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uario\Desktop\R\Proyecto OPS\base_raw\"/>
    </mc:Choice>
  </mc:AlternateContent>
  <xr:revisionPtr revIDLastSave="0" documentId="8_{3043767D-E5EF-419D-81D6-7B44ECCD3154}" xr6:coauthVersionLast="47" xr6:coauthVersionMax="47" xr10:uidLastSave="{00000000-0000-0000-0000-000000000000}"/>
  <bookViews>
    <workbookView xWindow="-108" yWindow="-108" windowWidth="23256" windowHeight="12576"/>
  </bookViews>
  <sheets>
    <sheet name="guardia_adultos_dic23_ene24" sheetId="1" r:id="rId1"/>
  </sheets>
  <calcPr calcId="0"/>
</workbook>
</file>

<file path=xl/calcChain.xml><?xml version="1.0" encoding="utf-8"?>
<calcChain xmlns="http://schemas.openxmlformats.org/spreadsheetml/2006/main">
  <c r="S15" i="1" l="1"/>
  <c r="S63" i="1"/>
  <c r="S94" i="1"/>
  <c r="S106" i="1"/>
  <c r="S146" i="1"/>
  <c r="S169" i="1"/>
  <c r="S174" i="1"/>
  <c r="S175" i="1"/>
  <c r="S190" i="1"/>
  <c r="S205" i="1"/>
  <c r="S218" i="1"/>
  <c r="S242" i="1"/>
  <c r="S243" i="1"/>
  <c r="S280" i="1"/>
  <c r="S318" i="1"/>
  <c r="S347" i="1"/>
  <c r="S351" i="1"/>
  <c r="S412" i="1"/>
  <c r="S418" i="1"/>
  <c r="S452" i="1"/>
  <c r="S457" i="1"/>
  <c r="S463" i="1"/>
  <c r="S466" i="1"/>
  <c r="S481" i="1"/>
  <c r="S483" i="1"/>
  <c r="S497" i="1"/>
  <c r="S531" i="1"/>
  <c r="S534" i="1"/>
  <c r="S544" i="1"/>
  <c r="S556" i="1"/>
  <c r="S563" i="1"/>
  <c r="S592" i="1"/>
  <c r="S596" i="1"/>
  <c r="S610" i="1"/>
  <c r="S643" i="1"/>
  <c r="S682" i="1"/>
  <c r="S730" i="1"/>
  <c r="S739" i="1"/>
  <c r="S743" i="1"/>
  <c r="S767" i="1"/>
  <c r="S775" i="1"/>
  <c r="S786" i="1"/>
  <c r="S800" i="1"/>
  <c r="S806" i="1"/>
  <c r="S869" i="1"/>
  <c r="S890" i="1"/>
  <c r="S894" i="1"/>
  <c r="S907" i="1"/>
  <c r="S952" i="1"/>
  <c r="S981" i="1"/>
  <c r="S982" i="1"/>
  <c r="S995" i="1"/>
  <c r="S1022" i="1"/>
  <c r="S1030" i="1"/>
  <c r="S1042" i="1"/>
  <c r="S1045" i="1"/>
  <c r="S1063" i="1"/>
  <c r="S1069" i="1"/>
  <c r="S1097" i="1"/>
  <c r="S1113" i="1"/>
  <c r="S1118" i="1"/>
  <c r="S1127" i="1"/>
  <c r="S1146" i="1"/>
  <c r="S1147" i="1"/>
  <c r="S1199" i="1"/>
  <c r="S1224" i="1"/>
  <c r="S1231" i="1"/>
  <c r="S1239" i="1"/>
  <c r="S1263" i="1"/>
  <c r="S1266" i="1"/>
  <c r="S1277" i="1"/>
  <c r="S1310" i="1"/>
  <c r="S1327" i="1"/>
  <c r="S1331" i="1"/>
  <c r="S1334" i="1"/>
  <c r="S1358" i="1"/>
  <c r="S1486" i="1"/>
  <c r="S1512" i="1"/>
  <c r="S1551" i="1"/>
  <c r="S1622" i="1"/>
  <c r="S1651" i="1"/>
  <c r="S1663" i="1"/>
  <c r="S1671" i="1"/>
  <c r="S1707" i="1"/>
  <c r="S1710" i="1"/>
  <c r="S1711" i="1"/>
  <c r="S1744" i="1"/>
  <c r="S1748" i="1"/>
  <c r="S1758" i="1"/>
  <c r="S1821" i="1"/>
  <c r="S1824" i="1"/>
  <c r="S1841" i="1"/>
  <c r="S1857" i="1"/>
  <c r="S1871" i="1"/>
  <c r="S1962" i="1"/>
  <c r="S1974" i="1"/>
  <c r="S1991" i="1"/>
  <c r="S2004" i="1"/>
  <c r="S2020" i="1"/>
  <c r="S2071" i="1"/>
  <c r="S2101" i="1"/>
  <c r="S2115" i="1"/>
  <c r="S2132" i="1"/>
  <c r="S2140" i="1"/>
  <c r="S2144" i="1"/>
  <c r="S2152" i="1"/>
  <c r="S2157" i="1"/>
  <c r="S2162" i="1"/>
  <c r="S2187" i="1"/>
  <c r="S2218" i="1"/>
  <c r="S2243" i="1"/>
  <c r="S2253" i="1"/>
  <c r="S2260" i="1"/>
  <c r="S2273" i="1"/>
  <c r="S2279" i="1"/>
  <c r="S2310" i="1"/>
  <c r="S2318" i="1"/>
  <c r="S2323" i="1"/>
  <c r="S2346" i="1"/>
  <c r="S2357" i="1"/>
  <c r="S2427" i="1"/>
  <c r="S2523" i="1"/>
  <c r="S2570" i="1"/>
  <c r="S2578" i="1"/>
  <c r="S2609" i="1"/>
  <c r="S2610" i="1"/>
  <c r="S2639" i="1"/>
  <c r="S2642" i="1"/>
  <c r="S2653" i="1"/>
  <c r="S2667" i="1"/>
  <c r="S2697" i="1"/>
  <c r="S2720" i="1"/>
  <c r="S2793" i="1"/>
  <c r="S2811" i="1"/>
  <c r="S2887" i="1"/>
  <c r="S2890" i="1"/>
  <c r="S2897" i="1"/>
  <c r="S2909" i="1"/>
  <c r="S2910" i="1"/>
  <c r="S2912" i="1"/>
  <c r="S2929" i="1"/>
  <c r="S2932" i="1"/>
  <c r="S2968" i="1"/>
  <c r="S2986" i="1"/>
  <c r="S2994" i="1"/>
  <c r="S3106" i="1"/>
  <c r="S3113" i="1"/>
  <c r="S3194" i="1"/>
  <c r="S3217" i="1"/>
  <c r="S3221" i="1"/>
  <c r="S3227" i="1"/>
  <c r="S3248" i="1"/>
  <c r="S3271" i="1"/>
  <c r="S3331" i="1"/>
  <c r="S3345" i="1"/>
  <c r="S3366" i="1"/>
  <c r="S3389" i="1"/>
  <c r="S3398" i="1"/>
  <c r="S3435" i="1"/>
  <c r="S3439" i="1"/>
  <c r="S3441" i="1"/>
  <c r="S3456" i="1"/>
  <c r="S3499" i="1"/>
  <c r="S3527" i="1"/>
  <c r="S3533" i="1"/>
  <c r="S3538" i="1"/>
  <c r="S3613" i="1"/>
  <c r="S3633" i="1"/>
  <c r="S3636" i="1"/>
  <c r="S3698" i="1"/>
  <c r="S3899" i="1"/>
  <c r="S3906" i="1"/>
  <c r="S3914" i="1"/>
  <c r="S3930" i="1"/>
  <c r="S3934" i="1"/>
  <c r="S3939" i="1"/>
  <c r="S3949" i="1"/>
  <c r="S3955" i="1"/>
  <c r="S3981" i="1"/>
  <c r="S3983" i="1"/>
  <c r="S3986" i="1"/>
  <c r="S4015" i="1"/>
  <c r="S4019" i="1"/>
  <c r="S4025" i="1"/>
  <c r="S4034" i="1"/>
  <c r="S4055" i="1"/>
  <c r="S4089" i="1"/>
  <c r="S4143" i="1"/>
  <c r="S4157" i="1"/>
  <c r="S4165" i="1"/>
  <c r="S4179" i="1"/>
  <c r="S4180" i="1"/>
  <c r="S4181" i="1"/>
  <c r="S4227" i="1"/>
  <c r="S4236" i="1"/>
  <c r="S4242" i="1"/>
  <c r="S4243" i="1"/>
  <c r="S4250" i="1"/>
  <c r="S4291" i="1"/>
  <c r="S4295" i="1"/>
  <c r="S4312" i="1"/>
  <c r="S4357" i="1"/>
  <c r="S4366" i="1"/>
  <c r="S4372" i="1"/>
  <c r="S4382" i="1"/>
  <c r="S4383" i="1"/>
  <c r="S4439" i="1"/>
  <c r="S4451" i="1"/>
  <c r="S4487" i="1"/>
  <c r="S4501" i="1"/>
  <c r="S4502" i="1"/>
  <c r="S4514" i="1"/>
  <c r="S4533" i="1"/>
  <c r="S4542" i="1"/>
  <c r="S4546" i="1"/>
  <c r="S4574" i="1"/>
  <c r="S4576" i="1"/>
  <c r="S4636" i="1"/>
  <c r="S4640" i="1"/>
  <c r="S4642" i="1"/>
  <c r="S4650" i="1"/>
  <c r="S4658" i="1"/>
  <c r="S4666" i="1"/>
  <c r="S4667" i="1"/>
  <c r="S4672" i="1"/>
  <c r="S4691" i="1"/>
  <c r="S4709" i="1"/>
  <c r="S4714" i="1"/>
  <c r="S4799" i="1"/>
  <c r="S4823" i="1"/>
  <c r="S4828" i="1"/>
  <c r="S4832" i="1"/>
  <c r="S4835" i="1"/>
  <c r="S4870" i="1"/>
  <c r="S4929" i="1"/>
  <c r="S4934" i="1"/>
  <c r="S4959" i="1"/>
  <c r="S4962" i="1"/>
  <c r="S5023" i="1"/>
  <c r="S5074" i="1"/>
  <c r="S5090" i="1"/>
  <c r="S5121" i="1"/>
  <c r="S5167" i="1"/>
  <c r="S5211" i="1"/>
  <c r="S5242" i="1"/>
  <c r="S5290" i="1"/>
  <c r="S5301" i="1"/>
  <c r="S5318" i="1"/>
  <c r="S5334" i="1"/>
  <c r="S5397" i="1"/>
  <c r="S5401" i="1"/>
  <c r="S5402" i="1"/>
  <c r="S5417" i="1"/>
  <c r="S5489" i="1"/>
  <c r="S5494" i="1"/>
  <c r="S5593" i="1"/>
  <c r="S5619" i="1"/>
  <c r="S5717" i="1"/>
  <c r="S5729" i="1"/>
  <c r="S5751" i="1"/>
  <c r="S5826" i="1"/>
  <c r="S5828" i="1"/>
  <c r="S5861" i="1"/>
  <c r="S5873" i="1"/>
  <c r="S5885" i="1"/>
  <c r="S5897" i="1"/>
  <c r="S5947" i="1"/>
  <c r="S5952" i="1"/>
  <c r="S5956" i="1"/>
  <c r="S6049" i="1"/>
  <c r="S6072" i="1"/>
  <c r="S6089" i="1"/>
  <c r="S6097" i="1"/>
  <c r="S6159" i="1"/>
  <c r="S6203" i="1"/>
  <c r="S6258" i="1"/>
  <c r="S6264" i="1"/>
  <c r="S6269" i="1"/>
  <c r="S6273" i="1"/>
  <c r="S6289" i="1"/>
  <c r="S6298" i="1"/>
  <c r="S6317" i="1"/>
  <c r="S6345" i="1"/>
  <c r="S6357" i="1"/>
  <c r="S6383" i="1"/>
  <c r="S6397" i="1"/>
  <c r="S6409" i="1"/>
  <c r="S6501" i="1"/>
  <c r="S6502" i="1"/>
  <c r="S6507" i="1"/>
  <c r="S6520" i="1"/>
  <c r="S6554" i="1"/>
  <c r="S6576" i="1"/>
  <c r="S6592" i="1"/>
  <c r="S6601" i="1"/>
  <c r="S6605" i="1"/>
  <c r="S6654" i="1"/>
  <c r="S6677" i="1"/>
  <c r="S6678" i="1"/>
  <c r="S6715" i="1"/>
  <c r="S6754" i="1"/>
  <c r="S6771" i="1"/>
  <c r="S6774" i="1"/>
  <c r="S6810" i="1"/>
  <c r="S6821" i="1"/>
  <c r="S6823" i="1"/>
  <c r="S6852" i="1"/>
  <c r="S6860" i="1"/>
  <c r="S6869" i="1"/>
  <c r="S6886" i="1"/>
  <c r="S6948" i="1"/>
  <c r="S6949" i="1"/>
  <c r="S6952" i="1"/>
  <c r="S6953" i="1"/>
  <c r="S6992" i="1"/>
  <c r="S7000" i="1"/>
  <c r="S7002" i="1"/>
  <c r="S7010" i="1"/>
  <c r="S7014" i="1"/>
  <c r="S7078" i="1"/>
  <c r="S7106" i="1"/>
  <c r="S7144" i="1"/>
  <c r="S7171" i="1"/>
  <c r="S7215" i="1"/>
  <c r="S7227" i="1"/>
  <c r="S7254" i="1"/>
  <c r="S7305" i="1"/>
  <c r="S7363" i="1"/>
  <c r="S7405" i="1"/>
  <c r="S7450" i="1"/>
  <c r="S7476" i="1"/>
  <c r="S7480" i="1"/>
  <c r="S7483" i="1"/>
  <c r="S7497" i="1"/>
  <c r="S7499" i="1"/>
  <c r="S7517" i="1"/>
  <c r="S7565" i="1"/>
  <c r="S7583" i="1"/>
  <c r="S7618" i="1"/>
  <c r="S7642" i="1"/>
  <c r="S7664" i="1"/>
  <c r="S7670" i="1"/>
  <c r="S7675" i="1"/>
  <c r="S7712" i="1"/>
  <c r="S7733" i="1"/>
  <c r="S7744" i="1"/>
  <c r="S7752" i="1"/>
  <c r="S7764" i="1"/>
  <c r="S7790" i="1"/>
  <c r="S7816" i="1"/>
  <c r="S7868" i="1"/>
  <c r="S7877" i="1"/>
  <c r="S7944" i="1"/>
  <c r="S7956" i="1"/>
  <c r="S8000" i="1"/>
  <c r="S8035" i="1"/>
  <c r="S8091" i="1"/>
  <c r="S8108" i="1"/>
  <c r="S8248" i="1"/>
  <c r="S8279" i="1"/>
  <c r="S8291" i="1"/>
  <c r="S8300" i="1"/>
  <c r="S8321" i="1"/>
  <c r="S8357" i="1"/>
  <c r="S8365" i="1"/>
  <c r="S8437" i="1"/>
  <c r="S8453" i="1"/>
  <c r="S8488" i="1"/>
  <c r="S8528" i="1"/>
  <c r="S8540" i="1"/>
  <c r="S8544" i="1"/>
  <c r="S8561" i="1"/>
  <c r="S8575" i="1"/>
  <c r="S8607" i="1"/>
  <c r="S8609" i="1"/>
  <c r="S8610" i="1"/>
  <c r="S8627" i="1"/>
  <c r="S8635" i="1"/>
  <c r="S8636" i="1"/>
  <c r="S8640" i="1"/>
  <c r="S8652" i="1"/>
  <c r="S8660" i="1"/>
</calcChain>
</file>

<file path=xl/sharedStrings.xml><?xml version="1.0" encoding="utf-8"?>
<sst xmlns="http://schemas.openxmlformats.org/spreadsheetml/2006/main" count="137247" uniqueCount="59061">
  <si>
    <t>id</t>
  </si>
  <si>
    <t>Historia</t>
  </si>
  <si>
    <t>Documento</t>
  </si>
  <si>
    <t>Paciente</t>
  </si>
  <si>
    <t>Obra Social</t>
  </si>
  <si>
    <t>Edad</t>
  </si>
  <si>
    <t>Sexo</t>
  </si>
  <si>
    <t>Fecha de ingreso</t>
  </si>
  <si>
    <t>Fecha de atención</t>
  </si>
  <si>
    <t>Fecha de egreso</t>
  </si>
  <si>
    <t>Tiempo de Espera (min)</t>
  </si>
  <si>
    <t>Diag. Definitivo</t>
  </si>
  <si>
    <t>Diag. Presuntivo</t>
  </si>
  <si>
    <t>¿Codificado?</t>
  </si>
  <si>
    <t>Médico responsable</t>
  </si>
  <si>
    <t>Código CIE10</t>
  </si>
  <si>
    <t>Tipo de ingreso</t>
  </si>
  <si>
    <t>Tipo de egreso</t>
  </si>
  <si>
    <t>Dirección</t>
  </si>
  <si>
    <t>Barrio</t>
  </si>
  <si>
    <t>Plan Nacer Posta</t>
  </si>
  <si>
    <t>Plan Nacer Internacion</t>
  </si>
  <si>
    <t>Motivo de consulta</t>
  </si>
  <si>
    <t>Triage</t>
  </si>
  <si>
    <t>DNI 94890634</t>
  </si>
  <si>
    <t>Jimenez Melgar, Guely</t>
  </si>
  <si>
    <t>38 años</t>
  </si>
  <si>
    <t>Femenino</t>
  </si>
  <si>
    <t>01/12/2023 12:03:00 a.m.</t>
  </si>
  <si>
    <t>01/12/2023 02:22:25 a.m.</t>
  </si>
  <si>
    <t>01/12/2023 03:58:29 a.m.</t>
  </si>
  <si>
    <t>False</t>
  </si>
  <si>
    <t>Bognanni Garcia, Valeria Belen</t>
  </si>
  <si>
    <t>Ambulatorio</t>
  </si>
  <si>
    <t>Alta médica</t>
  </si>
  <si>
    <t>3 ARROYOS - Neuquén</t>
  </si>
  <si>
    <t>CONFLUENCIA</t>
  </si>
  <si>
    <t>Dolor de garganta , dolor corporal</t>
  </si>
  <si>
    <t>Verde</t>
  </si>
  <si>
    <t>PDR30048089</t>
  </si>
  <si>
    <t>DNI 30048089</t>
  </si>
  <si>
    <t>Dominguez, Leandro Daniel</t>
  </si>
  <si>
    <t>40 años</t>
  </si>
  <si>
    <t>Masculino</t>
  </si>
  <si>
    <t>01/12/2023 12:10:00 a.m.</t>
  </si>
  <si>
    <t>01/12/2023 01:40:22 a.m.</t>
  </si>
  <si>
    <t>01/12/2023 02:25:16 a.m.</t>
  </si>
  <si>
    <t>Gil, Natalia</t>
  </si>
  <si>
    <t>MARA 90 - Neuquén - Barrio Mercantiles</t>
  </si>
  <si>
    <t>Ingresa por sector de ambulancia , accidente deportivo tx en MII</t>
  </si>
  <si>
    <t>PDR26009521</t>
  </si>
  <si>
    <t>DNI 26009521</t>
  </si>
  <si>
    <t>Guerrero, Claudia Alejandra</t>
  </si>
  <si>
    <t>46 años</t>
  </si>
  <si>
    <t>01/12/2023 12:15:00 a.m.</t>
  </si>
  <si>
    <t>01/12/2023 01:09:01 a.m.</t>
  </si>
  <si>
    <t>01/12/2023 05:15:03 a.m.</t>
  </si>
  <si>
    <t>SANTA TERESA 1535 -</t>
  </si>
  <si>
    <t>SAPERE</t>
  </si>
  <si>
    <t>Dolor abdominal, vómitos - INGRESA POR SECTOR DE AMBULANCIAS</t>
  </si>
  <si>
    <t>Amarillo</t>
  </si>
  <si>
    <t>DNI 40960929</t>
  </si>
  <si>
    <t>Zurita, Matias Exequiel</t>
  </si>
  <si>
    <t>25 años</t>
  </si>
  <si>
    <t>01/12/2023 01:49:00 a.m.</t>
  </si>
  <si>
    <t>01/12/2023 02:31:41 a.m.</t>
  </si>
  <si>
    <t>01/12/2023 03:28:41 a.m.</t>
  </si>
  <si>
    <t>Angina Pultacea</t>
  </si>
  <si>
    <t>True</t>
  </si>
  <si>
    <t>J02.0 Faringitis estreptocócica</t>
  </si>
  <si>
    <t>Lago epulafque MZ G--LOTE 03 - Neuquén - Barrio Confluencia</t>
  </si>
  <si>
    <t>CONFLUENCIA-------</t>
  </si>
  <si>
    <t>Odinofagia</t>
  </si>
  <si>
    <t>DNI 18749274</t>
  </si>
  <si>
    <t>Fernandez, Graciela Gladys</t>
  </si>
  <si>
    <t>52 años</t>
  </si>
  <si>
    <t>01/12/2023 01:53:00 a.m.</t>
  </si>
  <si>
    <t>01/12/2023 03:21:44 a.m.</t>
  </si>
  <si>
    <t>Retiro voluntario pre-atención</t>
  </si>
  <si>
    <t>CORRENTOSO 1160 - Neuquén</t>
  </si>
  <si>
    <t>Cefalea intensa</t>
  </si>
  <si>
    <t>PDR24667350</t>
  </si>
  <si>
    <t>DNI 24667350</t>
  </si>
  <si>
    <t>Echegoy, Susana Beatriz</t>
  </si>
  <si>
    <t>48 años</t>
  </si>
  <si>
    <t>01/12/2023 02:07:00 a.m.</t>
  </si>
  <si>
    <t>01/12/2023 03:45:48 a.m.</t>
  </si>
  <si>
    <t>-</t>
  </si>
  <si>
    <t>Dolor de pecho , agitación , vómitos</t>
  </si>
  <si>
    <t>PDR44746665</t>
  </si>
  <si>
    <t>DNI 44746665</t>
  </si>
  <si>
    <t>Gomez Oses, Danilo</t>
  </si>
  <si>
    <t>20 años</t>
  </si>
  <si>
    <t>01/12/2023 02:39:00 a.m.</t>
  </si>
  <si>
    <t>01/12/2023 03:21:58 a.m.</t>
  </si>
  <si>
    <t>01/12/2023 03:58:20 a.m.</t>
  </si>
  <si>
    <t>Cordon Colon 1200 - Neuquén</t>
  </si>
  <si>
    <t>Cop hauca Mahida</t>
  </si>
  <si>
    <t>Dolor de oído y muela</t>
  </si>
  <si>
    <t>DNI 26418958</t>
  </si>
  <si>
    <t>Solorza, Maria De Lujan</t>
  </si>
  <si>
    <t>OSECAC</t>
  </si>
  <si>
    <t>45 años</t>
  </si>
  <si>
    <t>01/12/2023 02:48:00 a.m.</t>
  </si>
  <si>
    <t>01/12/2023 03:27:46 a.m.</t>
  </si>
  <si>
    <t>01/12/2023 05:15:22 a.m.</t>
  </si>
  <si>
    <t>CHOCON 2056 - Neuquén</t>
  </si>
  <si>
    <t>confluencia</t>
  </si>
  <si>
    <t>Dolor abdominal</t>
  </si>
  <si>
    <t>PDR30811507</t>
  </si>
  <si>
    <t>DNI 30811507</t>
  </si>
  <si>
    <t>Pasaglia, Hector Anibal</t>
  </si>
  <si>
    <t>39 años</t>
  </si>
  <si>
    <t>01/12/2023 03:17:00 a.m.</t>
  </si>
  <si>
    <t>01/12/2023 04:49:36 a.m.</t>
  </si>
  <si>
    <t>01/12/2023 09:00:47 a.m.</t>
  </si>
  <si>
    <t>consumo cocaina</t>
  </si>
  <si>
    <t>RIVERO RODRIGUEZ, CARLA VALERIA</t>
  </si>
  <si>
    <t>F19.9 Trastorno mental y del comportamiento, no es</t>
  </si>
  <si>
    <t>Ambulancia</t>
  </si>
  <si>
    <t>Internación</t>
  </si>
  <si>
    <t>Lote social - Neuquén - Oeste</t>
  </si>
  <si>
    <t>Solicita atencion con SM</t>
  </si>
  <si>
    <t>DNI 29614107</t>
  </si>
  <si>
    <t>Grancara, Juan Manuel</t>
  </si>
  <si>
    <t>41 años</t>
  </si>
  <si>
    <t>01/12/2023 04:06:00 a.m.</t>
  </si>
  <si>
    <t>01/12/2023 05:09:23 a.m.</t>
  </si>
  <si>
    <t>01/12/2023 08:42:03 a.m.</t>
  </si>
  <si>
    <t>consumo de oh</t>
  </si>
  <si>
    <t>Monserrat, Gustavo</t>
  </si>
  <si>
    <t>F10.9 Trastorno mental y del comportamiento, no es</t>
  </si>
  <si>
    <t>ALBERTI 2100 - Neuquén</t>
  </si>
  <si>
    <t>Dificultad para respirar - Antecedentes de ACV (dos meses)</t>
  </si>
  <si>
    <t>01/12/2023 05:34:00 a.m.</t>
  </si>
  <si>
    <t>01/12/2023 06:38:54 a.m.</t>
  </si>
  <si>
    <t>Dolor abdominal, dolor de cabeza</t>
  </si>
  <si>
    <t>PDR36952951</t>
  </si>
  <si>
    <t>DNI 36952951</t>
  </si>
  <si>
    <t>Rothlisberger, Natalia Emilce</t>
  </si>
  <si>
    <t>ISSN - I.S.S.N.</t>
  </si>
  <si>
    <t>30 años</t>
  </si>
  <si>
    <t>01/12/2023 05:50:00 a.m.</t>
  </si>
  <si>
    <t>01/12/2023 06:00:17 a.m.</t>
  </si>
  <si>
    <t>01/12/2023 02:24:41 p.m.</t>
  </si>
  <si>
    <t>ca de cuello de utero</t>
  </si>
  <si>
    <t>Cordero, Eduardo</t>
  </si>
  <si>
    <t>R10.4 Otros dolores abdominales y los no especific</t>
  </si>
  <si>
    <t>ALBERTI 1165 - Neuquén</t>
  </si>
  <si>
    <t>SANTA GENOVEVA</t>
  </si>
  <si>
    <t>Dolor abdominal, diarrea CA en TTO</t>
  </si>
  <si>
    <t>DNI 12550275</t>
  </si>
  <si>
    <t>Allende, Roberto</t>
  </si>
  <si>
    <t>65 años</t>
  </si>
  <si>
    <t>01/12/2023 06:45:00 a.m.</t>
  </si>
  <si>
    <t>01/12/2023 08:52:47 a.m.</t>
  </si>
  <si>
    <t>01/12/2023 03:02:00 p.m.</t>
  </si>
  <si>
    <t>Complicación por anticoagulación. Hemartrosis.</t>
  </si>
  <si>
    <t>Pieroni, Pamela</t>
  </si>
  <si>
    <t>M25.0 Hemartrosis</t>
  </si>
  <si>
    <t>Salto Grande 2381 - Neuquén - Barrio El Progreso</t>
  </si>
  <si>
    <t>refiere tx en la rodilla,dolor e inflamación y hematoma (anticoagulado- hipertenso)</t>
  </si>
  <si>
    <t>PDR11439309</t>
  </si>
  <si>
    <t>CI 170376285</t>
  </si>
  <si>
    <t>Linco Arel, Esteban Gabriel</t>
  </si>
  <si>
    <t>34 años</t>
  </si>
  <si>
    <t>01/12/2023 06:48:00 a.m.</t>
  </si>
  <si>
    <t>01/12/2023 07:26:27 a.m.</t>
  </si>
  <si>
    <t>01/12/2023 02:22:19 p.m.</t>
  </si>
  <si>
    <t>Cólico renal. Urolitiasis.</t>
  </si>
  <si>
    <t>Martinez, Diego Alberto</t>
  </si>
  <si>
    <t>N23 Cólico renal, no especificado</t>
  </si>
  <si>
    <t>nauseas,refiere colon irritable</t>
  </si>
  <si>
    <t>DNI 26777206</t>
  </si>
  <si>
    <t>Molina, Liliana Cecilia</t>
  </si>
  <si>
    <t>01/12/2023 08:32:00 a.m.</t>
  </si>
  <si>
    <t>01/12/2023 09:16:01 a.m.</t>
  </si>
  <si>
    <t>01/12/2023 09:16:31 a.m.</t>
  </si>
  <si>
    <t>Dolor muscular</t>
  </si>
  <si>
    <t>M79.1 Mialgia</t>
  </si>
  <si>
    <t>TRES ARROYOS S/N - Neuquén - Barrio Confluencia</t>
  </si>
  <si>
    <t>ref dolor de espalda</t>
  </si>
  <si>
    <t>PDR26347616</t>
  </si>
  <si>
    <t>DNI 26347616</t>
  </si>
  <si>
    <t>Manquiel, Hugo Anibal</t>
  </si>
  <si>
    <t>Otra</t>
  </si>
  <si>
    <t>01/12/2023 09:10:00 a.m.</t>
  </si>
  <si>
    <t>01/12/2023 10:19:02 a.m.</t>
  </si>
  <si>
    <t>01/12/2023 10:21:26 a.m.</t>
  </si>
  <si>
    <t>Contractura muscular</t>
  </si>
  <si>
    <t>M62.4 Contractura muscular</t>
  </si>
  <si>
    <t>El amanecer - Neuquén - Barrio Villa Ceferino</t>
  </si>
  <si>
    <t>Ref Dolor de espalda y cuello</t>
  </si>
  <si>
    <t>DNI 11846513</t>
  </si>
  <si>
    <t>Gonzalez, Eulalio</t>
  </si>
  <si>
    <t>PAMI - INST. NACIONAL DE SERVICIOS SOCIALES PARA JUBILADOS Y PENSIONADOS</t>
  </si>
  <si>
    <t>67 años</t>
  </si>
  <si>
    <t>01/12/2023 09:11:00 a.m.</t>
  </si>
  <si>
    <t>01/12/2023 10:19:28 a.m.</t>
  </si>
  <si>
    <t>01/12/2023 10:30:27 a.m.</t>
  </si>
  <si>
    <t>Cuerpo extraño ojo derecho</t>
  </si>
  <si>
    <t>Mendoza, Fidel</t>
  </si>
  <si>
    <t>T15 Cuerpo extraño en parte externa del ojo</t>
  </si>
  <si>
    <t>Lino - Neuquén - Oeste</t>
  </si>
  <si>
    <t>Colonia Nueva Esperanza</t>
  </si>
  <si>
    <t>Ref Cuerpo extraño en ojo derecho</t>
  </si>
  <si>
    <t>PDR92814930</t>
  </si>
  <si>
    <t>DNI 92814930</t>
  </si>
  <si>
    <t>Perez Garcia, Felix</t>
  </si>
  <si>
    <t>54 años</t>
  </si>
  <si>
    <t>01/12/2023 09:14:00 a.m.</t>
  </si>
  <si>
    <t>01/12/2023 09:51:41 a.m.</t>
  </si>
  <si>
    <t>01/12/2023 10:44:07 a.m.</t>
  </si>
  <si>
    <t>trauma costal</t>
  </si>
  <si>
    <t>S20.2 Contusión del tórax</t>
  </si>
  <si>
    <t>TRONADOR 520 - Neuquén - Barrio Confluencia</t>
  </si>
  <si>
    <t>Ref tx en costillas</t>
  </si>
  <si>
    <t>DNI 39869394</t>
  </si>
  <si>
    <t>Parra, Claudia</t>
  </si>
  <si>
    <t>43 años</t>
  </si>
  <si>
    <t>01/12/2023 09:21:00 a.m.</t>
  </si>
  <si>
    <t>01/12/2023 10:20:09 a.m.</t>
  </si>
  <si>
    <t>Alberti 2100 - Neuquén</t>
  </si>
  <si>
    <t>Sapere</t>
  </si>
  <si>
    <t>Ref Dolor de garganta y fiebre</t>
  </si>
  <si>
    <t>PDR29386515</t>
  </si>
  <si>
    <t>DNI 29386515</t>
  </si>
  <si>
    <t>Morales, Gabriela Andrea</t>
  </si>
  <si>
    <t>01/12/2023 09:22:00 a.m.</t>
  </si>
  <si>
    <t>01/12/2023 10:20:38 a.m.</t>
  </si>
  <si>
    <t>01/12/2023 10:30:07 a.m.</t>
  </si>
  <si>
    <t>Lumbociatalgia</t>
  </si>
  <si>
    <t>M54.4 Lumbago con ciática</t>
  </si>
  <si>
    <t>Mza 6 lote 20 los gilgeros -</t>
  </si>
  <si>
    <t>Valentina sur</t>
  </si>
  <si>
    <t>Ref Dolor de cintura que irradia hacia la pierna derecha</t>
  </si>
  <si>
    <t>PDR26543285</t>
  </si>
  <si>
    <t>DNI 26543285</t>
  </si>
  <si>
    <t>Caceres, Matias Gonzalo</t>
  </si>
  <si>
    <t>01/12/2023 09:34:00 a.m.</t>
  </si>
  <si>
    <t>01/12/2023 10:28:59 a.m.</t>
  </si>
  <si>
    <t>01/12/2023 10:42:12 a.m.</t>
  </si>
  <si>
    <t>Patología anorificial.</t>
  </si>
  <si>
    <t>K62.8 Otras enfermedades especificadas del ano y d</t>
  </si>
  <si>
    <t>Independencia s/n - Plottier</t>
  </si>
  <si>
    <t>Ref Hemorroides</t>
  </si>
  <si>
    <t>DNI 92405533</t>
  </si>
  <si>
    <t>Esparza Soto, Esterlinda</t>
  </si>
  <si>
    <t>76 años</t>
  </si>
  <si>
    <t>01/12/2023 09:48:00 a.m.</t>
  </si>
  <si>
    <t>01/12/2023 10:31:54 a.m.</t>
  </si>
  <si>
    <t>01/12/2023 10:44:22 a.m.</t>
  </si>
  <si>
    <t>sindrome gripal</t>
  </si>
  <si>
    <t>J11.1 Influenza con otras manifestaciones respirat</t>
  </si>
  <si>
    <t>CACHEUTA 1161 - Neuquén - Barrio Don Bosco III</t>
  </si>
  <si>
    <t>Ref Tos y dolor de garganta</t>
  </si>
  <si>
    <t>DNI 34125047</t>
  </si>
  <si>
    <t>Hinojosa, Elizabeth Elsa</t>
  </si>
  <si>
    <t>50 años</t>
  </si>
  <si>
    <t>01/12/2023 09:51:00 a.m.</t>
  </si>
  <si>
    <t>01/12/2023 10:41:38 a.m.</t>
  </si>
  <si>
    <t>01/12/2023 01:33:33 p.m.</t>
  </si>
  <si>
    <t>adenopatias submaxilar</t>
  </si>
  <si>
    <t>R59.0 Adenomegalia localizada</t>
  </si>
  <si>
    <t>CHOCON 1782 - Neuquén - Barrio Confluencia</t>
  </si>
  <si>
    <t>Confluencia</t>
  </si>
  <si>
    <t>Ref Dolor de cuello</t>
  </si>
  <si>
    <t>PDR45978869</t>
  </si>
  <si>
    <t>DNI 45978869</t>
  </si>
  <si>
    <t>Gavilan, Facundo</t>
  </si>
  <si>
    <t>18 años</t>
  </si>
  <si>
    <t>01/12/2023 09:52:00 a.m.</t>
  </si>
  <si>
    <t>01/12/2023 10:37:29 a.m.</t>
  </si>
  <si>
    <t>01/12/2023 10:55:42 a.m.</t>
  </si>
  <si>
    <t>Quemadura tipo A</t>
  </si>
  <si>
    <t>T23 Quemadura y corrosión de la muñeca y de la man</t>
  </si>
  <si>
    <t>juan jose apso y logso del sur 3516 - Neuquén</t>
  </si>
  <si>
    <t>Union de Mayo</t>
  </si>
  <si>
    <t>Ref Quemadura en mano izquierda con agua</t>
  </si>
  <si>
    <t>DNI 18663529</t>
  </si>
  <si>
    <t>Caso Rosendi, Monica Patricia</t>
  </si>
  <si>
    <t>56 años</t>
  </si>
  <si>
    <t>01/12/2023 09:58:00 a.m.</t>
  </si>
  <si>
    <t>01/12/2023 10:44:53 a.m.</t>
  </si>
  <si>
    <t>01/12/2023 10:47:27 a.m.</t>
  </si>
  <si>
    <t>Faringitis</t>
  </si>
  <si>
    <t>J02 Faringitis aguda</t>
  </si>
  <si>
    <t>PEÑALOZA 745 - Neuquén - Barrio Islas Malvinas</t>
  </si>
  <si>
    <t>Ref Dolor de garganta y oidos</t>
  </si>
  <si>
    <t>PDR38495958</t>
  </si>
  <si>
    <t>DNI 38495958</t>
  </si>
  <si>
    <t>Vilugron, Nancy Edith</t>
  </si>
  <si>
    <t>29 años</t>
  </si>
  <si>
    <t>01/12/2023 10:00:00 a.m.</t>
  </si>
  <si>
    <t>01/12/2023 10:46:27 a.m.</t>
  </si>
  <si>
    <t>01/12/2023 10:56:48 a.m.</t>
  </si>
  <si>
    <t>conjuntivitis alergica</t>
  </si>
  <si>
    <t>H10.1 Conjuntivitis atópica aguda</t>
  </si>
  <si>
    <t>Tronador 1038 - Neuquén - Barrio Confluencia</t>
  </si>
  <si>
    <t>Ref Irritacion e inflamacion en ojos</t>
  </si>
  <si>
    <t>DNI 11640518</t>
  </si>
  <si>
    <t>Rios, Raul Rolando</t>
  </si>
  <si>
    <t>68 años</t>
  </si>
  <si>
    <t>01/12/2023 10:02:00 a.m.</t>
  </si>
  <si>
    <t>01/12/2023 11:02:15 a.m.</t>
  </si>
  <si>
    <t>01/12/2023 12:31:08 p.m.</t>
  </si>
  <si>
    <t>colicos intestinales</t>
  </si>
  <si>
    <t>AMERICA - 1170 - Neuquén - Barrio Manuel Belgrano</t>
  </si>
  <si>
    <t>Manuel Belgrano</t>
  </si>
  <si>
    <t>Ref Dolor abdominal</t>
  </si>
  <si>
    <t>PDR27894561</t>
  </si>
  <si>
    <t>DNI 27894561</t>
  </si>
  <si>
    <t>Dominguez, Maria Cecilia</t>
  </si>
  <si>
    <t>01/12/2023 10:15:00 a.m.</t>
  </si>
  <si>
    <t>01/12/2023 11:03:25 a.m.</t>
  </si>
  <si>
    <t>AMERICA DEL SUR 2799 - Neuquén - Barrio Rincón de Emilio</t>
  </si>
  <si>
    <t>Ref Vomitos, diarrea y dolor abdominal</t>
  </si>
  <si>
    <t>PDR43392904</t>
  </si>
  <si>
    <t>DNI 43392904</t>
  </si>
  <si>
    <t>Vera Constancio, Yolanda</t>
  </si>
  <si>
    <t>22 años</t>
  </si>
  <si>
    <t>01/12/2023 10:22:00 a.m.</t>
  </si>
  <si>
    <t>01/12/2023 11:03:32 a.m.</t>
  </si>
  <si>
    <t>01/12/2023 11:19:01 a.m.</t>
  </si>
  <si>
    <t>3 arroyos casa 25 - Neuquén</t>
  </si>
  <si>
    <t>Ref Dolor de garganta</t>
  </si>
  <si>
    <t>PDR94108205</t>
  </si>
  <si>
    <t>DNI 94108205</t>
  </si>
  <si>
    <t>Claros Alcocer, Marco Antonio</t>
  </si>
  <si>
    <t>01/12/2023 10:39:00 a.m.</t>
  </si>
  <si>
    <t>01/12/2023 10:49:20 a.m.</t>
  </si>
  <si>
    <t>01/12/2023 03:02:11 p.m.</t>
  </si>
  <si>
    <t>Gonzalez, Clara</t>
  </si>
  <si>
    <t>paimun y tres arroyos - Neuquén - Barrio Confluencia</t>
  </si>
  <si>
    <t>VÓMITOS,,REF QUE TIENE PIEDRAS EN LA VESÍCULA</t>
  </si>
  <si>
    <t>PDR26661800</t>
  </si>
  <si>
    <t>DNI 26661800</t>
  </si>
  <si>
    <t>Lancelotti, Gustavo Ariel</t>
  </si>
  <si>
    <t>01/12/2023 10:48:00 a.m.</t>
  </si>
  <si>
    <t>01/12/2023 12:26:00 p.m.</t>
  </si>
  <si>
    <t>SAUCCO - Neuquén - Barrio Villa Ceferino</t>
  </si>
  <si>
    <t>EL TREBOL 2</t>
  </si>
  <si>
    <t>REF UN ESTADO GRIPAL DE DÍAS</t>
  </si>
  <si>
    <t>DNI 23346567</t>
  </si>
  <si>
    <t>Bustos, Omar Eduardo</t>
  </si>
  <si>
    <t>SALUD TOTAL</t>
  </si>
  <si>
    <t>01/12/2023 11:03:00 a.m.</t>
  </si>
  <si>
    <t>01/12/2023 12:26:09 p.m.</t>
  </si>
  <si>
    <t>01/12/2023 12:40:51 p.m.</t>
  </si>
  <si>
    <t>Lumbocialatgia.</t>
  </si>
  <si>
    <t>JOSE MARTIN S/N - Centenario</t>
  </si>
  <si>
    <t>ISLA ESPERANZA</t>
  </si>
  <si>
    <t>ref dolor de cintura/ dolor en pierna izq/ solicita control de presión</t>
  </si>
  <si>
    <t>PDR37359087</t>
  </si>
  <si>
    <t>DNI 37359087</t>
  </si>
  <si>
    <t>Mas, Mariano Andres</t>
  </si>
  <si>
    <t>31 años</t>
  </si>
  <si>
    <t>01/12/2023 11:04:00 a.m.</t>
  </si>
  <si>
    <t>01/12/2023 12:19:53 p.m.</t>
  </si>
  <si>
    <t>01/12/2023 07:24:31 p.m.</t>
  </si>
  <si>
    <t>LUIS BELTRAN 154 - Neuquén - Barrio Villa María</t>
  </si>
  <si>
    <t>DOLOR FUERTE EN ABDOMEN LADO DERECHO</t>
  </si>
  <si>
    <t>DNI 92889483</t>
  </si>
  <si>
    <t>Castillo Godoy, Edith Ines</t>
  </si>
  <si>
    <t>PROFE</t>
  </si>
  <si>
    <t>69 años</t>
  </si>
  <si>
    <t>01/12/2023 11:06:00 a.m.</t>
  </si>
  <si>
    <t>01/12/2023 12:26:22 p.m.</t>
  </si>
  <si>
    <t>01/12/2023 01:04:24 p.m.</t>
  </si>
  <si>
    <t>traumatismo en tobillo izq</t>
  </si>
  <si>
    <t>S99.9 Traumatismo del pie y del tobillo, no especi</t>
  </si>
  <si>
    <t>JOSE DOMENE 1005 - Neuquén - Barrio Don Bosco II</t>
  </si>
  <si>
    <t>REF TX DE PIE IZQUIERDO</t>
  </si>
  <si>
    <t>PDR95165748</t>
  </si>
  <si>
    <t>DNI 95165748</t>
  </si>
  <si>
    <t>Villca Aguilar, Celia</t>
  </si>
  <si>
    <t>101 años</t>
  </si>
  <si>
    <t>01/12/2023 11:11:00 a.m.</t>
  </si>
  <si>
    <t>01/12/2023 03:57:12 p.m.</t>
  </si>
  <si>
    <t>abdomen suboclusivo</t>
  </si>
  <si>
    <t>JACINTO ROMERO 128 - Plottier - Barrio CHACAY</t>
  </si>
  <si>
    <t>Derivado p/Interconsultas -&gt; Clínica quirúrgica</t>
  </si>
  <si>
    <t>PDR38101856</t>
  </si>
  <si>
    <t>DNI 38101856</t>
  </si>
  <si>
    <t>Carro, Maria Angel</t>
  </si>
  <si>
    <t>01/12/2023 11:15:00 a.m.</t>
  </si>
  <si>
    <t>01/12/2023 12:34:22 p.m.</t>
  </si>
  <si>
    <t>01/12/2023 01:16:45 p.m.</t>
  </si>
  <si>
    <t>gonalgia derecha</t>
  </si>
  <si>
    <t>Manuel Lainez 57 - Neuquén - Centro</t>
  </si>
  <si>
    <t>CENTRO</t>
  </si>
  <si>
    <t>DOLOR EN LA RODILLA,REF QUE LE BAJO LA PRESIÓN HOY A LA MAÑANA</t>
  </si>
  <si>
    <t>PDR94991435</t>
  </si>
  <si>
    <t>DNI 94991435</t>
  </si>
  <si>
    <t>Eraso Castro, Jesus Olimpo</t>
  </si>
  <si>
    <t>01/12/2023 11:17:00 a.m.</t>
  </si>
  <si>
    <t>01/12/2023 12:35:20 p.m.</t>
  </si>
  <si>
    <t>01/12/2023 03:20:23 p.m.</t>
  </si>
  <si>
    <t>lumbalgia</t>
  </si>
  <si>
    <t>Casagrande, Gilda Andrea</t>
  </si>
  <si>
    <t>M54.5 Lumbago no especificado</t>
  </si>
  <si>
    <t>SAN LUIS 1056 - Neuquén - Barrio Villa María</t>
  </si>
  <si>
    <t>VILLA MARIA</t>
  </si>
  <si>
    <t>DOLOR DE CINTURA</t>
  </si>
  <si>
    <t>DNI 26144523</t>
  </si>
  <si>
    <t>Salgado, Fabiana Alejandra</t>
  </si>
  <si>
    <t>01/12/2023 11:28:00 a.m.</t>
  </si>
  <si>
    <t>01/12/2023 01:25:44 p.m.</t>
  </si>
  <si>
    <t>01/12/2023 04:48:23 p.m.</t>
  </si>
  <si>
    <t>Calle 6 Mza F Lote 2 - Neuquén - Oeste</t>
  </si>
  <si>
    <t>Almafuerte I</t>
  </si>
  <si>
    <t>PACIENTE QUE VINO AYER A LA GUARDIA REF QUE SIGUE CON DOLOR ABDOMINAL IZQ Y SOLICITA VER LOS RESULTADOS DE ESTUDIOS</t>
  </si>
  <si>
    <t>PDR96069647</t>
  </si>
  <si>
    <t>DNI 96069647</t>
  </si>
  <si>
    <t>Gomez Ortega, Jesvia Del Valle</t>
  </si>
  <si>
    <t>01/12/2023 11:37:00 a.m.</t>
  </si>
  <si>
    <t>01/12/2023 01:20:19 p.m.</t>
  </si>
  <si>
    <t>01/12/2023 02:01:37 p.m.</t>
  </si>
  <si>
    <t>amigdalitis pultacea</t>
  </si>
  <si>
    <t>Casanave, Doris</t>
  </si>
  <si>
    <t>J03.0 Amigdalitis estreptocócica</t>
  </si>
  <si>
    <t>MITRE 227 - Neuquén - Centro</t>
  </si>
  <si>
    <t>odinofagia</t>
  </si>
  <si>
    <t>DNI 30503349</t>
  </si>
  <si>
    <t>Vie, Victor Javier</t>
  </si>
  <si>
    <t>SWISS MEDICAL</t>
  </si>
  <si>
    <t>01/12/2023 11:48:00 a.m.</t>
  </si>
  <si>
    <t>01/12/2023 01:28:24 p.m.</t>
  </si>
  <si>
    <t>LAS DALIAS 48 - Neuquén - Barrio Alta Barda</t>
  </si>
  <si>
    <t>DIFICULTAD PARA RESPIRAR Y VÓMITOS</t>
  </si>
  <si>
    <t>DNI 22984918</t>
  </si>
  <si>
    <t>Ramos, Tania Paula</t>
  </si>
  <si>
    <t>01/12/2023 12:14:00 p.m.</t>
  </si>
  <si>
    <t>01/12/2023 01:28:06 p.m.</t>
  </si>
  <si>
    <t>01/12/2023 02:07:32 p.m.</t>
  </si>
  <si>
    <t>bronquitis aguda</t>
  </si>
  <si>
    <t>J40 Bronquitis, no especificada como aguda o cróni</t>
  </si>
  <si>
    <t>Las Grutas 2380 - Neuquén - Barrio Confluencia</t>
  </si>
  <si>
    <t>tos</t>
  </si>
  <si>
    <t>DNI 20196590</t>
  </si>
  <si>
    <t>Vergara, Maria Susana</t>
  </si>
  <si>
    <t>55 años</t>
  </si>
  <si>
    <t>01/12/2023 12:31:00 p.m.</t>
  </si>
  <si>
    <t>01/12/2023 01:45:26 p.m.</t>
  </si>
  <si>
    <t>01/12/2023 02:04:31 p.m.</t>
  </si>
  <si>
    <t>sinusitis</t>
  </si>
  <si>
    <t>J32.9 Sinusitis crónica, no especificada</t>
  </si>
  <si>
    <t>Asia 385 - Neuquén - Barrio Rincón de Emilio</t>
  </si>
  <si>
    <t>RINCON DE EMILIO</t>
  </si>
  <si>
    <t>Fiebre, dolor de cabeza, dolor de pecho- Antecedentes fibromialgia</t>
  </si>
  <si>
    <t>DNI 27849320</t>
  </si>
  <si>
    <t>Maza Benegas, Eugenia Daniela</t>
  </si>
  <si>
    <t>01/12/2023 12:44:00 p.m.</t>
  </si>
  <si>
    <t>01/12/2023 02:12:25 p.m.</t>
  </si>
  <si>
    <t>01/12/2023 02:29:02 p.m.</t>
  </si>
  <si>
    <t>urticaria</t>
  </si>
  <si>
    <t>L50 Urticaria</t>
  </si>
  <si>
    <t>Av Roca 97 - Provincia: Río Negro</t>
  </si>
  <si>
    <t>Reacción alérgica en el cuerpo</t>
  </si>
  <si>
    <t>PDR16922670</t>
  </si>
  <si>
    <t>DNI 16922670</t>
  </si>
  <si>
    <t>Matamala, Marcela Concepcion</t>
  </si>
  <si>
    <t>O.S. UNION PERS. DE LA UNION DEL PERS. CIVIL DE LA NACION</t>
  </si>
  <si>
    <t>59 años</t>
  </si>
  <si>
    <t>01/12/2023 12:48:00 p.m.</t>
  </si>
  <si>
    <t>01/12/2023 02:27:13 p.m.</t>
  </si>
  <si>
    <t>01/12/2023 03:20:30 p.m.</t>
  </si>
  <si>
    <t>crisis de angustia</t>
  </si>
  <si>
    <t>Ciruzzi, Manuel</t>
  </si>
  <si>
    <t>F41.9 Trastorno de ansiedad, no especificado</t>
  </si>
  <si>
    <t>Av del trabajador s/n - Neuquén - Barrio Valentina Norte</t>
  </si>
  <si>
    <t>Valentina Norte</t>
  </si>
  <si>
    <t>Solicita atención SM- en tto forma privada-</t>
  </si>
  <si>
    <t>PDR93646397</t>
  </si>
  <si>
    <t>DNI 93646397</t>
  </si>
  <si>
    <t>Peña Rosales, Javier Orlando</t>
  </si>
  <si>
    <t>01/12/2023 12:51:00 p.m.</t>
  </si>
  <si>
    <t>01/12/2023 01:02:51 p.m.</t>
  </si>
  <si>
    <t>01/12/2023 01:39:57 p.m.</t>
  </si>
  <si>
    <t>Urostomía (obstrucción).</t>
  </si>
  <si>
    <t>DAVID ABRAHAM Y ELUNEY - Neuquén - Barrio Mudon</t>
  </si>
  <si>
    <t>Dolor en zona de riñones- Ref urostomía</t>
  </si>
  <si>
    <t>PDR35040021</t>
  </si>
  <si>
    <t>DNI 35040021</t>
  </si>
  <si>
    <t>Lopez, Rocio Stefani</t>
  </si>
  <si>
    <t>33 años</t>
  </si>
  <si>
    <t>01/12/2023 12:53:00 p.m.</t>
  </si>
  <si>
    <t>01/12/2023 02:27:25 p.m.</t>
  </si>
  <si>
    <t>01/12/2023 02:40:17 p.m.</t>
  </si>
  <si>
    <t>CVAS</t>
  </si>
  <si>
    <t>Seguel, Mirla Nataly</t>
  </si>
  <si>
    <t>J06.9 Infección aguda de las vías respiratorias su</t>
  </si>
  <si>
    <t>Rayen S/n - Neuquén - Barrio Melipal</t>
  </si>
  <si>
    <t>tos seca + dolor de garganta</t>
  </si>
  <si>
    <t>PDR45374674</t>
  </si>
  <si>
    <t>DNI 45374674</t>
  </si>
  <si>
    <t>Moreno, Delfina Juana</t>
  </si>
  <si>
    <t>01/12/2023 12:59:00 p.m.</t>
  </si>
  <si>
    <t>01/12/2023 01:16:12 p.m.</t>
  </si>
  <si>
    <t>01/12/2023 03:47:31 p.m.</t>
  </si>
  <si>
    <t>reaccion alergica</t>
  </si>
  <si>
    <t>T78.4 Alergia no especificada</t>
  </si>
  <si>
    <t>alcorta 881 - Neuquén - Centro</t>
  </si>
  <si>
    <t>centro</t>
  </si>
  <si>
    <t>Reacción alérgica-</t>
  </si>
  <si>
    <t>DNI 40764327</t>
  </si>
  <si>
    <t>Fernandez, Carlos Manuel</t>
  </si>
  <si>
    <t>27 años</t>
  </si>
  <si>
    <t>01/12/2023 01:02:00 p.m.</t>
  </si>
  <si>
    <t>01/12/2023 02:35:21 p.m.</t>
  </si>
  <si>
    <t>CORRENTOSO - 1160 - Neuquén</t>
  </si>
  <si>
    <t>Solicita atención SM</t>
  </si>
  <si>
    <t>DNI 21387727</t>
  </si>
  <si>
    <t>Estrella, Dayce Silvana</t>
  </si>
  <si>
    <t>53 años</t>
  </si>
  <si>
    <t>01/12/2023 01:06:00 p.m.</t>
  </si>
  <si>
    <t>01/12/2023 02:35:08 p.m.</t>
  </si>
  <si>
    <t>01/12/2023 03:20:41 p.m.</t>
  </si>
  <si>
    <t>cefalea</t>
  </si>
  <si>
    <t>R51 Cefalea</t>
  </si>
  <si>
    <t>PAIMUN 220 - Neuquén - Barrio Confluencia</t>
  </si>
  <si>
    <t>ref pulsaciones en la cabeza</t>
  </si>
  <si>
    <t>DNI 36767455</t>
  </si>
  <si>
    <t>Jara, Maximiliano Alberto</t>
  </si>
  <si>
    <t>01/12/2023 01:09:00 p.m.</t>
  </si>
  <si>
    <t>01/12/2023 02:38:43 p.m.</t>
  </si>
  <si>
    <t>01/12/2023 03:37:20 p.m.</t>
  </si>
  <si>
    <t>accidente laboral traumatismo simple de codo</t>
  </si>
  <si>
    <t>S59.9 Traumatismo no especificado del antebrazo</t>
  </si>
  <si>
    <t>PRINGLES Y DR RAMON - Neuquén - Barrio Islas Malvinas</t>
  </si>
  <si>
    <t>ISLAS MALVINAS</t>
  </si>
  <si>
    <t>Tx codo dcho. Ref golpe hace una semana</t>
  </si>
  <si>
    <t>PDR31950441</t>
  </si>
  <si>
    <t>DNI 31950441</t>
  </si>
  <si>
    <t>Coscararte, Regina Anai Del Carmen</t>
  </si>
  <si>
    <t>01/12/2023 01:20:00 p.m.</t>
  </si>
  <si>
    <t>01/12/2023 01:34:11 p.m.</t>
  </si>
  <si>
    <t>01/12/2023 01:49:02 p.m.</t>
  </si>
  <si>
    <t>Dolor miofascial</t>
  </si>
  <si>
    <t>MOQUEHUE 71 - Neuquén - Barrio Mariano Moreno</t>
  </si>
  <si>
    <t>MARIANO MORENO</t>
  </si>
  <si>
    <t>dolor precordial</t>
  </si>
  <si>
    <t>PDR46257107</t>
  </si>
  <si>
    <t>DNI 46257107</t>
  </si>
  <si>
    <t>Perfumo, Camila Luciana</t>
  </si>
  <si>
    <t>01/12/2023 01:33:00 p.m.</t>
  </si>
  <si>
    <t>01/12/2023 02:42:04 p.m.</t>
  </si>
  <si>
    <t>01/12/2023 02:50:36 p.m.</t>
  </si>
  <si>
    <t>Quemadura tipo A menor a 1% de SCT . en pierna izquierda</t>
  </si>
  <si>
    <t>T24 Quemadura y corrosión de la cadera y miembro i</t>
  </si>
  <si>
    <t>MIGUEL A CAMINO 960 - Neuquén - Barrio Santa Genoveva</t>
  </si>
  <si>
    <t>quemadura en pierna</t>
  </si>
  <si>
    <t>DNI 39130599</t>
  </si>
  <si>
    <t>Quintana Alvarado, Carla Cheyenne</t>
  </si>
  <si>
    <t>01/12/2023 01:44:00 p.m.</t>
  </si>
  <si>
    <t>01/12/2023 02:05:12 p.m.</t>
  </si>
  <si>
    <t>01/12/2023 03:39:45 p.m.</t>
  </si>
  <si>
    <t>ansiedad</t>
  </si>
  <si>
    <t>MAGALDI - - Neuquén</t>
  </si>
  <si>
    <t>palpitaciones</t>
  </si>
  <si>
    <t>DNI 45115361</t>
  </si>
  <si>
    <t>Calixto, Lujan Del Rosario</t>
  </si>
  <si>
    <t>21 años</t>
  </si>
  <si>
    <t>01/12/2023 01:55:00 p.m.</t>
  </si>
  <si>
    <t>01/12/2023 02:12:12 p.m.</t>
  </si>
  <si>
    <t>01/12/2023 02:12:44 p.m.</t>
  </si>
  <si>
    <t>faringitis</t>
  </si>
  <si>
    <t>casa 3 - Neuquén</t>
  </si>
  <si>
    <t>alma fuerte 2</t>
  </si>
  <si>
    <t>dolor de cabeza y fiebre (embarazo de 3 meses)</t>
  </si>
  <si>
    <t>DNI 4403657</t>
  </si>
  <si>
    <t>Ragazzini, Ida Anina</t>
  </si>
  <si>
    <t>80 años</t>
  </si>
  <si>
    <t>01/12/2023 01:58:00 p.m.</t>
  </si>
  <si>
    <t>01/12/2023 02:44:49 p.m.</t>
  </si>
  <si>
    <t>01/12/2023 05:05:16 p.m.</t>
  </si>
  <si>
    <t>gastroenteritis</t>
  </si>
  <si>
    <t>A09 Diarrea y gastroenteritis de presunto origen i</t>
  </si>
  <si>
    <t>CANAL V MAZA D.PÌCO 12 DTO. B - Neuquén - Oeste</t>
  </si>
  <si>
    <t>TCI</t>
  </si>
  <si>
    <t>diarrea</t>
  </si>
  <si>
    <t>PDR16429696</t>
  </si>
  <si>
    <t>DNI 16429696</t>
  </si>
  <si>
    <t>Maldonado, Gabriel Anselmo</t>
  </si>
  <si>
    <t>60 años</t>
  </si>
  <si>
    <t>01/12/2023 02:04:00 p.m.</t>
  </si>
  <si>
    <t>01/12/2023 02:26:05 p.m.</t>
  </si>
  <si>
    <t>01/12/2023 08:11:17 p.m.</t>
  </si>
  <si>
    <t>MORITAN 1055 - Neuquén - Barrio Unión de Mayo</t>
  </si>
  <si>
    <t>UNION DE MAYO</t>
  </si>
  <si>
    <t>dolor abd , mareos</t>
  </si>
  <si>
    <t>PDR45395141</t>
  </si>
  <si>
    <t>DNI 45395141</t>
  </si>
  <si>
    <t>Jones, Estefania</t>
  </si>
  <si>
    <t>01/12/2023 02:29:00 p.m.</t>
  </si>
  <si>
    <t>01/12/2023 02:50:24 p.m.</t>
  </si>
  <si>
    <t>01/12/2023 03:46:29 p.m.</t>
  </si>
  <si>
    <t>Traumatismo en pie derecho</t>
  </si>
  <si>
    <t>MZ 44 LOTE 2 - Neuquén</t>
  </si>
  <si>
    <t>golpe en pie</t>
  </si>
  <si>
    <t>PDR32577063</t>
  </si>
  <si>
    <t>DNI 32577063</t>
  </si>
  <si>
    <t>Valenciano, Daniela Alejandra</t>
  </si>
  <si>
    <t>37 años</t>
  </si>
  <si>
    <t>01/12/2023 02:31:00 p.m.</t>
  </si>
  <si>
    <t>01/12/2023 02:54:43 p.m.</t>
  </si>
  <si>
    <t>01/12/2023 02:59:40 p.m.</t>
  </si>
  <si>
    <t>lizandro de la torre 540 - Neuquén - Barrio Manuel Belgrano</t>
  </si>
  <si>
    <t>dolor de garganta + fiebre</t>
  </si>
  <si>
    <t>DNI 34125003</t>
  </si>
  <si>
    <t>Mariezcurrena, Luciana Belen</t>
  </si>
  <si>
    <t>35 años</t>
  </si>
  <si>
    <t>01/12/2023 02:46:00 p.m.</t>
  </si>
  <si>
    <t>01/12/2023 03:03:58 p.m.</t>
  </si>
  <si>
    <t>01/12/2023 09:01:33 p.m.</t>
  </si>
  <si>
    <t>JOSE FELICIANO 1085 - Neuquén</t>
  </si>
  <si>
    <t>SMATA</t>
  </si>
  <si>
    <t>vómitos,flema,dolor en los riñones ,refiere olor feo en orina,tos ( pac espera trasplante renal)</t>
  </si>
  <si>
    <t>PDR39370615</t>
  </si>
  <si>
    <t>DNI 39370615</t>
  </si>
  <si>
    <t>Noguera, Liliana Evelyn</t>
  </si>
  <si>
    <t>01/12/2023 02:50:00 p.m.</t>
  </si>
  <si>
    <t>01/12/2023 03:49:54 p.m.</t>
  </si>
  <si>
    <t>01/12/2023 04:42:13 p.m.</t>
  </si>
  <si>
    <t>GALARZA 3025 - Neuquén</t>
  </si>
  <si>
    <t>HUILICHES</t>
  </si>
  <si>
    <t>fuerte dolor abdominal y de cabeza,cólicos,nauseas</t>
  </si>
  <si>
    <t>PDR16052026</t>
  </si>
  <si>
    <t>DNI 16052026</t>
  </si>
  <si>
    <t>Valdebenito, Maria Cristina</t>
  </si>
  <si>
    <t>62 años</t>
  </si>
  <si>
    <t>01/12/2023 02:51:00 p.m.</t>
  </si>
  <si>
    <t>01/12/2023 03:36:57 p.m.</t>
  </si>
  <si>
    <t>01/12/2023 06:45:35 p.m.</t>
  </si>
  <si>
    <t>DISPEPSIA</t>
  </si>
  <si>
    <t>K30 Dispepsia</t>
  </si>
  <si>
    <t>Peninsula Quetrihue,335,C -</t>
  </si>
  <si>
    <t>dolor abdominal</t>
  </si>
  <si>
    <t>01/12/2023 02:56:00 p.m.</t>
  </si>
  <si>
    <t>01/12/2023 04:07:09 p.m.</t>
  </si>
  <si>
    <t>nauseas,refiere colon irritable (se vuelve a ingresar)</t>
  </si>
  <si>
    <t>DNI 37857024</t>
  </si>
  <si>
    <t>Costich, Nestor Salvador</t>
  </si>
  <si>
    <t>01/12/2023 03:15:00 p.m.</t>
  </si>
  <si>
    <t>01/12/2023 03:57:16 p.m.</t>
  </si>
  <si>
    <t>PERTICONE 735 - Neuquén - Barrio Manuel Belgrano</t>
  </si>
  <si>
    <t>BELGRANO</t>
  </si>
  <si>
    <t>tx en el tobillo</t>
  </si>
  <si>
    <t>DNI 32904188</t>
  </si>
  <si>
    <t>Choquellampa Leon, Soledad Zulma</t>
  </si>
  <si>
    <t>36 años</t>
  </si>
  <si>
    <t>01/12/2023 03:24:00 p.m.</t>
  </si>
  <si>
    <t>01/12/2023 03:49:38 p.m.</t>
  </si>
  <si>
    <t>01/12/2023 03:58:20 p.m.</t>
  </si>
  <si>
    <t>Deshidratacion</t>
  </si>
  <si>
    <t>E86 Depleción del volumen</t>
  </si>
  <si>
    <t>CHANETON 1300 - Neuquén - Barrio Limay</t>
  </si>
  <si>
    <t>malestar general</t>
  </si>
  <si>
    <t>DNI 28485079</t>
  </si>
  <si>
    <t>Sambueza, Roberto Carlos</t>
  </si>
  <si>
    <t>01/12/2023 03:32:00 p.m.</t>
  </si>
  <si>
    <t>01/12/2023 03:47:04 p.m.</t>
  </si>
  <si>
    <t>01/12/2023 09:39:08 p.m.</t>
  </si>
  <si>
    <t>CALLE PUERTO ARGENTINO-- 916 - Neuquén - Barrio Sapere</t>
  </si>
  <si>
    <t>pac. de adicciones solicita atención</t>
  </si>
  <si>
    <t>PDR38809558</t>
  </si>
  <si>
    <t>DNI 38809558</t>
  </si>
  <si>
    <t>Churi, Estrella</t>
  </si>
  <si>
    <t>32 años</t>
  </si>
  <si>
    <t>01/12/2023 03:35:00 p.m.</t>
  </si>
  <si>
    <t>01/12/2023 03:58:01 p.m.</t>
  </si>
  <si>
    <t>01/12/2023 04:38:54 p.m.</t>
  </si>
  <si>
    <t>picadura de insecto</t>
  </si>
  <si>
    <t>T14.0 Traumatismo superficial de region no especif</t>
  </si>
  <si>
    <t>picadura en mano</t>
  </si>
  <si>
    <t>DNI 27805151</t>
  </si>
  <si>
    <t>Badagnani, Carlos Javier</t>
  </si>
  <si>
    <t>01/12/2023 03:36:00 p.m.</t>
  </si>
  <si>
    <t>01/12/2023 04:10:21 p.m.</t>
  </si>
  <si>
    <t>01/12/2023 06:18:13 p.m.</t>
  </si>
  <si>
    <t>ETA</t>
  </si>
  <si>
    <t>DIAG. 25 DE MAYO 233 - Neuquén</t>
  </si>
  <si>
    <t>vomitos</t>
  </si>
  <si>
    <t>DNI 28485884</t>
  </si>
  <si>
    <t>Zalazar, Margarita Alejandra</t>
  </si>
  <si>
    <t>42 años</t>
  </si>
  <si>
    <t>01/12/2023 03:44:00 p.m.</t>
  </si>
  <si>
    <t>01/12/2023 04:26:08 p.m.</t>
  </si>
  <si>
    <t>01/12/2023 05:21:48 p.m.</t>
  </si>
  <si>
    <t>Abdomen agudo medico</t>
  </si>
  <si>
    <t>R10.0 Abdomen agudo</t>
  </si>
  <si>
    <t>casa 15 - Neuquén - Oeste</t>
  </si>
  <si>
    <t>Z1</t>
  </si>
  <si>
    <t>DNI 25763604</t>
  </si>
  <si>
    <t>Gonzalez, Norberto Amado</t>
  </si>
  <si>
    <t>01/12/2023 03:47:00 p.m.</t>
  </si>
  <si>
    <t>01/12/2023 04:40:58 p.m.</t>
  </si>
  <si>
    <t>01/12/2023 04:46:17 p.m.</t>
  </si>
  <si>
    <t>farinngitis</t>
  </si>
  <si>
    <t>SGTO. AYTE. V. BELARDE 793 - Centenario</t>
  </si>
  <si>
    <t>DNI 14349982</t>
  </si>
  <si>
    <t>Miklavec, David Dusan</t>
  </si>
  <si>
    <t>01/12/2023 04:10:00 p.m.</t>
  </si>
  <si>
    <t>01/12/2023 04:19:40 p.m.</t>
  </si>
  <si>
    <t>01/12/2023 08:56:52 p.m.</t>
  </si>
  <si>
    <t>fiebresin foco</t>
  </si>
  <si>
    <t>R50.9 Fiebre, no especificada</t>
  </si>
  <si>
    <t>SANTA CRUZ- Nº 950 - Neuquén - Barrio Manuel Belgrano</t>
  </si>
  <si>
    <t>fiebre (pcte oncológico)</t>
  </si>
  <si>
    <t>DNI 37858831</t>
  </si>
  <si>
    <t>Gajardo, Yanina Alejandra</t>
  </si>
  <si>
    <t>01/12/2023 04:12:00 p.m.</t>
  </si>
  <si>
    <t>01/12/2023 04:19:20 p.m.</t>
  </si>
  <si>
    <t>01/12/2023 04:39:49 p.m.</t>
  </si>
  <si>
    <t>Odontalgia</t>
  </si>
  <si>
    <t>K08.9 Trastorno de los dientes y de sus estructura</t>
  </si>
  <si>
    <t>RICHIERI - Neuquén - Este</t>
  </si>
  <si>
    <t>TOMA LA FAMILIA</t>
  </si>
  <si>
    <t>dolor de muela</t>
  </si>
  <si>
    <t>DNI 46481245</t>
  </si>
  <si>
    <t>Urbina, Aldo Gabriel</t>
  </si>
  <si>
    <t>01/12/2023 04:24:00 p.m.</t>
  </si>
  <si>
    <t>01/12/2023 04:45:56 p.m.</t>
  </si>
  <si>
    <t>01/12/2023 05:21:53 p.m.</t>
  </si>
  <si>
    <t>Pasteur 632 - Neuquén</t>
  </si>
  <si>
    <t>LIMAY</t>
  </si>
  <si>
    <t>fiebre</t>
  </si>
  <si>
    <t>PDR39649058</t>
  </si>
  <si>
    <t>DNI 39649058</t>
  </si>
  <si>
    <t>Montecino, Franco Javier</t>
  </si>
  <si>
    <t>01/12/2023 04:28:00 p.m.</t>
  </si>
  <si>
    <t>01/12/2023 04:52:35 p.m.</t>
  </si>
  <si>
    <t>01/12/2023 05:09:22 p.m.</t>
  </si>
  <si>
    <t>colico abdominal</t>
  </si>
  <si>
    <t>LINARES 1024 - Neuquén - Barrio Manuel Belgrano</t>
  </si>
  <si>
    <t>dolor abdominal - vómitos</t>
  </si>
  <si>
    <t>DNI 40614598</t>
  </si>
  <si>
    <t>Alverdi, Didier Jose</t>
  </si>
  <si>
    <t>26 años</t>
  </si>
  <si>
    <t>01/12/2023 04:31:00 p.m.</t>
  </si>
  <si>
    <t>01/12/2023 05:09:33 p.m.</t>
  </si>
  <si>
    <t>01/12/2023 05:22:04 p.m.</t>
  </si>
  <si>
    <t>OMA</t>
  </si>
  <si>
    <t>H65 Otitis media no supurativa</t>
  </si>
  <si>
    <t>Mz 1 Lote 3 - Neuquén - Barrio Islas Malvinas</t>
  </si>
  <si>
    <t>CORDON COLON</t>
  </si>
  <si>
    <t>supuración en oído</t>
  </si>
  <si>
    <t>PDR37348498</t>
  </si>
  <si>
    <t>DNI 37348498</t>
  </si>
  <si>
    <t>Ybañez, Andres Eduardo</t>
  </si>
  <si>
    <t>01/12/2023 04:40:00 p.m.</t>
  </si>
  <si>
    <t>01/12/2023 05:17:36 p.m.</t>
  </si>
  <si>
    <t>01/12/2023 05:22:11 p.m.</t>
  </si>
  <si>
    <t>Irritacion ocular</t>
  </si>
  <si>
    <t>H44.1 Otras endoftalmitis</t>
  </si>
  <si>
    <t>DIHUE -MONOB 51 - Neuquén - Barrio Melipal</t>
  </si>
  <si>
    <t>MELIPAL</t>
  </si>
  <si>
    <t>cuerpo extraño ocular (personal HPN - aguarda en pasillo de la guardia)</t>
  </si>
  <si>
    <t>PDR36434130</t>
  </si>
  <si>
    <t>DNI 36434130</t>
  </si>
  <si>
    <t>Espinos, Tania Agostina</t>
  </si>
  <si>
    <t>01/12/2023 04:42:00 p.m.</t>
  </si>
  <si>
    <t>01/12/2023 05:22:16 p.m.</t>
  </si>
  <si>
    <t>01/12/2023 05:22:43 p.m.</t>
  </si>
  <si>
    <t>Alderete 159 - Neuquén</t>
  </si>
  <si>
    <t>dolor de garganta + secrecion nasal</t>
  </si>
  <si>
    <t>PDR41020434</t>
  </si>
  <si>
    <t>DNI 41020434</t>
  </si>
  <si>
    <t>Lazo, Agostina Micaela</t>
  </si>
  <si>
    <t>01/12/2023 04:43:00 p.m.</t>
  </si>
  <si>
    <t>01/12/2023 05:29:58 p.m.</t>
  </si>
  <si>
    <t>01/12/2023 05:44:32 p.m.</t>
  </si>
  <si>
    <t>BELGRANO 4857 - Neuquén - Barrio Círculo Policial</t>
  </si>
  <si>
    <t>CIRCULO POLICIAL</t>
  </si>
  <si>
    <t>odinoagia</t>
  </si>
  <si>
    <t>PDR24856523</t>
  </si>
  <si>
    <t>DNI 24856523</t>
  </si>
  <si>
    <t>Corchio, Carlos Alberto</t>
  </si>
  <si>
    <t>01/12/2023 05:10:00 p.m.</t>
  </si>
  <si>
    <t>01/12/2023 06:13:01 p.m.</t>
  </si>
  <si>
    <t>01/12/2023 06:36:01 p.m.</t>
  </si>
  <si>
    <t>gonalgia</t>
  </si>
  <si>
    <t>M79.6 Dolor en miembro</t>
  </si>
  <si>
    <t>Alumine 1050 - Neuquén - Barrio Confluencia</t>
  </si>
  <si>
    <t>Ref Dolor en rodilla derecha</t>
  </si>
  <si>
    <t>DNI 92378870</t>
  </si>
  <si>
    <t>Reyes Reyes, Blas Eugenio</t>
  </si>
  <si>
    <t>72 años</t>
  </si>
  <si>
    <t>01/12/2023 05:12:00 p.m.</t>
  </si>
  <si>
    <t>01/12/2023 05:51:17 p.m.</t>
  </si>
  <si>
    <t>01/12/2023 06:17:26 p.m.</t>
  </si>
  <si>
    <t>VER ESTUDIOS</t>
  </si>
  <si>
    <t>DIEGO ROSALES - Neuquén - Barrio Villa Ceferino</t>
  </si>
  <si>
    <t>VILLA CEFERINO</t>
  </si>
  <si>
    <t>ER ESTUDIO</t>
  </si>
  <si>
    <t>PDR28485997</t>
  </si>
  <si>
    <t>DNI 28485997</t>
  </si>
  <si>
    <t>Mendez, Veronica Analia</t>
  </si>
  <si>
    <t>SOSUNC - Obra Social de la Universidad Nacional del Comahue</t>
  </si>
  <si>
    <t>01/12/2023 05:27:00 p.m.</t>
  </si>
  <si>
    <t>01/12/2023 05:29:57 p.m.</t>
  </si>
  <si>
    <t>01/12/2023 09:39:42 p.m.</t>
  </si>
  <si>
    <t>fx cadera</t>
  </si>
  <si>
    <t>S72.0 Fractura del cuello de fémur</t>
  </si>
  <si>
    <t>KILKA- CASA 245 - Neuquén - Barrio Melipal</t>
  </si>
  <si>
    <t>Tx de cadera. -ingreso en auto particular-</t>
  </si>
  <si>
    <t>DNI 36539059</t>
  </si>
  <si>
    <t>Barrionuevo, Esteban Andres</t>
  </si>
  <si>
    <t>01/12/2023 05:30:00 p.m.</t>
  </si>
  <si>
    <t>01/12/2023 06:23:18 p.m.</t>
  </si>
  <si>
    <t>01/12/2023 06:38:00 p.m.</t>
  </si>
  <si>
    <t>Alcoholismo cefalea</t>
  </si>
  <si>
    <t>F10.0 Trastorno mental y del comportamiento debido</t>
  </si>
  <si>
    <t>Catamarca 194 - Centenario</t>
  </si>
  <si>
    <t>sarmiento</t>
  </si>
  <si>
    <t>Ref Dolor de cabeza y ambas piernas</t>
  </si>
  <si>
    <t>DNI 22909612</t>
  </si>
  <si>
    <t>Soto, Patricia Marcela</t>
  </si>
  <si>
    <t>51 años</t>
  </si>
  <si>
    <t>01/12/2023 05:31:00 p.m.</t>
  </si>
  <si>
    <t>01/12/2023 06:33:38 p.m.</t>
  </si>
  <si>
    <t>01/12/2023 06:38:48 p.m.</t>
  </si>
  <si>
    <t>cervicalgia</t>
  </si>
  <si>
    <t>M54.2 Cervicalgia</t>
  </si>
  <si>
    <t>Picunches 2044 - Neuquén - Barrio Sapere</t>
  </si>
  <si>
    <t>Ref Adormecimiento en la cara</t>
  </si>
  <si>
    <t>PDR35596068</t>
  </si>
  <si>
    <t>DNI 35596068</t>
  </si>
  <si>
    <t>Campos, Federico Antonio</t>
  </si>
  <si>
    <t>01/12/2023 05:33:00 p.m.</t>
  </si>
  <si>
    <t>01/12/2023 06:34:43 p.m.</t>
  </si>
  <si>
    <t>01/12/2023 11:16:39 p.m.</t>
  </si>
  <si>
    <t>Coleccion en mano + proyectil en tendon flexor de 3er dedo mano izquierda</t>
  </si>
  <si>
    <t>Casique Calvuqueo 1818 -</t>
  </si>
  <si>
    <t>Ref Inflamacion en mano izquierda</t>
  </si>
  <si>
    <t>DNI 33476529</t>
  </si>
  <si>
    <t>Campos Vidal, Nehuen Maucho</t>
  </si>
  <si>
    <t>01/12/2023 06:12:00 p.m.</t>
  </si>
  <si>
    <t>01/12/2023 06:35:27 p.m.</t>
  </si>
  <si>
    <t>01/12/2023 09:15:38 p.m.</t>
  </si>
  <si>
    <t>itu</t>
  </si>
  <si>
    <t>N39.0 Infección de vías urinarias, sitio no especi</t>
  </si>
  <si>
    <t>LAINEZ 1274 - Neuquén - Barrio Villa María</t>
  </si>
  <si>
    <t>dolor abdominal zona renal</t>
  </si>
  <si>
    <t>PDR38812132</t>
  </si>
  <si>
    <t>DNI 38812132</t>
  </si>
  <si>
    <t>Barrera, Damian Marcos Obed</t>
  </si>
  <si>
    <t>28 años</t>
  </si>
  <si>
    <t>01/12/2023 06:37:25 p.m.</t>
  </si>
  <si>
    <t>01/12/2023 08:31:15 p.m.</t>
  </si>
  <si>
    <t>adicciones</t>
  </si>
  <si>
    <t>Z75.2 Problemas relacionados con persona en otro p</t>
  </si>
  <si>
    <t>ECHEVERRIA 140 - Neuquén</t>
  </si>
  <si>
    <t>solicita internacion adicciones</t>
  </si>
  <si>
    <t>PDR26305886</t>
  </si>
  <si>
    <t>DNI 26305886</t>
  </si>
  <si>
    <t>Miranda, Cristian Ruben</t>
  </si>
  <si>
    <t>01/12/2023 06:33:00 p.m.</t>
  </si>
  <si>
    <t>01/12/2023 07:13:08 p.m.</t>
  </si>
  <si>
    <t>01/12/2023 07:32:53 p.m.</t>
  </si>
  <si>
    <t>herida punzante talon izq</t>
  </si>
  <si>
    <t>S91.3 Herida de otras partes del pie</t>
  </si>
  <si>
    <t>SANTA FE 52 - Neuquén - Centro</t>
  </si>
  <si>
    <t>herida punzante</t>
  </si>
  <si>
    <t>DNI 32621585</t>
  </si>
  <si>
    <t>Avellaneda, Alida Gabriela</t>
  </si>
  <si>
    <t>01/12/2023 06:43:00 p.m.</t>
  </si>
  <si>
    <t>01/12/2023 07:18:17 p.m.</t>
  </si>
  <si>
    <t>TIERRA DEL FUEGO 1204 - Neuquén</t>
  </si>
  <si>
    <t>DOLOR ABDOMINAL FIEBRE</t>
  </si>
  <si>
    <t>PDR43421924</t>
  </si>
  <si>
    <t>DNI 43421924</t>
  </si>
  <si>
    <t>Alcala, Emily</t>
  </si>
  <si>
    <t>01/12/2023 06:44:00 p.m.</t>
  </si>
  <si>
    <t>01/12/2023 07:19:00 p.m.</t>
  </si>
  <si>
    <t>01/12/2023 07:33:08 p.m.</t>
  </si>
  <si>
    <t>otitis media aguda</t>
  </si>
  <si>
    <t>H65.9 Otitis media no supurativa, sin otra especif</t>
  </si>
  <si>
    <t>A 2 2° PISO B - Cutral Co</t>
  </si>
  <si>
    <t>GENERAL SAN MARTIN</t>
  </si>
  <si>
    <t>DOLOR DE OIDO</t>
  </si>
  <si>
    <t>PDR34512022</t>
  </si>
  <si>
    <t>DNI 34512022</t>
  </si>
  <si>
    <t>Rios, Natali Mariel</t>
  </si>
  <si>
    <t>01/12/2023 07:21:00 p.m.</t>
  </si>
  <si>
    <t>01/12/2023 07:41:24 p.m.</t>
  </si>
  <si>
    <t>01/12/2023 08:24:30 p.m.</t>
  </si>
  <si>
    <t>BELTRAN 251 - Neuquén - Barrio Nuevo</t>
  </si>
  <si>
    <t>incidente vial</t>
  </si>
  <si>
    <t>PDR14349906</t>
  </si>
  <si>
    <t>DNI 14349906</t>
  </si>
  <si>
    <t>Alfaro, Delia Olga</t>
  </si>
  <si>
    <t>01/12/2023 07:30:00 p.m.</t>
  </si>
  <si>
    <t>01/12/2023 07:49:37 p.m.</t>
  </si>
  <si>
    <t>01/12/2023 08:05:25 p.m.</t>
  </si>
  <si>
    <t>Alejandro Aguado 1547 - Neuquén - Barrio Mariano Moreno</t>
  </si>
  <si>
    <t>Mariano Moreno</t>
  </si>
  <si>
    <t>decaimiento</t>
  </si>
  <si>
    <t>DNI 38082199</t>
  </si>
  <si>
    <t>Riquelme, Luciano Nicolas</t>
  </si>
  <si>
    <t>01/12/2023 07:58:00 p.m.</t>
  </si>
  <si>
    <t>01/12/2023 08:09:20 p.m.</t>
  </si>
  <si>
    <t>01/12/2023 11:20:41 p.m.</t>
  </si>
  <si>
    <t>Retiro voluntario post-atención</t>
  </si>
  <si>
    <t>SARGENTO CABRAL 655 - Neuquén</t>
  </si>
  <si>
    <t>violencia callejera</t>
  </si>
  <si>
    <t>PDR24198065</t>
  </si>
  <si>
    <t>DNI 24198065</t>
  </si>
  <si>
    <t>Rosales, Vanina Alejandra</t>
  </si>
  <si>
    <t>49 años</t>
  </si>
  <si>
    <t>01/12/2023 08:09:00 p.m.</t>
  </si>
  <si>
    <t>01/12/2023 08:26:03 p.m.</t>
  </si>
  <si>
    <t>01/12/2023 11:02:20 p.m.</t>
  </si>
  <si>
    <t>DESGARRO MUSCULAR</t>
  </si>
  <si>
    <t>T14.6 Rotura muscular</t>
  </si>
  <si>
    <t>rio negro 565 - Plottier</t>
  </si>
  <si>
    <t>tx de mi</t>
  </si>
  <si>
    <t>PDR10761929</t>
  </si>
  <si>
    <t>DNI 10761929</t>
  </si>
  <si>
    <t>Barcena, Lucia Del Valle</t>
  </si>
  <si>
    <t>71 años</t>
  </si>
  <si>
    <t>01/12/2023 08:37:00 p.m.</t>
  </si>
  <si>
    <t>01/12/2023 08:58:09 p.m.</t>
  </si>
  <si>
    <t>01/12/2023 10:51:38 p.m.</t>
  </si>
  <si>
    <t>dispepsia</t>
  </si>
  <si>
    <t>dolor abdominal - cefalea - malestar general</t>
  </si>
  <si>
    <t>DNI 32222376</t>
  </si>
  <si>
    <t>Montenegro, Laura Ayelen</t>
  </si>
  <si>
    <t>01/12/2023 08:45:00 p.m.</t>
  </si>
  <si>
    <t>01/12/2023 09:10:40 p.m.</t>
  </si>
  <si>
    <t>01/12/2023 10:45:51 p.m.</t>
  </si>
  <si>
    <t>Consumo problemático de sustancias</t>
  </si>
  <si>
    <t>Domuyo 1625 - Neuquén - Barrio Mariano Moreno</t>
  </si>
  <si>
    <t>Mariano moreno</t>
  </si>
  <si>
    <t>solicita atención en SM</t>
  </si>
  <si>
    <t>PDR37658020</t>
  </si>
  <si>
    <t>DNI 37658020</t>
  </si>
  <si>
    <t>Moreno, Rene Cesar Andres</t>
  </si>
  <si>
    <t>01/12/2023 08:46:00 p.m.</t>
  </si>
  <si>
    <t>01/12/2023 09:51:02 p.m.</t>
  </si>
  <si>
    <t>01/12/2023 10:51:17 p.m.</t>
  </si>
  <si>
    <t>herida cortante en miembro superior</t>
  </si>
  <si>
    <t>T13.1 Herida de miembro inferior, nivel no especif</t>
  </si>
  <si>
    <t>PJE JORGE LUIS BORGES CASA 15 - Neuquén</t>
  </si>
  <si>
    <t>herida en muñeca mano izquierda</t>
  </si>
  <si>
    <t>DNI 48727509</t>
  </si>
  <si>
    <t>Pizarro, Rodrigo Nicolas</t>
  </si>
  <si>
    <t>15 años</t>
  </si>
  <si>
    <t>01/12/2023 08:50:00 p.m.</t>
  </si>
  <si>
    <t>01/12/2023 10:01:29 p.m.</t>
  </si>
  <si>
    <t>02/12/2023 10:25:03 a.m.</t>
  </si>
  <si>
    <t>Apendicitis</t>
  </si>
  <si>
    <t>Perez Morales, Andres</t>
  </si>
  <si>
    <t>K37 Apendicitis, no especificada</t>
  </si>
  <si>
    <t>Judicializado</t>
  </si>
  <si>
    <t>Traslado</t>
  </si>
  <si>
    <t>LINARES 1180 - Neuquén - Barrio Manuel Belgrano</t>
  </si>
  <si>
    <t>PDR16817032</t>
  </si>
  <si>
    <t>DNI 16817032</t>
  </si>
  <si>
    <t>Sotelo, Francisco</t>
  </si>
  <si>
    <t>01/12/2023 09:09:00 p.m.</t>
  </si>
  <si>
    <t>01/12/2023 10:13:38 p.m.</t>
  </si>
  <si>
    <t>01/12/2023 11:03:50 p.m.</t>
  </si>
  <si>
    <t>Traumatismo en mano</t>
  </si>
  <si>
    <t>S69.9 Traumatismo no especificado de la muñeca y d</t>
  </si>
  <si>
    <t>Picunches 2300 - Neuquén - Barrio Sapere</t>
  </si>
  <si>
    <t>golpe en mano</t>
  </si>
  <si>
    <t>PDR42806461</t>
  </si>
  <si>
    <t>DNI 42806461</t>
  </si>
  <si>
    <t>Caceres, Rocio Ailin</t>
  </si>
  <si>
    <t>23 años</t>
  </si>
  <si>
    <t>01/12/2023 09:26:00 p.m.</t>
  </si>
  <si>
    <t>01/12/2023 10:14:01 p.m.</t>
  </si>
  <si>
    <t>01/12/2023 11:04:35 p.m.</t>
  </si>
  <si>
    <t>Traumatismo de dedo</t>
  </si>
  <si>
    <t>Tronador al final - Neuquén - Barrio Confluencia</t>
  </si>
  <si>
    <t>golpe en pulgar con puerta del auto</t>
  </si>
  <si>
    <t>DNI 18562163</t>
  </si>
  <si>
    <t>Loza, Wilfredo Rolando</t>
  </si>
  <si>
    <t>58 años</t>
  </si>
  <si>
    <t>01/12/2023 09:40:00 p.m.</t>
  </si>
  <si>
    <t>01/12/2023 10:21:46 p.m.</t>
  </si>
  <si>
    <t>01/12/2023 10:50:36 p.m.</t>
  </si>
  <si>
    <t>lipotimia</t>
  </si>
  <si>
    <t>R55 Síncope y colapso</t>
  </si>
  <si>
    <t>cafayate 218 - Plottier</t>
  </si>
  <si>
    <t>don antonio</t>
  </si>
  <si>
    <t>mareos - visión borrosa (pcte cardiológico)</t>
  </si>
  <si>
    <t>PDR37636314</t>
  </si>
  <si>
    <t>DNI 37636314</t>
  </si>
  <si>
    <t>Velastiqui, Marcelo Ramiro</t>
  </si>
  <si>
    <t>O.S. DEL PERS. HOTELERO Y GASTRONOMICO DE LA UNION DE TRABAJ.HOTELEROS Y GASTRONOMICOS DE LA REP. ARGENTINA</t>
  </si>
  <si>
    <t>01/12/2023 09:44:00 p.m.</t>
  </si>
  <si>
    <t>01/12/2023 10:22:34 p.m.</t>
  </si>
  <si>
    <t>01/12/2023 10:52:03 p.m.</t>
  </si>
  <si>
    <t>herida cortante en mano</t>
  </si>
  <si>
    <t>S61.0 Herida de dedo(s) de la mano, sin daño de la</t>
  </si>
  <si>
    <t>san martin 846 - Cipolletti</t>
  </si>
  <si>
    <t>Herida cortante en dedo mano izquierda</t>
  </si>
  <si>
    <t>DNI 41589921</t>
  </si>
  <si>
    <t>Infante, Mirella Ines</t>
  </si>
  <si>
    <t>24 años</t>
  </si>
  <si>
    <t>01/12/2023 09:47:00 p.m.</t>
  </si>
  <si>
    <t>01/12/2023 10:52:38 p.m.</t>
  </si>
  <si>
    <t>01/12/2023 11:07:22 p.m.</t>
  </si>
  <si>
    <t>sector huerta mza 1/casa 3 - Neuquén - Barrio Ciudad Industrial</t>
  </si>
  <si>
    <t>Dolor abdominal, vomitos</t>
  </si>
  <si>
    <t>DNI 14531236</t>
  </si>
  <si>
    <t>Alonso, Myriam Rosa</t>
  </si>
  <si>
    <t>63 años</t>
  </si>
  <si>
    <t>01/12/2023 09:53:00 p.m.</t>
  </si>
  <si>
    <t>01/12/2023 11:09:20 p.m.</t>
  </si>
  <si>
    <t>01/12/2023 11:25:12 p.m.</t>
  </si>
  <si>
    <t>PALPALA 1371 - Neuquén - Barrio Don Bosco II</t>
  </si>
  <si>
    <t>DON BOSCO II</t>
  </si>
  <si>
    <t>Dolor en de oido</t>
  </si>
  <si>
    <t>DNI 40614488</t>
  </si>
  <si>
    <t>Diaz, Agustina Ivana</t>
  </si>
  <si>
    <t>01/12/2023 09:56:00 p.m.</t>
  </si>
  <si>
    <t>01/12/2023 10:12:17 p.m.</t>
  </si>
  <si>
    <t>01/12/2023 11:02:08 p.m.</t>
  </si>
  <si>
    <t>consumo problematico de sustancias. Agresion por terceros</t>
  </si>
  <si>
    <t>Calle Ayacucho S/N - Neuquén</t>
  </si>
  <si>
    <t>valentina norte rural</t>
  </si>
  <si>
    <t>Agresión por terceros</t>
  </si>
  <si>
    <t>DNI 41010343</t>
  </si>
  <si>
    <t>Solorza, Ingrid Ainara</t>
  </si>
  <si>
    <t>01/12/2023 10:13:00 p.m.</t>
  </si>
  <si>
    <t>01/12/2023 11:10:41 p.m.</t>
  </si>
  <si>
    <t>02/12/2023 01:10:53 a.m.</t>
  </si>
  <si>
    <t>LAGOS DEL SUR 915 - Neuquén - Barrio Unión de Mayo</t>
  </si>
  <si>
    <t>Cefalea, adormecimiento en MSI</t>
  </si>
  <si>
    <t>PDR35147825</t>
  </si>
  <si>
    <t>DNI 35147825</t>
  </si>
  <si>
    <t>Quijada, Francisco Antonio</t>
  </si>
  <si>
    <t>01/12/2023 10:16:00 p.m.</t>
  </si>
  <si>
    <t>01/12/2023 10:36:49 p.m.</t>
  </si>
  <si>
    <t>01/12/2023 10:58:07 p.m.</t>
  </si>
  <si>
    <t>VALENTINA SUR</t>
  </si>
  <si>
    <t>Dolor corporal, vomitos</t>
  </si>
  <si>
    <t>DNI 47181548</t>
  </si>
  <si>
    <t>Vasquez, Franco Tomás</t>
  </si>
  <si>
    <t>17 años</t>
  </si>
  <si>
    <t>01/12/2023 10:20:00 p.m.</t>
  </si>
  <si>
    <t>01/12/2023 11:22:07 p.m.</t>
  </si>
  <si>
    <t>01/12/2023 11:48:14 p.m.</t>
  </si>
  <si>
    <t>sifilis secundaria</t>
  </si>
  <si>
    <t>A53.9 Sífilis, no especificada</t>
  </si>
  <si>
    <t>Paraguay 91 - Neuquén - Centro</t>
  </si>
  <si>
    <t>limay</t>
  </si>
  <si>
    <t>Sarpullido en rostro</t>
  </si>
  <si>
    <t>PDR47929535</t>
  </si>
  <si>
    <t>DNI 47929535</t>
  </si>
  <si>
    <t>Martinez, Cristian Agustin</t>
  </si>
  <si>
    <t>16 años</t>
  </si>
  <si>
    <t>01/12/2023 10:24:00 p.m.</t>
  </si>
  <si>
    <t>02/12/2023 12:47:14 a.m.</t>
  </si>
  <si>
    <t>politx</t>
  </si>
  <si>
    <t>T07 Traumatismos múltiples, no especificados</t>
  </si>
  <si>
    <t>casa 10 - Neuquén - Oeste</t>
  </si>
  <si>
    <t>Independencia</t>
  </si>
  <si>
    <t>politrauma</t>
  </si>
  <si>
    <t>DNI 21785399</t>
  </si>
  <si>
    <t>Ayalef, Teresa Rosa</t>
  </si>
  <si>
    <t>01/12/2023 10:38:00 p.m.</t>
  </si>
  <si>
    <t>01/12/2023 11:25:20 p.m.</t>
  </si>
  <si>
    <t>02/12/2023 12:46:23 a.m.</t>
  </si>
  <si>
    <t>Esguince de tobillo</t>
  </si>
  <si>
    <t>S93.4 Esguinces y torceduras del tobillo</t>
  </si>
  <si>
    <t>HUERQUEN Y COPAHUE - Neuquén - Barrio Manuel Belgrano</t>
  </si>
  <si>
    <t>traumatismo de tobillo</t>
  </si>
  <si>
    <t>PDR43130730</t>
  </si>
  <si>
    <t>DNI 43130730</t>
  </si>
  <si>
    <t>Castro, Veronica Esther</t>
  </si>
  <si>
    <t>01/12/2023 10:41:00 p.m.</t>
  </si>
  <si>
    <t>02/12/2023 12:25:46 a.m.</t>
  </si>
  <si>
    <t>02/12/2023 12:49:53 a.m.</t>
  </si>
  <si>
    <t>huerquen y copahue - Neuquén - Barrio Manuel Belgrano</t>
  </si>
  <si>
    <t>Dolor en MID</t>
  </si>
  <si>
    <t>PDR22736940</t>
  </si>
  <si>
    <t>DNI 22736940</t>
  </si>
  <si>
    <t>Casado, Aldo Elbio Adrian</t>
  </si>
  <si>
    <t>01/12/2023 10:44:00 p.m.</t>
  </si>
  <si>
    <t>01/12/2023 11:06:08 p.m.</t>
  </si>
  <si>
    <t>02/12/2023 12:27:39 a.m.</t>
  </si>
  <si>
    <t>herida cortante msi</t>
  </si>
  <si>
    <t>T11.1 Herida de miembro superior, nivel no especif</t>
  </si>
  <si>
    <t>FELIX SAN MARTIN 800 - Neuquén - Barrio Confluencia</t>
  </si>
  <si>
    <t>Herida cortante en MSI</t>
  </si>
  <si>
    <t>DNI 29808673</t>
  </si>
  <si>
    <t>Jancovich, Ana Maria</t>
  </si>
  <si>
    <t>01/12/2023 10:54:00 p.m.</t>
  </si>
  <si>
    <t>01/12/2023 11:30:40 p.m.</t>
  </si>
  <si>
    <t>02/12/2023 12:43:03 a.m.</t>
  </si>
  <si>
    <t>Dehiscencia de herida</t>
  </si>
  <si>
    <t>T81.3 Desgarro de herida operatoria, no clasificad</t>
  </si>
  <si>
    <t>PRIMEROS POBLADORES - 1168 - Neuquén - Barrio Mariano Moreno</t>
  </si>
  <si>
    <t>Ref. apertura de herida quirúrgica en espalda</t>
  </si>
  <si>
    <t>PDR46858627</t>
  </si>
  <si>
    <t>DNI 46858627</t>
  </si>
  <si>
    <t>Todorovich Mendez, Natalia Rocío</t>
  </si>
  <si>
    <t>01/12/2023 11:01:00 p.m.</t>
  </si>
  <si>
    <t>02/12/2023 12:35:24 a.m.</t>
  </si>
  <si>
    <t>02/12/2023 01:10:36 a.m.</t>
  </si>
  <si>
    <t>herida cortante</t>
  </si>
  <si>
    <t>S01.3 Herida del oído</t>
  </si>
  <si>
    <t>Independencia 2016 - Neuquén - Barrio Sapere</t>
  </si>
  <si>
    <t>solicita un punto en la oreja.</t>
  </si>
  <si>
    <t>01/12/2023 11:13:00 p.m.</t>
  </si>
  <si>
    <t>01/12/2023 11:18:18 p.m.</t>
  </si>
  <si>
    <t>02/12/2023 01:58:22 a.m.</t>
  </si>
  <si>
    <t>dolor en paciente oncologica</t>
  </si>
  <si>
    <t>R52.2 Otro dolor crónico</t>
  </si>
  <si>
    <t>vomitos, diarrea y dolor abdominal</t>
  </si>
  <si>
    <t>PDR40293343</t>
  </si>
  <si>
    <t>DNI 40293343</t>
  </si>
  <si>
    <t>Velozo, Daiana</t>
  </si>
  <si>
    <t>01/12/2023 11:17:00 p.m.</t>
  </si>
  <si>
    <t>02/12/2023 12:48:57 a.m.</t>
  </si>
  <si>
    <t>02/12/2023 01:14:57 a.m.</t>
  </si>
  <si>
    <t>Caida de propia altura - dolor muscular</t>
  </si>
  <si>
    <t>antonio delvas 767 - Neuquén</t>
  </si>
  <si>
    <t>caida de altura - dolor en la cintura</t>
  </si>
  <si>
    <t>PDR35355197</t>
  </si>
  <si>
    <t>DNI 35355197</t>
  </si>
  <si>
    <t>Quirulef, Alberto Segundo</t>
  </si>
  <si>
    <t>01/12/2023 11:19:00 p.m.</t>
  </si>
  <si>
    <t>02/12/2023 01:00:06 a.m.</t>
  </si>
  <si>
    <t>02/12/2023 01:00:24 a.m.</t>
  </si>
  <si>
    <t>Conjuntivitis bacteriana bilateral</t>
  </si>
  <si>
    <t>H10.8 Otras conjuntivitis</t>
  </si>
  <si>
    <t>Corrientes 915 - Neuquén - Barrio Villa María</t>
  </si>
  <si>
    <t>Villa María</t>
  </si>
  <si>
    <t>irritacion ocular</t>
  </si>
  <si>
    <t>DNI 38790083</t>
  </si>
  <si>
    <t>Solis, Dianela Malen</t>
  </si>
  <si>
    <t>01/12/2023 11:30:00 p.m.</t>
  </si>
  <si>
    <t>02/12/2023 12:15:57 a.m.</t>
  </si>
  <si>
    <t>02/12/2023 02:34:29 a.m.</t>
  </si>
  <si>
    <t>qumeadura tipo a en mano accidente laboral sin ART</t>
  </si>
  <si>
    <t>ARROYO DURAN 1646 - Neuquén</t>
  </si>
  <si>
    <t>LOS POLVORINES</t>
  </si>
  <si>
    <t>quemadura en la mano</t>
  </si>
  <si>
    <t>PDR7687746</t>
  </si>
  <si>
    <t>DNI 7687746</t>
  </si>
  <si>
    <t>Vazquez, Jose Omar</t>
  </si>
  <si>
    <t>73 años</t>
  </si>
  <si>
    <t>02/12/2023 12:16:21 a.m.</t>
  </si>
  <si>
    <t>02/12/2023 03:30:03 a.m.</t>
  </si>
  <si>
    <t>unidad de dolor toracico</t>
  </si>
  <si>
    <t>R07.4 Dolor en el pecho, no especificado</t>
  </si>
  <si>
    <t>Nordestrom 1912 - Neuquén - Barrio Río Grande</t>
  </si>
  <si>
    <t>dolor en la nuca. molestia en pecho y brazo izq, adormecido, pcte cardiaco</t>
  </si>
  <si>
    <t>PDR27094398</t>
  </si>
  <si>
    <t>DNI 27094398</t>
  </si>
  <si>
    <t>Veron, Julio Cristian</t>
  </si>
  <si>
    <t>44 años</t>
  </si>
  <si>
    <t>01/12/2023 11:32:00 p.m.</t>
  </si>
  <si>
    <t>02/12/2023 01:05:04 a.m.</t>
  </si>
  <si>
    <t>02/12/2023 01:05:05 a.m.</t>
  </si>
  <si>
    <t>contractura muscular</t>
  </si>
  <si>
    <t>lacar 183 - Neuquén</t>
  </si>
  <si>
    <t>mariano moreno</t>
  </si>
  <si>
    <t>dolor de espalda</t>
  </si>
  <si>
    <t>PDR8377857</t>
  </si>
  <si>
    <t>LE 8377857</t>
  </si>
  <si>
    <t>Maripil, Ismael</t>
  </si>
  <si>
    <t>01/12/2023 11:48:00 p.m.</t>
  </si>
  <si>
    <t>02/12/2023 01:06:26 a.m.</t>
  </si>
  <si>
    <t>02/12/2023 01:10:22 a.m.</t>
  </si>
  <si>
    <t>sangrado de lunar autolomitado</t>
  </si>
  <si>
    <t>fotheringham 435 - Neuquén</t>
  </si>
  <si>
    <t>corte en la oreja al afeitarse que sangro bastante</t>
  </si>
  <si>
    <t>DNI 44014815</t>
  </si>
  <si>
    <t>Guitian, Gisel Anahi</t>
  </si>
  <si>
    <t>02/12/2023 12:01:00 a.m.</t>
  </si>
  <si>
    <t>02/12/2023 01:08:28 a.m.</t>
  </si>
  <si>
    <t>02/12/2023 02:35:16 a.m.</t>
  </si>
  <si>
    <t>Esguince de tobillo 3er grado</t>
  </si>
  <si>
    <t>EL ANTU Y ABRAHAM - - Neuquén</t>
  </si>
  <si>
    <t>Traumatismo de tobillo</t>
  </si>
  <si>
    <t>DNI 8377031</t>
  </si>
  <si>
    <t>Mones Ruiz, Daniel Oscar</t>
  </si>
  <si>
    <t>02/12/2023 12:12:00 a.m.</t>
  </si>
  <si>
    <t>02/12/2023 12:36:59 a.m.</t>
  </si>
  <si>
    <t>02/12/2023 03:08:56 a.m.</t>
  </si>
  <si>
    <t>CANAAN SAPAG 2465 - Neuquén - Barrio El Progreso</t>
  </si>
  <si>
    <t>molestia en mm.ss. izquierdo, mareos, visto en C.P. Progreso, dolor de pecho?</t>
  </si>
  <si>
    <t>PDR94891806</t>
  </si>
  <si>
    <t>DNI 94891806</t>
  </si>
  <si>
    <t>Rios Varela, Juan Alejandro</t>
  </si>
  <si>
    <t>02/12/2023 12:42:00 a.m.</t>
  </si>
  <si>
    <t>02/12/2023 12:43:26 a.m.</t>
  </si>
  <si>
    <t>02/12/2023 08:04:34 a.m.</t>
  </si>
  <si>
    <t>HAB toracoabdominal posterior por agresion por terceros.</t>
  </si>
  <si>
    <t>S21.9 Herida del tórax, parte no especificada</t>
  </si>
  <si>
    <t>Currilipi 145 - Neuquén - Barrio Villa María</t>
  </si>
  <si>
    <t>HAB</t>
  </si>
  <si>
    <t>DNI 23918071</t>
  </si>
  <si>
    <t>Parrotta, Cristian Oscar</t>
  </si>
  <si>
    <t>02/12/2023 01:10:00 a.m.</t>
  </si>
  <si>
    <t>02/12/2023 01:44:01 a.m.</t>
  </si>
  <si>
    <t>02/12/2023 07:14:01 a.m.</t>
  </si>
  <si>
    <t>Dolor precordial</t>
  </si>
  <si>
    <t>R07.2 Dolor precordial</t>
  </si>
  <si>
    <t>Av. de trabajador 2432 - Neuquén - Barrio El Progreso</t>
  </si>
  <si>
    <t>El Progreso</t>
  </si>
  <si>
    <t>dolor en zona renal, sensación de falta de aire (se dializó por la tarde)</t>
  </si>
  <si>
    <t>DNI 39128653</t>
  </si>
  <si>
    <t>Neculman, Mario Ezequiel</t>
  </si>
  <si>
    <t>02/12/2023 01:16:00 a.m.</t>
  </si>
  <si>
    <t>02/12/2023 03:21:15 a.m.</t>
  </si>
  <si>
    <t>02/12/2023 04:39:34 a.m.</t>
  </si>
  <si>
    <t>ITU</t>
  </si>
  <si>
    <t>la meseta</t>
  </si>
  <si>
    <t>mareos, náuseas, fiebre</t>
  </si>
  <si>
    <t>DNI 20280437</t>
  </si>
  <si>
    <t>Pardo, Carlos Walterio</t>
  </si>
  <si>
    <t>O.S. TRABAJADORES PASTELEROS</t>
  </si>
  <si>
    <t>02/12/2023 01:41:00 a.m.</t>
  </si>
  <si>
    <t>02/12/2023 03:28:01 a.m.</t>
  </si>
  <si>
    <t>02/12/2023 04:39:42 a.m.</t>
  </si>
  <si>
    <t>José Fava 633 - Neuquén - Barrio Limay</t>
  </si>
  <si>
    <t>dolor abdominal, zona renal? hace varios días, 1° consulta</t>
  </si>
  <si>
    <t>PDR18150555</t>
  </si>
  <si>
    <t>DNI 18150555</t>
  </si>
  <si>
    <t>Lorenzo, José Fermín</t>
  </si>
  <si>
    <t>02/12/2023 02:12:00 a.m.</t>
  </si>
  <si>
    <t>02/12/2023 03:49:58 a.m.</t>
  </si>
  <si>
    <t>Pte alcoholizado</t>
  </si>
  <si>
    <t>Z72.1 Problemas relacionados con el uso del alcoho</t>
  </si>
  <si>
    <t>lavalle /campana - Provincia: BUENOS AIRES</t>
  </si>
  <si>
    <t>deterioro del sensorio</t>
  </si>
  <si>
    <t>DNI 43942093</t>
  </si>
  <si>
    <t>Quiroga Gomez, Tomas Agustin</t>
  </si>
  <si>
    <t>02/12/2023 02:24:00 a.m.</t>
  </si>
  <si>
    <t>02/12/2023 03:33:11 a.m.</t>
  </si>
  <si>
    <t>02/12/2023 04:39:28 a.m.</t>
  </si>
  <si>
    <t>GEA - deshidratacion</t>
  </si>
  <si>
    <t>San Luis 450 - Neuquén</t>
  </si>
  <si>
    <t>Diarrea , vómitos , náuseas y dolor corporal</t>
  </si>
  <si>
    <t>PDR7306493</t>
  </si>
  <si>
    <t>DNI 7306493</t>
  </si>
  <si>
    <t>Dalla Riva, Silvio</t>
  </si>
  <si>
    <t>86 años</t>
  </si>
  <si>
    <t>02/12/2023 02:39:00 a.m.</t>
  </si>
  <si>
    <t>02/12/2023 02:51:56 a.m.</t>
  </si>
  <si>
    <t>02/12/2023 12:06:54 p.m.</t>
  </si>
  <si>
    <t>Jenckino, Brenda</t>
  </si>
  <si>
    <t>Tartagal 55 - Neuquén - Barrio Villa María</t>
  </si>
  <si>
    <t>Ingresa por sector de ambulancia , familiar ref ser pac renal , malestar</t>
  </si>
  <si>
    <t>Rojo</t>
  </si>
  <si>
    <t>PDR26357041</t>
  </si>
  <si>
    <t>DNI 26357041</t>
  </si>
  <si>
    <t>Pitripan, Erica Yanet</t>
  </si>
  <si>
    <t>02/12/2023 02:42:00 a.m.</t>
  </si>
  <si>
    <t>02/12/2023 03:41:50 a.m.</t>
  </si>
  <si>
    <t>02/12/2023 04:22:43 a.m.</t>
  </si>
  <si>
    <t>neumonia intersticial</t>
  </si>
  <si>
    <t>J18.9 Neumonía, no especificada</t>
  </si>
  <si>
    <t>lago meliquina 1100 - Neuquén - Barrio Islas Malvinas</t>
  </si>
  <si>
    <t>Dif para respirar ( DBT /ASMÁTICA )</t>
  </si>
  <si>
    <t>PDR37763663</t>
  </si>
  <si>
    <t>DNI 37763663</t>
  </si>
  <si>
    <t>Herrera, David Andres</t>
  </si>
  <si>
    <t>02/12/2023 03:04:00 a.m.</t>
  </si>
  <si>
    <t>02/12/2023 03:26:31 a.m.</t>
  </si>
  <si>
    <t>02/12/2023 03:53:44 a.m.</t>
  </si>
  <si>
    <t>traumatimso leve en bicicleta por caida</t>
  </si>
  <si>
    <t>T14.9 Traumatismo, no especificado</t>
  </si>
  <si>
    <t>Darwin 938 - Neuquén - Barrio Confluencia</t>
  </si>
  <si>
    <t>Incidente vial ( refiere que iba en bicicleta)</t>
  </si>
  <si>
    <t>PDR44009686</t>
  </si>
  <si>
    <t>DNI 44009686</t>
  </si>
  <si>
    <t>Arroyo, Maximiliano Valentin</t>
  </si>
  <si>
    <t>02/12/2023 03:08:00 a.m.</t>
  </si>
  <si>
    <t>02/12/2023 04:07:19 a.m.</t>
  </si>
  <si>
    <t>02/12/2023 04:22:53 a.m.</t>
  </si>
  <si>
    <t>consumo problemático de cocaína</t>
  </si>
  <si>
    <t>Intendente Carro 125 - Neuquén - Centro</t>
  </si>
  <si>
    <t>Dolor de pecho , sensación de palpitaciones -</t>
  </si>
  <si>
    <t>PDR35593601</t>
  </si>
  <si>
    <t>DNI 35593601</t>
  </si>
  <si>
    <t>Santos Rosas, Lucas Edgardo</t>
  </si>
  <si>
    <t>MUCANE - MUTUAL DE CHOFERES OBREROS DE CARGA DE CAMIONEROS DE NEUQUEN</t>
  </si>
  <si>
    <t>02/12/2023 03:23:00 a.m.</t>
  </si>
  <si>
    <t>02/12/2023 04:13:25 a.m.</t>
  </si>
  <si>
    <t>02/12/2023 04:25:09 a.m.</t>
  </si>
  <si>
    <t>Paraguay 40 - Neuquén</t>
  </si>
  <si>
    <t>DNI 47050436</t>
  </si>
  <si>
    <t>Vasquez Bustamante, Oscar Celindo</t>
  </si>
  <si>
    <t>02/12/2023 04:11:18 a.m.</t>
  </si>
  <si>
    <t>02/12/2023 04:24:54 a.m.</t>
  </si>
  <si>
    <t>herida cortante en cuero cabelludo por agresion por terceros</t>
  </si>
  <si>
    <t>S01.0 Herida del cuero cabelludo</t>
  </si>
  <si>
    <t>COMAHUE Y COPAHUE - Neuquén - Barrio Manuel Belgrano</t>
  </si>
  <si>
    <t>agresión por terceros (herida cortante en cuero cabelludo)</t>
  </si>
  <si>
    <t>PDR34866397</t>
  </si>
  <si>
    <t>DNI 34866397</t>
  </si>
  <si>
    <t>Saavedra, Perla Natali</t>
  </si>
  <si>
    <t>02/12/2023 03:37:00 a.m.</t>
  </si>
  <si>
    <t>02/12/2023 03:57:17 a.m.</t>
  </si>
  <si>
    <t>02/12/2023 06:04:00 a.m.</t>
  </si>
  <si>
    <t>colico biliar</t>
  </si>
  <si>
    <t>k80.5 Calculo conducto biliar sin colangitis ni co</t>
  </si>
  <si>
    <t>El bolson 2150 - Neuquén - Barrio Confluencia</t>
  </si>
  <si>
    <t>Dolor abdominal , náuseas ( antec. de cálculo biliar )</t>
  </si>
  <si>
    <t>DNI 38495937</t>
  </si>
  <si>
    <t>Groch, Rocío Ailén</t>
  </si>
  <si>
    <t>02/12/2023 03:41:00 a.m.</t>
  </si>
  <si>
    <t>02/12/2023 03:57:30 a.m.</t>
  </si>
  <si>
    <t>02/12/2023 04:18:45 a.m.</t>
  </si>
  <si>
    <t>Dr Ramon Y Abraham 1200 - Neuquén - Barrio Cordón Colón</t>
  </si>
  <si>
    <t>SECTO AUCA MAHUIDA</t>
  </si>
  <si>
    <t>PDR44697960</t>
  </si>
  <si>
    <t>DNI 44697960</t>
  </si>
  <si>
    <t>Paez, Sol Noelia</t>
  </si>
  <si>
    <t>02/12/2023 04:33:00 a.m.</t>
  </si>
  <si>
    <t>02/12/2023 04:55:45 a.m.</t>
  </si>
  <si>
    <t>salto grande y padre mascardi -</t>
  </si>
  <si>
    <t>PROGRESO</t>
  </si>
  <si>
    <t>dolor abdominal, corporal</t>
  </si>
  <si>
    <t>DNI 49291193</t>
  </si>
  <si>
    <t>Bustos, Eluney Milagros</t>
  </si>
  <si>
    <t>14 años</t>
  </si>
  <si>
    <t>02/12/2023 05:02:00 a.m.</t>
  </si>
  <si>
    <t>02/12/2023 05:15:53 a.m.</t>
  </si>
  <si>
    <t>02/12/2023 02:41:59 p.m.</t>
  </si>
  <si>
    <t>Agresion por terceros</t>
  </si>
  <si>
    <t>Z04.5 Examen y observación consecutivos a otra les</t>
  </si>
  <si>
    <t>DR. RAMON 2308 - Neuquén - Barrio Villa Ceferino</t>
  </si>
  <si>
    <t>PDR48487929</t>
  </si>
  <si>
    <t>DNI 48487929</t>
  </si>
  <si>
    <t>Maldonado Bustamante, Marilu Eugenia</t>
  </si>
  <si>
    <t>02/12/2023 05:03:00 a.m.</t>
  </si>
  <si>
    <t>02/12/2023 05:16:12 a.m.</t>
  </si>
  <si>
    <t>02/12/2023 08:04:16 a.m.</t>
  </si>
  <si>
    <t>GREGORIO MARTINEZ 776 - Neuquén - Barrio Islas Malvinas</t>
  </si>
  <si>
    <t>PDR40629918</t>
  </si>
  <si>
    <t>DNI 40629918</t>
  </si>
  <si>
    <t>Villagra, Patricio Marcelo Antonio</t>
  </si>
  <si>
    <t>02/12/2023 06:21:00 a.m.</t>
  </si>
  <si>
    <t>02/12/2023 06:58:56 a.m.</t>
  </si>
  <si>
    <t>02/12/2023 12:43:38 p.m.</t>
  </si>
  <si>
    <t>BELGRANO Y SANTA MARIA S/N - Neuquén - Centro</t>
  </si>
  <si>
    <t>Centro</t>
  </si>
  <si>
    <t>solicita internacion por el servicio de adicciones</t>
  </si>
  <si>
    <t>PDR92913735</t>
  </si>
  <si>
    <t>DNI 92913735</t>
  </si>
  <si>
    <t>Acosta Rocha, Marco Antonio</t>
  </si>
  <si>
    <t>47 años</t>
  </si>
  <si>
    <t>02/12/2023 06:23:00 a.m.</t>
  </si>
  <si>
    <t>02/12/2023 06:59:10 a.m.</t>
  </si>
  <si>
    <t>02/12/2023 07:40:58 a.m.</t>
  </si>
  <si>
    <t>Tec</t>
  </si>
  <si>
    <t>S06.9 Traumatismo intracraneal, no especificado</t>
  </si>
  <si>
    <t>mz.2 - lte.7 - auka mahuida - Neuquén</t>
  </si>
  <si>
    <t>autolesiones (DEMORADO POR COMISARIA 4)</t>
  </si>
  <si>
    <t>DNI 95938846</t>
  </si>
  <si>
    <t>Campoverde Pulgarin, Enrique Alejandro</t>
  </si>
  <si>
    <t>84 años</t>
  </si>
  <si>
    <t>02/12/2023 06:41:00 a.m.</t>
  </si>
  <si>
    <t>02/12/2023 06:55:35 a.m.</t>
  </si>
  <si>
    <t>02/12/2023 11:46:01 a.m.</t>
  </si>
  <si>
    <t>Anemia severa</t>
  </si>
  <si>
    <t>D62 Anemia posthemorrágica aguda</t>
  </si>
  <si>
    <t>Formosa 1049 - Neuquén</t>
  </si>
  <si>
    <t>materia fecal con sangre</t>
  </si>
  <si>
    <t>PDR37172968</t>
  </si>
  <si>
    <t>DNI 37172968</t>
  </si>
  <si>
    <t>Huenchuleo, Carolina Eva Paula</t>
  </si>
  <si>
    <t>02/12/2023 06:48:00 a.m.</t>
  </si>
  <si>
    <t>02/12/2023 10:27:12 a.m.</t>
  </si>
  <si>
    <t>Neuman s/n - Neuquén - Barrio Maronese</t>
  </si>
  <si>
    <t>HERIDA CORTANTE EN PIERNA IZQ</t>
  </si>
  <si>
    <t>DNI 27493379</t>
  </si>
  <si>
    <t>Enrique, Carlos Francisco</t>
  </si>
  <si>
    <t>02/12/2023 06:50:00 a.m.</t>
  </si>
  <si>
    <t>02/12/2023 07:45:41 a.m.</t>
  </si>
  <si>
    <t>02/12/2023 08:00:34 a.m.</t>
  </si>
  <si>
    <t>no tiene domicilio, manifiesta vivir en la calle - Neuquén - Barrio El Progreso</t>
  </si>
  <si>
    <t>REF. ODONTALGIA</t>
  </si>
  <si>
    <t>PDR94783533</t>
  </si>
  <si>
    <t>DNI 94783533</t>
  </si>
  <si>
    <t>Villegas Sandoval, Magdalena Del Carmen</t>
  </si>
  <si>
    <t>02/12/2023 06:56:00 a.m.</t>
  </si>
  <si>
    <t>02/12/2023 10:26:41 a.m.</t>
  </si>
  <si>
    <t>02/12/2023 10:35:28 a.m.</t>
  </si>
  <si>
    <t>Angina pultacea</t>
  </si>
  <si>
    <t>MZA R LOTE 2 0 - alma fuerte - Neuquén</t>
  </si>
  <si>
    <t>PDR38077813</t>
  </si>
  <si>
    <t>DNI 38077813</t>
  </si>
  <si>
    <t>Veron Fernandez, Franco Martin</t>
  </si>
  <si>
    <t>02/12/2023 09:28:15 a.m.</t>
  </si>
  <si>
    <t>RUCA ANTU</t>
  </si>
  <si>
    <t>ACCIDENTE DE TRANSITO</t>
  </si>
  <si>
    <t>PDR41977086</t>
  </si>
  <si>
    <t>DNI 41977086</t>
  </si>
  <si>
    <t>Campos, Karen Araceli</t>
  </si>
  <si>
    <t>02/12/2023 07:23:00 a.m.</t>
  </si>
  <si>
    <t>02/12/2023 07:26:11 a.m.</t>
  </si>
  <si>
    <t>02/12/2023 02:44:18 p.m.</t>
  </si>
  <si>
    <t>RACEDO Y ARCE - Neuquén - Oeste</t>
  </si>
  <si>
    <t>B° 2 DE MAYO</t>
  </si>
  <si>
    <t>Intoxicación alcoholica</t>
  </si>
  <si>
    <t>PDR94724196</t>
  </si>
  <si>
    <t>DNI 94724196</t>
  </si>
  <si>
    <t>Martinez Rios, Hugo David</t>
  </si>
  <si>
    <t>02/12/2023 07:54:00 a.m.</t>
  </si>
  <si>
    <t>02/12/2023 10:26:55 a.m.</t>
  </si>
  <si>
    <t>02/12/2023 10:49:00 a.m.</t>
  </si>
  <si>
    <t>Arguello, Silvia Elizabeth</t>
  </si>
  <si>
    <t>dolor de cintura</t>
  </si>
  <si>
    <t>PDR44802211</t>
  </si>
  <si>
    <t>DNI 44802211</t>
  </si>
  <si>
    <t>Luengo, Jorge Alejandro Gabriel</t>
  </si>
  <si>
    <t>02/12/2023 08:39:00 a.m.</t>
  </si>
  <si>
    <t>02/12/2023 09:50:13 a.m.</t>
  </si>
  <si>
    <t>02/12/2023 10:18:20 a.m.</t>
  </si>
  <si>
    <t>ruta.13 - cerro mocho - VILLA PEHUENIA</t>
  </si>
  <si>
    <t>aplastamiento en dedo de la mano</t>
  </si>
  <si>
    <t>PDR31793310</t>
  </si>
  <si>
    <t>DNI 31793310</t>
  </si>
  <si>
    <t>Gusak, Enrique Leonardo</t>
  </si>
  <si>
    <t>02/12/2023 09:25:00 a.m.</t>
  </si>
  <si>
    <t>02/12/2023 10:34:16 a.m.</t>
  </si>
  <si>
    <t>02/12/2023 10:43:43 a.m.</t>
  </si>
  <si>
    <t>maestros puntanos 3334 - Neuquén - Barrio Unión de Mayo</t>
  </si>
  <si>
    <t>dolor corporal, fiebre, dolor de garganta .</t>
  </si>
  <si>
    <t>PDR47661817</t>
  </si>
  <si>
    <t>DNI 47661817</t>
  </si>
  <si>
    <t>Sanchez, Dario Ezequiel</t>
  </si>
  <si>
    <t>OSMATA - SMATA - O.S. DEL SINDICATO DE MECANICOS Y AFINES DEL TRANSPORTE AUTOMOTOR</t>
  </si>
  <si>
    <t>02/12/2023 09:27:00 a.m.</t>
  </si>
  <si>
    <t>02/12/2023 10:34:33 a.m.</t>
  </si>
  <si>
    <t>02/12/2023 01:17:04 p.m.</t>
  </si>
  <si>
    <t>ROSARIO - Neuquén</t>
  </si>
  <si>
    <t>BELEN</t>
  </si>
  <si>
    <t>Dolor mano izquierda</t>
  </si>
  <si>
    <t>DNI 92482428</t>
  </si>
  <si>
    <t>Oyarzun Barria, Marisol</t>
  </si>
  <si>
    <t>02/12/2023 09:37:00 a.m.</t>
  </si>
  <si>
    <t>02/12/2023 10:40:56 a.m.</t>
  </si>
  <si>
    <t>Chocon 1370 - Neuquén - Barrio Confluencia</t>
  </si>
  <si>
    <t>dolor al orinar.</t>
  </si>
  <si>
    <t>DNI 92646741</t>
  </si>
  <si>
    <t>Montaña Vasquez, Hector Leonel</t>
  </si>
  <si>
    <t>ANDAR - O.S. DE VIAJANTES VENDEDORES DE LA REP. ARGENTINA.</t>
  </si>
  <si>
    <t>61 años</t>
  </si>
  <si>
    <t>02/12/2023 10:00:00 a.m.</t>
  </si>
  <si>
    <t>02/12/2023 10:41:05 a.m.</t>
  </si>
  <si>
    <t>02/12/2023 10:49:14 a.m.</t>
  </si>
  <si>
    <t>MZA 48 CASA18 - Neuquén - Oeste</t>
  </si>
  <si>
    <t>TOMA NORTE II</t>
  </si>
  <si>
    <t>ref. odontalgia</t>
  </si>
  <si>
    <t>DNI 16819829</t>
  </si>
  <si>
    <t>Silva, Mirta Gladys</t>
  </si>
  <si>
    <t>02/12/2023 10:35:00 a.m.</t>
  </si>
  <si>
    <t>02/12/2023 10:53:35 a.m.</t>
  </si>
  <si>
    <t>02/12/2023 10:08:56 p.m.</t>
  </si>
  <si>
    <t>Avda. Novella y Venado Tuerto - acceso 2 2725 - Neuquén - Barrio Gran Neuquén</t>
  </si>
  <si>
    <t>Gran Neuquén Norte</t>
  </si>
  <si>
    <t>DNI 20794274</t>
  </si>
  <si>
    <t>Apis, Andrea Patricia</t>
  </si>
  <si>
    <t>02/12/2023 10:40:00 a.m.</t>
  </si>
  <si>
    <t>02/12/2023 12:04:23 p.m.</t>
  </si>
  <si>
    <t>VILLEGAS 64 - Neuquén - Centro</t>
  </si>
  <si>
    <t>REF BAJA DE PRESIÓN</t>
  </si>
  <si>
    <t>DNI 44103133</t>
  </si>
  <si>
    <t>Zuñiga, Lukas Julian</t>
  </si>
  <si>
    <t>OSPE - Petroleros</t>
  </si>
  <si>
    <t>02/12/2023 10:48:00 a.m.</t>
  </si>
  <si>
    <t>02/12/2023 12:01:14 p.m.</t>
  </si>
  <si>
    <t>02/12/2023 03:14:27 p.m.</t>
  </si>
  <si>
    <t>Nº 4 SECT. C C. 6 - Neuquén - Barrio Ciudad Industrial</t>
  </si>
  <si>
    <t>REF TX DEL DEDO</t>
  </si>
  <si>
    <t>PDR38810097</t>
  </si>
  <si>
    <t>DNI 38810097</t>
  </si>
  <si>
    <t>Esparza, Alexis Maximiliano</t>
  </si>
  <si>
    <t>02/12/2023 12:29:27 p.m.</t>
  </si>
  <si>
    <t>02/12/2023 12:33:16 p.m.</t>
  </si>
  <si>
    <t>RODHE Y REP DE ITALIA MZA 7 CASA 10 -</t>
  </si>
  <si>
    <t>Crisis ansiedad Falta de aire de 1 semana</t>
  </si>
  <si>
    <t>PDR29108734</t>
  </si>
  <si>
    <t>DNI 29108734</t>
  </si>
  <si>
    <t>Santander, Cristian Gaston</t>
  </si>
  <si>
    <t>02/12/2023 10:54:00 a.m.</t>
  </si>
  <si>
    <t>02/12/2023 12:28:50 p.m.</t>
  </si>
  <si>
    <t>SANTA FE 132 - Neuquén - Centro</t>
  </si>
  <si>
    <t>DOLOR INGUINAL</t>
  </si>
  <si>
    <t>PDR38870643</t>
  </si>
  <si>
    <t>DNI 38870643</t>
  </si>
  <si>
    <t>Sosa, Laura Araceli</t>
  </si>
  <si>
    <t>02/12/2023 10:57:00 a.m.</t>
  </si>
  <si>
    <t>02/12/2023 12:29:09 p.m.</t>
  </si>
  <si>
    <t>02/12/2023 12:33:34 p.m.</t>
  </si>
  <si>
    <t>GRAN NQN NORTE MZA 9 CASA 15 -</t>
  </si>
  <si>
    <t>ESTADO GRIPAL</t>
  </si>
  <si>
    <t>DNI 14424411</t>
  </si>
  <si>
    <t>Merino, Norma Beatriz</t>
  </si>
  <si>
    <t>02/12/2023 11:00:00 a.m.</t>
  </si>
  <si>
    <t>02/12/2023 12:31:59 p.m.</t>
  </si>
  <si>
    <t>02/12/2023 01:16:14 p.m.</t>
  </si>
  <si>
    <t>CALLE 04-PEATONAL-17-SECTOR-C- DX 05 - Neuquén - Barrio Ciudad Industrial</t>
  </si>
  <si>
    <t>Disuria</t>
  </si>
  <si>
    <t>DNI 25911201</t>
  </si>
  <si>
    <t>Contreras, Gabriela Ayelen</t>
  </si>
  <si>
    <t>02/12/2023 11:02:00 a.m.</t>
  </si>
  <si>
    <t>02/12/2023 11:44:50 a.m.</t>
  </si>
  <si>
    <t>MISIONES 334 - Neuquén</t>
  </si>
  <si>
    <t>Derivado p/Interconsultas -&gt; Salud Mental</t>
  </si>
  <si>
    <t>PDR46329958</t>
  </si>
  <si>
    <t>DNI 46329958</t>
  </si>
  <si>
    <t>Sepulveda, Gonzalo David</t>
  </si>
  <si>
    <t>02/12/2023 11:07:00 a.m.</t>
  </si>
  <si>
    <t>02/12/2023 12:34:26 p.m.</t>
  </si>
  <si>
    <t>02/12/2023 01:16:03 p.m.</t>
  </si>
  <si>
    <t>rinitis alergica</t>
  </si>
  <si>
    <t>J30.4 Rinitis alérgica, no especificada</t>
  </si>
  <si>
    <t>Las Ovejas -</t>
  </si>
  <si>
    <t>DOLOR DE GARGANTA</t>
  </si>
  <si>
    <t>DNI 20306985</t>
  </si>
  <si>
    <t>Ruiz, Rafael Gustavo</t>
  </si>
  <si>
    <t>02/12/2023 11:25:00 a.m.</t>
  </si>
  <si>
    <t>02/12/2023 12:36:48 p.m.</t>
  </si>
  <si>
    <t>02/12/2023 01:15:53 p.m.</t>
  </si>
  <si>
    <t>JUJUY 486 - Neuquén</t>
  </si>
  <si>
    <t>Viene a que le coloquen vendaje de valva de miembro superior izquierdo</t>
  </si>
  <si>
    <t>DNI 25465802</t>
  </si>
  <si>
    <t>Krause, Alejandra Noemi</t>
  </si>
  <si>
    <t>02/12/2023 11:50:00 a.m.</t>
  </si>
  <si>
    <t>02/12/2023 12:16:24 p.m.</t>
  </si>
  <si>
    <t>02/12/2023 06:38:17 p.m.</t>
  </si>
  <si>
    <t>AMEGHINO 151 - Neuquén - Barrio Santa Genoveva</t>
  </si>
  <si>
    <t>FAMILIAR REF QUE TOMO UNA MEDICACIÓN DE MAS</t>
  </si>
  <si>
    <t>DNI 93729200</t>
  </si>
  <si>
    <t>Rocha Aravena, Alvarita Rosa</t>
  </si>
  <si>
    <t>02/12/2023 12:02:00 p.m.</t>
  </si>
  <si>
    <t>02/12/2023 01:29:54 p.m.</t>
  </si>
  <si>
    <t>Intendente Sobisch casa 71 - Neuquén - Barrio Confluencia</t>
  </si>
  <si>
    <t>paciente diabetica e hipertensa ref vomitos/diarrea/ dolor estomacal/ dolor de pecho</t>
  </si>
  <si>
    <t>PDR40615007</t>
  </si>
  <si>
    <t>DNI 40615007</t>
  </si>
  <si>
    <t>Gonzalez, Agustin Andres</t>
  </si>
  <si>
    <t>02/12/2023 12:03:00 p.m.</t>
  </si>
  <si>
    <t>02/12/2023 01:27:14 p.m.</t>
  </si>
  <si>
    <t>02/12/2023 03:57:04 p.m.</t>
  </si>
  <si>
    <t>se retira sin el alta medica</t>
  </si>
  <si>
    <t>Pastrana Fusaro, Antonella</t>
  </si>
  <si>
    <t>BELISLE Y LAGO ARGENTINO - Neuquén - Barrio Confluencia</t>
  </si>
  <si>
    <t>ref mareos/ convulsiones?</t>
  </si>
  <si>
    <t>DNI 22287183</t>
  </si>
  <si>
    <t>Rodriguez, Victor Adrian</t>
  </si>
  <si>
    <t>02/12/2023 12:05:00 p.m.</t>
  </si>
  <si>
    <t>02/12/2023 01:55:08 p.m.</t>
  </si>
  <si>
    <t>02/12/2023 02:08:59 p.m.</t>
  </si>
  <si>
    <t>Afta oral</t>
  </si>
  <si>
    <t>Ferrarini, Dalila</t>
  </si>
  <si>
    <t>B37 Candidiasis</t>
  </si>
  <si>
    <t>ALCORTA 689 - Neuquén</t>
  </si>
  <si>
    <t>ref posible infeccion en labio</t>
  </si>
  <si>
    <t>DNI 12648680</t>
  </si>
  <si>
    <t>Zuñiga, Ramona</t>
  </si>
  <si>
    <t>02/12/2023 12:09:00 p.m.</t>
  </si>
  <si>
    <t>02/12/2023 02:08:32 p.m.</t>
  </si>
  <si>
    <t>02/12/2023 05:44:07 p.m.</t>
  </si>
  <si>
    <t>Fractura de muñeca drecha</t>
  </si>
  <si>
    <t>S62.8 Fractura de otras partes y de las no especif</t>
  </si>
  <si>
    <t>SECTOR E, PEATONAL 24 - Neuquén - Barrio Ciudad Industrial</t>
  </si>
  <si>
    <t>PARQUE INDUSTRIAL</t>
  </si>
  <si>
    <t>ref tx en mano derecha post caida de propia altura</t>
  </si>
  <si>
    <t>DNI 48488021</t>
  </si>
  <si>
    <t>Cerda, Ludmila Belen</t>
  </si>
  <si>
    <t>02/12/2023 12:11:00 p.m.</t>
  </si>
  <si>
    <t>02/12/2023 02:12:48 p.m.</t>
  </si>
  <si>
    <t>02/12/2023 02:22:44 p.m.</t>
  </si>
  <si>
    <t>pirosis</t>
  </si>
  <si>
    <t>R12 Acidez</t>
  </si>
  <si>
    <t>LA MESETA</t>
  </si>
  <si>
    <t>ref dolor estomacal/ dolor de cabeza</t>
  </si>
  <si>
    <t>PDR4163654</t>
  </si>
  <si>
    <t>DNI 4163654</t>
  </si>
  <si>
    <t>Herrera, Honoria</t>
  </si>
  <si>
    <t>82 años</t>
  </si>
  <si>
    <t>02/12/2023 12:13:00 p.m.</t>
  </si>
  <si>
    <t>02/12/2023 07:36:49 p.m.</t>
  </si>
  <si>
    <t>Derivado</t>
  </si>
  <si>
    <t>Derivación</t>
  </si>
  <si>
    <t>CARMEN CIDES 3400 - Neuquén - Barrio Valentina Sur</t>
  </si>
  <si>
    <t>Post paro</t>
  </si>
  <si>
    <t>PDR30675169</t>
  </si>
  <si>
    <t>DNI 30675169</t>
  </si>
  <si>
    <t>Gutierrez, Ariel Gustavo</t>
  </si>
  <si>
    <t>02/12/2023 12:19:00 p.m.</t>
  </si>
  <si>
    <t>02/12/2023 02:13:26 p.m.</t>
  </si>
  <si>
    <t>02/12/2023 02:24:15 p.m.</t>
  </si>
  <si>
    <t>cuerpoextraño en ojo derecho</t>
  </si>
  <si>
    <t>Cerezo y El Frutillar - Neuquén - Barrio Ciudad Industrial</t>
  </si>
  <si>
    <t>Ciudad Industrial- El Trebol</t>
  </si>
  <si>
    <t>ref molestia ocular</t>
  </si>
  <si>
    <t>DNI 32770170</t>
  </si>
  <si>
    <t>Mellado, Diego Martin</t>
  </si>
  <si>
    <t>02/12/2023 12:25:00 p.m.</t>
  </si>
  <si>
    <t>02/12/2023 12:45:23 p.m.</t>
  </si>
  <si>
    <t>02/12/2023 04:27:30 p.m.</t>
  </si>
  <si>
    <t>CALLE 11 - TIRA G - - Neuquén</t>
  </si>
  <si>
    <t>pac ref haf en zona genitales</t>
  </si>
  <si>
    <t>PDR10747016</t>
  </si>
  <si>
    <t>DNI 10747016</t>
  </si>
  <si>
    <t>Manuel Uranga, Alicia</t>
  </si>
  <si>
    <t>70 años</t>
  </si>
  <si>
    <t>02/12/2023 12:30:00 p.m.</t>
  </si>
  <si>
    <t>02/12/2023 02:22:32 p.m.</t>
  </si>
  <si>
    <t>02/12/2023 02:26:30 p.m.</t>
  </si>
  <si>
    <t>Colonia Alemana 1450 - Neuquén</t>
  </si>
  <si>
    <t>ref reaccion alergica con dif respiratoria</t>
  </si>
  <si>
    <t>PDR49332645</t>
  </si>
  <si>
    <t>DNI 49332645</t>
  </si>
  <si>
    <t>Maripan Cabrera, Nestor Santiago</t>
  </si>
  <si>
    <t>02/12/2023 12:35:00 p.m.</t>
  </si>
  <si>
    <t>02/12/2023 02:29:21 p.m.</t>
  </si>
  <si>
    <t>solicita curacion</t>
  </si>
  <si>
    <t>PDR30752476</t>
  </si>
  <si>
    <t>DNI 30752476</t>
  </si>
  <si>
    <t>Amelung, Barbara</t>
  </si>
  <si>
    <t>02/12/2023 12:43:00 p.m.</t>
  </si>
  <si>
    <t>02/12/2023 02:20:55 p.m.</t>
  </si>
  <si>
    <t>02/12/2023 07:43:12 p.m.</t>
  </si>
  <si>
    <t>SANTA ANGELA III</t>
  </si>
  <si>
    <t>ref migraña</t>
  </si>
  <si>
    <t>DNI 13934298</t>
  </si>
  <si>
    <t>Barros, Orlando Ruben</t>
  </si>
  <si>
    <t>02/12/2023 12:48:00 p.m.</t>
  </si>
  <si>
    <t>02/12/2023 01:14:08 p.m.</t>
  </si>
  <si>
    <t>02/12/2023 04:25:00 p.m.</t>
  </si>
  <si>
    <t>se retira sin alta medica</t>
  </si>
  <si>
    <t>RIO NEGRO 880 - Neuquén - Barrio Manuel Belgrano</t>
  </si>
  <si>
    <t>paciente hipertenso ref temblores/ nauseas</t>
  </si>
  <si>
    <t>PDR29268568</t>
  </si>
  <si>
    <t>DNI 29268568</t>
  </si>
  <si>
    <t>Perez Fernandez, Carla Florencia</t>
  </si>
  <si>
    <t>02/12/2023 12:50:00 p.m.</t>
  </si>
  <si>
    <t>02/12/2023 01:14:28 p.m.</t>
  </si>
  <si>
    <t>02/12/2023 05:10:57 p.m.</t>
  </si>
  <si>
    <t>Cefalea multicausal</t>
  </si>
  <si>
    <t>Eduardo Peters 4737 - Neuquén - Barrio Valentina Sur</t>
  </si>
  <si>
    <t>Urbanización Bosch</t>
  </si>
  <si>
    <t>ref cefalea (vista en consultorio privado)</t>
  </si>
  <si>
    <t>DNI 27323157</t>
  </si>
  <si>
    <t>Ferrandi, Cesar Alfredo</t>
  </si>
  <si>
    <t>02/12/2023 01:00:00 p.m.</t>
  </si>
  <si>
    <t>02/12/2023 04:49:16 p.m.</t>
  </si>
  <si>
    <t>Lipotimia</t>
  </si>
  <si>
    <t>MINISTRO GONZALEZ 241 - Neuquén - Centro</t>
  </si>
  <si>
    <t>SOSPECHA DE SINCOPE</t>
  </si>
  <si>
    <t>PDR46930764</t>
  </si>
  <si>
    <t>DNI 46930764</t>
  </si>
  <si>
    <t>Girardi, Lautaro Samuel</t>
  </si>
  <si>
    <t>MEDIFE</t>
  </si>
  <si>
    <t>02/12/2023 01:11:00 p.m.</t>
  </si>
  <si>
    <t>02/12/2023 02:28:10 p.m.</t>
  </si>
  <si>
    <t>02/12/2023 05:52:19 p.m.</t>
  </si>
  <si>
    <t>fx de 3ºfalange</t>
  </si>
  <si>
    <t>S62.6 Fractura de otro dedo de la mano</t>
  </si>
  <si>
    <t>12 DE SEPTIEMBRE 2160 - Neuquén - Barrio Bouquet Roldán</t>
  </si>
  <si>
    <t>ref tx en dedo de mano derecha</t>
  </si>
  <si>
    <t>PDR94715739</t>
  </si>
  <si>
    <t>DNI 94715739</t>
  </si>
  <si>
    <t>Paucar Nieto, Roger</t>
  </si>
  <si>
    <t>02/12/2023 01:13:00 p.m.</t>
  </si>
  <si>
    <t>02/12/2023 02:33:28 p.m.</t>
  </si>
  <si>
    <t>02/12/2023 03:43:25 p.m.</t>
  </si>
  <si>
    <t>otalgia</t>
  </si>
  <si>
    <t>H92.0 Otalgia</t>
  </si>
  <si>
    <t>PAIMUN Y BOERR - Neuquén - Barrio Confluencia</t>
  </si>
  <si>
    <t>ref dolor de oido</t>
  </si>
  <si>
    <t>PDR16878022</t>
  </si>
  <si>
    <t>DNI 16878022</t>
  </si>
  <si>
    <t>Millar, Beatriz Mabel</t>
  </si>
  <si>
    <t>02/12/2023 01:14:00 p.m.</t>
  </si>
  <si>
    <t>02/12/2023 01:38:19 p.m.</t>
  </si>
  <si>
    <t>02/12/2023 01:51:18 p.m.</t>
  </si>
  <si>
    <t>edema labial</t>
  </si>
  <si>
    <t>REP DE ITALIA 202 PB - Neuquén - Centro</t>
  </si>
  <si>
    <t>ref adormecimiento facial</t>
  </si>
  <si>
    <t>02/12/2023 01:23:00 p.m.</t>
  </si>
  <si>
    <t>02/12/2023 01:51:31 p.m.</t>
  </si>
  <si>
    <t>02/12/2023 10:23:25 p.m.</t>
  </si>
  <si>
    <t>Dolor toracico Disnea</t>
  </si>
  <si>
    <t>PDR41608419</t>
  </si>
  <si>
    <t>DNI 41608419</t>
  </si>
  <si>
    <t>Arriagada, Alinson Andrea</t>
  </si>
  <si>
    <t>02/12/2023 01:50:00 p.m.</t>
  </si>
  <si>
    <t>02/12/2023 04:06:44 p.m.</t>
  </si>
  <si>
    <t>02/12/2023 04:32:48 p.m.</t>
  </si>
  <si>
    <t>herpes en mucosa oral</t>
  </si>
  <si>
    <t>B00.1 Dermatitis vesicular herpética</t>
  </si>
  <si>
    <t>Avenida del Trabajador 2669 - Neuquén</t>
  </si>
  <si>
    <t>Progreso</t>
  </si>
  <si>
    <t>Ref aftas en boca y garganta- Atendida el día Jueves en HBR- continua con mismos sintomas</t>
  </si>
  <si>
    <t>DNI 27894589</t>
  </si>
  <si>
    <t>Castro, Emiliano Eduardo</t>
  </si>
  <si>
    <t>02/12/2023 01:55:00 p.m.</t>
  </si>
  <si>
    <t>02/12/2023 04:06:56 p.m.</t>
  </si>
  <si>
    <t>Calle 22 Y 3 - Neuquén - Barrio Gregorio Alvarez</t>
  </si>
  <si>
    <t>Gregorio Alvarez</t>
  </si>
  <si>
    <t>Dificultad respiratoria- REf Crisis asmática</t>
  </si>
  <si>
    <t>DNI 25634625</t>
  </si>
  <si>
    <t>Beron, Griselda Patricia</t>
  </si>
  <si>
    <t>02/12/2023 02:17:00 p.m.</t>
  </si>
  <si>
    <t>02/12/2023 04:07:05 p.m.</t>
  </si>
  <si>
    <t>02/12/2023 04:15:38 p.m.</t>
  </si>
  <si>
    <t>Odinofagia secundaria a RGE</t>
  </si>
  <si>
    <t>R07.0 Dolor de garganta</t>
  </si>
  <si>
    <t>virgen de lujan 1235 - Neuquén - Barrio Sapere</t>
  </si>
  <si>
    <t>Dolor de garganta</t>
  </si>
  <si>
    <t>LE 7296995</t>
  </si>
  <si>
    <t>Fuentes, Teodoro Del Carmen</t>
  </si>
  <si>
    <t>90 años</t>
  </si>
  <si>
    <t>02/12/2023 02:28:00 p.m.</t>
  </si>
  <si>
    <t>02/12/2023 03:42:48 p.m.</t>
  </si>
  <si>
    <t>03/12/2023 01:53:46 a.m.</t>
  </si>
  <si>
    <t>AGUADO 2536 - Neuquén</t>
  </si>
  <si>
    <t>STA--CATALINA</t>
  </si>
  <si>
    <t>Hematuria</t>
  </si>
  <si>
    <t>PDR96011108</t>
  </si>
  <si>
    <t>DNI 96011108</t>
  </si>
  <si>
    <t>Mago Maza, Ronald Alejandro</t>
  </si>
  <si>
    <t>02/12/2023 02:31:00 p.m.</t>
  </si>
  <si>
    <t>02/12/2023 04:24:56 p.m.</t>
  </si>
  <si>
    <t>02/12/2023 04:40:23 p.m.</t>
  </si>
  <si>
    <t>faringoamigdalitis pultacea</t>
  </si>
  <si>
    <t>J06.8 Otras infecciones agudas de sitios múltiples</t>
  </si>
  <si>
    <t>CORRIENTES 272 - Neuquén</t>
  </si>
  <si>
    <t>DNI 38493073</t>
  </si>
  <si>
    <t>Miguel, Nazareno</t>
  </si>
  <si>
    <t>02/12/2023 03:08:00 p.m.</t>
  </si>
  <si>
    <t>02/12/2023 04:39:41 p.m.</t>
  </si>
  <si>
    <t>02/12/2023 05:26:32 p.m.</t>
  </si>
  <si>
    <t>dolor articular</t>
  </si>
  <si>
    <t>M25.5 Dolor en articulación</t>
  </si>
  <si>
    <t>TEODORO PLANAS 1265 - Neuquén - Barrio Bouquet Roldán</t>
  </si>
  <si>
    <t>pac ref tx de brazo izquierdo visto en bor lo suturaron y lo mandaron q lo vea un traumatologo</t>
  </si>
  <si>
    <t>DNI 13665195</t>
  </si>
  <si>
    <t>Bustos, Dolores Susana</t>
  </si>
  <si>
    <t>(Sin obra social)</t>
  </si>
  <si>
    <t>02/12/2023 03:10:00 p.m.</t>
  </si>
  <si>
    <t>02/12/2023 05:08:34 p.m.</t>
  </si>
  <si>
    <t>02/12/2023 09:55:48 p.m.</t>
  </si>
  <si>
    <t>BO.S.LORENZO/MZ51/35 - Neuquén - Oeste</t>
  </si>
  <si>
    <t>SAN LORENZO</t>
  </si>
  <si>
    <t>pac ref dolor abdominal</t>
  </si>
  <si>
    <t>DNI 47467651</t>
  </si>
  <si>
    <t>Lawreniuk, Facundo Ariel</t>
  </si>
  <si>
    <t>02/12/2023 03:20:00 p.m.</t>
  </si>
  <si>
    <t>02/12/2023 05:09:09 p.m.</t>
  </si>
  <si>
    <t>02/12/2023 05:27:06 p.m.</t>
  </si>
  <si>
    <t>tapon de cera</t>
  </si>
  <si>
    <t>H61.2 Cerumen impactado</t>
  </si>
  <si>
    <t>Valentina Sur</t>
  </si>
  <si>
    <t>pac ref dolor de oido izquierdo ref tener tapado hace 3 dias</t>
  </si>
  <si>
    <t>DNI 25067775</t>
  </si>
  <si>
    <t>Priolo, Silvia Lorena</t>
  </si>
  <si>
    <t>02/12/2023 03:23:00 p.m.</t>
  </si>
  <si>
    <t>02/12/2023 03:58:07 p.m.</t>
  </si>
  <si>
    <t>02/12/2023 04:06:01 p.m.</t>
  </si>
  <si>
    <t>astenia</t>
  </si>
  <si>
    <t>R53 Malestar y fatiga</t>
  </si>
  <si>
    <t>INTENDENTE MANGO 790 - Neuquén - Barrio Don Bosco II</t>
  </si>
  <si>
    <t>pac ref estar con presion alta y se le nota derrame de ojo derecho mareos</t>
  </si>
  <si>
    <t>PDR20122321</t>
  </si>
  <si>
    <t>DNI 20122321</t>
  </si>
  <si>
    <t>Loncon, Luis Segundo</t>
  </si>
  <si>
    <t>02/12/2023 03:38:00 p.m.</t>
  </si>
  <si>
    <t>02/12/2023 05:16:47 p.m.</t>
  </si>
  <si>
    <t>02/12/2023 05:56:26 p.m.</t>
  </si>
  <si>
    <t>Smegripal</t>
  </si>
  <si>
    <t>LINARES 1913 - Neuquén - Barrio Manuel Belgrano</t>
  </si>
  <si>
    <t>PAC REF FIEBRE Y CEFALEA</t>
  </si>
  <si>
    <t>DNI 27799393</t>
  </si>
  <si>
    <t>Troncoso, Soledad Del Carmen</t>
  </si>
  <si>
    <t>02/12/2023 03:42:00 p.m.</t>
  </si>
  <si>
    <t>02/12/2023 05:18:29 p.m.</t>
  </si>
  <si>
    <t>02/12/2023 11:00:34 p.m.</t>
  </si>
  <si>
    <t>SECT.-4/ - Neuquén - Barrio Ciudad Industrial</t>
  </si>
  <si>
    <t>PDR38191644</t>
  </si>
  <si>
    <t>DNI 38191644</t>
  </si>
  <si>
    <t>Pereyra, Daiana Evelin</t>
  </si>
  <si>
    <t>CONSTRUIR SALUD - O.S. DEL PERS. DE LA CONSTRUCCION</t>
  </si>
  <si>
    <t>02/12/2023 03:43:00 p.m.</t>
  </si>
  <si>
    <t>02/12/2023 05:19:38 p.m.</t>
  </si>
  <si>
    <t>02/12/2023 05:45:42 p.m.</t>
  </si>
  <si>
    <t>Reacción urticariana</t>
  </si>
  <si>
    <t>Carlos H. Rogriguez y Santiago del Estero 420 - Neuquén - Centro</t>
  </si>
  <si>
    <t>PAC REF ALERGIA EN EL CUERPO</t>
  </si>
  <si>
    <t>DNI 94787869</t>
  </si>
  <si>
    <t>Javivi Teco, Dania Loreto</t>
  </si>
  <si>
    <t>02/12/2023 03:44:00 p.m.</t>
  </si>
  <si>
    <t>02/12/2023 05:24:54 p.m.</t>
  </si>
  <si>
    <t>02/12/2023 05:31:08 p.m.</t>
  </si>
  <si>
    <t>dolor</t>
  </si>
  <si>
    <t>R52.9 Dolor, no especificado</t>
  </si>
  <si>
    <t>CORRIENTES 1457 - Neuquén - Barrio Villa María</t>
  </si>
  <si>
    <t>paciente traida de piso de obstetricia refiere tx en tobillo derecho</t>
  </si>
  <si>
    <t>DNI 39522026</t>
  </si>
  <si>
    <t>Antivil Inostroza, Alicia Noemi</t>
  </si>
  <si>
    <t>02/12/2023 03:49:00 p.m.</t>
  </si>
  <si>
    <t>02/12/2023 04:03:02 p.m.</t>
  </si>
  <si>
    <t>02/12/2023 04:36:38 p.m.</t>
  </si>
  <si>
    <t>Perito Moreno 288 - Neuquén</t>
  </si>
  <si>
    <t>PDR34967471</t>
  </si>
  <si>
    <t>DNI 34967471</t>
  </si>
  <si>
    <t>Morari, Reinaldo Andrés</t>
  </si>
  <si>
    <t>02/12/2023 04:07:00 p.m.</t>
  </si>
  <si>
    <t>02/12/2023 05:30:47 p.m.</t>
  </si>
  <si>
    <t>02/12/2023 05:42:59 p.m.</t>
  </si>
  <si>
    <t>Conjuntivitis</t>
  </si>
  <si>
    <t>H10 Conjuntivitis</t>
  </si>
  <si>
    <t>GOLFO SAN MATIAS 2815 0 0 - Neuquén</t>
  </si>
  <si>
    <t>MESETA</t>
  </si>
  <si>
    <t>presion ocular en ojo izq</t>
  </si>
  <si>
    <t>PDR34124944</t>
  </si>
  <si>
    <t>DNI 34124944</t>
  </si>
  <si>
    <t>Trujillo, Paulina Estella</t>
  </si>
  <si>
    <t>02/12/2023 04:19:00 p.m.</t>
  </si>
  <si>
    <t>02/12/2023 04:34:55 p.m.</t>
  </si>
  <si>
    <t>02/12/2023 07:46:58 p.m.</t>
  </si>
  <si>
    <t>chocon 225 - Neuquén</t>
  </si>
  <si>
    <t>belgrano</t>
  </si>
  <si>
    <t>dolor lumbar, fiebre.</t>
  </si>
  <si>
    <t>PDR17868695</t>
  </si>
  <si>
    <t>DNI 17868695</t>
  </si>
  <si>
    <t>Messineo, Michel Dario</t>
  </si>
  <si>
    <t>57 años</t>
  </si>
  <si>
    <t>02/12/2023 04:33:00 p.m.</t>
  </si>
  <si>
    <t>02/12/2023 05:42:41 p.m.</t>
  </si>
  <si>
    <t>02/12/2023 05:52:43 p.m.</t>
  </si>
  <si>
    <t>Lumbalgia</t>
  </si>
  <si>
    <t>Miguel A Camino 138 - Neuquén - Centro</t>
  </si>
  <si>
    <t>dolor lumbar</t>
  </si>
  <si>
    <t>DNI 33952874</t>
  </si>
  <si>
    <t>Suarez, Patricia Eliana</t>
  </si>
  <si>
    <t>02/12/2023 04:35:00 p.m.</t>
  </si>
  <si>
    <t>02/12/2023 05:07:11 p.m.</t>
  </si>
  <si>
    <t>02/12/2023 05:17:46 p.m.</t>
  </si>
  <si>
    <t>Violencia de genero</t>
  </si>
  <si>
    <t>R45.6 Violencia física</t>
  </si>
  <si>
    <t>Richieri 325 - Neuquén - Barrio Manuel Belgrano</t>
  </si>
  <si>
    <t>constatar lesiones (violencia de genero)</t>
  </si>
  <si>
    <t>02/12/2023 04:47:00 p.m.</t>
  </si>
  <si>
    <t>02/12/2023 04:53:08 p.m.</t>
  </si>
  <si>
    <t>02/12/2023 06:42:30 p.m.</t>
  </si>
  <si>
    <t>dif para respirar</t>
  </si>
  <si>
    <t>PDR21932227</t>
  </si>
  <si>
    <t>DNI 21932227</t>
  </si>
  <si>
    <t>Medina, Yolanda</t>
  </si>
  <si>
    <t>02/12/2023 04:50:00 p.m.</t>
  </si>
  <si>
    <t>02/12/2023 07:47:38 p.m.</t>
  </si>
  <si>
    <t>02/12/2023 11:45:36 p.m.</t>
  </si>
  <si>
    <t>fava 55 - Neuquén</t>
  </si>
  <si>
    <t>villa maria</t>
  </si>
  <si>
    <t>dolor de cabeza, mareos.</t>
  </si>
  <si>
    <t>DNI 13757765</t>
  </si>
  <si>
    <t>Gruich, Jorge Omar</t>
  </si>
  <si>
    <t>66 años</t>
  </si>
  <si>
    <t>02/12/2023 04:55:00 p.m.</t>
  </si>
  <si>
    <t>02/12/2023 07:53:03 p.m.</t>
  </si>
  <si>
    <t>02/12/2023 08:14:34 p.m.</t>
  </si>
  <si>
    <t>saturnino torres 1261 - Neuquén - Barrio Manuel Belgrano</t>
  </si>
  <si>
    <t>Ref una vena hinchada en la pierna</t>
  </si>
  <si>
    <t>PDR93745345</t>
  </si>
  <si>
    <t>DNI 93745345</t>
  </si>
  <si>
    <t>Jara Hermosilla, Jose Dom</t>
  </si>
  <si>
    <t>02/12/2023 05:08:00 p.m.</t>
  </si>
  <si>
    <t>02/12/2023 07:58:59 p.m.</t>
  </si>
  <si>
    <t>02/12/2023 08:06:25 p.m.</t>
  </si>
  <si>
    <t>odontalgia</t>
  </si>
  <si>
    <t>Alcastre 468 - VISTA ALEGRE NORTE</t>
  </si>
  <si>
    <t>Ref odontalgia</t>
  </si>
  <si>
    <t>DNI 34223418</t>
  </si>
  <si>
    <t>Ceballos, Silvia Jimena</t>
  </si>
  <si>
    <t>02/12/2023 05:25:00 p.m.</t>
  </si>
  <si>
    <t>02/12/2023 08:05:52 p.m.</t>
  </si>
  <si>
    <t>02/12/2023 09:38:35 p.m.</t>
  </si>
  <si>
    <t>Infeccion respiratoria</t>
  </si>
  <si>
    <t>J98.8 Otros trastornos respiratorios especificados</t>
  </si>
  <si>
    <t>TOS</t>
  </si>
  <si>
    <t>PDR35261990</t>
  </si>
  <si>
    <t>DNI 35261990</t>
  </si>
  <si>
    <t>Ibañez, Pablo Emanuel</t>
  </si>
  <si>
    <t>02/12/2023 05:27:00 p.m.</t>
  </si>
  <si>
    <t>02/12/2023 08:13:20 p.m.</t>
  </si>
  <si>
    <t>Fuentes y Comodoro Rivadavia - Centenario</t>
  </si>
  <si>
    <t>REF DOLOR LUMBAR</t>
  </si>
  <si>
    <t>DNI 16816129</t>
  </si>
  <si>
    <t>Romero, Dionisio Alfredo</t>
  </si>
  <si>
    <t>02/12/2023 05:43:00 p.m.</t>
  </si>
  <si>
    <t>02/12/2023 08:13:28 p.m.</t>
  </si>
  <si>
    <t>02/12/2023 08:38:24 p.m.</t>
  </si>
  <si>
    <t>Gonalgia izquierda</t>
  </si>
  <si>
    <t>GATICA 2071 - Neuquén - Barrio Limay</t>
  </si>
  <si>
    <t>DOLOR PIERNA IZQUIERDA</t>
  </si>
  <si>
    <t>DNI 44102567</t>
  </si>
  <si>
    <t>Castillo, Milagros Antonella</t>
  </si>
  <si>
    <t>02/12/2023 05:49:00 p.m.</t>
  </si>
  <si>
    <t>02/12/2023 07:28:21 p.m.</t>
  </si>
  <si>
    <t>02/12/2023 10:21:11 p.m.</t>
  </si>
  <si>
    <t>Vicente Lopez 57 - Neuquén - Barrio Villa María</t>
  </si>
  <si>
    <t>VÓMITOS Y DIARREA</t>
  </si>
  <si>
    <t>DNI 45375504</t>
  </si>
  <si>
    <t>Ortega, Brisa Daiana</t>
  </si>
  <si>
    <t>19 años</t>
  </si>
  <si>
    <t>02/12/2023 05:59:00 p.m.</t>
  </si>
  <si>
    <t>02/12/2023 08:17:21 p.m.</t>
  </si>
  <si>
    <t>Bahia Blanca 690 - Neuquén - Barrio Manuel Belgrano</t>
  </si>
  <si>
    <t>tx en MID</t>
  </si>
  <si>
    <t>DNI 34088072</t>
  </si>
  <si>
    <t>Diaz, Marcos Alejandro</t>
  </si>
  <si>
    <t>02/12/2023 06:02:00 p.m.</t>
  </si>
  <si>
    <t>02/12/2023 08:17:32 p.m.</t>
  </si>
  <si>
    <t>02/12/2023 09:53:40 p.m.</t>
  </si>
  <si>
    <t>fractura de calcaneo</t>
  </si>
  <si>
    <t>S92.0 Fractura del calcáneo</t>
  </si>
  <si>
    <t>MZA 16//CASA 11 - Neuquén - Oeste</t>
  </si>
  <si>
    <t>CUENCA</t>
  </si>
  <si>
    <t>Tx en pie dcho- Atendido en HHH, el dia Jueves</t>
  </si>
  <si>
    <t>PDR41436581</t>
  </si>
  <si>
    <t>DNI 41436581</t>
  </si>
  <si>
    <t>Santucho, Mauro Nicolas</t>
  </si>
  <si>
    <t>02/12/2023 06:12:00 p.m.</t>
  </si>
  <si>
    <t>02/12/2023 08:24:12 p.m.</t>
  </si>
  <si>
    <t>02/12/2023 08:52:41 p.m.</t>
  </si>
  <si>
    <t>Islas malvinas 191 - Neuquén - Centro</t>
  </si>
  <si>
    <t>Vomitos con sangre y deposiciones con sangre</t>
  </si>
  <si>
    <t>DNI 12503244</t>
  </si>
  <si>
    <t>Montes, Maria Luisa</t>
  </si>
  <si>
    <t>02/12/2023 06:38:00 p.m.</t>
  </si>
  <si>
    <t>02/12/2023 08:50:16 p.m.</t>
  </si>
  <si>
    <t>02/12/2023 10:02:36 p.m.</t>
  </si>
  <si>
    <t>Racedo y Lago Muster - Neuquén - Barrio Gran Neuquén</t>
  </si>
  <si>
    <t>192 VIVENDAS</t>
  </si>
  <si>
    <t>Dolor e inflamación pierna dcha- Pac DBT</t>
  </si>
  <si>
    <t>PDR34847308</t>
  </si>
  <si>
    <t>DNI 34847308</t>
  </si>
  <si>
    <t>Gonzalez, Saúl Alejandro</t>
  </si>
  <si>
    <t>02/12/2023 06:58:00 p.m.</t>
  </si>
  <si>
    <t>02/12/2023 09:58:32 p.m.</t>
  </si>
  <si>
    <t>San luis 695 - Neuquén - Barrio Nuevo</t>
  </si>
  <si>
    <t>PDR95287649</t>
  </si>
  <si>
    <t>DNI 95287649</t>
  </si>
  <si>
    <t>Araujo Espinola, Fabio Diosnel</t>
  </si>
  <si>
    <t>02/12/2023 07:14:00 p.m.</t>
  </si>
  <si>
    <t>02/12/2023 07:47:22 p.m.</t>
  </si>
  <si>
    <t>02/12/2023 09:38:49 p.m.</t>
  </si>
  <si>
    <t>S81.0 Herida de la rodilla</t>
  </si>
  <si>
    <t>la blanca - mza 7 lote 6 - Neuquén - Barrio Hipódromo</t>
  </si>
  <si>
    <t>Herida cortante rodilla izq- (Cancha Afuben- Ingreso en ambulancia privada)</t>
  </si>
  <si>
    <t>DNI 92236169</t>
  </si>
  <si>
    <t>Pardo Sanchez, Rosa Dinely</t>
  </si>
  <si>
    <t>02/12/2023 07:21:00 p.m.</t>
  </si>
  <si>
    <t>02/12/2023 07:42:37 p.m.</t>
  </si>
  <si>
    <t>02/12/2023 10:06:03 p.m.</t>
  </si>
  <si>
    <t>PRINGLES/CASA 18 1050 - Neuquén - Oeste</t>
  </si>
  <si>
    <t>tx en brazo</t>
  </si>
  <si>
    <t>DNI 24777561</t>
  </si>
  <si>
    <t>Alvarez, Griselda Valeria</t>
  </si>
  <si>
    <t>02/12/2023 07:25:00 p.m.</t>
  </si>
  <si>
    <t>02/12/2023 10:30:44 p.m.</t>
  </si>
  <si>
    <t>RODHE Y ANTARTIDA- TIRA 16- 320 - Neuquén - Barrio San Lorenzo Norte</t>
  </si>
  <si>
    <t>Politraumatismo</t>
  </si>
  <si>
    <t>DNI 92810631</t>
  </si>
  <si>
    <t>Riquelme Romero, Daniel Enrique</t>
  </si>
  <si>
    <t>02/12/2023 07:46:00 p.m.</t>
  </si>
  <si>
    <t>02/12/2023 09:59:06 p.m.</t>
  </si>
  <si>
    <t>02/12/2023 10:11:09 p.m.</t>
  </si>
  <si>
    <t>Otitis externa</t>
  </si>
  <si>
    <t>H60 Otitis externa</t>
  </si>
  <si>
    <t>LAMARQUE 1460 - Neuquén - Este</t>
  </si>
  <si>
    <t>dolor de oidos</t>
  </si>
  <si>
    <t>PDR94181461</t>
  </si>
  <si>
    <t>DNI 94181461</t>
  </si>
  <si>
    <t>Sanabria Rivarola, Aldo Fernando</t>
  </si>
  <si>
    <t>02/12/2023 07:52:00 p.m.</t>
  </si>
  <si>
    <t>02/12/2023 09:59:12 p.m.</t>
  </si>
  <si>
    <t>02/12/2023 11:28:10 p.m.</t>
  </si>
  <si>
    <t>SECTOR 4</t>
  </si>
  <si>
    <t>herida dedo del pie</t>
  </si>
  <si>
    <t>DNI 38812163</t>
  </si>
  <si>
    <t>Peralta, Luciano Gustavo Genaro</t>
  </si>
  <si>
    <t>02/12/2023 07:55:00 p.m.</t>
  </si>
  <si>
    <t>02/12/2023 09:58:43 p.m.</t>
  </si>
  <si>
    <t>primeros pobladores 1050 - Neuquén - Barrio Mariano Moreno</t>
  </si>
  <si>
    <t>VILLA FARREL---</t>
  </si>
  <si>
    <t>tx de rodilla</t>
  </si>
  <si>
    <t>02/12/2023 10:19:03 p.m.</t>
  </si>
  <si>
    <t>03/12/2023 01:33:05 a.m.</t>
  </si>
  <si>
    <t>Gonalgia post traumatica</t>
  </si>
  <si>
    <t>tx de rodilla - PAC REINGRESADO</t>
  </si>
  <si>
    <t>PDR14870487</t>
  </si>
  <si>
    <t>DNI 14870487</t>
  </si>
  <si>
    <t>Leiva, Cecilio Clodomiro</t>
  </si>
  <si>
    <t>OSPEPRI</t>
  </si>
  <si>
    <t>02/12/2023 08:09:00 p.m.</t>
  </si>
  <si>
    <t>02/12/2023 09:26:38 p.m.</t>
  </si>
  <si>
    <t>02/12/2023 11:53:36 p.m.</t>
  </si>
  <si>
    <t>CASA 2 - Neuquén</t>
  </si>
  <si>
    <t>brote en el cuerpo</t>
  </si>
  <si>
    <t>PDR12381299</t>
  </si>
  <si>
    <t>DNI 12381299</t>
  </si>
  <si>
    <t>Leguizamon, Dora Nelida</t>
  </si>
  <si>
    <t>02/12/2023 08:12:00 p.m.</t>
  </si>
  <si>
    <t>02/12/2023 10:08:53 p.m.</t>
  </si>
  <si>
    <t>03/12/2023 01:49:54 a.m.</t>
  </si>
  <si>
    <t>Traumatismo cadera</t>
  </si>
  <si>
    <t>S79.9 Traumatismo no especificado de la cadera y d</t>
  </si>
  <si>
    <t>CHANETON 1295 - Neuquén - Barrio Limay</t>
  </si>
  <si>
    <t>herida en mi (incidente de transito)</t>
  </si>
  <si>
    <t>PDR92788969</t>
  </si>
  <si>
    <t>DNI 92788969</t>
  </si>
  <si>
    <t>Topacio Arzamendia, Maria Angelica</t>
  </si>
  <si>
    <t>02/12/2023 08:15:00 p.m.</t>
  </si>
  <si>
    <t>02/12/2023 10:03:20 p.m.</t>
  </si>
  <si>
    <t>02/12/2023 10:11:45 p.m.</t>
  </si>
  <si>
    <t>Cefalea tensional</t>
  </si>
  <si>
    <t>G44.2 Cefalea debida a tensión</t>
  </si>
  <si>
    <t>EL PLUMERILLO 590 - Neuquén</t>
  </si>
  <si>
    <t>CONFLUENCIA RURAL</t>
  </si>
  <si>
    <t>dolor de cabeza</t>
  </si>
  <si>
    <t>PDR36434134</t>
  </si>
  <si>
    <t>DNI 36434134</t>
  </si>
  <si>
    <t>Trancon, Sergio Ariel</t>
  </si>
  <si>
    <t>02/12/2023 08:20:00 p.m.</t>
  </si>
  <si>
    <t>02/12/2023 10:09:13 p.m.</t>
  </si>
  <si>
    <t>02/12/2023 10:26:25 p.m.</t>
  </si>
  <si>
    <t>PEÑALOZA 980 - Neuquén - Barrio Islas Malvinas</t>
  </si>
  <si>
    <t>dolor en ambos mi</t>
  </si>
  <si>
    <t>PDR41578367</t>
  </si>
  <si>
    <t>DNI 41578367</t>
  </si>
  <si>
    <t>Herrera, Leonel Jeremias</t>
  </si>
  <si>
    <t>02/12/2023 08:48:00 p.m.</t>
  </si>
  <si>
    <t>02/12/2023 10:26:14 p.m.</t>
  </si>
  <si>
    <t>02/12/2023 10:35:32 p.m.</t>
  </si>
  <si>
    <t>Celulitis MSD</t>
  </si>
  <si>
    <t>L03.1 Celulitis de otras partes de los miembros</t>
  </si>
  <si>
    <t>CASIMIRO GOMEZ 575 - Neuquén - Oeste</t>
  </si>
  <si>
    <t>COVICIR</t>
  </si>
  <si>
    <t>Fiebre , mucosidad -</t>
  </si>
  <si>
    <t>PDR39522000</t>
  </si>
  <si>
    <t>DNI 39522000</t>
  </si>
  <si>
    <t>Luqui, Karen Antonella</t>
  </si>
  <si>
    <t>02/12/2023 08:50:00 p.m.</t>
  </si>
  <si>
    <t>03/12/2023 01:36:23 a.m.</t>
  </si>
  <si>
    <t>03/12/2023 01:36:51 a.m.</t>
  </si>
  <si>
    <t>CAVIAHUE 290 - Neuquén</t>
  </si>
  <si>
    <t>Dolor abdominal , fiebre</t>
  </si>
  <si>
    <t>DNI 10437737</t>
  </si>
  <si>
    <t>Olivera, Pedro Celestino</t>
  </si>
  <si>
    <t>02/12/2023 08:52:00 p.m.</t>
  </si>
  <si>
    <t>03/12/2023 01:36:59 a.m.</t>
  </si>
  <si>
    <t>03/12/2023 01:54:17 a.m.</t>
  </si>
  <si>
    <t>CALLE 07 DX598 - Neuquén - Barrio Gregorio Alvarez</t>
  </si>
  <si>
    <t>Dolor dorsal - (Dif de audición )</t>
  </si>
  <si>
    <t>DNI 25726095</t>
  </si>
  <si>
    <t>Anaya, Maria Alejandra</t>
  </si>
  <si>
    <t>02/12/2023 08:53:00 p.m.</t>
  </si>
  <si>
    <t>03/12/2023 01:37:12 a.m.</t>
  </si>
  <si>
    <t>03/12/2023 01:47:39 a.m.</t>
  </si>
  <si>
    <t>El Chocon 1371 - Neuquén - Barrio Manuel Belgrano</t>
  </si>
  <si>
    <t>Caída de propia altura , refiere desmayo en el domicilio -</t>
  </si>
  <si>
    <t>02/12/2023 08:55:00 p.m.</t>
  </si>
  <si>
    <t>03/12/2023 01:37:40 a.m.</t>
  </si>
  <si>
    <t>03/12/2023 04:47:17 a.m.</t>
  </si>
  <si>
    <t>Colico biliar</t>
  </si>
  <si>
    <t>Vista ayer por guardia , refiere continuar con malestar abdominal ( antec cálculo biliar )</t>
  </si>
  <si>
    <t>PDR38216826</t>
  </si>
  <si>
    <t>DNI 38216826</t>
  </si>
  <si>
    <t>Gonzalez Maturano, Lourdes Esther</t>
  </si>
  <si>
    <t>02/12/2023 08:56:00 p.m.</t>
  </si>
  <si>
    <t>03/12/2023 01:55:55 a.m.</t>
  </si>
  <si>
    <t>COSTA RICA 1572 - Neuquén</t>
  </si>
  <si>
    <t>Irritación ocular -</t>
  </si>
  <si>
    <t>PDR36810111</t>
  </si>
  <si>
    <t>DNI 36810111</t>
  </si>
  <si>
    <t>Villarroel, Joel Patricio</t>
  </si>
  <si>
    <t>02/12/2023 09:00:00 p.m.</t>
  </si>
  <si>
    <t>02/12/2023 09:42:03 p.m.</t>
  </si>
  <si>
    <t>03/12/2023 01:20:56 a.m.</t>
  </si>
  <si>
    <t>SUIPACHA 4809 - Provincia: Río Negro</t>
  </si>
  <si>
    <t>TEC ( CAÍDA EN BICICLETA )</t>
  </si>
  <si>
    <t>PDR39682748</t>
  </si>
  <si>
    <t>DNI 39682748</t>
  </si>
  <si>
    <t>Quintana, Soledad</t>
  </si>
  <si>
    <t>02/12/2023 09:10:00 p.m.</t>
  </si>
  <si>
    <t>03/12/2023 01:56:03 a.m.</t>
  </si>
  <si>
    <t>EDITH STAGNARO 1010 - Neuquén - Barrio San Lorenzo Norte</t>
  </si>
  <si>
    <t>PAC REF DOLOR EN OJO DERECHO</t>
  </si>
  <si>
    <t>PDR16562959</t>
  </si>
  <si>
    <t>DNI 16562959</t>
  </si>
  <si>
    <t>Benjuria Mardones, Hector Fabian</t>
  </si>
  <si>
    <t>02/12/2023 09:23:00 p.m.</t>
  </si>
  <si>
    <t>03/12/2023 01:56:15 a.m.</t>
  </si>
  <si>
    <t>LOS ALERCES 305 - Plottier</t>
  </si>
  <si>
    <t>B° DON ANTONIO -</t>
  </si>
  <si>
    <t>Malestar ocular-</t>
  </si>
  <si>
    <t>PDR23918037</t>
  </si>
  <si>
    <t>DNI 23918037</t>
  </si>
  <si>
    <t>Huenuman, Laura Rosana</t>
  </si>
  <si>
    <t>02/12/2023 09:53:00 p.m.</t>
  </si>
  <si>
    <t>03/12/2023 01:56:25 a.m.</t>
  </si>
  <si>
    <t>03/12/2023 02:21:29 a.m.</t>
  </si>
  <si>
    <t>PLANAS 1520 - Neuquén - Barrio Bouquet Roldán</t>
  </si>
  <si>
    <t>hematoma e inflamacion en pierna por caida el jueves - vista en HBR</t>
  </si>
  <si>
    <t>DNI 44238302</t>
  </si>
  <si>
    <t>Chandia, Santiago Nicolás</t>
  </si>
  <si>
    <t>02/12/2023 10:03:00 p.m.</t>
  </si>
  <si>
    <t>03/12/2023 01:56:43 a.m.</t>
  </si>
  <si>
    <t>03/12/2023 03:31:29 a.m.</t>
  </si>
  <si>
    <t>Fractura 4to mts</t>
  </si>
  <si>
    <t>S92.5 Fractura de los huesos de otro(s) dedo(s) de</t>
  </si>
  <si>
    <t>Granaderos 273 - Neuquén - Barrio Confluencia</t>
  </si>
  <si>
    <t>santa catalina</t>
  </si>
  <si>
    <t>tx deportivo en pie (ingreso por entrada de ambulancias en forma particular)</t>
  </si>
  <si>
    <t>PDR92655524</t>
  </si>
  <si>
    <t>DNI 92655524</t>
  </si>
  <si>
    <t>Obreque Varas, Alex Mauricio</t>
  </si>
  <si>
    <t>02/12/2023 10:05:00 p.m.</t>
  </si>
  <si>
    <t>02/12/2023 10:47:12 p.m.</t>
  </si>
  <si>
    <t>03/12/2023 12:15:00 a.m.</t>
  </si>
  <si>
    <t>Herida cortante antebrazo izq</t>
  </si>
  <si>
    <t>S51.9 Herida del antebrazo, parte no especificada</t>
  </si>
  <si>
    <t>TOMA RUCA ANTU MZA C CASA 7 0 - Neuquén</t>
  </si>
  <si>
    <t>herida cortante en antebrazo izq - detenido u11</t>
  </si>
  <si>
    <t>DNI 36257427</t>
  </si>
  <si>
    <t>Ludueña, Valeria Ailin</t>
  </si>
  <si>
    <t>02/12/2023 10:06:00 p.m.</t>
  </si>
  <si>
    <t>03/12/2023 02:03:58 a.m.</t>
  </si>
  <si>
    <t>03/12/2023 05:28:13 a.m.</t>
  </si>
  <si>
    <t>CANDELARIA 735 - Neuquén - Barrio Villa Florencia</t>
  </si>
  <si>
    <t>dolor de garganta</t>
  </si>
  <si>
    <t>PDR95895944</t>
  </si>
  <si>
    <t>DNI 95895944</t>
  </si>
  <si>
    <t>Vera Sosa, Victor</t>
  </si>
  <si>
    <t>02/12/2023 10:16:00 p.m.</t>
  </si>
  <si>
    <t>03/12/2023 02:04:21 a.m.</t>
  </si>
  <si>
    <t>03/12/2023 03:31:46 a.m.</t>
  </si>
  <si>
    <t>bella vista 6178 - Provincia: BUENOS AIRES</t>
  </si>
  <si>
    <t>dolor de pecho - dif respiratoria</t>
  </si>
  <si>
    <t>DNI 20292025</t>
  </si>
  <si>
    <t>Torres, Mariela Elizabeth</t>
  </si>
  <si>
    <t>02/12/2023 10:26:00 p.m.</t>
  </si>
  <si>
    <t>03/12/2023 02:24:55 a.m.</t>
  </si>
  <si>
    <t>Lisandro De la Torre 620 - Neuquén - Barrio Manuel Belgrano</t>
  </si>
  <si>
    <t>dolor abdominal que irradia a la espalda</t>
  </si>
  <si>
    <t>02/12/2023 10:40:00 p.m.</t>
  </si>
  <si>
    <t>03/12/2023 02:25:10 a.m.</t>
  </si>
  <si>
    <t>DNI 36150764</t>
  </si>
  <si>
    <t>Landeros Neira, Rebeca</t>
  </si>
  <si>
    <t>02/12/2023 10:46:00 p.m.</t>
  </si>
  <si>
    <t>03/12/2023 02:27:05 a.m.</t>
  </si>
  <si>
    <t>CERRO BANDERA 1561 - Neuquén - Barrio Islas Malvinas</t>
  </si>
  <si>
    <t>dolor de garganta - tos - 1 semana de evolucion</t>
  </si>
  <si>
    <t>PDR41120509</t>
  </si>
  <si>
    <t>DNI 41120509</t>
  </si>
  <si>
    <t>Llampa, Roxana Marisol</t>
  </si>
  <si>
    <t>02/12/2023 10:49:00 p.m.</t>
  </si>
  <si>
    <t>03/12/2023 02:27:13 a.m.</t>
  </si>
  <si>
    <t>PDR33637330</t>
  </si>
  <si>
    <t>DNI 33637330</t>
  </si>
  <si>
    <t>Fuentes, Alejandro Matias</t>
  </si>
  <si>
    <t>02/12/2023 11:05:00 p.m.</t>
  </si>
  <si>
    <t>03/12/2023 02:27:22 a.m.</t>
  </si>
  <si>
    <t>03/12/2023 03:31:52 a.m.</t>
  </si>
  <si>
    <t>CUENCA XVI</t>
  </si>
  <si>
    <t>pac ref dolor lumbar</t>
  </si>
  <si>
    <t>PDR27004175</t>
  </si>
  <si>
    <t>DNI 27004175</t>
  </si>
  <si>
    <t>Muñiz, Claudio Fabian</t>
  </si>
  <si>
    <t>02/12/2023 11:06:00 p.m.</t>
  </si>
  <si>
    <t>02/12/2023 11:15:57 p.m.</t>
  </si>
  <si>
    <t>03/12/2023 12:40:47 p.m.</t>
  </si>
  <si>
    <t>CUERPO EXTRAÑO ESOFAGICO</t>
  </si>
  <si>
    <t>T18.1 Cuerpo extraño en el esofago</t>
  </si>
  <si>
    <t>MONTEVIDEO 416 - Neuquén - Barrio Manuel Belgrano</t>
  </si>
  <si>
    <t>pac ref q a atraganto con pescado ref q tiene una espina en la garganta</t>
  </si>
  <si>
    <t>PDR41092240</t>
  </si>
  <si>
    <t>DNI 41092240</t>
  </si>
  <si>
    <t>Aguilera, Brenda Marlina</t>
  </si>
  <si>
    <t>02/12/2023 11:28:00 p.m.</t>
  </si>
  <si>
    <t>03/12/2023 02:27:42 a.m.</t>
  </si>
  <si>
    <t>DR. RAMON 2328 - Neuquén - Barrio Villa Ceferino</t>
  </si>
  <si>
    <t>pac ref ojo derecho rojo con dolor</t>
  </si>
  <si>
    <t>DNI 92423625</t>
  </si>
  <si>
    <t>Guerra Tapia, Fresia Del Rosario</t>
  </si>
  <si>
    <t>02/12/2023 11:35:00 p.m.</t>
  </si>
  <si>
    <t>03/12/2023 01:19:20 a.m.</t>
  </si>
  <si>
    <t>03/12/2023 02:08:17 p.m.</t>
  </si>
  <si>
    <t>DOLOR ABDOMINAL</t>
  </si>
  <si>
    <t>pomona 1446 - Neuquén - Barrio Confluencia</t>
  </si>
  <si>
    <t>DNI 36371840</t>
  </si>
  <si>
    <t>Torres Paredes, Jose Guillermo</t>
  </si>
  <si>
    <t>02/12/2023 11:38:00 p.m.</t>
  </si>
  <si>
    <t>03/12/2023 02:27:51 a.m.</t>
  </si>
  <si>
    <t>03/12/2023 01:06:00 p.m.</t>
  </si>
  <si>
    <t>CONVULSION TONICA</t>
  </si>
  <si>
    <t>G40.3 Epilepsia y síndromes epilépticos idiopático</t>
  </si>
  <si>
    <t>BATILANA 890 - Neuquén - Barrio Islas Malvinas</t>
  </si>
  <si>
    <t>desvanecimiento</t>
  </si>
  <si>
    <t>PDR7605940</t>
  </si>
  <si>
    <t>DNI 7605940</t>
  </si>
  <si>
    <t>Massotta, Luis Cesar</t>
  </si>
  <si>
    <t>75 años</t>
  </si>
  <si>
    <t>02/12/2023 11:39:00 p.m.</t>
  </si>
  <si>
    <t>03/12/2023 02:36:01 a.m.</t>
  </si>
  <si>
    <t>03/12/2023 03:32:01 a.m.</t>
  </si>
  <si>
    <t>TUCUMAN 466 6 1, - Neuquén - Centro</t>
  </si>
  <si>
    <t>pac ref dolor en pierna izquierda</t>
  </si>
  <si>
    <t>PDR32839777</t>
  </si>
  <si>
    <t>DNI 32839777</t>
  </si>
  <si>
    <t>Jofre, Dario Ruben</t>
  </si>
  <si>
    <t>02/12/2023 11:43:00 p.m.</t>
  </si>
  <si>
    <t>02/12/2023 11:58:49 p.m.</t>
  </si>
  <si>
    <t>03/12/2023 01:57:21 a.m.</t>
  </si>
  <si>
    <t>alpataco 1712 - Neuquén - Barrio Mercantiles</t>
  </si>
  <si>
    <t>pac ref tx de tobillo derecho de hace 1 semana</t>
  </si>
  <si>
    <t>PDR96304467</t>
  </si>
  <si>
    <t>DNI 96304467</t>
  </si>
  <si>
    <t>Ruiz Alvarez, Daniel Alejandro</t>
  </si>
  <si>
    <t>02/12/2023 11:48:00 p.m.</t>
  </si>
  <si>
    <t>03/12/2023 02:42:47 a.m.</t>
  </si>
  <si>
    <t>03/12/2023 03:32:09 a.m.</t>
  </si>
  <si>
    <t>BATILANA 1261 - Neuquén</t>
  </si>
  <si>
    <t>pac ref picazon en el cuerpo , escalofrio</t>
  </si>
  <si>
    <t>PDR39523900</t>
  </si>
  <si>
    <t>DNI 39523900</t>
  </si>
  <si>
    <t>Guerrero, Emiliano Exequiel</t>
  </si>
  <si>
    <t>03/12/2023 12:06:00 a.m.</t>
  </si>
  <si>
    <t>03/12/2023 03:08:29 a.m.</t>
  </si>
  <si>
    <t>03/12/2023 03:32:16 a.m.</t>
  </si>
  <si>
    <t>Cuerpo extraño ocular</t>
  </si>
  <si>
    <t>Avda. San Martín s/n - SENILLOSA</t>
  </si>
  <si>
    <t>Unión</t>
  </si>
  <si>
    <t>tx ocular por esquirla, referido de la tarde</t>
  </si>
  <si>
    <t>DNI 5332350</t>
  </si>
  <si>
    <t>Garrido, Luisa</t>
  </si>
  <si>
    <t>77 años</t>
  </si>
  <si>
    <t>03/12/2023 12:34:00 a.m.</t>
  </si>
  <si>
    <t>03/12/2023 01:19:37 a.m.</t>
  </si>
  <si>
    <t>03/12/2023 04:32:42 a.m.</t>
  </si>
  <si>
    <t>Gastroenteritis</t>
  </si>
  <si>
    <t>Chaneton 50 - Neuquén - Centro</t>
  </si>
  <si>
    <t>dolor e inflamación abdominal, desde la tarde</t>
  </si>
  <si>
    <t>DNI 11786214</t>
  </si>
  <si>
    <t>Yapura, Odorico Lauro</t>
  </si>
  <si>
    <t>03/12/2023 12:41:00 a.m.</t>
  </si>
  <si>
    <t>03/12/2023 03:02:45 a.m.</t>
  </si>
  <si>
    <t>03/12/2023 03:36:45 a.m.</t>
  </si>
  <si>
    <t>mendoza 765 2º b 1826 - Neuquén - Centro</t>
  </si>
  <si>
    <t>caída de propia altura hace 1 hora, tx de mm.ss. derecho y mm.ii.</t>
  </si>
  <si>
    <t>03/12/2023 01:45:00 a.m.</t>
  </si>
  <si>
    <t>03/12/2023 01:57:04 a.m.</t>
  </si>
  <si>
    <t>03/12/2023 09:46:33 a.m.</t>
  </si>
  <si>
    <t>CAD</t>
  </si>
  <si>
    <t>crisis hipertensiva</t>
  </si>
  <si>
    <t>PDR17967843</t>
  </si>
  <si>
    <t>DNI 17967843</t>
  </si>
  <si>
    <t>Alen, Marcelino Almilcar</t>
  </si>
  <si>
    <t>03/12/2023 02:22:00 a.m.</t>
  </si>
  <si>
    <t>03/12/2023 03:09:50 a.m.</t>
  </si>
  <si>
    <t>03/12/2023 03:32:26 a.m.</t>
  </si>
  <si>
    <t>LINARES 1335 - Neuquén</t>
  </si>
  <si>
    <t>Ref.Presión alta</t>
  </si>
  <si>
    <t>PDR40067672</t>
  </si>
  <si>
    <t>DNI 40067672</t>
  </si>
  <si>
    <t>Peña, Hector Daniel</t>
  </si>
  <si>
    <t>03/12/2023 02:31:00 a.m.</t>
  </si>
  <si>
    <t>03/12/2023 12:40:57 p.m.</t>
  </si>
  <si>
    <t>excitacion psicomotriz</t>
  </si>
  <si>
    <t>F06.1 Trastorno catatónico, orgánico</t>
  </si>
  <si>
    <t>FORTIN GUAÑACO 1450 - Neuquén - Barrio Bouquet Roldán</t>
  </si>
  <si>
    <t>Atencion con SM</t>
  </si>
  <si>
    <t>PDR41241640</t>
  </si>
  <si>
    <t>DNI 41241640</t>
  </si>
  <si>
    <t>Quidel, Miguel Angel</t>
  </si>
  <si>
    <t>03/12/2023 02:57:00 a.m.</t>
  </si>
  <si>
    <t>03/12/2023 05:09:53 a.m.</t>
  </si>
  <si>
    <t>03/12/2023 12:43:18 p.m.</t>
  </si>
  <si>
    <t>ingesta de vidrio accidental</t>
  </si>
  <si>
    <t>CALLE 5 - Neuquén - Oeste</t>
  </si>
  <si>
    <t>ALMA FUERTE 01</t>
  </si>
  <si>
    <t>Sensacion de cuerpo extraño en esofago</t>
  </si>
  <si>
    <t>DNI 46930686</t>
  </si>
  <si>
    <t>Rosales Troncoso, Juan Bautista</t>
  </si>
  <si>
    <t>03/12/2023 03:25:00 a.m.</t>
  </si>
  <si>
    <t>03/12/2023 03:38:52 a.m.</t>
  </si>
  <si>
    <t>03/12/2023 03:41:19 a.m.</t>
  </si>
  <si>
    <t>TEC</t>
  </si>
  <si>
    <t>CUERDA DEL CIELO - 2749 - Neuquén</t>
  </si>
  <si>
    <t>MERCANTIL</t>
  </si>
  <si>
    <t>Agresión por terceros (Herida cortante en cuero cabelludo)</t>
  </si>
  <si>
    <t>PDR44014677</t>
  </si>
  <si>
    <t>DNI 44014677</t>
  </si>
  <si>
    <t>Cardenas, Joaquin Ignacio</t>
  </si>
  <si>
    <t>03/12/2023 03:53:00 a.m.</t>
  </si>
  <si>
    <t>03/12/2023 03:56:29 a.m.</t>
  </si>
  <si>
    <t>03/12/2023 04:48:55 a.m.</t>
  </si>
  <si>
    <t>Lago Muster - Neuquén - Oeste</t>
  </si>
  <si>
    <t>Toma Esfuerzo</t>
  </si>
  <si>
    <t>Ingresa por sector de ambulancia HAB</t>
  </si>
  <si>
    <t>PDR34088343</t>
  </si>
  <si>
    <t>DNI 34088343</t>
  </si>
  <si>
    <t>Muñoz Leal, Ricardo Ariel</t>
  </si>
  <si>
    <t>03/12/2023 05:04:00 a.m.</t>
  </si>
  <si>
    <t>03/12/2023 08:07:11 a.m.</t>
  </si>
  <si>
    <t>MISIONES 700 - Neuquén</t>
  </si>
  <si>
    <t>Dolor de muela</t>
  </si>
  <si>
    <t>PDR30613777</t>
  </si>
  <si>
    <t>DNI 30613777</t>
  </si>
  <si>
    <t>Lozano, Patricio Damian</t>
  </si>
  <si>
    <t>03/12/2023 05:10:00 a.m.</t>
  </si>
  <si>
    <t>03/12/2023 05:41:17 a.m.</t>
  </si>
  <si>
    <t>03/12/2023 10:13:55 a.m.</t>
  </si>
  <si>
    <t>GEA</t>
  </si>
  <si>
    <t>GARROTT, MARGOT EMILSE</t>
  </si>
  <si>
    <t>felizx san martin 670 - Neuquén</t>
  </si>
  <si>
    <t>DNI 13667482</t>
  </si>
  <si>
    <t>Trujillo, Jorge Antonio</t>
  </si>
  <si>
    <t>64 años</t>
  </si>
  <si>
    <t>03/12/2023 05:30:00 a.m.</t>
  </si>
  <si>
    <t>03/12/2023 05:46:23 a.m.</t>
  </si>
  <si>
    <t>03/12/2023 08:16:37 a.m.</t>
  </si>
  <si>
    <t>cordoba 491 - Neuquén - Centro</t>
  </si>
  <si>
    <t>Dolor de pecho.</t>
  </si>
  <si>
    <t>DNI 37857514</t>
  </si>
  <si>
    <t>Schoemaker, Milagros Daiana</t>
  </si>
  <si>
    <t>03/12/2023 05:33:00 a.m.</t>
  </si>
  <si>
    <t>03/12/2023 08:07:23 a.m.</t>
  </si>
  <si>
    <t>Chile 51 - Neuquén - Barrio Nuevo</t>
  </si>
  <si>
    <t>03/12/2023 05:35:00 a.m.</t>
  </si>
  <si>
    <t>03/12/2023 05:37:15 a.m.</t>
  </si>
  <si>
    <t>dolor de garganta, egresada por error (se retira de alta voluntaria acompañada por su hijo, 05:30)</t>
  </si>
  <si>
    <t>PDR43487986</t>
  </si>
  <si>
    <t>DNI 43487986</t>
  </si>
  <si>
    <t>Borquez Escobar, Lourdes Yael</t>
  </si>
  <si>
    <t>03/12/2023 05:49:00 a.m.</t>
  </si>
  <si>
    <t>03/12/2023 08:07:36 a.m.</t>
  </si>
  <si>
    <t>ARTURO ILLIA 842 1 A - Neuquén</t>
  </si>
  <si>
    <t>Dolor e inflamacion en rostro y cuello</t>
  </si>
  <si>
    <t>PDR40612759</t>
  </si>
  <si>
    <t>DNI 40612759</t>
  </si>
  <si>
    <t>Soto, Lisardo Lautaro Jeronimo</t>
  </si>
  <si>
    <t>03/12/2023 07:06:00 a.m.</t>
  </si>
  <si>
    <t>03/12/2023 08:07:53 a.m.</t>
  </si>
  <si>
    <t>03/12/2023 08:30:54 a.m.</t>
  </si>
  <si>
    <t>sarmiento 1370 - Neuquén - Barrio Bouquet Roldán</t>
  </si>
  <si>
    <t>Sensacion de CE en ojo derecho</t>
  </si>
  <si>
    <t>PDR38495671</t>
  </si>
  <si>
    <t>DNI 38495671</t>
  </si>
  <si>
    <t>Ponce, Maximiliano Ezequiel</t>
  </si>
  <si>
    <t>03/12/2023 07:26:00 a.m.</t>
  </si>
  <si>
    <t>03/12/2023 08:19:10 a.m.</t>
  </si>
  <si>
    <t>03/12/2023 12:06:04 p.m.</t>
  </si>
  <si>
    <t>Cólico biliar</t>
  </si>
  <si>
    <t>pasaje metan 1031 - Neuquén - Barrio San Lorenzo Norte</t>
  </si>
  <si>
    <t>San Lorenzo Norte</t>
  </si>
  <si>
    <t>DNI 22583654</t>
  </si>
  <si>
    <t>Llaupe, Miguel Angel</t>
  </si>
  <si>
    <t>03/12/2023 07:40:00 a.m.</t>
  </si>
  <si>
    <t>03/12/2023 08:28:24 a.m.</t>
  </si>
  <si>
    <t>03/12/2023 12:18:28 p.m.</t>
  </si>
  <si>
    <t>diverticulitis Hinchey I</t>
  </si>
  <si>
    <t>K57.9 Enfermedad diverticular del intestino, parte</t>
  </si>
  <si>
    <t>ernerto troeger - Centenario</t>
  </si>
  <si>
    <t>vista hermosa</t>
  </si>
  <si>
    <t>ref dolor abdominal y cabeza</t>
  </si>
  <si>
    <t>DNI 43339688</t>
  </si>
  <si>
    <t>Vallejos, Carolina Antonella</t>
  </si>
  <si>
    <t>03/12/2023 08:04:00 a.m.</t>
  </si>
  <si>
    <t>03/12/2023 09:43:08 a.m.</t>
  </si>
  <si>
    <t>03/12/2023 10:33:46 a.m.</t>
  </si>
  <si>
    <t>Constipación</t>
  </si>
  <si>
    <t>K59.0 Constipación</t>
  </si>
  <si>
    <t>FRONTERAS 2441 - Neuquén - Barrio El Progreso</t>
  </si>
  <si>
    <t>ref constipacion de una semana de evolución y dolor abdominal</t>
  </si>
  <si>
    <t>03/12/2023 08:08:00 a.m.</t>
  </si>
  <si>
    <t>03/12/2023 09:43:35 a.m.</t>
  </si>
  <si>
    <t>03/12/2023 11:55:07 a.m.</t>
  </si>
  <si>
    <t>Traumatismo de pierna</t>
  </si>
  <si>
    <t>T13.9 Traumatismo no especificado de miembro infer</t>
  </si>
  <si>
    <t>citada para ecografía de parte blandas en pierna</t>
  </si>
  <si>
    <t>DNI 94652047</t>
  </si>
  <si>
    <t>Lamas Vallejos, Sebastiana Giovana</t>
  </si>
  <si>
    <t>03/12/2023 08:24:00 a.m.</t>
  </si>
  <si>
    <t>03/12/2023 08:48:22 a.m.</t>
  </si>
  <si>
    <t>03/12/2023 10:09:07 a.m.</t>
  </si>
  <si>
    <t>RICHIERI Y SATURNINO TORRES - - Neuquén - Barrio Manuel Belgrano</t>
  </si>
  <si>
    <t>Herida cortante en antebrazo izquierdo Alcoholizada</t>
  </si>
  <si>
    <t>DNI 92825788</t>
  </si>
  <si>
    <t>Lagos Gonzalez, Mariela Helvecia</t>
  </si>
  <si>
    <t>03/12/2023 08:29:00 a.m.</t>
  </si>
  <si>
    <t>03/12/2023 10:03:10 a.m.</t>
  </si>
  <si>
    <t>03/12/2023 04:32:06 p.m.</t>
  </si>
  <si>
    <t>LOS SURGENTES 286 - Neuquén - Barrio Villa Ceferino</t>
  </si>
  <si>
    <t>ref molestia al orinar</t>
  </si>
  <si>
    <t>DNI 12066019</t>
  </si>
  <si>
    <t>Quispe, Florencio</t>
  </si>
  <si>
    <t>03/12/2023 08:33:00 a.m.</t>
  </si>
  <si>
    <t>03/12/2023 10:11:33 a.m.</t>
  </si>
  <si>
    <t>03/12/2023 10:26:58 a.m.</t>
  </si>
  <si>
    <t>BELGRANO 1880 - Neuquén - Barrio Cumelen</t>
  </si>
  <si>
    <t>COLITIS</t>
  </si>
  <si>
    <t>DNI 18511924</t>
  </si>
  <si>
    <t>Martinez, Nestor Adrián</t>
  </si>
  <si>
    <t>03/12/2023 08:50:00 a.m.</t>
  </si>
  <si>
    <t>03/12/2023 10:26:17 a.m.</t>
  </si>
  <si>
    <t>03/12/2023 10:49:20 a.m.</t>
  </si>
  <si>
    <t>Aluminé 1172 - Neuquén - Barrio Confluencia</t>
  </si>
  <si>
    <t>ref vomitos y diarrea</t>
  </si>
  <si>
    <t>DNI 26543648</t>
  </si>
  <si>
    <t>Moya, Adriana Evangelina</t>
  </si>
  <si>
    <t>03/12/2023 09:13:00 a.m.</t>
  </si>
  <si>
    <t>03/12/2023 10:26:32 a.m.</t>
  </si>
  <si>
    <t>03/12/2023 10:49:01 a.m.</t>
  </si>
  <si>
    <t>Crisis asmatica</t>
  </si>
  <si>
    <t>J45.9 Asma, no especificado</t>
  </si>
  <si>
    <t>ALUMINE 782 - Neuquén - Este</t>
  </si>
  <si>
    <t>tos - fiebre - pac asmatica</t>
  </si>
  <si>
    <t>PDR93677090</t>
  </si>
  <si>
    <t>DNI 93677090</t>
  </si>
  <si>
    <t>Diaz Segura, Juan Segundo</t>
  </si>
  <si>
    <t>03/12/2023 10:09:00 a.m.</t>
  </si>
  <si>
    <t>03/12/2023 10:27:23 a.m.</t>
  </si>
  <si>
    <t>03/12/2023 11:44:54 a.m.</t>
  </si>
  <si>
    <t>ESGUINCE DE TOBILLO IZQUIERDO</t>
  </si>
  <si>
    <t>JUJUY 195 - Centenario</t>
  </si>
  <si>
    <t>SARMIENTO</t>
  </si>
  <si>
    <t>CAIDA</t>
  </si>
  <si>
    <t>DNI 38493602</t>
  </si>
  <si>
    <t>Meriño Vasquez, Jaime Nicolas</t>
  </si>
  <si>
    <t>03/12/2023 10:22:00 a.m.</t>
  </si>
  <si>
    <t>03/12/2023 10:34:42 a.m.</t>
  </si>
  <si>
    <t>03/12/2023 10:48:54 a.m.</t>
  </si>
  <si>
    <t>ODONTALGIA</t>
  </si>
  <si>
    <t>CASTELLI CALLE 18 MZA 68 - Neuquén - Barrio Villa Ceferino</t>
  </si>
  <si>
    <t>villa ceferino</t>
  </si>
  <si>
    <t>DNI 33936162</t>
  </si>
  <si>
    <t>Gonzalez, Ximena Catalina</t>
  </si>
  <si>
    <t>03/12/2023 10:34:00 a.m.</t>
  </si>
  <si>
    <t>03/12/2023 11:49:27 a.m.</t>
  </si>
  <si>
    <t>03/12/2023 02:53:01 p.m.</t>
  </si>
  <si>
    <t>CISTITIS</t>
  </si>
  <si>
    <t>N30 Cistitis</t>
  </si>
  <si>
    <t>GALARZA 2471 - Neuquén - Barrio El Progreso</t>
  </si>
  <si>
    <t>DISURIA</t>
  </si>
  <si>
    <t>PDR11339677</t>
  </si>
  <si>
    <t>DNI 11339677</t>
  </si>
  <si>
    <t>Rivera, Jorge Luis</t>
  </si>
  <si>
    <t>FEDERADA SALUD</t>
  </si>
  <si>
    <t>03/12/2023 10:59:00 a.m.</t>
  </si>
  <si>
    <t>03/12/2023 12:08:16 p.m.</t>
  </si>
  <si>
    <t>03/12/2023 03:14:50 p.m.</t>
  </si>
  <si>
    <t>Fractura de radio.</t>
  </si>
  <si>
    <t>S52.8 Fractura de otras partes del antebrazo</t>
  </si>
  <si>
    <t>MALARGÜE 1037 - Neuquén - Barrio Don Bosco III</t>
  </si>
  <si>
    <t>DON BOSCO III</t>
  </si>
  <si>
    <t>Ref tx de brazo</t>
  </si>
  <si>
    <t>DNI 92507245</t>
  </si>
  <si>
    <t>Contreras, Luisa Liliana</t>
  </si>
  <si>
    <t>03/12/2023 11:00:00 a.m.</t>
  </si>
  <si>
    <t>03/12/2023 12:10:54 p.m.</t>
  </si>
  <si>
    <t>03/12/2023 12:26:53 p.m.</t>
  </si>
  <si>
    <t>LESION DE PIEL</t>
  </si>
  <si>
    <t>L98.9 Trastorno de la piel y del tejido subcutáneo</t>
  </si>
  <si>
    <t>toma la familia</t>
  </si>
  <si>
    <t>GONALGIA</t>
  </si>
  <si>
    <t>DNI 27107066</t>
  </si>
  <si>
    <t>Pedrozo, Jose Nazareno</t>
  </si>
  <si>
    <t>03/12/2023 11:06:00 a.m.</t>
  </si>
  <si>
    <t>03/12/2023 11:38:56 a.m.</t>
  </si>
  <si>
    <t>03/12/2023 01:52:22 p.m.</t>
  </si>
  <si>
    <t>rio quinto 789 - Neuquén - Barrio Provincias Unidas</t>
  </si>
  <si>
    <t>REF DOLOR DE PECHO</t>
  </si>
  <si>
    <t>DNI 11509481</t>
  </si>
  <si>
    <t>Ortiz, Nelida Haydee Del Carmen</t>
  </si>
  <si>
    <t>03/12/2023 11:08:00 a.m.</t>
  </si>
  <si>
    <t>03/12/2023 12:12:21 p.m.</t>
  </si>
  <si>
    <t>03/12/2023 12:32:28 p.m.</t>
  </si>
  <si>
    <t>Insuficincia venosa</t>
  </si>
  <si>
    <t>I87.2 Insuficiencia venosa (crónica) (periférica)</t>
  </si>
  <si>
    <t>REMIGIO BOSCH 319 - Neuquén - Barrio Bouquet Roldán</t>
  </si>
  <si>
    <t>CAÍDA DE PROPIA ALTURA</t>
  </si>
  <si>
    <t>PDR22379182</t>
  </si>
  <si>
    <t>DNI 22379182</t>
  </si>
  <si>
    <t>Rios, Viviana Noemi</t>
  </si>
  <si>
    <t>03/12/2023 11:10:00 a.m.</t>
  </si>
  <si>
    <t>03/12/2023 03:21:02 p.m.</t>
  </si>
  <si>
    <t>luxacion de cadera</t>
  </si>
  <si>
    <t>S73.0 Luxación de la cadera</t>
  </si>
  <si>
    <t>CHOCON 1764 - Neuquén - Barrio Confluencia</t>
  </si>
  <si>
    <t>tx de cadera</t>
  </si>
  <si>
    <t>PDR35312077</t>
  </si>
  <si>
    <t>DNI 35312077</t>
  </si>
  <si>
    <t>Marcial, Dalma Edith</t>
  </si>
  <si>
    <t>03/12/2023 11:19:00 a.m.</t>
  </si>
  <si>
    <t>03/12/2023 12:30:19 p.m.</t>
  </si>
  <si>
    <t>RIO DESAHUADERO 1061 - Neuquén</t>
  </si>
  <si>
    <t>REF QUE TIENE AFIEBRADA LA MAMA IZQ</t>
  </si>
  <si>
    <t>DNI 11742663</t>
  </si>
  <si>
    <t>Reyes, Gladys Del Carmen</t>
  </si>
  <si>
    <t>03/12/2023 11:25:00 a.m.</t>
  </si>
  <si>
    <t>03/12/2023 12:28:53 p.m.</t>
  </si>
  <si>
    <t>03/12/2023 12:48:29 p.m.</t>
  </si>
  <si>
    <t>dOLOR OCULAR</t>
  </si>
  <si>
    <t>H57.1 Dolor ocular</t>
  </si>
  <si>
    <t>Rep. de Italia 800 - TIRA 4 entrada A - Neuquén</t>
  </si>
  <si>
    <t>FONAVI</t>
  </si>
  <si>
    <t>DOLOR OJO DERECHO (OPERADA DE CATARATAS)</t>
  </si>
  <si>
    <t>LC 9741488</t>
  </si>
  <si>
    <t>Gomez, Maria Elsa</t>
  </si>
  <si>
    <t>95 años</t>
  </si>
  <si>
    <t>03/12/2023 11:41:00 a.m.</t>
  </si>
  <si>
    <t>03/12/2023 03:38:38 p.m.</t>
  </si>
  <si>
    <t>acv isquemico</t>
  </si>
  <si>
    <t>I67.8 Otras enfermedades cerebrovasculares especif</t>
  </si>
  <si>
    <t>Chaneton 58 - Neuquén - Este</t>
  </si>
  <si>
    <t>Area Centro</t>
  </si>
  <si>
    <t>ACV</t>
  </si>
  <si>
    <t>PDR37626179</t>
  </si>
  <si>
    <t>DNI 37626179</t>
  </si>
  <si>
    <t>Rodriguez, Romina Yanel</t>
  </si>
  <si>
    <t>03/12/2023 11:43:00 a.m.</t>
  </si>
  <si>
    <t>03/12/2023 12:48:56 p.m.</t>
  </si>
  <si>
    <t>03/12/2023 01:43:58 p.m.</t>
  </si>
  <si>
    <t>PABLO NERUDA 2032 - Centenario</t>
  </si>
  <si>
    <t>REF QUE TIENE EL LENTE DE CONTACTO EN EL OJO Y NO PUEDE SACARSELO</t>
  </si>
  <si>
    <t>DNI 21388484</t>
  </si>
  <si>
    <t>Flores, Ruben Dario</t>
  </si>
  <si>
    <t>03/12/2023 11:47:00 a.m.</t>
  </si>
  <si>
    <t>03/12/2023 12:23:11 p.m.</t>
  </si>
  <si>
    <t>03/12/2023 03:52:24 p.m.</t>
  </si>
  <si>
    <t>INFECCION DE PARTES BLANDAS</t>
  </si>
  <si>
    <t>L08.9 Infección local de la piel y del tejido subc</t>
  </si>
  <si>
    <t>LAGO MELIQUINA - - Neuquén - Barrio Villa Ceferino</t>
  </si>
  <si>
    <t>DOLOR PERI SONDA</t>
  </si>
  <si>
    <t>DNI 45734002</t>
  </si>
  <si>
    <t>Martinez Vilches, Daniela Adriana</t>
  </si>
  <si>
    <t>03/12/2023 11:52:00 a.m.</t>
  </si>
  <si>
    <t>03/12/2023 12:49:10 p.m.</t>
  </si>
  <si>
    <t>03/12/2023 01:53:25 p.m.</t>
  </si>
  <si>
    <t>Lago Epulafquen - Neuquén - Barrio Confluencia</t>
  </si>
  <si>
    <t>REF DOLOR DE CUELLO</t>
  </si>
  <si>
    <t>PDR25579922</t>
  </si>
  <si>
    <t>DNI 25579922</t>
  </si>
  <si>
    <t>Espinosa, Nilda Silvina</t>
  </si>
  <si>
    <t>03/12/2023 12:21:00 p.m.</t>
  </si>
  <si>
    <t>03/12/2023 01:16:51 p.m.</t>
  </si>
  <si>
    <t>03/12/2023 02:26:51 p.m.</t>
  </si>
  <si>
    <t>asma agudizada</t>
  </si>
  <si>
    <t>J46 Estado asmático</t>
  </si>
  <si>
    <t>Chaneton 1133 - Neuquén - Barrio Villa Florencia</t>
  </si>
  <si>
    <t>DNI 42305822</t>
  </si>
  <si>
    <t>Araya, Irma Ailin</t>
  </si>
  <si>
    <t>03/12/2023 12:27:00 p.m.</t>
  </si>
  <si>
    <t>03/12/2023 01:30:29 p.m.</t>
  </si>
  <si>
    <t>03/12/2023 01:41:12 p.m.</t>
  </si>
  <si>
    <t>herida cortante nariz</t>
  </si>
  <si>
    <t>S01.2 Herida de la nariz</t>
  </si>
  <si>
    <t>Coronel Pringles 836 - Neuquén - Barrio Islas Malvinas</t>
  </si>
  <si>
    <t>traumatismo cara</t>
  </si>
  <si>
    <t>DNI 93910505</t>
  </si>
  <si>
    <t>Vallejos Arnez, Maria Olimpia</t>
  </si>
  <si>
    <t>03/12/2023 12:48:00 p.m.</t>
  </si>
  <si>
    <t>03/12/2023 01:42:10 p.m.</t>
  </si>
  <si>
    <t>03/12/2023 01:49:45 p.m.</t>
  </si>
  <si>
    <t>hemorragia conjuntival</t>
  </si>
  <si>
    <t>H11.3 Hemorragia conjuntival</t>
  </si>
  <si>
    <t>Tandil 1236 - CONFLUENCIA</t>
  </si>
  <si>
    <t>molestia ocular</t>
  </si>
  <si>
    <t>PDR32428264</t>
  </si>
  <si>
    <t>DNI 32428264</t>
  </si>
  <si>
    <t>Duzdevich, Maria Celina</t>
  </si>
  <si>
    <t>03/12/2023 12:51:00 p.m.</t>
  </si>
  <si>
    <t>03/12/2023 01:48:53 p.m.</t>
  </si>
  <si>
    <t>03/12/2023 05:54:40 p.m.</t>
  </si>
  <si>
    <t>dolor anexial</t>
  </si>
  <si>
    <t>Gariboldi, Silvina</t>
  </si>
  <si>
    <t>DOMENE 650 - Neuquén</t>
  </si>
  <si>
    <t>Jardines del Rey</t>
  </si>
  <si>
    <t>Dolor abdominal-</t>
  </si>
  <si>
    <t>PDR48268119</t>
  </si>
  <si>
    <t>DNI 48268119</t>
  </si>
  <si>
    <t>Rios Iñiguez, Martina Abril</t>
  </si>
  <si>
    <t>03/12/2023 01:00:00 p.m.</t>
  </si>
  <si>
    <t>03/12/2023 01:49:17 p.m.</t>
  </si>
  <si>
    <t>03/12/2023 02:02:12 p.m.</t>
  </si>
  <si>
    <t>otitis externa</t>
  </si>
  <si>
    <t>BORLENGUI 622 - Neuquén</t>
  </si>
  <si>
    <t>COMERCIO</t>
  </si>
  <si>
    <t>odiniofagia , otalgia</t>
  </si>
  <si>
    <t>PDR44480882</t>
  </si>
  <si>
    <t>DNI 44480882</t>
  </si>
  <si>
    <t>Valle, Federico Mateo</t>
  </si>
  <si>
    <t>03/12/2023 01:03:00 p.m.</t>
  </si>
  <si>
    <t>03/12/2023 02:02:18 p.m.</t>
  </si>
  <si>
    <t>03/12/2023 02:08:12 p.m.</t>
  </si>
  <si>
    <t>herida cortante super CC</t>
  </si>
  <si>
    <t>S01.8 Herida de otras partes de la cabeza</t>
  </si>
  <si>
    <t>Naschet - Provincia: SAN LUIS</t>
  </si>
  <si>
    <t>traumatismo en cabeza</t>
  </si>
  <si>
    <t>03/12/2023 01:09:00 p.m.</t>
  </si>
  <si>
    <t>03/12/2023 01:22:39 p.m.</t>
  </si>
  <si>
    <t>03/12/2023 03:44:01 p.m.</t>
  </si>
  <si>
    <t>insomnio</t>
  </si>
  <si>
    <t>G47.4 Narcolepsia y cataplexia</t>
  </si>
  <si>
    <t>Dificultad respiratoria- Pac de dialisis</t>
  </si>
  <si>
    <t>PDR2296887</t>
  </si>
  <si>
    <t>DNI 2296887</t>
  </si>
  <si>
    <t>Lagos, Elsa</t>
  </si>
  <si>
    <t>89 años</t>
  </si>
  <si>
    <t>03/12/2023 01:18:00 p.m.</t>
  </si>
  <si>
    <t>03/12/2023 02:11:00 p.m.</t>
  </si>
  <si>
    <t>03/12/2023 07:36:19 p.m.</t>
  </si>
  <si>
    <t>José Domene 1108 - Neuquén - Barrio Don Bosco II</t>
  </si>
  <si>
    <t>paciente hipertensa ref dolor abdominal/ sangrado</t>
  </si>
  <si>
    <t>DNI 33860704</t>
  </si>
  <si>
    <t>Hernandez, Martin Daniel</t>
  </si>
  <si>
    <t>03/12/2023 01:40:00 p.m.</t>
  </si>
  <si>
    <t>03/12/2023 03:14:04 p.m.</t>
  </si>
  <si>
    <t>BENIGAR Y 1ROS POBLADORES - Neuquén - Este</t>
  </si>
  <si>
    <t>M. MORENO</t>
  </si>
  <si>
    <t>ref golpe en rostro</t>
  </si>
  <si>
    <t>DNI 19087450</t>
  </si>
  <si>
    <t>Coronado Palencia, Emmanuel Josue</t>
  </si>
  <si>
    <t>OSDE - O.S. DE EJECUTIVOS Y DEL PERS. DE DIR. DE EMPRESAS</t>
  </si>
  <si>
    <t>03/12/2023 01:46:00 p.m.</t>
  </si>
  <si>
    <t>03/12/2023 03:14:14 p.m.</t>
  </si>
  <si>
    <t>BROWN 328 - Neuquén - Centro</t>
  </si>
  <si>
    <t>DNI 41751458</t>
  </si>
  <si>
    <t>Tapia, Pablo Ezequiel</t>
  </si>
  <si>
    <t>03/12/2023 01:57:00 p.m.</t>
  </si>
  <si>
    <t>03/12/2023 03:14:26 p.m.</t>
  </si>
  <si>
    <t>03/12/2023 04:01:57 p.m.</t>
  </si>
  <si>
    <t>RIO ATUEL 512 - Neuquén - Barrio Provincias Unidas</t>
  </si>
  <si>
    <t>Provincias Unidas</t>
  </si>
  <si>
    <t>caida de la moto</t>
  </si>
  <si>
    <t>PDR11592764</t>
  </si>
  <si>
    <t>DNI 11592764</t>
  </si>
  <si>
    <t>Ortiz, Blanca Beatriz</t>
  </si>
  <si>
    <t>03/12/2023 02:03:00 p.m.</t>
  </si>
  <si>
    <t>03/12/2023 02:17:43 p.m.</t>
  </si>
  <si>
    <t>03/12/2023 04:36:33 p.m.</t>
  </si>
  <si>
    <t>Fx muñeca izq</t>
  </si>
  <si>
    <t>VELEZ SARFIELD 794 - Neuquén - Barrio Santa Genoveva</t>
  </si>
  <si>
    <t>TRAUMATISMO muñeca</t>
  </si>
  <si>
    <t>PDR41590320</t>
  </si>
  <si>
    <t>DNI 41590320</t>
  </si>
  <si>
    <t>Zapata, Paula Cecilia</t>
  </si>
  <si>
    <t>03/12/2023 02:15:00 p.m.</t>
  </si>
  <si>
    <t>03/12/2023 04:00:10 p.m.</t>
  </si>
  <si>
    <t>03/12/2023 04:33:53 p.m.</t>
  </si>
  <si>
    <t>ANTARTIDA ARGENTINA 3298 - Neuquén - Barrio Huiliches</t>
  </si>
  <si>
    <t>PDR29356361</t>
  </si>
  <si>
    <t>DNI 29356361</t>
  </si>
  <si>
    <t>Alvarez, Lorena Vanina</t>
  </si>
  <si>
    <t>03/12/2023 02:33:00 p.m.</t>
  </si>
  <si>
    <t>03/12/2023 04:00:48 p.m.</t>
  </si>
  <si>
    <t>03/12/2023 04:26:04 p.m.</t>
  </si>
  <si>
    <t>lumbalgia aguda</t>
  </si>
  <si>
    <t>LOS ALAMOS MZA A LOTE 3 - Neuquén</t>
  </si>
  <si>
    <t>NUEVA ESPERANZA</t>
  </si>
  <si>
    <t>DOLOR lumbar</t>
  </si>
  <si>
    <t>PDR36752884</t>
  </si>
  <si>
    <t>DNI 36752884</t>
  </si>
  <si>
    <t>Rueda, Hernan</t>
  </si>
  <si>
    <t>03/12/2023 02:35:00 p.m.</t>
  </si>
  <si>
    <t>03/12/2023 04:15:08 p.m.</t>
  </si>
  <si>
    <t>03/12/2023 04:25:07 p.m.</t>
  </si>
  <si>
    <t>cerumen cae izq</t>
  </si>
  <si>
    <t>Basavilbaso, 526 - Neuquén - Centro</t>
  </si>
  <si>
    <t>hipoacusia</t>
  </si>
  <si>
    <t>PDR11439898</t>
  </si>
  <si>
    <t>DNI 24531188</t>
  </si>
  <si>
    <t>Varela, Sergio Andres</t>
  </si>
  <si>
    <t>03/12/2023 02:38:00 p.m.</t>
  </si>
  <si>
    <t>03/12/2023 05:20:52 p.m.</t>
  </si>
  <si>
    <t>ACV hemorragico</t>
  </si>
  <si>
    <t>I61.9 Hemorragia intraencefálica, no especificada</t>
  </si>
  <si>
    <t>Guemes - Provincia: BUENOS AIRES</t>
  </si>
  <si>
    <t>BAHIA BLANCA-GRAL DANIEL</t>
  </si>
  <si>
    <t>Derivado p/Interconsultas -&gt; Guardia de Emergencia</t>
  </si>
  <si>
    <t>DNI 41978462</t>
  </si>
  <si>
    <t>Sanchez, Andrea Soledad</t>
  </si>
  <si>
    <t>03/12/2023 02:39:00 p.m.</t>
  </si>
  <si>
    <t>03/12/2023 04:16:21 p.m.</t>
  </si>
  <si>
    <t>03/12/2023 04:25:17 p.m.</t>
  </si>
  <si>
    <t>SAN CARLOS 960 - Neuquén - Barrio Manuel Belgrano</t>
  </si>
  <si>
    <t>DNI 18377640</t>
  </si>
  <si>
    <t>Cardaci, Silvina Veronica</t>
  </si>
  <si>
    <t>03/12/2023 02:43:00 p.m.</t>
  </si>
  <si>
    <t>03/12/2023 04:24:23 p.m.</t>
  </si>
  <si>
    <t>03/12/2023 04:50:10 p.m.</t>
  </si>
  <si>
    <t>doalor en rgion lumbar q irradia a cara post mmii izq enfermera sin deficit motor ni sensitivo indco analgesia</t>
  </si>
  <si>
    <t>catriel 1539 - Neuquén - Barrio Islas Malvinas</t>
  </si>
  <si>
    <t>DNI 17994553</t>
  </si>
  <si>
    <t>Albarran, Jose Luis</t>
  </si>
  <si>
    <t>03/12/2023 02:53:00 p.m.</t>
  </si>
  <si>
    <t>03/12/2023 03:32:41 p.m.</t>
  </si>
  <si>
    <t>03/12/2023 10:46:20 p.m.</t>
  </si>
  <si>
    <t>HIPERKALEMIA</t>
  </si>
  <si>
    <t>E87.5 Hiperpotasemia</t>
  </si>
  <si>
    <t>CONQUISTADORES DEL DESIERTO Y MOSCONI - Neuquén - Barrio Ciudad Industrial</t>
  </si>
  <si>
    <t>trebol</t>
  </si>
  <si>
    <t>pac ref adormecimiento de piernas y brazos ref acv?</t>
  </si>
  <si>
    <t>PDR22287443</t>
  </si>
  <si>
    <t>DNI 22287443</t>
  </si>
  <si>
    <t>Britos, Carlos</t>
  </si>
  <si>
    <t>03/12/2023 02:54:00 p.m.</t>
  </si>
  <si>
    <t>03/12/2023 03:53:52 p.m.</t>
  </si>
  <si>
    <t>03/12/2023 07:36:24 p.m.</t>
  </si>
  <si>
    <t>Cabo De Hornos 2134 - Neuquén</t>
  </si>
  <si>
    <t>ref ardor y dolor de pecho</t>
  </si>
  <si>
    <t>PDR33673299</t>
  </si>
  <si>
    <t>DNI 33673299</t>
  </si>
  <si>
    <t>Molina, Vanina Daiana</t>
  </si>
  <si>
    <t>03/12/2023 02:55:00 p.m.</t>
  </si>
  <si>
    <t>03/12/2023 04:37:16 p.m.</t>
  </si>
  <si>
    <t>03/12/2023 04:49:47 p.m.</t>
  </si>
  <si>
    <t>faringoamigdalitis exdativa</t>
  </si>
  <si>
    <t>Copahue 1360 - Neuquén - Barrio Manuel Belgrano</t>
  </si>
  <si>
    <t>ref dolor de garganta</t>
  </si>
  <si>
    <t>PDR4271318</t>
  </si>
  <si>
    <t>DNI 4271318</t>
  </si>
  <si>
    <t>Plaza, Maria Del Valle</t>
  </si>
  <si>
    <t>81 años</t>
  </si>
  <si>
    <t>03/12/2023 02:58:00 p.m.</t>
  </si>
  <si>
    <t>03/12/2023 03:33:58 p.m.</t>
  </si>
  <si>
    <t>03/12/2023 05:57:10 p.m.</t>
  </si>
  <si>
    <t>espasmo esofagico</t>
  </si>
  <si>
    <t>K22.4 Disquinesia del esófago</t>
  </si>
  <si>
    <t>Rio Dulce 706 - Neuquén</t>
  </si>
  <si>
    <t>esposo ref dolor de pecho</t>
  </si>
  <si>
    <t>PDR45979262</t>
  </si>
  <si>
    <t>DNI 45979262</t>
  </si>
  <si>
    <t>Rosal, Brian</t>
  </si>
  <si>
    <t>ATSA - O.S. DEL PERS. DE LA SANIDAD ARGENTINA.</t>
  </si>
  <si>
    <t>03/12/2023 02:59:00 p.m.</t>
  </si>
  <si>
    <t>03/12/2023 04:39:41 p.m.</t>
  </si>
  <si>
    <t>03/12/2023 05:00:49 p.m.</t>
  </si>
  <si>
    <t>raul soldi 1380 - Neuquén - Barrio Alta Barda</t>
  </si>
  <si>
    <t>dolor hombro</t>
  </si>
  <si>
    <t>PDR34805650</t>
  </si>
  <si>
    <t>DNI 34805650</t>
  </si>
  <si>
    <t>Seadi, Walter Ariel</t>
  </si>
  <si>
    <t>03/12/2023 03:11:00 p.m.</t>
  </si>
  <si>
    <t>03/12/2023 03:40:30 p.m.</t>
  </si>
  <si>
    <t>03/12/2023 08:18:38 p.m.</t>
  </si>
  <si>
    <t>PARUQE INDUSTRIAL -CALLE 6 PEATONAL 27 - Neuquén</t>
  </si>
  <si>
    <t>pareja ref vomitos y decaimiento</t>
  </si>
  <si>
    <t>03/12/2023 03:15:00 p.m.</t>
  </si>
  <si>
    <t>03/12/2023 04:46:21 p.m.</t>
  </si>
  <si>
    <t>03/12/2023 05:06:40 p.m.</t>
  </si>
  <si>
    <t>PDR11685271</t>
  </si>
  <si>
    <t>DNI 11685271</t>
  </si>
  <si>
    <t>Gaido, Alfredo</t>
  </si>
  <si>
    <t>03/12/2023 03:27:00 p.m.</t>
  </si>
  <si>
    <t>03/12/2023 04:50:36 p.m.</t>
  </si>
  <si>
    <t>03/12/2023 09:07:03 p.m.</t>
  </si>
  <si>
    <t>nogaya 2975 - Neuquén - Barrio El Progreso</t>
  </si>
  <si>
    <t>hijo ref diarrea y deshidratación</t>
  </si>
  <si>
    <t>DNI 92888610</t>
  </si>
  <si>
    <t>Castillo Morales, Veronica Del Carmen</t>
  </si>
  <si>
    <t>03/12/2023 03:30:00 p.m.</t>
  </si>
  <si>
    <t>03/12/2023 04:57:47 p.m.</t>
  </si>
  <si>
    <t>03/12/2023 05:07:32 p.m.</t>
  </si>
  <si>
    <t>TARTAGAL 41 - Neuquén - Este</t>
  </si>
  <si>
    <t>hipoacusia y ltinnitus</t>
  </si>
  <si>
    <t>PDR96074364</t>
  </si>
  <si>
    <t>DNI 96074364</t>
  </si>
  <si>
    <t>Canelones Montilla, Dulce Maria</t>
  </si>
  <si>
    <t>03/12/2023 03:46:00 p.m.</t>
  </si>
  <si>
    <t>03/12/2023 03:55:56 p.m.</t>
  </si>
  <si>
    <t>03/12/2023 05:50:35 p.m.</t>
  </si>
  <si>
    <t>taquicardia paroxistica supraventricular</t>
  </si>
  <si>
    <t>I47.9 Taquicardia paroxística, no especificada</t>
  </si>
  <si>
    <t>isla verde 2236 - Neuquén</t>
  </si>
  <si>
    <t>sapere</t>
  </si>
  <si>
    <t>DOLOR DE PECHO</t>
  </si>
  <si>
    <t>PDR30917128</t>
  </si>
  <si>
    <t>DNI 30917128</t>
  </si>
  <si>
    <t>Ibarra, Luciano Andres</t>
  </si>
  <si>
    <t>03/12/2023 03:57:00 p.m.</t>
  </si>
  <si>
    <t>03/12/2023 05:29:40 p.m.</t>
  </si>
  <si>
    <t>03/12/2023 09:19:03 p.m.</t>
  </si>
  <si>
    <t>diarrea cronica intolerancia via oral</t>
  </si>
  <si>
    <t>R63.3 Dificultades y mala administración de la ali</t>
  </si>
  <si>
    <t>ZI</t>
  </si>
  <si>
    <t>familiar ref: dolor de abdomen, vomitos, diarrea.</t>
  </si>
  <si>
    <t>DNI 34008440</t>
  </si>
  <si>
    <t>Ibañez, Analia Viviana</t>
  </si>
  <si>
    <t>03/12/2023 04:03:00 p.m.</t>
  </si>
  <si>
    <t>03/12/2023 05:54:51 p.m.</t>
  </si>
  <si>
    <t>03/12/2023 06:17:05 p.m.</t>
  </si>
  <si>
    <t>ciatalgia</t>
  </si>
  <si>
    <t>M54.3 Ciática</t>
  </si>
  <si>
    <t>CH RODRIGUEZ Y ESTEFANELLI 190 - Neuquén - Centro</t>
  </si>
  <si>
    <t>AREA CENTRO</t>
  </si>
  <si>
    <t>DOLOR LUMBAR</t>
  </si>
  <si>
    <t>PDR36433601</t>
  </si>
  <si>
    <t>DNI 36433601</t>
  </si>
  <si>
    <t>Rodriguez Acosta, Facundo Ezequiel</t>
  </si>
  <si>
    <t>OSDEPYM - O.S. DE DIRECTIVOS DE EMPRESARIOS PEQUEÑOS Y MEDIANOS</t>
  </si>
  <si>
    <t>03/12/2023 04:12:00 p.m.</t>
  </si>
  <si>
    <t>03/12/2023 06:19:40 p.m.</t>
  </si>
  <si>
    <t>gentilini 784 - Neuquén</t>
  </si>
  <si>
    <t>14 de octubre</t>
  </si>
  <si>
    <t>TX en MSD</t>
  </si>
  <si>
    <t>PDR40899367</t>
  </si>
  <si>
    <t>DNI 40899367</t>
  </si>
  <si>
    <t>Contreras, Agustina Belen</t>
  </si>
  <si>
    <t>03/12/2023 04:32:00 p.m.</t>
  </si>
  <si>
    <t>03/12/2023 06:08:25 p.m.</t>
  </si>
  <si>
    <t>03/12/2023 06:41:14 p.m.</t>
  </si>
  <si>
    <t>sme gripal</t>
  </si>
  <si>
    <t>Aguado y Alumine 114 - Neuquén - Barrio Mariano Moreno</t>
  </si>
  <si>
    <t>familiar ref: dolor de tórax, tos, congestión nasal.</t>
  </si>
  <si>
    <t>DNI 34522226</t>
  </si>
  <si>
    <t>Castro, Johana Marianela</t>
  </si>
  <si>
    <t>03/12/2023 04:34:00 p.m.</t>
  </si>
  <si>
    <t>03/12/2023 05:27:00 p.m.</t>
  </si>
  <si>
    <t>ACV isquemico fuera de ventana para trombolisis endovenosa</t>
  </si>
  <si>
    <t>Mza 83 Dx 29 - Neuquén - Barrio San Lorenzo Norte</t>
  </si>
  <si>
    <t>san lorenzo norte</t>
  </si>
  <si>
    <t>OTRO 92630991</t>
  </si>
  <si>
    <t>Gonzalez, Maria Del Pilar</t>
  </si>
  <si>
    <t>03/12/2023 04:36:00 p.m.</t>
  </si>
  <si>
    <t>03/12/2023 05:06:19 p.m.</t>
  </si>
  <si>
    <t>03/12/2023 08:18:49 p.m.</t>
  </si>
  <si>
    <t>RUFINO ORTEGA--- 1077 - Neuquén</t>
  </si>
  <si>
    <t>UNION DE MAYO---</t>
  </si>
  <si>
    <t>caida de su altura</t>
  </si>
  <si>
    <t>PDR30009529</t>
  </si>
  <si>
    <t>DNI 30009529</t>
  </si>
  <si>
    <t>Morales, Nicolas Sebastian</t>
  </si>
  <si>
    <t>03/12/2023 04:38:00 p.m.</t>
  </si>
  <si>
    <t>03/12/2023 05:04:06 p.m.</t>
  </si>
  <si>
    <t>03/12/2023 05:04:27 p.m.</t>
  </si>
  <si>
    <t>se pincho con un clavo</t>
  </si>
  <si>
    <t>Los naranjos 2100 - Neuquén - Barrio Confluencia</t>
  </si>
  <si>
    <t>herida punzante en pie izq.</t>
  </si>
  <si>
    <t>PDR11439935</t>
  </si>
  <si>
    <t>OTRO 8706672</t>
  </si>
  <si>
    <t>Yana Ledesma, Ana Gabriel</t>
  </si>
  <si>
    <t>03/12/2023 04:45:00 p.m.</t>
  </si>
  <si>
    <t>03/12/2023 10:48:33 p.m.</t>
  </si>
  <si>
    <t>CAIDA EN LA BARDA</t>
  </si>
  <si>
    <t>POLITRAUMA</t>
  </si>
  <si>
    <t>PDR93094592</t>
  </si>
  <si>
    <t>DNI 93094592</t>
  </si>
  <si>
    <t>Rebolledo Toledo, Maria Elizabeth</t>
  </si>
  <si>
    <t>03/12/2023 04:56:00 p.m.</t>
  </si>
  <si>
    <t>03/12/2023 06:12:15 p.m.</t>
  </si>
  <si>
    <t>03/12/2023 09:22:28 p.m.</t>
  </si>
  <si>
    <t>san sebastian 1945 - Provincia: Río Negro</t>
  </si>
  <si>
    <t>vomitos y diarrea</t>
  </si>
  <si>
    <t>03/12/2023 05:05:00 p.m.</t>
  </si>
  <si>
    <t>03/12/2023 05:46:27 p.m.</t>
  </si>
  <si>
    <t>03/12/2023 11:51:00 p.m.</t>
  </si>
  <si>
    <t>dolor en region inguinal</t>
  </si>
  <si>
    <t>PDR28945522</t>
  </si>
  <si>
    <t>DNI 28945522</t>
  </si>
  <si>
    <t>Morales, Mariela Johanna</t>
  </si>
  <si>
    <t>03/12/2023 05:07:00 p.m.</t>
  </si>
  <si>
    <t>03/12/2023 06:19:58 p.m.</t>
  </si>
  <si>
    <t>03/12/2023 06:40:58 p.m.</t>
  </si>
  <si>
    <t>LOS JILGUEROS Y LOS HORNEROS - Neuquén - Barrio Valentina Sur</t>
  </si>
  <si>
    <t>pac ref cefalea , dolor de oido , dolor de garganta</t>
  </si>
  <si>
    <t>PDR96321642</t>
  </si>
  <si>
    <t>DNI 96321642</t>
  </si>
  <si>
    <t>Aguirre Roasio, Francisco</t>
  </si>
  <si>
    <t>03/12/2023 05:31:51 p.m.</t>
  </si>
  <si>
    <t>03/12/2023 07:36:32 p.m.</t>
  </si>
  <si>
    <t>reaccion allergica</t>
  </si>
  <si>
    <t>TTE IBAÑEZ 190 - Neuquén</t>
  </si>
  <si>
    <t>Reacciòn alergica</t>
  </si>
  <si>
    <t>PDR13341705</t>
  </si>
  <si>
    <t>DNI 13341705</t>
  </si>
  <si>
    <t>Juan, Carlos</t>
  </si>
  <si>
    <t>03/12/2023 05:34:00 p.m.</t>
  </si>
  <si>
    <t>03/12/2023 06:28:36 p.m.</t>
  </si>
  <si>
    <t>03/12/2023 06:41:03 p.m.</t>
  </si>
  <si>
    <t>av lisandro de la torres 1667 - Provincia: SANTA CRUZ</t>
  </si>
  <si>
    <t>PDR32247130</t>
  </si>
  <si>
    <t>DNI 32247130</t>
  </si>
  <si>
    <t>Barros, Elias Israel</t>
  </si>
  <si>
    <t>03/12/2023 06:19:00 p.m.</t>
  </si>
  <si>
    <t>03/12/2023 06:25:59 p.m.</t>
  </si>
  <si>
    <t>03/12/2023 11:51:07 p.m.</t>
  </si>
  <si>
    <t>Pericarditis</t>
  </si>
  <si>
    <t>I31.9 Enfermedad del pericardio, no especificada</t>
  </si>
  <si>
    <t>finblandia 768 - Catriel</t>
  </si>
  <si>
    <t>dif. respiratoria</t>
  </si>
  <si>
    <t>PDR17238949</t>
  </si>
  <si>
    <t>DNI 17238949</t>
  </si>
  <si>
    <t>Genero, Silvana Beatriz</t>
  </si>
  <si>
    <t>03/12/2023 06:29:00 p.m.</t>
  </si>
  <si>
    <t>03/12/2023 07:35:10 p.m.</t>
  </si>
  <si>
    <t>03/12/2023 08:35:07 p.m.</t>
  </si>
  <si>
    <t>TRAUMATISMO COSTAL</t>
  </si>
  <si>
    <t>irigoyen 55 - Neuquén - Centro</t>
  </si>
  <si>
    <t>dolor costal</t>
  </si>
  <si>
    <t>PDR40492645</t>
  </si>
  <si>
    <t>DNI 40492645</t>
  </si>
  <si>
    <t>Riquelme, Juan Gabriel</t>
  </si>
  <si>
    <t>03/12/2023 06:32:00 p.m.</t>
  </si>
  <si>
    <t>03/12/2023 08:34:23 p.m.</t>
  </si>
  <si>
    <t>alberdi 776 - Neuquén - Centro</t>
  </si>
  <si>
    <t>dolor abdominal y decaido</t>
  </si>
  <si>
    <t>DNI 24941610</t>
  </si>
  <si>
    <t>Franco, Guillermo Ramon</t>
  </si>
  <si>
    <t>03/12/2023 06:33:00 p.m.</t>
  </si>
  <si>
    <t>03/12/2023 07:41:54 p.m.</t>
  </si>
  <si>
    <t>PULMAMARCA 105 - Neuquén - Barrio Río Grande</t>
  </si>
  <si>
    <t>RIO GRANDE</t>
  </si>
  <si>
    <t>ref. dolor de muela</t>
  </si>
  <si>
    <t>PDR42449826</t>
  </si>
  <si>
    <t>DNI 42449826</t>
  </si>
  <si>
    <t>Gallegos, Joaquin Leonel</t>
  </si>
  <si>
    <t>03/12/2023 06:45:00 p.m.</t>
  </si>
  <si>
    <t>03/12/2023 08:00:54 p.m.</t>
  </si>
  <si>
    <t>03/12/2023 08:19:43 p.m.</t>
  </si>
  <si>
    <t>crisis angustia</t>
  </si>
  <si>
    <t>Sarmiento 948 - Neuquén - Centro</t>
  </si>
  <si>
    <t>angustia</t>
  </si>
  <si>
    <t>PDR14577246</t>
  </si>
  <si>
    <t>DNI 14577246</t>
  </si>
  <si>
    <t>Lillo, Higinio Varela</t>
  </si>
  <si>
    <t>03/12/2023 06:52:00 p.m.</t>
  </si>
  <si>
    <t>03/12/2023 07:34:47 p.m.</t>
  </si>
  <si>
    <t>03/12/2023 09:18:21 p.m.</t>
  </si>
  <si>
    <t>Calvuqueo 1980 - Neuquén - Barrio Confluencia</t>
  </si>
  <si>
    <t>PCTE ONCOLOGICO-DOLOR</t>
  </si>
  <si>
    <t>DNI 11131330</t>
  </si>
  <si>
    <t>Fernandez, Ernesto Emilio</t>
  </si>
  <si>
    <t>03/12/2023 07:07:00 p.m.</t>
  </si>
  <si>
    <t>03/12/2023 07:30:14 p.m.</t>
  </si>
  <si>
    <t>03/12/2023 10:42:01 p.m.</t>
  </si>
  <si>
    <t>CALLE 17 - Neuquén - Barrio Gregorio Alvarez</t>
  </si>
  <si>
    <t>hematuria</t>
  </si>
  <si>
    <t>DNI 48268247</t>
  </si>
  <si>
    <t>Parra, Tihara Morena</t>
  </si>
  <si>
    <t>03/12/2023 07:39:00 p.m.</t>
  </si>
  <si>
    <t>03/12/2023 07:40:44 p.m.</t>
  </si>
  <si>
    <t>LAGO ARGENTINO - C.45 - Neuquén - Barrio Confluencia</t>
  </si>
  <si>
    <t>hab en ms</t>
  </si>
  <si>
    <t>03/12/2023 07:43:00 p.m.</t>
  </si>
  <si>
    <t>03/12/2023 07:52:51 p.m.</t>
  </si>
  <si>
    <t>04/12/2023 08:04:24 a.m.</t>
  </si>
  <si>
    <t>HAB en ms</t>
  </si>
  <si>
    <t>DNI 23494201</t>
  </si>
  <si>
    <t>Poblete, Silvia Beatriz</t>
  </si>
  <si>
    <t>03/12/2023 07:50:00 p.m.</t>
  </si>
  <si>
    <t>03/12/2023 08:31:47 p.m.</t>
  </si>
  <si>
    <t>03/12/2023 11:17:43 p.m.</t>
  </si>
  <si>
    <t>Cefalea</t>
  </si>
  <si>
    <t>Mascardi 233 - Neuquén - Barrio El Progreso</t>
  </si>
  <si>
    <t>palpitaciones y mareos (ref. ant. cardiacos)</t>
  </si>
  <si>
    <t>PDR20558731</t>
  </si>
  <si>
    <t>DNI 20558731</t>
  </si>
  <si>
    <t>Garcia Peinado, Jorge Alejandro</t>
  </si>
  <si>
    <t>03/12/2023 07:53:00 p.m.</t>
  </si>
  <si>
    <t>03/12/2023 08:34:34 p.m.</t>
  </si>
  <si>
    <t>SOLDADO DESCONOCIDO 488 - Neuquén</t>
  </si>
  <si>
    <t>AMULAN</t>
  </si>
  <si>
    <t>ingesta de cuerpo extraño</t>
  </si>
  <si>
    <t>DNI 45733872</t>
  </si>
  <si>
    <t>Contreras, Camila Abigail</t>
  </si>
  <si>
    <t>03/12/2023 08:12:00 p.m.</t>
  </si>
  <si>
    <t>03/12/2023 08:34:47 p.m.</t>
  </si>
  <si>
    <t>03/12/2023 08:44:37 p.m.</t>
  </si>
  <si>
    <t>ALERGIA</t>
  </si>
  <si>
    <t>ARROYO LONCOPUE CASA 2 - LONCOPUE</t>
  </si>
  <si>
    <t>REACCION ALERGICA</t>
  </si>
  <si>
    <t>03/12/2023 08:21:00 p.m.</t>
  </si>
  <si>
    <t>03/12/2023 09:25:40 p.m.</t>
  </si>
  <si>
    <t>03/12/2023 09:29:34 p.m.</t>
  </si>
  <si>
    <t>Dolor en codo</t>
  </si>
  <si>
    <t>tx de codo</t>
  </si>
  <si>
    <t>DNI 10287149</t>
  </si>
  <si>
    <t>Marin, Juana Del Carmen</t>
  </si>
  <si>
    <t>03/12/2023 08:34:00 p.m.</t>
  </si>
  <si>
    <t>03/12/2023 09:14:57 p.m.</t>
  </si>
  <si>
    <t>04/12/2023 12:32:44 a.m.</t>
  </si>
  <si>
    <t>escara sacra</t>
  </si>
  <si>
    <t>L89 Ulcera de decúbito</t>
  </si>
  <si>
    <t>DIAGONAL 1º DE MAYO - - Neuquén - Barrio El Progreso</t>
  </si>
  <si>
    <t>TRIÁNGULO</t>
  </si>
  <si>
    <t>refiere escara en coxis</t>
  </si>
  <si>
    <t>DNI 42565027</t>
  </si>
  <si>
    <t>Vazquez, Aylen Pamela</t>
  </si>
  <si>
    <t>03/12/2023 08:44:00 p.m.</t>
  </si>
  <si>
    <t>03/12/2023 09:25:51 p.m.</t>
  </si>
  <si>
    <t>04/12/2023 12:14:25 a.m.</t>
  </si>
  <si>
    <t>BELEN 4486 - Neuquén</t>
  </si>
  <si>
    <t>CANAL V</t>
  </si>
  <si>
    <t>03/12/2023 08:49:00 p.m.</t>
  </si>
  <si>
    <t>03/12/2023 08:50:27 p.m.</t>
  </si>
  <si>
    <t>03/12/2023 11:17:49 p.m.</t>
  </si>
  <si>
    <t>Ingesta de cuerpo extraño</t>
  </si>
  <si>
    <t>T18.4 Cuerpo extraño en el colon</t>
  </si>
  <si>
    <t>ingesta de cuerpo extraño (Egresado por error)</t>
  </si>
  <si>
    <t>PDR13970520</t>
  </si>
  <si>
    <t>DNI 13970520</t>
  </si>
  <si>
    <t>Muñoz Morales, Aner</t>
  </si>
  <si>
    <t>03/12/2023 08:53:00 p.m.</t>
  </si>
  <si>
    <t>03/12/2023 09:13:08 p.m.</t>
  </si>
  <si>
    <t>03/12/2023 11:51:18 p.m.</t>
  </si>
  <si>
    <t>temblores- fiebre- mocos (antecedentes: parkinson)</t>
  </si>
  <si>
    <t>03/12/2023 08:57:00 p.m.</t>
  </si>
  <si>
    <t>03/12/2023 09:30:13 p.m.</t>
  </si>
  <si>
    <t>03/12/2023 09:36:30 p.m.</t>
  </si>
  <si>
    <t>PDR37458623</t>
  </si>
  <si>
    <t>DNI 37458623</t>
  </si>
  <si>
    <t>Elgueta, Jose Luis</t>
  </si>
  <si>
    <t>03/12/2023 09:44:47 p.m.</t>
  </si>
  <si>
    <t>03/12/2023 10:05:32 p.m.</t>
  </si>
  <si>
    <t>Molestia en ambos oidos</t>
  </si>
  <si>
    <t>DNI 30500880</t>
  </si>
  <si>
    <t>Avila, Natalia Dominga</t>
  </si>
  <si>
    <t>03/12/2023 09:10:00 p.m.</t>
  </si>
  <si>
    <t>03/12/2023 09:58:51 p.m.</t>
  </si>
  <si>
    <t>03/12/2023 10:43:15 p.m.</t>
  </si>
  <si>
    <t>cvas</t>
  </si>
  <si>
    <t>Alderete 2440 - Neuquén - Barrio Sapere</t>
  </si>
  <si>
    <t>PDR11439977</t>
  </si>
  <si>
    <t>SN 11439977</t>
  </si>
  <si>
    <t>Herriquez Pozo, Victor Nahuel</t>
  </si>
  <si>
    <t>03/12/2023 09:15:00 p.m.</t>
  </si>
  <si>
    <t>03/12/2023 11:47:52 p.m.</t>
  </si>
  <si>
    <t>tx costal izquierdo</t>
  </si>
  <si>
    <t>PDR37936537</t>
  </si>
  <si>
    <t>DNI 37936537</t>
  </si>
  <si>
    <t>Pozzebon, Graziana</t>
  </si>
  <si>
    <t>03/12/2023 09:17:00 p.m.</t>
  </si>
  <si>
    <t>03/12/2023 09:43:34 p.m.</t>
  </si>
  <si>
    <t>03/12/2023 11:05:22 p.m.</t>
  </si>
  <si>
    <t>Herida cortante en miembro inferior</t>
  </si>
  <si>
    <t>RIO BERMEJO 1031 - Neuquén - Barrio Santa Genoveva</t>
  </si>
  <si>
    <t>se enterro un hierro en pierna</t>
  </si>
  <si>
    <t>PDR31442843</t>
  </si>
  <si>
    <t>DNI 31442843</t>
  </si>
  <si>
    <t>Gutierrez, Paola Judith</t>
  </si>
  <si>
    <t>03/12/2023 09:29:00 p.m.</t>
  </si>
  <si>
    <t>03/12/2023 11:48:01 p.m.</t>
  </si>
  <si>
    <t>darrieux 371 - Centenario</t>
  </si>
  <si>
    <t>casco viejo</t>
  </si>
  <si>
    <t>vomitos, fiebre</t>
  </si>
  <si>
    <t>PDR94523190</t>
  </si>
  <si>
    <t>DNI 94523190</t>
  </si>
  <si>
    <t>Jimenez Chavez, Marlene</t>
  </si>
  <si>
    <t>03/12/2023 09:41:00 p.m.</t>
  </si>
  <si>
    <t>03/12/2023 09:59:13 p.m.</t>
  </si>
  <si>
    <t>04/12/2023 12:29:57 a.m.</t>
  </si>
  <si>
    <t>Herida cortante en región sacra</t>
  </si>
  <si>
    <t>BOER- 2000 CASA 19 - Neuquén - Barrio Confluencia</t>
  </si>
  <si>
    <t>PDR39053989</t>
  </si>
  <si>
    <t>DNI 39053989</t>
  </si>
  <si>
    <t>Orellano, Carlos Alejandro</t>
  </si>
  <si>
    <t>03/12/2023 09:44:00 p.m.</t>
  </si>
  <si>
    <t>03/12/2023 11:48:09 p.m.</t>
  </si>
  <si>
    <t>04/12/2023 12:59:45 a.m.</t>
  </si>
  <si>
    <t>BUSTINGORRY TORRE 1 920 - Neuquén</t>
  </si>
  <si>
    <t>ref. dolor en zona pelvis</t>
  </si>
  <si>
    <t>PDR42654229</t>
  </si>
  <si>
    <t>DNI 42654229</t>
  </si>
  <si>
    <t>Cares, Julian Andres</t>
  </si>
  <si>
    <t>03/12/2023 09:46:00 p.m.</t>
  </si>
  <si>
    <t>04/12/2023 12:18:18 a.m.</t>
  </si>
  <si>
    <t>04/12/2023 04:17:13 a.m.</t>
  </si>
  <si>
    <t>INTENDENTE CARRO 462 - Neuquén</t>
  </si>
  <si>
    <t>REF. DOLOR ABDOMINAL , FIEBRE , VOMITOS Y DIARREA ( VISTO EN HELLER EL DIA DE HOY )</t>
  </si>
  <si>
    <t>DNI 11314188</t>
  </si>
  <si>
    <t>Gentili, Mabel Enriqueta</t>
  </si>
  <si>
    <t>03/12/2023 09:48:00 p.m.</t>
  </si>
  <si>
    <t>03/12/2023 09:57:04 p.m.</t>
  </si>
  <si>
    <t>04/12/2023 01:02:18 a.m.</t>
  </si>
  <si>
    <t>fractura de rotula</t>
  </si>
  <si>
    <t>S82.0 Fractura de la rótula</t>
  </si>
  <si>
    <t>leguizamon 2080 - Neuquén</t>
  </si>
  <si>
    <t>JARDINES DEL REY</t>
  </si>
  <si>
    <t>Ingresa en silla, traida por camilleros, por entrada de ambulancias por caida y tx en pierna derecha</t>
  </si>
  <si>
    <t>DNI 12066042</t>
  </si>
  <si>
    <t>Quintana, Susana Patricia</t>
  </si>
  <si>
    <t>03/12/2023 09:51:00 p.m.</t>
  </si>
  <si>
    <t>03/12/2023 10:12:28 p.m.</t>
  </si>
  <si>
    <t>03/12/2023 11:32:03 p.m.</t>
  </si>
  <si>
    <t>dolor anal por fisura</t>
  </si>
  <si>
    <t>Pje Lorea 132 - Neuquén - Barrio Mariano Moreno</t>
  </si>
  <si>
    <t>REF. DOLOR ABDOMINAL, MAL ESTAR, PCTE TTO POR SM</t>
  </si>
  <si>
    <t>DNI 24157564</t>
  </si>
  <si>
    <t>Ochoa Inostroza, Liliana Paola</t>
  </si>
  <si>
    <t>03/12/2023 09:57:00 p.m.</t>
  </si>
  <si>
    <t>03/12/2023 10:18:58 p.m.</t>
  </si>
  <si>
    <t>04/12/2023 12:31:25 a.m.</t>
  </si>
  <si>
    <t>disfagia</t>
  </si>
  <si>
    <t>R13 Disfagia</t>
  </si>
  <si>
    <t>AGUADO 392 - Neuquén</t>
  </si>
  <si>
    <t>REF. CUERPO EXTRAÑO EN GARGANTA</t>
  </si>
  <si>
    <t>PDR45734729</t>
  </si>
  <si>
    <t>DNI 45734729</t>
  </si>
  <si>
    <t>Sagarzazu Arias, Lucia April</t>
  </si>
  <si>
    <t>03/12/2023 09:59:00 p.m.</t>
  </si>
  <si>
    <t>04/12/2023 12:47:34 a.m.</t>
  </si>
  <si>
    <t>04/12/2023 01:02:24 a.m.</t>
  </si>
  <si>
    <t>RAMOS MEJIA 1215 - Neuquén</t>
  </si>
  <si>
    <t>REF. VÓMITOS Y DIARREA</t>
  </si>
  <si>
    <t>DNI 30180563</t>
  </si>
  <si>
    <t>Muñoz, Maria De Los Dolores</t>
  </si>
  <si>
    <t>03/12/2023 10:01:00 p.m.</t>
  </si>
  <si>
    <t>03/12/2023 10:49:49 p.m.</t>
  </si>
  <si>
    <t>04/12/2023 02:13:09 a.m.</t>
  </si>
  <si>
    <t>MASCARDI Y AV DEL TRABAJADOR - Neuquén - Barrio Gregorio Alvarez</t>
  </si>
  <si>
    <t>TOMA PACIFICA</t>
  </si>
  <si>
    <t>REF. ANEMIA- DOLOR ABDOMINAL</t>
  </si>
  <si>
    <t>DNI 33450050</t>
  </si>
  <si>
    <t>Mesa, Valeria Soledad</t>
  </si>
  <si>
    <t>03/12/2023 10:03:00 p.m.</t>
  </si>
  <si>
    <t>04/12/2023 01:01:26 a.m.</t>
  </si>
  <si>
    <t>04/12/2023 01:20:49 a.m.</t>
  </si>
  <si>
    <t>violeta parra 1945 - Neuquén</t>
  </si>
  <si>
    <t>union de mayo</t>
  </si>
  <si>
    <t>REF. DOLOR DE GARGANTA E INFLAMACION</t>
  </si>
  <si>
    <t>PDR48488327</t>
  </si>
  <si>
    <t>DNI 48488327</t>
  </si>
  <si>
    <t>Troncoso, Rocio Agustina</t>
  </si>
  <si>
    <t>03/12/2023 10:17:00 p.m.</t>
  </si>
  <si>
    <t>03/12/2023 11:08:45 p.m.</t>
  </si>
  <si>
    <t>04/12/2023 12:39:07 a.m.</t>
  </si>
  <si>
    <t>Intento autolitico</t>
  </si>
  <si>
    <t>R45.8 OTROS SINTOMAS Y SIGNOS QUE INVOLUCRAN EL ES</t>
  </si>
  <si>
    <t>Darwin 1070 - Neuquén - Barrio Confluencia</t>
  </si>
  <si>
    <t>lesiones cortantes en brazo</t>
  </si>
  <si>
    <t>PDR34862218</t>
  </si>
  <si>
    <t>DNI 34862218</t>
  </si>
  <si>
    <t>Vila, Javier Esteban</t>
  </si>
  <si>
    <t>03/12/2023 10:19:00 p.m.</t>
  </si>
  <si>
    <t>03/12/2023 10:38:16 p.m.</t>
  </si>
  <si>
    <t>04/12/2023 12:59:53 a.m.</t>
  </si>
  <si>
    <t>incidente en bici fractura de platilllo tibial</t>
  </si>
  <si>
    <t>S82.2 Fractura de la diáfisis de la tibia</t>
  </si>
  <si>
    <t>alcorta 941 - Neuquén</t>
  </si>
  <si>
    <t>visto en balsa por caida en bici. tx en pierna izq,</t>
  </si>
  <si>
    <t>DNI 12680502</t>
  </si>
  <si>
    <t>Suarez, Maria Angelica</t>
  </si>
  <si>
    <t>03/12/2023 10:20:00 p.m.</t>
  </si>
  <si>
    <t>04/12/2023 01:12:18 a.m.</t>
  </si>
  <si>
    <t>COMAHUE 1044 - Neuquén - Barrio Manuel Belgrano</t>
  </si>
  <si>
    <t>Belgrano</t>
  </si>
  <si>
    <t>REF. HERIDA EN HOMBRO , MAREOS</t>
  </si>
  <si>
    <t>DNI 26144381</t>
  </si>
  <si>
    <t>Franciscovich, Sergio Daniel</t>
  </si>
  <si>
    <t>03/12/2023 10:22:00 p.m.</t>
  </si>
  <si>
    <t>03/12/2023 11:10:59 p.m.</t>
  </si>
  <si>
    <t>03/12/2023 11:53:39 p.m.</t>
  </si>
  <si>
    <t>S61.9 Herida de la muñeca y de la mano, parte no e</t>
  </si>
  <si>
    <t>Remigio Boch 319 - Neuquén - Barrio Bouquet Roldán</t>
  </si>
  <si>
    <t>REF. POST CONVULSIVO ( HERIDA CORTANTE EN MANO )</t>
  </si>
  <si>
    <t>PDR96074525</t>
  </si>
  <si>
    <t>DNI 96074525</t>
  </si>
  <si>
    <t>Rendon Guilarte, Antony Josue</t>
  </si>
  <si>
    <t>03/12/2023 10:46:00 p.m.</t>
  </si>
  <si>
    <t>03/12/2023 11:21:36 p.m.</t>
  </si>
  <si>
    <t>03/12/2023 11:33:12 p.m.</t>
  </si>
  <si>
    <t>Eritema en piel- accidente laboral - ART</t>
  </si>
  <si>
    <t>L53.9 Afección eritematosa, no especificada</t>
  </si>
  <si>
    <t>REPUCLICA DE ITALIA 1800 - Neuquén</t>
  </si>
  <si>
    <t>quemadura con aceite</t>
  </si>
  <si>
    <t>PDR49280481</t>
  </si>
  <si>
    <t>DNI 49280481</t>
  </si>
  <si>
    <t>Ñanculeo, Milagros Valentina</t>
  </si>
  <si>
    <t>03/12/2023 10:49:00 p.m.</t>
  </si>
  <si>
    <t>03/12/2023 11:20:55 p.m.</t>
  </si>
  <si>
    <t>04/12/2023 01:02:32 a.m.</t>
  </si>
  <si>
    <t>CERRO BANDERA 1785 - Neuquén</t>
  </si>
  <si>
    <t>REF. FIEBRE Y MALESTAR</t>
  </si>
  <si>
    <t>03/12/2023 10:58:00 p.m.</t>
  </si>
  <si>
    <t>03/12/2023 11:09:31 p.m.</t>
  </si>
  <si>
    <t>04/12/2023 03:15:00 a.m.</t>
  </si>
  <si>
    <t>edema agudo de pulmon</t>
  </si>
  <si>
    <t>J81 Edema pulmonar</t>
  </si>
  <si>
    <t>dif para respirar- pte de dialisis</t>
  </si>
  <si>
    <t>PDR43639942</t>
  </si>
  <si>
    <t>DNI 43639942</t>
  </si>
  <si>
    <t>Rios, Ignacio Jose Alberto</t>
  </si>
  <si>
    <t>03/12/2023 11:40:00 p.m.</t>
  </si>
  <si>
    <t>04/12/2023 12:06:57 a.m.</t>
  </si>
  <si>
    <t>MISIONES Y EVA DUARTE 1178 - Rincón de los Sauces</t>
  </si>
  <si>
    <t>ingresa por ambulatorio con hab en spalda</t>
  </si>
  <si>
    <t>03/12/2023 11:42:00 p.m.</t>
  </si>
  <si>
    <t>03/12/2023 11:47:31 p.m.</t>
  </si>
  <si>
    <t>04/12/2023 06:37:24 p.m.</t>
  </si>
  <si>
    <t>HAB toracica posterior</t>
  </si>
  <si>
    <t>Talin, Camila</t>
  </si>
  <si>
    <t>PDR40612851</t>
  </si>
  <si>
    <t>DNI 40612851</t>
  </si>
  <si>
    <t>Mourguez Jara, Agustin Ariel</t>
  </si>
  <si>
    <t>O.S. DEL PERS. DE LA INDUSTRIA MOLINERA</t>
  </si>
  <si>
    <t>03/12/2023 11:50:00 p.m.</t>
  </si>
  <si>
    <t>04/12/2023 12:13:00 a.m.</t>
  </si>
  <si>
    <t>04/12/2023 01:05:45 a.m.</t>
  </si>
  <si>
    <t>herida cortante accidente en domicilio</t>
  </si>
  <si>
    <t>CASTELLI 2047 - Neuquén - Barrio Villa Ceferino</t>
  </si>
  <si>
    <t>HERIDA CORTANTE EN MANO</t>
  </si>
  <si>
    <t>DNI 92637373</t>
  </si>
  <si>
    <t>Claure Ovando, Remigia</t>
  </si>
  <si>
    <t>03/12/2023 11:59:00 p.m.</t>
  </si>
  <si>
    <t>04/12/2023 01:12:30 a.m.</t>
  </si>
  <si>
    <t>04/12/2023 11:40:12 a.m.</t>
  </si>
  <si>
    <t>POMONA 1575 - Neuquén - Barrio Confluencia</t>
  </si>
  <si>
    <t>Vómitos, debilidad corporal</t>
  </si>
  <si>
    <t>PDR44664906</t>
  </si>
  <si>
    <t>DNI 44664906</t>
  </si>
  <si>
    <t>Viveros, Marcos Rodrigo Esteban</t>
  </si>
  <si>
    <t>04/12/2023 12:03:00 a.m.</t>
  </si>
  <si>
    <t>04/12/2023 01:16:35 a.m.</t>
  </si>
  <si>
    <t>04/12/2023 02:02:57 a.m.</t>
  </si>
  <si>
    <t>Soldado Desconocido 1948 - Neuquén - Barrio Don Bosco II</t>
  </si>
  <si>
    <t>Don Bosco II</t>
  </si>
  <si>
    <t>Dolor en espalda</t>
  </si>
  <si>
    <t>PDR13805930</t>
  </si>
  <si>
    <t>DNI 13805930</t>
  </si>
  <si>
    <t>Solorza, Jose Fermin</t>
  </si>
  <si>
    <t>04/12/2023 12:20:00 a.m.</t>
  </si>
  <si>
    <t>04/12/2023 01:13:49 a.m.</t>
  </si>
  <si>
    <t>04/12/2023 02:02:51 a.m.</t>
  </si>
  <si>
    <t>alergia</t>
  </si>
  <si>
    <t>AV ARGENTINA 420 - Neuquén</t>
  </si>
  <si>
    <t>Ref. Irritación ocular</t>
  </si>
  <si>
    <t>DNI 43947467</t>
  </si>
  <si>
    <t>Painevilu, Diego Javier</t>
  </si>
  <si>
    <t>04/12/2023 12:45:00 a.m.</t>
  </si>
  <si>
    <t>04/12/2023 01:48:24 a.m.</t>
  </si>
  <si>
    <t>04/12/2023 04:15:28 a.m.</t>
  </si>
  <si>
    <t>Traumatismo de rodilla</t>
  </si>
  <si>
    <t>S89.9 Traumatismo de la pierna, no especificado</t>
  </si>
  <si>
    <t>Sector 4 - Neuquén - Barrio Ciudad Industrial</t>
  </si>
  <si>
    <t>Bº Ciudad Industrial</t>
  </si>
  <si>
    <t>dolor en rodilla</t>
  </si>
  <si>
    <t>PDR49332627</t>
  </si>
  <si>
    <t>DNI 49332627</t>
  </si>
  <si>
    <t>Funez, Thiago Sebastian</t>
  </si>
  <si>
    <t>04/12/2023 01:10:00 a.m.</t>
  </si>
  <si>
    <t>04/12/2023 01:48:41 a.m.</t>
  </si>
  <si>
    <t>04/12/2023 02:26:27 a.m.</t>
  </si>
  <si>
    <t>Traumatismo de codo izquierdo</t>
  </si>
  <si>
    <t>Alaniz 590 - Neuquén - Barrio Confluencia</t>
  </si>
  <si>
    <t>traumatismo de codo</t>
  </si>
  <si>
    <t>PDR21942639</t>
  </si>
  <si>
    <t>DNI 21942639</t>
  </si>
  <si>
    <t>Rojas, Juan Jose</t>
  </si>
  <si>
    <t>04/12/2023 01:16:00 a.m.</t>
  </si>
  <si>
    <t>04/12/2023 02:11:06 a.m.</t>
  </si>
  <si>
    <t>CALLAO 758 - Provincia: BUENOS AIRES</t>
  </si>
  <si>
    <t>PDR32778898</t>
  </si>
  <si>
    <t>DNI 32778898</t>
  </si>
  <si>
    <t>Monsalve, Facundo Ramon</t>
  </si>
  <si>
    <t>04/12/2023 01:21:00 a.m.</t>
  </si>
  <si>
    <t>04/12/2023 01:58:56 a.m.</t>
  </si>
  <si>
    <t>04/12/2023 02:11:21 a.m.</t>
  </si>
  <si>
    <t>PERITO MORENO 965 - Neuquén - Centro</t>
  </si>
  <si>
    <t>PDR92685455</t>
  </si>
  <si>
    <t>DNI 92685455</t>
  </si>
  <si>
    <t>Zurita Claure, Rosmeri</t>
  </si>
  <si>
    <t>04/12/2023 02:01:00 a.m.</t>
  </si>
  <si>
    <t>04/12/2023 02:36:38 a.m.</t>
  </si>
  <si>
    <t>04/12/2023 04:18:42 a.m.</t>
  </si>
  <si>
    <t>ansiedad angustia</t>
  </si>
  <si>
    <t>Calle Pomona 1565 - B° Conflue - Neuquén - Barrio Villa María</t>
  </si>
  <si>
    <t>presión baja</t>
  </si>
  <si>
    <t>DNI 33291606</t>
  </si>
  <si>
    <t>Millahual, Marina Alejandra</t>
  </si>
  <si>
    <t>04/12/2023 04:28:00 a.m.</t>
  </si>
  <si>
    <t>04/12/2023 07:07:34 a.m.</t>
  </si>
  <si>
    <t>04/12/2023 10:19:16 a.m.</t>
  </si>
  <si>
    <t>Asmar 934 - Neuquén - Barrio Villa Ceferino</t>
  </si>
  <si>
    <t>dolor de cabeza, mareos, estuvo con hormigueo en mm.ss., ya vista en Hptal. Heller hace dos días</t>
  </si>
  <si>
    <t>PDR36256955</t>
  </si>
  <si>
    <t>DNI 36256955</t>
  </si>
  <si>
    <t>Diaz, German Ignacio</t>
  </si>
  <si>
    <t>04/12/2023 04:45:00 a.m.</t>
  </si>
  <si>
    <t>04/12/2023 07:24:59 a.m.</t>
  </si>
  <si>
    <t>Los Nogales 2270 - Neuquén - Barrio Confluencia</t>
  </si>
  <si>
    <t>dolor de muelas, desde ayer</t>
  </si>
  <si>
    <t>04/12/2023 04:58:00 a.m.</t>
  </si>
  <si>
    <t>04/12/2023 07:24:36 a.m.</t>
  </si>
  <si>
    <t>04/12/2023 11:38:56 a.m.</t>
  </si>
  <si>
    <t>consumo problematico</t>
  </si>
  <si>
    <t>Aranzave, Elsa Andrea</t>
  </si>
  <si>
    <t>pcte. en situación de calle (pidió egreso el día 30/11 del Refugio Cura Brochero), requiere atención por SM y/o Adicciones: evaluado en guardia 01/12</t>
  </si>
  <si>
    <t>PDR92450667</t>
  </si>
  <si>
    <t>DNI 92450667</t>
  </si>
  <si>
    <t>Liche Ojeda, Boris Rodrigo</t>
  </si>
  <si>
    <t>04/12/2023 05:21:00 a.m.</t>
  </si>
  <si>
    <t>04/12/2023 06:58:04 a.m.</t>
  </si>
  <si>
    <t>04/12/2023 10:22:38 a.m.</t>
  </si>
  <si>
    <t>abdomen agudo</t>
  </si>
  <si>
    <t>192 viviendas Mza 9 casa 5 - Neuquén - Barrio Mercantiles</t>
  </si>
  <si>
    <t>dolor e inflamación abdominal, molestia en la espalda</t>
  </si>
  <si>
    <t>DNI 17375387</t>
  </si>
  <si>
    <t>Martinez, Juan Carlos</t>
  </si>
  <si>
    <t>04/12/2023 05:55:00 a.m.</t>
  </si>
  <si>
    <t>04/12/2023 07:29:05 a.m.</t>
  </si>
  <si>
    <t>04/12/2023 07:39:00 a.m.</t>
  </si>
  <si>
    <t>MISIONES 526 - Neuquén - Barrio Nuevo</t>
  </si>
  <si>
    <t>NUEVO</t>
  </si>
  <si>
    <t>PDR17021528</t>
  </si>
  <si>
    <t>DNI 17021528</t>
  </si>
  <si>
    <t>Parra, Ruben Abelino</t>
  </si>
  <si>
    <t>04/12/2023 06:37:00 a.m.</t>
  </si>
  <si>
    <t>04/12/2023 06:58:41 a.m.</t>
  </si>
  <si>
    <t>04/12/2023 10:32:38 a.m.</t>
  </si>
  <si>
    <t>itu complicada</t>
  </si>
  <si>
    <t>MARIANO MORENO 25 - MARIANO MORENO</t>
  </si>
  <si>
    <t>se le tapo la sonda vesical (pac oncologico)</t>
  </si>
  <si>
    <t>PDR27407985</t>
  </si>
  <si>
    <t>DNI 27407985</t>
  </si>
  <si>
    <t>Gonzalez, Pedro Martin</t>
  </si>
  <si>
    <t>04/12/2023 08:15:00 a.m.</t>
  </si>
  <si>
    <t>04/12/2023 08:46:08 a.m.</t>
  </si>
  <si>
    <t>04/12/2023 11:00:05 a.m.</t>
  </si>
  <si>
    <t>S/N S/N - Neuquén</t>
  </si>
  <si>
    <t>ATAHUALPA YUPANQUI</t>
  </si>
  <si>
    <t>dolor en zona costal derecha y abdomen</t>
  </si>
  <si>
    <t>PDR34410158</t>
  </si>
  <si>
    <t>DNI 34410158</t>
  </si>
  <si>
    <t>Romero, Cintia Gisele</t>
  </si>
  <si>
    <t>04/12/2023 08:18:00 a.m.</t>
  </si>
  <si>
    <t>04/12/2023 08:46:32 a.m.</t>
  </si>
  <si>
    <t>04/12/2023 09:00:57 a.m.</t>
  </si>
  <si>
    <t>forunculosis</t>
  </si>
  <si>
    <t>L02.9 Absceso cutáneo, furúnculo y carbunco de sit</t>
  </si>
  <si>
    <t>MASCARDI 470 - Neuquén - Barrio El Progreso</t>
  </si>
  <si>
    <t>PAC REF FORUNCULO EN AXILA Y ZONA AFIEBRADA</t>
  </si>
  <si>
    <t>DNI 22474262</t>
  </si>
  <si>
    <t>Iglesias, Mariela Edith</t>
  </si>
  <si>
    <t>04/12/2023 08:20:00 a.m.</t>
  </si>
  <si>
    <t>04/12/2023 08:46:48 a.m.</t>
  </si>
  <si>
    <t>04/12/2023 12:43:21 p.m.</t>
  </si>
  <si>
    <t>colitis</t>
  </si>
  <si>
    <t>PICUN LEUFU 1042 - Neuquén - Barrio Gregorio Alvarez</t>
  </si>
  <si>
    <t>REF DOLOR ABDOMINAL E INFLAMACION</t>
  </si>
  <si>
    <t>DNI 12066327</t>
  </si>
  <si>
    <t>Fanello, Dora Benigna</t>
  </si>
  <si>
    <t>04/12/2023 08:28:00 a.m.</t>
  </si>
  <si>
    <t>04/12/2023 08:52:15 a.m.</t>
  </si>
  <si>
    <t>04/12/2023 08:59:49 a.m.</t>
  </si>
  <si>
    <t>trauma de ojo izquierdo</t>
  </si>
  <si>
    <t>S05.1 Contusión del globo ocular y del tejido orbi</t>
  </si>
  <si>
    <t>CALLE CATRIEL Y PASAJE LA AMISTAD Nº552 - Neuquén - Barrio Islas Malvinas</t>
  </si>
  <si>
    <t>REF HERIDA EN OJO VISTA EN GUARDIA DE PROGRESO EL DÍA SÁBADO ENVIÁDA PARA EVALUACIÓN POR GUARDIA</t>
  </si>
  <si>
    <t>04/12/2023 08:55:00 a.m.</t>
  </si>
  <si>
    <t>04/12/2023 09:45:23 a.m.</t>
  </si>
  <si>
    <t>REF GASTROENTERITIS VISTA EN GUARDIA EL DIA VIERNES</t>
  </si>
  <si>
    <t>DNI 12164903</t>
  </si>
  <si>
    <t>Alaniz, Humberto Orlando</t>
  </si>
  <si>
    <t>04/12/2023 09:20:00 a.m.</t>
  </si>
  <si>
    <t>04/12/2023 09:45:11 a.m.</t>
  </si>
  <si>
    <t>04/12/2023 10:13:35 a.m.</t>
  </si>
  <si>
    <t>dr ramon mza 29 casa37 - Neuquén</t>
  </si>
  <si>
    <t>dolor de abdomen.</t>
  </si>
  <si>
    <t>PDR46301603</t>
  </si>
  <si>
    <t>DNI 46301603</t>
  </si>
  <si>
    <t>Ventura, Matias Adrian</t>
  </si>
  <si>
    <t>04/12/2023 09:25:00 a.m.</t>
  </si>
  <si>
    <t>04/12/2023 09:47:47 a.m.</t>
  </si>
  <si>
    <t>04/12/2023 12:16:27 p.m.</t>
  </si>
  <si>
    <t>930754 VILLA ELVIRA - Provincia: BUENOS AIRES</t>
  </si>
  <si>
    <t>dolor de abdomen, dif para respira.</t>
  </si>
  <si>
    <t>DNI 35046606</t>
  </si>
  <si>
    <t>Aristich, Esmeralda</t>
  </si>
  <si>
    <t>04/12/2023 09:33:00 a.m.</t>
  </si>
  <si>
    <t>04/12/2023 02:23:29 p.m.</t>
  </si>
  <si>
    <t>R05 Tos</t>
  </si>
  <si>
    <t>INDEPENDENCIA 2024 - Neuquén - Barrio Sapere</t>
  </si>
  <si>
    <t>tos, dif para respira (pac en tratamientos de dialisis)</t>
  </si>
  <si>
    <t>PDR35968559</t>
  </si>
  <si>
    <t>DNI 35968559</t>
  </si>
  <si>
    <t>Mora, Celina Magali</t>
  </si>
  <si>
    <t>04/12/2023 09:45:00 a.m.</t>
  </si>
  <si>
    <t>04/12/2023 10:24:04 a.m.</t>
  </si>
  <si>
    <t>04/12/2023 02:09:39 p.m.</t>
  </si>
  <si>
    <t>cistitis</t>
  </si>
  <si>
    <t>Raqui 448 - Neuquén - Barrio Mercantiles</t>
  </si>
  <si>
    <t>dolor al orinar</t>
  </si>
  <si>
    <t>PDR42550306</t>
  </si>
  <si>
    <t>DNI 42550306</t>
  </si>
  <si>
    <t>Ramos, Maria Jose</t>
  </si>
  <si>
    <t>04/12/2023 09:47:00 a.m.</t>
  </si>
  <si>
    <t>04/12/2023 10:29:01 a.m.</t>
  </si>
  <si>
    <t>04/12/2023 10:34:28 a.m.</t>
  </si>
  <si>
    <t>TENIENTE IBAÑEZ 172 - Neuquén - Centro</t>
  </si>
  <si>
    <t>dolor de garganta, dolor corporal</t>
  </si>
  <si>
    <t>DNI 30060038</t>
  </si>
  <si>
    <t>Flores, Luis Alberto</t>
  </si>
  <si>
    <t>04/12/2023 09:50:00 a.m.</t>
  </si>
  <si>
    <t>04/12/2023 10:07:01 a.m.</t>
  </si>
  <si>
    <t>04/12/2023 01:50:57 p.m.</t>
  </si>
  <si>
    <t>ITU Colico renal</t>
  </si>
  <si>
    <t>CATRIEL Y CERRO BANDERA S/N - Neuquén - Barrio Islas Malvinas</t>
  </si>
  <si>
    <t>Disuria Dolor lumbar derecho</t>
  </si>
  <si>
    <t>PDR36784006</t>
  </si>
  <si>
    <t>DNI 36784006</t>
  </si>
  <si>
    <t>Gonzalez Abarzua, Jonathan Damian</t>
  </si>
  <si>
    <t>04/12/2023 09:52:00 a.m.</t>
  </si>
  <si>
    <t>04/12/2023 10:35:13 a.m.</t>
  </si>
  <si>
    <t>04/12/2023 11:12:03 a.m.</t>
  </si>
  <si>
    <t>gastroenetritis</t>
  </si>
  <si>
    <t>Bustos Perez - Neuquén - Barrio Valentina Sur</t>
  </si>
  <si>
    <t>DNI 7821427</t>
  </si>
  <si>
    <t>Albornoz, Vicente</t>
  </si>
  <si>
    <t>04/12/2023 09:56:00 a.m.</t>
  </si>
  <si>
    <t>04/12/2023 10:36:44 a.m.</t>
  </si>
  <si>
    <t>04/12/2023 11:30:47 a.m.</t>
  </si>
  <si>
    <t>trauma de hombro izquierdo</t>
  </si>
  <si>
    <t>S49.9 Traumatismos no especificados del hombro y d</t>
  </si>
  <si>
    <t>Amaranto Suarez 719 - Neuquén - Barrio Manuel Belgrano</t>
  </si>
  <si>
    <t>dolor en MSD</t>
  </si>
  <si>
    <t>PDR40183580</t>
  </si>
  <si>
    <t>DNI 40183580</t>
  </si>
  <si>
    <t>Belli, Gino Luciano</t>
  </si>
  <si>
    <t>04/12/2023 10:12:00 a.m.</t>
  </si>
  <si>
    <t>04/12/2023 10:40:58 a.m.</t>
  </si>
  <si>
    <t>04/12/2023 04:02:15 p.m.</t>
  </si>
  <si>
    <t>juan soufal y abraham - Neuquén - Barrio Islas Malvinas</t>
  </si>
  <si>
    <t>cordon colon</t>
  </si>
  <si>
    <t>dolor de abdomen, vomitos.</t>
  </si>
  <si>
    <t>DNI 41751275</t>
  </si>
  <si>
    <t>Aravena, Katherine Marisol</t>
  </si>
  <si>
    <t>04/12/2023 10:15:00 a.m.</t>
  </si>
  <si>
    <t>04/12/2023 10:50:28 a.m.</t>
  </si>
  <si>
    <t>04/12/2023 12:47:28 p.m.</t>
  </si>
  <si>
    <t>atopia</t>
  </si>
  <si>
    <t>mitre 1598 - Neuquén - Barrio Mariano Moreno</t>
  </si>
  <si>
    <t>TOS (REF 3 semanas de evolución)</t>
  </si>
  <si>
    <t>DNI 17140975</t>
  </si>
  <si>
    <t>Finos, Liliana Beatriz</t>
  </si>
  <si>
    <t>04/12/2023 10:40:00 a.m.</t>
  </si>
  <si>
    <t>04/12/2023 10:43:31 a.m.</t>
  </si>
  <si>
    <t>04/12/2023 12:34:05 p.m.</t>
  </si>
  <si>
    <t>casilda mza 6 casa 1 - Neuquén</t>
  </si>
  <si>
    <t>RUCA CHE</t>
  </si>
  <si>
    <t>Ref Quemadura en rostro</t>
  </si>
  <si>
    <t>PDR22741392</t>
  </si>
  <si>
    <t>DNI 22741392</t>
  </si>
  <si>
    <t>Landa, Rolando</t>
  </si>
  <si>
    <t>04/12/2023 10:41:00 a.m.</t>
  </si>
  <si>
    <t>04/12/2023 11:21:20 a.m.</t>
  </si>
  <si>
    <t>04/12/2023 11:34:56 a.m.</t>
  </si>
  <si>
    <t>SAN LUIS 215 - Neuquén - Centro</t>
  </si>
  <si>
    <t>Ref Adormecimiento en brazo derecho</t>
  </si>
  <si>
    <t>PDR40207993</t>
  </si>
  <si>
    <t>DNI 40207993</t>
  </si>
  <si>
    <t>Vaamonde, Estefany</t>
  </si>
  <si>
    <t>04/12/2023 10:46:00 a.m.</t>
  </si>
  <si>
    <t>04/12/2023 12:16:10 p.m.</t>
  </si>
  <si>
    <t>04/12/2023 12:19:49 p.m.</t>
  </si>
  <si>
    <t>adenopatias</t>
  </si>
  <si>
    <t>R59.9 Adenomegalia, no especificada</t>
  </si>
  <si>
    <t>Uriburu 39 - Neuquén - Barrio Cumelen</t>
  </si>
  <si>
    <t>Ref Inflamacion en axila derecha</t>
  </si>
  <si>
    <t>DNI 36841130</t>
  </si>
  <si>
    <t>Quintana, Elizabeth Natali</t>
  </si>
  <si>
    <t>04/12/2023 10:55:00 a.m.</t>
  </si>
  <si>
    <t>04/12/2023 11:21:53 a.m.</t>
  </si>
  <si>
    <t>04/12/2023 03:27:16 p.m.</t>
  </si>
  <si>
    <t>REMIGIO BOSCH 989 - Neuquén - Barrio Don Bosco III</t>
  </si>
  <si>
    <t>04/12/2023 11:01:00 a.m.</t>
  </si>
  <si>
    <t>04/12/2023 12:25:38 p.m.</t>
  </si>
  <si>
    <t>DNI 24538088</t>
  </si>
  <si>
    <t>Erice, Andres</t>
  </si>
  <si>
    <t>04/12/2023 11:11:00 a.m.</t>
  </si>
  <si>
    <t>04/12/2023 11:31:12 a.m.</t>
  </si>
  <si>
    <t>04/12/2023 08:29:55 p.m.</t>
  </si>
  <si>
    <t>trauma miembro inferior izquierdo de dos semanas de evolucion</t>
  </si>
  <si>
    <t>MANUEL ABBAD - Neuquén - Oeste</t>
  </si>
  <si>
    <t>VALENTINA SUR----</t>
  </si>
  <si>
    <t>Ref Inflamacion y dolor en ambas piernas</t>
  </si>
  <si>
    <t>PDR35968205</t>
  </si>
  <si>
    <t>DNI 35968205</t>
  </si>
  <si>
    <t>Cofre, Nestor Javier Omar</t>
  </si>
  <si>
    <t>04/12/2023 11:22:00 a.m.</t>
  </si>
  <si>
    <t>04/12/2023 12:20:25 p.m.</t>
  </si>
  <si>
    <t>04/12/2023 12:43:34 p.m.</t>
  </si>
  <si>
    <t>RAYEN CASA 25 S/N - Neuquén - Barrio Melipal</t>
  </si>
  <si>
    <t>Ref Inflamacion y dolor en hombro izquierdo</t>
  </si>
  <si>
    <t>PDR40113686</t>
  </si>
  <si>
    <t>DNI 40113686</t>
  </si>
  <si>
    <t>Alvis, Talia Vanesa</t>
  </si>
  <si>
    <t>04/12/2023 11:24:00 a.m.</t>
  </si>
  <si>
    <t>04/12/2023 12:24:38 p.m.</t>
  </si>
  <si>
    <t>04/12/2023 12:43:41 p.m.</t>
  </si>
  <si>
    <t>Lago rUCA CHOROY Y STEFENELLI - Neuquén - Barrio Islas Malvinas</t>
  </si>
  <si>
    <t>Ref dolor abdominal y vomitos</t>
  </si>
  <si>
    <t>PDR39681726</t>
  </si>
  <si>
    <t>DNI 39681726</t>
  </si>
  <si>
    <t>Soto, Miguel Eliseo Axel</t>
  </si>
  <si>
    <t>04/12/2023 11:50:34 a.m.</t>
  </si>
  <si>
    <t>04/12/2023 03:14:38 p.m.</t>
  </si>
  <si>
    <t>quemadura tipo A AB en rostro</t>
  </si>
  <si>
    <t>T20 Quemadura y corrosión de la cabeza y del cuell</t>
  </si>
  <si>
    <t>O Higgins 210 - Centenario</t>
  </si>
  <si>
    <t>quemaduras leves en rostro (traido de unidad 11)</t>
  </si>
  <si>
    <t>PDR47590823</t>
  </si>
  <si>
    <t>DNI 47590823</t>
  </si>
  <si>
    <t>Bravo, Candelaria</t>
  </si>
  <si>
    <t>04/12/2023 11:26:00 a.m.</t>
  </si>
  <si>
    <t>04/12/2023 12:24:50 p.m.</t>
  </si>
  <si>
    <t>04/12/2023 12:37:09 p.m.</t>
  </si>
  <si>
    <t>control medico</t>
  </si>
  <si>
    <t>Z00.0 Examen médico general</t>
  </si>
  <si>
    <t>Chajari 3415 - Neuquén - Barrio Huiliches</t>
  </si>
  <si>
    <t>Ref dolor de garganta y mocos</t>
  </si>
  <si>
    <t>DNI 42605194</t>
  </si>
  <si>
    <t>Yañez, Fernando Ezequiel</t>
  </si>
  <si>
    <t>04/12/2023 12:01:40 p.m.</t>
  </si>
  <si>
    <t>04/12/2023 03:35:28 p.m.</t>
  </si>
  <si>
    <t>Heridas cortantes en antebrazo izquierdo. Ideación suicida.</t>
  </si>
  <si>
    <t>heridas cortantes msi (traido de unidad 11 )</t>
  </si>
  <si>
    <t>PDR35834427</t>
  </si>
  <si>
    <t>DNI 35834427</t>
  </si>
  <si>
    <t>Feldmann, Christopher Eduardo</t>
  </si>
  <si>
    <t>GALENO</t>
  </si>
  <si>
    <t>04/12/2023 11:28:00 a.m.</t>
  </si>
  <si>
    <t>04/12/2023 12:30:03 p.m.</t>
  </si>
  <si>
    <t>04/12/2023 01:23:00 p.m.</t>
  </si>
  <si>
    <t>depresión</t>
  </si>
  <si>
    <t>F32.9 Episodio depresivo, no especificado</t>
  </si>
  <si>
    <t>Canada y suyay casa 99 -</t>
  </si>
  <si>
    <t>familiar ref Ataques de panico. Solicita atencion por SM</t>
  </si>
  <si>
    <t>PDR96323994</t>
  </si>
  <si>
    <t>DNI 96323994</t>
  </si>
  <si>
    <t>Perez Noguera, Carmen Milagros</t>
  </si>
  <si>
    <t>04/12/2023 11:30:00 a.m.</t>
  </si>
  <si>
    <t>04/12/2023 12:36:49 p.m.</t>
  </si>
  <si>
    <t>04/12/2023 12:47:42 p.m.</t>
  </si>
  <si>
    <t>CRESTHIA 430 - Neuquén</t>
  </si>
  <si>
    <t>Ref Dolor de espalda</t>
  </si>
  <si>
    <t>PDR31544285</t>
  </si>
  <si>
    <t>DNI 31544285</t>
  </si>
  <si>
    <t>Soria, Juan Carlos</t>
  </si>
  <si>
    <t>04/12/2023 11:32:00 a.m.</t>
  </si>
  <si>
    <t>04/12/2023 12:46:44 p.m.</t>
  </si>
  <si>
    <t>04/12/2023 01:23:59 p.m.</t>
  </si>
  <si>
    <t>dolor cronico codo derecho</t>
  </si>
  <si>
    <t>AV. INDEPENDENCIA 1187 - Provincia: TUCUMAN</t>
  </si>
  <si>
    <t>VILLA ALEM</t>
  </si>
  <si>
    <t>Ref Dolor en brazo derecho</t>
  </si>
  <si>
    <t>DNI 32710105</t>
  </si>
  <si>
    <t>Zapata, Micaela</t>
  </si>
  <si>
    <t>04/12/2023 11:34:00 a.m.</t>
  </si>
  <si>
    <t>04/12/2023 01:08:00 p.m.</t>
  </si>
  <si>
    <t>04/12/2023 01:18:03 p.m.</t>
  </si>
  <si>
    <t>gea</t>
  </si>
  <si>
    <t>facundo quiroga 86 - Neuquén</t>
  </si>
  <si>
    <t>Ref Tos, diarrea y dolor abdominal</t>
  </si>
  <si>
    <t>DNI 16816856</t>
  </si>
  <si>
    <t>Fernandez, Nancy Del Carmen</t>
  </si>
  <si>
    <t>04/12/2023 11:41:00 a.m.</t>
  </si>
  <si>
    <t>04/12/2023 12:12:23 p.m.</t>
  </si>
  <si>
    <t>04/12/2023 09:56:15 p.m.</t>
  </si>
  <si>
    <t>Combate de San Lorenzo 120 - Neuquén - Barrio El Progreso</t>
  </si>
  <si>
    <t>Barrio El Progreso</t>
  </si>
  <si>
    <t>Ref Vomitos, dolor abdominal y de cabeza (Pac Oncologica)</t>
  </si>
  <si>
    <t>DNI 28180445</t>
  </si>
  <si>
    <t>Sanchez, Lorena Elizabeth</t>
  </si>
  <si>
    <t>04/12/2023 11:48:00 a.m.</t>
  </si>
  <si>
    <t>04/12/2023 01:17:40 p.m.</t>
  </si>
  <si>
    <t>04/12/2023 01:35:34 p.m.</t>
  </si>
  <si>
    <t>FLORES , FACUNDO MATIAS</t>
  </si>
  <si>
    <t>Cuenca XVI</t>
  </si>
  <si>
    <t>Ref Vomitos y diarrea</t>
  </si>
  <si>
    <t>PDR42166171</t>
  </si>
  <si>
    <t>DNI 42166171</t>
  </si>
  <si>
    <t>Martinez, Facundo</t>
  </si>
  <si>
    <t>04/12/2023 12:01:00 p.m.</t>
  </si>
  <si>
    <t>04/12/2023 01:23:20 p.m.</t>
  </si>
  <si>
    <t>04/12/2023 01:44:18 p.m.</t>
  </si>
  <si>
    <t>Sanchez 320 - (Desconocida)</t>
  </si>
  <si>
    <t>Vº Ceferino</t>
  </si>
  <si>
    <t>dolor de abdomen</t>
  </si>
  <si>
    <t>PDR42654214</t>
  </si>
  <si>
    <t>DNI 42654214</t>
  </si>
  <si>
    <t>Rotolo, Esther Del Carmen</t>
  </si>
  <si>
    <t>04/12/2023 12:04:00 p.m.</t>
  </si>
  <si>
    <t>04/12/2023 12:35:02 p.m.</t>
  </si>
  <si>
    <t>04/12/2023 12:46:39 p.m.</t>
  </si>
  <si>
    <t>san ignacio 5 - Neuquén - Barrio Valentina Sur</t>
  </si>
  <si>
    <t>nauseas, mareos, dolor de cabeza.</t>
  </si>
  <si>
    <t>DNI 37175594</t>
  </si>
  <si>
    <t>Gonzalez, Melina Elizabeth</t>
  </si>
  <si>
    <t>04/12/2023 12:11:00 p.m.</t>
  </si>
  <si>
    <t>04/12/2023 01:34:56 p.m.</t>
  </si>
  <si>
    <t>04/12/2023 03:35:35 p.m.</t>
  </si>
  <si>
    <t>traumatismo de mano</t>
  </si>
  <si>
    <t>Oceanía 36 - Neuquén - Barrio Rincón de Emilio</t>
  </si>
  <si>
    <t>Rincón de Emilio</t>
  </si>
  <si>
    <t>tx mano derecha (refiere caída en moto el día sábado)</t>
  </si>
  <si>
    <t>DNI 27884010</t>
  </si>
  <si>
    <t>Velazquez Rastelli, Matias Ariel</t>
  </si>
  <si>
    <t>04/12/2023 12:17:00 p.m.</t>
  </si>
  <si>
    <t>04/12/2023 02:04:06 p.m.</t>
  </si>
  <si>
    <t>04/12/2023 02:29:36 p.m.</t>
  </si>
  <si>
    <t>JUJUY 830 - Neuquén - Centro</t>
  </si>
  <si>
    <t>fiebre - dolor corporal</t>
  </si>
  <si>
    <t>PDR12638128</t>
  </si>
  <si>
    <t>DNI 12638128</t>
  </si>
  <si>
    <t>Flores, Susana Del Carmen</t>
  </si>
  <si>
    <t>OSFATLYF - O.S. DE LA FEDERACION ARGENTINA DE TRABAJADORES DE LUZ Y FUERZA</t>
  </si>
  <si>
    <t>04/12/2023 12:18:00 p.m.</t>
  </si>
  <si>
    <t>04/12/2023 02:47:25 p.m.</t>
  </si>
  <si>
    <t>04/12/2023 07:04:47 p.m.</t>
  </si>
  <si>
    <t>Infeccions de partes blandas</t>
  </si>
  <si>
    <t>Armas - Neuquén - Barrio La Sirena</t>
  </si>
  <si>
    <t>La Sirena</t>
  </si>
  <si>
    <t>refiere dolor e infección en MII</t>
  </si>
  <si>
    <t>PDR33869153</t>
  </si>
  <si>
    <t>DNI 33869153</t>
  </si>
  <si>
    <t>Ledesma, Fernando Alberto</t>
  </si>
  <si>
    <t>04/12/2023 12:39:00 p.m.</t>
  </si>
  <si>
    <t>04/12/2023 02:47:46 p.m.</t>
  </si>
  <si>
    <t>9 DE JULIO - Provincia: Río Negro</t>
  </si>
  <si>
    <t>protuberancia en tercer dedo mano izquierda</t>
  </si>
  <si>
    <t>DNI 95644412</t>
  </si>
  <si>
    <t>Escobar, Antonia</t>
  </si>
  <si>
    <t>04/12/2023 12:46:00 p.m.</t>
  </si>
  <si>
    <t>04/12/2023 02:48:21 p.m.</t>
  </si>
  <si>
    <t>04/12/2023 07:28:08 p.m.</t>
  </si>
  <si>
    <t>pie dbt gangrena seca</t>
  </si>
  <si>
    <t>E14.5 Diabetes mellitus no especificada, con compl</t>
  </si>
  <si>
    <t>LOS AROMOS 713 - Neuquén - Barrio Alta Barda</t>
  </si>
  <si>
    <t>ALTA BARDA</t>
  </si>
  <si>
    <t>pie diabético (pcte enviada por Dra. Cesarini para TyO)</t>
  </si>
  <si>
    <t>PDR34866598</t>
  </si>
  <si>
    <t>DNI 34866598</t>
  </si>
  <si>
    <t>Gimenez, Silvina</t>
  </si>
  <si>
    <t>04/12/2023 12:50:00 p.m.</t>
  </si>
  <si>
    <t>04/12/2023 03:07:03 p.m.</t>
  </si>
  <si>
    <t>04/12/2023 03:17:33 p.m.</t>
  </si>
  <si>
    <t>H66.9 Otitis media, no especificada</t>
  </si>
  <si>
    <t>SAN MARTIN 121 - Neuquén</t>
  </si>
  <si>
    <t>supuración en oído (refiere haber finalizado tto ATB por otitis)</t>
  </si>
  <si>
    <t>DNI 39880872</t>
  </si>
  <si>
    <t>Acuña, Alejandra Estefania</t>
  </si>
  <si>
    <t>04/12/2023 12:53:00 p.m.</t>
  </si>
  <si>
    <t>04/12/2023 03:49:39 p.m.</t>
  </si>
  <si>
    <t>05/12/2023 01:35:57 a.m.</t>
  </si>
  <si>
    <t>lumbociatalgia</t>
  </si>
  <si>
    <t>Doctor Ramón - Neuquén - Barrio Villa Ceferino</t>
  </si>
  <si>
    <t>dolor lumbar (ant hernia de disco)</t>
  </si>
  <si>
    <t>DNI 28560214</t>
  </si>
  <si>
    <t>Aviles, Carlos Gabriel</t>
  </si>
  <si>
    <t>04/12/2023 01:02:00 p.m.</t>
  </si>
  <si>
    <t>04/12/2023 01:31:01 p.m.</t>
  </si>
  <si>
    <t>04/12/2023 07:09:33 p.m.</t>
  </si>
  <si>
    <t>Seudoaneurisma de arteria femoral.</t>
  </si>
  <si>
    <t>I72.4 Aneurisma de arteria del miembro inferior</t>
  </si>
  <si>
    <t>CASA Nº 06 - Neuquén - Oeste</t>
  </si>
  <si>
    <t>ENVIADO POR DRA, CESARINI PARA EVALUACION POR GUARDIA (PTE REFIERE HAF HACE 2 MESES) PTE DETENIDO DE COMISARIA 12 - ESPERA ATENCION MEDICA EN SALA B</t>
  </si>
  <si>
    <t>DNI 14530338</t>
  </si>
  <si>
    <t>Roga, Ana Maria</t>
  </si>
  <si>
    <t>04/12/2023 01:13:00 p.m.</t>
  </si>
  <si>
    <t>04/12/2023 01:31:16 p.m.</t>
  </si>
  <si>
    <t>05/12/2023 12:55:20 a.m.</t>
  </si>
  <si>
    <t>PILO LIL 56 - Neuquén - Barrio Valentina Sur</t>
  </si>
  <si>
    <t>dolor abdominal (enviada por Dra. Noel para Dr. Perez Morales)</t>
  </si>
  <si>
    <t>PDR26479878</t>
  </si>
  <si>
    <t>DNI 26479878</t>
  </si>
  <si>
    <t>Aponte, Elisa Del Valle</t>
  </si>
  <si>
    <t>04/12/2023 01:20:00 p.m.</t>
  </si>
  <si>
    <t>04/12/2023 03:54:18 p.m.</t>
  </si>
  <si>
    <t>04/12/2023 04:04:38 p.m.</t>
  </si>
  <si>
    <t>Av. del Trabajador 2320 - Neuquén - Barrio El Progreso</t>
  </si>
  <si>
    <t>ref contractura/ dolor de cabeza</t>
  </si>
  <si>
    <t>PDR36257992</t>
  </si>
  <si>
    <t>DNI 36257992</t>
  </si>
  <si>
    <t>Soto, Hebe Jeannette</t>
  </si>
  <si>
    <t>04/12/2023 01:24:00 p.m.</t>
  </si>
  <si>
    <t>04/12/2023 01:46:12 p.m.</t>
  </si>
  <si>
    <t>04/12/2023 09:25:15 p.m.</t>
  </si>
  <si>
    <t>Esteban Toro - Neuquén - Barrio Confluencia</t>
  </si>
  <si>
    <t>ref dolor abdominal (vista en cs confluencia, enviada para evaluacion con dra aranzave)</t>
  </si>
  <si>
    <t>04/12/2023 01:26:00 p.m.</t>
  </si>
  <si>
    <t>04/12/2023 04:03:53 p.m.</t>
  </si>
  <si>
    <t>04/12/2023 05:02:49 p.m.</t>
  </si>
  <si>
    <t>NAC</t>
  </si>
  <si>
    <t>ref fiebre/ tos/ mareos/ dolor corporal</t>
  </si>
  <si>
    <t>DNI 44264718</t>
  </si>
  <si>
    <t>Castillo, Veronica Milagros</t>
  </si>
  <si>
    <t>04/12/2023 01:35:00 p.m.</t>
  </si>
  <si>
    <t>04/12/2023 04:04:10 p.m.</t>
  </si>
  <si>
    <t>04/12/2023 04:17:40 p.m.</t>
  </si>
  <si>
    <t>disfonia</t>
  </si>
  <si>
    <t>R49.0 Disfonía</t>
  </si>
  <si>
    <t>COPAHUE - 1300 - Neuquén</t>
  </si>
  <si>
    <t>ref dif respiratoria/ dolor de pecho/ dolor de garganta</t>
  </si>
  <si>
    <t>04/12/2023 01:40:00 p.m.</t>
  </si>
  <si>
    <t>04/12/2023 01:41:41 p.m.</t>
  </si>
  <si>
    <t>04/12/2023 02:30:12 p.m.</t>
  </si>
  <si>
    <t>omalgia</t>
  </si>
  <si>
    <t>Ref Inflamacion y dolor en hombro izquierdo (egresado por error- resultado de rx)</t>
  </si>
  <si>
    <t>PDR12471421</t>
  </si>
  <si>
    <t>DNI 12471421</t>
  </si>
  <si>
    <t>Vilca, Gloria Corina</t>
  </si>
  <si>
    <t>04/12/2023 01:45:00 p.m.</t>
  </si>
  <si>
    <t>04/12/2023 02:24:02 p.m.</t>
  </si>
  <si>
    <t>04/12/2023 05:58:50 p.m.</t>
  </si>
  <si>
    <t>Los Rosales 414 - Neuquén - Centro</t>
  </si>
  <si>
    <t>ref dolor abdominal</t>
  </si>
  <si>
    <t>PDR92260538</t>
  </si>
  <si>
    <t>DNI 92260538</t>
  </si>
  <si>
    <t>Castro, Manuel</t>
  </si>
  <si>
    <t>79 años</t>
  </si>
  <si>
    <t>04/12/2023 01:47:00 p.m.</t>
  </si>
  <si>
    <t>04/12/2023 02:21:01 p.m.</t>
  </si>
  <si>
    <t>05/12/2023 07:36:35 p.m.</t>
  </si>
  <si>
    <t>Gastroenteritis aguda. Deshidratación. Hipokalemia.</t>
  </si>
  <si>
    <t>Chocón 1929 - Neuquén - Barrio Confluencia</t>
  </si>
  <si>
    <t>Diarrea</t>
  </si>
  <si>
    <t>PDR30412657</t>
  </si>
  <si>
    <t>DNI 30412657</t>
  </si>
  <si>
    <t>Acuña, Soledad Del Carmen</t>
  </si>
  <si>
    <t>04/12/2023 01:48:00 p.m.</t>
  </si>
  <si>
    <t>04/12/2023 04:13:28 p.m.</t>
  </si>
  <si>
    <t>04/12/2023 04:29:34 p.m.</t>
  </si>
  <si>
    <t>sme vertiginoso</t>
  </si>
  <si>
    <t>H81.9 Trastorno de la función vestibular, no espec</t>
  </si>
  <si>
    <t>8 DE DICIEMBRE - Neuquén - Oeste</t>
  </si>
  <si>
    <t>TOMA NORTE</t>
  </si>
  <si>
    <t>ref que se le bajo la presion</t>
  </si>
  <si>
    <t>DNI 29386730</t>
  </si>
  <si>
    <t>Gallardo, Patricia Grisel</t>
  </si>
  <si>
    <t>04/12/2023 01:50:00 p.m.</t>
  </si>
  <si>
    <t>04/12/2023 04:13:45 p.m.</t>
  </si>
  <si>
    <t>04/12/2023 04:27:10 p.m.</t>
  </si>
  <si>
    <t>Herida puntiforme dedo mayor</t>
  </si>
  <si>
    <t>PASAJE LA UNION - Neuquén - Este</t>
  </si>
  <si>
    <t>ref dolor en dedo de mano izq</t>
  </si>
  <si>
    <t>DNI 24157853</t>
  </si>
  <si>
    <t>Gutauskas, Gustavo Maximiliano</t>
  </si>
  <si>
    <t>04/12/2023 01:53:00 p.m.</t>
  </si>
  <si>
    <t>04/12/2023 04:15:18 p.m.</t>
  </si>
  <si>
    <t>SAN FRANCISCO - 2003 - Neuquén - Este</t>
  </si>
  <si>
    <t>COPOL</t>
  </si>
  <si>
    <t>ref dolor estomacal/ debilidad corporal</t>
  </si>
  <si>
    <t>PDR42305971</t>
  </si>
  <si>
    <t>DNI 42305971</t>
  </si>
  <si>
    <t>Cortes, Nicole Abril</t>
  </si>
  <si>
    <t>04/12/2023 01:59:00 p.m.</t>
  </si>
  <si>
    <t>04/12/2023 04:15:08 p.m.</t>
  </si>
  <si>
    <t>04/12/2023 04:40:06 p.m.</t>
  </si>
  <si>
    <t>primeros pobladores 1415 - Neuquén - Barrio Mariano Moreno</t>
  </si>
  <si>
    <t>ref fuerte dolor de cabeza</t>
  </si>
  <si>
    <t>DNI 14346805</t>
  </si>
  <si>
    <t>Faris, Elcira Del Carmen</t>
  </si>
  <si>
    <t>04/12/2023 02:12:00 p.m.</t>
  </si>
  <si>
    <t>04/12/2023 04:32:31 p.m.</t>
  </si>
  <si>
    <t>04/12/2023 06:31:50 p.m.</t>
  </si>
  <si>
    <t>dolor mid</t>
  </si>
  <si>
    <t>PLAN 104 VDAS. C. 11 MZNA.11 - Neuquén - Barrio Gran Neuquén</t>
  </si>
  <si>
    <t>GRAN NEUQUEN NORTE</t>
  </si>
  <si>
    <t>paciente vista en consultorio privado solicita eco doppler y derivacion por dr perez morales</t>
  </si>
  <si>
    <t>PDR5496089</t>
  </si>
  <si>
    <t>DNI 5496089</t>
  </si>
  <si>
    <t>Bayarsky, Mario Cesar</t>
  </si>
  <si>
    <t>04/12/2023 02:13:00 p.m.</t>
  </si>
  <si>
    <t>04/12/2023 02:39:13 p.m.</t>
  </si>
  <si>
    <t>05/12/2023 12:36:15 a.m.</t>
  </si>
  <si>
    <t>D64.8 Otras anemias especificadas</t>
  </si>
  <si>
    <t>CHOCON Y TRONADOR - Neuquén</t>
  </si>
  <si>
    <t>CONFLUENCIA URBANA</t>
  </si>
  <si>
    <t>CAIDA DE SU PROPIA ALTURA- POSIBLE FX EN CADERA</t>
  </si>
  <si>
    <t>PDR35968386</t>
  </si>
  <si>
    <t>DNI 35968386</t>
  </si>
  <si>
    <t>Seguel, Gaston Oscar</t>
  </si>
  <si>
    <t>04/12/2023 02:19:00 p.m.</t>
  </si>
  <si>
    <t>04/12/2023 02:43:36 p.m.</t>
  </si>
  <si>
    <t>MONTE HERMOSO 2021 - Neuquén - Barrio Confluencia</t>
  </si>
  <si>
    <t>ref dolor de cabeza (visto en guardia el sabado por caida de altura)</t>
  </si>
  <si>
    <t>04/12/2023 04:55:18 p.m.</t>
  </si>
  <si>
    <t>DNI 53969012</t>
  </si>
  <si>
    <t>Castillo, Luz Victoria</t>
  </si>
  <si>
    <t>IPROSS - INST. PROVINCIAL DE SEGURO DE SALUD RIO NEGRO</t>
  </si>
  <si>
    <t>9 años</t>
  </si>
  <si>
    <t>04/12/2023 02:22:00 p.m.</t>
  </si>
  <si>
    <t>04/12/2023 02:37:42 p.m.</t>
  </si>
  <si>
    <t>Vicentes Lopes y Planes casa: 57 - Neuquén - Barrio Villa María</t>
  </si>
  <si>
    <t>Ref resultados Parasitologico</t>
  </si>
  <si>
    <t>DNI 22116093</t>
  </si>
  <si>
    <t>Espindola, Patricia Fabiana</t>
  </si>
  <si>
    <t>04/12/2023 02:35:00 p.m.</t>
  </si>
  <si>
    <t>04/12/2023 04:55:25 p.m.</t>
  </si>
  <si>
    <t>04/12/2023 08:25:12 p.m.</t>
  </si>
  <si>
    <t>NOGOYA 2847 - Neuquén - Barrio El Progreso</t>
  </si>
  <si>
    <t>04/12/2023 02:38:00 p.m.</t>
  </si>
  <si>
    <t>04/12/2023 02:42:09 p.m.</t>
  </si>
  <si>
    <t>PDR44462803</t>
  </si>
  <si>
    <t>DNI 44462803</t>
  </si>
  <si>
    <t>Landaeta, Camila Rocio</t>
  </si>
  <si>
    <t>04/12/2023 02:40:00 p.m.</t>
  </si>
  <si>
    <t>04/12/2023 04:55:43 p.m.</t>
  </si>
  <si>
    <t>04/12/2023 05:16:15 p.m.</t>
  </si>
  <si>
    <t>Post Ictal</t>
  </si>
  <si>
    <t>SECTOR MZA 26 - Neuquén - Barrio Villa Ceferino</t>
  </si>
  <si>
    <t>convolsuion,</t>
  </si>
  <si>
    <t>DNI 26661918</t>
  </si>
  <si>
    <t>Benegas, Maria Alejandra</t>
  </si>
  <si>
    <t>04/12/2023 02:54:00 p.m.</t>
  </si>
  <si>
    <t>04/12/2023 03:22:28 p.m.</t>
  </si>
  <si>
    <t>04/12/2023 04:39:35 p.m.</t>
  </si>
  <si>
    <t>trastorno de ansiedad</t>
  </si>
  <si>
    <t>PICUNCHES Y PITROL 316 - Neuquén</t>
  </si>
  <si>
    <t>solicita atencion por S.M</t>
  </si>
  <si>
    <t>DNI 21380393</t>
  </si>
  <si>
    <t>Coñuecar, Graciela Virginia</t>
  </si>
  <si>
    <t>04/12/2023 02:55:00 p.m.</t>
  </si>
  <si>
    <t>04/12/2023 03:36:51 p.m.</t>
  </si>
  <si>
    <t>04/12/2023 03:53:21 p.m.</t>
  </si>
  <si>
    <t>taquicardia sinusal</t>
  </si>
  <si>
    <t>I47.1 Taquicardia supraventricular</t>
  </si>
  <si>
    <t>EL QUEBRACHAL 1516 - Neuquén - Este</t>
  </si>
  <si>
    <t>taquicardia</t>
  </si>
  <si>
    <t>DNI 10212200</t>
  </si>
  <si>
    <t>Etchetto, Jose Alberto</t>
  </si>
  <si>
    <t>04/12/2023 05:08:21 p.m.</t>
  </si>
  <si>
    <t>CALLE COPAHUE-- Nº 811 - Neuquén - Barrio Manuel Belgrano</t>
  </si>
  <si>
    <t>refiere anemia</t>
  </si>
  <si>
    <t>PDR20436627</t>
  </si>
  <si>
    <t>DNI 20436627</t>
  </si>
  <si>
    <t>Rosas, Monica Beatriz</t>
  </si>
  <si>
    <t>04/12/2023 02:56:00 p.m.</t>
  </si>
  <si>
    <t>04/12/2023 05:09:27 p.m.</t>
  </si>
  <si>
    <t>04/12/2023 05:31:30 p.m.</t>
  </si>
  <si>
    <t>pàralsisis facial periferica</t>
  </si>
  <si>
    <t>G51.0 Parálisis de Bell</t>
  </si>
  <si>
    <t>Gran Neuquén</t>
  </si>
  <si>
    <t>adormecimiento de rostro</t>
  </si>
  <si>
    <t>PDR17948545</t>
  </si>
  <si>
    <t>DNI 17948545</t>
  </si>
  <si>
    <t>Lezmo, Myriam Elizabeth Del Carmen</t>
  </si>
  <si>
    <t>04/12/2023 04:55:59 p.m.</t>
  </si>
  <si>
    <t>HUEMUL 2872 - Neuquén</t>
  </si>
  <si>
    <t>TERRAZAS DEL NEUQUEN</t>
  </si>
  <si>
    <t>ardor para orinar</t>
  </si>
  <si>
    <t>DNI 42910676</t>
  </si>
  <si>
    <t>Romero Gelvez, Agustin Alejandro</t>
  </si>
  <si>
    <t>04/12/2023 03:00:00 p.m.</t>
  </si>
  <si>
    <t>04/12/2023 05:30:54 p.m.</t>
  </si>
  <si>
    <t>04/12/2023 06:48:49 p.m.</t>
  </si>
  <si>
    <t>mareos</t>
  </si>
  <si>
    <t>R42 Mareo y desvanecimiento</t>
  </si>
  <si>
    <t>Canan Sapag (cerca de antartida) - Neuquén - Barrio El Progreso</t>
  </si>
  <si>
    <t>PDR43553258</t>
  </si>
  <si>
    <t>DNI 43553258</t>
  </si>
  <si>
    <t>Vazquez, Alexandro Maykol</t>
  </si>
  <si>
    <t>04/12/2023 05:43:57 p.m.</t>
  </si>
  <si>
    <t>04/12/2023 05:50:48 p.m.</t>
  </si>
  <si>
    <t>calle 218 S/N - AÑELO</t>
  </si>
  <si>
    <t>04/12/2023 03:16:00 p.m.</t>
  </si>
  <si>
    <t>04/12/2023 05:50:56 p.m.</t>
  </si>
  <si>
    <t>problemas de coagulacion</t>
  </si>
  <si>
    <t>PDR30055549</t>
  </si>
  <si>
    <t>DNI 30055549</t>
  </si>
  <si>
    <t>Fuentealba, Blanca Esther</t>
  </si>
  <si>
    <t>04/12/2023 03:20:00 p.m.</t>
  </si>
  <si>
    <t>04/12/2023 05:55:43 p.m.</t>
  </si>
  <si>
    <t>04/12/2023 09:03:12 p.m.</t>
  </si>
  <si>
    <t>dolor en ingle</t>
  </si>
  <si>
    <t>DNI 20794042</t>
  </si>
  <si>
    <t>Muñoz, Daniel Gustavo</t>
  </si>
  <si>
    <t>04/12/2023 03:52:00 p.m.</t>
  </si>
  <si>
    <t>04/12/2023 05:41:17 p.m.</t>
  </si>
  <si>
    <t>SAN MARTIN 716 - Neuquén</t>
  </si>
  <si>
    <t>PDR48488278</t>
  </si>
  <si>
    <t>DNI 48488278</t>
  </si>
  <si>
    <t>Parra, Abdel Agustin</t>
  </si>
  <si>
    <t>04/12/2023 04:05:00 p.m.</t>
  </si>
  <si>
    <t>04/12/2023 06:04:03 p.m.</t>
  </si>
  <si>
    <t>04/12/2023 06:56:06 p.m.</t>
  </si>
  <si>
    <t>infeccion partes blandas</t>
  </si>
  <si>
    <t>8 de diciembre - Neuquén - Oeste</t>
  </si>
  <si>
    <t>Alto GODOY</t>
  </si>
  <si>
    <t>dolor de oido derecho</t>
  </si>
  <si>
    <t>DNI 29554371</t>
  </si>
  <si>
    <t>Mac Donel, Maria Celeste</t>
  </si>
  <si>
    <t>04/12/2023 04:12:00 p.m.</t>
  </si>
  <si>
    <t>04/12/2023 04:23:43 p.m.</t>
  </si>
  <si>
    <t>04/12/2023 07:50:28 p.m.</t>
  </si>
  <si>
    <t>matheu y las palomas - Neuquén - Barrio San Lorenzo Norte</t>
  </si>
  <si>
    <t>SAN LORENZO NORTE</t>
  </si>
  <si>
    <t>VOMITOS- DOLOR ABDOMINAL-</t>
  </si>
  <si>
    <t>PDR11357721</t>
  </si>
  <si>
    <t>DNI 11357721</t>
  </si>
  <si>
    <t>Formaggio, Josefina Graciela</t>
  </si>
  <si>
    <t>04/12/2023 04:14:00 p.m.</t>
  </si>
  <si>
    <t>04/12/2023 06:21:23 p.m.</t>
  </si>
  <si>
    <t>GENTILINI 964 - Neuquén - Barrio 14 de Octubre</t>
  </si>
  <si>
    <t>DOLOR DE OIDOS- DOLOR DE GARGANTA-</t>
  </si>
  <si>
    <t>04/12/2023 04:18:00 p.m.</t>
  </si>
  <si>
    <t>04/12/2023 04:28:49 p.m.</t>
  </si>
  <si>
    <t>04/12/2023 04:29:16 p.m.</t>
  </si>
  <si>
    <t>DOLOR AL ORINAR</t>
  </si>
  <si>
    <t>DNI 92791791</t>
  </si>
  <si>
    <t>Saavedra Troncoso, Herna Enriqueta</t>
  </si>
  <si>
    <t>04/12/2023 04:21:00 p.m.</t>
  </si>
  <si>
    <t>04/12/2023 06:21:34 p.m.</t>
  </si>
  <si>
    <t>04/12/2023 07:10:27 p.m.</t>
  </si>
  <si>
    <t>DNI 32986591</t>
  </si>
  <si>
    <t>Aburto, Jesica Margot</t>
  </si>
  <si>
    <t>04/12/2023 04:22:00 p.m.</t>
  </si>
  <si>
    <t>04/12/2023 06:21:47 p.m.</t>
  </si>
  <si>
    <t>04/12/2023 07:12:39 p.m.</t>
  </si>
  <si>
    <t>Cerumen impactado</t>
  </si>
  <si>
    <t>Humahuaca 180 - Neuquén - Barrio Río Grande</t>
  </si>
  <si>
    <t>Río Grande</t>
  </si>
  <si>
    <t>DOLOR DE OIDO- MAREOS</t>
  </si>
  <si>
    <t>DNI 26218089</t>
  </si>
  <si>
    <t>Uribe, Cecilia Alejandra</t>
  </si>
  <si>
    <t>04/12/2023 04:32:00 p.m.</t>
  </si>
  <si>
    <t>04/12/2023 06:22:01 p.m.</t>
  </si>
  <si>
    <t>04/12/2023 07:29:49 p.m.</t>
  </si>
  <si>
    <t>LAGO EPULAFQUEN CASA 103 - Neuquén - Barrio Confluencia</t>
  </si>
  <si>
    <t>CATARRO- DOLOR DE PECHO Y DIF PARA RESPIRAR</t>
  </si>
  <si>
    <t>DNI 33532806</t>
  </si>
  <si>
    <t>Arriagada, Olga Elba</t>
  </si>
  <si>
    <t>04/12/2023 04:33:00 p.m.</t>
  </si>
  <si>
    <t>04/12/2023 06:47:52 p.m.</t>
  </si>
  <si>
    <t>04/12/2023 07:12:54 p.m.</t>
  </si>
  <si>
    <t>R11 Náusea y vómito</t>
  </si>
  <si>
    <t>ISLAS MALVINAS.-</t>
  </si>
  <si>
    <t>VOMITOS Y DOLOR DE CABEZA</t>
  </si>
  <si>
    <t>PDR36693347</t>
  </si>
  <si>
    <t>DNI 36693347</t>
  </si>
  <si>
    <t>Carrasco, Victor Hugo</t>
  </si>
  <si>
    <t>04/12/2023 04:38:00 p.m.</t>
  </si>
  <si>
    <t>04/12/2023 06:38:15 p.m.</t>
  </si>
  <si>
    <t>04/12/2023 06:54:24 p.m.</t>
  </si>
  <si>
    <t>cuerpo extaño ocular</t>
  </si>
  <si>
    <t>1 DE MAYO 151 - Neuquén - Barrio El Progreso</t>
  </si>
  <si>
    <t>REF ESQUIRLA EN OJO IZQUIERDO</t>
  </si>
  <si>
    <t>PDR92550623</t>
  </si>
  <si>
    <t>DNI 92550623</t>
  </si>
  <si>
    <t>Campos Silva, Susana Macarena</t>
  </si>
  <si>
    <t>04/12/2023 04:40:00 p.m.</t>
  </si>
  <si>
    <t>04/12/2023 07:11:30 p.m.</t>
  </si>
  <si>
    <t>04/12/2023 08:12:51 p.m.</t>
  </si>
  <si>
    <t>Fx falange</t>
  </si>
  <si>
    <t>REMIGIO BOSCH 855 - Neuquén - Barrio Villa Florencia</t>
  </si>
  <si>
    <t>TX EN DEDO DE PIE IZQUIERDO</t>
  </si>
  <si>
    <t>DNI 46794536</t>
  </si>
  <si>
    <t>Matus, Nayara Florencia</t>
  </si>
  <si>
    <t>04/12/2023 04:42:00 p.m.</t>
  </si>
  <si>
    <t>04/12/2023 04:58:59 p.m.</t>
  </si>
  <si>
    <t>04/12/2023 07:28:36 p.m.</t>
  </si>
  <si>
    <t>Calle 11 Tira D4 PB B - Neuquén</t>
  </si>
  <si>
    <t>Parque Industrial</t>
  </si>
  <si>
    <t>DOLOR DE ESTOMAGO.- FIEBRE . VOMITOS- DIARREA</t>
  </si>
  <si>
    <t>DNI 18740177</t>
  </si>
  <si>
    <t>Rubilar Neva, Teresa</t>
  </si>
  <si>
    <t>04/12/2023 05:05:00 p.m.</t>
  </si>
  <si>
    <t>04/12/2023 05:15:05 p.m.</t>
  </si>
  <si>
    <t>04/12/2023 07:50:44 p.m.</t>
  </si>
  <si>
    <t>consulkta</t>
  </si>
  <si>
    <t>AVDA DEL TRABAJADOR 4354 - Neuquén</t>
  </si>
  <si>
    <t>AMSUR</t>
  </si>
  <si>
    <t>Ref Fiebre, decaimiento y nauseas</t>
  </si>
  <si>
    <t>PDR45978733</t>
  </si>
  <si>
    <t>DNI 45978733</t>
  </si>
  <si>
    <t>Heredia, German Ian</t>
  </si>
  <si>
    <t>04/12/2023 05:06:00 p.m.</t>
  </si>
  <si>
    <t>04/12/2023 07:23:26 p.m.</t>
  </si>
  <si>
    <t>04/12/2023 08:25:21 p.m.</t>
  </si>
  <si>
    <t>COPAHUE 885 - Neuquén - Barrio Manuel Belgrano</t>
  </si>
  <si>
    <t>Ref Dolor e inflamacion en pierna derecha</t>
  </si>
  <si>
    <t>DNI 92716970</t>
  </si>
  <si>
    <t>Parra Millan, Lidia</t>
  </si>
  <si>
    <t>85 años</t>
  </si>
  <si>
    <t>04/12/2023 05:21:00 p.m.</t>
  </si>
  <si>
    <t>04/12/2023 05:40:56 p.m.</t>
  </si>
  <si>
    <t>04/12/2023 08:26:03 p.m.</t>
  </si>
  <si>
    <t>CASA 9/MZ.209-V.HERM - Centenario</t>
  </si>
  <si>
    <t>VISTA HERMOSA</t>
  </si>
  <si>
    <t>Ref Caida de misma altura, tx en brazo izquierdo (Ingresa en auto particular )</t>
  </si>
  <si>
    <t>DNI 94512546</t>
  </si>
  <si>
    <t>Carrillo Carrillo, Rodrigo Marcelo</t>
  </si>
  <si>
    <t>04/12/2023 05:27:00 p.m.</t>
  </si>
  <si>
    <t>05/12/2023 01:21:41 a.m.</t>
  </si>
  <si>
    <t>DAVID ABRAHAM S/N - Neuquén - Barrio Islas Malvinas</t>
  </si>
  <si>
    <t>SECTOR CORDON COLON</t>
  </si>
  <si>
    <t>foco neurológico</t>
  </si>
  <si>
    <t>PDR42034475</t>
  </si>
  <si>
    <t>DNI 42034475</t>
  </si>
  <si>
    <t>Guzman, Milagros De Los Angeles</t>
  </si>
  <si>
    <t>04/12/2023 05:30:00 p.m.</t>
  </si>
  <si>
    <t>04/12/2023 07:27:11 p.m.</t>
  </si>
  <si>
    <t>04/12/2023 07:51:58 p.m.</t>
  </si>
  <si>
    <t>Santa cruz 1276 - Neuquén</t>
  </si>
  <si>
    <t>PDR92908066</t>
  </si>
  <si>
    <t>DNI 92908066</t>
  </si>
  <si>
    <t>Orellana Riquelme, Juan Arnaldo</t>
  </si>
  <si>
    <t>04/12/2023 05:32:00 p.m.</t>
  </si>
  <si>
    <t>04/12/2023 05:46:59 p.m.</t>
  </si>
  <si>
    <t>04/12/2023 07:05:00 p.m.</t>
  </si>
  <si>
    <t>CASIMIRO GOMEZ - Neuquén - Oeste</t>
  </si>
  <si>
    <t>INDEPENDENCIA</t>
  </si>
  <si>
    <t>Ref Mocos (Pac con alzheimer) Ingresa por auto particular</t>
  </si>
  <si>
    <t>PDR27773046</t>
  </si>
  <si>
    <t>DNI 27773046</t>
  </si>
  <si>
    <t>Mora, Claudio Marcelo</t>
  </si>
  <si>
    <t>04/12/2023 05:55:00 p.m.</t>
  </si>
  <si>
    <t>04/12/2023 07:27:26 p.m.</t>
  </si>
  <si>
    <t>05/12/2023 04:52:22 p.m.</t>
  </si>
  <si>
    <t>Colecistits</t>
  </si>
  <si>
    <t>K81.9 Colecistitis, no especificada</t>
  </si>
  <si>
    <t>las palomas y ceballos - Neuquén - Barrio San Lorenzo Sur</t>
  </si>
  <si>
    <t>PDR94339157</t>
  </si>
  <si>
    <t>DNI 94339157</t>
  </si>
  <si>
    <t>Cuba Ibañez, Pedro Pablo</t>
  </si>
  <si>
    <t>04/12/2023 06:03:00 p.m.</t>
  </si>
  <si>
    <t>04/12/2023 07:56:59 p.m.</t>
  </si>
  <si>
    <t>04/12/2023 08:06:09 p.m.</t>
  </si>
  <si>
    <t>dolor toraxico no cardiaco</t>
  </si>
  <si>
    <t>R07.3 Otros dolores en el pecho</t>
  </si>
  <si>
    <t>Toma Nueva Esperanza - Provincia: Río Negro</t>
  </si>
  <si>
    <t>dolor de pecho, desde la madrugada</t>
  </si>
  <si>
    <t>PDR30816756</t>
  </si>
  <si>
    <t>DNI 30816756</t>
  </si>
  <si>
    <t>Marino, Jesica Fernanda</t>
  </si>
  <si>
    <t>04/12/2023 06:07:00 p.m.</t>
  </si>
  <si>
    <t>04/12/2023 08:06:55 p.m.</t>
  </si>
  <si>
    <t>04/12/2023 08:46:34 p.m.</t>
  </si>
  <si>
    <t>CEFERINO NAMUNCURA 299 - Neuquén - Barrio Villa María</t>
  </si>
  <si>
    <t>dolor abdominal, diarrea desde la mañana</t>
  </si>
  <si>
    <t>PDR35312900</t>
  </si>
  <si>
    <t>DNI 35312900</t>
  </si>
  <si>
    <t>Cuevas, Micaela Estefania</t>
  </si>
  <si>
    <t>04/12/2023 06:10:00 p.m.</t>
  </si>
  <si>
    <t>04/12/2023 08:18:55 p.m.</t>
  </si>
  <si>
    <t>04/12/2023 08:57:00 p.m.</t>
  </si>
  <si>
    <t>Sector Norte - Neuquén - Barrio Gran Neuquén</t>
  </si>
  <si>
    <t>dolor de oídos, congestión, tos</t>
  </si>
  <si>
    <t>DNI 92759388</t>
  </si>
  <si>
    <t>Poblete Zuñiga, Cecilia</t>
  </si>
  <si>
    <t>04/12/2023 06:12:00 p.m.</t>
  </si>
  <si>
    <t>04/12/2023 08:31:56 p.m.</t>
  </si>
  <si>
    <t>04/12/2023 08:57:06 p.m.</t>
  </si>
  <si>
    <t>CURRUHUE - Neuquén - Barrio Villa Ceferino</t>
  </si>
  <si>
    <t>dolor de ambos mm.ii., ant. de várices, además problemas de hemorroides</t>
  </si>
  <si>
    <t>PDR34573452</t>
  </si>
  <si>
    <t>DNI 34573452</t>
  </si>
  <si>
    <t>Cifuentes, Rodrigo Alejandro</t>
  </si>
  <si>
    <t>04/12/2023 06:18:00 p.m.</t>
  </si>
  <si>
    <t>04/12/2023 06:46:02 p.m.</t>
  </si>
  <si>
    <t>04/12/2023 08:07:12 p.m.</t>
  </si>
  <si>
    <t>trauma antebrazo</t>
  </si>
  <si>
    <t>GRAN NQN NORTE</t>
  </si>
  <si>
    <t>tx de mm.ss. derecho, caída de escalera hace unos momentos</t>
  </si>
  <si>
    <t>PDR16279032</t>
  </si>
  <si>
    <t>DNI 16279032</t>
  </si>
  <si>
    <t>Aguilera, Victor Eduardo</t>
  </si>
  <si>
    <t>04/12/2023 06:19:00 p.m.</t>
  </si>
  <si>
    <t>04/12/2023 06:57:31 p.m.</t>
  </si>
  <si>
    <t>04/12/2023 07:28:26 p.m.</t>
  </si>
  <si>
    <t>caida en moto escoriacioens</t>
  </si>
  <si>
    <t>alumine 1172 - Neuquén - Barrio Confluencia</t>
  </si>
  <si>
    <t>tx de mm.ii. izquierdo y de mm.ii., incidente en moto</t>
  </si>
  <si>
    <t>PDR34917600</t>
  </si>
  <si>
    <t>DNI 34917600</t>
  </si>
  <si>
    <t>Ferreyra, Veronica Elizabeth</t>
  </si>
  <si>
    <t>04/12/2023 06:20:00 p.m.</t>
  </si>
  <si>
    <t>04/12/2023 06:49:33 p.m.</t>
  </si>
  <si>
    <t>04/12/2023 07:28:56 p.m.</t>
  </si>
  <si>
    <t>algia generalizada</t>
  </si>
  <si>
    <t>7 DE MAYO</t>
  </si>
  <si>
    <t>Ingresa por sector de ambulancia ( familiar ref dolor lumbar)</t>
  </si>
  <si>
    <t>PDR48821561</t>
  </si>
  <si>
    <t>DNI 48821561</t>
  </si>
  <si>
    <t>Stopelli, Bianca Sofia</t>
  </si>
  <si>
    <t>04/12/2023 06:22:00 p.m.</t>
  </si>
  <si>
    <t>04/12/2023 07:20:07 p.m.</t>
  </si>
  <si>
    <t>04/12/2023 08:08:48 p.m.</t>
  </si>
  <si>
    <t>faringoamigadalitis</t>
  </si>
  <si>
    <t>Picún Leufu 1354 - Neuquén - Barrio Huiliches</t>
  </si>
  <si>
    <t>dolor de garganta, fiebre</t>
  </si>
  <si>
    <t>04/12/2023 06:27:00 p.m.</t>
  </si>
  <si>
    <t>04/12/2023 09:02:33 p.m.</t>
  </si>
  <si>
    <t>04/12/2023 10:38:14 p.m.</t>
  </si>
  <si>
    <t>dolor de cabeza, diarrea, desde la madrugada, pcte. en situación de calle</t>
  </si>
  <si>
    <t>DNI 38710535</t>
  </si>
  <si>
    <t>Cerda, Julian Alejandro</t>
  </si>
  <si>
    <t>04/12/2023 06:29:00 p.m.</t>
  </si>
  <si>
    <t>04/12/2023 09:19:12 p.m.</t>
  </si>
  <si>
    <t>SIERRA GRANDE 504 - Neuquén - Barrio Manuel Belgrano</t>
  </si>
  <si>
    <t>tx de mm.ss. derecho, de ayer</t>
  </si>
  <si>
    <t>PDR25990217</t>
  </si>
  <si>
    <t>DNI 25990217</t>
  </si>
  <si>
    <t>Rodriguez, Maria Silvina</t>
  </si>
  <si>
    <t>04/12/2023 06:42:00 p.m.</t>
  </si>
  <si>
    <t>04/12/2023 09:19:20 p.m.</t>
  </si>
  <si>
    <t>fotheringham 362 - Neuquén - Centro</t>
  </si>
  <si>
    <t>vómitos, diarrea, fiebre, hace 3 días</t>
  </si>
  <si>
    <t>DNI 8214866</t>
  </si>
  <si>
    <t>Aravena, Mario Carlos</t>
  </si>
  <si>
    <t>04/12/2023 06:54:00 p.m.</t>
  </si>
  <si>
    <t>04/12/2023 07:20:30 p.m.</t>
  </si>
  <si>
    <t>05/12/2023 01:33:48 a.m.</t>
  </si>
  <si>
    <t>Antonio Turrin 1450 - Cipolletti</t>
  </si>
  <si>
    <t>Villarino</t>
  </si>
  <si>
    <t>decaimiento, la fliar. refiere que no come, pcte. de Infectología, malestar hace varios días</t>
  </si>
  <si>
    <t>DNI 48673288</t>
  </si>
  <si>
    <t>Garbin Pecile, Dante Alejandro</t>
  </si>
  <si>
    <t>04/12/2023 06:58:00 p.m.</t>
  </si>
  <si>
    <t>04/12/2023 09:19:31 p.m.</t>
  </si>
  <si>
    <t>04/12/2023 10:26:29 p.m.</t>
  </si>
  <si>
    <t>9 de julio 255 - Neuquén - Centro</t>
  </si>
  <si>
    <t>caída de propia altura hace unos momentos, herida cortante en mm.ss. derecho</t>
  </si>
  <si>
    <t>PDR38429922</t>
  </si>
  <si>
    <t>DNI 38429922</t>
  </si>
  <si>
    <t>Perez, Mailen Fabiana</t>
  </si>
  <si>
    <t>04/12/2023 07:04:00 p.m.</t>
  </si>
  <si>
    <t>04/12/2023 09:29:02 p.m.</t>
  </si>
  <si>
    <t>Pasaje Metán 919 - Neuquén - Barrio Manuel Belgrano</t>
  </si>
  <si>
    <t>taquicardia, debilidad corporal, desde el mediodía</t>
  </si>
  <si>
    <t>PDR37857868</t>
  </si>
  <si>
    <t>DNI 37857868</t>
  </si>
  <si>
    <t>Lincon Neculman, Evelyn</t>
  </si>
  <si>
    <t>04/12/2023 07:10:00 p.m.</t>
  </si>
  <si>
    <t>04/12/2023 09:29:18 p.m.</t>
  </si>
  <si>
    <t>04/12/2023 09:32:01 p.m.</t>
  </si>
  <si>
    <t>Redireccionado a Consultorios Externos</t>
  </si>
  <si>
    <t>JUAN JOSE PASO 3494 - Neuquén - Barrio Unión de Mayo</t>
  </si>
  <si>
    <t>dolor de pecho, hace varios días, 1° consulta</t>
  </si>
  <si>
    <t>PDR94598156</t>
  </si>
  <si>
    <t>DNI 94598156</t>
  </si>
  <si>
    <t>Gaspar Gutierrez, Ana Maria</t>
  </si>
  <si>
    <t>04/12/2023 07:25:00 p.m.</t>
  </si>
  <si>
    <t>04/12/2023 09:29:40 p.m.</t>
  </si>
  <si>
    <t>04/12/2023 11:27:06 p.m.</t>
  </si>
  <si>
    <t>SANTIAGO DEL ESTERO 653 - Provincia: JUJUY</t>
  </si>
  <si>
    <t>LA QUIACA</t>
  </si>
  <si>
    <t>FLIAR REF ADORMECIMIENTO DE ROSTRO</t>
  </si>
  <si>
    <t>PDR38624940</t>
  </si>
  <si>
    <t>DNI 38624940</t>
  </si>
  <si>
    <t>Signorello, Micaela Natalia</t>
  </si>
  <si>
    <t>04/12/2023 07:30:00 p.m.</t>
  </si>
  <si>
    <t>04/12/2023 09:29:55 p.m.</t>
  </si>
  <si>
    <t>04/12/2023 10:33:03 p.m.</t>
  </si>
  <si>
    <t>NUESTRA SR DE LA MERCED 4371 - Provincia: BUENOS AIRES</t>
  </si>
  <si>
    <t>REACCIÓN ALERGICA</t>
  </si>
  <si>
    <t>04/12/2023 07:33:00 p.m.</t>
  </si>
  <si>
    <t>04/12/2023 07:36:40 p.m.</t>
  </si>
  <si>
    <t>04/12/2023 09:27:54 p.m.</t>
  </si>
  <si>
    <t>TX HOMBRO DCHO</t>
  </si>
  <si>
    <t>DNI 23384022</t>
  </si>
  <si>
    <t>Barrientos, Maria Del Carmen</t>
  </si>
  <si>
    <t>04/12/2023 07:34:00 p.m.</t>
  </si>
  <si>
    <t>04/12/2023 08:31:58 p.m.</t>
  </si>
  <si>
    <t>05/12/2023 12:58:59 a.m.</t>
  </si>
  <si>
    <t>angina pultacea</t>
  </si>
  <si>
    <t>SAN LUIS 1146 - Neuquén</t>
  </si>
  <si>
    <t>FIEBRE, MAREOS, DOLOR CORPORAL</t>
  </si>
  <si>
    <t>DNI 40149297</t>
  </si>
  <si>
    <t>Fabian, Lucas Sebastian</t>
  </si>
  <si>
    <t>04/12/2023 07:36:00 p.m.</t>
  </si>
  <si>
    <t>04/12/2023 10:00:10 p.m.</t>
  </si>
  <si>
    <t>Tres Arroyos 34 - Neuquén - Barrio Confluencia</t>
  </si>
  <si>
    <t>mocos, tos, ampollas en las manos</t>
  </si>
  <si>
    <t>04/12/2023 07:38:00 p.m.</t>
  </si>
  <si>
    <t>04/12/2023 07:39:14 p.m.</t>
  </si>
  <si>
    <t>04/12/2023 10:15:00 p.m.</t>
  </si>
  <si>
    <t>reingresada,Ingresa por sector de ambulancia ( familiar ref dolor lumbar)</t>
  </si>
  <si>
    <t>DNI 40612803</t>
  </si>
  <si>
    <t>Gaido, Ruben Esteban</t>
  </si>
  <si>
    <t>04/12/2023 09:59:16 p.m.</t>
  </si>
  <si>
    <t>05/12/2023 01:13:01 a.m.</t>
  </si>
  <si>
    <t>NOGOYA 2975 - Neuquén - Barrio El Progreso</t>
  </si>
  <si>
    <t>DNI 37859067</t>
  </si>
  <si>
    <t>Valdes Cayuñir, Daniela Ester</t>
  </si>
  <si>
    <t>04/12/2023 07:43:00 p.m.</t>
  </si>
  <si>
    <t>04/12/2023 07:44:18 p.m.</t>
  </si>
  <si>
    <t>05/12/2023 12:51:53 a.m.</t>
  </si>
  <si>
    <t>PCR</t>
  </si>
  <si>
    <t>I46.0 Paro cardíaco con resucitación exitosa</t>
  </si>
  <si>
    <t>DAVID ABRAHAM - Neuquén - Barrio Islas Malvinas</t>
  </si>
  <si>
    <t>Ingresa por sector de ambulancia , familiar refire desvanecimiento</t>
  </si>
  <si>
    <t>DNI 20436210</t>
  </si>
  <si>
    <t>Gimenez, Carlos Daniel</t>
  </si>
  <si>
    <t>04/12/2023 11:46:10 p.m.</t>
  </si>
  <si>
    <t>B GUERRERO 726 - Neuquén - Barrio Manuel Belgrano</t>
  </si>
  <si>
    <t>Vomitos, diarrea- Personal HPN</t>
  </si>
  <si>
    <t>PDR92682499</t>
  </si>
  <si>
    <t>DNI 92682499</t>
  </si>
  <si>
    <t>Calderon Ferrada, Jesualdo Antonio</t>
  </si>
  <si>
    <t>04/12/2023 07:47:00 p.m.</t>
  </si>
  <si>
    <t>04/12/2023 11:47:40 p.m.</t>
  </si>
  <si>
    <t>05/12/2023 05:14:12 a.m.</t>
  </si>
  <si>
    <t>CUBA 1142 - Centenario - Barrio SARMIENTO I</t>
  </si>
  <si>
    <t>Dolor abdominal, antecedentes de vesícula y próstata-</t>
  </si>
  <si>
    <t>PDR17064706</t>
  </si>
  <si>
    <t>DNI 17064706</t>
  </si>
  <si>
    <t>Pavez, Daniel Omar</t>
  </si>
  <si>
    <t>04/12/2023 07:56:00 p.m.</t>
  </si>
  <si>
    <t>05/12/2023 12:41:03 a.m.</t>
  </si>
  <si>
    <t>05/12/2023 01:47:23 a.m.</t>
  </si>
  <si>
    <t>SATURNINO TORRES 1406 - Neuquén - Barrio Confluencia</t>
  </si>
  <si>
    <t>HERIDA EN MANO IZQ</t>
  </si>
  <si>
    <t>PDR20856621</t>
  </si>
  <si>
    <t>DNI 20856621</t>
  </si>
  <si>
    <t>Berger, Ernesto Fabian</t>
  </si>
  <si>
    <t>Todas</t>
  </si>
  <si>
    <t>04/12/2023 08:21:00 p.m.</t>
  </si>
  <si>
    <t>04/12/2023 08:38:48 p.m.</t>
  </si>
  <si>
    <t>LAMARQUE 1515 - Neuquén - Barrio Confluencia</t>
  </si>
  <si>
    <t>BROTE PSICOTICO</t>
  </si>
  <si>
    <t>PDR17907891</t>
  </si>
  <si>
    <t>DNI 17907891</t>
  </si>
  <si>
    <t>Lopez, Silvia Alejandra</t>
  </si>
  <si>
    <t>04/12/2023 08:22:00 p.m.</t>
  </si>
  <si>
    <t>05/12/2023 12:43:10 a.m.</t>
  </si>
  <si>
    <t>05/12/2023 12:50:22 a.m.</t>
  </si>
  <si>
    <t>BROWN Y DR RAMON 200 - Neuquén</t>
  </si>
  <si>
    <t>DOLOR EN OÍDO IZQ</t>
  </si>
  <si>
    <t>DNI 21906587</t>
  </si>
  <si>
    <t>Diaz, Marcela Silvana</t>
  </si>
  <si>
    <t>04/12/2023 08:34:00 p.m.</t>
  </si>
  <si>
    <t>05/12/2023 12:42:59 a.m.</t>
  </si>
  <si>
    <t>Lainez 666 - Neuquén - Centro</t>
  </si>
  <si>
    <t>Fiebre , dolor de garganta , cefalea</t>
  </si>
  <si>
    <t>DNI 25849758</t>
  </si>
  <si>
    <t>Sangiuliano, Leticia</t>
  </si>
  <si>
    <t>O.S. DEL PERS. DE ENTIDADES DEPORTIVAS Y CIVILES</t>
  </si>
  <si>
    <t>04/12/2023 08:39:00 p.m.</t>
  </si>
  <si>
    <t>04/12/2023 10:38:21 p.m.</t>
  </si>
  <si>
    <t>brote psicotico</t>
  </si>
  <si>
    <t>DNI 38461838</t>
  </si>
  <si>
    <t>Poblete, Leandro Ramon</t>
  </si>
  <si>
    <t>04/12/2023 08:44:00 p.m.</t>
  </si>
  <si>
    <t>05/12/2023 12:43:27 a.m.</t>
  </si>
  <si>
    <t>05/12/2023 06:32:28 a.m.</t>
  </si>
  <si>
    <t>COLLON CURA - Neuquén - Barrio Villa Ceferino</t>
  </si>
  <si>
    <t>Solicita atención para luego internarse en servicio de adicciones</t>
  </si>
  <si>
    <t>PDR38247968</t>
  </si>
  <si>
    <t>DNI 38247968</t>
  </si>
  <si>
    <t>Fernandez, Maira Jesica</t>
  </si>
  <si>
    <t>04/12/2023 08:48:00 p.m.</t>
  </si>
  <si>
    <t>05/12/2023 12:49:09 a.m.</t>
  </si>
  <si>
    <t>la rioja 956 - Neuquén - Centro</t>
  </si>
  <si>
    <t>Dolor abdominal , náuseas</t>
  </si>
  <si>
    <t>PDR28394807</t>
  </si>
  <si>
    <t>DNI 28394807</t>
  </si>
  <si>
    <t>Rebozzio, Romina Natalia</t>
  </si>
  <si>
    <t>04/12/2023 11:28:01 p.m.</t>
  </si>
  <si>
    <t>RICHIERI 2520 DX 3 - Neuquén - Barrio Confluencia</t>
  </si>
  <si>
    <t>tx mi izq</t>
  </si>
  <si>
    <t>PDR25460215</t>
  </si>
  <si>
    <t>DNI 25460215</t>
  </si>
  <si>
    <t>Amoruso, Rafael Esteban</t>
  </si>
  <si>
    <t>04/12/2023 08:50:00 p.m.</t>
  </si>
  <si>
    <t>05/12/2023 12:49:17 a.m.</t>
  </si>
  <si>
    <t>CALLE 225 - Cipolletti</t>
  </si>
  <si>
    <t>Cuerpo extraño en ojo derecho</t>
  </si>
  <si>
    <t>PDR16958939</t>
  </si>
  <si>
    <t>DNI 16958939</t>
  </si>
  <si>
    <t>Beroiza, Cesar Ivan</t>
  </si>
  <si>
    <t>04/12/2023 08:52:00 p.m.</t>
  </si>
  <si>
    <t>04/12/2023 09:16:29 p.m.</t>
  </si>
  <si>
    <t>04/12/2023 11:43:10 p.m.</t>
  </si>
  <si>
    <t>dolor toracico</t>
  </si>
  <si>
    <t>REARTE CORTEZ 1200 - Neuquén - Barrio San Lorenzo Norte</t>
  </si>
  <si>
    <t>Dolor de pecho ( pacte cardíaco )</t>
  </si>
  <si>
    <t>PDR28989056</t>
  </si>
  <si>
    <t>DNI 28989056</t>
  </si>
  <si>
    <t>Andres, Eduardo Manuel</t>
  </si>
  <si>
    <t>04/12/2023 09:26:00 p.m.</t>
  </si>
  <si>
    <t>05/12/2023 12:49:25 a.m.</t>
  </si>
  <si>
    <t>TACUARI 615 - Neuquén - Barrio Sapere</t>
  </si>
  <si>
    <t>refiere perdida en bolsa colectora</t>
  </si>
  <si>
    <t>PDR38274545</t>
  </si>
  <si>
    <t>DNI 38274545</t>
  </si>
  <si>
    <t>Saldias, Yonatan Dennis</t>
  </si>
  <si>
    <t>04/12/2023 09:27:00 p.m.</t>
  </si>
  <si>
    <t>05/12/2023 12:48:21 a.m.</t>
  </si>
  <si>
    <t>05/12/2023 12:54:37 a.m.</t>
  </si>
  <si>
    <t>virgen del lujan 2006 - Neuquén - Barrio Provincias Unidas</t>
  </si>
  <si>
    <t>TX EN MANO IZQ</t>
  </si>
  <si>
    <t>DNI 7572381</t>
  </si>
  <si>
    <t>Muñoz, Roberto</t>
  </si>
  <si>
    <t>04/12/2023 09:30:00 p.m.</t>
  </si>
  <si>
    <t>04/12/2023 10:49:30 p.m.</t>
  </si>
  <si>
    <t>05/12/2023 01:42:48 a.m.</t>
  </si>
  <si>
    <t>sde febril -reacambio talla vesical</t>
  </si>
  <si>
    <t>Z43.6 Atención de otros orificios artificiales de</t>
  </si>
  <si>
    <t>SALTO GRANDE 2547 - Neuquén - Barrio El Progreso</t>
  </si>
  <si>
    <t>Decaimiento , fiebre , dolor abdominal</t>
  </si>
  <si>
    <t>DNI 37401747</t>
  </si>
  <si>
    <t>Roman, Franco Ricardo</t>
  </si>
  <si>
    <t>04/12/2023 09:31:00 p.m.</t>
  </si>
  <si>
    <t>05/12/2023 12:52:24 a.m.</t>
  </si>
  <si>
    <t>05/12/2023 01:28:15 a.m.</t>
  </si>
  <si>
    <t>CHOCON 2044 - Neuquén - Este</t>
  </si>
  <si>
    <t>Dolor lumbar y hombro izq</t>
  </si>
  <si>
    <t>04/12/2023 09:40:00 p.m.</t>
  </si>
  <si>
    <t>04/12/2023 09:57:28 p.m.</t>
  </si>
  <si>
    <t>04/12/2023 11:29:57 p.m.</t>
  </si>
  <si>
    <t>epistaxis / trauma nasal</t>
  </si>
  <si>
    <t>R04.0 Epistaxis</t>
  </si>
  <si>
    <t>epistaxis</t>
  </si>
  <si>
    <t>PDR35834698</t>
  </si>
  <si>
    <t>DNI 35834698</t>
  </si>
  <si>
    <t>Castillo, Eliana Nataly</t>
  </si>
  <si>
    <t>04/12/2023 09:49:00 p.m.</t>
  </si>
  <si>
    <t>04/12/2023 10:30:57 p.m.</t>
  </si>
  <si>
    <t>Guerreiro Chavier y A Majluf 29 - Cutral Co</t>
  </si>
  <si>
    <t>Pueblo</t>
  </si>
  <si>
    <t>Derivado p/Interconsultas -&gt; Traumatología</t>
  </si>
  <si>
    <t>PDR10491402</t>
  </si>
  <si>
    <t>DNI 10491402</t>
  </si>
  <si>
    <t>Balatorre, Ana Maria</t>
  </si>
  <si>
    <t>04/12/2023 09:51:00 p.m.</t>
  </si>
  <si>
    <t>04/12/2023 10:27:13 p.m.</t>
  </si>
  <si>
    <t>05/12/2023 05:13:50 a.m.</t>
  </si>
  <si>
    <t>rioja 940 - Neuquén</t>
  </si>
  <si>
    <t>tec caida propia altura</t>
  </si>
  <si>
    <t>DNI 20565933</t>
  </si>
  <si>
    <t>Burgos Ledesma, Sandra Mariela</t>
  </si>
  <si>
    <t>04/12/2023 09:57:00 p.m.</t>
  </si>
  <si>
    <t>05/12/2023 12:57:13 a.m.</t>
  </si>
  <si>
    <t>05/12/2023 01:17:03 a.m.</t>
  </si>
  <si>
    <t>rawson 747 MZ.24 - Neuquén - Barrio Islas Malvinas</t>
  </si>
  <si>
    <t>PDR16435211</t>
  </si>
  <si>
    <t>DNI 16435211</t>
  </si>
  <si>
    <t>Leiva, Nora Maria</t>
  </si>
  <si>
    <t>04/12/2023 09:58:00 p.m.</t>
  </si>
  <si>
    <t>04/12/2023 11:26:11 p.m.</t>
  </si>
  <si>
    <t>04/12/2023 11:53:48 p.m.</t>
  </si>
  <si>
    <t>hipertension</t>
  </si>
  <si>
    <t>I10 Hipertensión esencial (primaria)</t>
  </si>
  <si>
    <t>LA RIOJA 378 - Provincia: SANTA FE</t>
  </si>
  <si>
    <t>dolor de cabeza y estomago pcte hta</t>
  </si>
  <si>
    <t>PDR49859265</t>
  </si>
  <si>
    <t>DNI 49859265</t>
  </si>
  <si>
    <t>Rodriguez, Luana Eluney</t>
  </si>
  <si>
    <t>04/12/2023 10:45:00 p.m.</t>
  </si>
  <si>
    <t>04/12/2023 11:22:11 p.m.</t>
  </si>
  <si>
    <t>04/12/2023 11:52:05 p.m.</t>
  </si>
  <si>
    <t>sde febril</t>
  </si>
  <si>
    <t>Dr. ramon y Rawson -</t>
  </si>
  <si>
    <t>fiebre decaimiento</t>
  </si>
  <si>
    <t>DNI 43155910</t>
  </si>
  <si>
    <t>Segovia, Francisco German</t>
  </si>
  <si>
    <t>04/12/2023 11:55:00 p.m.</t>
  </si>
  <si>
    <t>05/12/2023 12:57:46 a.m.</t>
  </si>
  <si>
    <t>05/12/2023 01:16:47 a.m.</t>
  </si>
  <si>
    <t>LLullin 2042 - Neuquén</t>
  </si>
  <si>
    <t>Terrazas del Neuquen</t>
  </si>
  <si>
    <t>Ingreso de cuerpo extraño en ojo (bicarbonato de sodio)</t>
  </si>
  <si>
    <t>PDR47049309</t>
  </si>
  <si>
    <t>DNI 47049309</t>
  </si>
  <si>
    <t>Sanchez, Morena</t>
  </si>
  <si>
    <t>05/12/2023 12:14:00 a.m.</t>
  </si>
  <si>
    <t>05/12/2023 01:16:23 a.m.</t>
  </si>
  <si>
    <t>05/12/2023 04:01:28 a.m.</t>
  </si>
  <si>
    <t>Jacobacci y Pilcaniyeu - Provincia: Río Negro</t>
  </si>
  <si>
    <t>400 Viviendas</t>
  </si>
  <si>
    <t>dolor en zona renal, corporal</t>
  </si>
  <si>
    <t>PDR33292468</t>
  </si>
  <si>
    <t>DNI 33292468</t>
  </si>
  <si>
    <t>Ortiz, Maximiliano</t>
  </si>
  <si>
    <t>05/12/2023 12:40:00 a.m.</t>
  </si>
  <si>
    <t>05/12/2023 12:49:56 a.m.</t>
  </si>
  <si>
    <t>05/12/2023 01:01:16 a.m.</t>
  </si>
  <si>
    <t>faringoamigdalitis</t>
  </si>
  <si>
    <t>gassousky - Neuquén - Barrio San Lorenzo Sur</t>
  </si>
  <si>
    <t>Dolor de garganta, detenido de comisaria 19</t>
  </si>
  <si>
    <t>05/12/2023 12:59:00 a.m.</t>
  </si>
  <si>
    <t>05/12/2023 03:30:34 a.m.</t>
  </si>
  <si>
    <t>dolor de muelas desde ayer, pcte. en situación de calle? (anoche consultó pero se retiró)</t>
  </si>
  <si>
    <t>PDR14624696</t>
  </si>
  <si>
    <t>DNI 14624696</t>
  </si>
  <si>
    <t>Brizzio, Silvia Beatriz</t>
  </si>
  <si>
    <t>05/12/2023 01:01:00 a.m.</t>
  </si>
  <si>
    <t>05/12/2023 03:41:56 a.m.</t>
  </si>
  <si>
    <t>Elordin 91 - Provincia: Río Negro</t>
  </si>
  <si>
    <t>mareos, presión alta hace unos momentos</t>
  </si>
  <si>
    <t>PDR41411687</t>
  </si>
  <si>
    <t>DNI 41411687</t>
  </si>
  <si>
    <t>Llaituqueo, Gabriel</t>
  </si>
  <si>
    <t>05/12/2023 02:00:00 a.m.</t>
  </si>
  <si>
    <t>05/12/2023 03:40:53 a.m.</t>
  </si>
  <si>
    <t>05/12/2023 04:30:48 a.m.</t>
  </si>
  <si>
    <t>trauma de dedo</t>
  </si>
  <si>
    <t>Facundo Quiroga 725 - Neuquén - Barrio Cumelen</t>
  </si>
  <si>
    <t>tx de mano izquierda hace unos momentos</t>
  </si>
  <si>
    <t>DNI 29795894</t>
  </si>
  <si>
    <t>Rita, Renzo Maximiliano</t>
  </si>
  <si>
    <t>05/12/2023 02:12:00 a.m.</t>
  </si>
  <si>
    <t>05/12/2023 03:41:07 a.m.</t>
  </si>
  <si>
    <t>05/12/2023 08:30:17 a.m.</t>
  </si>
  <si>
    <t>Adicciones</t>
  </si>
  <si>
    <t>Roca 4° A 251 - Neuquén - Centro</t>
  </si>
  <si>
    <t>TEC (familiar ref tto psiquiátrico )</t>
  </si>
  <si>
    <t>PDR43527620</t>
  </si>
  <si>
    <t>DNI 43527620</t>
  </si>
  <si>
    <t>Ortega, Daniel</t>
  </si>
  <si>
    <t>05/12/2023 02:34:00 a.m.</t>
  </si>
  <si>
    <t>05/12/2023 11:19:06 a.m.</t>
  </si>
  <si>
    <t>Rawson 1112 - Neuquén - Barrio El Progreso</t>
  </si>
  <si>
    <t>Tec- agresión por terceros</t>
  </si>
  <si>
    <t>PDR92581450</t>
  </si>
  <si>
    <t>DNI 92581450</t>
  </si>
  <si>
    <t>Maldonado, Antonio Sergio</t>
  </si>
  <si>
    <t>05/12/2023 04:59:00 a.m.</t>
  </si>
  <si>
    <t>05/12/2023 07:40:40 a.m.</t>
  </si>
  <si>
    <t>05/12/2023 09:05:02 a.m.</t>
  </si>
  <si>
    <t>Copahue 1266 - Neuquén - Barrio Manuel Belgrano</t>
  </si>
  <si>
    <t>Vomitos y diarrea</t>
  </si>
  <si>
    <t>PDR31243927</t>
  </si>
  <si>
    <t>DNI 31243927</t>
  </si>
  <si>
    <t>Sikora, Walter David</t>
  </si>
  <si>
    <t>05/12/2023 07:11:00 a.m.</t>
  </si>
  <si>
    <t>05/12/2023 07:46:45 a.m.</t>
  </si>
  <si>
    <t>05/12/2023 08:31:10 a.m.</t>
  </si>
  <si>
    <t>dolor abdominal,vómitos (operado de diverticulosis)</t>
  </si>
  <si>
    <t>PDR20696813</t>
  </si>
  <si>
    <t>DNI 20696813</t>
  </si>
  <si>
    <t>Lopez Salvatierra, Miguel</t>
  </si>
  <si>
    <t>05/12/2023 07:26:00 a.m.</t>
  </si>
  <si>
    <t>05/12/2023 07:49:15 a.m.</t>
  </si>
  <si>
    <t>05/12/2023 07:54:44 a.m.</t>
  </si>
  <si>
    <t>Celulitis</t>
  </si>
  <si>
    <t>L03.2 Celulitis de la cara</t>
  </si>
  <si>
    <t>Padre Mascardi 470 - Neuquén - Barrio El Progreso</t>
  </si>
  <si>
    <t>inflamación en la nariz y dolor</t>
  </si>
  <si>
    <t>PDR35928598</t>
  </si>
  <si>
    <t>DNI 35928598</t>
  </si>
  <si>
    <t>Maciel, Eric Osvaldo</t>
  </si>
  <si>
    <t>05/12/2023 07:29:00 a.m.</t>
  </si>
  <si>
    <t>05/12/2023 07:53:35 a.m.</t>
  </si>
  <si>
    <t>05/12/2023 10:10:38 a.m.</t>
  </si>
  <si>
    <t>trast alimentaria</t>
  </si>
  <si>
    <t>F50.9 Trastorno de la ingestión de alimentos, no e</t>
  </si>
  <si>
    <t>Santa cruz y Lavalle - Neuquén</t>
  </si>
  <si>
    <t>dolor abdominal y de cabeza,mareos,vómitos,debilidad corporal ,refiere pancreatitis, manifiesta atención también con adicciones</t>
  </si>
  <si>
    <t>DNI 92662906</t>
  </si>
  <si>
    <t>Mariano Llanos, Felisa</t>
  </si>
  <si>
    <t>05/12/2023 07:35:00 a.m.</t>
  </si>
  <si>
    <t>05/12/2023 08:35:09 a.m.</t>
  </si>
  <si>
    <t>05/12/2023 08:53:11 a.m.</t>
  </si>
  <si>
    <t>ALMA FUERTE II</t>
  </si>
  <si>
    <t>DNI 38204514</t>
  </si>
  <si>
    <t>Carrasco, Yanet Natalia</t>
  </si>
  <si>
    <t>05/12/2023 08:06:00 a.m.</t>
  </si>
  <si>
    <t>05/12/2023 08:35:21 a.m.</t>
  </si>
  <si>
    <t>05/12/2023 08:40:55 a.m.</t>
  </si>
  <si>
    <t>cuerpo extraño ocular</t>
  </si>
  <si>
    <t>rio mocoreta 75 - Neuquén</t>
  </si>
  <si>
    <t>dolor e irritación en ojo izq.</t>
  </si>
  <si>
    <t>DNI 30941796</t>
  </si>
  <si>
    <t>Fuentes, Carina</t>
  </si>
  <si>
    <t>05/12/2023 08:08:00 a.m.</t>
  </si>
  <si>
    <t>05/12/2023 08:35:35 a.m.</t>
  </si>
  <si>
    <t>05/12/2023 01:12:28 p.m.</t>
  </si>
  <si>
    <t>Gea</t>
  </si>
  <si>
    <t>EL BOLSON Y TEJADA GOMEZ - MZA D - CASA 17 0 0 0 - Neuquén - Barrio Confluencia</t>
  </si>
  <si>
    <t>dolor abdominal, vomitos, diarrea</t>
  </si>
  <si>
    <t>DNI 36151273</t>
  </si>
  <si>
    <t>Conejero, Dario Javier</t>
  </si>
  <si>
    <t>05/12/2023 08:14:00 a.m.</t>
  </si>
  <si>
    <t>05/12/2023 08:41:43 a.m.</t>
  </si>
  <si>
    <t>05/12/2023 09:05:15 a.m.</t>
  </si>
  <si>
    <t>torticolis</t>
  </si>
  <si>
    <t>M43.6 Tortícolis</t>
  </si>
  <si>
    <t>Basavilbaso 326 - Neuquén - Barrio Santa Genoveva</t>
  </si>
  <si>
    <t>dolor en el cuello, refiere no se puede mover</t>
  </si>
  <si>
    <t>PDR43760166</t>
  </si>
  <si>
    <t>DNI 43760166</t>
  </si>
  <si>
    <t>Barros, Brisa Katherin</t>
  </si>
  <si>
    <t>05/12/2023 08:16:00 a.m.</t>
  </si>
  <si>
    <t>05/12/2023 08:42:00 a.m.</t>
  </si>
  <si>
    <t>05/12/2023 12:03:54 p.m.</t>
  </si>
  <si>
    <t>pasos de los andes 1080 - Neuquén - Barrio Unión de Mayo</t>
  </si>
  <si>
    <t>diarrea y vomitos, embarazo de 6 meses</t>
  </si>
  <si>
    <t>DNI 45028310</t>
  </si>
  <si>
    <t>Gallardo, Carla Nicole Abigail</t>
  </si>
  <si>
    <t>05/12/2023 08:19:00 a.m.</t>
  </si>
  <si>
    <t>05/12/2023 08:48:13 a.m.</t>
  </si>
  <si>
    <t>05/12/2023 09:21:22 a.m.</t>
  </si>
  <si>
    <t>abceso</t>
  </si>
  <si>
    <t>PAIMUN Y TRES ARROYOS - Neuquén - Barrio Confluencia</t>
  </si>
  <si>
    <t>ref. picadura infectada.</t>
  </si>
  <si>
    <t>DNI 38144779</t>
  </si>
  <si>
    <t>Sambueza, Mirian Del Carmen</t>
  </si>
  <si>
    <t>05/12/2023 08:21:00 a.m.</t>
  </si>
  <si>
    <t>05/12/2023 08:33:47 a.m.</t>
  </si>
  <si>
    <t>05/12/2023 12:30:58 p.m.</t>
  </si>
  <si>
    <t>Conquistadores del Desierto - Neuquén - Oeste</t>
  </si>
  <si>
    <t>COLONIA NUEVA ESPERANZA</t>
  </si>
  <si>
    <t>fiebre 3 dias, dolor abdominal, de cabeza y diarrea</t>
  </si>
  <si>
    <t>PDR44041324</t>
  </si>
  <si>
    <t>DNI 44041324</t>
  </si>
  <si>
    <t>Pantano, Milagros Belen</t>
  </si>
  <si>
    <t>05/12/2023 08:22:00 a.m.</t>
  </si>
  <si>
    <t>05/12/2023 08:53:52 a.m.</t>
  </si>
  <si>
    <t>05/12/2023 12:03:57 p.m.</t>
  </si>
  <si>
    <t>lacar 241 - Neuquén</t>
  </si>
  <si>
    <t>dolor de cabeza fuerte que no cede</t>
  </si>
  <si>
    <t>PDR44014581</t>
  </si>
  <si>
    <t>DNI 44014581</t>
  </si>
  <si>
    <t>Garcia, Shirley Paula</t>
  </si>
  <si>
    <t>05/12/2023 08:31:00 a.m.</t>
  </si>
  <si>
    <t>05/12/2023 10:28:23 a.m.</t>
  </si>
  <si>
    <t>ide aautolitica</t>
  </si>
  <si>
    <t>ISLAS MALVINAS 155 - Neuquén - Barrio Mercantiles</t>
  </si>
  <si>
    <t>intento de suicidio</t>
  </si>
  <si>
    <t>PDR95820490</t>
  </si>
  <si>
    <t>DNI 95820490</t>
  </si>
  <si>
    <t>Espinola Gimenez, Alejandra Daiana</t>
  </si>
  <si>
    <t>05/12/2023 08:36:00 a.m.</t>
  </si>
  <si>
    <t>05/12/2023 08:54:52 a.m.</t>
  </si>
  <si>
    <t>05/12/2023 09:22:19 a.m.</t>
  </si>
  <si>
    <t>paimun y boer lote 3 - Neuquén - Barrio Confluencia</t>
  </si>
  <si>
    <t>dolor de cabeza, mareos. pacte, con diabetes</t>
  </si>
  <si>
    <t>PDR95526289</t>
  </si>
  <si>
    <t>DNI 95526289</t>
  </si>
  <si>
    <t>Alves, Francisca Das Chagas</t>
  </si>
  <si>
    <t>05/12/2023 08:41:00 a.m.</t>
  </si>
  <si>
    <t>05/12/2023 09:05:47 a.m.</t>
  </si>
  <si>
    <t>05/12/2023 09:22:08 a.m.</t>
  </si>
  <si>
    <t>Tx</t>
  </si>
  <si>
    <t>Gran neuquen norte</t>
  </si>
  <si>
    <t>refiere corte en dedo de la mano</t>
  </si>
  <si>
    <t>DNI 35492367</t>
  </si>
  <si>
    <t>Romero, Fernanda Maricruz</t>
  </si>
  <si>
    <t>05/12/2023 08:53:00 a.m.</t>
  </si>
  <si>
    <t>05/12/2023 09:43:46 a.m.</t>
  </si>
  <si>
    <t>05/12/2023 10:21:33 a.m.</t>
  </si>
  <si>
    <t>CONJUNTIVITIS</t>
  </si>
  <si>
    <t>los hornos - sergio rojas -cs.2532 - Plottier</t>
  </si>
  <si>
    <t>ojo que pica y duele</t>
  </si>
  <si>
    <t>DNI 28836616</t>
  </si>
  <si>
    <t>Lopez, Liliana Margarita</t>
  </si>
  <si>
    <t>05/12/2023 09:10:00 a.m.</t>
  </si>
  <si>
    <t>05/12/2023 09:20:27 a.m.</t>
  </si>
  <si>
    <t>05/12/2023 09:28:01 a.m.</t>
  </si>
  <si>
    <t>10 MZA D S/N - Neuquén - Oeste</t>
  </si>
  <si>
    <t>ALMA FUERTE</t>
  </si>
  <si>
    <t>PDR45927364</t>
  </si>
  <si>
    <t>DNI 45927364</t>
  </si>
  <si>
    <t>Quiroga, Agustina Ayelen</t>
  </si>
  <si>
    <t>05/12/2023 09:17:00 a.m.</t>
  </si>
  <si>
    <t>05/12/2023 09:49:38 a.m.</t>
  </si>
  <si>
    <t>05/12/2023 10:23:03 a.m.</t>
  </si>
  <si>
    <t>MZA K LOTE 8 SECTOR 4 - Neuquén</t>
  </si>
  <si>
    <t>PIN</t>
  </si>
  <si>
    <t>falta de aire</t>
  </si>
  <si>
    <t>DNI 30739914</t>
  </si>
  <si>
    <t>Bustos, Oriana Beatriz</t>
  </si>
  <si>
    <t>05/12/2023 09:18:00 a.m.</t>
  </si>
  <si>
    <t>05/12/2023 09:50:56 a.m.</t>
  </si>
  <si>
    <t>05/12/2023 10:19:58 a.m.</t>
  </si>
  <si>
    <t>DR.RAMON 2308 - Neuquén - Barrio Villa Ceferino</t>
  </si>
  <si>
    <t>Villa Ceferino</t>
  </si>
  <si>
    <t>PDR92682336</t>
  </si>
  <si>
    <t>DNI 92682336</t>
  </si>
  <si>
    <t>Coronado Coronado, Juan Bautista</t>
  </si>
  <si>
    <t>05/12/2023 09:43:09 a.m.</t>
  </si>
  <si>
    <t>05/12/2023 09:50:23 a.m.</t>
  </si>
  <si>
    <t>herpes</t>
  </si>
  <si>
    <t>B00.9 Infección debida al virus del herpes, no esp</t>
  </si>
  <si>
    <t>Castelli y Rawson - Neuquén - Barrio Villa Ceferino</t>
  </si>
  <si>
    <t>dolor de pecho</t>
  </si>
  <si>
    <t>PDR94706838</t>
  </si>
  <si>
    <t>DNI 94706838</t>
  </si>
  <si>
    <t>Sala Rojas, Elsa Antonia</t>
  </si>
  <si>
    <t>05/12/2023 09:19:00 a.m.</t>
  </si>
  <si>
    <t>05/12/2023 09:56:16 a.m.</t>
  </si>
  <si>
    <t>05/12/2023 10:21:01 a.m.</t>
  </si>
  <si>
    <t>AMBROSETTI 1580 - Neuquén - Barrio Limay</t>
  </si>
  <si>
    <t>dolor de oido</t>
  </si>
  <si>
    <t>05/12/2023 09:21:00 a.m.</t>
  </si>
  <si>
    <t>05/12/2023 10:00:23 a.m.</t>
  </si>
  <si>
    <t>05/12/2023 10:21:06 a.m.</t>
  </si>
  <si>
    <t>sangrado nasal</t>
  </si>
  <si>
    <t>PDR40658622</t>
  </si>
  <si>
    <t>DNI 40658622</t>
  </si>
  <si>
    <t>Mendoza, Renato Daniel Angel</t>
  </si>
  <si>
    <t>05/12/2023 10:03:14 a.m.</t>
  </si>
  <si>
    <t>05/12/2023 10:21:43 a.m.</t>
  </si>
  <si>
    <t>quemadura tipo A en mano derecha</t>
  </si>
  <si>
    <t>T23.1 Quemadura de la muñeca y de la mano, de prim</t>
  </si>
  <si>
    <t>El Frutillar y El Cerezo - Neuquén - Barrio Ciudad Industrial</t>
  </si>
  <si>
    <t>El Trébol</t>
  </si>
  <si>
    <t>quemadura en mano con aceite</t>
  </si>
  <si>
    <t>PDR35545978</t>
  </si>
  <si>
    <t>DNI 35545978</t>
  </si>
  <si>
    <t>Castañeda, Erica Elizabeth</t>
  </si>
  <si>
    <t>05/12/2023 09:24:00 a.m.</t>
  </si>
  <si>
    <t>05/12/2023 10:04:06 a.m.</t>
  </si>
  <si>
    <t>05/12/2023 10:21:22 a.m.</t>
  </si>
  <si>
    <t>congestion</t>
  </si>
  <si>
    <t>J00 Rinofaringitis aguda [resfriado común]</t>
  </si>
  <si>
    <t>tierra del fuego 975 - Neuquén - Barrio Manuel Belgrano</t>
  </si>
  <si>
    <t>PDR42809741</t>
  </si>
  <si>
    <t>DNI 42809741</t>
  </si>
  <si>
    <t>Quiroga, Cintia Mariel</t>
  </si>
  <si>
    <t>05/12/2023 09:41:00 a.m.</t>
  </si>
  <si>
    <t>05/12/2023 10:36:37 a.m.</t>
  </si>
  <si>
    <t>05/12/2023 12:04:49 p.m.</t>
  </si>
  <si>
    <t>dolor codo izquierdo</t>
  </si>
  <si>
    <t>Collon Cura - Neuquén - Barrio Villa Ceferino</t>
  </si>
  <si>
    <t>dolor de brazo izquierdo operada del mismo</t>
  </si>
  <si>
    <t>DNI 93580057</t>
  </si>
  <si>
    <t>Dinamarca Barrera, Jose Manuel</t>
  </si>
  <si>
    <t>05/12/2023 09:47:00 a.m.</t>
  </si>
  <si>
    <t>05/12/2023 10:45:23 a.m.</t>
  </si>
  <si>
    <t>TRONADOR Y POMONA 1786 - Neuquén - Barrio Confluencia</t>
  </si>
  <si>
    <t>dolor de cabeza, presion alta</t>
  </si>
  <si>
    <t>DNI 6435904</t>
  </si>
  <si>
    <t>Almendras, Esther</t>
  </si>
  <si>
    <t>05/12/2023 10:01:00 a.m.</t>
  </si>
  <si>
    <t>05/12/2023 10:45:32 a.m.</t>
  </si>
  <si>
    <t>05/12/2023 11:32:33 a.m.</t>
  </si>
  <si>
    <t>VILLA FLORENCIA</t>
  </si>
  <si>
    <t>DNI 32614020</t>
  </si>
  <si>
    <t>ACUÑA, ROCIO GUADALUPE</t>
  </si>
  <si>
    <t>05/12/2023 10:06:00 a.m.</t>
  </si>
  <si>
    <t>05/12/2023 10:45:46 a.m.</t>
  </si>
  <si>
    <t>05/12/2023 10:51:46 a.m.</t>
  </si>
  <si>
    <t>oma</t>
  </si>
  <si>
    <t>ISLAS MALVINAS - 750 - Neuquén</t>
  </si>
  <si>
    <t>STA GENOVEVA</t>
  </si>
  <si>
    <t>DNI 29973086</t>
  </si>
  <si>
    <t>Ballent, Samanta Daniela</t>
  </si>
  <si>
    <t>05/12/2023 10:11:00 a.m.</t>
  </si>
  <si>
    <t>05/12/2023 10:41:15 a.m.</t>
  </si>
  <si>
    <t>05/12/2023 12:28:22 p.m.</t>
  </si>
  <si>
    <t>dolor pierna izquierda</t>
  </si>
  <si>
    <t>JOSE ROSAS 1116 - Neuquén - Barrio Manuel Belgrano</t>
  </si>
  <si>
    <t>tx de rodilla izquierda</t>
  </si>
  <si>
    <t>PDR22473362</t>
  </si>
  <si>
    <t>DNI 22473362</t>
  </si>
  <si>
    <t>Pinto, Carlos Celso</t>
  </si>
  <si>
    <t>O.S. DEL PERS. DE LA ENSEÑANZA PRIVADA</t>
  </si>
  <si>
    <t>05/12/2023 10:20:00 a.m.</t>
  </si>
  <si>
    <t>05/12/2023 10:51:25 a.m.</t>
  </si>
  <si>
    <t>05/12/2023 12:31:12 p.m.</t>
  </si>
  <si>
    <t>PAIMUN 562 - Neuquén - Barrio Confluencia</t>
  </si>
  <si>
    <t>DNI 14368335</t>
  </si>
  <si>
    <t>Bucarey, Mirta Gladys</t>
  </si>
  <si>
    <t>05/12/2023 10:29:00 a.m.</t>
  </si>
  <si>
    <t>05/12/2023 11:03:40 a.m.</t>
  </si>
  <si>
    <t>05/12/2023 12:34:23 p.m.</t>
  </si>
  <si>
    <t>12 de Septiembre 1115 - Neuquén - Centro</t>
  </si>
  <si>
    <t>dolor de rodilla</t>
  </si>
  <si>
    <t>PDR96308249</t>
  </si>
  <si>
    <t>DNI 96308249</t>
  </si>
  <si>
    <t>Vasquez Beltran, Angel Miguel</t>
  </si>
  <si>
    <t>05/12/2023 10:30:00 a.m.</t>
  </si>
  <si>
    <t>05/12/2023 11:07:20 a.m.</t>
  </si>
  <si>
    <t>05/12/2023 11:40:19 a.m.</t>
  </si>
  <si>
    <t>Hta</t>
  </si>
  <si>
    <t>Caviahue 280 - Neuquén - Centro</t>
  </si>
  <si>
    <t>presion alta</t>
  </si>
  <si>
    <t>DNI 31301099</t>
  </si>
  <si>
    <t>Aguilar, Juliana Soledad</t>
  </si>
  <si>
    <t>05/12/2023 10:37:00 a.m.</t>
  </si>
  <si>
    <t>05/12/2023 11:10:55 a.m.</t>
  </si>
  <si>
    <t>05/12/2023 11:20:37 a.m.</t>
  </si>
  <si>
    <t>santa teresa 1834 - Neuquén</t>
  </si>
  <si>
    <t>REF. DOLOR EN ZONA BAJA DE LA ESPALDA</t>
  </si>
  <si>
    <t>PDR33952049</t>
  </si>
  <si>
    <t>DNI 33952049</t>
  </si>
  <si>
    <t>Abarzua, Iris Paola</t>
  </si>
  <si>
    <t>05/12/2023 10:43:00 a.m.</t>
  </si>
  <si>
    <t>05/12/2023 11:15:14 a.m.</t>
  </si>
  <si>
    <t>05/12/2023 11:40:26 a.m.</t>
  </si>
  <si>
    <t>Faringits</t>
  </si>
  <si>
    <t>islas malvinas</t>
  </si>
  <si>
    <t>REF. FIEBRE Y DOLOR DE GARGANTA</t>
  </si>
  <si>
    <t>DNI 41092023</t>
  </si>
  <si>
    <t>Bilbao, Alan Mauricio</t>
  </si>
  <si>
    <t>05/12/2023 10:45:00 a.m.</t>
  </si>
  <si>
    <t>05/12/2023 11:19:09 a.m.</t>
  </si>
  <si>
    <t>05/12/2023 11:40:47 a.m.</t>
  </si>
  <si>
    <t>MZ/17 C/1 - Neuquén - Oeste</t>
  </si>
  <si>
    <t>REF. FUERTE DOLOR ABDOMINAL Y DIARREA</t>
  </si>
  <si>
    <t>DNI 41592206</t>
  </si>
  <si>
    <t>Figueroa Sepulveda, Florencia</t>
  </si>
  <si>
    <t>05/12/2023 10:46:00 a.m.</t>
  </si>
  <si>
    <t>05/12/2023 10:58:51 a.m.</t>
  </si>
  <si>
    <t>05/12/2023 12:31:26 p.m.</t>
  </si>
  <si>
    <t>dolor , sarcoma gluteo</t>
  </si>
  <si>
    <t>Calle 5 - Rincón de los Sauces</t>
  </si>
  <si>
    <t>pac. viene de oncología para evaluación</t>
  </si>
  <si>
    <t>PDR38811152</t>
  </si>
  <si>
    <t>DNI 38811152</t>
  </si>
  <si>
    <t>Paz, German Bernabe</t>
  </si>
  <si>
    <t>05/12/2023 10:47:00 a.m.</t>
  </si>
  <si>
    <t>05/12/2023 11:23:11 a.m.</t>
  </si>
  <si>
    <t>05/12/2023 11:40:55 a.m.</t>
  </si>
  <si>
    <t>Saturnino Torres Y Colihue - Neuquén - Barrio Manuel Belgrano</t>
  </si>
  <si>
    <t>REF. DOLOR DE CABEZA , GARGANTA Y FIEBRE</t>
  </si>
  <si>
    <t>05/12/2023 10:48:00 a.m.</t>
  </si>
  <si>
    <t>05/12/2023 11:27:28 a.m.</t>
  </si>
  <si>
    <t>05/12/2023 01:23:30 p.m.</t>
  </si>
  <si>
    <t>REF. DOLOR ABDOMINAL ( VISTO AYER POR GUARDIA )</t>
  </si>
  <si>
    <t>PDR39680768</t>
  </si>
  <si>
    <t>DNI 39680768</t>
  </si>
  <si>
    <t>Melo, Gonzalo Andres</t>
  </si>
  <si>
    <t>05/12/2023 10:53:00 a.m.</t>
  </si>
  <si>
    <t>05/12/2023 11:43:03 a.m.</t>
  </si>
  <si>
    <t>05/12/2023 12:48:54 p.m.</t>
  </si>
  <si>
    <t>RIO NEGRO 309 - Neuquén - Centro</t>
  </si>
  <si>
    <t>REF. INFLAMACION EN TESTICUOS</t>
  </si>
  <si>
    <t>DNI 94595419</t>
  </si>
  <si>
    <t>Caballero Medina, Nicolas Ismael</t>
  </si>
  <si>
    <t>05/12/2023 10:54:00 a.m.</t>
  </si>
  <si>
    <t>05/12/2023 11:49:59 a.m.</t>
  </si>
  <si>
    <t>05/12/2023 03:30:09 p.m.</t>
  </si>
  <si>
    <t>BUENOS AIRES 601 - Neuquén - Centro</t>
  </si>
  <si>
    <t>REF. DOLOR ABDOMINAL ( ENVIADO DEL CENTRO DE SALUD )</t>
  </si>
  <si>
    <t>DNI 92683729</t>
  </si>
  <si>
    <t>Rojas Concha, Eliana Del Carmen</t>
  </si>
  <si>
    <t>05/12/2023 11:18:00 a.m.</t>
  </si>
  <si>
    <t>05/12/2023 12:18:05 p.m.</t>
  </si>
  <si>
    <t>05/12/2023 03:26:04 p.m.</t>
  </si>
  <si>
    <t>chile 50 - Neuquén - Centro</t>
  </si>
  <si>
    <t>REF. DOLOR ABDOMINAL</t>
  </si>
  <si>
    <t>PDR47369865</t>
  </si>
  <si>
    <t>DNI 47369865</t>
  </si>
  <si>
    <t>Vasquez, Leydi Milagros Ludmila</t>
  </si>
  <si>
    <t>05/12/2023 11:19:00 a.m.</t>
  </si>
  <si>
    <t>05/12/2023 12:26:10 p.m.</t>
  </si>
  <si>
    <t>05/12/2023 12:28:52 p.m.</t>
  </si>
  <si>
    <t>picadura insecto</t>
  </si>
  <si>
    <t>paimun 584 - Neuquén - Barrio Confluencia</t>
  </si>
  <si>
    <t>REF. PICADURA DE GARRAPATA EN LA CABEZA ( DOLOR E INFLAMACION)</t>
  </si>
  <si>
    <t>05/12/2023 11:21:00 a.m.</t>
  </si>
  <si>
    <t>05/12/2023 11:39:18 a.m.</t>
  </si>
  <si>
    <t>05/12/2023 02:08:34 p.m.</t>
  </si>
  <si>
    <t>DNI 46482148</t>
  </si>
  <si>
    <t>Ugarte, Gonzalo Ariel</t>
  </si>
  <si>
    <t>05/12/2023 12:30:35 p.m.</t>
  </si>
  <si>
    <t>05/12/2023 12:41:14 p.m.</t>
  </si>
  <si>
    <t>LOS LAGOS 960 - Neuquén</t>
  </si>
  <si>
    <t>REF. DOLOR DE GARGANTA</t>
  </si>
  <si>
    <t>PDR29808680</t>
  </si>
  <si>
    <t>DNI 29808680</t>
  </si>
  <si>
    <t>Martin, Paul Enrique</t>
  </si>
  <si>
    <t>05/12/2023 11:34:00 a.m.</t>
  </si>
  <si>
    <t>05/12/2023 12:37:21 p.m.</t>
  </si>
  <si>
    <t>05/12/2023 12:47:10 p.m.</t>
  </si>
  <si>
    <t>Cuuerponextraño</t>
  </si>
  <si>
    <t>BAILAHUE MZA S 5 CASA 6 1966 0 0 - Neuquén</t>
  </si>
  <si>
    <t>REF. CUERPO EXTRAÑO EN OJO ( VISTO EN EL PRIVADO )</t>
  </si>
  <si>
    <t>DNI 41592586</t>
  </si>
  <si>
    <t>Choque, Alan Joel</t>
  </si>
  <si>
    <t>05/12/2023 11:36:00 a.m.</t>
  </si>
  <si>
    <t>05/12/2023 01:22:46 p.m.</t>
  </si>
  <si>
    <t>05/12/2023 01:38:34 p.m.</t>
  </si>
  <si>
    <t>Primero de Enero - Neuquén - Oeste</t>
  </si>
  <si>
    <t>Belen</t>
  </si>
  <si>
    <t>PDR26045735</t>
  </si>
  <si>
    <t>DNI 26045735</t>
  </si>
  <si>
    <t>Gonzalez Martin, Jose Maria</t>
  </si>
  <si>
    <t>05/12/2023 11:49:00 a.m.</t>
  </si>
  <si>
    <t>05/12/2023 01:34:29 p.m.</t>
  </si>
  <si>
    <t>05/12/2023 01:50:45 p.m.</t>
  </si>
  <si>
    <t>Sme. febril</t>
  </si>
  <si>
    <t>ALCINA Y LANUS 254 - Neuquén - Centro</t>
  </si>
  <si>
    <t>REF. FIEBRE Y NAUSEAS</t>
  </si>
  <si>
    <t>05/12/2023 11:50:00 a.m.</t>
  </si>
  <si>
    <t>05/12/2023 01:22:36 p.m.</t>
  </si>
  <si>
    <t>DNI 92828700</t>
  </si>
  <si>
    <t>Salas, Mercedes Del Pilar</t>
  </si>
  <si>
    <t>05/12/2023 12:04:00 p.m.</t>
  </si>
  <si>
    <t>05/12/2023 01:47:02 p.m.</t>
  </si>
  <si>
    <t>05/12/2023 03:13:07 p.m.</t>
  </si>
  <si>
    <t>fractura de muñeca</t>
  </si>
  <si>
    <t>INTENDENTE CARRO 155 - Neuquén - Barrio Nuevo</t>
  </si>
  <si>
    <t>REF. TX MUÑECA</t>
  </si>
  <si>
    <t>DNI 38286177</t>
  </si>
  <si>
    <t>Ulloa, Esteban David</t>
  </si>
  <si>
    <t>05/12/2023 12:09:00 p.m.</t>
  </si>
  <si>
    <t>05/12/2023 01:35:50 p.m.</t>
  </si>
  <si>
    <t>05/12/2023 02:10:49 p.m.</t>
  </si>
  <si>
    <t>Chaneton 1036 - Neuquén</t>
  </si>
  <si>
    <t>Limay</t>
  </si>
  <si>
    <t>diarrea dolor abdominal 2 dias de evolucion trae orden de privado</t>
  </si>
  <si>
    <t>PDR44718110</t>
  </si>
  <si>
    <t>DNI 44718110</t>
  </si>
  <si>
    <t>Rickard, Constanza Abigail</t>
  </si>
  <si>
    <t>05/12/2023 12:15:00 p.m.</t>
  </si>
  <si>
    <t>05/12/2023 01:26:11 p.m.</t>
  </si>
  <si>
    <t>05/12/2023 05:35:40 p.m.</t>
  </si>
  <si>
    <t>1° POBLADORES 1080 - Neuquén - Barrio Confluencia</t>
  </si>
  <si>
    <t>DOLOR ABDOMINAL FIEBRE VOMITOS POST OPERADA APEX</t>
  </si>
  <si>
    <t>DNI 30231927</t>
  </si>
  <si>
    <t>Albelda, Karen Yanet</t>
  </si>
  <si>
    <t>05/12/2023 12:23:00 p.m.</t>
  </si>
  <si>
    <t>05/12/2023 01:40:35 p.m.</t>
  </si>
  <si>
    <t>05/12/2023 04:44:17 p.m.</t>
  </si>
  <si>
    <t>MARIN Y ABRAHAM - Neuquén - Barrio Cordón Colón</t>
  </si>
  <si>
    <t>ENVIADA PARA ADICCIONES</t>
  </si>
  <si>
    <t>DNI 30063866</t>
  </si>
  <si>
    <t>Castillo, Daniel Jesus</t>
  </si>
  <si>
    <t>05/12/2023 12:34:00 p.m.</t>
  </si>
  <si>
    <t>05/12/2023 01:47:43 p.m.</t>
  </si>
  <si>
    <t>05/12/2023 02:16:30 p.m.</t>
  </si>
  <si>
    <t>Sme. hemorroidal</t>
  </si>
  <si>
    <t>I84.9 Hemorroides no especificadas, sin complicaci</t>
  </si>
  <si>
    <t>Primeros Pobladores 2265 - Neuquén - Barrio Mariano Moreno</t>
  </si>
  <si>
    <t>HEMORROIDES DOLOR</t>
  </si>
  <si>
    <t>PDR17046389</t>
  </si>
  <si>
    <t>DNI 17046389</t>
  </si>
  <si>
    <t>Lorenzo, Nelson Gustavo</t>
  </si>
  <si>
    <t>05/12/2023 01:07:58 p.m.</t>
  </si>
  <si>
    <t>05/12/2023 03:26:34 p.m.</t>
  </si>
  <si>
    <t>CASA 20 - Neuquén - Oeste</t>
  </si>
  <si>
    <t>Mal manejo de secreciones Traqueostomizado</t>
  </si>
  <si>
    <t>05/12/2023 12:50:00 p.m.</t>
  </si>
  <si>
    <t>05/12/2023 01:11:03 p.m.</t>
  </si>
  <si>
    <t>05/12/2023 01:52:04 p.m.</t>
  </si>
  <si>
    <t>.</t>
  </si>
  <si>
    <t>EPISTAXIS</t>
  </si>
  <si>
    <t>PDR47929700</t>
  </si>
  <si>
    <t>DNI 47929700</t>
  </si>
  <si>
    <t>Duschek, Cristian Nicolas</t>
  </si>
  <si>
    <t>05/12/2023 12:59:00 p.m.</t>
  </si>
  <si>
    <t>05/12/2023 01:48:31 p.m.</t>
  </si>
  <si>
    <t>05/12/2023 03:27:13 p.m.</t>
  </si>
  <si>
    <t>SECTOR 2 - Neuquén - Barrio Ciudad Industrial</t>
  </si>
  <si>
    <t>DNI 26810198</t>
  </si>
  <si>
    <t>Cortes, Karina Alejandra</t>
  </si>
  <si>
    <t>SER SALUD</t>
  </si>
  <si>
    <t>05/12/2023 01:12:00 p.m.</t>
  </si>
  <si>
    <t>05/12/2023 02:02:57 p.m.</t>
  </si>
  <si>
    <t>05/12/2023 02:10:06 p.m.</t>
  </si>
  <si>
    <t>diarrea aguda</t>
  </si>
  <si>
    <t>DOLOR ABDOMINAL DIARREA VOMITOS FIEBRE DESDE AYER</t>
  </si>
  <si>
    <t>PDR43699888</t>
  </si>
  <si>
    <t>DNI 43699888</t>
  </si>
  <si>
    <t>Rodriguez, Maria Noel</t>
  </si>
  <si>
    <t>05/12/2023 01:17:00 p.m.</t>
  </si>
  <si>
    <t>05/12/2023 02:06:29 p.m.</t>
  </si>
  <si>
    <t>05/12/2023 04:56:07 p.m.</t>
  </si>
  <si>
    <t>AVENIDA BERNARDO HOUSSAI - Neuquén</t>
  </si>
  <si>
    <t>DOLOR RENAL FIEBRE VOMITOS</t>
  </si>
  <si>
    <t>PDR48315288</t>
  </si>
  <si>
    <t>DNI 48315288</t>
  </si>
  <si>
    <t>Posio, Mia Abril</t>
  </si>
  <si>
    <t>05/12/2023 01:21:00 p.m.</t>
  </si>
  <si>
    <t>05/12/2023 02:45:05 p.m.</t>
  </si>
  <si>
    <t>05/12/2023 02:48:18 p.m.</t>
  </si>
  <si>
    <t>san juan 1005 - Neuquén - Barrio Santa Genoveva</t>
  </si>
  <si>
    <t>CUERPO BROTADO</t>
  </si>
  <si>
    <t>PDR33637263</t>
  </si>
  <si>
    <t>DNI 33637263</t>
  </si>
  <si>
    <t>Paramo, Sebastian Fernanado</t>
  </si>
  <si>
    <t>05/12/2023 01:22:00 p.m.</t>
  </si>
  <si>
    <t>05/12/2023 02:50:49 p.m.</t>
  </si>
  <si>
    <t>05/12/2023 05:18:31 p.m.</t>
  </si>
  <si>
    <t>Traumatismo</t>
  </si>
  <si>
    <t>Matheu 251 - Neuquén - Centro</t>
  </si>
  <si>
    <t>DOLOR INFLAMACION ABDOMINAL REF GOLPE EL SABADO</t>
  </si>
  <si>
    <t>DNI 41348327</t>
  </si>
  <si>
    <t>Muñoz, Agustina Florencia</t>
  </si>
  <si>
    <t>05/12/2023 01:29:00 p.m.</t>
  </si>
  <si>
    <t>05/12/2023 02:53:56 p.m.</t>
  </si>
  <si>
    <t>05/12/2023 03:27:21 p.m.</t>
  </si>
  <si>
    <t>DOLOR EN MMII</t>
  </si>
  <si>
    <t>DR RAMON - Neuquén - Barrio Cordón Colón</t>
  </si>
  <si>
    <t>Cordón Colón</t>
  </si>
  <si>
    <t>presion baja</t>
  </si>
  <si>
    <t>PDR42654011</t>
  </si>
  <si>
    <t>DNI 42654011</t>
  </si>
  <si>
    <t>Villegas, Antonella Aldana</t>
  </si>
  <si>
    <t>05/12/2023 01:34:00 p.m.</t>
  </si>
  <si>
    <t>05/12/2023 01:46:31 p.m.</t>
  </si>
  <si>
    <t>05/12/2023 01:46:56 p.m.</t>
  </si>
  <si>
    <t>Herida cortante cerrando por segunda intencion</t>
  </si>
  <si>
    <t>EL DORADO - - Neuquén</t>
  </si>
  <si>
    <t>herdida cortante en mano</t>
  </si>
  <si>
    <t>PDR93580078</t>
  </si>
  <si>
    <t>DNI 93580078</t>
  </si>
  <si>
    <t>Carvajal Pastrana, Denis Marcelo</t>
  </si>
  <si>
    <t>05/12/2023 01:35:00 p.m.</t>
  </si>
  <si>
    <t>05/12/2023 02:55:36 p.m.</t>
  </si>
  <si>
    <t>05/12/2023 03:24:53 p.m.</t>
  </si>
  <si>
    <t>Dorsolumbalgia</t>
  </si>
  <si>
    <t>PDR36372245</t>
  </si>
  <si>
    <t>DNI 36372245</t>
  </si>
  <si>
    <t>Matus, Leonardo Nahuel</t>
  </si>
  <si>
    <t>05/12/2023 01:36:00 p.m.</t>
  </si>
  <si>
    <t>05/12/2023 03:03:14 p.m.</t>
  </si>
  <si>
    <t>Favaloro1222 - Plottier</t>
  </si>
  <si>
    <t>dolor abdominal, no come hace 4 dias</t>
  </si>
  <si>
    <t>DNI 36434884</t>
  </si>
  <si>
    <t>Gorvachov, Alona Xenia</t>
  </si>
  <si>
    <t>05/12/2023 01:47:00 p.m.</t>
  </si>
  <si>
    <t>05/12/2023 03:02:43 p.m.</t>
  </si>
  <si>
    <t>05/12/2023 03:24:28 p.m.</t>
  </si>
  <si>
    <t>fx de 5 metacarpiano</t>
  </si>
  <si>
    <t>LEGUIZAMON 123 - Neuquén</t>
  </si>
  <si>
    <t>tx de mano derecha</t>
  </si>
  <si>
    <t>PDR35355079</t>
  </si>
  <si>
    <t>DNI 35355079</t>
  </si>
  <si>
    <t>Insulsa, Nadia Sabrina</t>
  </si>
  <si>
    <t>05/12/2023 01:51:00 p.m.</t>
  </si>
  <si>
    <t>05/12/2023 03:03:25 p.m.</t>
  </si>
  <si>
    <t>05/12/2023 04:51:13 p.m.</t>
  </si>
  <si>
    <t>CASA 16 - Neuquén - Barrio Gran Neuquén</t>
  </si>
  <si>
    <t>GRAN NEUQUEN SUR</t>
  </si>
  <si>
    <t>tx de tobillo izquierdo</t>
  </si>
  <si>
    <t>DNI 26661855</t>
  </si>
  <si>
    <t>Barrueto, Patricia Yanet</t>
  </si>
  <si>
    <t>05/12/2023 01:53:00 p.m.</t>
  </si>
  <si>
    <t>05/12/2023 03:06:10 p.m.</t>
  </si>
  <si>
    <t>05/12/2023 03:19:20 p.m.</t>
  </si>
  <si>
    <t>Sector Itati</t>
  </si>
  <si>
    <t>DNI 37936673</t>
  </si>
  <si>
    <t>Cruces, Karen Daiana</t>
  </si>
  <si>
    <t>05/12/2023 01:54:00 p.m.</t>
  </si>
  <si>
    <t>05/12/2023 03:07:22 p.m.</t>
  </si>
  <si>
    <t>EL NIHUIL 1323 - Neuquén</t>
  </si>
  <si>
    <t>DNI 38810145</t>
  </si>
  <si>
    <t>Olivarez, Luis Ivan</t>
  </si>
  <si>
    <t>05/12/2023 01:56:00 p.m.</t>
  </si>
  <si>
    <t>05/12/2023 06:59:04 p.m.</t>
  </si>
  <si>
    <t>Excitación psicomotriz.</t>
  </si>
  <si>
    <t>DR RAMÓN 4300 - Neuquén</t>
  </si>
  <si>
    <t>Excitación psicomotriz</t>
  </si>
  <si>
    <t>PDR17868970</t>
  </si>
  <si>
    <t>DNI 17868970</t>
  </si>
  <si>
    <t>Godoy, Ernestina</t>
  </si>
  <si>
    <t>05/12/2023 02:08:00 p.m.</t>
  </si>
  <si>
    <t>05/12/2023 02:29:40 p.m.</t>
  </si>
  <si>
    <t>05/12/2023 04:56:26 p.m.</t>
  </si>
  <si>
    <t>CALFUCURA 950 - Neuquén - Barrio Confluencia</t>
  </si>
  <si>
    <t>DNI 94001473</t>
  </si>
  <si>
    <t>Godoy Cisterna, Elena Ester</t>
  </si>
  <si>
    <t>05/12/2023 02:14:00 p.m.</t>
  </si>
  <si>
    <t>05/12/2023 03:12:33 p.m.</t>
  </si>
  <si>
    <t>05/12/2023 04:51:27 p.m.</t>
  </si>
  <si>
    <t>esguince de tobillo</t>
  </si>
  <si>
    <t>toma el tanque - Neuquén - Barrio Ciudad Industrial</t>
  </si>
  <si>
    <t>tx de tobillo derecho</t>
  </si>
  <si>
    <t>PDR34041843</t>
  </si>
  <si>
    <t>DNI 34041843</t>
  </si>
  <si>
    <t>Romero, Adriana Noelia</t>
  </si>
  <si>
    <t>05/12/2023 02:25:00 p.m.</t>
  </si>
  <si>
    <t>05/12/2023 03:12:51 p.m.</t>
  </si>
  <si>
    <t>05/12/2023 03:27:33 p.m.</t>
  </si>
  <si>
    <t>Escabiosis</t>
  </si>
  <si>
    <t>B86 Escabiosis</t>
  </si>
  <si>
    <t>colonia española 1050 - Neuquén</t>
  </si>
  <si>
    <t>santa genoveva</t>
  </si>
  <si>
    <t>PDR36752721</t>
  </si>
  <si>
    <t>DNI 36752721</t>
  </si>
  <si>
    <t>Osorio, Gerardo César</t>
  </si>
  <si>
    <t>05/12/2023 02:30:00 p.m.</t>
  </si>
  <si>
    <t>05/12/2023 02:44:18 p.m.</t>
  </si>
  <si>
    <t>05/12/2023 03:14:44 p.m.</t>
  </si>
  <si>
    <t>PDR19100947</t>
  </si>
  <si>
    <t>DNI 19100947</t>
  </si>
  <si>
    <t>Jara Jara, Maria Teresa</t>
  </si>
  <si>
    <t>05/12/2023 02:36:00 p.m.</t>
  </si>
  <si>
    <t>05/12/2023 02:49:24 p.m.</t>
  </si>
  <si>
    <t>05/12/2023 03:14:58 p.m.</t>
  </si>
  <si>
    <t>EL CONDOR 512 - Neuquén - Barrio San Lorenzo Sur</t>
  </si>
  <si>
    <t>ref dolor de espalda e inflamacion en mmss</t>
  </si>
  <si>
    <t>DNI 37757502</t>
  </si>
  <si>
    <t>Dell' Oro, Fernando Daniel</t>
  </si>
  <si>
    <t>05/12/2023 02:41:00 p.m.</t>
  </si>
  <si>
    <t>05/12/2023 03:24:00 p.m.</t>
  </si>
  <si>
    <t>05/12/2023 06:37:10 p.m.</t>
  </si>
  <si>
    <t>ERGE</t>
  </si>
  <si>
    <t>K21.9 Enfermedad del reflujo gastroesofágico sin e</t>
  </si>
  <si>
    <t>Luis Beltran 660 - Neuquén</t>
  </si>
  <si>
    <t>ref escupir sangre a la espera de endoscopia</t>
  </si>
  <si>
    <t>PDR95740175</t>
  </si>
  <si>
    <t>DNI 95740175</t>
  </si>
  <si>
    <t>Marin Rios, Luzmary Del Valle</t>
  </si>
  <si>
    <t>05/12/2023 02:43:00 p.m.</t>
  </si>
  <si>
    <t>05/12/2023 03:29:17 p.m.</t>
  </si>
  <si>
    <t>05/12/2023 03:33:40 p.m.</t>
  </si>
  <si>
    <t>hombro doloroso</t>
  </si>
  <si>
    <t>M75.8 Otras lesiones del hombro</t>
  </si>
  <si>
    <t>MISIONES 880 - Neuquén</t>
  </si>
  <si>
    <t>ref dolor de un mes en mmss</t>
  </si>
  <si>
    <t>05/12/2023 02:48:00 p.m.</t>
  </si>
  <si>
    <t>05/12/2023 03:31:43 p.m.</t>
  </si>
  <si>
    <t>05/12/2023 03:37:38 p.m.</t>
  </si>
  <si>
    <t>mordedura de perro</t>
  </si>
  <si>
    <t>T14.1 Herida de region no especificada del cuerpo</t>
  </si>
  <si>
    <t>ref mordedura de perro</t>
  </si>
  <si>
    <t>PDR10472329</t>
  </si>
  <si>
    <t>DNI 7577155</t>
  </si>
  <si>
    <t>Ramos, Carlos Alberto</t>
  </si>
  <si>
    <t>05/12/2023 02:52:00 p.m.</t>
  </si>
  <si>
    <t>05/12/2023 08:50:55 p.m.</t>
  </si>
  <si>
    <t>Depresión del sensorio. Cuadro vagal. Síncope.</t>
  </si>
  <si>
    <t>carlos h rodriguez 1175 - Neuquén - Centro</t>
  </si>
  <si>
    <t>sincope</t>
  </si>
  <si>
    <t>DNI 29554073</t>
  </si>
  <si>
    <t>Tassara, Carlos Alberto</t>
  </si>
  <si>
    <t>05/12/2023 02:56:00 p.m.</t>
  </si>
  <si>
    <t>05/12/2023 06:27:28 p.m.</t>
  </si>
  <si>
    <t>Las Cuevas 1250 - Neuquén - Barrio Don Bosco III</t>
  </si>
  <si>
    <t>Don Bosco 3</t>
  </si>
  <si>
    <t>exitacion psicomotriz</t>
  </si>
  <si>
    <t>PDR11485529</t>
  </si>
  <si>
    <t>DNI 11485529</t>
  </si>
  <si>
    <t>Rojel, Adelaida</t>
  </si>
  <si>
    <t>05/12/2023 03:00:00 p.m.</t>
  </si>
  <si>
    <t>05/12/2023 03:38:43 p.m.</t>
  </si>
  <si>
    <t>05/12/2023 05:00:52 p.m.</t>
  </si>
  <si>
    <t>Rosario - Neuquén - Oeste</t>
  </si>
  <si>
    <t>7 de Mayo</t>
  </si>
  <si>
    <t>ref caida de altura tx de rodilla</t>
  </si>
  <si>
    <t>05/12/2023 03:01:00 p.m.</t>
  </si>
  <si>
    <t>05/12/2023 03:38:31 p.m.</t>
  </si>
  <si>
    <t>05/12/2023 05:18:44 p.m.</t>
  </si>
  <si>
    <t>Neumonia control</t>
  </si>
  <si>
    <t>Z08.9 Examen de seguimiento consecutivo a tratamie</t>
  </si>
  <si>
    <t>ref control con Dra Ferrarini</t>
  </si>
  <si>
    <t>DNI 29110539</t>
  </si>
  <si>
    <t>Milano, Mara Magdalena</t>
  </si>
  <si>
    <t>05/12/2023 03:04:00 p.m.</t>
  </si>
  <si>
    <t>05/12/2023 04:55:25 p.m.</t>
  </si>
  <si>
    <t>05/12/2023 06:57:57 p.m.</t>
  </si>
  <si>
    <t>nac</t>
  </si>
  <si>
    <t>LACAR Y AGUADO 1729 - Neuquén - Barrio Mariano Moreno</t>
  </si>
  <si>
    <t>enviado de centro privado con orden para evaluación por SM</t>
  </si>
  <si>
    <t>PDR30913203</t>
  </si>
  <si>
    <t>DNI 30913203</t>
  </si>
  <si>
    <t>Carrasco, Elena Marcela</t>
  </si>
  <si>
    <t>05/12/2023 03:12:00 p.m.</t>
  </si>
  <si>
    <t>05/12/2023 05:04:14 p.m.</t>
  </si>
  <si>
    <t>05/12/2023 05:07:25 p.m.</t>
  </si>
  <si>
    <t>CALLE 06 - Neuquén - Oeste</t>
  </si>
  <si>
    <t>ALMAFUERTE II</t>
  </si>
  <si>
    <t>ref dolor en rodilla operada hace un año</t>
  </si>
  <si>
    <t>PDR16206876</t>
  </si>
  <si>
    <t>DNI 16206876</t>
  </si>
  <si>
    <t>Rosales, Bernardo</t>
  </si>
  <si>
    <t>05/12/2023 03:13:00 p.m.</t>
  </si>
  <si>
    <t>05/12/2023 08:47:39 p.m.</t>
  </si>
  <si>
    <t>ACV isquemico</t>
  </si>
  <si>
    <t>Planicie Banderita 303 - Plottier</t>
  </si>
  <si>
    <t>PDR46534463</t>
  </si>
  <si>
    <t>DNI 46534463</t>
  </si>
  <si>
    <t>Vasquez Fuentes, Brisa Belen</t>
  </si>
  <si>
    <t>05/12/2023 03:15:00 p.m.</t>
  </si>
  <si>
    <t>05/12/2023 05:04:32 p.m.</t>
  </si>
  <si>
    <t>05/12/2023 05:18:54 p.m.</t>
  </si>
  <si>
    <t>paimun 524 - Neuquén - Barrio Confluencia</t>
  </si>
  <si>
    <t>DNI 94525292</t>
  </si>
  <si>
    <t>De Leon Sandoval, Carmen Yisel</t>
  </si>
  <si>
    <t>05/12/2023 03:18:00 p.m.</t>
  </si>
  <si>
    <t>05/12/2023 03:44:07 p.m.</t>
  </si>
  <si>
    <t>05/12/2023 05:25:47 p.m.</t>
  </si>
  <si>
    <t>dolor pop</t>
  </si>
  <si>
    <t>CALLE CERRO COLORADOS- Nº571 - Neuquén - Barrio Manuel Belgrano</t>
  </si>
  <si>
    <t>ref cx bucal (implante) dolor de cabeza e inflamacion en rostro</t>
  </si>
  <si>
    <t>PDR33618510</t>
  </si>
  <si>
    <t>DNI 33618510</t>
  </si>
  <si>
    <t>Bascur, Leandro David</t>
  </si>
  <si>
    <t>05/12/2023 03:19:00 p.m.</t>
  </si>
  <si>
    <t>05/12/2023 04:52:45 p.m.</t>
  </si>
  <si>
    <t>05/12/2023 06:19:42 p.m.</t>
  </si>
  <si>
    <t>S49 Otros traumatismos y los no especificados del</t>
  </si>
  <si>
    <t>esmeralda 722 - Cipolletti</t>
  </si>
  <si>
    <t>ref caida de altura tx de hombro</t>
  </si>
  <si>
    <t>PDR37645305</t>
  </si>
  <si>
    <t>DNI 37645305</t>
  </si>
  <si>
    <t>Vega, Abel Matias</t>
  </si>
  <si>
    <t>05/12/2023 03:26:00 p.m.</t>
  </si>
  <si>
    <t>05/12/2023 03:39:50 p.m.</t>
  </si>
  <si>
    <t>LOS PARAISO - Neuquén</t>
  </si>
  <si>
    <t>RINCON DEL VALLE</t>
  </si>
  <si>
    <t>enviado de consultorio externo para colocacion de medicacion</t>
  </si>
  <si>
    <t>05/12/2023 03:34:00 p.m.</t>
  </si>
  <si>
    <t>05/12/2023 03:35:15 p.m.</t>
  </si>
  <si>
    <t>05/12/2023 04:51:39 p.m.</t>
  </si>
  <si>
    <t>tx de mano derecha( EGRESADA POR ERROR )</t>
  </si>
  <si>
    <t>PDR21387396</t>
  </si>
  <si>
    <t>DNI 21387396</t>
  </si>
  <si>
    <t>Zuñiga, Nilda Beatriz</t>
  </si>
  <si>
    <t>05/12/2023 03:35:00 p.m.</t>
  </si>
  <si>
    <t>05/12/2023 05:08:00 p.m.</t>
  </si>
  <si>
    <t>05/12/2023 05:39:15 p.m.</t>
  </si>
  <si>
    <t>Cordon Colon y Encina - Neuquén</t>
  </si>
  <si>
    <t>Auca Mahuida</t>
  </si>
  <si>
    <t>ref dolor lumbar y puntadas en el pecho</t>
  </si>
  <si>
    <t>PDR43335355</t>
  </si>
  <si>
    <t>DNI 43335355</t>
  </si>
  <si>
    <t>Gimenez, Nicolas Fabian</t>
  </si>
  <si>
    <t>05/12/2023 03:37:00 p.m.</t>
  </si>
  <si>
    <t>05/12/2023 05:05:16 p.m.</t>
  </si>
  <si>
    <t>05/12/2023 05:35:17 p.m.</t>
  </si>
  <si>
    <t>gonalgia izquierda</t>
  </si>
  <si>
    <t>DOMUYO 1935 - Neuquén - Barrio Mariano Moreno</t>
  </si>
  <si>
    <t>PDR14674587</t>
  </si>
  <si>
    <t>DNI 14674587</t>
  </si>
  <si>
    <t>Vega, Miguel</t>
  </si>
  <si>
    <t>05/12/2023 03:48:00 p.m.</t>
  </si>
  <si>
    <t>05/12/2023 07:05:35 p.m.</t>
  </si>
  <si>
    <t>Trombosis venosa cerebral.</t>
  </si>
  <si>
    <t>I66.9 Oclusión y estenosis de arteria cerebral no</t>
  </si>
  <si>
    <t>peregui 859 - Cutral Co</t>
  </si>
  <si>
    <t>AEROPARQUE</t>
  </si>
  <si>
    <t>05/12/2023 03:52:00 p.m.</t>
  </si>
  <si>
    <t>05/12/2023 05:35:11 p.m.</t>
  </si>
  <si>
    <t>PDR47535782</t>
  </si>
  <si>
    <t>DNI 47535782</t>
  </si>
  <si>
    <t>Urbina, Camila Alejandra</t>
  </si>
  <si>
    <t>05/12/2023 03:54:00 p.m.</t>
  </si>
  <si>
    <t>05/12/2023 05:12:49 p.m.</t>
  </si>
  <si>
    <t>05/12/2023 05:26:56 p.m.</t>
  </si>
  <si>
    <t>MAIZ SECTOR 14 LOTE 1 - Neuquén - Oeste</t>
  </si>
  <si>
    <t>tos, vomitos</t>
  </si>
  <si>
    <t>PDR17416538</t>
  </si>
  <si>
    <t>DNI 17416538</t>
  </si>
  <si>
    <t>Guzman, Ernesto</t>
  </si>
  <si>
    <t>05/12/2023 03:56:00 p.m.</t>
  </si>
  <si>
    <t>05/12/2023 05:14:50 p.m.</t>
  </si>
  <si>
    <t>05/12/2023 10:43:39 p.m.</t>
  </si>
  <si>
    <t>Dolor abdominal. Colangitis. Aerobilia.</t>
  </si>
  <si>
    <t>K83.0 Colangitis</t>
  </si>
  <si>
    <t>LUIS BELTRAN 540 - Neuquén</t>
  </si>
  <si>
    <t>operado de la vesícula- mareos y dolor abdominal</t>
  </si>
  <si>
    <t>PDR35310183</t>
  </si>
  <si>
    <t>DNI 35310183</t>
  </si>
  <si>
    <t>Marinetti, Andres Dario</t>
  </si>
  <si>
    <t>05/12/2023 04:13:00 p.m.</t>
  </si>
  <si>
    <t>05/12/2023 09:10:58 p.m.</t>
  </si>
  <si>
    <t>Caída de altura. Fractura de muñeca izquierda.</t>
  </si>
  <si>
    <t>gualeguay 130 - Neuquén</t>
  </si>
  <si>
    <t>huiliches</t>
  </si>
  <si>
    <t>caida de altura</t>
  </si>
  <si>
    <t>PDR37860446</t>
  </si>
  <si>
    <t>DNI 37860446</t>
  </si>
  <si>
    <t>Fercher, Albana Verena</t>
  </si>
  <si>
    <t>05/12/2023 04:26:00 p.m.</t>
  </si>
  <si>
    <t>05/12/2023 05:14:37 p.m.</t>
  </si>
  <si>
    <t>05/12/2023 05:27:07 p.m.</t>
  </si>
  <si>
    <t>SM</t>
  </si>
  <si>
    <t>estrella construida a1 - Neuquén</t>
  </si>
  <si>
    <t>salud publica</t>
  </si>
  <si>
    <t>solicita atencion por salud mental</t>
  </si>
  <si>
    <t>DNI 36372038</t>
  </si>
  <si>
    <t>Levillan, Carla Cecia</t>
  </si>
  <si>
    <t>05/12/2023 04:31:00 p.m.</t>
  </si>
  <si>
    <t>05/12/2023 04:54:05 p.m.</t>
  </si>
  <si>
    <t>05/12/2023 07:54:29 p.m.</t>
  </si>
  <si>
    <t>PEDRO MASONI 880 - Neuquén</t>
  </si>
  <si>
    <t>ref. hermano falta de aire y mucha anfgustia, ref. adormecimiento en todo el cuerpo, dolor de pecho y cabeza</t>
  </si>
  <si>
    <t>PDR22053656</t>
  </si>
  <si>
    <t>DNI 22053656</t>
  </si>
  <si>
    <t>Jorajuria, Ruben Dario</t>
  </si>
  <si>
    <t>05/12/2023 04:34:00 p.m.</t>
  </si>
  <si>
    <t>05/12/2023 05:15:03 p.m.</t>
  </si>
  <si>
    <t>05/12/2023 07:02:36 p.m.</t>
  </si>
  <si>
    <t>harosteguy 291 - Provincia: BUENOS AIRES</t>
  </si>
  <si>
    <t>camern de patagones</t>
  </si>
  <si>
    <t>fiebre, dolor corporal, diarrea, debilidad,</t>
  </si>
  <si>
    <t>PDR25624110</t>
  </si>
  <si>
    <t>DNI 25624110</t>
  </si>
  <si>
    <t>Diaz, Romina Didier</t>
  </si>
  <si>
    <t>05/12/2023 04:48:00 p.m.</t>
  </si>
  <si>
    <t>05/12/2023 05:24:03 p.m.</t>
  </si>
  <si>
    <t>05/12/2023 08:04:44 p.m.</t>
  </si>
  <si>
    <t>Epigastralgia</t>
  </si>
  <si>
    <t>R10.1 Dolor abdominal localizado en parte superior</t>
  </si>
  <si>
    <t>irigoyen 1200 - Neuquén</t>
  </si>
  <si>
    <t>dolor de abdomen alto que irradia espalda</t>
  </si>
  <si>
    <t>PDR36955288</t>
  </si>
  <si>
    <t>DNI 36955288</t>
  </si>
  <si>
    <t>Riquelme, Mayra Alejandra</t>
  </si>
  <si>
    <t>05/12/2023 05:02:00 p.m.</t>
  </si>
  <si>
    <t>05/12/2023 06:53:15 p.m.</t>
  </si>
  <si>
    <t>05/12/2023 09:33:50 p.m.</t>
  </si>
  <si>
    <t>Cistitis</t>
  </si>
  <si>
    <t>N30.9 Cistitis, no especificada</t>
  </si>
  <si>
    <t>SECT. PEHUMAYEN - Neuquén</t>
  </si>
  <si>
    <t>Pehumayen</t>
  </si>
  <si>
    <t>PDR36955442</t>
  </si>
  <si>
    <t>DNI 36955442</t>
  </si>
  <si>
    <t>Godoy, Maria De Los Angeles</t>
  </si>
  <si>
    <t>05/12/2023 05:04:00 p.m.</t>
  </si>
  <si>
    <t>05/12/2023 06:56:32 p.m.</t>
  </si>
  <si>
    <t>05/12/2023 07:11:41 p.m.</t>
  </si>
  <si>
    <t>paso aguerre - Neuquén</t>
  </si>
  <si>
    <t>loteo social</t>
  </si>
  <si>
    <t>dolor lumbar.</t>
  </si>
  <si>
    <t>PDR40706137</t>
  </si>
  <si>
    <t>DNI 40706137</t>
  </si>
  <si>
    <t>Grande, Cristian Roberto</t>
  </si>
  <si>
    <t>05/12/2023 05:11:00 p.m.</t>
  </si>
  <si>
    <t>05/12/2023 06:57:31 p.m.</t>
  </si>
  <si>
    <t>05/12/2023 07:09:35 p.m.</t>
  </si>
  <si>
    <t>bulto?</t>
  </si>
  <si>
    <t>SANTA TERESA 1556 - Neuquén - Barrio Santa Genoveva</t>
  </si>
  <si>
    <t>inflamacion en zona genital</t>
  </si>
  <si>
    <t>05/12/2023 05:14:00 p.m.</t>
  </si>
  <si>
    <t>05/12/2023 07:08:24 p.m.</t>
  </si>
  <si>
    <t>05/12/2023 07:11:49 p.m.</t>
  </si>
  <si>
    <t>dolor de abdomen (vista hoy por la mañana por el med: Mendoza Fidel)</t>
  </si>
  <si>
    <t>DNI 33496124</t>
  </si>
  <si>
    <t>Monsalve, Claudio Enzo</t>
  </si>
  <si>
    <t>05/12/2023 05:25:00 p.m.</t>
  </si>
  <si>
    <t>05/12/2023 07:08:54 p.m.</t>
  </si>
  <si>
    <t>05/12/2023 08:05:15 p.m.</t>
  </si>
  <si>
    <t>Gonalgia derecha cronica</t>
  </si>
  <si>
    <t>FACUNDO QUIROGA Y CALETA OLIVIA - Centenario</t>
  </si>
  <si>
    <t>VILLA MALON</t>
  </si>
  <si>
    <t>dolor de rodilla (detenido comisaria 12) paciente se encuentra en SALA B</t>
  </si>
  <si>
    <t>DNI 26366111</t>
  </si>
  <si>
    <t>Contreras, Cecilia Noemi</t>
  </si>
  <si>
    <t>05/12/2023 05:28:00 p.m.</t>
  </si>
  <si>
    <t>05/12/2023 07:10:48 p.m.</t>
  </si>
  <si>
    <t>05/12/2023 07:29:57 p.m.</t>
  </si>
  <si>
    <t>CVAS - laringitis aguda</t>
  </si>
  <si>
    <t>Irigoyen 720 - Neuquén - Centro</t>
  </si>
  <si>
    <t>dolor de garganta, fiebre, dolor corporal.</t>
  </si>
  <si>
    <t>DNI 11595661</t>
  </si>
  <si>
    <t>Irigoyenborde, Mabel Hemilse</t>
  </si>
  <si>
    <t>05/12/2023 05:33:00 p.m.</t>
  </si>
  <si>
    <t>05/12/2023 06:51:05 p.m.</t>
  </si>
  <si>
    <t>05/12/2023 11:46:20 p.m.</t>
  </si>
  <si>
    <t>Dolor abdominal. Infección urinaria. Proceso febril sin foco evidente.</t>
  </si>
  <si>
    <t>GABRIELA MISTRAL 873 - Neuquén - Este</t>
  </si>
  <si>
    <t>dolor de abdomen, fiebre.</t>
  </si>
  <si>
    <t>05/12/2023 05:36:00 p.m.</t>
  </si>
  <si>
    <t>05/12/2023 07:18:18 p.m.</t>
  </si>
  <si>
    <t>05/12/2023 08:18:46 p.m.</t>
  </si>
  <si>
    <t>Mareos secundarios a tapon de cera</t>
  </si>
  <si>
    <t>DNI 18279217</t>
  </si>
  <si>
    <t>Flores, Mercedes Andrea</t>
  </si>
  <si>
    <t>05/12/2023 05:40:00 p.m.</t>
  </si>
  <si>
    <t>05/12/2023 07:19:45 p.m.</t>
  </si>
  <si>
    <t>05/12/2023 07:59:14 p.m.</t>
  </si>
  <si>
    <t>LOTE B/MZA 6 - Neuquén</t>
  </si>
  <si>
    <t>PDR20793693</t>
  </si>
  <si>
    <t>DNI 20793693</t>
  </si>
  <si>
    <t>Cavilla, Fabio Manuel</t>
  </si>
  <si>
    <t>05/12/2023 05:42:00 p.m.</t>
  </si>
  <si>
    <t>05/12/2023 09:04:14 p.m.</t>
  </si>
  <si>
    <t>Deshidratacion -</t>
  </si>
  <si>
    <t>CACIQUE MANQUEL N° 711-CASA 102 - Neuquén</t>
  </si>
  <si>
    <t>fonavi</t>
  </si>
  <si>
    <t>DNI 22196863</t>
  </si>
  <si>
    <t>Flores Torrico, Edgar Antonio</t>
  </si>
  <si>
    <t>05/12/2023 05:43:00 p.m.</t>
  </si>
  <si>
    <t>05/12/2023 07:45:00 p.m.</t>
  </si>
  <si>
    <t>05/12/2023 07:50:33 p.m.</t>
  </si>
  <si>
    <t>Richieri 789 - Neuquén - Barrio Confluencia</t>
  </si>
  <si>
    <t>ampollas en la boca</t>
  </si>
  <si>
    <t>PDR14752134</t>
  </si>
  <si>
    <t>DNI 14752134</t>
  </si>
  <si>
    <t>Lagunas, Nancy Susana</t>
  </si>
  <si>
    <t>05/12/2023 05:51:00 p.m.</t>
  </si>
  <si>
    <t>05/12/2023 07:46:31 p.m.</t>
  </si>
  <si>
    <t>05/12/2023 08:06:02 p.m.</t>
  </si>
  <si>
    <t>Puerto Argentino 78 - Centenario</t>
  </si>
  <si>
    <t>DNI 41608459</t>
  </si>
  <si>
    <t>Fuentes, Dylan Julian</t>
  </si>
  <si>
    <t>05/12/2023 05:59:00 p.m.</t>
  </si>
  <si>
    <t>05/12/2023 07:48:27 p.m.</t>
  </si>
  <si>
    <t>DR.- RAMON-3368 //MZA-A-// - (Desconocida)</t>
  </si>
  <si>
    <t>PDR29165652</t>
  </si>
  <si>
    <t>DNI 29165652</t>
  </si>
  <si>
    <t>Baez, Hector Adrian</t>
  </si>
  <si>
    <t>05/12/2023 06:14:00 p.m.</t>
  </si>
  <si>
    <t>05/12/2023 07:48:37 p.m.</t>
  </si>
  <si>
    <t>05/12/2023 08:57:50 p.m.</t>
  </si>
  <si>
    <t>Fiebre, vómitos y diarrea</t>
  </si>
  <si>
    <t>PDR41422442</t>
  </si>
  <si>
    <t>DNI 41422442</t>
  </si>
  <si>
    <t>Soria, Brian Nahuel Humberto</t>
  </si>
  <si>
    <t>05/12/2023 06:23:00 p.m.</t>
  </si>
  <si>
    <t>05/12/2023 07:52:41 p.m.</t>
  </si>
  <si>
    <t>05/12/2023 08:06:21 p.m.</t>
  </si>
  <si>
    <t>JUAN SPUFAL Y ABRAHAM 1438 -</t>
  </si>
  <si>
    <t>DOLOR EN RIÑONES</t>
  </si>
  <si>
    <t>DNI 13341669</t>
  </si>
  <si>
    <t>Castillo, Patricio</t>
  </si>
  <si>
    <t>05/12/2023 06:45:00 p.m.</t>
  </si>
  <si>
    <t>05/12/2023 07:11:36 p.m.</t>
  </si>
  <si>
    <t>06/12/2023 12:13:43 a.m.</t>
  </si>
  <si>
    <t>Insuficiencia cardíaca crónica, descompensada.</t>
  </si>
  <si>
    <t>I50.0 Insuficiencia cardíaca congestiva</t>
  </si>
  <si>
    <t>A. Illia 68 - Neuquén - Barrio Villa Farrel</t>
  </si>
  <si>
    <t>Ref Dif para caminar e inflamacion en todo el cuerpo (Ingresa en auto particular)</t>
  </si>
  <si>
    <t>DNI 14521211</t>
  </si>
  <si>
    <t>Castillo, Betty</t>
  </si>
  <si>
    <t>05/12/2023 06:48:00 p.m.</t>
  </si>
  <si>
    <t>05/12/2023 07:44:35 p.m.</t>
  </si>
  <si>
    <t>05/12/2023 08:06:29 p.m.</t>
  </si>
  <si>
    <t>lumbalgia cronica</t>
  </si>
  <si>
    <t>ILLIA 68 S/N - Neuquén</t>
  </si>
  <si>
    <t>VILLA FARREL</t>
  </si>
  <si>
    <t>Ref Dolor de cintura (Ingresan en auto particular )</t>
  </si>
  <si>
    <t>DNI 29356234</t>
  </si>
  <si>
    <t>Quinteros, Cecilia Ines</t>
  </si>
  <si>
    <t>05/12/2023 06:55:00 p.m.</t>
  </si>
  <si>
    <t>05/12/2023 07:55:37 p.m.</t>
  </si>
  <si>
    <t>05/12/2023 08:19:52 p.m.</t>
  </si>
  <si>
    <t>MENDOZA - 44 - Neuquén - Centro</t>
  </si>
  <si>
    <t>Dolor en rostro izquierdo</t>
  </si>
  <si>
    <t>PDR16634231</t>
  </si>
  <si>
    <t>DNI 16634231</t>
  </si>
  <si>
    <t>Ramallo, Angela Rosa</t>
  </si>
  <si>
    <t>05/12/2023 07:02:00 p.m.</t>
  </si>
  <si>
    <t>05/12/2023 09:31:47 p.m.</t>
  </si>
  <si>
    <t>Depresión del sensorio.</t>
  </si>
  <si>
    <t>F06.7 Trastorno cognoscitivo leve</t>
  </si>
  <si>
    <t>DETERIORO DEL SENSORIO</t>
  </si>
  <si>
    <t>PDR41348034</t>
  </si>
  <si>
    <t>DNI 41348034</t>
  </si>
  <si>
    <t>Lanigau, Camila</t>
  </si>
  <si>
    <t>05/12/2023 07:05:00 p.m.</t>
  </si>
  <si>
    <t>05/12/2023 07:55:49 p.m.</t>
  </si>
  <si>
    <t>05/12/2023 08:20:03 p.m.</t>
  </si>
  <si>
    <t>Gastroenteritis aguda</t>
  </si>
  <si>
    <t>MAR ARGENTINO 800 - Neuquén - Barrio Rincón de Emilio</t>
  </si>
  <si>
    <t>Vómitos, dolor corporal y de cabeza</t>
  </si>
  <si>
    <t>PDR16052318</t>
  </si>
  <si>
    <t>DNI 16052318</t>
  </si>
  <si>
    <t>Mendoza, Graciela Nilda</t>
  </si>
  <si>
    <t>05/12/2023 07:20:00 p.m.</t>
  </si>
  <si>
    <t>05/12/2023 07:58:25 p.m.</t>
  </si>
  <si>
    <t>05/12/2023 08:20:19 p.m.</t>
  </si>
  <si>
    <t>CHOS MALAL 511 - Neuquén - Barrio Confluencia</t>
  </si>
  <si>
    <t>REF DIARREA VOMITOS Y FIEBRE</t>
  </si>
  <si>
    <t>05/12/2023 07:30:00 p.m.</t>
  </si>
  <si>
    <t>05/12/2023 08:04:23 p.m.</t>
  </si>
  <si>
    <t>05/12/2023 10:10:30 p.m.</t>
  </si>
  <si>
    <t>Mareo</t>
  </si>
  <si>
    <t>ref que siente que se va a desvanecer- (antecedente de lipotimia)</t>
  </si>
  <si>
    <t>DNI 32225400</t>
  </si>
  <si>
    <t>Ruiz, Nora Susana</t>
  </si>
  <si>
    <t>05/12/2023 07:33:00 p.m.</t>
  </si>
  <si>
    <t>05/12/2023 08:03:37 p.m.</t>
  </si>
  <si>
    <t>05/12/2023 08:23:50 p.m.</t>
  </si>
  <si>
    <t>FOTHERINGAN - 484 - Neuquén - Centro</t>
  </si>
  <si>
    <t>vomitos- diarrea</t>
  </si>
  <si>
    <t>05/12/2023 10:44:21 p.m.</t>
  </si>
  <si>
    <t>gastroenteritis aguda</t>
  </si>
  <si>
    <t>vomitos - diarrea ( egresada por error)</t>
  </si>
  <si>
    <t>DNI 43338768</t>
  </si>
  <si>
    <t>Ramirez, Yamila Gisela</t>
  </si>
  <si>
    <t>05/12/2023 07:35:00 p.m.</t>
  </si>
  <si>
    <t>05/12/2023 08:10:13 p.m.</t>
  </si>
  <si>
    <t>06/12/2023 01:56:33 a.m.</t>
  </si>
  <si>
    <t>Colico renal</t>
  </si>
  <si>
    <t>Loncopué 1093 - Neuquén - Barrio Manuel Belgrano</t>
  </si>
  <si>
    <t>DOLOR ABDOMINAL QUE IRRADIA A ESPALDA- REF INFLAMACION ABDOMINAL</t>
  </si>
  <si>
    <t>DNI 92592634</t>
  </si>
  <si>
    <t>Coronado Cofre, Luisa Raquel</t>
  </si>
  <si>
    <t>05/12/2023 07:36:00 p.m.</t>
  </si>
  <si>
    <t>05/12/2023 07:55:36 p.m.</t>
  </si>
  <si>
    <t>Malargue 1062 - Neuquén - Barrio Don Bosco III</t>
  </si>
  <si>
    <t>Don Bosco III</t>
  </si>
  <si>
    <t>COLOCACION DE MEDICACION</t>
  </si>
  <si>
    <t>PDR31166449</t>
  </si>
  <si>
    <t>DNI 31166449</t>
  </si>
  <si>
    <t>Cisterna Lefiman, Raúl Ernesto</t>
  </si>
  <si>
    <t>05/12/2023 08:24:00 p.m.</t>
  </si>
  <si>
    <t>05/12/2023 08:44:34 p.m.</t>
  </si>
  <si>
    <t>05/12/2023 08:46:33 p.m.</t>
  </si>
  <si>
    <t>Los Naranjos 1154 - Neuquén - Barrio Manuel Belgrano</t>
  </si>
  <si>
    <t>FORUNCULO PIERNA DERECHA- DOLOR</t>
  </si>
  <si>
    <t>DNI 11472990</t>
  </si>
  <si>
    <t>Ramirez, Isabel</t>
  </si>
  <si>
    <t>05/12/2023 08:30:00 p.m.</t>
  </si>
  <si>
    <t>05/12/2023 08:43:27 p.m.</t>
  </si>
  <si>
    <t>05/12/2023 10:34:03 p.m.</t>
  </si>
  <si>
    <t>Traumatismo rodilla izquierda</t>
  </si>
  <si>
    <t>JOSE FAVA------ 285 - Neuquén - Barrio Villa María</t>
  </si>
  <si>
    <t>Ref dolor e inflamacion en rodilla izquierda por caida de misma altura</t>
  </si>
  <si>
    <t>PDR31528665</t>
  </si>
  <si>
    <t>DNI 31528665</t>
  </si>
  <si>
    <t>Molina, Hector Mariano</t>
  </si>
  <si>
    <t>05/12/2023 08:33:00 p.m.</t>
  </si>
  <si>
    <t>05/12/2023 08:45:06 p.m.</t>
  </si>
  <si>
    <t>05/12/2023 08:57:25 p.m.</t>
  </si>
  <si>
    <t>Dolor lumbar</t>
  </si>
  <si>
    <t>MZA Q LOTE 5 0 BARRIO VENEZIA - Plottier</t>
  </si>
  <si>
    <t>PDR47212152</t>
  </si>
  <si>
    <t>DNI 47212152</t>
  </si>
  <si>
    <t>Quezada, Abril Guadalupe</t>
  </si>
  <si>
    <t>05/12/2023 08:37:00 p.m.</t>
  </si>
  <si>
    <t>05/12/2023 10:32:30 p.m.</t>
  </si>
  <si>
    <t>05/12/2023 11:34:26 p.m.</t>
  </si>
  <si>
    <t>tx de pie</t>
  </si>
  <si>
    <t>Los Jilgueros mza 5 lote 8 - Neuquén - Barrio Valentina Sur</t>
  </si>
  <si>
    <t>Ref Inflamacion y dolor en tobillo derecho</t>
  </si>
  <si>
    <t>DNI 92841482</t>
  </si>
  <si>
    <t>Aguilera Calfuluan, Cristian Antonio</t>
  </si>
  <si>
    <t>05/12/2023 08:45:00 p.m.</t>
  </si>
  <si>
    <t>05/12/2023 09:18:28 p.m.</t>
  </si>
  <si>
    <t>06/12/2023 11:31:43 a.m.</t>
  </si>
  <si>
    <t>dilatacion de via biliar</t>
  </si>
  <si>
    <t>K82.8 Otras enfermedades especificadas de la vesíc</t>
  </si>
  <si>
    <t>CALLE GOB- DENIS Y RUCA CHOROY- CASA Nº 03 - Neuquén - Barrio Villa Ceferino</t>
  </si>
  <si>
    <t>PDR45375550</t>
  </si>
  <si>
    <t>DNI 45375550</t>
  </si>
  <si>
    <t>Nacimiento, Florencia Nicole</t>
  </si>
  <si>
    <t>06/12/2023 01:07:47 a.m.</t>
  </si>
  <si>
    <t>Fractura de platillo tibial.</t>
  </si>
  <si>
    <t>lamarque 2152 - Neuquén</t>
  </si>
  <si>
    <t>05/12/2023 08:46:00 p.m.</t>
  </si>
  <si>
    <t>05/12/2023 10:32:46 p.m.</t>
  </si>
  <si>
    <t>05/12/2023 10:37:48 p.m.</t>
  </si>
  <si>
    <t>Herida cortante</t>
  </si>
  <si>
    <t>Ref Herida en meñique izquierdo</t>
  </si>
  <si>
    <t>PDR95290622</t>
  </si>
  <si>
    <t>DNI 95290622</t>
  </si>
  <si>
    <t>Balcazar Rivero, Yumar Oscar</t>
  </si>
  <si>
    <t>05/12/2023 08:55:00 p.m.</t>
  </si>
  <si>
    <t>05/12/2023 10:01:47 p.m.</t>
  </si>
  <si>
    <t>05/12/2023 10:16:42 p.m.</t>
  </si>
  <si>
    <t>Alen y juan xxiii - Neuquén - Barrio Villa Farrel</t>
  </si>
  <si>
    <t>Ref dolor de ciatico que irradia hacia la pierna derecha</t>
  </si>
  <si>
    <t>DNI 8291091</t>
  </si>
  <si>
    <t>Sosa, Juan Domingo</t>
  </si>
  <si>
    <t>05/12/2023 09:46:00 p.m.</t>
  </si>
  <si>
    <t>05/12/2023 10:36:16 p.m.</t>
  </si>
  <si>
    <t>05/12/2023 10:44:12 p.m.</t>
  </si>
  <si>
    <t>SAN MARTIN 2155 - Neuquén - Oeste</t>
  </si>
  <si>
    <t>dolor en la rodilla - dif para caminar</t>
  </si>
  <si>
    <t>DNI 40616670</t>
  </si>
  <si>
    <t>Soto, Jorge Exequiel</t>
  </si>
  <si>
    <t>05/12/2023 09:48:00 p.m.</t>
  </si>
  <si>
    <t>05/12/2023 10:37:14 p.m.</t>
  </si>
  <si>
    <t>05/12/2023 11:10:19 p.m.</t>
  </si>
  <si>
    <t>Urticaria</t>
  </si>
  <si>
    <t>AGUADO- 1455 - Neuquén - Barrio Mariano Moreno</t>
  </si>
  <si>
    <t>Barrio Mariano Moreno</t>
  </si>
  <si>
    <t>ref erupcion corporal desde el domingo - dolor de oido</t>
  </si>
  <si>
    <t>DNI 24631775</t>
  </si>
  <si>
    <t>Martinez, Cristian David</t>
  </si>
  <si>
    <t>05/12/2023 10:00:00 p.m.</t>
  </si>
  <si>
    <t>05/12/2023 10:53:02 p.m.</t>
  </si>
  <si>
    <t>05/12/2023 11:09:21 p.m.</t>
  </si>
  <si>
    <t>Cuerpo extraño en ojo</t>
  </si>
  <si>
    <t>INDEPENDENCIA 226 - Cutral Co - Barrio BRENTANA</t>
  </si>
  <si>
    <t>esquirla en ojo</t>
  </si>
  <si>
    <t>DNI 31760837</t>
  </si>
  <si>
    <t>Reuque, Magdalena Carolina</t>
  </si>
  <si>
    <t>05/12/2023 10:08:00 p.m.</t>
  </si>
  <si>
    <t>05/12/2023 10:26:12 p.m.</t>
  </si>
  <si>
    <t>05/12/2023 10:43:52 p.m.</t>
  </si>
  <si>
    <t>faringitis pultacea</t>
  </si>
  <si>
    <t>JOSE MARIA PAZ 37 - Neuquén - Barrio Villa María</t>
  </si>
  <si>
    <t>fiebre - dolor de garganta</t>
  </si>
  <si>
    <t>PDR33291679</t>
  </si>
  <si>
    <t>DNI 33291679</t>
  </si>
  <si>
    <t>Vazquez, Santiago Gabriel</t>
  </si>
  <si>
    <t>05/12/2023 10:10:00 p.m.</t>
  </si>
  <si>
    <t>06/12/2023 12:58:55 a.m.</t>
  </si>
  <si>
    <t>las floridas 186 - Neuquén - Barrio Huiliches</t>
  </si>
  <si>
    <t>PDR33650479</t>
  </si>
  <si>
    <t>DNI 33650479</t>
  </si>
  <si>
    <t>Merino Diaz, Maribel Elisabet</t>
  </si>
  <si>
    <t>05/12/2023 10:16:00 p.m.</t>
  </si>
  <si>
    <t>06/12/2023 01:07:56 a.m.</t>
  </si>
  <si>
    <t>Cefalea - contractura muscular</t>
  </si>
  <si>
    <t>CASA 77 - SAN PATRICIO DEL CHAÑAR</t>
  </si>
  <si>
    <t>OBRERO</t>
  </si>
  <si>
    <t>DNI 33450092</t>
  </si>
  <si>
    <t>Arena, Mariela</t>
  </si>
  <si>
    <t>05/12/2023 10:23:00 p.m.</t>
  </si>
  <si>
    <t>06/12/2023 12:53:58 a.m.</t>
  </si>
  <si>
    <t>06/12/2023 03:23:28 a.m.</t>
  </si>
  <si>
    <t>TEJADA GOMEZ 1040 - Neuquén - Barrio Confluencia</t>
  </si>
  <si>
    <t>dolor al orinar - dolor de espalda baja</t>
  </si>
  <si>
    <t>05/12/2023 10:26:00 p.m.</t>
  </si>
  <si>
    <t>06/12/2023 12:54:13 a.m.</t>
  </si>
  <si>
    <t>dolor abdominal (vista ayer )</t>
  </si>
  <si>
    <t>DNI 18773245</t>
  </si>
  <si>
    <t>Parra Paredes, Norma Asunción</t>
  </si>
  <si>
    <t>05/12/2023 10:29:00 p.m.</t>
  </si>
  <si>
    <t>06/12/2023 01:03:10 a.m.</t>
  </si>
  <si>
    <t>06/12/2023 01:24:40 a.m.</t>
  </si>
  <si>
    <t>Sdme vertiginoso</t>
  </si>
  <si>
    <t>Facundo Quiroga 666 - Neuquén - Barrio Islas Malvinas</t>
  </si>
  <si>
    <t>dolor de cabeza - puntadas - mareos - sensacion de desmayo</t>
  </si>
  <si>
    <t>DNI 17641149</t>
  </si>
  <si>
    <t>Olave, Luis Alberto</t>
  </si>
  <si>
    <t>05/12/2023 10:32:00 p.m.</t>
  </si>
  <si>
    <t>06/12/2023 12:54:36 a.m.</t>
  </si>
  <si>
    <t>06/12/2023 03:23:35 a.m.</t>
  </si>
  <si>
    <t>R31 Hematuria, no especificada</t>
  </si>
  <si>
    <t>cañada de gomez y gasowski 4500 - Neuquén</t>
  </si>
  <si>
    <t>orina con sangre</t>
  </si>
  <si>
    <t>PDR28460140</t>
  </si>
  <si>
    <t>DNI 28460140</t>
  </si>
  <si>
    <t>Bellofatto, Marino</t>
  </si>
  <si>
    <t>05/12/2023 10:34:00 p.m.</t>
  </si>
  <si>
    <t>05/12/2023 10:44:32 p.m.</t>
  </si>
  <si>
    <t>06/12/2023 12:58:50 a.m.</t>
  </si>
  <si>
    <t>fluccion hemorroidal</t>
  </si>
  <si>
    <t>belisle 2135 - CONFLUENCIA</t>
  </si>
  <si>
    <t>hemorroides (mucho dolor )</t>
  </si>
  <si>
    <t>PDR21824280</t>
  </si>
  <si>
    <t>DNI 21824280</t>
  </si>
  <si>
    <t>Garberoglio, Viviana Monica</t>
  </si>
  <si>
    <t>05/12/2023 10:37:00 p.m.</t>
  </si>
  <si>
    <t>05/12/2023 10:55:39 p.m.</t>
  </si>
  <si>
    <t>06/12/2023 12:06:10 a.m.</t>
  </si>
  <si>
    <t>Rio Negro 1066 - Neuquén - Centro</t>
  </si>
  <si>
    <t>tx de muñeca - caida en la bañera</t>
  </si>
  <si>
    <t>PDR38809191</t>
  </si>
  <si>
    <t>DNI 38809191</t>
  </si>
  <si>
    <t>Magnalardo, Florencia Yasmin</t>
  </si>
  <si>
    <t>05/12/2023 10:38:00 p.m.</t>
  </si>
  <si>
    <t>06/12/2023 01:13:41 a.m.</t>
  </si>
  <si>
    <t>Villegas 871 - Neuquén - Barrio Santa Genoveva</t>
  </si>
  <si>
    <t>tx en dedo del pie ayer</t>
  </si>
  <si>
    <t>PDR3917878</t>
  </si>
  <si>
    <t>DNI 3917878</t>
  </si>
  <si>
    <t>Piontti, Marta Raquel</t>
  </si>
  <si>
    <t>05/12/2023 10:55:00 p.m.</t>
  </si>
  <si>
    <t>05/12/2023 11:14:43 p.m.</t>
  </si>
  <si>
    <t>06/12/2023 03:08:00 a.m.</t>
  </si>
  <si>
    <t>gral paz 640 - Provincia: BUENOS AIRES</t>
  </si>
  <si>
    <t>ciudad atlantida</t>
  </si>
  <si>
    <t>tec (se le cayo un sommier encima ) - vista en c.s</t>
  </si>
  <si>
    <t>05/12/2023 10:58:00 p.m.</t>
  </si>
  <si>
    <t>05/12/2023 11:49:18 p.m.</t>
  </si>
  <si>
    <t>05/12/2023 11:52:34 p.m.</t>
  </si>
  <si>
    <t>perdida de orina perisonda</t>
  </si>
  <si>
    <t>sonda vesical tapada - paciente dado de alta hoy de CQ</t>
  </si>
  <si>
    <t>PDR17757163</t>
  </si>
  <si>
    <t>DNI 17757163</t>
  </si>
  <si>
    <t>Porfiri, Miriam Noemi</t>
  </si>
  <si>
    <t>05/12/2023 11:30:00 p.m.</t>
  </si>
  <si>
    <t>06/12/2023 01:13:27 a.m.</t>
  </si>
  <si>
    <t>06/12/2023 01:35:40 a.m.</t>
  </si>
  <si>
    <t>Mordedura de gato</t>
  </si>
  <si>
    <t>CHANETON 1475 - Neuquén - Barrio Limay</t>
  </si>
  <si>
    <t>REF MORDEDURA DE GATO EN MANO</t>
  </si>
  <si>
    <t>DNI 38710740</t>
  </si>
  <si>
    <t>Zuñiga, Romina Ruth Alejandra</t>
  </si>
  <si>
    <t>06/12/2023 12:12:00 a.m.</t>
  </si>
  <si>
    <t>06/12/2023 01:05:31 a.m.</t>
  </si>
  <si>
    <t>06/12/2023 01:59:02 a.m.</t>
  </si>
  <si>
    <t>Las Heras 55 - Neuquén - Centro</t>
  </si>
  <si>
    <t>herida cortante en mano izquierda hace unos momentos (incidente doméstico)</t>
  </si>
  <si>
    <t>06/12/2023 12:33:00 a.m.</t>
  </si>
  <si>
    <t>06/12/2023 01:29:33 a.m.</t>
  </si>
  <si>
    <t>06/12/2023 01:39:55 a.m.</t>
  </si>
  <si>
    <t>molestia ocular, ya visto por guardia</t>
  </si>
  <si>
    <t>06/12/2023 12:38:00 a.m.</t>
  </si>
  <si>
    <t>06/12/2023 01:05:46 a.m.</t>
  </si>
  <si>
    <t>06/12/2023 01:36:06 a.m.</t>
  </si>
  <si>
    <t>dolor de espalda, vista anoche por guardia</t>
  </si>
  <si>
    <t>DNI 26148929</t>
  </si>
  <si>
    <t>Betancour, Marina Rosa</t>
  </si>
  <si>
    <t>06/12/2023 12:48:00 a.m.</t>
  </si>
  <si>
    <t>06/12/2023 01:06:03 a.m.</t>
  </si>
  <si>
    <t>06/12/2023 03:30:09 a.m.</t>
  </si>
  <si>
    <t>TRONADOR 1823 - Neuquén - Barrio Confluencia</t>
  </si>
  <si>
    <t>Quemadura con agua caliente</t>
  </si>
  <si>
    <t>DNI 41977402</t>
  </si>
  <si>
    <t>Gimenez, Maria Florencia</t>
  </si>
  <si>
    <t>06/12/2023 01:00:00 a.m.</t>
  </si>
  <si>
    <t>06/12/2023 01:20:42 a.m.</t>
  </si>
  <si>
    <t>06/12/2023 02:45:00 p.m.</t>
  </si>
  <si>
    <t>MOQUEHUE 1228 - Neuquén - Barrio Confluencia</t>
  </si>
  <si>
    <t>taquicardia, sensación de falta de aire</t>
  </si>
  <si>
    <t>PDR43488430</t>
  </si>
  <si>
    <t>DNI 43488430</t>
  </si>
  <si>
    <t>Nasimbera Arcuri, Germinal Tahiel</t>
  </si>
  <si>
    <t>06/12/2023 02:33:00 a.m.</t>
  </si>
  <si>
    <t>06/12/2023 03:20:46 a.m.</t>
  </si>
  <si>
    <t>06/12/2023 03:30:23 a.m.</t>
  </si>
  <si>
    <t>Posadas 160 - Cipolletti</t>
  </si>
  <si>
    <t>Irritación ocular</t>
  </si>
  <si>
    <t>PDR92263010</t>
  </si>
  <si>
    <t>DNI 92263010</t>
  </si>
  <si>
    <t>Saez De Isla, Clotilde Haydee</t>
  </si>
  <si>
    <t>06/12/2023 02:43:00 a.m.</t>
  </si>
  <si>
    <t>06/12/2023 03:21:19 a.m.</t>
  </si>
  <si>
    <t>06/12/2023 03:30:31 a.m.</t>
  </si>
  <si>
    <t>Sangrado de varice autolimitado</t>
  </si>
  <si>
    <t>RICARDO ROJAS 447 - Neuquén - Barrio Manuel Belgrano</t>
  </si>
  <si>
    <t>sangrado de varice en pierna</t>
  </si>
  <si>
    <t>PDR34882690</t>
  </si>
  <si>
    <t>DNI 34882690</t>
  </si>
  <si>
    <t>Blanc, Matias Alejandro</t>
  </si>
  <si>
    <t>06/12/2023 03:21:00 a.m.</t>
  </si>
  <si>
    <t>06/12/2023 04:07:14 a.m.</t>
  </si>
  <si>
    <t>06/12/2023 04:20:07 a.m.</t>
  </si>
  <si>
    <t>Aconcagua 360 - Neuquén</t>
  </si>
  <si>
    <t>Jardines de Rey</t>
  </si>
  <si>
    <t>Dolor de oído</t>
  </si>
  <si>
    <t>PDR33275873</t>
  </si>
  <si>
    <t>DNI 33275873</t>
  </si>
  <si>
    <t>Orellana, Sergio Albano</t>
  </si>
  <si>
    <t>06/12/2023 04:26:00 a.m.</t>
  </si>
  <si>
    <t>06/12/2023 06:36:33 a.m.</t>
  </si>
  <si>
    <t>Caída de altura. Hemoneumotórax.</t>
  </si>
  <si>
    <t>J93.9 Neumotórax, no especificado</t>
  </si>
  <si>
    <t>Pierola y Patricia Mendocina 206 - Provincia: MENDOZA</t>
  </si>
  <si>
    <t>PDR46532906</t>
  </si>
  <si>
    <t>DNI 46532906</t>
  </si>
  <si>
    <t>Curcuy, Milagros</t>
  </si>
  <si>
    <t>06/12/2023 05:31:00 a.m.</t>
  </si>
  <si>
    <t>06/12/2023 06:27:51 a.m.</t>
  </si>
  <si>
    <t>06/12/2023 11:32:01 a.m.</t>
  </si>
  <si>
    <t>colico renal</t>
  </si>
  <si>
    <t>AV OLASCOAGA 663 - Neuquén - Barrio Villa María</t>
  </si>
  <si>
    <t>vómitos</t>
  </si>
  <si>
    <t>DNI 31613564</t>
  </si>
  <si>
    <t>Purran, Daniel Oscar</t>
  </si>
  <si>
    <t>UTA</t>
  </si>
  <si>
    <t>06/12/2023 05:39:00 a.m.</t>
  </si>
  <si>
    <t>06/12/2023 06:22:56 a.m.</t>
  </si>
  <si>
    <t>06/12/2023 11:32:08 a.m.</t>
  </si>
  <si>
    <t>colico intestinal</t>
  </si>
  <si>
    <t>CALLE 3y 11 - Neuquén - Barrio Ciudad Industrial</t>
  </si>
  <si>
    <t>Ciudad Industrial</t>
  </si>
  <si>
    <t>DNI 40183084</t>
  </si>
  <si>
    <t>Navarro, Luciano Andres</t>
  </si>
  <si>
    <t>06/12/2023 06:14:00 a.m.</t>
  </si>
  <si>
    <t>06/12/2023 06:26:01 a.m.</t>
  </si>
  <si>
    <t>06/12/2023 09:44:59 a.m.</t>
  </si>
  <si>
    <t>Hab</t>
  </si>
  <si>
    <t>S31.8 Heridas de otras partes y de las no especifi</t>
  </si>
  <si>
    <t>en situacion de calle - Neuquén</t>
  </si>
  <si>
    <t>Herida cortante zona inguinal</t>
  </si>
  <si>
    <t>PDR31562458</t>
  </si>
  <si>
    <t>DNI 31562458</t>
  </si>
  <si>
    <t>Gaona, Silvia Noemi</t>
  </si>
  <si>
    <t>06/12/2023 06:44:00 a.m.</t>
  </si>
  <si>
    <t>06/12/2023 08:10:04 a.m.</t>
  </si>
  <si>
    <t>06/12/2023 10:30:28 a.m.</t>
  </si>
  <si>
    <t>J02.9 Faringitis aguda, no especificada</t>
  </si>
  <si>
    <t>ALVEAR 67 -</t>
  </si>
  <si>
    <t>PDR18214503</t>
  </si>
  <si>
    <t>DNI 18214503</t>
  </si>
  <si>
    <t>Aguilera, Domingo Enrique</t>
  </si>
  <si>
    <t>06/12/2023 06:51:00 a.m.</t>
  </si>
  <si>
    <t>06/12/2023 07:51:43 a.m.</t>
  </si>
  <si>
    <t>06/12/2023 08:09:07 a.m.</t>
  </si>
  <si>
    <t>dorsalgia</t>
  </si>
  <si>
    <t>M54 Dorsalgia</t>
  </si>
  <si>
    <t>JOSE MARIA PAZ 65 - Neuquén - Barrio Villa María</t>
  </si>
  <si>
    <t>DOLOR DE ESPALDA..VINO A LA GUARDIA..LE COLOCARON UN INYECTABLE PERO REF QUE EL DOLOR CONTINUA MAS FUERTE</t>
  </si>
  <si>
    <t>DNI 16717283</t>
  </si>
  <si>
    <t>Saez, Sonia Maria</t>
  </si>
  <si>
    <t>06/12/2023 07:30:00 a.m.</t>
  </si>
  <si>
    <t>06/12/2023 10:27:39 a.m.</t>
  </si>
  <si>
    <t>06/12/2023 10:41:59 a.m.</t>
  </si>
  <si>
    <t>cordoba 491 - Neuquén</t>
  </si>
  <si>
    <t>DNI 39521859</t>
  </si>
  <si>
    <t>Hermosilla, Antonela Agustina</t>
  </si>
  <si>
    <t>06/12/2023 07:47:00 a.m.</t>
  </si>
  <si>
    <t>06/12/2023 10:35:43 a.m.</t>
  </si>
  <si>
    <t>06/12/2023 10:45:27 a.m.</t>
  </si>
  <si>
    <t>dolor toracico cronico</t>
  </si>
  <si>
    <t>Raul Soldi 1380 - Neuquén - Barrio Alta Barda</t>
  </si>
  <si>
    <t>DNI 35864559</t>
  </si>
  <si>
    <t>Diaz, Maria De Los Angeles</t>
  </si>
  <si>
    <t>06/12/2023 07:57:00 a.m.</t>
  </si>
  <si>
    <t>06/12/2023 10:36:06 a.m.</t>
  </si>
  <si>
    <t>06/12/2023 10:48:23 a.m.</t>
  </si>
  <si>
    <t>jujuy 775 - Neuquén - Centro</t>
  </si>
  <si>
    <t>Rinitis Urticaria</t>
  </si>
  <si>
    <t>DNI 26810728</t>
  </si>
  <si>
    <t>Sanchez, Carolina Perla</t>
  </si>
  <si>
    <t>06/12/2023 08:16:00 a.m.</t>
  </si>
  <si>
    <t>06/12/2023 10:44:43 a.m.</t>
  </si>
  <si>
    <t>06/12/2023 10:55:19 a.m.</t>
  </si>
  <si>
    <t>juan b justo 1135 - Neuquén</t>
  </si>
  <si>
    <t>centro oeste</t>
  </si>
  <si>
    <t>PDR11440617</t>
  </si>
  <si>
    <t>SN 11440617</t>
  </si>
  <si>
    <t>Arias Rojas, Alida Del Carmen</t>
  </si>
  <si>
    <t>06/12/2023 09:00:00 a.m.</t>
  </si>
  <si>
    <t>06/12/2023 10:44:24 a.m.</t>
  </si>
  <si>
    <t>06/12/2023 10:52:24 a.m.</t>
  </si>
  <si>
    <t>sind gripal</t>
  </si>
  <si>
    <t>rivadavia 115 - Neuquén</t>
  </si>
  <si>
    <t>dolor de garganta , fiebre, dolor de cabeza.</t>
  </si>
  <si>
    <t>PDR37172672</t>
  </si>
  <si>
    <t>DNI 37172672</t>
  </si>
  <si>
    <t>Vivero, Stefania De La Cruz</t>
  </si>
  <si>
    <t>06/12/2023 09:15:00 a.m.</t>
  </si>
  <si>
    <t>06/12/2023 10:49:57 a.m.</t>
  </si>
  <si>
    <t>06/12/2023 11:34:41 a.m.</t>
  </si>
  <si>
    <t>trauma leve de ms</t>
  </si>
  <si>
    <t>T11.9 Traumatismo no especificado de miembro super</t>
  </si>
  <si>
    <t>NECOCHEA 2750 - Neuquén</t>
  </si>
  <si>
    <t>CUENCA XV</t>
  </si>
  <si>
    <t>dolor en MSD, REF caída de propia altura.</t>
  </si>
  <si>
    <t>PDR28964544</t>
  </si>
  <si>
    <t>DNI 28964544</t>
  </si>
  <si>
    <t>Plazensotti, Romina Luz</t>
  </si>
  <si>
    <t>06/12/2023 09:40:00 a.m.</t>
  </si>
  <si>
    <t>06/12/2023 10:51:55 a.m.</t>
  </si>
  <si>
    <t>06/12/2023 11:04:45 a.m.</t>
  </si>
  <si>
    <t>GOBERNADOR DENIS 1625 - Neuquén - Oeste</t>
  </si>
  <si>
    <t>Disuria + Hematuria Litiasis renal derecha</t>
  </si>
  <si>
    <t>DNI 92843500</t>
  </si>
  <si>
    <t>Ruiz Carrasco, Sonia Ester</t>
  </si>
  <si>
    <t>06/12/2023 09:41:00 a.m.</t>
  </si>
  <si>
    <t>06/12/2023 10:53:31 a.m.</t>
  </si>
  <si>
    <t>06/12/2023 01:06:10 p.m.</t>
  </si>
  <si>
    <t>Abraham 1988 - Neuquén - Barrio Cordón Colón</t>
  </si>
  <si>
    <t>DNI 43834135</t>
  </si>
  <si>
    <t>Maldonado, Israel Luis Antonio</t>
  </si>
  <si>
    <t>06/12/2023 09:43:00 a.m.</t>
  </si>
  <si>
    <t>06/12/2023 10:59:42 a.m.</t>
  </si>
  <si>
    <t>06/12/2023 11:15:04 a.m.</t>
  </si>
  <si>
    <t>herpes labial</t>
  </si>
  <si>
    <t>CALLE 03 - - Neuquén</t>
  </si>
  <si>
    <t>HIPODROMO</t>
  </si>
  <si>
    <t>inflamacion en rostro (picadura de araña)</t>
  </si>
  <si>
    <t>DNI 32538221</t>
  </si>
  <si>
    <t>Tolosa, Tomás Alcides</t>
  </si>
  <si>
    <t>06/12/2023 09:44:00 a.m.</t>
  </si>
  <si>
    <t>06/12/2023 11:04:25 a.m.</t>
  </si>
  <si>
    <t>Potente y Dr. Ramón - Neuquén - Barrio San Lorenzo Norte</t>
  </si>
  <si>
    <t>TX EN COSTILLA DERECHA</t>
  </si>
  <si>
    <t>DNI 30272720</t>
  </si>
  <si>
    <t>Fuentes, Paula Yanet</t>
  </si>
  <si>
    <t>06/12/2023 09:46:00 a.m.</t>
  </si>
  <si>
    <t>06/12/2023 11:01:53 a.m.</t>
  </si>
  <si>
    <t>06/12/2023 11:10:56 a.m.</t>
  </si>
  <si>
    <t>SATURNINO TORRES--- 1239 - Neuquén</t>
  </si>
  <si>
    <t>PDR39006879</t>
  </si>
  <si>
    <t>DNI 39006879</t>
  </si>
  <si>
    <t>Suarez, Franco Sebastian</t>
  </si>
  <si>
    <t>06/12/2023 09:51:00 a.m.</t>
  </si>
  <si>
    <t>06/12/2023 11:11:51 a.m.</t>
  </si>
  <si>
    <t>06/12/2023 11:31:32 a.m.</t>
  </si>
  <si>
    <t>ETS</t>
  </si>
  <si>
    <t>BOUQUET ROLDAN 148 - Neuquén</t>
  </si>
  <si>
    <t>DOLOR DE ABDOMEN</t>
  </si>
  <si>
    <t>PDR30287183</t>
  </si>
  <si>
    <t>DNI 30287183</t>
  </si>
  <si>
    <t>Herrera, Margarita Noemi</t>
  </si>
  <si>
    <t>06/12/2023 09:57:00 a.m.</t>
  </si>
  <si>
    <t>06/12/2023 11:22:19 a.m.</t>
  </si>
  <si>
    <t>Cacique manquel 738 - Neuquén - Centro</t>
  </si>
  <si>
    <t>MACHA EN MID</t>
  </si>
  <si>
    <t>DNI 92764486</t>
  </si>
  <si>
    <t>Zavala Zavala, Marco Antonio</t>
  </si>
  <si>
    <t>06/12/2023 10:09:00 a.m.</t>
  </si>
  <si>
    <t>06/12/2023 11:22:29 a.m.</t>
  </si>
  <si>
    <t>06/12/2023 02:26:25 p.m.</t>
  </si>
  <si>
    <t>Rio Agrio 125 - Neuquén - Barrio Villa Farrel</t>
  </si>
  <si>
    <t>Villa Farrel</t>
  </si>
  <si>
    <t>SOLICITA INTERNACIÓN EN EL SERVICIO DE ADICCIONES.</t>
  </si>
  <si>
    <t>DNI 23918012</t>
  </si>
  <si>
    <t>Alvarez, Edgardo Alejandro</t>
  </si>
  <si>
    <t>06/12/2023 10:21:00 a.m.</t>
  </si>
  <si>
    <t>06/12/2023 10:47:33 a.m.</t>
  </si>
  <si>
    <t>06/12/2023 11:34:05 a.m.</t>
  </si>
  <si>
    <t>RAYEN Y MICHACHEO - Neuquén</t>
  </si>
  <si>
    <t>pac ref tx de tobillo</t>
  </si>
  <si>
    <t>PDR34866885</t>
  </si>
  <si>
    <t>DNI 34866885</t>
  </si>
  <si>
    <t>Flores, Cristian Damian</t>
  </si>
  <si>
    <t>06/12/2023 10:24:00 a.m.</t>
  </si>
  <si>
    <t>06/12/2023 10:56:28 a.m.</t>
  </si>
  <si>
    <t>06/12/2023 01:04:10 p.m.</t>
  </si>
  <si>
    <t>cuerpo extraño enclavado</t>
  </si>
  <si>
    <t>M79.5 Cuerpo extraño residual en tejido blando</t>
  </si>
  <si>
    <t>GOBERNADOR RAUSEN 739 - Neuquén - Barrio Islas Malvinas</t>
  </si>
  <si>
    <t>herida en mano izq</t>
  </si>
  <si>
    <t>PDR37401808</t>
  </si>
  <si>
    <t>DNI 37401808</t>
  </si>
  <si>
    <t>Altamirano, Kevin Sebastian</t>
  </si>
  <si>
    <t>06/12/2023 10:29:00 a.m.</t>
  </si>
  <si>
    <t>06/12/2023 12:38:42 p.m.</t>
  </si>
  <si>
    <t>06/12/2023 12:53:14 p.m.</t>
  </si>
  <si>
    <t>casa 11 - Neuquén - Barrio San Lorenzo Sur</t>
  </si>
  <si>
    <t>San Lorenzo Sur</t>
  </si>
  <si>
    <t>dolor de garganta, tos, dolor de pecho.</t>
  </si>
  <si>
    <t>PDR43130814</t>
  </si>
  <si>
    <t>DNI 43130814</t>
  </si>
  <si>
    <t>Quijada, Ariadna Ludmila</t>
  </si>
  <si>
    <t>06/12/2023 10:31:00 a.m.</t>
  </si>
  <si>
    <t>06/12/2023 01:05:52 p.m.</t>
  </si>
  <si>
    <t>ALUMINE 109 - Neuquén - Barrio Mariano Moreno</t>
  </si>
  <si>
    <t>06/12/2023 10:34:00 a.m.</t>
  </si>
  <si>
    <t>06/12/2023 10:39:36 a.m.</t>
  </si>
  <si>
    <t>06/12/2023 10:53:43 a.m.</t>
  </si>
  <si>
    <t>solicita receta de medicación</t>
  </si>
  <si>
    <t>DNI 14346982</t>
  </si>
  <si>
    <t>Cides, Nestor Julian</t>
  </si>
  <si>
    <t>06/12/2023 10:42:00 a.m.</t>
  </si>
  <si>
    <t>06/12/2023 12:51:32 p.m.</t>
  </si>
  <si>
    <t>06/12/2023 01:27:45 p.m.</t>
  </si>
  <si>
    <t>conjuntivitis atopica</t>
  </si>
  <si>
    <t>Jose Fava 451 - Neuquén - Barrio Villa María</t>
  </si>
  <si>
    <t>pac ref dolor en ojo derecho</t>
  </si>
  <si>
    <t>06/12/2023 10:44:00 a.m.</t>
  </si>
  <si>
    <t>06/12/2023 12:51:42 p.m.</t>
  </si>
  <si>
    <t>06/12/2023 05:40:23 p.m.</t>
  </si>
  <si>
    <t>absceso en mid</t>
  </si>
  <si>
    <t>L02.4 Absceso cutáneo, furúnculo y carbunco de mie</t>
  </si>
  <si>
    <t>pac ref dolor en tobillo derecho</t>
  </si>
  <si>
    <t>06/12/2023 10:46:00 a.m.</t>
  </si>
  <si>
    <t>06/12/2023 01:08:36 p.m.</t>
  </si>
  <si>
    <t>PDR92848023</t>
  </si>
  <si>
    <t>DNI 92848023</t>
  </si>
  <si>
    <t>Perez Poblete, Jaime Balduvino</t>
  </si>
  <si>
    <t>06/12/2023 10:57:00 a.m.</t>
  </si>
  <si>
    <t>06/12/2023 01:08:03 p.m.</t>
  </si>
  <si>
    <t>06/12/2023 01:29:41 p.m.</t>
  </si>
  <si>
    <t>vidma - Neuquén - Oeste</t>
  </si>
  <si>
    <t>ALMAFUERTE 02</t>
  </si>
  <si>
    <t>PAC REF INFECCION EN DEDO DE PIE DERECHO</t>
  </si>
  <si>
    <t>PDR23001205</t>
  </si>
  <si>
    <t>DNI 23001205</t>
  </si>
  <si>
    <t>Luengo, Debora Alejandra</t>
  </si>
  <si>
    <t>06/12/2023 11:05:00 a.m.</t>
  </si>
  <si>
    <t>06/12/2023 11:25:00 a.m.</t>
  </si>
  <si>
    <t>06/12/2023 02:38:34 p.m.</t>
  </si>
  <si>
    <t>Lamarque 1394 - Neuquén - Barrio Manuel Belgrano</t>
  </si>
  <si>
    <t>06/12/2023 11:09:00 a.m.</t>
  </si>
  <si>
    <t>06/12/2023 01:09:07 p.m.</t>
  </si>
  <si>
    <t>PAC REF DOLOR DE GARGANTA Y FIEBRE</t>
  </si>
  <si>
    <t>DNI 34882704</t>
  </si>
  <si>
    <t>Salazar Berger, Valeria Rosa</t>
  </si>
  <si>
    <t>06/12/2023 11:11:00 a.m.</t>
  </si>
  <si>
    <t>06/12/2023 01:09:20 p.m.</t>
  </si>
  <si>
    <t>06/12/2023 08:58:13 p.m.</t>
  </si>
  <si>
    <t>apex</t>
  </si>
  <si>
    <t>S/N - Neuquén</t>
  </si>
  <si>
    <t>PAC REF DOLOR ABDOMINAL , VOMITOS</t>
  </si>
  <si>
    <t>PDR101216790</t>
  </si>
  <si>
    <t>DNI 10121679</t>
  </si>
  <si>
    <t>Campodonico, Ramon Mario</t>
  </si>
  <si>
    <t>06/12/2023 11:14:00 a.m.</t>
  </si>
  <si>
    <t>06/12/2023 11:36:22 a.m.</t>
  </si>
  <si>
    <t>06/12/2023 05:35:55 p.m.</t>
  </si>
  <si>
    <t>las cuevas 1250 - Neuquén - Barrio Don Bosco III</t>
  </si>
  <si>
    <t>PAC Q VIENE DE CONSULTORIO PRIVADOS POR MAREOS Y MALESTAR GENERAL</t>
  </si>
  <si>
    <t>PDR28685181</t>
  </si>
  <si>
    <t>DNI 28685181</t>
  </si>
  <si>
    <t>Valenzuela, Carlos Alejandro</t>
  </si>
  <si>
    <t>06/12/2023 11:23:00 a.m.</t>
  </si>
  <si>
    <t>06/12/2023 11:40:17 a.m.</t>
  </si>
  <si>
    <t>06/12/2023 12:18:20 p.m.</t>
  </si>
  <si>
    <t>control con cirujano vascular</t>
  </si>
  <si>
    <t>LOS TULIPANES - Plottier</t>
  </si>
  <si>
    <t>Bardas Soleadas</t>
  </si>
  <si>
    <t>PAC Q VIENE DE CONSULTORIO DE SANTA FE 350 POR TRASPALNTE RENAL ATENCION CON DR CARLOS GREGOTTI</t>
  </si>
  <si>
    <t>PDR16137242</t>
  </si>
  <si>
    <t>DNI 16137242</t>
  </si>
  <si>
    <t>Morales, Filomena</t>
  </si>
  <si>
    <t>06/12/2023 11:26:00 a.m.</t>
  </si>
  <si>
    <t>06/12/2023 01:24:34 p.m.</t>
  </si>
  <si>
    <t>Libertad 4 - EL HUECU</t>
  </si>
  <si>
    <t>SALUD PUBLICA</t>
  </si>
  <si>
    <t>PAC REF MAREOS VÉRTIGO</t>
  </si>
  <si>
    <t>DNI 31547088</t>
  </si>
  <si>
    <t>Roman, Carlos Roberto</t>
  </si>
  <si>
    <t>06/12/2023 11:29:00 a.m.</t>
  </si>
  <si>
    <t>06/12/2023 01:25:17 p.m.</t>
  </si>
  <si>
    <t>ESTATALES NEUQUINOS Y NOVELLA - Neuquén</t>
  </si>
  <si>
    <t>PAC REF DIARREA</t>
  </si>
  <si>
    <t>06/12/2023 11:30:00 a.m.</t>
  </si>
  <si>
    <t>06/12/2023 12:07:34 p.m.</t>
  </si>
  <si>
    <t>06/12/2023 08:33:12 p.m.</t>
  </si>
  <si>
    <t>DNI 14871076</t>
  </si>
  <si>
    <t>Nolazco, Evarista</t>
  </si>
  <si>
    <t>06/12/2023 11:32:00 a.m.</t>
  </si>
  <si>
    <t>06/12/2023 01:25:25 p.m.</t>
  </si>
  <si>
    <t>06/12/2023 02:23:24 p.m.</t>
  </si>
  <si>
    <t>Noel, Vilma</t>
  </si>
  <si>
    <t>belgrano 576 - Neuquén - Centro</t>
  </si>
  <si>
    <t>DNI 27585018</t>
  </si>
  <si>
    <t>Mansilla, Fabiana Mabel</t>
  </si>
  <si>
    <t>06/12/2023 11:34:00 a.m.</t>
  </si>
  <si>
    <t>06/12/2023 01:37:59 p.m.</t>
  </si>
  <si>
    <t>06/12/2023 01:39:53 p.m.</t>
  </si>
  <si>
    <t>Cistitis.</t>
  </si>
  <si>
    <t>LUNA, LEONOR SILVANA</t>
  </si>
  <si>
    <t>N30.0 Cistitis aguda</t>
  </si>
  <si>
    <t>C. CATEDRAL - 2060 - Neuquén - Barrio Confluencia</t>
  </si>
  <si>
    <t>Bº CONFLUENCIA</t>
  </si>
  <si>
    <t>Dolor al orinar</t>
  </si>
  <si>
    <t>PDR38759628</t>
  </si>
  <si>
    <t>DNI 38759628</t>
  </si>
  <si>
    <t>Pasquier, Sergio Angel</t>
  </si>
  <si>
    <t>OSDOP - O.S. DE DOCENTES PARTICULARES</t>
  </si>
  <si>
    <t>06/12/2023 11:36:00 a.m.</t>
  </si>
  <si>
    <t>06/12/2023 01:39:16 p.m.</t>
  </si>
  <si>
    <t>ENTRE RIOS 256 - Neuquén</t>
  </si>
  <si>
    <t>PAC REF TX DE HOMBRO IZQUIERDO EL SABADO</t>
  </si>
  <si>
    <t>PDR40181648</t>
  </si>
  <si>
    <t>DNI 40181648</t>
  </si>
  <si>
    <t>Diaz, Laura Ivana</t>
  </si>
  <si>
    <t>06/12/2023 11:37:00 a.m.</t>
  </si>
  <si>
    <t>06/12/2023 01:40:20 p.m.</t>
  </si>
  <si>
    <t>06/12/2023 01:56:55 p.m.</t>
  </si>
  <si>
    <t>Lumbalgia Aguda.</t>
  </si>
  <si>
    <t>Rafael Vazquez - Neuquén - Oeste</t>
  </si>
  <si>
    <t>PDR23549184</t>
  </si>
  <si>
    <t>DNI 23549184</t>
  </si>
  <si>
    <t>Pagliere, Veronica Marta</t>
  </si>
  <si>
    <t>06/12/2023 11:39:00 a.m.</t>
  </si>
  <si>
    <t>06/12/2023 01:46:04 p.m.</t>
  </si>
  <si>
    <t>06/12/2023 01:57:32 p.m.</t>
  </si>
  <si>
    <t>epifora</t>
  </si>
  <si>
    <t>H04.2 Epífora</t>
  </si>
  <si>
    <t>dolor ocular</t>
  </si>
  <si>
    <t>PDR44778715</t>
  </si>
  <si>
    <t>DNI 44778715</t>
  </si>
  <si>
    <t>Bara, Martina</t>
  </si>
  <si>
    <t>06/12/2023 11:46:00 a.m.</t>
  </si>
  <si>
    <t>06/12/2023 02:01:39 p.m.</t>
  </si>
  <si>
    <t>AREA CENTRICA</t>
  </si>
  <si>
    <t>PAC REF Q LE INGRESO UN BICHO EN OIDO DERECHO</t>
  </si>
  <si>
    <t>DNI 31528303</t>
  </si>
  <si>
    <t>Bascuñan, Susana Lorena</t>
  </si>
  <si>
    <t>06/12/2023 11:55:00 a.m.</t>
  </si>
  <si>
    <t>06/12/2023 02:01:49 p.m.</t>
  </si>
  <si>
    <t>06/12/2023 02:18:18 p.m.</t>
  </si>
  <si>
    <t>gastritis</t>
  </si>
  <si>
    <t>ARTURO CAPDEVILA CASA 02 - Neuquén - Oeste</t>
  </si>
  <si>
    <t>acidez</t>
  </si>
  <si>
    <t>DNI 31314183</t>
  </si>
  <si>
    <t>Campos, Martin Alejandro</t>
  </si>
  <si>
    <t>06/12/2023 12:03:00 p.m.</t>
  </si>
  <si>
    <t>06/12/2023 12:37:51 p.m.</t>
  </si>
  <si>
    <t>06/12/2023 12:53:23 p.m.</t>
  </si>
  <si>
    <t>condritis</t>
  </si>
  <si>
    <t>M94.8 Otros trastornos especificados del cartílago</t>
  </si>
  <si>
    <t>las palomas 472 - Neuquén</t>
  </si>
  <si>
    <t>dolor de pecho hace 3 dias</t>
  </si>
  <si>
    <t>PDR95725882</t>
  </si>
  <si>
    <t>DNI 95725882</t>
  </si>
  <si>
    <t>Salazar Sanchez, Maria Angelica</t>
  </si>
  <si>
    <t>06/12/2023 12:12:00 p.m.</t>
  </si>
  <si>
    <t>06/12/2023 02:17:07 p.m.</t>
  </si>
  <si>
    <t>06/12/2023 03:34:50 p.m.</t>
  </si>
  <si>
    <t>dacrocistitis aguda</t>
  </si>
  <si>
    <t>H04.3 Inflamacion aguda y la no especificada de la</t>
  </si>
  <si>
    <t>TRONADOR Y TRES ARROYOS - CASA 53 - Neuquén</t>
  </si>
  <si>
    <t>inflamacion del parpado</t>
  </si>
  <si>
    <t>06/12/2023 12:50:00 p.m.</t>
  </si>
  <si>
    <t>06/12/2023 02:19:11 p.m.</t>
  </si>
  <si>
    <t>06/12/2023 08:23:08 p.m.</t>
  </si>
  <si>
    <t>dolor miembro inferior izquierdo</t>
  </si>
  <si>
    <t>dolor en MID</t>
  </si>
  <si>
    <t>PDR50857620</t>
  </si>
  <si>
    <t>DNI 50857620</t>
  </si>
  <si>
    <t>Muñoz, Lautaro</t>
  </si>
  <si>
    <t>06/12/2023 01:01:00 p.m.</t>
  </si>
  <si>
    <t>06/12/2023 02:21:57 p.m.</t>
  </si>
  <si>
    <t>06/12/2023 04:06:18 p.m.</t>
  </si>
  <si>
    <t>Ansiedad</t>
  </si>
  <si>
    <t>maiz s/n - Neuquén</t>
  </si>
  <si>
    <t>ruca antu</t>
  </si>
  <si>
    <t>Alteración estado de ánimo</t>
  </si>
  <si>
    <t>DNI 42165512</t>
  </si>
  <si>
    <t>Orellana, Franco Emanuel</t>
  </si>
  <si>
    <t>06/12/2023 01:02:00 p.m.</t>
  </si>
  <si>
    <t>06/12/2023 08:41:55 p.m.</t>
  </si>
  <si>
    <t>SARGENTO CABRAL 60 - Neuquén</t>
  </si>
  <si>
    <t>PDR32778987</t>
  </si>
  <si>
    <t>DNI 32778987</t>
  </si>
  <si>
    <t>Quilodran, Richard Ivan</t>
  </si>
  <si>
    <t>06/12/2023 01:10:00 p.m.</t>
  </si>
  <si>
    <t>06/12/2023 02:38:13 p.m.</t>
  </si>
  <si>
    <t>06/12/2023 02:47:37 p.m.</t>
  </si>
  <si>
    <t>Amigdalitis pultacea</t>
  </si>
  <si>
    <t>Pelagatti- 290 - Neuquén - Barrio Mariano Moreno</t>
  </si>
  <si>
    <t>PDR20436887</t>
  </si>
  <si>
    <t>DNI 20436887</t>
  </si>
  <si>
    <t>Cupayolo, Nelly Elda</t>
  </si>
  <si>
    <t>06/12/2023 01:11:00 p.m.</t>
  </si>
  <si>
    <t>06/12/2023 02:37:54 p.m.</t>
  </si>
  <si>
    <t>06/12/2023 08:34:10 p.m.</t>
  </si>
  <si>
    <t>dolor lumbar izquierdo</t>
  </si>
  <si>
    <t>Nordenstron 1653 - Neuquén - Barrio Limay</t>
  </si>
  <si>
    <t>Ref Desvanecimiento</t>
  </si>
  <si>
    <t>PDR27638933</t>
  </si>
  <si>
    <t>DNI 27638933</t>
  </si>
  <si>
    <t>Silva, Monica Daniela</t>
  </si>
  <si>
    <t>06/12/2023 01:23:00 p.m.</t>
  </si>
  <si>
    <t>06/12/2023 02:56:49 p.m.</t>
  </si>
  <si>
    <t>06/12/2023 03:12:22 p.m.</t>
  </si>
  <si>
    <t>7 de mayo</t>
  </si>
  <si>
    <t>DNI 31760889</t>
  </si>
  <si>
    <t>Freund, Romina Paola</t>
  </si>
  <si>
    <t>06/12/2023 01:25:00 p.m.</t>
  </si>
  <si>
    <t>06/12/2023 03:05:15 p.m.</t>
  </si>
  <si>
    <t>06/12/2023 03:10:04 p.m.</t>
  </si>
  <si>
    <t>neumonia</t>
  </si>
  <si>
    <t>PALPALA 698 - Neuquén - Este</t>
  </si>
  <si>
    <t>JARDIN DEL REY</t>
  </si>
  <si>
    <t>control neumonia</t>
  </si>
  <si>
    <t>PDR22479360</t>
  </si>
  <si>
    <t>DNI 22479360</t>
  </si>
  <si>
    <t>Irala Candia, Jose Daniel</t>
  </si>
  <si>
    <t>06/12/2023 01:26:00 p.m.</t>
  </si>
  <si>
    <t>06/12/2023 03:00:35 p.m.</t>
  </si>
  <si>
    <t>06/12/2023 06:31:33 p.m.</t>
  </si>
  <si>
    <t>Infección urinaria</t>
  </si>
  <si>
    <t>Domuyo 1519 - Neuquén - Barrio Mariano Moreno</t>
  </si>
  <si>
    <t>DNI 36752749</t>
  </si>
  <si>
    <t>Costanzo, Adriana Silvia</t>
  </si>
  <si>
    <t>06/12/2023 01:28:00 p.m.</t>
  </si>
  <si>
    <t>06/12/2023 03:07:34 p.m.</t>
  </si>
  <si>
    <t>06/12/2023 03:22:35 p.m.</t>
  </si>
  <si>
    <t>catriel 1075 - Neuquén</t>
  </si>
  <si>
    <t>Ref Dolor de espalda que irradia hacia la pierna derecha</t>
  </si>
  <si>
    <t>DNI 92857315</t>
  </si>
  <si>
    <t>Campos Riquelme, Luis Antonio</t>
  </si>
  <si>
    <t>06/12/2023 01:42:00 p.m.</t>
  </si>
  <si>
    <t>06/12/2023 01:56:45 p.m.</t>
  </si>
  <si>
    <t>06/12/2023 04:51:49 p.m.</t>
  </si>
  <si>
    <t>Nueva España</t>
  </si>
  <si>
    <t>Dolor de pecho</t>
  </si>
  <si>
    <t>06/12/2023 01:58:00 p.m.</t>
  </si>
  <si>
    <t>06/12/2023 03:13:07 p.m.</t>
  </si>
  <si>
    <t>06/12/2023 07:04:12 p.m.</t>
  </si>
  <si>
    <t>disenteria</t>
  </si>
  <si>
    <t>Ref Dolor abdominal y diarrea con sangre (Vista en esta guardia ayer)</t>
  </si>
  <si>
    <t>DNI 18279330</t>
  </si>
  <si>
    <t>Lagos, Nancy Eliana</t>
  </si>
  <si>
    <t>06/12/2023 02:01:00 p.m.</t>
  </si>
  <si>
    <t>06/12/2023 03:13:23 p.m.</t>
  </si>
  <si>
    <t>06/12/2023 03:25:50 p.m.</t>
  </si>
  <si>
    <t>rinitis purulenta</t>
  </si>
  <si>
    <t>J31.0 Rinitis crónica</t>
  </si>
  <si>
    <t>Salta 500 - Neuquén - Centro</t>
  </si>
  <si>
    <t>congestion nasal</t>
  </si>
  <si>
    <t>DNI 42605221</t>
  </si>
  <si>
    <t>Esparza, Eduardo Ezequiel</t>
  </si>
  <si>
    <t>06/12/2023 02:36:00 p.m.</t>
  </si>
  <si>
    <t>06/12/2023 03:21:37 p.m.</t>
  </si>
  <si>
    <t>06/12/2023 03:38:13 p.m.</t>
  </si>
  <si>
    <t>GDOR ANAYA Y RIO SENGUER - S/Nº - Neuquén</t>
  </si>
  <si>
    <t>PDR42165805</t>
  </si>
  <si>
    <t>DNI 42165805</t>
  </si>
  <si>
    <t>Gutierrez, Marlene Agustina</t>
  </si>
  <si>
    <t>06/12/2023 02:40:00 p.m.</t>
  </si>
  <si>
    <t>06/12/2023 03:31:26 p.m.</t>
  </si>
  <si>
    <t>06/12/2023 03:50:24 p.m.</t>
  </si>
  <si>
    <t>Infeccion urinaria</t>
  </si>
  <si>
    <t>alcorta 1221 - Neuquén - Barrio Bouquet Roldán</t>
  </si>
  <si>
    <t>Bouquet roldan</t>
  </si>
  <si>
    <t>PDR94854450</t>
  </si>
  <si>
    <t>DNI 94854450</t>
  </si>
  <si>
    <t>Sanabria Figueredo, Francisco Javier</t>
  </si>
  <si>
    <t>06/12/2023 02:54:00 p.m.</t>
  </si>
  <si>
    <t>06/12/2023 03:28:07 p.m.</t>
  </si>
  <si>
    <t>06/12/2023 04:26:11 p.m.</t>
  </si>
  <si>
    <t>dolor en region de colostomia</t>
  </si>
  <si>
    <t>CALLE 04 - Neuquén - Oeste</t>
  </si>
  <si>
    <t>PDR4547644</t>
  </si>
  <si>
    <t>DNI 4547644</t>
  </si>
  <si>
    <t>Cordoba, Maria Matilde</t>
  </si>
  <si>
    <t>78 años</t>
  </si>
  <si>
    <t>06/12/2023 03:07:00 p.m.</t>
  </si>
  <si>
    <t>06/12/2023 03:49:16 p.m.</t>
  </si>
  <si>
    <t>06/12/2023 09:40:56 p.m.</t>
  </si>
  <si>
    <t>disnea. rao</t>
  </si>
  <si>
    <t>R06.0 Disnea</t>
  </si>
  <si>
    <t>LAGO VIEDMA MZA L LOTE 14 1681 - Neuquén</t>
  </si>
  <si>
    <t>URBANIZACION YUPANQUI</t>
  </si>
  <si>
    <t>Ref Mocos y dif para respirar</t>
  </si>
  <si>
    <t>06/12/2023 03:08:00 p.m.</t>
  </si>
  <si>
    <t>06/12/2023 04:25:22 p.m.</t>
  </si>
  <si>
    <t>PDR36419478</t>
  </si>
  <si>
    <t>DNI 36419478</t>
  </si>
  <si>
    <t>Flores, Alejandra</t>
  </si>
  <si>
    <t>06/12/2023 03:09:00 p.m.</t>
  </si>
  <si>
    <t>06/12/2023 04:34:50 p.m.</t>
  </si>
  <si>
    <t>Ignacio Rivas y Aimogasta - Neuquén - Barrio Don Bosco III</t>
  </si>
  <si>
    <t>Ref Dolor de oidos</t>
  </si>
  <si>
    <t>PDR92848316</t>
  </si>
  <si>
    <t>DNI 92848316</t>
  </si>
  <si>
    <t>Marilao Mariqueo, Carmen Luisa</t>
  </si>
  <si>
    <t>06/12/2023 03:25:00 p.m.</t>
  </si>
  <si>
    <t>06/12/2023 03:48:55 p.m.</t>
  </si>
  <si>
    <t>07/12/2023 12:53:43 a.m.</t>
  </si>
  <si>
    <t>ictericia</t>
  </si>
  <si>
    <t>colestasis</t>
  </si>
  <si>
    <t>R17 Ictericia no especificada</t>
  </si>
  <si>
    <t>COMUNIDAD MAPUCHE- RAGIN -CO - SENILLOSA</t>
  </si>
  <si>
    <t>Familiar ref que esta amarilla (Pac Diabetica) Ingresa en auto particular</t>
  </si>
  <si>
    <t>PDR39521985</t>
  </si>
  <si>
    <t>DNI 39521985</t>
  </si>
  <si>
    <t>Monzón, Facundo Nicolas</t>
  </si>
  <si>
    <t>06/12/2023 03:42:00 p.m.</t>
  </si>
  <si>
    <t>06/12/2023 04:34:37 p.m.</t>
  </si>
  <si>
    <t>06/12/2023 04:52:03 p.m.</t>
  </si>
  <si>
    <t>Matheu 4363 - Neuquén - Barrio San Lorenzo Norte</t>
  </si>
  <si>
    <t>ref vomitos</t>
  </si>
  <si>
    <t>DNI 43156636</t>
  </si>
  <si>
    <t>Arrix, Mauro Emilio</t>
  </si>
  <si>
    <t>06/12/2023 03:48:00 p.m.</t>
  </si>
  <si>
    <t>06/12/2023 05:24:51 p.m.</t>
  </si>
  <si>
    <t>06/12/2023 08:16:39 p.m.</t>
  </si>
  <si>
    <t>vomitos, dolor abdominal fid</t>
  </si>
  <si>
    <t>calle h3 - Neuquén - Barrio Ciudad Industrial</t>
  </si>
  <si>
    <t>PQUE. INDUST.</t>
  </si>
  <si>
    <t>madre ref vomitos y no tolerar liquidos/solidos</t>
  </si>
  <si>
    <t>DNI 92728547</t>
  </si>
  <si>
    <t>Correa Flores, Ana Maria Rosa</t>
  </si>
  <si>
    <t>06/12/2023 03:51:00 p.m.</t>
  </si>
  <si>
    <t>06/12/2023 05:45:32 p.m.</t>
  </si>
  <si>
    <t>07/12/2023 05:06:27 a.m.</t>
  </si>
  <si>
    <t>proctorragia</t>
  </si>
  <si>
    <t>K62.5 Hemorragia del ano y del recto</t>
  </si>
  <si>
    <t>GDOR. ASMAR 1581 - Neuquén - Barrio Villa Ceferino</t>
  </si>
  <si>
    <t>ref sangrado en hemorroides</t>
  </si>
  <si>
    <t>PDR38930098</t>
  </si>
  <si>
    <t>DNI 38930098</t>
  </si>
  <si>
    <t>Rolon, Camila Ayelen</t>
  </si>
  <si>
    <t>06/12/2023 04:01:00 p.m.</t>
  </si>
  <si>
    <t>06/12/2023 04:29:01 p.m.</t>
  </si>
  <si>
    <t>06/12/2023 07:28:38 p.m.</t>
  </si>
  <si>
    <t>Depresión</t>
  </si>
  <si>
    <t>libertad 875 - Neuquén</t>
  </si>
  <si>
    <t>Llanto permanente</t>
  </si>
  <si>
    <t>DNI 22116132</t>
  </si>
  <si>
    <t>Toledo, Hector Nelson</t>
  </si>
  <si>
    <t>06/12/2023 04:17:00 p.m.</t>
  </si>
  <si>
    <t>06/12/2023 04:25:00 p.m.</t>
  </si>
  <si>
    <t>06/12/2023 04:52:11 p.m.</t>
  </si>
  <si>
    <t>ulcera varicial</t>
  </si>
  <si>
    <t>I83 Venas varicosas de los miembros inferiores</t>
  </si>
  <si>
    <t>LINARES Nº 628 - (Desconocida)</t>
  </si>
  <si>
    <t>ref sangrado en vena de pie</t>
  </si>
  <si>
    <t>DNI 37758183</t>
  </si>
  <si>
    <t>Valenzuela, Franco Ezequiel</t>
  </si>
  <si>
    <t>06/12/2023 04:26:00 p.m.</t>
  </si>
  <si>
    <t>06/12/2023 05:56:41 p.m.</t>
  </si>
  <si>
    <t>mza f lote 11 sector 4 - Neuquén - Barrio Ciudad Industrial</t>
  </si>
  <si>
    <t>PDR33860919</t>
  </si>
  <si>
    <t>DNI 33860919</t>
  </si>
  <si>
    <t>Arriagada, Jonatán Leonardo</t>
  </si>
  <si>
    <t>06/12/2023 04:29:00 p.m.</t>
  </si>
  <si>
    <t>06/12/2023 05:56:59 p.m.</t>
  </si>
  <si>
    <t>06/12/2023 06:19:25 p.m.</t>
  </si>
  <si>
    <t>cuerpo extraño en CAE</t>
  </si>
  <si>
    <t>T16 Cuerpo extraño en el oído</t>
  </si>
  <si>
    <t>alumiune 1181 - Neuquén - Barrio Confluencia</t>
  </si>
  <si>
    <t>06/12/2023 04:36:00 p.m.</t>
  </si>
  <si>
    <t>06/12/2023 04:55:36 p.m.</t>
  </si>
  <si>
    <t>07/12/2023 12:14:46 a.m.</t>
  </si>
  <si>
    <t>cetoacidosis dbt</t>
  </si>
  <si>
    <t>E14.1 Diabetes mellitus no especificada, con cetoa</t>
  </si>
  <si>
    <t>DNI 29973103</t>
  </si>
  <si>
    <t>Millanir, Sandra Noemi</t>
  </si>
  <si>
    <t>06/12/2023 04:42:00 p.m.</t>
  </si>
  <si>
    <t>06/12/2023 06:06:32 p.m.</t>
  </si>
  <si>
    <t>06/12/2023 06:13:38 p.m.</t>
  </si>
  <si>
    <t>Dermatitis</t>
  </si>
  <si>
    <t>L20 Dermatitis atópica</t>
  </si>
  <si>
    <t>antartida argentina 3165 - Neuquén - Barrio Huiliches</t>
  </si>
  <si>
    <t>Erupción cutánea</t>
  </si>
  <si>
    <t>DNI 16120910</t>
  </si>
  <si>
    <t>Negro, Maria Lilian</t>
  </si>
  <si>
    <t>06/12/2023 04:58:00 p.m.</t>
  </si>
  <si>
    <t>06/12/2023 05:42:41 p.m.</t>
  </si>
  <si>
    <t>06/12/2023 08:10:45 p.m.</t>
  </si>
  <si>
    <t>accidente del hogar- Herida cortante en segundo dedo de mano izquierda</t>
  </si>
  <si>
    <t>Rio Carcarañá 849 - Neuquén - Barrio Provincias Unidas</t>
  </si>
  <si>
    <t>Provincial Unidas</t>
  </si>
  <si>
    <t>herida cortante en segundo dedo de mano izquierda</t>
  </si>
  <si>
    <t>PDR42806117</t>
  </si>
  <si>
    <t>DNI 42806117</t>
  </si>
  <si>
    <t>Arevalo, Priscila Estefania</t>
  </si>
  <si>
    <t>06/12/2023 05:19:00 p.m.</t>
  </si>
  <si>
    <t>06/12/2023 06:21:52 p.m.</t>
  </si>
  <si>
    <t>06/12/2023 11:23:58 p.m.</t>
  </si>
  <si>
    <t>necochea - Neuquén</t>
  </si>
  <si>
    <t>independencia</t>
  </si>
  <si>
    <t>DNI 45208015</t>
  </si>
  <si>
    <t>De La Via, Franco Valentin</t>
  </si>
  <si>
    <t>06/12/2023 05:29:00 p.m.</t>
  </si>
  <si>
    <t>06/12/2023 06:22:06 p.m.</t>
  </si>
  <si>
    <t>06/12/2023 10:12:25 p.m.</t>
  </si>
  <si>
    <t>Abdomen agudo</t>
  </si>
  <si>
    <t>LAZARO MARTIN (EX OBRERO ARG) 180 - Neuquén - Barrio Confluencia</t>
  </si>
  <si>
    <t>SANTA CATALINA</t>
  </si>
  <si>
    <t>PDR41286607</t>
  </si>
  <si>
    <t>DNI 41286607</t>
  </si>
  <si>
    <t>Vivanco, Emiliano Sebastian</t>
  </si>
  <si>
    <t>06/12/2023 05:37:00 p.m.</t>
  </si>
  <si>
    <t>06/12/2023 06:46:23 p.m.</t>
  </si>
  <si>
    <t>06/12/2023 11:17:05 p.m.</t>
  </si>
  <si>
    <t>8 - AÑELO</t>
  </si>
  <si>
    <t>PDR39942502</t>
  </si>
  <si>
    <t>DNI 39942502</t>
  </si>
  <si>
    <t>Buri Stieb, Agustin</t>
  </si>
  <si>
    <t>06/12/2023 05:51:00 p.m.</t>
  </si>
  <si>
    <t>06/12/2023 06:46:48 p.m.</t>
  </si>
  <si>
    <t>06/12/2023 07:31:43 p.m.</t>
  </si>
  <si>
    <t>BELGRANO 275 - Neuquén - Centro</t>
  </si>
  <si>
    <t>DNI 38044988</t>
  </si>
  <si>
    <t>Sanhueza Pinchulef, Jonathan Francisco</t>
  </si>
  <si>
    <t>06/12/2023 05:53:00 p.m.</t>
  </si>
  <si>
    <t>06/12/2023 06:57:25 p.m.</t>
  </si>
  <si>
    <t>06/12/2023 10:34:56 p.m.</t>
  </si>
  <si>
    <t>temblores</t>
  </si>
  <si>
    <t>R25.1 Temblor no especificado</t>
  </si>
  <si>
    <t>DNI 5378083</t>
  </si>
  <si>
    <t>Gomez, Herman</t>
  </si>
  <si>
    <t>83 años</t>
  </si>
  <si>
    <t>06/12/2023 06:20:00 p.m.</t>
  </si>
  <si>
    <t>06/12/2023 06:38:45 p.m.</t>
  </si>
  <si>
    <t>06/12/2023 07:29:12 p.m.</t>
  </si>
  <si>
    <t>recambio de sonda vesical</t>
  </si>
  <si>
    <t>AV PEREZ NOVELLA 3700 - Neuquén - Barrio Melipal</t>
  </si>
  <si>
    <t>PDR47369511</t>
  </si>
  <si>
    <t>DNI 47369511</t>
  </si>
  <si>
    <t>Sanchez Beroiza, Keyla Milagros</t>
  </si>
  <si>
    <t>06/12/2023 06:21:00 p.m.</t>
  </si>
  <si>
    <t>06/12/2023 07:09:39 p.m.</t>
  </si>
  <si>
    <t>06/12/2023 07:29:20 p.m.</t>
  </si>
  <si>
    <t>Mza A lote 14 - Neuquén - Barrio Confluencia</t>
  </si>
  <si>
    <t>ref dolor estomacal/ nauseas</t>
  </si>
  <si>
    <t>DNI 95512331</t>
  </si>
  <si>
    <t>Fernandez Pinto, Paulina</t>
  </si>
  <si>
    <t>06/12/2023 06:45:00 p.m.</t>
  </si>
  <si>
    <t>06/12/2023 07:31:51 p.m.</t>
  </si>
  <si>
    <t>06/12/2023 07:35:53 p.m.</t>
  </si>
  <si>
    <t>CONSTITUCION 1412 - Neuquén - Barrio Confluencia</t>
  </si>
  <si>
    <t>PDR16501863</t>
  </si>
  <si>
    <t>DNI 16501863</t>
  </si>
  <si>
    <t>Freites, Carlos Alberto</t>
  </si>
  <si>
    <t>06/12/2023 06:47:00 p.m.</t>
  </si>
  <si>
    <t>06/12/2023 07:37:26 p.m.</t>
  </si>
  <si>
    <t>06/12/2023 11:04:26 p.m.</t>
  </si>
  <si>
    <t>epoc</t>
  </si>
  <si>
    <t>J44.9 Enfermedad pulmonar obstructiva crónica, no</t>
  </si>
  <si>
    <t>PERDIEL / TRUJUY MORENO 1048 - Provincia: BUENOS AIRES</t>
  </si>
  <si>
    <t>paciente con antecedente de epoc ref dif respiratoria/ vomitos/ diarrea</t>
  </si>
  <si>
    <t>06/12/2023 06:51:00 p.m.</t>
  </si>
  <si>
    <t>06/12/2023 07:40:14 p.m.</t>
  </si>
  <si>
    <t>07/12/2023 03:39:56 a.m.</t>
  </si>
  <si>
    <t>sindrone anemico</t>
  </si>
  <si>
    <t>D64.9 Anemia de tipo no especificado</t>
  </si>
  <si>
    <t>anemia</t>
  </si>
  <si>
    <t>PDR49642415</t>
  </si>
  <si>
    <t>DNI 49642415</t>
  </si>
  <si>
    <t>Caicheo, Gonzalo Ezequiel</t>
  </si>
  <si>
    <t>06/12/2023 06:53:00 p.m.</t>
  </si>
  <si>
    <t>06/12/2023 07:45:36 p.m.</t>
  </si>
  <si>
    <t>06/12/2023 07:51:34 p.m.</t>
  </si>
  <si>
    <t>Alergia</t>
  </si>
  <si>
    <t>ALICIA M. DE JUSTO 2036 - Neuquén - Barrio Bouquet Roldán</t>
  </si>
  <si>
    <t>Erupción cutanea</t>
  </si>
  <si>
    <t>DNI 31358406</t>
  </si>
  <si>
    <t>Salinas, Jonathan Alejandro</t>
  </si>
  <si>
    <t>06/12/2023 06:59:00 p.m.</t>
  </si>
  <si>
    <t>06/12/2023 07:21:51 p.m.</t>
  </si>
  <si>
    <t>06/12/2023 07:34:24 p.m.</t>
  </si>
  <si>
    <t>LOS JAZMINES 165 - Neuquén - Barrio Alta Barda</t>
  </si>
  <si>
    <t>ref dolor de garganta/ congestión</t>
  </si>
  <si>
    <t>PDR39869586</t>
  </si>
  <si>
    <t>DNI 39869586</t>
  </si>
  <si>
    <t>Gurmendi, Facundo Gabriel</t>
  </si>
  <si>
    <t>06/12/2023 07:12:00 p.m.</t>
  </si>
  <si>
    <t>06/12/2023 07:52:59 p.m.</t>
  </si>
  <si>
    <t>06/12/2023 08:12:55 p.m.</t>
  </si>
  <si>
    <t>Traumatismo de mano</t>
  </si>
  <si>
    <t>DNI 31939997</t>
  </si>
  <si>
    <t>Oyarzun, Eduardo Dario</t>
  </si>
  <si>
    <t>06/12/2023 07:14:00 p.m.</t>
  </si>
  <si>
    <t>06/12/2023 08:00:07 p.m.</t>
  </si>
  <si>
    <t>06/12/2023 08:23:43 p.m.</t>
  </si>
  <si>
    <t>cuerpo extraño en ojo izquierdo.</t>
  </si>
  <si>
    <t>RUFINO ORTEGA 1009 - Neuquén - Barrio Unión de Mayo</t>
  </si>
  <si>
    <t>Unión de Mayo</t>
  </si>
  <si>
    <t>cuerpo extraño en ojo izquierdo</t>
  </si>
  <si>
    <t>PDR40614955</t>
  </si>
  <si>
    <t>DNI 40614955</t>
  </si>
  <si>
    <t>Picasso, Lautaro Javier</t>
  </si>
  <si>
    <t>06/12/2023 07:30:00 p.m.</t>
  </si>
  <si>
    <t>06/12/2023 08:28:39 p.m.</t>
  </si>
  <si>
    <t>06/12/2023 08:54:34 p.m.</t>
  </si>
  <si>
    <t>Esguince de tobillo derecho</t>
  </si>
  <si>
    <t>guarquen 1550 - Neuquén - Barrio Manuel Belgrano</t>
  </si>
  <si>
    <t>Dolor y hematoma en tobillo derecho.</t>
  </si>
  <si>
    <t>PDR44103177</t>
  </si>
  <si>
    <t>DNI 44103177</t>
  </si>
  <si>
    <t>Crespo, Jenifer Antonella</t>
  </si>
  <si>
    <t>06/12/2023 08:05:00 p.m.</t>
  </si>
  <si>
    <t>06/12/2023 08:34:16 p.m.</t>
  </si>
  <si>
    <t>06/12/2023 08:48:31 p.m.</t>
  </si>
  <si>
    <t>CUOTA FELIZ AMADOR 309 - SAN MARTIN DE LOS ANDES</t>
  </si>
  <si>
    <t>DNI 49484654</t>
  </si>
  <si>
    <t>Paredes Salazar, Thiago</t>
  </si>
  <si>
    <t>06/12/2023 08:12:00 p.m.</t>
  </si>
  <si>
    <t>06/12/2023 08:41:18 p.m.</t>
  </si>
  <si>
    <t>06/12/2023 08:54:20 p.m.</t>
  </si>
  <si>
    <t>Cólicos intestinales.</t>
  </si>
  <si>
    <t>LOS LALAGOS 1990- 5 - Neuquén - Barrio Confluencia</t>
  </si>
  <si>
    <t>06/12/2023 08:13:00 p.m.</t>
  </si>
  <si>
    <t>06/12/2023 09:02:26 p.m.</t>
  </si>
  <si>
    <t>07/12/2023 12:10:25 a.m.</t>
  </si>
  <si>
    <t>REF. DIARREA , MAL ESTAR (COMPAÑERO HPN )</t>
  </si>
  <si>
    <t>PDR44626915</t>
  </si>
  <si>
    <t>DNI 44626915</t>
  </si>
  <si>
    <t>Cañete, Braian Andres</t>
  </si>
  <si>
    <t>06/12/2023 08:27:22 p.m.</t>
  </si>
  <si>
    <t>06/12/2023 08:30:01 p.m.</t>
  </si>
  <si>
    <t>TRONADOR - Neuquén - Barrio Confluencia</t>
  </si>
  <si>
    <t>REF. MORDEDURA DE CAN EN PIE</t>
  </si>
  <si>
    <t>DNI 38812997</t>
  </si>
  <si>
    <t>Gomez, Giselle Yanina</t>
  </si>
  <si>
    <t>06/12/2023 08:14:00 p.m.</t>
  </si>
  <si>
    <t>06/12/2023 09:12:27 p.m.</t>
  </si>
  <si>
    <t>06/12/2023 10:02:59 p.m.</t>
  </si>
  <si>
    <t>Fractura de tobillo</t>
  </si>
  <si>
    <t>S82.8 Fractura de otras partes de la pierna</t>
  </si>
  <si>
    <t>saturnino torres 924 - Neuquén</t>
  </si>
  <si>
    <t>TX EN PIE DERECHO (INGRESO POR AUTO PARTICULAR)</t>
  </si>
  <si>
    <t>PDR39875269</t>
  </si>
  <si>
    <t>DNI 39875269</t>
  </si>
  <si>
    <t>Gonzalez, Facundo Nicolas</t>
  </si>
  <si>
    <t>06/12/2023 08:18:00 p.m.</t>
  </si>
  <si>
    <t>07/12/2023 12:16:23 a.m.</t>
  </si>
  <si>
    <t>hernia diafragmatica atascada</t>
  </si>
  <si>
    <t>K44.0 Hernia diafragmática con obstrucción, sin ga</t>
  </si>
  <si>
    <t>CORRIENTES 500 - Provincia: BUENOS AIRES</t>
  </si>
  <si>
    <t>BARRACAS</t>
  </si>
  <si>
    <t>PDR35563648</t>
  </si>
  <si>
    <t>DNI 35563648</t>
  </si>
  <si>
    <t>Esquivel, Nahuel Marcelo</t>
  </si>
  <si>
    <t>06/12/2023 08:24:00 p.m.</t>
  </si>
  <si>
    <t>06/12/2023 09:12:05 p.m.</t>
  </si>
  <si>
    <t>costa rica 1111 - Centenario</t>
  </si>
  <si>
    <t>DNI 20596480</t>
  </si>
  <si>
    <t>Gonzalez, Maria Nelly</t>
  </si>
  <si>
    <t>06/12/2023 08:30:00 p.m.</t>
  </si>
  <si>
    <t>06/12/2023 10:00:59 p.m.</t>
  </si>
  <si>
    <t>CUESTA FELIX AMADOR 309 - SAN MARTIN DE LOS ANDES</t>
  </si>
  <si>
    <t>ref. dolor de espalda</t>
  </si>
  <si>
    <t>DNI 49215592</t>
  </si>
  <si>
    <t>Chavez Leiva, Jazmin Abigail</t>
  </si>
  <si>
    <t>06/12/2023 08:41:00 p.m.</t>
  </si>
  <si>
    <t>06/12/2023 08:47:07 p.m.</t>
  </si>
  <si>
    <t>06/12/2023 11:34:18 p.m.</t>
  </si>
  <si>
    <t>LAS FLORCITAS</t>
  </si>
  <si>
    <t>madre refiere vomitos con sangre- desvanecimiento (ingreso por auto particular)</t>
  </si>
  <si>
    <t>DNI 36256704</t>
  </si>
  <si>
    <t>Gomez, Santiago Ariel</t>
  </si>
  <si>
    <t>06/12/2023 08:44:00 p.m.</t>
  </si>
  <si>
    <t>06/12/2023 09:45:42 p.m.</t>
  </si>
  <si>
    <t>07/12/2023 12:54:24 a.m.</t>
  </si>
  <si>
    <t>agresion de terceros</t>
  </si>
  <si>
    <t>INTENDENTE MANGO 1034 - Neuquén</t>
  </si>
  <si>
    <t>Agresión por terceros - TX en rostro</t>
  </si>
  <si>
    <t>PDR38812127</t>
  </si>
  <si>
    <t>DNI 38812127</t>
  </si>
  <si>
    <t>Cicchinelli, Franco Gabriel</t>
  </si>
  <si>
    <t>06/12/2023 08:54:00 p.m.</t>
  </si>
  <si>
    <t>06/12/2023 10:01:08 p.m.</t>
  </si>
  <si>
    <t>06/12/2023 10:12:37 p.m.</t>
  </si>
  <si>
    <t>CANDELARIA 475 - Neuquén - Barrio Villa Florencia</t>
  </si>
  <si>
    <t>Villa Florencia</t>
  </si>
  <si>
    <t>dolor cuello, mandíbula y rostro</t>
  </si>
  <si>
    <t>PDR35782803</t>
  </si>
  <si>
    <t>DNI 35782803</t>
  </si>
  <si>
    <t>Gallardo, Alberto Jose</t>
  </si>
  <si>
    <t>06/12/2023 08:55:00 p.m.</t>
  </si>
  <si>
    <t>06/12/2023 10:14:04 p.m.</t>
  </si>
  <si>
    <t>06/12/2023 10:21:26 p.m.</t>
  </si>
  <si>
    <t>Faringoamigdalitis</t>
  </si>
  <si>
    <t>santa cruz 1276 - Neuquén</t>
  </si>
  <si>
    <t>Fiebre y dolor de garganta</t>
  </si>
  <si>
    <t>DNI 41436754</t>
  </si>
  <si>
    <t>Zapata, Daiana Gabriela</t>
  </si>
  <si>
    <t>06/12/2023 08:56:00 p.m.</t>
  </si>
  <si>
    <t>06/12/2023 10:14:23 p.m.</t>
  </si>
  <si>
    <t>07/12/2023 02:50:19 a.m.</t>
  </si>
  <si>
    <t>CERRO CATEDRAL - Neuquén - Barrio Confluencia</t>
  </si>
  <si>
    <t>Dolor en el pecho, le cuesta respirar - Gestante 5 meses</t>
  </si>
  <si>
    <t>DNI 24331735</t>
  </si>
  <si>
    <t>Hidalgo, Veronica Del Carmen</t>
  </si>
  <si>
    <t>06/12/2023 08:58:00 p.m.</t>
  </si>
  <si>
    <t>06/12/2023 10:21:54 p.m.</t>
  </si>
  <si>
    <t>06/12/2023 10:36:16 p.m.</t>
  </si>
  <si>
    <t>ANGEL ES´PINELLI - Neuquén - Barrio Cordón Colón</t>
  </si>
  <si>
    <t>Dolor de cabeza que irradia a rostro izquierdo</t>
  </si>
  <si>
    <t>DNI 26144968</t>
  </si>
  <si>
    <t>Ambuso, Fernando Nahuel</t>
  </si>
  <si>
    <t>06/12/2023 09:00:00 p.m.</t>
  </si>
  <si>
    <t>06/12/2023 09:54:37 p.m.</t>
  </si>
  <si>
    <t>07/12/2023 01:34:48 a.m.</t>
  </si>
  <si>
    <t>control de salud</t>
  </si>
  <si>
    <t>Z43.3 Atención de colostomía</t>
  </si>
  <si>
    <t>ILLIA 190 - Neuquén</t>
  </si>
  <si>
    <t>Se descoloco bolsa de colostomia</t>
  </si>
  <si>
    <t>DNI 94025585</t>
  </si>
  <si>
    <t>Vergara Gonzalez, Jimena Del Carmen</t>
  </si>
  <si>
    <t>06/12/2023 09:01:00 p.m.</t>
  </si>
  <si>
    <t>06/12/2023 10:25:44 p.m.</t>
  </si>
  <si>
    <t>07/12/2023 01:20:37 a.m.</t>
  </si>
  <si>
    <t>dolor abdominal hcd</t>
  </si>
  <si>
    <t>CHOCON 2176 - Neuquén - Barrio Confluencia</t>
  </si>
  <si>
    <t>Dolor en abdominal derecho, diarrea</t>
  </si>
  <si>
    <t>PDR40322987</t>
  </si>
  <si>
    <t>DNI 40322987</t>
  </si>
  <si>
    <t>Reyez, Luz Marlene</t>
  </si>
  <si>
    <t>06/12/2023 09:21:00 p.m.</t>
  </si>
  <si>
    <t>06/12/2023 10:47:34 p.m.</t>
  </si>
  <si>
    <t>06/12/2023 11:04:54 p.m.</t>
  </si>
  <si>
    <t>picun leufu 1950 - Neuquén - Barrio Limay</t>
  </si>
  <si>
    <t>Dolor de cabeza, garganta, fiebre</t>
  </si>
  <si>
    <t>06/12/2023 09:24:00 p.m.</t>
  </si>
  <si>
    <t>06/12/2023 11:03:48 p.m.</t>
  </si>
  <si>
    <t>06/12/2023 11:15:03 p.m.</t>
  </si>
  <si>
    <t>Fiebre, erupción cutanea - Evaluada ayer en esta guardia</t>
  </si>
  <si>
    <t>06/12/2023 09:43:00 p.m.</t>
  </si>
  <si>
    <t>06/12/2023 11:11:48 p.m.</t>
  </si>
  <si>
    <t>06/12/2023 11:17:28 p.m.</t>
  </si>
  <si>
    <t>Control de salud</t>
  </si>
  <si>
    <t>ref tx en pierna derecha hace dos semana- vista en esta guardia el fin de semana- refiere que hoy viene porque tiene afiebrada la zona</t>
  </si>
  <si>
    <t>DNI 13254005</t>
  </si>
  <si>
    <t>Fuentealba, Hector Mario</t>
  </si>
  <si>
    <t>06/12/2023 10:15:00 p.m.</t>
  </si>
  <si>
    <t>06/12/2023 10:31:47 p.m.</t>
  </si>
  <si>
    <t>07/12/2023 05:06:37 a.m.</t>
  </si>
  <si>
    <t>insuficiencia cardiaca</t>
  </si>
  <si>
    <t>I50 Insuficiencia cardíaca</t>
  </si>
  <si>
    <t>ANTARTIDA ARGENTINA 2681 - Neuquén - Barrio El Progreso</t>
  </si>
  <si>
    <t>ref problemas de arritmia- falta de aire</t>
  </si>
  <si>
    <t>DNI 44102675</t>
  </si>
  <si>
    <t>Baez Muñoz, Sebastian Eduardo</t>
  </si>
  <si>
    <t>06/12/2023 10:43:00 p.m.</t>
  </si>
  <si>
    <t>07/12/2023 01:01:33 a.m.</t>
  </si>
  <si>
    <t>CHOCON 2124 - Neuquén - Barrio Confluencia</t>
  </si>
  <si>
    <t>Barrio Confluencia</t>
  </si>
  <si>
    <t>ref herida posiblemente infectada en rodilla izquierda</t>
  </si>
  <si>
    <t>PDR36614961</t>
  </si>
  <si>
    <t>DNI 36614961</t>
  </si>
  <si>
    <t>Mercado, Veronica Valeria</t>
  </si>
  <si>
    <t>06/12/2023 10:45:00 p.m.</t>
  </si>
  <si>
    <t>06/12/2023 11:04:02 p.m.</t>
  </si>
  <si>
    <t>07/12/2023 02:13:50 a.m.</t>
  </si>
  <si>
    <t>gastroenteritis?</t>
  </si>
  <si>
    <t>GATICA 1063 - Neuquén - Barrio Villa Florencia</t>
  </si>
  <si>
    <t>vomitos y diarrea- dolo abdominal</t>
  </si>
  <si>
    <t>PDR46404363</t>
  </si>
  <si>
    <t>DNI 46404363</t>
  </si>
  <si>
    <t>Rojas, Agustin Nicolas</t>
  </si>
  <si>
    <t>06/12/2023 10:50:00 p.m.</t>
  </si>
  <si>
    <t>07/12/2023 03:52:08 a.m.</t>
  </si>
  <si>
    <t>politraumatismo</t>
  </si>
  <si>
    <t>Los Hornitos</t>
  </si>
  <si>
    <t>06/12/2023 11:10:00 p.m.</t>
  </si>
  <si>
    <t>07/12/2023 01:01:02 a.m.</t>
  </si>
  <si>
    <t>07/12/2023 01:11:40 a.m.</t>
  </si>
  <si>
    <t>Dolor en zona abdominal, visto ayer en esta guardia por el mismo motivo</t>
  </si>
  <si>
    <t>DNI 49571889</t>
  </si>
  <si>
    <t>Ortega, Ainara Lihue</t>
  </si>
  <si>
    <t>06/12/2023 11:12:00 p.m.</t>
  </si>
  <si>
    <t>06/12/2023 11:50:43 p.m.</t>
  </si>
  <si>
    <t>07/12/2023 03:45:28 a.m.</t>
  </si>
  <si>
    <t>Matheu 11 - Neuquén - Centro</t>
  </si>
  <si>
    <t>DNI 39681458</t>
  </si>
  <si>
    <t>Gallina, Barbara Florencia</t>
  </si>
  <si>
    <t>07/12/2023 12:01:00 a.m.</t>
  </si>
  <si>
    <t>07/12/2023 01:01:21 a.m.</t>
  </si>
  <si>
    <t>07/12/2023 02:03:11 a.m.</t>
  </si>
  <si>
    <t>dolor abdominal inespecifico</t>
  </si>
  <si>
    <t>R10 Dolor abdominal y pélvico</t>
  </si>
  <si>
    <t>Olivares 4553 - Neuquén</t>
  </si>
  <si>
    <t>TCI 2</t>
  </si>
  <si>
    <t>07/12/2023 12:05:00 a.m.</t>
  </si>
  <si>
    <t>07/12/2023 01:12:29 a.m.</t>
  </si>
  <si>
    <t>07/12/2023 03:54:26 a.m.</t>
  </si>
  <si>
    <t>DNI 24180767</t>
  </si>
  <si>
    <t>Gutierrez, Rosana Esther</t>
  </si>
  <si>
    <t>07/12/2023 12:22:00 a.m.</t>
  </si>
  <si>
    <t>07/12/2023 01:23:04 a.m.</t>
  </si>
  <si>
    <t>MOQUEHUE MZA D 5 LOTE 5 185 - SAN PATRICIO DEL CHAÑAR</t>
  </si>
  <si>
    <t>Mareos</t>
  </si>
  <si>
    <t>07/12/2023 12:25:00 a.m.</t>
  </si>
  <si>
    <t>07/12/2023 01:22:52 a.m.</t>
  </si>
  <si>
    <t>07/12/2023 01:56:58 a.m.</t>
  </si>
  <si>
    <t>Parálisis facial, pte. b24</t>
  </si>
  <si>
    <t>DNI 33336675</t>
  </si>
  <si>
    <t>Bustos, Jonathan Alexis</t>
  </si>
  <si>
    <t>07/12/2023 12:29:00 a.m.</t>
  </si>
  <si>
    <t>07/12/2023 02:27:38 a.m.</t>
  </si>
  <si>
    <t>07/12/2023 02:50:52 a.m.</t>
  </si>
  <si>
    <t>S51.0 Herida del codo</t>
  </si>
  <si>
    <t>Pastor Pluis - Neuquén</t>
  </si>
  <si>
    <t>Agresión por terceros, pte. demorado</t>
  </si>
  <si>
    <t>DNI 30529573</t>
  </si>
  <si>
    <t>Duarte, Silvana Daniela</t>
  </si>
  <si>
    <t>07/12/2023 01:03:00 a.m.</t>
  </si>
  <si>
    <t>07/12/2023 02:27:59 a.m.</t>
  </si>
  <si>
    <t>07/12/2023 03:54:12 a.m.</t>
  </si>
  <si>
    <t>PAMPA 866 - Neuquén - Barrio Villa María</t>
  </si>
  <si>
    <t>Dolor de espalda, adormecimiento de manos</t>
  </si>
  <si>
    <t>PDR26357099</t>
  </si>
  <si>
    <t>DNI 26357099</t>
  </si>
  <si>
    <t>Rearte, Paola Andrea</t>
  </si>
  <si>
    <t>07/12/2023 01:08:00 a.m.</t>
  </si>
  <si>
    <t>07/12/2023 02:28:11 a.m.</t>
  </si>
  <si>
    <t>Amaranto Suarez 1200 - Neuquén - Barrio Manuel Belgrano</t>
  </si>
  <si>
    <t>Fliar. ref. que no puede caminar</t>
  </si>
  <si>
    <t>PDR44014407</t>
  </si>
  <si>
    <t>DNI 44014407</t>
  </si>
  <si>
    <t>Lara Furniel, Rodrigo Antonio</t>
  </si>
  <si>
    <t>07/12/2023 01:21:00 a.m.</t>
  </si>
  <si>
    <t>07/12/2023 02:28:25 a.m.</t>
  </si>
  <si>
    <t>07/12/2023 03:10:07 a.m.</t>
  </si>
  <si>
    <t>traumatismo mano</t>
  </si>
  <si>
    <t>sector peumayen - Neuquén</t>
  </si>
  <si>
    <t>cuenca XV</t>
  </si>
  <si>
    <t>Inflamación en mano derecha, pte. demorado</t>
  </si>
  <si>
    <t>07/12/2023 01:31:00 a.m.</t>
  </si>
  <si>
    <t>07/12/2023 09:20:54 a.m.</t>
  </si>
  <si>
    <t>Convulsiones</t>
  </si>
  <si>
    <t>R56.8 Otras convulsiones y las no especificadas</t>
  </si>
  <si>
    <t>DESVANECIMIENTO VOMITOS</t>
  </si>
  <si>
    <t>DNI 12705103</t>
  </si>
  <si>
    <t>Lican, Mauricio</t>
  </si>
  <si>
    <t>07/12/2023 01:49:00 a.m.</t>
  </si>
  <si>
    <t>07/12/2023 02:21:32 a.m.</t>
  </si>
  <si>
    <t>07/12/2023 05:06:56 a.m.</t>
  </si>
  <si>
    <t>Disnea</t>
  </si>
  <si>
    <t>LOS FRESNOS 712 - ALUMINE</t>
  </si>
  <si>
    <t>ALTO VERDE</t>
  </si>
  <si>
    <t>Dolor de cintura, dif. respiratoria- pte. oncologico</t>
  </si>
  <si>
    <t>PDR31267292</t>
  </si>
  <si>
    <t>DNI 31267292</t>
  </si>
  <si>
    <t>Carrizo, Maria Jose</t>
  </si>
  <si>
    <t>07/12/2023 01:55:00 a.m.</t>
  </si>
  <si>
    <t>07/12/2023 02:09:02 a.m.</t>
  </si>
  <si>
    <t>07/12/2023 05:07:03 a.m.</t>
  </si>
  <si>
    <t>Dolor abdominal inespecifico</t>
  </si>
  <si>
    <t>Brown 998 - Neuquén - Centro</t>
  </si>
  <si>
    <t>Dif. respiratoria</t>
  </si>
  <si>
    <t>DNI 32839687</t>
  </si>
  <si>
    <t>Larsebo, Robinson Zabad</t>
  </si>
  <si>
    <t>O.S. DE EMPLEADOS Y OBREROS GASTRONOMICOS DE TUCUMAN</t>
  </si>
  <si>
    <t>07/12/2023 01:59:00 a.m.</t>
  </si>
  <si>
    <t>07/12/2023 03:02:14 a.m.</t>
  </si>
  <si>
    <t>07/12/2023 03:10:35 a.m.</t>
  </si>
  <si>
    <t>Alcorta 355 - Neuquén - Centro</t>
  </si>
  <si>
    <t>PDR43156683</t>
  </si>
  <si>
    <t>DNI 43156683</t>
  </si>
  <si>
    <t>Avecilla Alvarez, Angel Leonardo</t>
  </si>
  <si>
    <t>07/12/2023 02:00:00 a.m.</t>
  </si>
  <si>
    <t>07/12/2023 09:08:36 a.m.</t>
  </si>
  <si>
    <t>Intoxicación</t>
  </si>
  <si>
    <t>F14 Trastornos mentales y del comportamiento debido al uso de Cocaína</t>
  </si>
  <si>
    <t>Amaranto Suarez 831 - Neuquén - Barrio Manuel Belgrano</t>
  </si>
  <si>
    <t>INGESTA MEDICAMENTOSA</t>
  </si>
  <si>
    <t>07/12/2023 02:01:00 a.m.</t>
  </si>
  <si>
    <t>07/12/2023 03:02:55 a.m.</t>
  </si>
  <si>
    <t>07/12/2023 03:10:45 a.m.</t>
  </si>
  <si>
    <t>Dolor en brazo izq, ref. agresión por terceros de anoche</t>
  </si>
  <si>
    <t>PDR48144842</t>
  </si>
  <si>
    <t>DNI 48144842</t>
  </si>
  <si>
    <t>Cortes, Mateo Joaquin</t>
  </si>
  <si>
    <t>07/12/2023 02:05:00 a.m.</t>
  </si>
  <si>
    <t>07/12/2023 03:09:42 a.m.</t>
  </si>
  <si>
    <t>07/12/2023 03:44:46 a.m.</t>
  </si>
  <si>
    <t>dolor pared abdominal</t>
  </si>
  <si>
    <t>doctor ramon 4421 - Neuquén - Barrio San Lorenzo Norte</t>
  </si>
  <si>
    <t>PDR46228157</t>
  </si>
  <si>
    <t>DNI 46228157</t>
  </si>
  <si>
    <t>Dematei, Valentina Abril</t>
  </si>
  <si>
    <t>07/12/2023 02:28:00 a.m.</t>
  </si>
  <si>
    <t>07/12/2023 03:11:08 a.m.</t>
  </si>
  <si>
    <t>07/12/2023 07:01:01 a.m.</t>
  </si>
  <si>
    <t>lope de rueda 98 - Provincia: CORDOBA</t>
  </si>
  <si>
    <t>costa azul</t>
  </si>
  <si>
    <t>DOLOR ABDOMINAL VOMITOS DIARREA</t>
  </si>
  <si>
    <t>PDR92865548</t>
  </si>
  <si>
    <t>DNI 92865548</t>
  </si>
  <si>
    <t>Ramirez Esparza, Rosa Juana</t>
  </si>
  <si>
    <t>07/12/2023 03:07:00 a.m.</t>
  </si>
  <si>
    <t>07/12/2023 04:35:09 a.m.</t>
  </si>
  <si>
    <t>07/12/2023 06:35:01 a.m.</t>
  </si>
  <si>
    <t>Cacique Calvuqueo 1538 - Neuquén - Barrio Confluencia</t>
  </si>
  <si>
    <t>VOMITOS DIARREA</t>
  </si>
  <si>
    <t>PDR46069210</t>
  </si>
  <si>
    <t>DNI 46069210</t>
  </si>
  <si>
    <t>Cornejo, Agustin</t>
  </si>
  <si>
    <t>07/12/2023 03:19:00 a.m.</t>
  </si>
  <si>
    <t>07/12/2023 07:31:36 a.m.</t>
  </si>
  <si>
    <t>Luxofractura de tobillo izquierdo</t>
  </si>
  <si>
    <t>SALADILLO 4827 - Neuquén - Oeste</t>
  </si>
  <si>
    <t>fx tobillo izquierdo (ECCO Emergencias)</t>
  </si>
  <si>
    <t>07/12/2023 03:28:00 a.m.</t>
  </si>
  <si>
    <t>07/12/2023 04:59:51 a.m.</t>
  </si>
  <si>
    <t>07/12/2023 05:05:28 a.m.</t>
  </si>
  <si>
    <t>DOLOR DE MUELAS</t>
  </si>
  <si>
    <t>DNI 92712004</t>
  </si>
  <si>
    <t>Carcamo Montero, Ananias Patricio</t>
  </si>
  <si>
    <t>07/12/2023 04:34:00 a.m.</t>
  </si>
  <si>
    <t>07/12/2023 05:03:03 a.m.</t>
  </si>
  <si>
    <t>07/12/2023 07:01:14 a.m.</t>
  </si>
  <si>
    <t>catarro</t>
  </si>
  <si>
    <t>CHUBUT 495 - Neuquén - Barrio Manuel Belgrano</t>
  </si>
  <si>
    <t>dolor de garganta - dolor dorsal - sensación de falta de aire</t>
  </si>
  <si>
    <t>PDR7565516</t>
  </si>
  <si>
    <t>DNI 7565516</t>
  </si>
  <si>
    <t>Escudero, Jose Indalecio</t>
  </si>
  <si>
    <t>07/12/2023 06:06:00 a.m.</t>
  </si>
  <si>
    <t>07/12/2023 06:26:47 a.m.</t>
  </si>
  <si>
    <t>07/12/2023 04:34:59 p.m.</t>
  </si>
  <si>
    <t>IGUAZU 406 - Neuquén - Barrio Valentina Sur</t>
  </si>
  <si>
    <t>Ref. dif. respiratoria ( ingresa por playa de ambulancia)</t>
  </si>
  <si>
    <t>PDR96056402</t>
  </si>
  <si>
    <t>DNI 96056402</t>
  </si>
  <si>
    <t>Gonzalez Duarte, Maria Luciana</t>
  </si>
  <si>
    <t>07/12/2023 06:36:00 a.m.</t>
  </si>
  <si>
    <t>07/12/2023 07:43:03 a.m.</t>
  </si>
  <si>
    <t>07/12/2023 08:07:56 a.m.</t>
  </si>
  <si>
    <t>retinopatia diabetica</t>
  </si>
  <si>
    <t>H36.0 Retinopatía diabética (E10-E14+ con cuarto c</t>
  </si>
  <si>
    <t>ignacio rivas 1603 - Neuquén</t>
  </si>
  <si>
    <t>PACIENTE REF QUE TIENE POCA VISIÓN Y QUE SE SIENTE MAREADA...(DIABETICA)</t>
  </si>
  <si>
    <t>PDR41367121</t>
  </si>
  <si>
    <t>DNI 41367121</t>
  </si>
  <si>
    <t>Robledo, Tamara Ailen</t>
  </si>
  <si>
    <t>07/12/2023 07:28:00 a.m.</t>
  </si>
  <si>
    <t>07/12/2023 08:31:13 a.m.</t>
  </si>
  <si>
    <t>07/12/2023 11:22:06 a.m.</t>
  </si>
  <si>
    <t>mastitis</t>
  </si>
  <si>
    <t>N61 Trastornos inflamatorios de la mama</t>
  </si>
  <si>
    <t>Bulevar 25 de Mayo 233 - Neuquén - Centro</t>
  </si>
  <si>
    <t>PACIENTE QUE VINO AYER POR CONSULTORIO..SIGUE CON FIEBRE.</t>
  </si>
  <si>
    <t>PDR34233444</t>
  </si>
  <si>
    <t>DNI 34233444</t>
  </si>
  <si>
    <t>Garatti, Nicolás</t>
  </si>
  <si>
    <t>07/12/2023 08:29:00 a.m.</t>
  </si>
  <si>
    <t>07/12/2023 08:52:28 a.m.</t>
  </si>
  <si>
    <t>07/12/2023 11:20:19 a.m.</t>
  </si>
  <si>
    <t>JOSE AVILA 0 7 - Neuquén</t>
  </si>
  <si>
    <t>Ref. CONGESTION , TOS</t>
  </si>
  <si>
    <t>PDR34812706</t>
  </si>
  <si>
    <t>DNI 34812706</t>
  </si>
  <si>
    <t>Reyes Saavedra, Gustavo Alejandro</t>
  </si>
  <si>
    <t>07/12/2023 08:33:00 a.m.</t>
  </si>
  <si>
    <t>07/12/2023 08:53:28 a.m.</t>
  </si>
  <si>
    <t>07/12/2023 11:20:29 a.m.</t>
  </si>
  <si>
    <t>pilar mza J 33A 4520 - Neuquén - Oeste</t>
  </si>
  <si>
    <t>Ref. dolor de garganta y sarpullido en zona genital</t>
  </si>
  <si>
    <t>DNI 92895460</t>
  </si>
  <si>
    <t>Novoa Montecinos, Claudia Maricel</t>
  </si>
  <si>
    <t>07/12/2023 08:48:00 a.m.</t>
  </si>
  <si>
    <t>07/12/2023 09:00:35 a.m.</t>
  </si>
  <si>
    <t>07/12/2023 11:50:44 a.m.</t>
  </si>
  <si>
    <t>PICADA 3 - LOTE 53 - SAN PATRICIO DEL CHAÑAR</t>
  </si>
  <si>
    <t>SECCION CHACRAS</t>
  </si>
  <si>
    <t>REF. FUERTE DOLOR DE CABEZA, DIF. PARA HABLAR</t>
  </si>
  <si>
    <t>PDR41286676</t>
  </si>
  <si>
    <t>DNI 41286676</t>
  </si>
  <si>
    <t>Rain, Geremías Carlos</t>
  </si>
  <si>
    <t>07/12/2023 08:57:00 a.m.</t>
  </si>
  <si>
    <t>07/12/2023 10:49:39 a.m.</t>
  </si>
  <si>
    <t>07/12/2023 10:57:48 a.m.</t>
  </si>
  <si>
    <t>edema palpebral</t>
  </si>
  <si>
    <t>Segui, Ayelén</t>
  </si>
  <si>
    <t>H47.1 Papiledema, no especificado</t>
  </si>
  <si>
    <t>collon cura Y DR RAMON - Neuquén</t>
  </si>
  <si>
    <t>REF. PICADURA EN OJO</t>
  </si>
  <si>
    <t>PDR96130300</t>
  </si>
  <si>
    <t>DNI 96130300</t>
  </si>
  <si>
    <t>Zabala Gomez, Kilvin Javier</t>
  </si>
  <si>
    <t>07/12/2023 08:59:00 a.m.</t>
  </si>
  <si>
    <t>07/12/2023 10:50:03 a.m.</t>
  </si>
  <si>
    <t>07/12/2023 10:54:58 a.m.</t>
  </si>
  <si>
    <t>celulitis</t>
  </si>
  <si>
    <t>moquehue 653 - Neuquén - Barrio Confluencia</t>
  </si>
  <si>
    <t>REF. INFLAMACION Y DOLOR EN BRAZO</t>
  </si>
  <si>
    <t>DNI 45732978</t>
  </si>
  <si>
    <t>Moyano, Sasha Henny</t>
  </si>
  <si>
    <t>07/12/2023 09:00:00 a.m.</t>
  </si>
  <si>
    <t>07/12/2023 10:50:16 a.m.</t>
  </si>
  <si>
    <t>07/12/2023 10:55:11 a.m.</t>
  </si>
  <si>
    <t>Epistaxis anterior autolimitada</t>
  </si>
  <si>
    <t>SOLDADO DESCONOCIDO 1772 - Neuquén - Barrio Don Bosco II</t>
  </si>
  <si>
    <t>Barrio Don Bosco II</t>
  </si>
  <si>
    <t>REF. SANGRADO DE NARIZ HACE 30 MIN</t>
  </si>
  <si>
    <t>07/12/2023 09:17:00 a.m.</t>
  </si>
  <si>
    <t>07/12/2023 10:32:42 a.m.</t>
  </si>
  <si>
    <t>07/12/2023 11:14:11 a.m.</t>
  </si>
  <si>
    <t>crisis asmatica</t>
  </si>
  <si>
    <t>Ref Dif respiratoria (Pac con epoc )</t>
  </si>
  <si>
    <t>PDR20102002</t>
  </si>
  <si>
    <t>DNI 20102002</t>
  </si>
  <si>
    <t>Galeano, Eduardo</t>
  </si>
  <si>
    <t>07/12/2023 09:28:00 a.m.</t>
  </si>
  <si>
    <t>07/12/2023 10:54:34 a.m.</t>
  </si>
  <si>
    <t>07/12/2023 10:59:25 a.m.</t>
  </si>
  <si>
    <t>Ciatalgia leve</t>
  </si>
  <si>
    <t>LA VID. Y EL SORGO CONTINUACION S/N - Neuquén</t>
  </si>
  <si>
    <t>Ref DOlor de cintura</t>
  </si>
  <si>
    <t>07/12/2023 09:34:00 a.m.</t>
  </si>
  <si>
    <t>07/12/2023 10:53:49 a.m.</t>
  </si>
  <si>
    <t>07/12/2023 01:04:19 p.m.</t>
  </si>
  <si>
    <t>Ref Inflamacion en pierna derecha</t>
  </si>
  <si>
    <t>DNI 11969539</t>
  </si>
  <si>
    <t>Alfaro, Gladi Alicia</t>
  </si>
  <si>
    <t>07/12/2023 09:57:00 a.m.</t>
  </si>
  <si>
    <t>07/12/2023 10:54:12 a.m.</t>
  </si>
  <si>
    <t>07/12/2023 11:03:11 a.m.</t>
  </si>
  <si>
    <t>sin gripal</t>
  </si>
  <si>
    <t>MONTE HERMOSO 2137 - Neuquén - Barrio Confluencia</t>
  </si>
  <si>
    <t>CONFLUENCIA .-</t>
  </si>
  <si>
    <t>Ref Congestion y dolor de oidos</t>
  </si>
  <si>
    <t>PDR26541255</t>
  </si>
  <si>
    <t>DNI 26541255</t>
  </si>
  <si>
    <t>Contreras, Marta Trinidad</t>
  </si>
  <si>
    <t>07/12/2023 09:58:00 a.m.</t>
  </si>
  <si>
    <t>07/12/2023 10:58:39 a.m.</t>
  </si>
  <si>
    <t>07/12/2023 11:10:40 a.m.</t>
  </si>
  <si>
    <t>conjuntivitis</t>
  </si>
  <si>
    <t>Mza 54 Dx 27 - Neuquén - Barrio San Lorenzo Norte</t>
  </si>
  <si>
    <t>Ref Irritacion en ojos (Pac Con sindrome Down)</t>
  </si>
  <si>
    <t>DNI 25460217</t>
  </si>
  <si>
    <t>Roa, Erica Rosana</t>
  </si>
  <si>
    <t>07/12/2023 10:04:00 a.m.</t>
  </si>
  <si>
    <t>07/12/2023 10:58:58 a.m.</t>
  </si>
  <si>
    <t>07/12/2023 01:19:00 p.m.</t>
  </si>
  <si>
    <t>DARWIN /MZA-B/ CASA-6 - CONFLUENCIA</t>
  </si>
  <si>
    <t>Bº COL. CONFL.</t>
  </si>
  <si>
    <t>REF. CISTITIS /SANGRADO AL ORINAR</t>
  </si>
  <si>
    <t>DNI 20280154</t>
  </si>
  <si>
    <t>Albero, Claudia Fabiana</t>
  </si>
  <si>
    <t>07/12/2023 10:13:00 a.m.</t>
  </si>
  <si>
    <t>07/12/2023 11:04:09 a.m.</t>
  </si>
  <si>
    <t>07/12/2023 11:19:36 a.m.</t>
  </si>
  <si>
    <t>ar reactivacion</t>
  </si>
  <si>
    <t>Islas Malvinas 264 - Neuquén - Centro</t>
  </si>
  <si>
    <t>Ref dolor e inflamacion en brazo derecho (pac con Artritis )</t>
  </si>
  <si>
    <t>DNI 4264271</t>
  </si>
  <si>
    <t>Villamayor, Victor Oscar</t>
  </si>
  <si>
    <t>07/12/2023 10:37:00 a.m.</t>
  </si>
  <si>
    <t>07/12/2023 11:07:36 a.m.</t>
  </si>
  <si>
    <t>07/12/2023 11:16:50 a.m.</t>
  </si>
  <si>
    <t>Control clínico</t>
  </si>
  <si>
    <t>abraham gotlip 4657 - Neuquén - Oeste</t>
  </si>
  <si>
    <t>Ref Tos</t>
  </si>
  <si>
    <t>07/12/2023 10:57:00 a.m.</t>
  </si>
  <si>
    <t>07/12/2023 12:11:20 p.m.</t>
  </si>
  <si>
    <t>PDR92270267</t>
  </si>
  <si>
    <t>DNI 92270267</t>
  </si>
  <si>
    <t>Ortega Rosales, Blas Vicente</t>
  </si>
  <si>
    <t>07/12/2023 11:10:00 a.m.</t>
  </si>
  <si>
    <t>07/12/2023 12:21:56 p.m.</t>
  </si>
  <si>
    <t>07/12/2023 12:34:58 p.m.</t>
  </si>
  <si>
    <t>Felix San Martin 1470 -</t>
  </si>
  <si>
    <t>pac ref dolor en zona inguinal</t>
  </si>
  <si>
    <t>DNI 92712128</t>
  </si>
  <si>
    <t>Diaz Rojas, Pedro</t>
  </si>
  <si>
    <t>07/12/2023 11:20:00 a.m.</t>
  </si>
  <si>
    <t>07/12/2023 11:29:54 a.m.</t>
  </si>
  <si>
    <t>07/12/2023 12:10:50 p.m.</t>
  </si>
  <si>
    <t>ÑORQUIN 58 - Neuquén - Barrio Cumelen</t>
  </si>
  <si>
    <t>pac ref q tiene las ondas tapadas</t>
  </si>
  <si>
    <t>PDR42264931</t>
  </si>
  <si>
    <t>DNI 42264931</t>
  </si>
  <si>
    <t>Royano Tassano, Laura Milagro</t>
  </si>
  <si>
    <t>07/12/2023 11:27:00 a.m.</t>
  </si>
  <si>
    <t>07/12/2023 12:22:11 p.m.</t>
  </si>
  <si>
    <t>07/12/2023 02:14:33 p.m.</t>
  </si>
  <si>
    <t>santa maria 205 - Neuquén - Centro</t>
  </si>
  <si>
    <t>pac ref dolor abdominal y vomitos</t>
  </si>
  <si>
    <t>DNI 18757277</t>
  </si>
  <si>
    <t>Saavedra Morales, Maria Angelica Noemí</t>
  </si>
  <si>
    <t>07/12/2023 11:43:00 a.m.</t>
  </si>
  <si>
    <t>07/12/2023 12:30:30 p.m.</t>
  </si>
  <si>
    <t>07/12/2023 12:32:15 p.m.</t>
  </si>
  <si>
    <t>LOS LIRIOS 482 - Neuquén - Barrio Alta Barda</t>
  </si>
  <si>
    <t>pac ref dolor de garganta y dolor de cuerpo</t>
  </si>
  <si>
    <t>PDR35571730</t>
  </si>
  <si>
    <t>DNI 35571730</t>
  </si>
  <si>
    <t>Vazquez, Marcelo Fabian</t>
  </si>
  <si>
    <t>07/12/2023 11:44:00 a.m.</t>
  </si>
  <si>
    <t>07/12/2023 12:26:13 p.m.</t>
  </si>
  <si>
    <t>07/12/2023 01:21:14 p.m.</t>
  </si>
  <si>
    <t>Cabo de Hornos 823 - Neuquén - Barrio Sapere</t>
  </si>
  <si>
    <t>pac ref q sufrio accidente en moto con tx de hombro derecho</t>
  </si>
  <si>
    <t>DNI 92527146</t>
  </si>
  <si>
    <t>Saavedra Cordova, Gloria Patricia</t>
  </si>
  <si>
    <t>07/12/2023 11:49:00 a.m.</t>
  </si>
  <si>
    <t>07/12/2023 12:31:42 p.m.</t>
  </si>
  <si>
    <t>07/12/2023 12:34:45 p.m.</t>
  </si>
  <si>
    <t>el manzano 2555 - Neuquén - Barrio Confluencia</t>
  </si>
  <si>
    <t>pac ref dolor en ojos</t>
  </si>
  <si>
    <t>DNI 38101649</t>
  </si>
  <si>
    <t>Castillo, Malen Sabrina</t>
  </si>
  <si>
    <t>07/12/2023 11:57:00 a.m.</t>
  </si>
  <si>
    <t>07/12/2023 12:34:14 p.m.</t>
  </si>
  <si>
    <t>07/12/2023 12:38:52 p.m.</t>
  </si>
  <si>
    <t>CERRO CATEDRAL - 1695 - Neuquén - Barrio Confluencia</t>
  </si>
  <si>
    <t>ref. ardor al orinar</t>
  </si>
  <si>
    <t>07/12/2023 11:58:00 a.m.</t>
  </si>
  <si>
    <t>07/12/2023 12:34:29 p.m.</t>
  </si>
  <si>
    <t>07/12/2023 01:04:11 p.m.</t>
  </si>
  <si>
    <t>ref. dolor de garganta</t>
  </si>
  <si>
    <t>DNI 16119084</t>
  </si>
  <si>
    <t>Muñoz, Monica Isabel</t>
  </si>
  <si>
    <t>07/12/2023 12:09:00 p.m.</t>
  </si>
  <si>
    <t>07/12/2023 01:23:19 p.m.</t>
  </si>
  <si>
    <t>07/12/2023 01:35:43 p.m.</t>
  </si>
  <si>
    <t>Marchan, Alejandro Agustín</t>
  </si>
  <si>
    <t>GREGORIO MARTINEZ 213 - Neuquén - Barrio Cumelen</t>
  </si>
  <si>
    <t>CUMELEN</t>
  </si>
  <si>
    <t>ref. inflamacion en rodilla y dolor ( vista en HBR )</t>
  </si>
  <si>
    <t>07/12/2023 12:13:00 p.m.</t>
  </si>
  <si>
    <t>07/12/2023 01:20:17 p.m.</t>
  </si>
  <si>
    <t>07/12/2023 01:28:33 p.m.</t>
  </si>
  <si>
    <t>REF. Citado para control Dr. Rivero</t>
  </si>
  <si>
    <t>DNI 22287361</t>
  </si>
  <si>
    <t>Flores, Ruben Alfredo</t>
  </si>
  <si>
    <t>07/12/2023 12:14:00 p.m.</t>
  </si>
  <si>
    <t>07/12/2023 01:28:08 p.m.</t>
  </si>
  <si>
    <t>07/12/2023 01:36:35 p.m.</t>
  </si>
  <si>
    <t>Vomitos</t>
  </si>
  <si>
    <t>SANTA CRUZ 897 - Neuquén</t>
  </si>
  <si>
    <t>Bº BELGRANO</t>
  </si>
  <si>
    <t>ref. mareos y vomitos</t>
  </si>
  <si>
    <t>DNI 27894361</t>
  </si>
  <si>
    <t>Flores, Nanci Noemi</t>
  </si>
  <si>
    <t>07/12/2023 12:17:00 p.m.</t>
  </si>
  <si>
    <t>07/12/2023 01:34:49 p.m.</t>
  </si>
  <si>
    <t>07/12/2023 03:24:18 p.m.</t>
  </si>
  <si>
    <t>CHOCON Y LAGO ARGENTINO CASA 112 - Neuquén - Barrio Confluencia</t>
  </si>
  <si>
    <t>ref. solicita internacion en adicciones</t>
  </si>
  <si>
    <t>PDR41033208</t>
  </si>
  <si>
    <t>DNI 41033208</t>
  </si>
  <si>
    <t>Suarez Gonzalez, Alejo</t>
  </si>
  <si>
    <t>07/12/2023 12:21:00 p.m.</t>
  </si>
  <si>
    <t>07/12/2023 01:36:05 p.m.</t>
  </si>
  <si>
    <t>07/12/2023 01:47:32 p.m.</t>
  </si>
  <si>
    <t>caida de su propia altura sobre torax izquierdo</t>
  </si>
  <si>
    <t>Vivanco 1388 - Neuquén - Barrio Manuel Belgrano</t>
  </si>
  <si>
    <t>PAC REF DOLOR COSTAL DE LADO IZQUIERDO</t>
  </si>
  <si>
    <t>DNI 46930803</t>
  </si>
  <si>
    <t>Fernandez, Maxima Anabella</t>
  </si>
  <si>
    <t>07/12/2023 12:35:00 p.m.</t>
  </si>
  <si>
    <t>07/12/2023 01:44:34 p.m.</t>
  </si>
  <si>
    <t>07/12/2023 03:07:12 p.m.</t>
  </si>
  <si>
    <t>Omalgia</t>
  </si>
  <si>
    <t>Arrollo Duran 1174 - Neuquén - Barrio Don Bosco II</t>
  </si>
  <si>
    <t>PAC REF DOLOR EN HOMBRO IZQUIERDO DESDE HACE 1 MES REF Q FUE AL CENTRO DE SALUD DON BOSCO</t>
  </si>
  <si>
    <t>DNI 92955660</t>
  </si>
  <si>
    <t>Riquelme Riveras, Maria Veronica</t>
  </si>
  <si>
    <t>74 años</t>
  </si>
  <si>
    <t>07/12/2023 12:42:00 p.m.</t>
  </si>
  <si>
    <t>07/12/2023 01:18:41 p.m.</t>
  </si>
  <si>
    <t>07/12/2023 06:07:59 p.m.</t>
  </si>
  <si>
    <t>EL SALVADOR S/N - Centenario</t>
  </si>
  <si>
    <t>pac enviada por oncologia</t>
  </si>
  <si>
    <t>DNI 29418378</t>
  </si>
  <si>
    <t>Haedo, Eliana Jacqueline</t>
  </si>
  <si>
    <t>07/12/2023 12:50:00 p.m.</t>
  </si>
  <si>
    <t>07/12/2023 01:17:24 p.m.</t>
  </si>
  <si>
    <t>07/12/2023 04:22:33 p.m.</t>
  </si>
  <si>
    <t>dolor oncologico</t>
  </si>
  <si>
    <t>BENEDETTI 175 - Neuquén - Barrio El Progreso</t>
  </si>
  <si>
    <t>Bª EL PROGRESO</t>
  </si>
  <si>
    <t>REF. DOLOR ( PCTE ONCOLOGICA )</t>
  </si>
  <si>
    <t>DNI 93213020</t>
  </si>
  <si>
    <t>Peralta, Clemente Faustino</t>
  </si>
  <si>
    <t>07/12/2023 01:04:00 p.m.</t>
  </si>
  <si>
    <t>07/12/2023 01:50:22 p.m.</t>
  </si>
  <si>
    <t>07/12/2023 02:09:02 p.m.</t>
  </si>
  <si>
    <t>infeccion de piel</t>
  </si>
  <si>
    <t>av trabajador 1985 - Neuquén - Barrio Islas Malvinas</t>
  </si>
  <si>
    <t>REF. TX PIERNA</t>
  </si>
  <si>
    <t>DNI 42910874</t>
  </si>
  <si>
    <t>Ramirez Mercado, Samuel Isaac</t>
  </si>
  <si>
    <t>07/12/2023 01:06:00 p.m.</t>
  </si>
  <si>
    <t>07/12/2023 04:23:18 p.m.</t>
  </si>
  <si>
    <t>control con sm</t>
  </si>
  <si>
    <t>rio uruguay 471 - Neuquén - Barrio Sapere</t>
  </si>
  <si>
    <t>atencion con sm</t>
  </si>
  <si>
    <t>PDR18180207</t>
  </si>
  <si>
    <t>DNI 18180207</t>
  </si>
  <si>
    <t>Torres, Maria Alicia</t>
  </si>
  <si>
    <t>07/12/2023 01:14:00 p.m.</t>
  </si>
  <si>
    <t>07/12/2023 02:13:11 p.m.</t>
  </si>
  <si>
    <t>07/12/2023 02:24:54 p.m.</t>
  </si>
  <si>
    <t>Patagonia y Juan Fernandez Garro 2 - Neuquén - Barrio Valentina Sur</t>
  </si>
  <si>
    <t>DNI 29386748</t>
  </si>
  <si>
    <t>Toro, Claudia Beatriz</t>
  </si>
  <si>
    <t>07/12/2023 02:12:56 p.m.</t>
  </si>
  <si>
    <t>07/12/2023 02:24:27 p.m.</t>
  </si>
  <si>
    <t>GATICA 336 - Neuquén - Centro</t>
  </si>
  <si>
    <t>REF. Picadura de araña en pie dolor e inflamacion )</t>
  </si>
  <si>
    <t>PDR23011974</t>
  </si>
  <si>
    <t>DNI 23011974</t>
  </si>
  <si>
    <t>Marin, Ines Marina</t>
  </si>
  <si>
    <t>07/12/2023 01:28:00 p.m.</t>
  </si>
  <si>
    <t>07/12/2023 02:13:21 p.m.</t>
  </si>
  <si>
    <t>07/12/2023 02:29:38 p.m.</t>
  </si>
  <si>
    <t>Absceso odontogeno</t>
  </si>
  <si>
    <t>K04.7 Absceso periapical sin fístula</t>
  </si>
  <si>
    <t>Desconocidas/n, -</t>
  </si>
  <si>
    <t>pac ref inflamacion de rostro de lado izquierdo con dolor de oido</t>
  </si>
  <si>
    <t>PDR96270228</t>
  </si>
  <si>
    <t>DNI 96270228</t>
  </si>
  <si>
    <t>Lira Gonzalez, Carmen Eidet</t>
  </si>
  <si>
    <t>07/12/2023 01:30:00 p.m.</t>
  </si>
  <si>
    <t>07/12/2023 02:28:16 p.m.</t>
  </si>
  <si>
    <t>07/12/2023 04:24:25 p.m.</t>
  </si>
  <si>
    <t>Goldman, Adelaida</t>
  </si>
  <si>
    <t>OLASCOAGA 673 - Neuquén</t>
  </si>
  <si>
    <t>pac ref caida de su propia altura con varios traumatismo de cuerpo</t>
  </si>
  <si>
    <t>07/12/2023 01:39:00 p.m.</t>
  </si>
  <si>
    <t>07/12/2023 01:50:12 p.m.</t>
  </si>
  <si>
    <t>07/12/2023 09:50:28 p.m.</t>
  </si>
  <si>
    <t>diverticulitis complicada</t>
  </si>
  <si>
    <t>pac ref dolor abdominal desde la mañana visto hace 2 dias en esta guardia</t>
  </si>
  <si>
    <t>07/12/2023 02:01:00 p.m.</t>
  </si>
  <si>
    <t>07/12/2023 02:29:53 p.m.</t>
  </si>
  <si>
    <t>07/12/2023 02:41:35 p.m.</t>
  </si>
  <si>
    <t>receta</t>
  </si>
  <si>
    <t>Z76.0 Consulta para repetición de receta</t>
  </si>
  <si>
    <t>pac ref q viene para una recetas de gotas para ojos se le esplica q no se hacen recetas por guardia</t>
  </si>
  <si>
    <t>PDR1009588</t>
  </si>
  <si>
    <t>DNI 1009588</t>
  </si>
  <si>
    <t>Viera, Maria Clotilde</t>
  </si>
  <si>
    <t>OSPFA</t>
  </si>
  <si>
    <t>07/12/2023 02:02:00 p.m.</t>
  </si>
  <si>
    <t>07/12/2023 02:34:10 p.m.</t>
  </si>
  <si>
    <t>07/12/2023 07:31:30 p.m.</t>
  </si>
  <si>
    <t>los pensamiento 104 - Neuquén - Barrio Alta Barda</t>
  </si>
  <si>
    <t>Hiporexia</t>
  </si>
  <si>
    <t>DNI 20323254</t>
  </si>
  <si>
    <t>Diaz, Adriana Del Carmen</t>
  </si>
  <si>
    <t>07/12/2023 02:11:00 p.m.</t>
  </si>
  <si>
    <t>07/12/2023 10:22:25 p.m.</t>
  </si>
  <si>
    <t>irc+ira+ sepsis severa</t>
  </si>
  <si>
    <t>A41.9 Septicemia, no especificada</t>
  </si>
  <si>
    <t>granadero 168 - Neuquén - Barrio Melipal</t>
  </si>
  <si>
    <t>Santa Catalina</t>
  </si>
  <si>
    <t>pac desvanecida en la via publica</t>
  </si>
  <si>
    <t>DNI 93252643</t>
  </si>
  <si>
    <t>Inturias Andia, Enrique</t>
  </si>
  <si>
    <t>07/12/2023 02:25:00 p.m.</t>
  </si>
  <si>
    <t>07/12/2023 02:35:26 p.m.</t>
  </si>
  <si>
    <t>07/12/2023 02:47:56 p.m.</t>
  </si>
  <si>
    <t>ROSA ALANIZ 454 - Neuquén - Barrio Confluencia</t>
  </si>
  <si>
    <t>pac ref picazon en zona del ano</t>
  </si>
  <si>
    <t>PDR44009242</t>
  </si>
  <si>
    <t>DNI 44009242</t>
  </si>
  <si>
    <t>Munaffo, Nahir Belén</t>
  </si>
  <si>
    <t>07/12/2023 02:34:00 p.m.</t>
  </si>
  <si>
    <t>07/12/2023 02:36:58 p.m.</t>
  </si>
  <si>
    <t>OLASCOAGA 1015 - Neuquén - Centro</t>
  </si>
  <si>
    <t>DNI 92892182</t>
  </si>
  <si>
    <t>Cifuentes Candia, Jose Gustavo</t>
  </si>
  <si>
    <t>07/12/2023 02:35:00 p.m.</t>
  </si>
  <si>
    <t>07/12/2023 03:01:51 p.m.</t>
  </si>
  <si>
    <t>07/12/2023 05:26:55 p.m.</t>
  </si>
  <si>
    <t>sindrome vertiginoso periferico</t>
  </si>
  <si>
    <t>Canal V</t>
  </si>
  <si>
    <t>PDR38801951</t>
  </si>
  <si>
    <t>DNI 38801951</t>
  </si>
  <si>
    <t>Tascon, Fernando Martin</t>
  </si>
  <si>
    <t>07/12/2023 02:48:00 p.m.</t>
  </si>
  <si>
    <t>07/12/2023 03:13:43 p.m.</t>
  </si>
  <si>
    <t>07/12/2023 05:08:07 p.m.</t>
  </si>
  <si>
    <t>Retiro sin aviso</t>
  </si>
  <si>
    <t>castelli 822 - Neuquén - Barrio Villa Ceferino</t>
  </si>
  <si>
    <t>PDR0558281</t>
  </si>
  <si>
    <t>DNI 558281</t>
  </si>
  <si>
    <t>Varela, Ignacia</t>
  </si>
  <si>
    <t>98 años</t>
  </si>
  <si>
    <t>07/12/2023 02:53:00 p.m.</t>
  </si>
  <si>
    <t>07/12/2023 03:03:12 p.m.</t>
  </si>
  <si>
    <t>07/12/2023 05:40:01 p.m.</t>
  </si>
  <si>
    <t>SANTA TERESA 1803 - Neuquén</t>
  </si>
  <si>
    <t>paciente que ingresa por playa de ambulancia ref inflamacion en pie izq</t>
  </si>
  <si>
    <t>DNI 30055407</t>
  </si>
  <si>
    <t>Vivanco, Debora Lujan</t>
  </si>
  <si>
    <t>07/12/2023 03:33:00 p.m.</t>
  </si>
  <si>
    <t>07/12/2023 03:54:29 p.m.</t>
  </si>
  <si>
    <t>07/12/2023 05:07:20 p.m.</t>
  </si>
  <si>
    <t>dr ramon 4530 - Neuquén - Barrio San Lorenzo Norte</t>
  </si>
  <si>
    <t>san lorenzo</t>
  </si>
  <si>
    <t>PDR49651269</t>
  </si>
  <si>
    <t>DNI 49651269</t>
  </si>
  <si>
    <t>Lugones, Cristian Javier</t>
  </si>
  <si>
    <t>07/12/2023 03:40:00 p.m.</t>
  </si>
  <si>
    <t>07/12/2023 06:40:14 p.m.</t>
  </si>
  <si>
    <t>INTENDENTE CARRO 1423 - Neuquén</t>
  </si>
  <si>
    <t>TX RODILLA</t>
  </si>
  <si>
    <t>PDR35629053</t>
  </si>
  <si>
    <t>DNI 35629053</t>
  </si>
  <si>
    <t>Navarro, Emiliano Emanuel</t>
  </si>
  <si>
    <t>07/12/2023 03:41:00 p.m.</t>
  </si>
  <si>
    <t>07/12/2023 04:17:31 p.m.</t>
  </si>
  <si>
    <t>calle 21 2478 - Rincón de los Sauces</t>
  </si>
  <si>
    <t>adus</t>
  </si>
  <si>
    <t>colocacion de medicacion</t>
  </si>
  <si>
    <t>PDR12863541</t>
  </si>
  <si>
    <t>DNI 12863541</t>
  </si>
  <si>
    <t>Campos, Aida Julia</t>
  </si>
  <si>
    <t>07/12/2023 04:17:09 p.m.</t>
  </si>
  <si>
    <t>07/12/2023 04:24:44 p.m.</t>
  </si>
  <si>
    <t>Picadura de insecto</t>
  </si>
  <si>
    <t>Alderete 1273 - Neuquén - Barrio Santa Genoveva</t>
  </si>
  <si>
    <t>DNI 44847729</t>
  </si>
  <si>
    <t>Gil, Maria Belen De Nazareth</t>
  </si>
  <si>
    <t>07/12/2023 03:42:00 p.m.</t>
  </si>
  <si>
    <t>07/12/2023 04:17:51 p.m.</t>
  </si>
  <si>
    <t>07/12/2023 04:28:11 p.m.</t>
  </si>
  <si>
    <t>Rio Aguapey 642 - Neuquén - Barrio Provincias Unidas</t>
  </si>
  <si>
    <t>descompuesta</t>
  </si>
  <si>
    <t>PDR30287750</t>
  </si>
  <si>
    <t>DNI 30287750</t>
  </si>
  <si>
    <t>Machaique, Veronica Vanesa</t>
  </si>
  <si>
    <t>07/12/2023 03:44:00 p.m.</t>
  </si>
  <si>
    <t>07/12/2023 04:26:55 p.m.</t>
  </si>
  <si>
    <t>07/12/2023 08:48:35 p.m.</t>
  </si>
  <si>
    <t>ENRIQUE BANCHS 7202 - Neuquén</t>
  </si>
  <si>
    <t>07/12/2023 03:56:00 p.m.</t>
  </si>
  <si>
    <t>07/12/2023 04:29:51 p.m.</t>
  </si>
  <si>
    <t>07/12/2023 05:03:59 p.m.</t>
  </si>
  <si>
    <t>Recambio de sonda vesical</t>
  </si>
  <si>
    <t>ref perdida por la sonda vesical - 2da consulta</t>
  </si>
  <si>
    <t>07/12/2023 04:00:00 p.m.</t>
  </si>
  <si>
    <t>07/12/2023 04:16:54 p.m.</t>
  </si>
  <si>
    <t>enviada de consultorio de odontologia para aplicacion</t>
  </si>
  <si>
    <t>PDR41348392</t>
  </si>
  <si>
    <t>DNI 41348392</t>
  </si>
  <si>
    <t>Sotelo, Luis Ezequiel</t>
  </si>
  <si>
    <t>07/12/2023 04:03:00 p.m.</t>
  </si>
  <si>
    <t>07/12/2023 04:13:43 p.m.</t>
  </si>
  <si>
    <t>herida cortante en mano (sangrante)</t>
  </si>
  <si>
    <t>07/12/2023 04:07:00 p.m.</t>
  </si>
  <si>
    <t>07/12/2023 05:07:00 p.m.</t>
  </si>
  <si>
    <t>DNI 92254028</t>
  </si>
  <si>
    <t>Salas Sagredo, Jorge Aladin</t>
  </si>
  <si>
    <t>07/12/2023 04:40:00 p.m.</t>
  </si>
  <si>
    <t>07/12/2023 04:49:45 p.m.</t>
  </si>
  <si>
    <t>07/12/2023 05:27:15 p.m.</t>
  </si>
  <si>
    <t>PRINGLES 850 - Neuquén - Barrio Islas Malvinas</t>
  </si>
  <si>
    <t>ref infeccion en dedo de la mano - pac dbt</t>
  </si>
  <si>
    <t>DNI 36801175</t>
  </si>
  <si>
    <t>San Martin, Fernando Abel</t>
  </si>
  <si>
    <t>07/12/2023 05:19:00 p.m.</t>
  </si>
  <si>
    <t>07/12/2023 05:49:01 p.m.</t>
  </si>
  <si>
    <t>07/12/2023 06:01:01 p.m.</t>
  </si>
  <si>
    <t>SECTOR F DX 27 - Neuquén - Barrio Ciudad Industrial</t>
  </si>
  <si>
    <t>detenido comisaria primera ref dolor de muela</t>
  </si>
  <si>
    <t>DNI 45433877</t>
  </si>
  <si>
    <t>Rojas, Yamila Florencia</t>
  </si>
  <si>
    <t>07/12/2023 05:21:00 p.m.</t>
  </si>
  <si>
    <t>07/12/2023 05:51:37 p.m.</t>
  </si>
  <si>
    <t>PAIMUN 1400 - Neuquén</t>
  </si>
  <si>
    <t>ref fiebre y dolor de garganta</t>
  </si>
  <si>
    <t>DNI 36257057</t>
  </si>
  <si>
    <t>Candia, Carlos Matias</t>
  </si>
  <si>
    <t>07/12/2023 05:26:00 p.m.</t>
  </si>
  <si>
    <t>07/12/2023 05:52:02 p.m.</t>
  </si>
  <si>
    <t>07/12/2023 08:17:46 p.m.</t>
  </si>
  <si>
    <t>Consumo problemático de sustancias.</t>
  </si>
  <si>
    <t>Rosario y Av del Trabajador - Neuquén - Barrio Gran Neuquén</t>
  </si>
  <si>
    <t>Sector 26 de Agosto</t>
  </si>
  <si>
    <t>solicita atencion para adicciones</t>
  </si>
  <si>
    <t>PDR35492145</t>
  </si>
  <si>
    <t>DNI 35492145</t>
  </si>
  <si>
    <t>Mellado, Maria De Los Angeles</t>
  </si>
  <si>
    <t>07/12/2023 05:34:00 p.m.</t>
  </si>
  <si>
    <t>07/12/2023 06:20:09 p.m.</t>
  </si>
  <si>
    <t>07/12/2023 06:57:59 p.m.</t>
  </si>
  <si>
    <t>tandil 1228 - Neuquén</t>
  </si>
  <si>
    <t>ref tx en nariz</t>
  </si>
  <si>
    <t>PDR32974737</t>
  </si>
  <si>
    <t>DNI 32974737</t>
  </si>
  <si>
    <t>Gatica, Fernando Sebastián</t>
  </si>
  <si>
    <t>07/12/2023 05:40:00 p.m.</t>
  </si>
  <si>
    <t>07/12/2023 06:29:59 p.m.</t>
  </si>
  <si>
    <t>07/12/2023 08:18:05 p.m.</t>
  </si>
  <si>
    <t>solicitainternacion en adiciciones</t>
  </si>
  <si>
    <t>CALLE 02 - AÑELO</t>
  </si>
  <si>
    <t>ref golpe en labio post caida</t>
  </si>
  <si>
    <t>DNI 48144817</t>
  </si>
  <si>
    <t>Iturra, Martina Micaela</t>
  </si>
  <si>
    <t>07/12/2023 05:43:00 p.m.</t>
  </si>
  <si>
    <t>07/12/2023 05:49:35 p.m.</t>
  </si>
  <si>
    <t>07/12/2023 10:46:06 p.m.</t>
  </si>
  <si>
    <t>REMULQUE TRIGUE MONOBLOCK 50 DPTO 332 SEGUNDO PISO - Neuquén</t>
  </si>
  <si>
    <t>ref dolor abdominal (vista en guardia HHH)</t>
  </si>
  <si>
    <t>DNI 36692905</t>
  </si>
  <si>
    <t>Reyes, Agustina Ailin</t>
  </si>
  <si>
    <t>07/12/2023 05:59:00 p.m.</t>
  </si>
  <si>
    <t>07/12/2023 07:04:28 p.m.</t>
  </si>
  <si>
    <t>07/12/2023 08:38:23 p.m.</t>
  </si>
  <si>
    <t>SECTOR LA ESTRELLA - - Neuquén - Barrio Villa Ceferino</t>
  </si>
  <si>
    <t>Bª VILLA CEFERINO</t>
  </si>
  <si>
    <t>dolor abdominal - fiebre</t>
  </si>
  <si>
    <t>DNI 31892665</t>
  </si>
  <si>
    <t>Asmar, Camila Ivone</t>
  </si>
  <si>
    <t>07/12/2023 06:05:00 p.m.</t>
  </si>
  <si>
    <t>07/12/2023 07:11:48 p.m.</t>
  </si>
  <si>
    <t>07/12/2023 10:22:39 p.m.</t>
  </si>
  <si>
    <t>solicita atención SM (sensación de adormecimiento en MSD - ataques de pánico)</t>
  </si>
  <si>
    <t>DNI 29551742</t>
  </si>
  <si>
    <t>Rubilar, Luis Horacio</t>
  </si>
  <si>
    <t>07/12/2023 06:35:00 p.m.</t>
  </si>
  <si>
    <t>07/12/2023 07:51:16 p.m.</t>
  </si>
  <si>
    <t>07/12/2023 11:15:15 p.m.</t>
  </si>
  <si>
    <t>Intoxicacion alcoholica</t>
  </si>
  <si>
    <t>Vives Reus 3950 - Plottier</t>
  </si>
  <si>
    <t>PDR11640894</t>
  </si>
  <si>
    <t>DNI 11640894</t>
  </si>
  <si>
    <t>Messineo, Walter Daniel</t>
  </si>
  <si>
    <t>07/12/2023 06:39:00 p.m.</t>
  </si>
  <si>
    <t>07/12/2023 07:04:12 p.m.</t>
  </si>
  <si>
    <t>07/12/2023 08:15:37 p.m.</t>
  </si>
  <si>
    <t>Irritacion faringea</t>
  </si>
  <si>
    <t>J39.2 Otras enfermedades de la faringe</t>
  </si>
  <si>
    <t>CUERDA DEL CIELO 2485 - Neuquén</t>
  </si>
  <si>
    <t>sensación de cuerpo extraño en esófago</t>
  </si>
  <si>
    <t>PDR44958405</t>
  </si>
  <si>
    <t>DNI 44958405</t>
  </si>
  <si>
    <t>Reiser, Tiziano</t>
  </si>
  <si>
    <t>07/12/2023 06:42:00 p.m.</t>
  </si>
  <si>
    <t>07/12/2023 06:47:36 p.m.</t>
  </si>
  <si>
    <t>07/12/2023 08:30:12 p.m.</t>
  </si>
  <si>
    <t>Picadura de hormigas Reaccion alergica</t>
  </si>
  <si>
    <t>T14 Traumatismo de regiones no especificadas del c</t>
  </si>
  <si>
    <t>LARREA 5 05 - Neuquén</t>
  </si>
  <si>
    <t>CENTRO OESTE</t>
  </si>
  <si>
    <t>Picadura de hormigas</t>
  </si>
  <si>
    <t>DNI 27435163</t>
  </si>
  <si>
    <t>Hernandez, Rosa Del Carmen</t>
  </si>
  <si>
    <t>07/12/2023 06:46:00 p.m.</t>
  </si>
  <si>
    <t>07/12/2023 07:46:36 p.m.</t>
  </si>
  <si>
    <t>07/12/2023 08:14:38 p.m.</t>
  </si>
  <si>
    <t>laringitis</t>
  </si>
  <si>
    <t>J04.0 Laringitis aguda</t>
  </si>
  <si>
    <t>Toma Norte</t>
  </si>
  <si>
    <t>07/12/2023 06:56:00 p.m.</t>
  </si>
  <si>
    <t>07/12/2023 07:59:34 p.m.</t>
  </si>
  <si>
    <t>07/12/2023 08:15:56 p.m.</t>
  </si>
  <si>
    <t>Celulitis periodontogena</t>
  </si>
  <si>
    <t>sensación de adormecimiento e inflamación en rostro (refiere estar en tto ATB por odontalgia)</t>
  </si>
  <si>
    <t>PDR34707945</t>
  </si>
  <si>
    <t>DNI 34707945</t>
  </si>
  <si>
    <t>Carrizo, Dana</t>
  </si>
  <si>
    <t>07/12/2023 07:26:00 p.m.</t>
  </si>
  <si>
    <t>07/12/2023 07:38:15 p.m.</t>
  </si>
  <si>
    <t>07/12/2023 08:42:54 p.m.</t>
  </si>
  <si>
    <t>Santa Cruz 329 - Neuquén</t>
  </si>
  <si>
    <t>vómitos - diarrea - dolor corporal</t>
  </si>
  <si>
    <t>07/12/2023 07:29:00 p.m.</t>
  </si>
  <si>
    <t>07/12/2023 08:00:55 p.m.</t>
  </si>
  <si>
    <t>07/12/2023 08:16:25 p.m.</t>
  </si>
  <si>
    <t>cefalea - dolor abdominal</t>
  </si>
  <si>
    <t>DNI 13047346</t>
  </si>
  <si>
    <t>Sobarzo, Margarita Beatriz</t>
  </si>
  <si>
    <t>07/12/2023 07:36:00 p.m.</t>
  </si>
  <si>
    <t>07/12/2023 08:10:14 p.m.</t>
  </si>
  <si>
    <t>07/12/2023 11:27:58 p.m.</t>
  </si>
  <si>
    <t>Colección particulada intraabdominal paraumbilical izquierda</t>
  </si>
  <si>
    <t>SECTOR A/CALLE 2 C.28 - Neuquén - Barrio Ciudad Industrial</t>
  </si>
  <si>
    <t>DNI 23918672</t>
  </si>
  <si>
    <t>Figueroa, Beatriz Del Rosario</t>
  </si>
  <si>
    <t>07/12/2023 07:39:00 p.m.</t>
  </si>
  <si>
    <t>07/12/2023 08:17:24 p.m.</t>
  </si>
  <si>
    <t>07/12/2023 08:23:26 p.m.</t>
  </si>
  <si>
    <t>Orzuelo</t>
  </si>
  <si>
    <t>H00 Orzuelo y calacio</t>
  </si>
  <si>
    <t>Rafaela 890 - Neuquén - Barrio San Lorenzo Sur</t>
  </si>
  <si>
    <t>Irritación en ojo dcho- Personal HPN</t>
  </si>
  <si>
    <t>DNI 92307062</t>
  </si>
  <si>
    <t>Rodriguez De Lima, Osmarina</t>
  </si>
  <si>
    <t>07/12/2023 07:40:00 p.m.</t>
  </si>
  <si>
    <t>07/12/2023 08:11:09 p.m.</t>
  </si>
  <si>
    <t>07/12/2023 08:38:36 p.m.</t>
  </si>
  <si>
    <t>ALBERTI 1305 - Neuquén - Este</t>
  </si>
  <si>
    <t>ref descompostura/ mareos/ sospecha presión alta</t>
  </si>
  <si>
    <t>PDR42654296</t>
  </si>
  <si>
    <t>DNI 42654296</t>
  </si>
  <si>
    <t>Escobar, Yamila Rocio</t>
  </si>
  <si>
    <t>07/12/2023 07:43:00 p.m.</t>
  </si>
  <si>
    <t>07/12/2023 08:18:27 p.m.</t>
  </si>
  <si>
    <t>07/12/2023 10:37:36 p.m.</t>
  </si>
  <si>
    <t>Crisis de ansiedad</t>
  </si>
  <si>
    <t>CIPOLLETTI 1500 MZA.06.LOTE.18 - Neuquén - Barrio Villa Ceferino</t>
  </si>
  <si>
    <t>ref crisis de ansiedad</t>
  </si>
  <si>
    <t>PDR48144618</t>
  </si>
  <si>
    <t>DNI 48144618</t>
  </si>
  <si>
    <t>Sepulveda, Nahiara Florencia</t>
  </si>
  <si>
    <t>07/12/2023 08:00:00 p.m.</t>
  </si>
  <si>
    <t>07/12/2023 08:23:53 p.m.</t>
  </si>
  <si>
    <t>07/12/2023 08:52:56 p.m.</t>
  </si>
  <si>
    <t>los araucanos 2327 - Neuquén - Barrio Confluencia</t>
  </si>
  <si>
    <t>ref fiebre/ mareos/ nauseas</t>
  </si>
  <si>
    <t>PDR9736688</t>
  </si>
  <si>
    <t>DNI 9736688</t>
  </si>
  <si>
    <t>Salamanca, Zoila</t>
  </si>
  <si>
    <t>93 años</t>
  </si>
  <si>
    <t>07/12/2023 08:01:00 p.m.</t>
  </si>
  <si>
    <t>08/12/2023 01:35:05 a.m.</t>
  </si>
  <si>
    <t>tec</t>
  </si>
  <si>
    <t>AVENIDA ARGENTINA 775 - Neuquén - Centro</t>
  </si>
  <si>
    <t>CENTRO ESTE</t>
  </si>
  <si>
    <t>TEC (caída de propia altura)</t>
  </si>
  <si>
    <t>DNI 4860121</t>
  </si>
  <si>
    <t>Cardenas, Blanca Esther</t>
  </si>
  <si>
    <t>07/12/2023 08:11:00 p.m.</t>
  </si>
  <si>
    <t>07/12/2023 08:29:56 p.m.</t>
  </si>
  <si>
    <t>07/12/2023 08:53:03 p.m.</t>
  </si>
  <si>
    <t>Dominguez 945 - Neuquén</t>
  </si>
  <si>
    <t>14 DE OCTUBRE</t>
  </si>
  <si>
    <t>ref picazón corporal/ dolor de garganta</t>
  </si>
  <si>
    <t>DNI 92260694</t>
  </si>
  <si>
    <t>Merino Valenzuela, Graciela Del Carmen</t>
  </si>
  <si>
    <t>07/12/2023 08:21:00 p.m.</t>
  </si>
  <si>
    <t>07/12/2023 08:28:54 p.m.</t>
  </si>
  <si>
    <t>07/12/2023 09:58:41 p.m.</t>
  </si>
  <si>
    <t>iam</t>
  </si>
  <si>
    <t>I21.9 Infarto agudo del miocardio, sin otra especi</t>
  </si>
  <si>
    <t>CASA 20 - Neuquén - Barrio Valentina Sur</t>
  </si>
  <si>
    <t>paciente anticoagulada/ con antecedente de acv ref dif respiratoria</t>
  </si>
  <si>
    <t>PDR92634674</t>
  </si>
  <si>
    <t>DNI 92634674</t>
  </si>
  <si>
    <t>Gatica Quilodran, Edgardo Hector</t>
  </si>
  <si>
    <t>07/12/2023 08:23:00 p.m.</t>
  </si>
  <si>
    <t>08/12/2023 02:01:24 a.m.</t>
  </si>
  <si>
    <t>epilepsia</t>
  </si>
  <si>
    <t>G40.9 Epilepsia, tipo no especificado</t>
  </si>
  <si>
    <t>Hogar Cura Brochero- Echevarria 140 - Neuquén</t>
  </si>
  <si>
    <t>TEC - convulsión</t>
  </si>
  <si>
    <t>PDR37694146</t>
  </si>
  <si>
    <t>DNI 37694146</t>
  </si>
  <si>
    <t>Monsalvez, Jorge Daniel</t>
  </si>
  <si>
    <t>07/12/2023 08:41:00 p.m.</t>
  </si>
  <si>
    <t>09/12/2023 05:40:48 p.m.</t>
  </si>
  <si>
    <t>tec leve</t>
  </si>
  <si>
    <t>Caída de 3 mts de altura TEC + OH</t>
  </si>
  <si>
    <t>PDR92634702</t>
  </si>
  <si>
    <t>DNI 92634702</t>
  </si>
  <si>
    <t>Alvarado Marquez, Maria Angelica</t>
  </si>
  <si>
    <t>07/12/2023 08:51:00 p.m.</t>
  </si>
  <si>
    <t>07/12/2023 09:50:40 p.m.</t>
  </si>
  <si>
    <t>07/12/2023 09:58:39 p.m.</t>
  </si>
  <si>
    <t>LEOPOLDO LUGONES 1983 - Centenario</t>
  </si>
  <si>
    <t>ref dolor de pecho/ dolor de espalda/ cansancio corporal</t>
  </si>
  <si>
    <t>PDR40615765</t>
  </si>
  <si>
    <t>DNI 40615765</t>
  </si>
  <si>
    <t>Segundo, Ruben Alejandro</t>
  </si>
  <si>
    <t>07/12/2023 08:53:00 p.m.</t>
  </si>
  <si>
    <t>07/12/2023 09:14:11 p.m.</t>
  </si>
  <si>
    <t>07/12/2023 10:16:29 p.m.</t>
  </si>
  <si>
    <t>mari menuco y alumine - Centenario</t>
  </si>
  <si>
    <t>juan manuel de rosas</t>
  </si>
  <si>
    <t>Enviado de U11- para evalución de SM</t>
  </si>
  <si>
    <t>DNI 2928860</t>
  </si>
  <si>
    <t>Guttlein, Soñi Carmen</t>
  </si>
  <si>
    <t>07/12/2023 08:55:00 p.m.</t>
  </si>
  <si>
    <t>07/12/2023 09:15:23 p.m.</t>
  </si>
  <si>
    <t>08/12/2023 02:02:53 a.m.</t>
  </si>
  <si>
    <t>Neumonia</t>
  </si>
  <si>
    <t>Carlos H Rodriguez 1491 - Neuquén - Barrio Cumelen</t>
  </si>
  <si>
    <t>Tos</t>
  </si>
  <si>
    <t>DNI 26224079</t>
  </si>
  <si>
    <t>Bartoloni, Sebastian</t>
  </si>
  <si>
    <t>07/12/2023 08:56:00 p.m.</t>
  </si>
  <si>
    <t>07/12/2023 09:57:59 p.m.</t>
  </si>
  <si>
    <t>07/12/2023 11:59:17 p.m.</t>
  </si>
  <si>
    <t>Dolor toracico Angustia</t>
  </si>
  <si>
    <t>ANTU RUCA 1875 - Neuquén</t>
  </si>
  <si>
    <t>30 DE OCTUBRE</t>
  </si>
  <si>
    <t>PDR31293232</t>
  </si>
  <si>
    <t>DNI 31293232</t>
  </si>
  <si>
    <t>Grieve, Maria Florencia Del Valle</t>
  </si>
  <si>
    <t>07/12/2023 09:03:00 p.m.</t>
  </si>
  <si>
    <t>07/12/2023 10:27:19 p.m.</t>
  </si>
  <si>
    <t>07/12/2023 10:38:53 p.m.</t>
  </si>
  <si>
    <t>Alcorta 555 - Neuquén</t>
  </si>
  <si>
    <t>PDR27763268</t>
  </si>
  <si>
    <t>DNI 27763268</t>
  </si>
  <si>
    <t>Coppia, Erica Lorena</t>
  </si>
  <si>
    <t>07/12/2023 09:06:00 p.m.</t>
  </si>
  <si>
    <t>07/12/2023 09:25:34 p.m.</t>
  </si>
  <si>
    <t>07/12/2023 10:22:02 p.m.</t>
  </si>
  <si>
    <t>CHILE 141 - Neuquén - Barrio Nuevo</t>
  </si>
  <si>
    <t>MORDEDURA DE PERRO</t>
  </si>
  <si>
    <t>PDR20436667</t>
  </si>
  <si>
    <t>DNI 20436667</t>
  </si>
  <si>
    <t>Cambours, Claudio Marcelo</t>
  </si>
  <si>
    <t>07/12/2023 09:10:00 p.m.</t>
  </si>
  <si>
    <t>07/12/2023 10:35:35 p.m.</t>
  </si>
  <si>
    <t>07/12/2023 10:50:04 p.m.</t>
  </si>
  <si>
    <t>centeno - Neuquén</t>
  </si>
  <si>
    <t>el trebol</t>
  </si>
  <si>
    <t>IRRITACIÓN EN OJO IZQ</t>
  </si>
  <si>
    <t>DNI 38583740</t>
  </si>
  <si>
    <t>Jara, Micaela Soledad</t>
  </si>
  <si>
    <t>07/12/2023 09:12:00 p.m.</t>
  </si>
  <si>
    <t>07/12/2023 10:49:59 p.m.</t>
  </si>
  <si>
    <t>08/12/2023 01:57:02 a.m.</t>
  </si>
  <si>
    <t>DARWIN 1770 - Neuquén - Barrio Confluencia</t>
  </si>
  <si>
    <t>Bº C. CONFLUENCIA</t>
  </si>
  <si>
    <t>Dolor abdominal Disuria</t>
  </si>
  <si>
    <t>PDR27866347</t>
  </si>
  <si>
    <t>DNI 27866347</t>
  </si>
  <si>
    <t>Otero, Aurelia Roxana</t>
  </si>
  <si>
    <t>07/12/2023 09:17:00 p.m.</t>
  </si>
  <si>
    <t>07/12/2023 09:56:17 p.m.</t>
  </si>
  <si>
    <t>07/12/2023 10:17:36 p.m.</t>
  </si>
  <si>
    <t>TX de rodilla</t>
  </si>
  <si>
    <t>La Rioja 1169 - Neuquén</t>
  </si>
  <si>
    <t>TX PIERNA IZQ</t>
  </si>
  <si>
    <t>PDR49925289</t>
  </si>
  <si>
    <t>DNI 49925289</t>
  </si>
  <si>
    <t>Contreras Uribe, Thiago Andres</t>
  </si>
  <si>
    <t>07/12/2023 09:40:00 p.m.</t>
  </si>
  <si>
    <t>07/12/2023 10:24:06 p.m.</t>
  </si>
  <si>
    <t>07/12/2023 10:38:57 p.m.</t>
  </si>
  <si>
    <t>PRIMEROS POBLADORES 1229 - Neuquén - Barrio Mariano Moreno</t>
  </si>
  <si>
    <t>VOMITOS, DIARREA.</t>
  </si>
  <si>
    <t>DNI 43759346</t>
  </si>
  <si>
    <t>Bissanti Notaro, Luca</t>
  </si>
  <si>
    <t>07/12/2023 10:00:00 p.m.</t>
  </si>
  <si>
    <t>07/12/2023 10:23:51 p.m.</t>
  </si>
  <si>
    <t>07/12/2023 10:39:01 p.m.</t>
  </si>
  <si>
    <t>picadura de araña</t>
  </si>
  <si>
    <t>T63.3 Efecto toxico del veneno de arañas</t>
  </si>
  <si>
    <t>AIMOGASTA Y CANDELARIA 1306 - Neuquén - Barrio Don Bosco III</t>
  </si>
  <si>
    <t>PICADURA DE ARAÑA</t>
  </si>
  <si>
    <t>PDR45254443</t>
  </si>
  <si>
    <t>DNI 45254443</t>
  </si>
  <si>
    <t>Fernandez, María Florencia</t>
  </si>
  <si>
    <t>07/12/2023 10:03:00 p.m.</t>
  </si>
  <si>
    <t>07/12/2023 10:48:17 p.m.</t>
  </si>
  <si>
    <t>07/12/2023 11:20:12 p.m.</t>
  </si>
  <si>
    <t>BOUQUET ROLDAN 363 - Neuquén</t>
  </si>
  <si>
    <t>HERIDA CORTANTE EN MANO DCHA</t>
  </si>
  <si>
    <t>DNI 42605037</t>
  </si>
  <si>
    <t>Henriquez, Camila Alejandra</t>
  </si>
  <si>
    <t>07/12/2023 10:17:00 p.m.</t>
  </si>
  <si>
    <t>07/12/2023 10:34:19 p.m.</t>
  </si>
  <si>
    <t>08/12/2023 01:31:31 a.m.</t>
  </si>
  <si>
    <t>JUAN SOUFAL - Neuquén</t>
  </si>
  <si>
    <t>Islas Malvinas</t>
  </si>
  <si>
    <t>Solicita atención de SM- Paciente angustiada (llanto)</t>
  </si>
  <si>
    <t>PDR32773416</t>
  </si>
  <si>
    <t>DNI 32773416</t>
  </si>
  <si>
    <t>Bolado, Juan Manuel</t>
  </si>
  <si>
    <t>07/12/2023 10:34:00 p.m.</t>
  </si>
  <si>
    <t>07/12/2023 11:29:45 p.m.</t>
  </si>
  <si>
    <t>08/12/2023 12:00:03 a.m.</t>
  </si>
  <si>
    <t>heridas en pies lesion deportiva</t>
  </si>
  <si>
    <t>DNI 38101654</t>
  </si>
  <si>
    <t>Uribe San Martín, Edith Belen</t>
  </si>
  <si>
    <t>07/12/2023 11:25:00 p.m.</t>
  </si>
  <si>
    <t>08/12/2023 01:54:36 a.m.</t>
  </si>
  <si>
    <t>PRINGLES - 1500 - Neuquén</t>
  </si>
  <si>
    <t>SECTOR ALUVIONAL -ISALAS MALVINAS</t>
  </si>
  <si>
    <t>dolor de espalda no orina desde las 17 hs</t>
  </si>
  <si>
    <t>07/12/2023 11:37:00 p.m.</t>
  </si>
  <si>
    <t>08/12/2023 01:54:10 a.m.</t>
  </si>
  <si>
    <t>08/12/2023 03:41:26 a.m.</t>
  </si>
  <si>
    <t>Conjuntivitis Angina pultacea</t>
  </si>
  <si>
    <t>Ojo rojo Odinofagia</t>
  </si>
  <si>
    <t>07/12/2023 11:39:00 p.m.</t>
  </si>
  <si>
    <t>08/12/2023 12:44:40 a.m.</t>
  </si>
  <si>
    <t>08/12/2023 05:01:32 a.m.</t>
  </si>
  <si>
    <t>DNI 48144923</t>
  </si>
  <si>
    <t>Urbina Chacon, Santos Fabian</t>
  </si>
  <si>
    <t>07/12/2023 11:41:00 p.m.</t>
  </si>
  <si>
    <t>08/12/2023 01:55:09 a.m.</t>
  </si>
  <si>
    <t>casa 1 - Neuquén</t>
  </si>
  <si>
    <t>Z 1</t>
  </si>
  <si>
    <t>infeccion en nariz</t>
  </si>
  <si>
    <t>PDR45258597</t>
  </si>
  <si>
    <t>DNI 45258597</t>
  </si>
  <si>
    <t>Mora, Kiara Morena Elizabeth</t>
  </si>
  <si>
    <t>07/12/2023 11:50:00 p.m.</t>
  </si>
  <si>
    <t>08/12/2023 01:54:23 a.m.</t>
  </si>
  <si>
    <t>08/12/2023 03:41:16 a.m.</t>
  </si>
  <si>
    <t>Rep. de Italia 1872 - Neuquén - Barrio Islas Malvinas</t>
  </si>
  <si>
    <t>cuerpo brotado</t>
  </si>
  <si>
    <t>DNI 43358479</t>
  </si>
  <si>
    <t>Falcon, Martin Isaias</t>
  </si>
  <si>
    <t>08/12/2023 12:04:00 a.m.</t>
  </si>
  <si>
    <t>08/12/2023 02:10:53 a.m.</t>
  </si>
  <si>
    <t>Cafayate 1107 - Neuquén - Barrio Manuel Belgrano</t>
  </si>
  <si>
    <t>Ideas suicidas, pte. sm</t>
  </si>
  <si>
    <t>PDR31760721</t>
  </si>
  <si>
    <t>DNI 31760721</t>
  </si>
  <si>
    <t>Rodriguez, Pablo Martin</t>
  </si>
  <si>
    <t>08/12/2023 12:14:00 a.m.</t>
  </si>
  <si>
    <t>08/12/2023 02:21:07 a.m.</t>
  </si>
  <si>
    <t>08/12/2023 04:02:06 a.m.</t>
  </si>
  <si>
    <t>Dispepsia</t>
  </si>
  <si>
    <t>DARWIN 1251 - Neuquén - Barrio Confluencia</t>
  </si>
  <si>
    <t>Dolor epigastrico</t>
  </si>
  <si>
    <t>DNI 44778863</t>
  </si>
  <si>
    <t>Carrasco, Jonatan Nicolas</t>
  </si>
  <si>
    <t>08/12/2023 12:16:00 a.m.</t>
  </si>
  <si>
    <t>08/12/2023 08:51:28 a.m.</t>
  </si>
  <si>
    <t>CONFLUENCIA - Centenario</t>
  </si>
  <si>
    <t>VILLA OBRERA</t>
  </si>
  <si>
    <t>PDR4207024</t>
  </si>
  <si>
    <t>DNI 4207024</t>
  </si>
  <si>
    <t>Escudero, Nilda Fanny</t>
  </si>
  <si>
    <t>08/12/2023 12:30:00 a.m.</t>
  </si>
  <si>
    <t>08/12/2023 03:24:29 a.m.</t>
  </si>
  <si>
    <t>vertigo</t>
  </si>
  <si>
    <t>CEFERINO NAMUNCURA 1589 - Neuquén</t>
  </si>
  <si>
    <t>DNI 45602566</t>
  </si>
  <si>
    <t>Landaeta, Gianella Abigail</t>
  </si>
  <si>
    <t>08/12/2023 12:32:00 a.m.</t>
  </si>
  <si>
    <t>08/12/2023 02:10:37 a.m.</t>
  </si>
  <si>
    <t>08/12/2023 02:21:39 a.m.</t>
  </si>
  <si>
    <t>Cefalea tensional Cervicalgia</t>
  </si>
  <si>
    <t>TACUARI CASA 615 - Neuquén - Barrio Sapere</t>
  </si>
  <si>
    <t>DNI 40818324</t>
  </si>
  <si>
    <t>Roza, Roxana Darlen</t>
  </si>
  <si>
    <t>08/12/2023 12:36:00 a.m.</t>
  </si>
  <si>
    <t>08/12/2023 02:24:32 a.m.</t>
  </si>
  <si>
    <t>CHANETON 840 - Neuquén - Barrio Villa Florencia</t>
  </si>
  <si>
    <t>Dolor de garganta, pte. embarazada de seis meses</t>
  </si>
  <si>
    <t>PDR40442884</t>
  </si>
  <si>
    <t>DNI 40442884</t>
  </si>
  <si>
    <t>Sura, Yesica Alejandra</t>
  </si>
  <si>
    <t>08/12/2023 12:51:00 a.m.</t>
  </si>
  <si>
    <t>08/12/2023 02:21:55 a.m.</t>
  </si>
  <si>
    <t>08/12/2023 09:17:00 a.m.</t>
  </si>
  <si>
    <t>sindrome vertiginoso</t>
  </si>
  <si>
    <t>catriel 1285 - Neuquén - Barrio Villa Ceferino</t>
  </si>
  <si>
    <t>08/12/2023 01:33:00 a.m.</t>
  </si>
  <si>
    <t>08/12/2023 02:01:44 a.m.</t>
  </si>
  <si>
    <t>08/12/2023 03:39:55 a.m.</t>
  </si>
  <si>
    <t>Crisis- pte. SM</t>
  </si>
  <si>
    <t>PDR41358753</t>
  </si>
  <si>
    <t>DNI 41358753</t>
  </si>
  <si>
    <t>Dumrauf, Rocio Belen</t>
  </si>
  <si>
    <t>08/12/2023 02:25:00 a.m.</t>
  </si>
  <si>
    <t>08/12/2023 03:42:02 a.m.</t>
  </si>
  <si>
    <t>08/12/2023 11:38:04 a.m.</t>
  </si>
  <si>
    <t>bahia blanca 251 - Neuquén</t>
  </si>
  <si>
    <t>PDR27987467</t>
  </si>
  <si>
    <t>DNI 27987467</t>
  </si>
  <si>
    <t>Cabrera, Jaime Andres</t>
  </si>
  <si>
    <t>08/12/2023 02:36:00 a.m.</t>
  </si>
  <si>
    <t>08/12/2023 03:56:28 a.m.</t>
  </si>
  <si>
    <t>08/12/2023 05:20:38 a.m.</t>
  </si>
  <si>
    <t>BELGRANO 5020 - Neuquén</t>
  </si>
  <si>
    <t>08/12/2023 03:21:00 a.m.</t>
  </si>
  <si>
    <t>08/12/2023 05:01:10 a.m.</t>
  </si>
  <si>
    <t>dolor de muelas</t>
  </si>
  <si>
    <t>DNI 14346886</t>
  </si>
  <si>
    <t>Roa, Raul</t>
  </si>
  <si>
    <t>08/12/2023 03:22:00 a.m.</t>
  </si>
  <si>
    <t>08/12/2023 03:38:58 a.m.</t>
  </si>
  <si>
    <t>08/12/2023 09:03:19 a.m.</t>
  </si>
  <si>
    <t>DORREGO 68 - Neuquén - Barrio Villa María</t>
  </si>
  <si>
    <t>mareos nauseas dolor de pecho</t>
  </si>
  <si>
    <t>DNI 41242443</t>
  </si>
  <si>
    <t>Muñoz, Evelin De Los Angeles</t>
  </si>
  <si>
    <t>08/12/2023 03:39:00 a.m.</t>
  </si>
  <si>
    <t>08/12/2023 04:02:47 a.m.</t>
  </si>
  <si>
    <t>08/12/2023 04:03:10 a.m.</t>
  </si>
  <si>
    <t>otitis</t>
  </si>
  <si>
    <t>CORRIENTES doc2000/1970-actura real - Neuquén - Este</t>
  </si>
  <si>
    <t>dolor de garganata y oido</t>
  </si>
  <si>
    <t>PDR39128870</t>
  </si>
  <si>
    <t>DNI 39128870</t>
  </si>
  <si>
    <t>Valenzuela, Jeremias Aaron</t>
  </si>
  <si>
    <t>08/12/2023 04:28:00 a.m.</t>
  </si>
  <si>
    <t>08/12/2023 02:32:29 p.m.</t>
  </si>
  <si>
    <t>Lago Muster 5300 - Neuquén</t>
  </si>
  <si>
    <t>DNI 12836073</t>
  </si>
  <si>
    <t>Correa, Jorge Alberto</t>
  </si>
  <si>
    <t>08/12/2023 04:32:00 a.m.</t>
  </si>
  <si>
    <t>08/12/2023 08:54:50 a.m.</t>
  </si>
  <si>
    <t>FAARV</t>
  </si>
  <si>
    <t>I48 Fibrilación y aleteo auricular</t>
  </si>
  <si>
    <t>Irigoyen 275 - Neuquén</t>
  </si>
  <si>
    <t>08/12/2023 06:56:00 a.m.</t>
  </si>
  <si>
    <t>08/12/2023 09:47:19 a.m.</t>
  </si>
  <si>
    <t>ref:odontalgia</t>
  </si>
  <si>
    <t>PDR13128892</t>
  </si>
  <si>
    <t>DNI 13128892</t>
  </si>
  <si>
    <t>Sanchez, Jorge Alberto</t>
  </si>
  <si>
    <t>08/12/2023 07:14:00 a.m.</t>
  </si>
  <si>
    <t>08/12/2023 08:43:01 a.m.</t>
  </si>
  <si>
    <t>08/12/2023 09:03:36 a.m.</t>
  </si>
  <si>
    <t>FX DE PIERNA</t>
  </si>
  <si>
    <t>T12 Fractura de miembro inferior, nivel no especif</t>
  </si>
  <si>
    <t>PASAJE CALCENA 5022 - Provincia: CORDOBA</t>
  </si>
  <si>
    <t>TX en pie por accidente de transito (ya visto en Santa Rosa)</t>
  </si>
  <si>
    <t>DNI 2305833</t>
  </si>
  <si>
    <t>Mendez, Maria Luisa</t>
  </si>
  <si>
    <t>08/12/2023 07:32:00 a.m.</t>
  </si>
  <si>
    <t>08/12/2023 09:47:03 a.m.</t>
  </si>
  <si>
    <t>08/12/2023 09:55:49 a.m.</t>
  </si>
  <si>
    <t>CASA 27 - Neuquén - Barrio San Lorenzo Norte</t>
  </si>
  <si>
    <t>ref. diarrea</t>
  </si>
  <si>
    <t>PDR36344155</t>
  </si>
  <si>
    <t>DNI 36344155</t>
  </si>
  <si>
    <t>Lezama, Carlos Javier</t>
  </si>
  <si>
    <t>08/12/2023 07:39:00 a.m.</t>
  </si>
  <si>
    <t>08/12/2023 08:15:21 a.m.</t>
  </si>
  <si>
    <t>08/12/2023 11:31:53 a.m.</t>
  </si>
  <si>
    <t>LUIS PIEDRABUENA 1243, Río Negro - Provincia: Río Negro</t>
  </si>
  <si>
    <t>TX en pie izquierdo</t>
  </si>
  <si>
    <t>PDR14706519</t>
  </si>
  <si>
    <t>DNI 14706519</t>
  </si>
  <si>
    <t>Trigo, Carlos Adalberto</t>
  </si>
  <si>
    <t>08/12/2023 08:08:00 a.m.</t>
  </si>
  <si>
    <t>08/12/2023 09:46:45 a.m.</t>
  </si>
  <si>
    <t>08/12/2023 10:00:08 a.m.</t>
  </si>
  <si>
    <t>Ciatalgis</t>
  </si>
  <si>
    <t>Felix San Martin 664 - Neuquén - Centro</t>
  </si>
  <si>
    <t>Ref. Dolor ciatico</t>
  </si>
  <si>
    <t>08/12/2023 08:11:00 a.m.</t>
  </si>
  <si>
    <t>08/12/2023 08:41:58 a.m.</t>
  </si>
  <si>
    <t>08/12/2023 08:55:26 a.m.</t>
  </si>
  <si>
    <t>CUERPO EXTRAÑO OCULAR</t>
  </si>
  <si>
    <t>Control con Dra. Casagrande</t>
  </si>
  <si>
    <t>PDR23812420</t>
  </si>
  <si>
    <t>DNI 23812420</t>
  </si>
  <si>
    <t>Santucho, Jose Nicolas</t>
  </si>
  <si>
    <t>08/12/2023 08:22:00 a.m.</t>
  </si>
  <si>
    <t>08/12/2023 09:56:33 a.m.</t>
  </si>
  <si>
    <t>08/12/2023 10:06:30 a.m.</t>
  </si>
  <si>
    <t>manuel alberti 1918 - Neuquén - Barrio Provincias Unidas</t>
  </si>
  <si>
    <t>Ref.Irritación ocular</t>
  </si>
  <si>
    <t>DNI 14733398</t>
  </si>
  <si>
    <t>Batistoni, Juan Jose</t>
  </si>
  <si>
    <t>08/12/2023 09:11:00 a.m.</t>
  </si>
  <si>
    <t>08/12/2023 09:29:24 a.m.</t>
  </si>
  <si>
    <t>08/12/2023 09:52:48 a.m.</t>
  </si>
  <si>
    <t>ce ojo izquierdo</t>
  </si>
  <si>
    <t>Albardon 4344 - Neuquén</t>
  </si>
  <si>
    <t>Amsur</t>
  </si>
  <si>
    <t>esquirla en ambos ojos - mucho dolor - pac visto en HBR en la madrugada</t>
  </si>
  <si>
    <t>PDR43339303</t>
  </si>
  <si>
    <t>DNI 43339303</t>
  </si>
  <si>
    <t>Meglioli, Julio Emanuel</t>
  </si>
  <si>
    <t>08/12/2023 09:28:00 a.m.</t>
  </si>
  <si>
    <t>08/12/2023 09:58:45 a.m.</t>
  </si>
  <si>
    <t>08/12/2023 10:03:12 a.m.</t>
  </si>
  <si>
    <t>infeccion pie izquierdo</t>
  </si>
  <si>
    <t>Estatales Neuquinos - Neuquén - Oeste</t>
  </si>
  <si>
    <t>Belen - 192 vdas</t>
  </si>
  <si>
    <t>uña encarnada</t>
  </si>
  <si>
    <t>DNI 32544777</t>
  </si>
  <si>
    <t>Zapata, Diego Andres</t>
  </si>
  <si>
    <t>08/12/2023 09:50:00 a.m.</t>
  </si>
  <si>
    <t>08/12/2023 10:04:24 a.m.</t>
  </si>
  <si>
    <t>08/12/2023 10:06:57 a.m.</t>
  </si>
  <si>
    <t>JUAN PARRA SANCHEZ 136 - Provincia: Río Negro</t>
  </si>
  <si>
    <t>RINCON DE ORO</t>
  </si>
  <si>
    <t>DIFICULTAD RESPIRATORIA</t>
  </si>
  <si>
    <t>PDR95475264</t>
  </si>
  <si>
    <t>DNI 95475264</t>
  </si>
  <si>
    <t>Lopez Falcon, Junior Rene</t>
  </si>
  <si>
    <t>08/12/2023 09:58:00 a.m.</t>
  </si>
  <si>
    <t>08/12/2023 10:38:04 a.m.</t>
  </si>
  <si>
    <t>08/12/2023 10:58:21 a.m.</t>
  </si>
  <si>
    <t>ESQUIRLA EN OJO - IRRITACION</t>
  </si>
  <si>
    <t>DNI 7576109</t>
  </si>
  <si>
    <t>Villegas, Alisandro Cenobio</t>
  </si>
  <si>
    <t>08/12/2023 10:00:00 a.m.</t>
  </si>
  <si>
    <t>08/12/2023 10:38:12 a.m.</t>
  </si>
  <si>
    <t>08/12/2023 11:04:42 a.m.</t>
  </si>
  <si>
    <t>TRONADOR-- 270 - Neuquén - Barrio Mariano Moreno</t>
  </si>
  <si>
    <t>FIEBRE - ESCALOFRIOS - PAC CORONARIO</t>
  </si>
  <si>
    <t>08/12/2023 10:05:00 a.m.</t>
  </si>
  <si>
    <t>08/12/2023 10:36:47 a.m.</t>
  </si>
  <si>
    <t>08/12/2023 03:39:44 p.m.</t>
  </si>
  <si>
    <t>PDR28065040</t>
  </si>
  <si>
    <t>DNI 28065040</t>
  </si>
  <si>
    <t>Fernandez, Franco Ezequiel</t>
  </si>
  <si>
    <t>08/12/2023 10:13:00 a.m.</t>
  </si>
  <si>
    <t>08/12/2023 10:54:24 a.m.</t>
  </si>
  <si>
    <t>08/12/2023 11:05:12 a.m.</t>
  </si>
  <si>
    <t>GATICA 772 - Neuquén - Barrio Manuel Belgrano</t>
  </si>
  <si>
    <t>DIF RESPIRATORIA - SE LE CERRO LA GARGANTA</t>
  </si>
  <si>
    <t>08/12/2023 10:22:00 a.m.</t>
  </si>
  <si>
    <t>08/12/2023 12:02:04 p.m.</t>
  </si>
  <si>
    <t>08/12/2023 12:02:22 p.m.</t>
  </si>
  <si>
    <t>MALESTAR EN LA GARGANTA - VISTO HACE 3 DIAS - SIN MEJORIA</t>
  </si>
  <si>
    <t>08/12/2023 10:54:00 a.m.</t>
  </si>
  <si>
    <t>08/12/2023 12:07:45 p.m.</t>
  </si>
  <si>
    <t>PDR7575901</t>
  </si>
  <si>
    <t>DNI 7575901</t>
  </si>
  <si>
    <t>De La Vega, Epifanio</t>
  </si>
  <si>
    <t>08/12/2023 11:04:00 a.m.</t>
  </si>
  <si>
    <t>08/12/2023 06:41:31 p.m.</t>
  </si>
  <si>
    <t>TEC leve</t>
  </si>
  <si>
    <t>Remigio Bosch 1419 - Neuquén - Barrio Don Bosco III</t>
  </si>
  <si>
    <t>PEATON EMBESTIDO - POLITRAUMA</t>
  </si>
  <si>
    <t>08/12/2023 11:06:00 a.m.</t>
  </si>
  <si>
    <t>08/12/2023 11:07:08 a.m.</t>
  </si>
  <si>
    <t>08/12/2023 03:59:54 p.m.</t>
  </si>
  <si>
    <t>molestia</t>
  </si>
  <si>
    <t>ref reingresado</t>
  </si>
  <si>
    <t>PDR37697543</t>
  </si>
  <si>
    <t>DNI 37697543</t>
  </si>
  <si>
    <t>Inalaf, Yamila Hayde</t>
  </si>
  <si>
    <t>08/12/2023 11:08:00 a.m.</t>
  </si>
  <si>
    <t>08/12/2023 11:57:35 a.m.</t>
  </si>
  <si>
    <t>08/12/2023 12:21:16 p.m.</t>
  </si>
  <si>
    <t>vif trauma de nariz</t>
  </si>
  <si>
    <t>S09.9 Traumatismo de la cabeza, no especificado</t>
  </si>
  <si>
    <t>COLIHUE MZA 3 LOTE 29 - Neuquén</t>
  </si>
  <si>
    <t>REF TX NARIZ</t>
  </si>
  <si>
    <t>PDR6560068</t>
  </si>
  <si>
    <t>DNI 6560068</t>
  </si>
  <si>
    <t>Cerutti, Angel Enrique Nicolas</t>
  </si>
  <si>
    <t>08/12/2023 11:21:00 a.m.</t>
  </si>
  <si>
    <t>08/12/2023 12:02:55 p.m.</t>
  </si>
  <si>
    <t>08/12/2023 12:12:36 p.m.</t>
  </si>
  <si>
    <t>Pinar 551 - Neuquén - Barrio Santa Genoveva</t>
  </si>
  <si>
    <t>DOLOR DE GARGANTA Y PECHO</t>
  </si>
  <si>
    <t>PDR44604936</t>
  </si>
  <si>
    <t>DNI 44604936</t>
  </si>
  <si>
    <t>Gonzalez, Milagros Abigail</t>
  </si>
  <si>
    <t>08/12/2023 11:23:00 a.m.</t>
  </si>
  <si>
    <t>08/12/2023 11:59:59 a.m.</t>
  </si>
  <si>
    <t>08/12/2023 01:54:33 p.m.</t>
  </si>
  <si>
    <t>Copahue dúplex 14 1971 - Neuquén - Barrio Confluencia</t>
  </si>
  <si>
    <t>VÓMITOS-FIEBRE -DIARREA</t>
  </si>
  <si>
    <t>PDR43358725</t>
  </si>
  <si>
    <t>DNI 43358725</t>
  </si>
  <si>
    <t>Garribia Imio, Cristina De Los Angelea</t>
  </si>
  <si>
    <t>08/12/2023 11:25:00 a.m.</t>
  </si>
  <si>
    <t>08/12/2023 12:04:49 p.m.</t>
  </si>
  <si>
    <t>08/12/2023 12:12:43 p.m.</t>
  </si>
  <si>
    <t>mza 17 lote C1 - Neuquén</t>
  </si>
  <si>
    <t>DOLOR ABDOMINAL,VÓMITOS</t>
  </si>
  <si>
    <t>DNI 92389284</t>
  </si>
  <si>
    <t>Avila Diaz, Segundo Linario</t>
  </si>
  <si>
    <t>08/12/2023 11:37:00 a.m.</t>
  </si>
  <si>
    <t>08/12/2023 12:11:44 p.m.</t>
  </si>
  <si>
    <t>08/12/2023 12:37:18 p.m.</t>
  </si>
  <si>
    <t>Curaciones</t>
  </si>
  <si>
    <t>Z48.0 Atención de los apósitos y suturas</t>
  </si>
  <si>
    <t>Av. del Trabajador 2345 - Neuquén - Barrio Villa Ceferino</t>
  </si>
  <si>
    <t>HERIDA EN LA PIERNA</t>
  </si>
  <si>
    <t>PDR43554956</t>
  </si>
  <si>
    <t>DNI 43554956</t>
  </si>
  <si>
    <t>Valdebenito, Julieta Leonor</t>
  </si>
  <si>
    <t>08/12/2023 11:51:00 a.m.</t>
  </si>
  <si>
    <t>08/12/2023 12:12:15 p.m.</t>
  </si>
  <si>
    <t>08/12/2023 12:19:01 p.m.</t>
  </si>
  <si>
    <t>SECTOR D PEATONAL 20 DUP 2 - Neuquén</t>
  </si>
  <si>
    <t>REF INFECCIÓN URINARIA</t>
  </si>
  <si>
    <t>DNI 30752442</t>
  </si>
  <si>
    <t>Sandoval, Nadia Debora</t>
  </si>
  <si>
    <t>08/12/2023 11:52:00 a.m.</t>
  </si>
  <si>
    <t>08/12/2023 12:17:00 p.m.</t>
  </si>
  <si>
    <t>08/12/2023 03:05:32 p.m.</t>
  </si>
  <si>
    <t>MITRE 1705 - Neuquén - Este</t>
  </si>
  <si>
    <t>MARIANO-- MORENO</t>
  </si>
  <si>
    <t>INFLAMACION DEL DEDO</t>
  </si>
  <si>
    <t>PDR34811212</t>
  </si>
  <si>
    <t>DNI 34811212</t>
  </si>
  <si>
    <t>Rojas, Facundo Catriel</t>
  </si>
  <si>
    <t>08/12/2023 12:01:00 p.m.</t>
  </si>
  <si>
    <t>08/12/2023 12:34:36 p.m.</t>
  </si>
  <si>
    <t>08/12/2023 12:57:36 p.m.</t>
  </si>
  <si>
    <t>el condor - Neuquén</t>
  </si>
  <si>
    <t>OPERADO EN OCTUBRE DE LOS INTESTINOS...REF QUE TIENE DOLOR</t>
  </si>
  <si>
    <t>PDR10425704</t>
  </si>
  <si>
    <t>DNI 45602159</t>
  </si>
  <si>
    <t>Ponti Costa, Sofia Aime</t>
  </si>
  <si>
    <t>08/12/2023 12:03:00 p.m.</t>
  </si>
  <si>
    <t>08/12/2023 12:34:53 p.m.</t>
  </si>
  <si>
    <t>08/12/2023 03:57:25 p.m.</t>
  </si>
  <si>
    <t>europa 418 - Neuquén - Barrio Rincón de Emilio</t>
  </si>
  <si>
    <t>dolor abdominal, de espalda. ref. no puede dormir</t>
  </si>
  <si>
    <t>PDR43762552</t>
  </si>
  <si>
    <t>DNI 43762552</t>
  </si>
  <si>
    <t>Rojas, Xavier Santiago Gabriel</t>
  </si>
  <si>
    <t>08/12/2023 12:06:00 p.m.</t>
  </si>
  <si>
    <t>08/12/2023 12:38:03 p.m.</t>
  </si>
  <si>
    <t>SAN CARLOS 1044 - Neuquén - Barrio Manuel Belgrano</t>
  </si>
  <si>
    <t>DNI 24825797</t>
  </si>
  <si>
    <t>Garcia, Laura Edith</t>
  </si>
  <si>
    <t>08/12/2023 12:07:00 p.m.</t>
  </si>
  <si>
    <t>08/12/2023 12:38:11 p.m.</t>
  </si>
  <si>
    <t>08/12/2023 12:57:56 p.m.</t>
  </si>
  <si>
    <t>Torre Mirador - Neuquén - Barrio Alta Barda</t>
  </si>
  <si>
    <t>Alta Barda</t>
  </si>
  <si>
    <t>vomitos, diarrea y fiebre. refiere que esta con su niña en guardia de pediatria</t>
  </si>
  <si>
    <t>DNI 20067739</t>
  </si>
  <si>
    <t>Wagner, Pedro Jorge</t>
  </si>
  <si>
    <t>08/12/2023 12:09:00 p.m.</t>
  </si>
  <si>
    <t>08/12/2023 12:49:21 p.m.</t>
  </si>
  <si>
    <t>08/12/2023 01:59:48 p.m.</t>
  </si>
  <si>
    <t>AVENIDA LAS FLORES 610 - Neuquén - Barrio Alta Barda</t>
  </si>
  <si>
    <t>Torre mirador</t>
  </si>
  <si>
    <t>fiebre, vomitos y diarrea. ref. esposa e hija están así también</t>
  </si>
  <si>
    <t>PDR13118050</t>
  </si>
  <si>
    <t>DNI 13118050</t>
  </si>
  <si>
    <t>Diaz, Rosa Elena</t>
  </si>
  <si>
    <t>08/12/2023 12:11:00 p.m.</t>
  </si>
  <si>
    <t>08/12/2023 01:24:29 p.m.</t>
  </si>
  <si>
    <t>08/12/2023 01:37:29 p.m.</t>
  </si>
  <si>
    <t>LAGOS LARILAZQUEN -MZA 1-LOTE l.A - Neuquén</t>
  </si>
  <si>
    <t>Melipal</t>
  </si>
  <si>
    <t>ref. operación en ojo derecho, por cataratas hace 15 dias, ref. dolor y derrame. también dolor de cabeza</t>
  </si>
  <si>
    <t>08/12/2023 12:14:00 p.m.</t>
  </si>
  <si>
    <t>08/12/2023 01:24:46 p.m.</t>
  </si>
  <si>
    <t>08/12/2023 01:37:40 p.m.</t>
  </si>
  <si>
    <t>DOLOR DE ANTEBRAZO IZQ</t>
  </si>
  <si>
    <t>DNI 40067728</t>
  </si>
  <si>
    <t>Meriño, Alejandra Carolina</t>
  </si>
  <si>
    <t>08/12/2023 12:16:00 p.m.</t>
  </si>
  <si>
    <t>08/12/2023 01:31:57 p.m.</t>
  </si>
  <si>
    <t>08/12/2023 01:47:13 p.m.</t>
  </si>
  <si>
    <t>FLEMON DENTARIO</t>
  </si>
  <si>
    <t>RAFAEL VASQUEZ - Neuquén</t>
  </si>
  <si>
    <t>ATAHUALPA II</t>
  </si>
  <si>
    <t>PDR96093380</t>
  </si>
  <si>
    <t>DNI 96093380</t>
  </si>
  <si>
    <t>Reyes Guilarte, Niurka Del Valle</t>
  </si>
  <si>
    <t>08/12/2023 12:22:00 p.m.</t>
  </si>
  <si>
    <t>08/12/2023 01:38:02 p.m.</t>
  </si>
  <si>
    <t>08/12/2023 02:15:39 p.m.</t>
  </si>
  <si>
    <t>onicomicosis tendinitis</t>
  </si>
  <si>
    <t>M77.9 Entesopatía, no especificada</t>
  </si>
  <si>
    <t>AMEGHINO- 1165 - Neuquén - Barrio Santa Genoveva</t>
  </si>
  <si>
    <t>dolor en dedo meñique del pie derecho</t>
  </si>
  <si>
    <t>PDR32710354</t>
  </si>
  <si>
    <t>DNI 32710354</t>
  </si>
  <si>
    <t>Pieroni, Pamela Anahi</t>
  </si>
  <si>
    <t>08/12/2023 12:26:00 p.m.</t>
  </si>
  <si>
    <t>08/12/2023 12:41:32 p.m.</t>
  </si>
  <si>
    <t>08/12/2023 01:47:24 p.m.</t>
  </si>
  <si>
    <t>Paraguay 90 - Neuquén - Centro</t>
  </si>
  <si>
    <t>control labo</t>
  </si>
  <si>
    <t>PDR38204754</t>
  </si>
  <si>
    <t>DNI 38204754</t>
  </si>
  <si>
    <t>Soto, Lucas Walter</t>
  </si>
  <si>
    <t>08/12/2023 12:27:00 p.m.</t>
  </si>
  <si>
    <t>08/12/2023 01:48:05 p.m.</t>
  </si>
  <si>
    <t>08/12/2023 02:36:35 p.m.</t>
  </si>
  <si>
    <t>TRAUMATISMO</t>
  </si>
  <si>
    <t>Jubilados neuquinos mza 3 casa 14 833 - Neuquén - Oeste</t>
  </si>
  <si>
    <t>Ruca Malen</t>
  </si>
  <si>
    <t>DOLOR COSTAL</t>
  </si>
  <si>
    <t>PDR43215975</t>
  </si>
  <si>
    <t>DNI 43215975</t>
  </si>
  <si>
    <t>Rubio, Guadalupe Pilar</t>
  </si>
  <si>
    <t>08/12/2023 12:34:00 p.m.</t>
  </si>
  <si>
    <t>08/12/2023 01:43:31 p.m.</t>
  </si>
  <si>
    <t>08/12/2023 02:00:30 p.m.</t>
  </si>
  <si>
    <t>Odintalgia</t>
  </si>
  <si>
    <t>DOMINGO MATEO 242 - Neuquén - Centro</t>
  </si>
  <si>
    <t>PDR43131161</t>
  </si>
  <si>
    <t>DNI 43131161</t>
  </si>
  <si>
    <t>Uyarte, Daniel Enrique</t>
  </si>
  <si>
    <t>08/12/2023 12:40:00 p.m.</t>
  </si>
  <si>
    <t>08/12/2023 01:44:05 p.m.</t>
  </si>
  <si>
    <t>PDR086931074</t>
  </si>
  <si>
    <t>DNI 96038168</t>
  </si>
  <si>
    <t>Leon Castillo, Iskia Carolina</t>
  </si>
  <si>
    <t>08/12/2023 12:43:00 p.m.</t>
  </si>
  <si>
    <t>08/12/2023 02:03:35 p.m.</t>
  </si>
  <si>
    <t>08/12/2023 04:00:04 p.m.</t>
  </si>
  <si>
    <t>BRONCOESPASMO</t>
  </si>
  <si>
    <t>J98 Otros trastornos respiratorios</t>
  </si>
  <si>
    <t>ROCA 150 - Neuquén</t>
  </si>
  <si>
    <t>PDR32607670</t>
  </si>
  <si>
    <t>DNI 32607670</t>
  </si>
  <si>
    <t>Galindo, Estefania Susana Noelia</t>
  </si>
  <si>
    <t>08/12/2023 12:44:00 p.m.</t>
  </si>
  <si>
    <t>08/12/2023 02:14:44 p.m.</t>
  </si>
  <si>
    <t>08/12/2023 02:29:20 p.m.</t>
  </si>
  <si>
    <t>TORTICOLIS</t>
  </si>
  <si>
    <t>CERVICALGIA</t>
  </si>
  <si>
    <t>08/12/2023 12:58:00 p.m.</t>
  </si>
  <si>
    <t>08/12/2023 02:02:30 p.m.</t>
  </si>
  <si>
    <t>PDR43553356</t>
  </si>
  <si>
    <t>DNI 43553356</t>
  </si>
  <si>
    <t>Cifuentes, Valentin Rodrigo</t>
  </si>
  <si>
    <t>08/12/2023 01:31:00 p.m.</t>
  </si>
  <si>
    <t>08/12/2023 02:21:27 p.m.</t>
  </si>
  <si>
    <t>08/12/2023 02:36:26 p.m.</t>
  </si>
  <si>
    <t>URETRITIS</t>
  </si>
  <si>
    <t>N34.2 Otras uretritis</t>
  </si>
  <si>
    <t>Dr Ramón y calle 28 - Neuquén - Barrio Gregorio Alvarez</t>
  </si>
  <si>
    <t>PDR39160026</t>
  </si>
  <si>
    <t>DNI 39160026</t>
  </si>
  <si>
    <t>Andreoli, Sofia Claudia</t>
  </si>
  <si>
    <t>08/12/2023 10:28:02 p.m.</t>
  </si>
  <si>
    <t>X70.0 Lesion autoinfligida intencionalmente por ah</t>
  </si>
  <si>
    <t>Bouquet Roldan 23 - Neuquén</t>
  </si>
  <si>
    <t>08/12/2023 01:37:00 p.m.</t>
  </si>
  <si>
    <t>08/12/2023 01:41:53 p.m.</t>
  </si>
  <si>
    <t>08/12/2023 01:42:00 p.m.</t>
  </si>
  <si>
    <t>08/12/2023 01:55:50 p.m.</t>
  </si>
  <si>
    <t>08/12/2023 03:25:45 p.m.</t>
  </si>
  <si>
    <t>consulta sm</t>
  </si>
  <si>
    <t>solicita atencion con SM</t>
  </si>
  <si>
    <t>08/12/2023 01:52:00 p.m.</t>
  </si>
  <si>
    <t>08/12/2023 05:12:33 p.m.</t>
  </si>
  <si>
    <t>PDR95560211</t>
  </si>
  <si>
    <t>DNI 95560211</t>
  </si>
  <si>
    <t>Rojas Eulogio, Lulia Yerly</t>
  </si>
  <si>
    <t>08/12/2023 02:09:00 p.m.</t>
  </si>
  <si>
    <t>08/12/2023 02:34:17 p.m.</t>
  </si>
  <si>
    <t>08/12/2023 03:19:31 p.m.</t>
  </si>
  <si>
    <t>adenocarcinoma de vesicula</t>
  </si>
  <si>
    <t>MIGUEL PRUNETTI Y RUTA NAC 237 - PICUN LEUFU</t>
  </si>
  <si>
    <t>pac operada de la vesicula en privado ref fliar q vienen de picun donde ref no tener atencion y su cuadro empeoro</t>
  </si>
  <si>
    <t>08/12/2023 02:22:00 p.m.</t>
  </si>
  <si>
    <t>08/12/2023 02:39:16 p.m.</t>
  </si>
  <si>
    <t>08/12/2023 03:01:08 p.m.</t>
  </si>
  <si>
    <t>DOLOR EN PENE</t>
  </si>
  <si>
    <t>08/12/2023 02:35:00 p.m.</t>
  </si>
  <si>
    <t>08/12/2023 03:19:20 p.m.</t>
  </si>
  <si>
    <t>08/12/2023 05:59:31 p.m.</t>
  </si>
  <si>
    <t>orquiepididimitis</t>
  </si>
  <si>
    <t>N45.9 Orquitis, epididimitis y orquiepididimitis s</t>
  </si>
  <si>
    <t>inflamacion testicular</t>
  </si>
  <si>
    <t>PDR8377566</t>
  </si>
  <si>
    <t>LE 8377566</t>
  </si>
  <si>
    <t>Jara, Juan Antonio</t>
  </si>
  <si>
    <t>08/12/2023 02:42:00 p.m.</t>
  </si>
  <si>
    <t>08/12/2023 05:11:26 p.m.</t>
  </si>
  <si>
    <t>08/12/2023 07:25:25 p.m.</t>
  </si>
  <si>
    <t>La Gaviotas43,B° Maroness - Neuquén - Barrio Maronese</t>
  </si>
  <si>
    <t>Maronese</t>
  </si>
  <si>
    <t>no puede orinar (detenido de unidad 11)</t>
  </si>
  <si>
    <t>08/12/2023 02:51:00 p.m.</t>
  </si>
  <si>
    <t>08/12/2023 03:04:51 p.m.</t>
  </si>
  <si>
    <t>08/12/2023 04:06:29 p.m.</t>
  </si>
  <si>
    <t>CELULITIS DE MID</t>
  </si>
  <si>
    <t>DOLOR EN PIE</t>
  </si>
  <si>
    <t>PDR96255540</t>
  </si>
  <si>
    <t>DNI 96255540</t>
  </si>
  <si>
    <t>Villalba Rodriguez, Judith Del Valle</t>
  </si>
  <si>
    <t>08/12/2023 02:56:00 p.m.</t>
  </si>
  <si>
    <t>08/12/2023 05:11:06 p.m.</t>
  </si>
  <si>
    <t>08/12/2023 05:49:40 p.m.</t>
  </si>
  <si>
    <t>LESION DE MANGUITO ROTADOR</t>
  </si>
  <si>
    <t>M75.1 Síndrome del manguito rotatorio</t>
  </si>
  <si>
    <t>alcorta 476 - Neuquén</t>
  </si>
  <si>
    <t>OMALGIA</t>
  </si>
  <si>
    <t>08/12/2023 03:01:00 p.m.</t>
  </si>
  <si>
    <t>08/12/2023 03:50:20 p.m.</t>
  </si>
  <si>
    <t>08/12/2023 05:47:34 p.m.</t>
  </si>
  <si>
    <t>fractura dolor</t>
  </si>
  <si>
    <t>se le torcio el yeso de pierna, mucho dolor en la misma</t>
  </si>
  <si>
    <t>PDR11441207</t>
  </si>
  <si>
    <t>SN 11441207</t>
  </si>
  <si>
    <t>Terran Flores, Richard Alberto</t>
  </si>
  <si>
    <t>08/12/2023 03:07:00 p.m.</t>
  </si>
  <si>
    <t>08/12/2023 05:29:40 p.m.</t>
  </si>
  <si>
    <t>08/12/2023 09:13:56 p.m.</t>
  </si>
  <si>
    <t>alucinaciones?</t>
  </si>
  <si>
    <t>R44.3 Alucinaciones, no especificadas</t>
  </si>
  <si>
    <t>alucinaciones</t>
  </si>
  <si>
    <t>PDR48357229</t>
  </si>
  <si>
    <t>DNI 48357229</t>
  </si>
  <si>
    <t>Fuentes, Aixa Oriana</t>
  </si>
  <si>
    <t>08/12/2023 03:27:00 p.m.</t>
  </si>
  <si>
    <t>08/12/2023 05:25:41 p.m.</t>
  </si>
  <si>
    <t>08/12/2023 05:39:58 p.m.</t>
  </si>
  <si>
    <t>URTICARIA</t>
  </si>
  <si>
    <t>olascoaga 1015 - Neuquén - Barrio Villa María</t>
  </si>
  <si>
    <t>PRURITO</t>
  </si>
  <si>
    <t>PDR36096798</t>
  </si>
  <si>
    <t>DNI 36096798</t>
  </si>
  <si>
    <t>Pilz, Manuel Enrique</t>
  </si>
  <si>
    <t>08/12/2023 03:28:00 p.m.</t>
  </si>
  <si>
    <t>08/12/2023 05:49:10 p.m.</t>
  </si>
  <si>
    <t>08/12/2023 08:37:33 p.m.</t>
  </si>
  <si>
    <t>COLICO RENAL</t>
  </si>
  <si>
    <t>cruselies - Neuquén</t>
  </si>
  <si>
    <t>valentina norte</t>
  </si>
  <si>
    <t>DNI 30412793</t>
  </si>
  <si>
    <t>Campos, Genaro David</t>
  </si>
  <si>
    <t>08/12/2023 03:37:00 p.m.</t>
  </si>
  <si>
    <t>08/12/2023 06:18:22 p.m.</t>
  </si>
  <si>
    <t>08/12/2023 06:30:53 p.m.</t>
  </si>
  <si>
    <t>BELGRANO 4215 - Neuquén - Barrio San Lorenzo Sur</t>
  </si>
  <si>
    <t>dolor de pierna derecha</t>
  </si>
  <si>
    <t>08/12/2023 03:48:00 p.m.</t>
  </si>
  <si>
    <t>08/12/2023 06:19:29 p.m.</t>
  </si>
  <si>
    <t>08/12/2023 08:37:15 p.m.</t>
  </si>
  <si>
    <t>ABSCESO PERIAMIGDALINO</t>
  </si>
  <si>
    <t>J36 Absceso periamigdalino</t>
  </si>
  <si>
    <t>ODINOFAGIA</t>
  </si>
  <si>
    <t>DNI 23098847</t>
  </si>
  <si>
    <t>Riquelme Vera, Juan Carlos</t>
  </si>
  <si>
    <t>08/12/2023 03:53:00 p.m.</t>
  </si>
  <si>
    <t>08/12/2023 08:59:35 p.m.</t>
  </si>
  <si>
    <t>CERRO CATEDRAL 1531 - Neuquén - Barrio Confluencia</t>
  </si>
  <si>
    <t>FOCO NEUROLÓGICO</t>
  </si>
  <si>
    <t>PDR33931128</t>
  </si>
  <si>
    <t>DNI 33931128</t>
  </si>
  <si>
    <t>Falabela, Dante Matias Ariel</t>
  </si>
  <si>
    <t>08/12/2023 04:25:00 p.m.</t>
  </si>
  <si>
    <t>08/12/2023 06:36:43 p.m.</t>
  </si>
  <si>
    <t>08/12/2023 06:57:05 p.m.</t>
  </si>
  <si>
    <t>HERIDA CORTANTE</t>
  </si>
  <si>
    <t>colombia 1334 - Neuquén - Barrio Villa Farrel</t>
  </si>
  <si>
    <t>DOLOR EN MANO</t>
  </si>
  <si>
    <t>DNI 10287559</t>
  </si>
  <si>
    <t>Coñequeo, Sara</t>
  </si>
  <si>
    <t>08/12/2023 04:39:00 p.m.</t>
  </si>
  <si>
    <t>08/12/2023 06:33:47 p.m.</t>
  </si>
  <si>
    <t>08/12/2023 06:51:40 p.m.</t>
  </si>
  <si>
    <t>hepez soster</t>
  </si>
  <si>
    <t>B02.9 Herpes zoster sin complicaciones</t>
  </si>
  <si>
    <t>AGUADO 1085 - Neuquén - Barrio Mariano Moreno</t>
  </si>
  <si>
    <t>M.MORENO</t>
  </si>
  <si>
    <t>pac enviada de gine por herpes zoster en mama</t>
  </si>
  <si>
    <t>PDR42525674</t>
  </si>
  <si>
    <t>DNI 42525674</t>
  </si>
  <si>
    <t>Otero Steinbach, Alejandra Del Rosario</t>
  </si>
  <si>
    <t>08/12/2023 04:42:00 p.m.</t>
  </si>
  <si>
    <t>08/12/2023 06:16:54 p.m.</t>
  </si>
  <si>
    <t>08/12/2023 08:58:49 p.m.</t>
  </si>
  <si>
    <t>gasrtoenteritis</t>
  </si>
  <si>
    <t>santa maria 286 - Neuquén - Centro</t>
  </si>
  <si>
    <t>ref fiebre vomitos y diarrea</t>
  </si>
  <si>
    <t>DNI 16651097</t>
  </si>
  <si>
    <t>Gonzalez, Gabriel Angel</t>
  </si>
  <si>
    <t>08/12/2023 04:53:00 p.m.</t>
  </si>
  <si>
    <t>08/12/2023 06:58:23 p.m.</t>
  </si>
  <si>
    <t>08/12/2023 07:10:38 p.m.</t>
  </si>
  <si>
    <t>IRRITACION OCULAR</t>
  </si>
  <si>
    <t>spinelli 450 - Neuquén - Barrio Cordón Colón</t>
  </si>
  <si>
    <t>DOLOR OCULAR</t>
  </si>
  <si>
    <t>DNI 44778848</t>
  </si>
  <si>
    <t>Gualmes, Matias Maximiliano</t>
  </si>
  <si>
    <t>08/12/2023 05:03:00 p.m.</t>
  </si>
  <si>
    <t>08/12/2023 07:02:40 p.m.</t>
  </si>
  <si>
    <t>Popncomplicado</t>
  </si>
  <si>
    <t>Cuba esq.simon bolivar 224 - Centenario</t>
  </si>
  <si>
    <t>CIMALCO</t>
  </si>
  <si>
    <t>PDR29429581</t>
  </si>
  <si>
    <t>DNI 29429581</t>
  </si>
  <si>
    <t>Sosa, Juan Enrique</t>
  </si>
  <si>
    <t>08/12/2023 05:11:00 p.m.</t>
  </si>
  <si>
    <t>08/12/2023 07:22:40 p.m.</t>
  </si>
  <si>
    <t>08/12/2023 07:58:53 p.m.</t>
  </si>
  <si>
    <t>LUXACION DE CLAVICULA</t>
  </si>
  <si>
    <t>S43.1 Luxación de la articulación acromioclavicula</t>
  </si>
  <si>
    <t>CORRENTOSO 159 - Neuquén - Barrio Mariano Moreno</t>
  </si>
  <si>
    <t>OMALGIA IZQUIERDA</t>
  </si>
  <si>
    <t>DNI 11685262</t>
  </si>
  <si>
    <t>Cordoba, Mirta Leonor</t>
  </si>
  <si>
    <t>08/12/2023 05:14:00 p.m.</t>
  </si>
  <si>
    <t>08/12/2023 07:27:00 p.m.</t>
  </si>
  <si>
    <t>08/12/2023 09:02:50 p.m.</t>
  </si>
  <si>
    <t>DIARREA- DOLOR DE CABEZA</t>
  </si>
  <si>
    <t>DNI 26810248</t>
  </si>
  <si>
    <t>Gil, Nestor Fabian</t>
  </si>
  <si>
    <t>08/12/2023 05:21:00 p.m.</t>
  </si>
  <si>
    <t>08/12/2023 07:46:38 p.m.</t>
  </si>
  <si>
    <t>08/12/2023 10:37:08 p.m.</t>
  </si>
  <si>
    <t>gastroentertis</t>
  </si>
  <si>
    <t>ALFONSINA STORNI 940 - Neuquén - Barrio Limay</t>
  </si>
  <si>
    <t>DOLOR ABDOMINAL- FIEBRE- DIARREA (REF ANTECEDENTES DE DIVERTICULITIS)</t>
  </si>
  <si>
    <t>DNI 36371657</t>
  </si>
  <si>
    <t>Guarda, Mateo Fernando</t>
  </si>
  <si>
    <t>08/12/2023 05:30:00 p.m.</t>
  </si>
  <si>
    <t>09/12/2023 12:14:08 a.m.</t>
  </si>
  <si>
    <t>HAB toraco abdominal</t>
  </si>
  <si>
    <t>LOTEO SOCIAL II - mz.67 - lote.40 - Neuquén</t>
  </si>
  <si>
    <t>haf</t>
  </si>
  <si>
    <t>PDR48916293</t>
  </si>
  <si>
    <t>DNI 48916293</t>
  </si>
  <si>
    <t>Guayquimil, Luna Jacquline</t>
  </si>
  <si>
    <t>08/12/2023 05:36:00 p.m.</t>
  </si>
  <si>
    <t>08/12/2023 06:10:47 p.m.</t>
  </si>
  <si>
    <t>08/12/2023 07:01:45 p.m.</t>
  </si>
  <si>
    <t>cefalea contractura cervical</t>
  </si>
  <si>
    <t>REP DE ITALIA 185 - Neuquén</t>
  </si>
  <si>
    <t>REF MADRE INCIDENTE AYER CICLISTA EMBESTIDO POR AUTO. DOLOR DE CABEZA Y TX VARIOS LADO IZQUIERDO DEL CUERPO</t>
  </si>
  <si>
    <t>DNI 23718158</t>
  </si>
  <si>
    <t>Cesari, Alejandra Filomena</t>
  </si>
  <si>
    <t>08/12/2023 05:48:00 p.m.</t>
  </si>
  <si>
    <t>08/12/2023 06:06:47 p.m.</t>
  </si>
  <si>
    <t>08/12/2023 08:32:56 p.m.</t>
  </si>
  <si>
    <t>LAMARQUE 1050 - Neuquén - Barrio Manuel Belgrano</t>
  </si>
  <si>
    <t>DNI 10347382</t>
  </si>
  <si>
    <t>Ortega, Amadeo</t>
  </si>
  <si>
    <t>08/12/2023 06:04:00 p.m.</t>
  </si>
  <si>
    <t>08/12/2023 07:58:20 p.m.</t>
  </si>
  <si>
    <t>08/12/2023 11:50:28 p.m.</t>
  </si>
  <si>
    <t>dolor hipogastrico</t>
  </si>
  <si>
    <t>condor 120 - Neuquén - Oeste</t>
  </si>
  <si>
    <t>canal v</t>
  </si>
  <si>
    <t>dolor en lugar de la operacion</t>
  </si>
  <si>
    <t>PDR92749134</t>
  </si>
  <si>
    <t>DNI 92749134</t>
  </si>
  <si>
    <t>Sandoval Vejar, Paola Elizabeth</t>
  </si>
  <si>
    <t>08/12/2023 06:46:00 p.m.</t>
  </si>
  <si>
    <t>08/12/2023 08:29:53 p.m.</t>
  </si>
  <si>
    <t>08/12/2023 11:54:30 p.m.</t>
  </si>
  <si>
    <t>fractura de radio despalzada</t>
  </si>
  <si>
    <t>brown 1056 - Neuquén</t>
  </si>
  <si>
    <t>dolor de cabeza fuerte y dolor en nuca</t>
  </si>
  <si>
    <t>PDR13176842</t>
  </si>
  <si>
    <t>DNI 13176842</t>
  </si>
  <si>
    <t>Masson, Vicente Omar</t>
  </si>
  <si>
    <t>08/12/2023 06:51:00 p.m.</t>
  </si>
  <si>
    <t>08/12/2023 09:00:02 p.m.</t>
  </si>
  <si>
    <t>08/12/2023 11:51:06 p.m.</t>
  </si>
  <si>
    <t>Alumine 1110 - Neuquén - Barrio Confluencia</t>
  </si>
  <si>
    <t>dolor de pecho hace una hora</t>
  </si>
  <si>
    <t>PDR27596457</t>
  </si>
  <si>
    <t>DNI 27596457</t>
  </si>
  <si>
    <t>Serino, Ana Carla</t>
  </si>
  <si>
    <t>08/12/2023 07:58:00 p.m.</t>
  </si>
  <si>
    <t>08/12/2023 08:40:20 p.m.</t>
  </si>
  <si>
    <t>08/12/2023 09:06:25 p.m.</t>
  </si>
  <si>
    <t>ACNÈ</t>
  </si>
  <si>
    <t>L70.9 Acné, no especificado</t>
  </si>
  <si>
    <t>PINAR Y BUENOS AIRES 98 3ERO B - Neuquén</t>
  </si>
  <si>
    <t>DNI 20436516</t>
  </si>
  <si>
    <t>Feliziani, Daniel Arnaldo</t>
  </si>
  <si>
    <t>08/12/2023 08:01:00 p.m.</t>
  </si>
  <si>
    <t>08/12/2023 08:18:28 p.m.</t>
  </si>
  <si>
    <t>08/12/2023 08:39:13 p.m.</t>
  </si>
  <si>
    <t>CERROS COLORADOS 48 - Neuquén - Barrio Villa María</t>
  </si>
  <si>
    <t>Dolor en hombre y brazo dcho-</t>
  </si>
  <si>
    <t>PDR25006213</t>
  </si>
  <si>
    <t>DNI 25006213</t>
  </si>
  <si>
    <t>Braschi, Damian Omar</t>
  </si>
  <si>
    <t>08/12/2023 08:09:00 p.m.</t>
  </si>
  <si>
    <t>08/12/2023 09:01:43 p.m.</t>
  </si>
  <si>
    <t>09/12/2023 02:39:54 a.m.</t>
  </si>
  <si>
    <t>san martin 1234 - Neuquén - Centro</t>
  </si>
  <si>
    <t>herpes zóster</t>
  </si>
  <si>
    <t>PDR38584023</t>
  </si>
  <si>
    <t>DNI 38584023</t>
  </si>
  <si>
    <t>Aurto Prieto, Ivan Rodrigo</t>
  </si>
  <si>
    <t>08/12/2023 08:19:00 p.m.</t>
  </si>
  <si>
    <t>08/12/2023 09:38:46 p.m.</t>
  </si>
  <si>
    <t>O'HIGGINS 765 - JUNIN DE LOS ANDES</t>
  </si>
  <si>
    <t>LONQUIMAY</t>
  </si>
  <si>
    <t>DNI 45733588</t>
  </si>
  <si>
    <t>Sura, Amparo De Los Angeles</t>
  </si>
  <si>
    <t>08/12/2023 08:24:00 p.m.</t>
  </si>
  <si>
    <t>08/12/2023 09:02:33 p.m.</t>
  </si>
  <si>
    <t>08/12/2023 09:13:19 p.m.</t>
  </si>
  <si>
    <t>Ñorquinco - Neuquén</t>
  </si>
  <si>
    <t>Cooperativa Rio Grande II</t>
  </si>
  <si>
    <t>Dolor abdominal, vomitos, fiebre-</t>
  </si>
  <si>
    <t>DNI 10437724</t>
  </si>
  <si>
    <t>Quilenao, Carmen Azucena</t>
  </si>
  <si>
    <t>08/12/2023 08:34:00 p.m.</t>
  </si>
  <si>
    <t>08/12/2023 09:12:33 p.m.</t>
  </si>
  <si>
    <t>09/12/2023 12:52:00 a.m.</t>
  </si>
  <si>
    <t>dolor abdominal peridrenaje</t>
  </si>
  <si>
    <t>Asmar 940 - Neuquén - Barrio Villa Ceferino</t>
  </si>
  <si>
    <t>PAC OPERADA EL DIA PANCREATITIS HIJA REF QUE SE SALIO DEL DRENAJE</t>
  </si>
  <si>
    <t>PDR49484356</t>
  </si>
  <si>
    <t>DNI 49484356</t>
  </si>
  <si>
    <t>Fredes Gonzalez, Abril Alejandra</t>
  </si>
  <si>
    <t>08/12/2023 08:37:00 p.m.</t>
  </si>
  <si>
    <t>08/12/2023 10:08:33 p.m.</t>
  </si>
  <si>
    <t>08/12/2023 11:53:36 p.m.</t>
  </si>
  <si>
    <t>LANIN 977 - Neuquén - Barrio Villa Florencia</t>
  </si>
  <si>
    <t>vómitos,dolor abdominal,dolor de cabeza,mareos</t>
  </si>
  <si>
    <t>PDR44238040</t>
  </si>
  <si>
    <t>DNI 44238040</t>
  </si>
  <si>
    <t>Gentile, Emiliano Gabriel</t>
  </si>
  <si>
    <t>08/12/2023 08:53:00 p.m.</t>
  </si>
  <si>
    <t>08/12/2023 10:06:51 p.m.</t>
  </si>
  <si>
    <t>08/12/2023 11:28:50 p.m.</t>
  </si>
  <si>
    <t>DNI 23384317</t>
  </si>
  <si>
    <t>Castañeda, Erica Noelia</t>
  </si>
  <si>
    <t>08/12/2023 09:19:00 p.m.</t>
  </si>
  <si>
    <t>08/12/2023 09:59:42 p.m.</t>
  </si>
  <si>
    <t>09/12/2023 03:11:55 a.m.</t>
  </si>
  <si>
    <t>Rao</t>
  </si>
  <si>
    <t>R33 Retención de orina</t>
  </si>
  <si>
    <t>VERZEGNASSI 241 - Neuquén</t>
  </si>
  <si>
    <t>dolor abdominal e inflamación,no puede orinar,refiere presión alta (epiléptica)</t>
  </si>
  <si>
    <t>08/12/2023 09:22:00 p.m.</t>
  </si>
  <si>
    <t>08/12/2023 10:34:21 p.m.</t>
  </si>
  <si>
    <t>09/12/2023 03:16:29 a.m.</t>
  </si>
  <si>
    <t>cólicos,nauseas,vómitos, diarrea -2da consulta</t>
  </si>
  <si>
    <t>DNI 92378645</t>
  </si>
  <si>
    <t>Jeno Moya, Juan Omar</t>
  </si>
  <si>
    <t>08/12/2023 09:34:00 p.m.</t>
  </si>
  <si>
    <t>08/12/2023 09:59:37 p.m.</t>
  </si>
  <si>
    <t>09/12/2023 02:42:12 a.m.</t>
  </si>
  <si>
    <t>M54.9 Dorsalgia, no especificada</t>
  </si>
  <si>
    <t>CALLE 6//SECTOR F//CASA 9 - Neuquén - Oeste</t>
  </si>
  <si>
    <t>caida de altura tx en la espalda</t>
  </si>
  <si>
    <t>PDR38082834</t>
  </si>
  <si>
    <t>DNI 38082834</t>
  </si>
  <si>
    <t>Mera, Karen Lujan</t>
  </si>
  <si>
    <t>08/12/2023 09:35:00 p.m.</t>
  </si>
  <si>
    <t>08/12/2023 10:01:34 p.m.</t>
  </si>
  <si>
    <t>09/12/2023 01:25:43 a.m.</t>
  </si>
  <si>
    <t>Cólico renal</t>
  </si>
  <si>
    <t>B° 380viviendas,153,Peato -</t>
  </si>
  <si>
    <t>dolor abdominal, refiere no poder caminar</t>
  </si>
  <si>
    <t>08/12/2023 09:36:44 p.m.</t>
  </si>
  <si>
    <t>09/12/2023 12:47:22 a.m.</t>
  </si>
  <si>
    <t>Dolor abdominal, vomitos, fiebre egresada por error</t>
  </si>
  <si>
    <t>PDR43421620</t>
  </si>
  <si>
    <t>DNI 43421620</t>
  </si>
  <si>
    <t>Savaria, Martin Samuel</t>
  </si>
  <si>
    <t>08/12/2023 09:41:00 p.m.</t>
  </si>
  <si>
    <t>08/12/2023 10:12:56 p.m.</t>
  </si>
  <si>
    <t>BATILANA 504 - Neuquén</t>
  </si>
  <si>
    <t>corte en el dedo</t>
  </si>
  <si>
    <t>PDR30036244</t>
  </si>
  <si>
    <t>DNI 30036244</t>
  </si>
  <si>
    <t>Sorgetti, Brenda Victoria</t>
  </si>
  <si>
    <t>08/12/2023 09:49:00 p.m.</t>
  </si>
  <si>
    <t>09/12/2023 12:51:57 a.m.</t>
  </si>
  <si>
    <t>gabriela mistral 1175 - Cipolletti</t>
  </si>
  <si>
    <t>DNI 32922150</t>
  </si>
  <si>
    <t>Espinosa, Ulises Julian</t>
  </si>
  <si>
    <t>08/12/2023 10:14:00 p.m.</t>
  </si>
  <si>
    <t>08/12/2023 10:37:46 p.m.</t>
  </si>
  <si>
    <t>09/12/2023 01:58:07 a.m.</t>
  </si>
  <si>
    <t>fractura expuesta de tobillo</t>
  </si>
  <si>
    <t>ref fx de tobillo izquierdo- visto hace 2 dias en esta guardia- ref que hoy viene por dolor</t>
  </si>
  <si>
    <t>PDR11485567</t>
  </si>
  <si>
    <t>DNI 11485567</t>
  </si>
  <si>
    <t>Moraga, Eva Del Carmen</t>
  </si>
  <si>
    <t>08/12/2023 10:56:00 p.m.</t>
  </si>
  <si>
    <t>08/12/2023 11:20:33 p.m.</t>
  </si>
  <si>
    <t>09/12/2023 12:43:28 a.m.</t>
  </si>
  <si>
    <t>crisis HTA</t>
  </si>
  <si>
    <t>Chaneton 1025 - Neuquén - Barrio Limay</t>
  </si>
  <si>
    <t>hija ref presion alta</t>
  </si>
  <si>
    <t>DNI 41589972</t>
  </si>
  <si>
    <t>Carrasco, Malena Agustina</t>
  </si>
  <si>
    <t>08/12/2023 11:11:00 p.m.</t>
  </si>
  <si>
    <t>09/12/2023 12:52:19 a.m.</t>
  </si>
  <si>
    <t>AVENIDA OLTA 2076 - Neuquén - Oeste</t>
  </si>
  <si>
    <t>Ref caída por escalera- Personal HPN</t>
  </si>
  <si>
    <t>DNI 18152429</t>
  </si>
  <si>
    <t>Quiroga, Jorge Luis</t>
  </si>
  <si>
    <t>IOSE - INST. DE O.S. DEL EJERCITO</t>
  </si>
  <si>
    <t>08/12/2023 11:15:00 p.m.</t>
  </si>
  <si>
    <t>09/12/2023 03:13:30 a.m.</t>
  </si>
  <si>
    <t>ACV HEMORRAGICO</t>
  </si>
  <si>
    <t>I64 Accidente vascular encefálico agudo, no especi</t>
  </si>
  <si>
    <t>BATILANA Y AVENIDA DEL TRABAJADOR 758 - Neuquén - Barrio Islas Malvinas</t>
  </si>
  <si>
    <t>PDR46005253</t>
  </si>
  <si>
    <t>DNI 46005253</t>
  </si>
  <si>
    <t>Nuñez, Irina Abigail</t>
  </si>
  <si>
    <t>08/12/2023 11:16:00 p.m.</t>
  </si>
  <si>
    <t>09/12/2023 12:51:46 a.m.</t>
  </si>
  <si>
    <t>09/12/2023 12:56:00 a.m.</t>
  </si>
  <si>
    <t>NECOCHEA Y CIGUEÑA 1 -</t>
  </si>
  <si>
    <t>ref puntadas zona inguinal</t>
  </si>
  <si>
    <t>PDR45451945</t>
  </si>
  <si>
    <t>DNI 45451945</t>
  </si>
  <si>
    <t>Bernal, Ulises Sebastian Andres</t>
  </si>
  <si>
    <t>08/12/2023 11:18:00 p.m.</t>
  </si>
  <si>
    <t>09/12/2023 12:56:50 a.m.</t>
  </si>
  <si>
    <t>09/12/2023 01:01:56 a.m.</t>
  </si>
  <si>
    <t>belgrano 1800 - Neuquén</t>
  </si>
  <si>
    <t>ref dolor inguinal</t>
  </si>
  <si>
    <t>08/12/2023 11:37:00 p.m.</t>
  </si>
  <si>
    <t>09/12/2023 01:06:02 a.m.</t>
  </si>
  <si>
    <t>09/12/2023 01:09:42 a.m.</t>
  </si>
  <si>
    <t>madre ref fiebre evaluada el dia lunes vuelve por pautas de alarma</t>
  </si>
  <si>
    <t>PDR96304119</t>
  </si>
  <si>
    <t>DNI 96304119</t>
  </si>
  <si>
    <t>Oviedo Samudio, Angel</t>
  </si>
  <si>
    <t>08/12/2023 11:51:00 p.m.</t>
  </si>
  <si>
    <t>09/12/2023 12:06:33 a.m.</t>
  </si>
  <si>
    <t>09/12/2023 03:32:40 a.m.</t>
  </si>
  <si>
    <t>crisis asmatica moderada</t>
  </si>
  <si>
    <t>JUAN XXIII INTERSECCIÓN CON ALEM - Neuquén - Barrio Villa Farrel</t>
  </si>
  <si>
    <t>ref fiebre y dolor de pecho</t>
  </si>
  <si>
    <t>PDR96285975</t>
  </si>
  <si>
    <t>DNI 96285975</t>
  </si>
  <si>
    <t>Da Rosa Pittier, Valeria Soledad</t>
  </si>
  <si>
    <t>09/12/2023 12:12:00 a.m.</t>
  </si>
  <si>
    <t>09/12/2023 12:38:38 a.m.</t>
  </si>
  <si>
    <t>09/12/2023 01:25:05 a.m.</t>
  </si>
  <si>
    <t>Colombia 494 - Provincia: Río Negro</t>
  </si>
  <si>
    <t>Falta de aire, pte. asmática</t>
  </si>
  <si>
    <t>PDR17140750</t>
  </si>
  <si>
    <t>DNI 17140750</t>
  </si>
  <si>
    <t>Bazzana, Monica Alejandra</t>
  </si>
  <si>
    <t>09/12/2023 12:21:00 a.m.</t>
  </si>
  <si>
    <t>09/12/2023 12:40:13 a.m.</t>
  </si>
  <si>
    <t>09/12/2023 03:17:33 a.m.</t>
  </si>
  <si>
    <t>Fx</t>
  </si>
  <si>
    <t>Santa Fe 313 - Plottier</t>
  </si>
  <si>
    <t>Sianzeta</t>
  </si>
  <si>
    <t>Tx de codo izq., caída de propia altura</t>
  </si>
  <si>
    <t>PDR30812862</t>
  </si>
  <si>
    <t>DNI 30812862</t>
  </si>
  <si>
    <t>Carus, Agustin Juan</t>
  </si>
  <si>
    <t>09/12/2023 12:23:00 a.m.</t>
  </si>
  <si>
    <t>09/12/2023 01:09:14 a.m.</t>
  </si>
  <si>
    <t>09/12/2023 03:17:26 a.m.</t>
  </si>
  <si>
    <t>Primeros Pinos 122 - Neuquén - Barrio El Progreso</t>
  </si>
  <si>
    <t>Tx de dedo de mano izq.</t>
  </si>
  <si>
    <t>PDR44497084</t>
  </si>
  <si>
    <t>DNI 44497084</t>
  </si>
  <si>
    <t>Toreaune, Ludmila Micaela</t>
  </si>
  <si>
    <t>09/12/2023 12:30:00 a.m.</t>
  </si>
  <si>
    <t>09/12/2023 01:10:28 a.m.</t>
  </si>
  <si>
    <t>09/12/2023 09:30:50 a.m.</t>
  </si>
  <si>
    <t>Futaleufu 1100 - Neuquén</t>
  </si>
  <si>
    <t>Valentina Sur Rural</t>
  </si>
  <si>
    <t>Dolor abdominal y nauseas</t>
  </si>
  <si>
    <t>DNI 49392168</t>
  </si>
  <si>
    <t>Candia, Hector Alexander</t>
  </si>
  <si>
    <t>09/12/2023 12:34:00 a.m.</t>
  </si>
  <si>
    <t>09/12/2023 01:12:57 a.m.</t>
  </si>
  <si>
    <t>09/12/2023 01:24:22 a.m.</t>
  </si>
  <si>
    <t>TOMA 7 DE MAYO</t>
  </si>
  <si>
    <t>Dolor abdominal, vomitos, diarrea</t>
  </si>
  <si>
    <t>DNI 37858080</t>
  </si>
  <si>
    <t>Delgado, Ivana Rocio</t>
  </si>
  <si>
    <t>09/12/2023 12:49:00 a.m.</t>
  </si>
  <si>
    <t>09/12/2023 12:50:13 a.m.</t>
  </si>
  <si>
    <t>09/12/2023 01:06:50 a.m.</t>
  </si>
  <si>
    <t>CASTELLI 235 - Neuquén - Barrio Don Bosco III</t>
  </si>
  <si>
    <t>PDR11233821</t>
  </si>
  <si>
    <t>DNI 11233821</t>
  </si>
  <si>
    <t>Ramirez, Marta</t>
  </si>
  <si>
    <t>09/12/2023 01:43:00 a.m.</t>
  </si>
  <si>
    <t>09/12/2023 02:28:36 a.m.</t>
  </si>
  <si>
    <t>Abelli 2705 - Neuquén</t>
  </si>
  <si>
    <t>14 De Octubre</t>
  </si>
  <si>
    <t>TX MIEMBRO INFERIOR</t>
  </si>
  <si>
    <t>PDR27271732</t>
  </si>
  <si>
    <t>DNI 27271732</t>
  </si>
  <si>
    <t>Chavez, Roberto Javier</t>
  </si>
  <si>
    <t>09/12/2023 01:52:00 a.m.</t>
  </si>
  <si>
    <t>09/12/2023 02:56:03 a.m.</t>
  </si>
  <si>
    <t>09/12/2023 03:17:17 a.m.</t>
  </si>
  <si>
    <t>El Vergel</t>
  </si>
  <si>
    <t>Herida cortante en dedo de mano derecha</t>
  </si>
  <si>
    <t>DNI 31805471</t>
  </si>
  <si>
    <t>Rios, Marcela</t>
  </si>
  <si>
    <t>09/12/2023 02:11:00 a.m.</t>
  </si>
  <si>
    <t>09/12/2023 02:56:27 a.m.</t>
  </si>
  <si>
    <t>09/12/2023 03:17:09 a.m.</t>
  </si>
  <si>
    <t>billahuay 741 - Neuquén - Oeste</t>
  </si>
  <si>
    <t>SAN LORENZO SUR</t>
  </si>
  <si>
    <t>fiebre dolor inflamacion de garganta dolor de oido</t>
  </si>
  <si>
    <t>PDR44116640</t>
  </si>
  <si>
    <t>DNI 44116640</t>
  </si>
  <si>
    <t>Pachao Colque, Armando Agustin</t>
  </si>
  <si>
    <t>09/12/2023 02:30:00 a.m.</t>
  </si>
  <si>
    <t>09/12/2023 02:56:48 a.m.</t>
  </si>
  <si>
    <t>09/12/2023 03:17:04 a.m.</t>
  </si>
  <si>
    <t>victor guerrero mza c casa 20 - Neuquén - Barrio Villa Ceferino</t>
  </si>
  <si>
    <t>dolor inflamacion de garganta</t>
  </si>
  <si>
    <t>PDR44102539</t>
  </si>
  <si>
    <t>DNI 44102539</t>
  </si>
  <si>
    <t>Alderete Rios, Francisco Luciano</t>
  </si>
  <si>
    <t>09/12/2023 03:37:00 a.m.</t>
  </si>
  <si>
    <t>09/12/2023 04:46:12 a.m.</t>
  </si>
  <si>
    <t>09/12/2023 06:00:40 a.m.</t>
  </si>
  <si>
    <t>picadura de abeja</t>
  </si>
  <si>
    <t>T63.4 Efecto toxico del veneno de otros artropodos</t>
  </si>
  <si>
    <t>CORRIENTES 898 - Neuquén - Barrio Manuel Belgrano</t>
  </si>
  <si>
    <t>inflamacion mano der.</t>
  </si>
  <si>
    <t>PDR34852084</t>
  </si>
  <si>
    <t>DNI 34852084</t>
  </si>
  <si>
    <t>Sandoval, Matias Ezequiel</t>
  </si>
  <si>
    <t>09/12/2023 03:41:00 a.m.</t>
  </si>
  <si>
    <t>09/12/2023 04:50:36 a.m.</t>
  </si>
  <si>
    <t>09/12/2023 06:00:52 a.m.</t>
  </si>
  <si>
    <t>rivadavia 576 - Neuquén - Centro</t>
  </si>
  <si>
    <t>brote en miembro inferior</t>
  </si>
  <si>
    <t>PDR96250624</t>
  </si>
  <si>
    <t>DNI 96250624</t>
  </si>
  <si>
    <t>Garcia Jimenes, Cynthia</t>
  </si>
  <si>
    <t>09/12/2023 03:48:00 a.m.</t>
  </si>
  <si>
    <t>09/12/2023 04:34:26 a.m.</t>
  </si>
  <si>
    <t>09/12/2023 06:57:50 a.m.</t>
  </si>
  <si>
    <t>TE IBAÑEZ 175 15° - Neuquén - Centro</t>
  </si>
  <si>
    <t>VIOLENCIA DE GENERO</t>
  </si>
  <si>
    <t>PDR44711921</t>
  </si>
  <si>
    <t>DNI 44711921</t>
  </si>
  <si>
    <t>Mitrovich, Perla Princesa</t>
  </si>
  <si>
    <t>09/12/2023 03:52:00 a.m.</t>
  </si>
  <si>
    <t>09/12/2023 05:20:30 a.m.</t>
  </si>
  <si>
    <t>09/12/2023 06:01:10 a.m.</t>
  </si>
  <si>
    <t>sectro II LOTE 127 - Provincia: MISIONES</t>
  </si>
  <si>
    <t>09/12/2023 04:33:00 a.m.</t>
  </si>
  <si>
    <t>09/12/2023 04:46:43 a.m.</t>
  </si>
  <si>
    <t>09/12/2023 03:24:32 p.m.</t>
  </si>
  <si>
    <t>dolor abdimunal fii</t>
  </si>
  <si>
    <t>Jara Aguin, Marisel</t>
  </si>
  <si>
    <t>PDR37862849</t>
  </si>
  <si>
    <t>DNI 37862849</t>
  </si>
  <si>
    <t>Bautista, Juan Gabriel</t>
  </si>
  <si>
    <t>09/12/2023 05:08:00 a.m.</t>
  </si>
  <si>
    <t>09/12/2023 04:35:06 p.m.</t>
  </si>
  <si>
    <t>Sector 1 - Neuquén - Barrio Ciudad Industrial</t>
  </si>
  <si>
    <t>Quemadura eléctrica</t>
  </si>
  <si>
    <t>DNI 95314776</t>
  </si>
  <si>
    <t>Ozuna Ayala, Sonia Mabel</t>
  </si>
  <si>
    <t>09/12/2023 05:55:00 a.m.</t>
  </si>
  <si>
    <t>09/12/2023 06:16:45 a.m.</t>
  </si>
  <si>
    <t>09/12/2023 06:38:51 a.m.</t>
  </si>
  <si>
    <t>salto grande 2641 - Neuquén - Barrio Confluencia</t>
  </si>
  <si>
    <t>dolor abdominal - náuseas</t>
  </si>
  <si>
    <t>DNI 41436059</t>
  </si>
  <si>
    <t>Marihuan, Nahuel Alejandro</t>
  </si>
  <si>
    <t>09/12/2023 05:56:00 a.m.</t>
  </si>
  <si>
    <t>09/12/2023 06:25:57 a.m.</t>
  </si>
  <si>
    <t>09/12/2023 06:39:01 a.m.</t>
  </si>
  <si>
    <t>orzuelo</t>
  </si>
  <si>
    <t>MAIPU 240 - Neuquén</t>
  </si>
  <si>
    <t>inflamación párpado ojo izquierdo</t>
  </si>
  <si>
    <t>PDR45732595</t>
  </si>
  <si>
    <t>DNI 45732595</t>
  </si>
  <si>
    <t>Figueroa, Brisa Aleli</t>
  </si>
  <si>
    <t>09/12/2023 06:31:11 a.m.</t>
  </si>
  <si>
    <t>09/12/2023 07:19:57 a.m.</t>
  </si>
  <si>
    <t>herida cortante accidente laboral</t>
  </si>
  <si>
    <t>PARQUIA 1785 - Neuquén - Barrio Don Bosco II</t>
  </si>
  <si>
    <t>herida cortante dedo índice mano izquierda</t>
  </si>
  <si>
    <t>PDR165565558</t>
  </si>
  <si>
    <t>DNI 96278975</t>
  </si>
  <si>
    <t>Barroso Mendez, Patricia Maria</t>
  </si>
  <si>
    <t>09/12/2023 06:08:00 a.m.</t>
  </si>
  <si>
    <t>09/12/2023 06:31:29 a.m.</t>
  </si>
  <si>
    <t>09/12/2023 06:46:22 a.m.</t>
  </si>
  <si>
    <t>dolor muñeca izquierda</t>
  </si>
  <si>
    <t>Amaranto Suarez 355 - Neuquén</t>
  </si>
  <si>
    <t>Dolor en muñeca izquierda</t>
  </si>
  <si>
    <t>PDR40294224</t>
  </si>
  <si>
    <t>DNI 40294224</t>
  </si>
  <si>
    <t>Luengo, Joaquin Alejandro</t>
  </si>
  <si>
    <t>09/12/2023 06:10:00 a.m.</t>
  </si>
  <si>
    <t>09/12/2023 06:41:15 a.m.</t>
  </si>
  <si>
    <t>09/12/2023 11:01:20 a.m.</t>
  </si>
  <si>
    <t>consumo de alcohol</t>
  </si>
  <si>
    <t>Copahue 845 - Neuquén - Barrio Manuel Belgrano</t>
  </si>
  <si>
    <t>Solicita atencion en adicciones (Pac.Alcoholizado)</t>
  </si>
  <si>
    <t>DNI 31314011</t>
  </si>
  <si>
    <t>Ferreyra, Luis Alberto</t>
  </si>
  <si>
    <t>09/12/2023 06:18:00 a.m.</t>
  </si>
  <si>
    <t>09/12/2023 06:55:46 a.m.</t>
  </si>
  <si>
    <t>COLLON CURA Y BELGRANO - Neuquén</t>
  </si>
  <si>
    <t>Ref.Hemorroides</t>
  </si>
  <si>
    <t>DNI 30226584</t>
  </si>
  <si>
    <t>Cuevas Ferrada, Casiana Araceli</t>
  </si>
  <si>
    <t>09/12/2023 06:22:00 a.m.</t>
  </si>
  <si>
    <t>09/12/2023 06:49:28 a.m.</t>
  </si>
  <si>
    <t>09/12/2023 08:39:18 a.m.</t>
  </si>
  <si>
    <t>PAIMUN - 1643 - Neuquén</t>
  </si>
  <si>
    <t>Vomitos, mareos</t>
  </si>
  <si>
    <t>PDR45395739</t>
  </si>
  <si>
    <t>DNI 45395739</t>
  </si>
  <si>
    <t>Narambuena, Marcos</t>
  </si>
  <si>
    <t>09/12/2023 06:27:00 a.m.</t>
  </si>
  <si>
    <t>09/12/2023 06:57:22 a.m.</t>
  </si>
  <si>
    <t>09/12/2023 07:05:41 a.m.</t>
  </si>
  <si>
    <t>mordedura antebrazo izquierdo trauma rodilla derecha escoriacion</t>
  </si>
  <si>
    <t>las violetas - Plottier</t>
  </si>
  <si>
    <t>PDR39890223</t>
  </si>
  <si>
    <t>DNI 39890223</t>
  </si>
  <si>
    <t>Ayala, Francisco</t>
  </si>
  <si>
    <t>09/12/2023 06:47:00 a.m.</t>
  </si>
  <si>
    <t>09/12/2023 09:20:57 a.m.</t>
  </si>
  <si>
    <t>cornejo 920 b° san roque tartagal - salta - Provincia: SALTA</t>
  </si>
  <si>
    <t>PDR11351543</t>
  </si>
  <si>
    <t>DNI 22089785</t>
  </si>
  <si>
    <t>Sanchez, Oscar Nestor Daniel</t>
  </si>
  <si>
    <t>09/12/2023 07:53:00 a.m.</t>
  </si>
  <si>
    <t>09/12/2023 08:35:14 a.m.</t>
  </si>
  <si>
    <t>09/12/2023 11:16:54 a.m.</t>
  </si>
  <si>
    <t>GASTROENTERITIS AGUDA</t>
  </si>
  <si>
    <t>vomitos, dfi para caminar, antecedentes de infarto</t>
  </si>
  <si>
    <t>PDR36679761</t>
  </si>
  <si>
    <t>DNI 36679761</t>
  </si>
  <si>
    <t>Juarez Soto, Silvina Ayelén</t>
  </si>
  <si>
    <t>09/12/2023 08:05:00 a.m.</t>
  </si>
  <si>
    <t>09/12/2023 09:17:24 a.m.</t>
  </si>
  <si>
    <t>09/12/2023 01:03:57 p.m.</t>
  </si>
  <si>
    <t>TUCUMAN 36 -</t>
  </si>
  <si>
    <t>dolor de abdomen, vomitos</t>
  </si>
  <si>
    <t>PDR40313777</t>
  </si>
  <si>
    <t>DNI 40313777</t>
  </si>
  <si>
    <t>Garcia, Lautaro</t>
  </si>
  <si>
    <t>09/12/2023 08:16:00 a.m.</t>
  </si>
  <si>
    <t>09/12/2023 09:22:33 a.m.</t>
  </si>
  <si>
    <t>09/12/2023 10:26:11 a.m.</t>
  </si>
  <si>
    <t>Cuerpo extraño en OD</t>
  </si>
  <si>
    <t>no recuerda domicilio -</t>
  </si>
  <si>
    <t>cuerpo extraño en ojo derecho</t>
  </si>
  <si>
    <t>DNI 92930101</t>
  </si>
  <si>
    <t>Godoy Salazar, Alicia</t>
  </si>
  <si>
    <t>09/12/2023 08:24:00 a.m.</t>
  </si>
  <si>
    <t>09/12/2023 09:33:16 a.m.</t>
  </si>
  <si>
    <t>09/12/2023 10:26:17 a.m.</t>
  </si>
  <si>
    <t>Conjuntitis</t>
  </si>
  <si>
    <t>mza 7 lote 5 - Neuquén</t>
  </si>
  <si>
    <t>alto godoy</t>
  </si>
  <si>
    <t>09/12/2023 08:29:00 a.m.</t>
  </si>
  <si>
    <t>09/12/2023 09:52:20 a.m.</t>
  </si>
  <si>
    <t>09/12/2023 10:11:04 a.m.</t>
  </si>
  <si>
    <t>DNI 92474301</t>
  </si>
  <si>
    <t>Vasquez Roldan, Juana Ines</t>
  </si>
  <si>
    <t>09/12/2023 08:31:00 a.m.</t>
  </si>
  <si>
    <t>09/12/2023 09:38:46 a.m.</t>
  </si>
  <si>
    <t>09/12/2023 10:26:22 a.m.</t>
  </si>
  <si>
    <t>CABELLERA DEL FRIO - TORRE 2 - Neuquén - Barrio Mercantiles</t>
  </si>
  <si>
    <t>tos, dolor de garganta, dolor de pecho.</t>
  </si>
  <si>
    <t>DNI 93929653</t>
  </si>
  <si>
    <t>Millar Millar, Edgard Misael</t>
  </si>
  <si>
    <t>09/12/2023 08:37:00 a.m.</t>
  </si>
  <si>
    <t>09/12/2023 09:53:07 a.m.</t>
  </si>
  <si>
    <t>09/12/2023 10:26:28 a.m.</t>
  </si>
  <si>
    <t>Almafuerte II</t>
  </si>
  <si>
    <t>irritación ocular</t>
  </si>
  <si>
    <t>09/12/2023 08:52:00 a.m.</t>
  </si>
  <si>
    <t>09/12/2023 09:53:58 a.m.</t>
  </si>
  <si>
    <t>curación indicada por medico de este servicio trae orden medica.</t>
  </si>
  <si>
    <t>PDR11990759</t>
  </si>
  <si>
    <t>DNI 11990759</t>
  </si>
  <si>
    <t>Magistrali, Graciela Beatriz</t>
  </si>
  <si>
    <t>09/12/2023 09:43:00 a.m.</t>
  </si>
  <si>
    <t>09/12/2023 10:18:41 a.m.</t>
  </si>
  <si>
    <t>09/12/2023 10:27:46 a.m.</t>
  </si>
  <si>
    <t>obrero argentino 307 - Neuquén</t>
  </si>
  <si>
    <t>09/12/2023 09:46:00 a.m.</t>
  </si>
  <si>
    <t>09/12/2023 09:54:16 a.m.</t>
  </si>
  <si>
    <t>09/12/2023 12:49:29 p.m.</t>
  </si>
  <si>
    <t>dolor abdominal . paciente evaluada anoche por med Talin - regresa para realizar ecografia</t>
  </si>
  <si>
    <t>PDR28485187</t>
  </si>
  <si>
    <t>DNI 28485187</t>
  </si>
  <si>
    <t>Rubio, Luciana De Los Angeles</t>
  </si>
  <si>
    <t>09/12/2023 09:48:00 a.m.</t>
  </si>
  <si>
    <t>09/12/2023 10:27:27 a.m.</t>
  </si>
  <si>
    <t>09/12/2023 10:38:07 a.m.</t>
  </si>
  <si>
    <t>Cuerpo extrano en oD</t>
  </si>
  <si>
    <t>T15.0 Cuerpo extraño en la cornea</t>
  </si>
  <si>
    <t>santa rosa 890 - Neuquén</t>
  </si>
  <si>
    <t>confluencia rural</t>
  </si>
  <si>
    <t>cuerpo extraño en ojo</t>
  </si>
  <si>
    <t>PDR32283101</t>
  </si>
  <si>
    <t>DNI 32283101</t>
  </si>
  <si>
    <t>Benega, Julio Nicolas</t>
  </si>
  <si>
    <t>09/12/2023 09:52:00 a.m.</t>
  </si>
  <si>
    <t>09/12/2023 10:38:17 a.m.</t>
  </si>
  <si>
    <t>09/12/2023 10:48:40 a.m.</t>
  </si>
  <si>
    <t>Lesion en pene</t>
  </si>
  <si>
    <t>N48 Otros trastornos del pene</t>
  </si>
  <si>
    <t>carlos h. rodriguez 556 - Neuquén</t>
  </si>
  <si>
    <t>erupcion en zona genital</t>
  </si>
  <si>
    <t>DNI 13996553</t>
  </si>
  <si>
    <t>Perez, Eduardo Eric</t>
  </si>
  <si>
    <t>09/12/2023 10:05:00 a.m.</t>
  </si>
  <si>
    <t>09/12/2023 10:49:13 a.m.</t>
  </si>
  <si>
    <t>09/12/2023 11:12:56 a.m.</t>
  </si>
  <si>
    <t>CASILDA 609 - Neuquén</t>
  </si>
  <si>
    <t>CICOP</t>
  </si>
  <si>
    <t>dolor de espalda y pierna</t>
  </si>
  <si>
    <t>PDR39129812</t>
  </si>
  <si>
    <t>DNI 39129812</t>
  </si>
  <si>
    <t>Garrido, Ignacio Andres</t>
  </si>
  <si>
    <t>09/12/2023 10:13:00 a.m.</t>
  </si>
  <si>
    <t>09/12/2023 11:10:18 a.m.</t>
  </si>
  <si>
    <t>09/12/2023 11:20:49 a.m.</t>
  </si>
  <si>
    <t>lesion genital</t>
  </si>
  <si>
    <t>N48.2 Otros trastornos inflamatorios del pene</t>
  </si>
  <si>
    <t>DARWIN - Neuquén - Barrio Confluencia</t>
  </si>
  <si>
    <t>Lesion genital</t>
  </si>
  <si>
    <t>PDR34949784</t>
  </si>
  <si>
    <t>DNI 34949784</t>
  </si>
  <si>
    <t>Orta Diaz, Cesar Osvaldo</t>
  </si>
  <si>
    <t>09/12/2023 10:16:00 a.m.</t>
  </si>
  <si>
    <t>09/12/2023 08:24:54 p.m.</t>
  </si>
  <si>
    <t>POLITRAUMA FX DE PELVIS FX DE MUÑECA IZQ TEC MODERADO SHOCK HIPOVOLEMICO</t>
  </si>
  <si>
    <t>T06.8 Otros traumatismos especificados que afectan</t>
  </si>
  <si>
    <t>belgrano 267 - Centenario</t>
  </si>
  <si>
    <t>CASCO VIEJO</t>
  </si>
  <si>
    <t>DNI 36801220</t>
  </si>
  <si>
    <t>Candia, Martin Dario</t>
  </si>
  <si>
    <t>09/12/2023 10:22:00 a.m.</t>
  </si>
  <si>
    <t>09/12/2023 11:12:07 a.m.</t>
  </si>
  <si>
    <t>09/12/2023 11:20:36 a.m.</t>
  </si>
  <si>
    <t>S/N - Neuquén - Barrio Valentina Sur</t>
  </si>
  <si>
    <t>herida cortante (pac en situacion de calle)</t>
  </si>
  <si>
    <t>DNI 31503453</t>
  </si>
  <si>
    <t>Molina, Gisela Patricia</t>
  </si>
  <si>
    <t>09/12/2023 10:23:00 a.m.</t>
  </si>
  <si>
    <t>09/12/2023 11:20:54 a.m.</t>
  </si>
  <si>
    <t>09/12/2023 11:35:15 a.m.</t>
  </si>
  <si>
    <t>Faringoamigdalitis pultacea</t>
  </si>
  <si>
    <t>Remigio Bosch 854 - Neuquén</t>
  </si>
  <si>
    <t>amigdalas inflamadas</t>
  </si>
  <si>
    <t>PDR94341485</t>
  </si>
  <si>
    <t>DNI 94341485</t>
  </si>
  <si>
    <t>Carlos Oropeza, Primo</t>
  </si>
  <si>
    <t>09/12/2023 10:29:00 a.m.</t>
  </si>
  <si>
    <t>09/12/2023 11:25:33 a.m.</t>
  </si>
  <si>
    <t>09/12/2023 11:48:02 a.m.</t>
  </si>
  <si>
    <t>milton sanchez 2042 - Neuquén - Barrio Ciudad Industrial</t>
  </si>
  <si>
    <t>09/12/2023 10:39:00 a.m.</t>
  </si>
  <si>
    <t>09/12/2023 10:55:48 a.m.</t>
  </si>
  <si>
    <t>09/12/2023 10:59:55 a.m.</t>
  </si>
  <si>
    <t>Ref Control con Dra Goldman</t>
  </si>
  <si>
    <t>PDR31265808</t>
  </si>
  <si>
    <t>DNI 31265808</t>
  </si>
  <si>
    <t>Sprio Ceres, Ariadna Belén</t>
  </si>
  <si>
    <t>09/12/2023 10:41:00 a.m.</t>
  </si>
  <si>
    <t>09/12/2023 11:27:51 a.m.</t>
  </si>
  <si>
    <t>09/12/2023 12:56:10 p.m.</t>
  </si>
  <si>
    <t>Hemorroides</t>
  </si>
  <si>
    <t>Intendente ortega 1686 -</t>
  </si>
  <si>
    <t>Buenos aires</t>
  </si>
  <si>
    <t>PDR11804856</t>
  </si>
  <si>
    <t>DNI 11804856</t>
  </si>
  <si>
    <t>Martos, Silvia Liliana</t>
  </si>
  <si>
    <t>09/12/2023 10:46:00 a.m.</t>
  </si>
  <si>
    <t>09/12/2023 11:44:20 a.m.</t>
  </si>
  <si>
    <t>09/12/2023 12:56:15 p.m.</t>
  </si>
  <si>
    <t>Bronquitis aguda</t>
  </si>
  <si>
    <t>Navarro 773 -</t>
  </si>
  <si>
    <t>Ref Dolor de pecho, de cabeza, de garganta y tos</t>
  </si>
  <si>
    <t>DNI 17592885</t>
  </si>
  <si>
    <t>Lopez, Donicia Del Carmen</t>
  </si>
  <si>
    <t>09/12/2023 10:49:00 a.m.</t>
  </si>
  <si>
    <t>09/12/2023 11:53:36 a.m.</t>
  </si>
  <si>
    <t>09/12/2023 12:56:22 p.m.</t>
  </si>
  <si>
    <t>mza 16 a loote 6 1600 - Neuquén - Barrio Islas Malvinas</t>
  </si>
  <si>
    <t>Ref dolor de ciatico</t>
  </si>
  <si>
    <t>09/12/2023 10:51:00 a.m.</t>
  </si>
  <si>
    <t>09/12/2023 12:05:47 p.m.</t>
  </si>
  <si>
    <t>Ref Curaciones</t>
  </si>
  <si>
    <t>09/12/2023 11:03:00 a.m.</t>
  </si>
  <si>
    <t>09/12/2023 11:24:56 a.m.</t>
  </si>
  <si>
    <t>09/12/2023 11:54:24 a.m.</t>
  </si>
  <si>
    <t>Ref Querer internarse en SM</t>
  </si>
  <si>
    <t>PDR40999280</t>
  </si>
  <si>
    <t>DNI 40999280</t>
  </si>
  <si>
    <t>Loreto, Alexander Jorge</t>
  </si>
  <si>
    <t>09/12/2023 11:13:00 a.m.</t>
  </si>
  <si>
    <t>09/12/2023 12:07:45 p.m.</t>
  </si>
  <si>
    <t>09/12/2023 12:56:26 p.m.</t>
  </si>
  <si>
    <t>Bariloche 2291 - Neuquén - Barrio Sapere</t>
  </si>
  <si>
    <t>PDR36841871</t>
  </si>
  <si>
    <t>DNI 36841871</t>
  </si>
  <si>
    <t>Reyes, Antu Roberto</t>
  </si>
  <si>
    <t>09/12/2023 11:14:00 a.m.</t>
  </si>
  <si>
    <t>09/12/2023 12:13:00 p.m.</t>
  </si>
  <si>
    <t>09/12/2023 12:56:40 p.m.</t>
  </si>
  <si>
    <t>faringitis aguda</t>
  </si>
  <si>
    <t>Leluar 813 - Neuquén - Centro</t>
  </si>
  <si>
    <t>Ref Dolor e inflamacion en garganta</t>
  </si>
  <si>
    <t>09/12/2023 11:22:00 a.m.</t>
  </si>
  <si>
    <t>09/12/2023 12:47:27 p.m.</t>
  </si>
  <si>
    <t>09/12/2023 04:14:54 p.m.</t>
  </si>
  <si>
    <t>PDR37961134</t>
  </si>
  <si>
    <t>DNI 37961134</t>
  </si>
  <si>
    <t>Lopez, Benjamin Luis</t>
  </si>
  <si>
    <t>09/12/2023 11:23:00 a.m.</t>
  </si>
  <si>
    <t>09/12/2023 12:47:42 p.m.</t>
  </si>
  <si>
    <t>09/12/2023 12:56:47 p.m.</t>
  </si>
  <si>
    <t>Tomas y novella -</t>
  </si>
  <si>
    <t>DNI 4398193</t>
  </si>
  <si>
    <t>Martinez, Esteban</t>
  </si>
  <si>
    <t>09/12/2023 11:26:00 a.m.</t>
  </si>
  <si>
    <t>09/12/2023 11:38:46 a.m.</t>
  </si>
  <si>
    <t>09/12/2023 12:56:52 p.m.</t>
  </si>
  <si>
    <t>12 DE SEPTIEMBRE 2627 - Neuquén - Oeste</t>
  </si>
  <si>
    <t>BOUQUET ROLDAN</t>
  </si>
  <si>
    <t>Ref Dolor e inflamacion en brazo izquierdo</t>
  </si>
  <si>
    <t>PDR2560081</t>
  </si>
  <si>
    <t>OTRO 2560081</t>
  </si>
  <si>
    <t>Sotelo Yeza, Pedro Carnicio</t>
  </si>
  <si>
    <t>09/12/2023 11:39:00 a.m.</t>
  </si>
  <si>
    <t>09/12/2023 12:59:05 p.m.</t>
  </si>
  <si>
    <t>09/12/2023 01:42:37 p.m.</t>
  </si>
  <si>
    <t>Ref dolor de oido</t>
  </si>
  <si>
    <t>DNI 40105387</t>
  </si>
  <si>
    <t>Mendez, Jorge Adrian</t>
  </si>
  <si>
    <t>09/12/2023 11:43:00 a.m.</t>
  </si>
  <si>
    <t>09/12/2023 12:59:18 p.m.</t>
  </si>
  <si>
    <t>09/12/2023 02:22:51 p.m.</t>
  </si>
  <si>
    <t>ISLAS MALVINAS 203 - Neuquén - Barrio Sapere</t>
  </si>
  <si>
    <t>DNI 22593826</t>
  </si>
  <si>
    <t>Elias, Graciela Andrea</t>
  </si>
  <si>
    <t>09/12/2023 11:45:00 a.m.</t>
  </si>
  <si>
    <t>09/12/2023 01:04:44 p.m.</t>
  </si>
  <si>
    <t>09/12/2023 01:07:39 p.m.</t>
  </si>
  <si>
    <t>ruta 7 calle 13 - VISTA ALEGRE NORTE</t>
  </si>
  <si>
    <t>Centenario</t>
  </si>
  <si>
    <t>Ref Falta de medicacion (Pac Oncologica )</t>
  </si>
  <si>
    <t>PDR23041585</t>
  </si>
  <si>
    <t>DNI 23041585</t>
  </si>
  <si>
    <t>Juarez, Nelida Beatriz</t>
  </si>
  <si>
    <t>09/12/2023 11:46:00 a.m.</t>
  </si>
  <si>
    <t>09/12/2023 01:10:45 p.m.</t>
  </si>
  <si>
    <t>calle 6 - Neuquén</t>
  </si>
  <si>
    <t>PDR1785540</t>
  </si>
  <si>
    <t>DNI 1785540</t>
  </si>
  <si>
    <t>Beltran, Sebastiana</t>
  </si>
  <si>
    <t>09/12/2023 11:57:00 a.m.</t>
  </si>
  <si>
    <t>09/12/2023 01:12:31 p.m.</t>
  </si>
  <si>
    <t>09/12/2023 04:15:07 p.m.</t>
  </si>
  <si>
    <t>Trasngresion alimenatria</t>
  </si>
  <si>
    <t>alberti 1711 - Neuquén</t>
  </si>
  <si>
    <t>REF. MAREOS ,FIEBRE Y PRESION ALTA</t>
  </si>
  <si>
    <t>DNI 35060220</t>
  </si>
  <si>
    <t>Poblete, Natalia Susana</t>
  </si>
  <si>
    <t>09/12/2023 12:05:00 p.m.</t>
  </si>
  <si>
    <t>09/12/2023 01:27:12 p.m.</t>
  </si>
  <si>
    <t>09/12/2023 01:50:29 p.m.</t>
  </si>
  <si>
    <t>ALTO GODOY</t>
  </si>
  <si>
    <t>REF. ARDOR Y SANGRADO AL ORINAR</t>
  </si>
  <si>
    <t>PDR7563916</t>
  </si>
  <si>
    <t>DNI 7563916</t>
  </si>
  <si>
    <t>Perez, Salvador</t>
  </si>
  <si>
    <t>09/12/2023 12:06:00 p.m.</t>
  </si>
  <si>
    <t>09/12/2023 12:18:42 p.m.</t>
  </si>
  <si>
    <t>09/12/2023 08:27:50 p.m.</t>
  </si>
  <si>
    <t>Caida de altura</t>
  </si>
  <si>
    <t>Chos Malal 430 - Neuquén</t>
  </si>
  <si>
    <t>refiere caida de su propia altura- ingresa en auto particular (pac asmatico),evaluado en HBR,trae radiografias</t>
  </si>
  <si>
    <t>PDR36319047</t>
  </si>
  <si>
    <t>DNI 36319047</t>
  </si>
  <si>
    <t>Vera, Matias</t>
  </si>
  <si>
    <t>09/12/2023 12:07:00 p.m.</t>
  </si>
  <si>
    <t>09/12/2023 01:52:35 p.m.</t>
  </si>
  <si>
    <t>09/12/2023 04:39:06 p.m.</t>
  </si>
  <si>
    <t>adolfo abelli 2800 - Neuquén - Barrio 14 de Octubre</t>
  </si>
  <si>
    <t>REF. FIEBRE Y DOLOR ABDOMINAL ( VISTO EN EL PRIVADO )</t>
  </si>
  <si>
    <t>09/12/2023 12:28:00 p.m.</t>
  </si>
  <si>
    <t>09/12/2023 02:04:41 p.m.</t>
  </si>
  <si>
    <t>09/12/2023 03:25:21 p.m.</t>
  </si>
  <si>
    <t>REF- DOLOR DE ESPALDA</t>
  </si>
  <si>
    <t>DNI 30503228</t>
  </si>
  <si>
    <t>Millan, Rolando Eduardo</t>
  </si>
  <si>
    <t>09/12/2023 12:29:00 p.m.</t>
  </si>
  <si>
    <t>09/12/2023 12:45:32 p.m.</t>
  </si>
  <si>
    <t>09/12/2023 08:27:38 p.m.</t>
  </si>
  <si>
    <t>ABRAHAM Y COLON casa 10 - Neuquén - Oeste</t>
  </si>
  <si>
    <t>TOMA -AUCA MAHUIDA</t>
  </si>
  <si>
    <t>REF. VOMITOS A MAREOS Y DOLOR ABDOMINAL</t>
  </si>
  <si>
    <t>09/12/2023 12:31:00 p.m.</t>
  </si>
  <si>
    <t>09/12/2023 02:10:49 p.m.</t>
  </si>
  <si>
    <t>REF. COLOCACIÓN DE MEDICACIÓN</t>
  </si>
  <si>
    <t>PDR44138524</t>
  </si>
  <si>
    <t>DNI 44138524</t>
  </si>
  <si>
    <t>Angel, Pablo Israel</t>
  </si>
  <si>
    <t>09/12/2023 12:41:00 p.m.</t>
  </si>
  <si>
    <t>09/12/2023 02:11:34 p.m.</t>
  </si>
  <si>
    <t>09/12/2023 02:26:20 p.m.</t>
  </si>
  <si>
    <t>ansiedad consumo problematico</t>
  </si>
  <si>
    <t>AV OLASCOAGA Y LUIS BELTRAN 764 - Neuquén - Centro</t>
  </si>
  <si>
    <t>REF. ATENCIÓN SM</t>
  </si>
  <si>
    <t>PDR45509559</t>
  </si>
  <si>
    <t>DNI 45509559</t>
  </si>
  <si>
    <t>Paredes, Daiana Solange</t>
  </si>
  <si>
    <t>09/12/2023 12:49:00 p.m.</t>
  </si>
  <si>
    <t>09/12/2023 02:11:48 p.m.</t>
  </si>
  <si>
    <t>09/12/2023 04:33:52 p.m.</t>
  </si>
  <si>
    <t>casa.68 - puente madera - Provincia: Río Negro</t>
  </si>
  <si>
    <t>cipolletti</t>
  </si>
  <si>
    <t>REF. FIEBRE Y AMPOLLAS EN LA BOCA</t>
  </si>
  <si>
    <t>09/12/2023 01:00:00 p.m.</t>
  </si>
  <si>
    <t>09/12/2023 01:26:59 p.m.</t>
  </si>
  <si>
    <t>09/12/2023 02:54:11 p.m.</t>
  </si>
  <si>
    <t>Recambio de sonsda vesical</t>
  </si>
  <si>
    <t>Z43.8 Atención de otros orificios artificiales</t>
  </si>
  <si>
    <t>REF. Sonda tapada</t>
  </si>
  <si>
    <t>DNI 14362747</t>
  </si>
  <si>
    <t>Sandoval, Iris Noemi</t>
  </si>
  <si>
    <t>09/12/2023 01:05:00 p.m.</t>
  </si>
  <si>
    <t>09/12/2023 01:12:04 p.m.</t>
  </si>
  <si>
    <t>09/12/2023 02:53:25 p.m.</t>
  </si>
  <si>
    <t>fractura de radio</t>
  </si>
  <si>
    <t>CALLE 3 - SECTOR B - Neuquén - Barrio Ciudad Industrial</t>
  </si>
  <si>
    <t>Bº C. INDUSTRIAL</t>
  </si>
  <si>
    <t>REF. TX BRAZO (CAIDA DE PROPIA ALTURA )</t>
  </si>
  <si>
    <t>PDR35548600</t>
  </si>
  <si>
    <t>DNI 35548600</t>
  </si>
  <si>
    <t>Torino, José Gabriel</t>
  </si>
  <si>
    <t>09/12/2023 01:06:00 p.m.</t>
  </si>
  <si>
    <t>09/12/2023 02:26:55 p.m.</t>
  </si>
  <si>
    <t>09/12/2023 06:19:28 p.m.</t>
  </si>
  <si>
    <t>tendinitis?</t>
  </si>
  <si>
    <t>PILAR 3257 - Neuquén - Barrio Huiliches</t>
  </si>
  <si>
    <t>REF. INFLAMACION EN BRAZO</t>
  </si>
  <si>
    <t>PDR27270797</t>
  </si>
  <si>
    <t>DNI 27270797</t>
  </si>
  <si>
    <t>Rutherford, Miguel Germán</t>
  </si>
  <si>
    <t>09/12/2023 01:09:00 p.m.</t>
  </si>
  <si>
    <t>09/12/2023 01:44:21 p.m.</t>
  </si>
  <si>
    <t>09/12/2023 06:19:43 p.m.</t>
  </si>
  <si>
    <t>quiste de baker complicado</t>
  </si>
  <si>
    <t>ALBERDI 299 - Neuquén</t>
  </si>
  <si>
    <t>REF. INFLAMACION Y DOLOR EN GEMELO ( VISTO EN EL PRIVADO )</t>
  </si>
  <si>
    <t>PDR25216318</t>
  </si>
  <si>
    <t>DNI 25216318</t>
  </si>
  <si>
    <t>Vazquez, Bernardo Alberto</t>
  </si>
  <si>
    <t>09/12/2023 01:24:00 p.m.</t>
  </si>
  <si>
    <t>09/12/2023 02:30:38 p.m.</t>
  </si>
  <si>
    <t>09/12/2023 03:20:37 p.m.</t>
  </si>
  <si>
    <t>Lesion ocular derechacon cal</t>
  </si>
  <si>
    <t>ISLA HUEMUL 256 - Cipolletti</t>
  </si>
  <si>
    <t>ref. dolor ocular ( le entro mezcla )</t>
  </si>
  <si>
    <t>DNI 34522234</t>
  </si>
  <si>
    <t>Maita, Dario Marcelo</t>
  </si>
  <si>
    <t>09/12/2023 01:45:00 p.m.</t>
  </si>
  <si>
    <t>09/12/2023 06:01:35 p.m.</t>
  </si>
  <si>
    <t>HAF</t>
  </si>
  <si>
    <t>ZAPATA Y GREGORIO ALVAREZ - SENILLOSA</t>
  </si>
  <si>
    <t>COSTA DEL LIMAY</t>
  </si>
  <si>
    <t>DNI 18531370</t>
  </si>
  <si>
    <t>Carrizo, Maria Ines</t>
  </si>
  <si>
    <t>09/12/2023 01:46:00 p.m.</t>
  </si>
  <si>
    <t>09/12/2023 04:04:26 p.m.</t>
  </si>
  <si>
    <t>09/12/2023 04:29:43 p.m.</t>
  </si>
  <si>
    <t>dolor muscular</t>
  </si>
  <si>
    <t>RICARDO ROJAS 415 - Neuquén - Barrio Manuel Belgrano</t>
  </si>
  <si>
    <t>pac ref dolor de lado derecho</t>
  </si>
  <si>
    <t>09/12/2023 01:56:00 p.m.</t>
  </si>
  <si>
    <t>09/12/2023 03:03:23 p.m.</t>
  </si>
  <si>
    <t>09/12/2023 02:00:00 p.m.</t>
  </si>
  <si>
    <t>09/12/2023 03:12:05 p.m.</t>
  </si>
  <si>
    <t>09/12/2023 03:25:30 p.m.</t>
  </si>
  <si>
    <t>pac ref esquirla en ojo izquierdo</t>
  </si>
  <si>
    <t>PDR27884336</t>
  </si>
  <si>
    <t>DNI 27884336</t>
  </si>
  <si>
    <t>Valenzuela, Ariel Omar</t>
  </si>
  <si>
    <t>09/12/2023 02:04:00 p.m.</t>
  </si>
  <si>
    <t>09/12/2023 04:28:25 p.m.</t>
  </si>
  <si>
    <t>09/12/2023 05:11:51 p.m.</t>
  </si>
  <si>
    <t>ALBERDI 1543 - Cipolletti</t>
  </si>
  <si>
    <t>pac ref accidente laboral tx de mano derecha se le cayo un tablero</t>
  </si>
  <si>
    <t>PDR5889794</t>
  </si>
  <si>
    <t>CI 5889794</t>
  </si>
  <si>
    <t>Lopez Coronado, Eduardo Damian</t>
  </si>
  <si>
    <t>09/12/2023 02:18:00 p.m.</t>
  </si>
  <si>
    <t>09/12/2023 03:58:20 p.m.</t>
  </si>
  <si>
    <t>COMUNA PUERTO VARA - País: CHILE</t>
  </si>
  <si>
    <t>Derivado p/Interconsultas -&gt; Cardiología</t>
  </si>
  <si>
    <t>DNI 32209439</t>
  </si>
  <si>
    <t>Gonzalez, Matias Elisardo</t>
  </si>
  <si>
    <t>09/12/2023 02:30:00 p.m.</t>
  </si>
  <si>
    <t>09/12/2023 04:33:30 p.m.</t>
  </si>
  <si>
    <t>09/12/2023 05:18:59 p.m.</t>
  </si>
  <si>
    <t>traumatismo pie derecho</t>
  </si>
  <si>
    <t>JORGE LUIS B 867 - Neuquén</t>
  </si>
  <si>
    <t>pac ref tx de dedo de pie derecho</t>
  </si>
  <si>
    <t>PDR47148048</t>
  </si>
  <si>
    <t>DNI 47148048</t>
  </si>
  <si>
    <t>Flores, Santiago Ruben</t>
  </si>
  <si>
    <t>09/12/2023 02:41:00 p.m.</t>
  </si>
  <si>
    <t>09/12/2023 04:43:26 p.m.</t>
  </si>
  <si>
    <t>09/12/2023 05:18:44 p.m.</t>
  </si>
  <si>
    <t>Dificultad para la inspiracion profunda</t>
  </si>
  <si>
    <t>darwin 915 - Neuquén - Barrio Confluencia</t>
  </si>
  <si>
    <t>Dificultad para respirar-</t>
  </si>
  <si>
    <t>PDR51719672</t>
  </si>
  <si>
    <t>DNI 51719672</t>
  </si>
  <si>
    <t>Sanchez Silva, Justin Alexis</t>
  </si>
  <si>
    <t>09/12/2023 02:44:00 p.m.</t>
  </si>
  <si>
    <t>09/12/2023 04:40:03 p.m.</t>
  </si>
  <si>
    <t>09/12/2023 06:36:10 p.m.</t>
  </si>
  <si>
    <t>fiisi diolor hipogstrico</t>
  </si>
  <si>
    <t>inflamación en el pene, refiere estar en lista de espera para operación</t>
  </si>
  <si>
    <t>PDR34866554</t>
  </si>
  <si>
    <t>DNI 34866554</t>
  </si>
  <si>
    <t>Vivanco Soto, Maximo Miguel Angel</t>
  </si>
  <si>
    <t>09/12/2023 02:49:00 p.m.</t>
  </si>
  <si>
    <t>09/12/2023 03:08:26 p.m.</t>
  </si>
  <si>
    <t>09/12/2023 06:39:29 p.m.</t>
  </si>
  <si>
    <t>EL NIHUIL 1085 - Neuquén - Barrio Don Bosco II</t>
  </si>
  <si>
    <t>TX en MSI</t>
  </si>
  <si>
    <t>DNI 11846169</t>
  </si>
  <si>
    <t>Yurca, Amalia</t>
  </si>
  <si>
    <t>09/12/2023 02:56:00 p.m.</t>
  </si>
  <si>
    <t>09/12/2023 05:12:18 p.m.</t>
  </si>
  <si>
    <t>Río Agrio 123 - Neuquén - Barrio Villa Farrel</t>
  </si>
  <si>
    <t>dolor abdominal,diarrea (hipertensa)</t>
  </si>
  <si>
    <t>PDR38812494</t>
  </si>
  <si>
    <t>DNI 38812494</t>
  </si>
  <si>
    <t>Perez, Uriel Gaston</t>
  </si>
  <si>
    <t>09/12/2023 03:13:00 p.m.</t>
  </si>
  <si>
    <t>09/12/2023 05:12:35 p.m.</t>
  </si>
  <si>
    <t>09/12/2023 05:33:03 p.m.</t>
  </si>
  <si>
    <t>molestia en mi derecho</t>
  </si>
  <si>
    <t>MITRE 227 - Neuquén</t>
  </si>
  <si>
    <t>adormecimiento en la pierna derecha</t>
  </si>
  <si>
    <t>DNI 23098911</t>
  </si>
  <si>
    <t>Maita, Juan Ramon</t>
  </si>
  <si>
    <t>09/12/2023 03:16:00 p.m.</t>
  </si>
  <si>
    <t>09/12/2023 05:14:01 p.m.</t>
  </si>
  <si>
    <t>09/12/2023 06:38:01 p.m.</t>
  </si>
  <si>
    <t>politraumatismo Agresion por terceros</t>
  </si>
  <si>
    <t>BATILANA 507 - Neuquén</t>
  </si>
  <si>
    <t>herida en cabeza y mano</t>
  </si>
  <si>
    <t>DNI 7569701</t>
  </si>
  <si>
    <t>Currulef, Juan</t>
  </si>
  <si>
    <t>09/12/2023 03:23:00 p.m.</t>
  </si>
  <si>
    <t>09/12/2023 05:29:56 p.m.</t>
  </si>
  <si>
    <t>09/12/2023 06:08:17 p.m.</t>
  </si>
  <si>
    <t>consulta</t>
  </si>
  <si>
    <t>GOB TRIMARCO-CASA 139 - Neuquén - Barrio Confluencia</t>
  </si>
  <si>
    <t>CONFLUENCIA----</t>
  </si>
  <si>
    <t>refiere dolor corporal- no escucha bien</t>
  </si>
  <si>
    <t>DNI 92657806</t>
  </si>
  <si>
    <t>Muñoz Parada, Bella Luz</t>
  </si>
  <si>
    <t>09/12/2023 03:32:00 p.m.</t>
  </si>
  <si>
    <t>09/12/2023 04:04:59 p.m.</t>
  </si>
  <si>
    <t>10/12/2023 12:05:59 a.m.</t>
  </si>
  <si>
    <t>SECTOR 4 - Neuquén - Barrio Ciudad Industrial</t>
  </si>
  <si>
    <t>dolor abdominal y decaimiento,refiere hormigueo en las piernas</t>
  </si>
  <si>
    <t>DNI 3562115</t>
  </si>
  <si>
    <t>Bascuñan, Adelina</t>
  </si>
  <si>
    <t>09/12/2023 03:39:00 p.m.</t>
  </si>
  <si>
    <t>09/12/2023 05:36:36 p.m.</t>
  </si>
  <si>
    <t>09/12/2023 09:10:38 p.m.</t>
  </si>
  <si>
    <t>HTA</t>
  </si>
  <si>
    <t>Lavalle 155 - Neuquén - Barrio Villa María</t>
  </si>
  <si>
    <t>dolor de cabeza,cervical,calambres en las piernas(hipertensa-med. para tiroides-artrosis-artritis)</t>
  </si>
  <si>
    <t>PDR44548881</t>
  </si>
  <si>
    <t>DNI 44548881</t>
  </si>
  <si>
    <t>Arrieta, Franco Nicolas</t>
  </si>
  <si>
    <t>09/12/2023 03:41:00 p.m.</t>
  </si>
  <si>
    <t>09/12/2023 05:38:14 p.m.</t>
  </si>
  <si>
    <t>09/12/2023 06:35:24 p.m.</t>
  </si>
  <si>
    <t>PERTICONE Y RIO NEGRO - Neuquén</t>
  </si>
  <si>
    <t>tx en el dedo del pie</t>
  </si>
  <si>
    <t>DNI 94143414</t>
  </si>
  <si>
    <t>Pacheco Garcia, Mirtha Bertha</t>
  </si>
  <si>
    <t>09/12/2023 03:51:00 p.m.</t>
  </si>
  <si>
    <t>09/12/2023 05:48:22 p.m.</t>
  </si>
  <si>
    <t>09/12/2023 06:08:59 p.m.</t>
  </si>
  <si>
    <t>Paralisis facial</t>
  </si>
  <si>
    <t>ATAHUALPA I</t>
  </si>
  <si>
    <t>ref paralisis rostro lado izquierdo-dolor cabeza</t>
  </si>
  <si>
    <t>PDR38812259</t>
  </si>
  <si>
    <t>DNI 38812259</t>
  </si>
  <si>
    <t>Huenteau, Cristian Isaias Jose</t>
  </si>
  <si>
    <t>09/12/2023 04:00:00 p.m.</t>
  </si>
  <si>
    <t>09/12/2023 05:48:47 p.m.</t>
  </si>
  <si>
    <t>09/12/2023 06:35:30 p.m.</t>
  </si>
  <si>
    <t>Trauma costal</t>
  </si>
  <si>
    <t>Sector Amanecer - Neuquén - Barrio Villa Ceferino</t>
  </si>
  <si>
    <t>PDR10660430</t>
  </si>
  <si>
    <t>DNI 10660430</t>
  </si>
  <si>
    <t>Diaz, Hortensia</t>
  </si>
  <si>
    <t>09/12/2023 04:14:00 p.m.</t>
  </si>
  <si>
    <t>09/12/2023 05:59:16 p.m.</t>
  </si>
  <si>
    <t>09/12/2023 06:20:38 p.m.</t>
  </si>
  <si>
    <t>Bulto en herida quieruriga</t>
  </si>
  <si>
    <t>Las Retamas y Magnolias Casa 622 - Neuquén - Barrio Alta Barda</t>
  </si>
  <si>
    <t>OPERACION DE CADERA HACE 1 AÑO APROX- REF FAMILIAR BULTO EN LA ZONA - DOLOR</t>
  </si>
  <si>
    <t>09/12/2023 04:22:00 p.m.</t>
  </si>
  <si>
    <t>09/12/2023 05:14:30 p.m.</t>
  </si>
  <si>
    <t>09/12/2023 06:38:07 p.m.</t>
  </si>
  <si>
    <t>traumatismo en antebrazo derecho</t>
  </si>
  <si>
    <t>ref. tx brazo ( caida por escalera en el dia de ayer )</t>
  </si>
  <si>
    <t>09/12/2023 06:04:12 p.m.</t>
  </si>
  <si>
    <t>09/12/2023 06:11:22 p.m.</t>
  </si>
  <si>
    <t>DOLOR DE CINTURA (VISTO AYER EN ESTA GUARDIA)</t>
  </si>
  <si>
    <t>DNI 26148974</t>
  </si>
  <si>
    <t>Quiñehual, Sergio Alfredo</t>
  </si>
  <si>
    <t>09/12/2023 04:32:00 p.m.</t>
  </si>
  <si>
    <t>09/12/2023 06:04:52 p.m.</t>
  </si>
  <si>
    <t>09/12/2023 06:47:32 p.m.</t>
  </si>
  <si>
    <t>se salio el drenaje</t>
  </si>
  <si>
    <t>CALLE 11 - - Neuquén</t>
  </si>
  <si>
    <t>REF. FAMILIAR. DOLOR EN ZONA DE OPERACION- SE LE SALIO DRANAJE DE ABDOMEN</t>
  </si>
  <si>
    <t>DNI 41592579</t>
  </si>
  <si>
    <t>Parra, Ariana Florencia</t>
  </si>
  <si>
    <t>09/12/2023 04:41:00 p.m.</t>
  </si>
  <si>
    <t>09/12/2023 05:32:55 p.m.</t>
  </si>
  <si>
    <t>09/12/2023 07:47:41 p.m.</t>
  </si>
  <si>
    <t>Perito moreno 181 - Neuquén</t>
  </si>
  <si>
    <t>DOLOR ABDOMINAL Y VOMITOS</t>
  </si>
  <si>
    <t>DNI 45732403</t>
  </si>
  <si>
    <t>Gatica, Daniela Aldana</t>
  </si>
  <si>
    <t>09/12/2023 05:37:00 p.m.</t>
  </si>
  <si>
    <t>09/12/2023 06:17:53 p.m.</t>
  </si>
  <si>
    <t>09/12/2023 06:21:29 p.m.</t>
  </si>
  <si>
    <t>Pilo Lil y Bustos Perez - Neuquén - Barrio Valentina Sur</t>
  </si>
  <si>
    <t>pac q viene de obtetricia</t>
  </si>
  <si>
    <t>09/12/2023 05:41:00 p.m.</t>
  </si>
  <si>
    <t>09/12/2023 06:06:11 p.m.</t>
  </si>
  <si>
    <t>09/12/2023 06:38:14 p.m.</t>
  </si>
  <si>
    <t>ulcera corneal derecha</t>
  </si>
  <si>
    <t>H16.0 Ulcera de la córnea</t>
  </si>
  <si>
    <t>Dolor e irritación ocular (Vista hoy en la guardia)</t>
  </si>
  <si>
    <t>PDR92408659</t>
  </si>
  <si>
    <t>DNI 92408659</t>
  </si>
  <si>
    <t>Villa Molinett, Clorilda</t>
  </si>
  <si>
    <t>09/12/2023 05:49:00 p.m.</t>
  </si>
  <si>
    <t>09/12/2023 10:37:12 p.m.</t>
  </si>
  <si>
    <t>PASAJE DORREGO 175 - Centenario</t>
  </si>
  <si>
    <t>PDR12638259</t>
  </si>
  <si>
    <t>DNI 12638259</t>
  </si>
  <si>
    <t>Gomez, Maria Marta</t>
  </si>
  <si>
    <t>09/12/2023 06:00:00 p.m.</t>
  </si>
  <si>
    <t>09/12/2023 06:31:46 p.m.</t>
  </si>
  <si>
    <t>09/12/2023 06:45:09 p.m.</t>
  </si>
  <si>
    <t>OMA perforada</t>
  </si>
  <si>
    <t>TIERRA DEL FUEGO 750 - Neuquén - Barrio Manuel Belgrano</t>
  </si>
  <si>
    <t>ref perforación en tímpano izq y secreciones</t>
  </si>
  <si>
    <t>DNI 34730188</t>
  </si>
  <si>
    <t>Paleo, Matias Daniel</t>
  </si>
  <si>
    <t>09/12/2023 06:10:00 p.m.</t>
  </si>
  <si>
    <t>09/12/2023 06:34:38 p.m.</t>
  </si>
  <si>
    <t>09/12/2023 06:47:24 p.m.</t>
  </si>
  <si>
    <t>TAFI VIEJO- CASA Nº 30 - Neuquén - Este</t>
  </si>
  <si>
    <t>PDR45733201</t>
  </si>
  <si>
    <t>DNI 45733201</t>
  </si>
  <si>
    <t>Illesca, Geraldine</t>
  </si>
  <si>
    <t>09/12/2023 06:28:00 p.m.</t>
  </si>
  <si>
    <t>09/12/2023 06:54:33 p.m.</t>
  </si>
  <si>
    <t>09/12/2023 08:29:38 p.m.</t>
  </si>
  <si>
    <t>PEDRO PALACIOS 1050 - Neuquén - Barrio Villa Ceferino</t>
  </si>
  <si>
    <t>PDR43156532</t>
  </si>
  <si>
    <t>DNI 43156532</t>
  </si>
  <si>
    <t>Miguel, Matias Eliel</t>
  </si>
  <si>
    <t>09/12/2023 06:35:00 p.m.</t>
  </si>
  <si>
    <t>09/12/2023 06:55:28 p.m.</t>
  </si>
  <si>
    <t>09/12/2023 07:22:00 p.m.</t>
  </si>
  <si>
    <t>traumtismo de pie</t>
  </si>
  <si>
    <t>SANTA CRUZ 632 - Plottier</t>
  </si>
  <si>
    <t>ref tx en pie derecho</t>
  </si>
  <si>
    <t>PDR41837592</t>
  </si>
  <si>
    <t>DNI 41837592</t>
  </si>
  <si>
    <t>Maliqueo, Kevin Matias</t>
  </si>
  <si>
    <t>09/12/2023 06:38:00 p.m.</t>
  </si>
  <si>
    <t>09/12/2023 06:55:58 p.m.</t>
  </si>
  <si>
    <t>09/12/2023 06:58:34 p.m.</t>
  </si>
  <si>
    <t>Chocón 1801 - Neuquén - Barrio Confluencia</t>
  </si>
  <si>
    <t>ref corte en dedo de mano derecha y adormecimiento</t>
  </si>
  <si>
    <t>DNI 16375115</t>
  </si>
  <si>
    <t>Garrido, Hector Virginio</t>
  </si>
  <si>
    <t>09/12/2023 06:42:00 p.m.</t>
  </si>
  <si>
    <t>09/12/2023 07:01:04 p.m.</t>
  </si>
  <si>
    <t>09/12/2023 08:26:12 p.m.</t>
  </si>
  <si>
    <t>MANZANA 119 LOTE - Neuquén - Oeste</t>
  </si>
  <si>
    <t>VA. CEFERINO</t>
  </si>
  <si>
    <t>ref tx en hombro derecho (visto en cs de barrio esperanza)</t>
  </si>
  <si>
    <t>DNI 13970651</t>
  </si>
  <si>
    <t>Junco, Mabel Noemi</t>
  </si>
  <si>
    <t>09/12/2023 07:03:00 p.m.</t>
  </si>
  <si>
    <t>09/12/2023 07:25:42 p.m.</t>
  </si>
  <si>
    <t>09/12/2023 07:55:04 p.m.</t>
  </si>
  <si>
    <t>LAS GAVIOTAS 750 - Neuquén - Barrio Confluencia</t>
  </si>
  <si>
    <t>ref picadura de insecto</t>
  </si>
  <si>
    <t>PDR49642100</t>
  </si>
  <si>
    <t>DNI 49642100</t>
  </si>
  <si>
    <t>Valbuena, Fidel Ramiro</t>
  </si>
  <si>
    <t>09/12/2023 07:26:00 p.m.</t>
  </si>
  <si>
    <t>09/12/2023 07:45:26 p.m.</t>
  </si>
  <si>
    <t>09/12/2023 07:57:53 p.m.</t>
  </si>
  <si>
    <t>HOUSSAY 137 RIO GRANDE - Neuquén</t>
  </si>
  <si>
    <t>REF. HERIDA CORTANTE EN PIE ( EN EL DIA DE AYER )</t>
  </si>
  <si>
    <t>PDR5914221</t>
  </si>
  <si>
    <t>DNI 5914221</t>
  </si>
  <si>
    <t>Viglione, Mirta Susana</t>
  </si>
  <si>
    <t>09/12/2023 07:44:00 p.m.</t>
  </si>
  <si>
    <t>09/12/2023 08:10:15 p.m.</t>
  </si>
  <si>
    <t>09/12/2023 08:22:47 p.m.</t>
  </si>
  <si>
    <t>tapon de cera en ambos oidos</t>
  </si>
  <si>
    <t>stefenelli 264 - Neuquén</t>
  </si>
  <si>
    <t>maria auxiliadora</t>
  </si>
  <si>
    <t>REF. MAREOS, DOLOR DE OÍDO ( PCTE HIPERTENSA )</t>
  </si>
  <si>
    <t>PDR44481502</t>
  </si>
  <si>
    <t>DNI 44481502</t>
  </si>
  <si>
    <t>Aguayo, Mara Keila</t>
  </si>
  <si>
    <t>09/12/2023 07:45:00 p.m.</t>
  </si>
  <si>
    <t>09/12/2023 08:23:24 p.m.</t>
  </si>
  <si>
    <t>09/12/2023 08:43:37 p.m.</t>
  </si>
  <si>
    <t>hematuria cistitis</t>
  </si>
  <si>
    <t>REF. DOLOR AL ORINAR Y SANGRADO</t>
  </si>
  <si>
    <t>DNI 92754652</t>
  </si>
  <si>
    <t>Rojas Valenzuela, Rosa Maria</t>
  </si>
  <si>
    <t>09/12/2023 07:47:00 p.m.</t>
  </si>
  <si>
    <t>09/12/2023 08:05:53 p.m.</t>
  </si>
  <si>
    <t>09/12/2023 10:31:25 p.m.</t>
  </si>
  <si>
    <t>diarrea acuosa</t>
  </si>
  <si>
    <t>REF. DIARREA Y DOLOR ABDOMINAL</t>
  </si>
  <si>
    <t>DNI 31760770</t>
  </si>
  <si>
    <t>Pezoa, Cristian Gonzalo</t>
  </si>
  <si>
    <t>09/12/2023 07:50:00 p.m.</t>
  </si>
  <si>
    <t>09/12/2023 08:23:59 p.m.</t>
  </si>
  <si>
    <t>09/12/2023 08:36:25 p.m.</t>
  </si>
  <si>
    <t>conjuntivitis irritativa ojo izquierdo</t>
  </si>
  <si>
    <t>Río Gallegos - Neuquén - Barrio Gran Neuquén</t>
  </si>
  <si>
    <t>REF. ESQUIRLA</t>
  </si>
  <si>
    <t>DNI 10531280</t>
  </si>
  <si>
    <t>Barriga, Mirtha</t>
  </si>
  <si>
    <t>09/12/2023 08:01:00 p.m.</t>
  </si>
  <si>
    <t>09/12/2023 08:30:31 p.m.</t>
  </si>
  <si>
    <t>09/12/2023 11:53:05 p.m.</t>
  </si>
  <si>
    <t>FX DE MUÑECA</t>
  </si>
  <si>
    <t>JOSE INGENIEROS Y PALPALA - Neuquén - Este</t>
  </si>
  <si>
    <t>Bª 30 DE OCTUBRE</t>
  </si>
  <si>
    <t>DNI 17025851</t>
  </si>
  <si>
    <t>Coll, Miguel Omar</t>
  </si>
  <si>
    <t>09/12/2023 08:05:00 p.m.</t>
  </si>
  <si>
    <t>09/12/2023 08:31:44 p.m.</t>
  </si>
  <si>
    <t>09/12/2023 09:16:57 p.m.</t>
  </si>
  <si>
    <t>LUIS BELTRAN 1640 - (Desconocida)</t>
  </si>
  <si>
    <t>LA SIRENA.--</t>
  </si>
  <si>
    <t>REF. TX DEDO</t>
  </si>
  <si>
    <t>DNI 41241515</t>
  </si>
  <si>
    <t>Riquelme, Tamara Marlen</t>
  </si>
  <si>
    <t>09/12/2023 08:08:00 p.m.</t>
  </si>
  <si>
    <t>09/12/2023 08:32:11 p.m.</t>
  </si>
  <si>
    <t>09/12/2023 08:47:29 p.m.</t>
  </si>
  <si>
    <t>Pomona y Tejada Gomez 1935 - Neuquén - Barrio Confluencia</t>
  </si>
  <si>
    <t>REF. MORDEDURA DE GATO EN DEDO DE MANO</t>
  </si>
  <si>
    <t>PDR43372774</t>
  </si>
  <si>
    <t>DNI 43372774</t>
  </si>
  <si>
    <t>Corica, Rafaela</t>
  </si>
  <si>
    <t>09/12/2023 08:09:00 p.m.</t>
  </si>
  <si>
    <t>09/12/2023 08:37:21 p.m.</t>
  </si>
  <si>
    <t>09/12/2023 09:23:11 p.m.</t>
  </si>
  <si>
    <t>traumatismo muñeca derecha</t>
  </si>
  <si>
    <t>quinquela martin 2355 - Cipolletti</t>
  </si>
  <si>
    <t>PDR5865906</t>
  </si>
  <si>
    <t>LC 5865906</t>
  </si>
  <si>
    <t>Romano, Rosa</t>
  </si>
  <si>
    <t>09/12/2023 08:19:00 p.m.</t>
  </si>
  <si>
    <t>09/12/2023 09:10:18 p.m.</t>
  </si>
  <si>
    <t>09/12/2023 11:43:53 p.m.</t>
  </si>
  <si>
    <t>VOMITOS</t>
  </si>
  <si>
    <t>Tronador Y Los Nogales 1805 - Neuquén - Barrio Confluencia</t>
  </si>
  <si>
    <t>REF. FIEBRE Y VOMITOS</t>
  </si>
  <si>
    <t>PDR4441924</t>
  </si>
  <si>
    <t>DNI 4441924</t>
  </si>
  <si>
    <t>Tonda, Ricardo Oscar</t>
  </si>
  <si>
    <t>09/12/2023 08:33:00 p.m.</t>
  </si>
  <si>
    <t>09/12/2023 08:45:59 p.m.</t>
  </si>
  <si>
    <t>10/12/2023 01:42:52 a.m.</t>
  </si>
  <si>
    <t>eap/shock septico foco respiratorio</t>
  </si>
  <si>
    <t>pelegrini 701 - Provincia: CHUBUT</t>
  </si>
  <si>
    <t>pac con cardiopatia familiar ref fiebre</t>
  </si>
  <si>
    <t>PDR42153934</t>
  </si>
  <si>
    <t>DNI 42153934</t>
  </si>
  <si>
    <t>Encina Guzman, Santiago Ruben</t>
  </si>
  <si>
    <t>09/12/2023 08:38:00 p.m.</t>
  </si>
  <si>
    <t>09/12/2023 09:50:50 p.m.</t>
  </si>
  <si>
    <t>09/12/2023 08:42:00 p.m.</t>
  </si>
  <si>
    <t>09/12/2023 08:43:11 p.m.</t>
  </si>
  <si>
    <t>10/12/2023 12:06:08 a.m.</t>
  </si>
  <si>
    <t>luxacion de hombro</t>
  </si>
  <si>
    <t>S43.0 Luxación de la articulación del hombro</t>
  </si>
  <si>
    <t>ref tx en hombro derecho (visto en cs de barrio esperanza) egresado por error</t>
  </si>
  <si>
    <t>PDR47048853</t>
  </si>
  <si>
    <t>DNI 47048853</t>
  </si>
  <si>
    <t>Bicciconti, Ramiro Thomas</t>
  </si>
  <si>
    <t>09/12/2023 08:51:00 p.m.</t>
  </si>
  <si>
    <t>09/12/2023 09:08:05 p.m.</t>
  </si>
  <si>
    <t>09/12/2023 09:17:20 p.m.</t>
  </si>
  <si>
    <t>angel vargas 530 - Provincia: Río Negro</t>
  </si>
  <si>
    <t>viedma</t>
  </si>
  <si>
    <t>caida de altura golpe en zona boca</t>
  </si>
  <si>
    <t>PDR38207402</t>
  </si>
  <si>
    <t>DNI 38207402</t>
  </si>
  <si>
    <t>Aldalla, Gabriel Alan</t>
  </si>
  <si>
    <t>09/12/2023 08:58:00 p.m.</t>
  </si>
  <si>
    <t>09/12/2023 09:40:33 p.m.</t>
  </si>
  <si>
    <t>09/12/2023 11:38:41 p.m.</t>
  </si>
  <si>
    <t>LIPOTIMIA</t>
  </si>
  <si>
    <t>MITRE 275 - Neuquén</t>
  </si>
  <si>
    <t>pac ref sensación descompensacion</t>
  </si>
  <si>
    <t>PDR44278646</t>
  </si>
  <si>
    <t>DNI 44278646</t>
  </si>
  <si>
    <t>Alegre, Luz Maria Victoria</t>
  </si>
  <si>
    <t>09/12/2023 08:59:00 p.m.</t>
  </si>
  <si>
    <t>09/12/2023 09:18:58 p.m.</t>
  </si>
  <si>
    <t>El montañez 1428 - Neuquén</t>
  </si>
  <si>
    <t>DNI 20123618</t>
  </si>
  <si>
    <t>Linconao, Beatriz Celia</t>
  </si>
  <si>
    <t>09/12/2023 09:08:00 p.m.</t>
  </si>
  <si>
    <t>09/12/2023 09:41:02 p.m.</t>
  </si>
  <si>
    <t>09/12/2023 10:01:04 p.m.</t>
  </si>
  <si>
    <t>LACAR 188 - Neuquén - Barrio Mariano Moreno</t>
  </si>
  <si>
    <t>ref dolor de garganta y vomitos</t>
  </si>
  <si>
    <t>PDR31308319</t>
  </si>
  <si>
    <t>DNI 31308319</t>
  </si>
  <si>
    <t>Puma, Laura Cecilia</t>
  </si>
  <si>
    <t>09/12/2023 09:10:00 p.m.</t>
  </si>
  <si>
    <t>09/12/2023 09:41:24 p.m.</t>
  </si>
  <si>
    <t>09/12/2023 11:49:17 p.m.</t>
  </si>
  <si>
    <t>Battilana A.Gdor Mz906 Cs 6 - Neuquén - Barrio Islas Malvinas</t>
  </si>
  <si>
    <t>ref infeccion urinaria y fiebre</t>
  </si>
  <si>
    <t>PDR38379530</t>
  </si>
  <si>
    <t>DNI 38379530</t>
  </si>
  <si>
    <t>Coronel, Victor Ramon</t>
  </si>
  <si>
    <t>09/12/2023 09:18:00 p.m.</t>
  </si>
  <si>
    <t>09/12/2023 09:44:10 p.m.</t>
  </si>
  <si>
    <t>09/12/2023 09:53:00 p.m.</t>
  </si>
  <si>
    <t>araña en el oido</t>
  </si>
  <si>
    <t>rivadavia 750 - Neuquén</t>
  </si>
  <si>
    <t>ref insecto en oido</t>
  </si>
  <si>
    <t>DNI 26148846</t>
  </si>
  <si>
    <t>Soto, Luz Eliana</t>
  </si>
  <si>
    <t>09/12/2023 09:22:00 p.m.</t>
  </si>
  <si>
    <t>09/12/2023 10:02:15 p.m.</t>
  </si>
  <si>
    <t>09/12/2023 11:58:51 p.m.</t>
  </si>
  <si>
    <t>CERROS COLORADOS 531 - Neuquén - Barrio Confluencia</t>
  </si>
  <si>
    <t>pac refiere vomitos y diarrea</t>
  </si>
  <si>
    <t>09/12/2023 09:29:00 p.m.</t>
  </si>
  <si>
    <t>09/12/2023 10:07:54 p.m.</t>
  </si>
  <si>
    <t>pac agresiva de alta voluntaria regresa</t>
  </si>
  <si>
    <t>DNI 21581312</t>
  </si>
  <si>
    <t>Tripainao, Jose Carlos</t>
  </si>
  <si>
    <t>09/12/2023 09:39:00 p.m.</t>
  </si>
  <si>
    <t>09/12/2023 10:07:25 p.m.</t>
  </si>
  <si>
    <t>09/12/2023 10:17:17 p.m.</t>
  </si>
  <si>
    <t>edemas en miembros inferiores</t>
  </si>
  <si>
    <t>GATICA--- 1328 - Neuquén</t>
  </si>
  <si>
    <t>LIMAY----</t>
  </si>
  <si>
    <t>hinchazon en mi</t>
  </si>
  <si>
    <t>PDR33197087</t>
  </si>
  <si>
    <t>DNI 33197087</t>
  </si>
  <si>
    <t>Mennichelli Cristian Mati, Cristian Matias</t>
  </si>
  <si>
    <t>09/12/2023 09:45:00 p.m.</t>
  </si>
  <si>
    <t>09/12/2023 10:07:38 p.m.</t>
  </si>
  <si>
    <t>09/12/2023 10:32:27 p.m.</t>
  </si>
  <si>
    <t>casilda 589 - Neuquén</t>
  </si>
  <si>
    <t>fiebre y dolor de garganta</t>
  </si>
  <si>
    <t>DNI 40182689</t>
  </si>
  <si>
    <t>Aguilera, Macarena Stefania</t>
  </si>
  <si>
    <t>09/12/2023 10:22:00 p.m.</t>
  </si>
  <si>
    <t>09/12/2023 11:09:47 p.m.</t>
  </si>
  <si>
    <t>10/12/2023 12:39:49 a.m.</t>
  </si>
  <si>
    <t>PERITO MORENO 477 - Neuquén - Centro</t>
  </si>
  <si>
    <t>tx nasal,sangrado activo</t>
  </si>
  <si>
    <t>DNI 41592617</t>
  </si>
  <si>
    <t>Gutierrez, Juan Ignacio</t>
  </si>
  <si>
    <t>09/12/2023 10:23:00 p.m.</t>
  </si>
  <si>
    <t>10/12/2023 12:02:03 a.m.</t>
  </si>
  <si>
    <t>winter 1078 - Neuquén - Barrio Manuel Belgrano</t>
  </si>
  <si>
    <t>dolor en zona ingle</t>
  </si>
  <si>
    <t>DNI 13574356</t>
  </si>
  <si>
    <t>Paz, Tamara Cecilia</t>
  </si>
  <si>
    <t>09/12/2023 10:24:00 p.m.</t>
  </si>
  <si>
    <t>09/12/2023 11:10:16 p.m.</t>
  </si>
  <si>
    <t>10/12/2023 01:45:34 a.m.</t>
  </si>
  <si>
    <t>MONTEVIDEO 202 - Neuquén - Barrio Manuel Belgrano</t>
  </si>
  <si>
    <t>tx de mano (caida de su propia altura)</t>
  </si>
  <si>
    <t>PDR22339121</t>
  </si>
  <si>
    <t>DNI 22339121</t>
  </si>
  <si>
    <t>Cogno, Jose Alejandro</t>
  </si>
  <si>
    <t>09/12/2023 11:06:00 p.m.</t>
  </si>
  <si>
    <t>09/12/2023 11:35:52 p.m.</t>
  </si>
  <si>
    <t>10/12/2023 03:01:08 a.m.</t>
  </si>
  <si>
    <t>O CONNOR 1514 - Neuquén - Barrio Valentina Sur</t>
  </si>
  <si>
    <t>tx en la cabeza y dolor</t>
  </si>
  <si>
    <t>DNI 38063831</t>
  </si>
  <si>
    <t>Molina, Johana Vanina</t>
  </si>
  <si>
    <t>09/12/2023 11:24:00 p.m.</t>
  </si>
  <si>
    <t>09/12/2023 11:45:57 p.m.</t>
  </si>
  <si>
    <t>10/12/2023 02:09:23 a.m.</t>
  </si>
  <si>
    <t>15-TIRA 47 - Neuquén - Barrio Gregorio Alvarez</t>
  </si>
  <si>
    <t>GREGORIO ALVAREZ</t>
  </si>
  <si>
    <t>dif respiratoria (asmatica)</t>
  </si>
  <si>
    <t>PDR36606778</t>
  </si>
  <si>
    <t>DNI 36606778</t>
  </si>
  <si>
    <t>Sainz, Martin Andres</t>
  </si>
  <si>
    <t>09/12/2023 11:25:00 p.m.</t>
  </si>
  <si>
    <t>09/12/2023 11:50:07 p.m.</t>
  </si>
  <si>
    <t>10/12/2023 03:01:21 a.m.</t>
  </si>
  <si>
    <t>LAGO QUILLEN 1519 - Neuquén - Barrio Villa Farrel</t>
  </si>
  <si>
    <t>dolor abdominal,nauseas</t>
  </si>
  <si>
    <t>DNI 26541120</t>
  </si>
  <si>
    <t>Espinosa, Juan Marcelo</t>
  </si>
  <si>
    <t>09/12/2023 11:30:00 p.m.</t>
  </si>
  <si>
    <t>10/12/2023 12:00:05 a.m.</t>
  </si>
  <si>
    <t>10/12/2023 12:53:09 a.m.</t>
  </si>
  <si>
    <t>SOBISCH 67 - Neuquén - Barrio Confluencia</t>
  </si>
  <si>
    <t>esquirla en el ojo</t>
  </si>
  <si>
    <t>DNI 38809265</t>
  </si>
  <si>
    <t>Lacoste, Ezequiel Didier</t>
  </si>
  <si>
    <t>09/12/2023 11:42:00 p.m.</t>
  </si>
  <si>
    <t>10/12/2023 12:02:36 a.m.</t>
  </si>
  <si>
    <t>10/12/2023 03:01:34 a.m.</t>
  </si>
  <si>
    <t>LAS HERAS 578 - Neuquén</t>
  </si>
  <si>
    <t>vómitos,dolor de cabeza</t>
  </si>
  <si>
    <t>PDR40927215</t>
  </si>
  <si>
    <t>DNI 40927215</t>
  </si>
  <si>
    <t>Folco, Melany</t>
  </si>
  <si>
    <t>09/12/2023 11:45:00 p.m.</t>
  </si>
  <si>
    <t>10/12/2023 01:49:02 a.m.</t>
  </si>
  <si>
    <t>COMBATE DE SAN LORENZO 630 - Neuquén</t>
  </si>
  <si>
    <t>PDR44462561</t>
  </si>
  <si>
    <t>DNI 44462561</t>
  </si>
  <si>
    <t>Contreras, Cristina Gabriela</t>
  </si>
  <si>
    <t>10/12/2023 12:05:00 a.m.</t>
  </si>
  <si>
    <t>10/12/2023 02:10:04 a.m.</t>
  </si>
  <si>
    <t>10/12/2023 04:13:52 a.m.</t>
  </si>
  <si>
    <t>herida cortante con perdida de sustancia</t>
  </si>
  <si>
    <t>BOLIVAR 699 - Neuquén - Barrio Manuel Belgrano</t>
  </si>
  <si>
    <t>herida cortante en dedo de mano</t>
  </si>
  <si>
    <t>PDR3571655</t>
  </si>
  <si>
    <t>DNI 3571655</t>
  </si>
  <si>
    <t>Sepulveda, Etelvina</t>
  </si>
  <si>
    <t>10/12/2023 12:13:00 a.m.</t>
  </si>
  <si>
    <t>10/12/2023 08:20:21 a.m.</t>
  </si>
  <si>
    <t>ACV ISQUEMICO</t>
  </si>
  <si>
    <t>Libertad 432 - Neuquén - Barrio Manuel Belgrano</t>
  </si>
  <si>
    <t>PDR46112610</t>
  </si>
  <si>
    <t>DNI 46112610</t>
  </si>
  <si>
    <t>Almiron, Rodrigo Damian</t>
  </si>
  <si>
    <t>10/12/2023 12:30:00 a.m.</t>
  </si>
  <si>
    <t>10/12/2023 01:53:58 a.m.</t>
  </si>
  <si>
    <t>10/12/2023 01:56:24 a.m.</t>
  </si>
  <si>
    <t>MONTEVIDEO 635 - Neuquén - Barrio Manuel Belgrano</t>
  </si>
  <si>
    <t>IRRITACION OCULAR SOLDO SIN PROTECCION</t>
  </si>
  <si>
    <t>DNI 38809177</t>
  </si>
  <si>
    <t>Castillo, Paula Luciana</t>
  </si>
  <si>
    <t>10/12/2023 12:45:00 a.m.</t>
  </si>
  <si>
    <t>10/12/2023 01:08:34 a.m.</t>
  </si>
  <si>
    <t>10/12/2023 04:53:54 a.m.</t>
  </si>
  <si>
    <t>asma leve</t>
  </si>
  <si>
    <t>michay 2287 - Neuquén - Barrio Sapere</t>
  </si>
  <si>
    <t>CRISIS ASMÁTICA</t>
  </si>
  <si>
    <t>DNI 6198849</t>
  </si>
  <si>
    <t>Carinao, Juana Eva</t>
  </si>
  <si>
    <t>10/12/2023 01:03:00 a.m.</t>
  </si>
  <si>
    <t>10/12/2023 02:10:26 a.m.</t>
  </si>
  <si>
    <t>10/12/2023 05:04:43 a.m.</t>
  </si>
  <si>
    <t>SATURNINO TORRES Y ARAUCARIA 1414 - Neuquén - Barrio Mariano Moreno</t>
  </si>
  <si>
    <t>DOLOR ABDOMINAL DIARREA PCTE DBT</t>
  </si>
  <si>
    <t>PDR42653904</t>
  </si>
  <si>
    <t>DNI 42653904</t>
  </si>
  <si>
    <t>Papaianni, Maria Eugenia</t>
  </si>
  <si>
    <t>10/12/2023 01:09:00 a.m.</t>
  </si>
  <si>
    <t>10/12/2023 02:10:47 a.m.</t>
  </si>
  <si>
    <t>10/12/2023 04:53:44 a.m.</t>
  </si>
  <si>
    <t>TIRA G 1 - Neuquén - Barrio Ciudad Industrial</t>
  </si>
  <si>
    <t>DOLOR DE ESPALDA DE RIÑONES FIEBRE MOLESTIA PARA ORINAR</t>
  </si>
  <si>
    <t>DNI 20794037</t>
  </si>
  <si>
    <t>Rosas, Juan Manuel</t>
  </si>
  <si>
    <t>10/12/2023 01:10:00 a.m.</t>
  </si>
  <si>
    <t>10/12/2023 02:11:03 a.m.</t>
  </si>
  <si>
    <t>10/12/2023 04:12:36 a.m.</t>
  </si>
  <si>
    <t>MZA L//DPTO 33 B// - Neuquén - Oeste</t>
  </si>
  <si>
    <t>TCI 1RA ETAPA</t>
  </si>
  <si>
    <t>TOMO MEDICACION EQUIVOCADA</t>
  </si>
  <si>
    <t>DNI 41592400</t>
  </si>
  <si>
    <t>Inostroza Peña, Sharela Diamela</t>
  </si>
  <si>
    <t>10/12/2023 01:15:00 a.m.</t>
  </si>
  <si>
    <t>10/12/2023 01:33:45 a.m.</t>
  </si>
  <si>
    <t>10/12/2023 04:53:35 a.m.</t>
  </si>
  <si>
    <t>ASENTAMIENTO - - Neuquén - Oeste</t>
  </si>
  <si>
    <t>CUERPO BROTADO DIF RESPITORIA</t>
  </si>
  <si>
    <t>DNI 92728630</t>
  </si>
  <si>
    <t>Oñate Fuentes, Carlos Hipolito Segundo</t>
  </si>
  <si>
    <t>10/12/2023 01:41:00 a.m.</t>
  </si>
  <si>
    <t>10/12/2023 02:39:41 a.m.</t>
  </si>
  <si>
    <t>10/12/2023 05:00:46 a.m.</t>
  </si>
  <si>
    <t>LAMARQUE 1765 - Neuquén - Barrio Confluencia</t>
  </si>
  <si>
    <t>PDR26741940</t>
  </si>
  <si>
    <t>DNI 26741940</t>
  </si>
  <si>
    <t>Farias, Guillermo Ramon Edgardo</t>
  </si>
  <si>
    <t>10/12/2023 01:56:00 a.m.</t>
  </si>
  <si>
    <t>10/12/2023 07:27:58 a.m.</t>
  </si>
  <si>
    <t>brote psicotico, golpe de calor?</t>
  </si>
  <si>
    <t>dr ramon 50 - Neuquén</t>
  </si>
  <si>
    <t>REF ALUCINACIONES</t>
  </si>
  <si>
    <t>DNI 16819516</t>
  </si>
  <si>
    <t>Lara, Magnolia Del Carmen</t>
  </si>
  <si>
    <t>10/12/2023 01:57:00 a.m.</t>
  </si>
  <si>
    <t>10/12/2023 04:10:09 a.m.</t>
  </si>
  <si>
    <t>10/12/2023 08:34:09 a.m.</t>
  </si>
  <si>
    <t>enterorragia sin descompensacion hemodinamica</t>
  </si>
  <si>
    <t>Chocon 1085 - Neuquén - Barrio Manuel Belgrano</t>
  </si>
  <si>
    <t>DEFECA CON SANGRE DOLOR DE ESPALDA</t>
  </si>
  <si>
    <t>PDR20992616</t>
  </si>
  <si>
    <t>DNI 20992616</t>
  </si>
  <si>
    <t>Elzbergas, Maria Ines</t>
  </si>
  <si>
    <t>10/12/2023 03:18:00 a.m.</t>
  </si>
  <si>
    <t>10/12/2023 04:10:26 a.m.</t>
  </si>
  <si>
    <t>10/12/2023 04:30:48 a.m.</t>
  </si>
  <si>
    <t>artrosis</t>
  </si>
  <si>
    <t>Pallero 620 - Zapala</t>
  </si>
  <si>
    <t>CGT</t>
  </si>
  <si>
    <t>REF DOLOR DE CADERAS</t>
  </si>
  <si>
    <t>DNI 26810791</t>
  </si>
  <si>
    <t>Arias, Cecilia Paola</t>
  </si>
  <si>
    <t>10/12/2023 03:45:00 a.m.</t>
  </si>
  <si>
    <t>10/12/2023 07:48:18 a.m.</t>
  </si>
  <si>
    <t>10/12/2023 07:57:20 a.m.</t>
  </si>
  <si>
    <t>desgarro muscular de gemelo</t>
  </si>
  <si>
    <t>EDELMAN 565 - Neuquén - Este</t>
  </si>
  <si>
    <t>DOLOR PIERNA DERECHA</t>
  </si>
  <si>
    <t>PDR12899068</t>
  </si>
  <si>
    <t>DNI 12899068</t>
  </si>
  <si>
    <t>Llancapan, Luis Hector</t>
  </si>
  <si>
    <t>10/12/2023 05:01:00 a.m.</t>
  </si>
  <si>
    <t>10/12/2023 06:45:01 a.m.</t>
  </si>
  <si>
    <t>10/12/2023 08:10:18 a.m.</t>
  </si>
  <si>
    <t>talla vesical</t>
  </si>
  <si>
    <t>AVENIDA DEL TRABAJADOR (Y BATILANA) 1631 - Neuquén</t>
  </si>
  <si>
    <t>desplazamiento de talla vesical</t>
  </si>
  <si>
    <t>PDR35968521</t>
  </si>
  <si>
    <t>DNI 35968521</t>
  </si>
  <si>
    <t>Orellana, Raul Eugenio</t>
  </si>
  <si>
    <t>10/12/2023 05:42:00 a.m.</t>
  </si>
  <si>
    <t>10/12/2023 08:03:39 a.m.</t>
  </si>
  <si>
    <t>RAWSON 1458 - Neuquén - Barrio Villa Ceferino</t>
  </si>
  <si>
    <t>EL TREBOL</t>
  </si>
  <si>
    <t>mareos - vómitos - dolor de garganta</t>
  </si>
  <si>
    <t>PDR45258845</t>
  </si>
  <si>
    <t>DNI 45258845</t>
  </si>
  <si>
    <t>Mena, Kevin Alejandro</t>
  </si>
  <si>
    <t>10/12/2023 05:49:00 a.m.</t>
  </si>
  <si>
    <t>10/12/2023 08:03:51 a.m.</t>
  </si>
  <si>
    <t>herida cortante en muñeca derecha</t>
  </si>
  <si>
    <t>PDR42603279</t>
  </si>
  <si>
    <t>DNI 42603279</t>
  </si>
  <si>
    <t>Gomez, Antonella</t>
  </si>
  <si>
    <t>10/12/2023 06:22:00 a.m.</t>
  </si>
  <si>
    <t>10/12/2023 07:49:16 a.m.</t>
  </si>
  <si>
    <t>10/12/2023 07:57:32 a.m.</t>
  </si>
  <si>
    <t>SARMIENTO 640 - Neuquén</t>
  </si>
  <si>
    <t>PDR44014119</t>
  </si>
  <si>
    <t>DNI 44014119</t>
  </si>
  <si>
    <t>Castro, Cristian Daniel</t>
  </si>
  <si>
    <t>10/12/2023 07:00:00 a.m.</t>
  </si>
  <si>
    <t>10/12/2023 07:50:03 a.m.</t>
  </si>
  <si>
    <t>10/12/2023 08:34:16 a.m.</t>
  </si>
  <si>
    <t>tx en rostro leve</t>
  </si>
  <si>
    <t>Marcelo Barrientos- Peatonal 28 - Neuquén - Barrio Ciudad Industrial</t>
  </si>
  <si>
    <t>TX en rostro</t>
  </si>
  <si>
    <t>DNI 27098746</t>
  </si>
  <si>
    <t>Rebolledo, Marta Carina</t>
  </si>
  <si>
    <t>10/12/2023 08:10:00 a.m.</t>
  </si>
  <si>
    <t>10/12/2023 08:36:11 a.m.</t>
  </si>
  <si>
    <t>10/12/2023 12:34:52 p.m.</t>
  </si>
  <si>
    <t>WINTER 1294 - Neuquén</t>
  </si>
  <si>
    <t>toma 7 de mayo</t>
  </si>
  <si>
    <t>ref dolor de pecho y zona de la nuca</t>
  </si>
  <si>
    <t>PDR49423428</t>
  </si>
  <si>
    <t>DNI 49423428</t>
  </si>
  <si>
    <t>Barnichea, Ivana Ludmila</t>
  </si>
  <si>
    <t>10/12/2023 08:20:00 a.m.</t>
  </si>
  <si>
    <t>10/12/2023 08:38:03 a.m.</t>
  </si>
  <si>
    <t>10/12/2023 03:16:39 p.m.</t>
  </si>
  <si>
    <t>Lago Quillen 1442 - Neuquén - Barrio Villa Farrel</t>
  </si>
  <si>
    <t>pac asmatica ref no responder a tto</t>
  </si>
  <si>
    <t>PDR92831967</t>
  </si>
  <si>
    <t>DNI 92831967</t>
  </si>
  <si>
    <t>Gatica Quipaihuanque, Natanael Reinaldo</t>
  </si>
  <si>
    <t>10/12/2023 08:29:00 a.m.</t>
  </si>
  <si>
    <t>10/12/2023 11:24:46 a.m.</t>
  </si>
  <si>
    <t>post ictal</t>
  </si>
  <si>
    <t>calle 21 - Plaza Huincul</t>
  </si>
  <si>
    <t>central</t>
  </si>
  <si>
    <t>post convulsión</t>
  </si>
  <si>
    <t>PDR11400322</t>
  </si>
  <si>
    <t>DNI 11400322</t>
  </si>
  <si>
    <t>Eguia, Carlos Alberto</t>
  </si>
  <si>
    <t>10/12/2023 08:46:00 a.m.</t>
  </si>
  <si>
    <t>10/12/2023 11:41:12 a.m.</t>
  </si>
  <si>
    <t>SAN MARTIN 107 - Neuquén</t>
  </si>
  <si>
    <t>desmayo</t>
  </si>
  <si>
    <t>PDR40111935</t>
  </si>
  <si>
    <t>DNI 40111935</t>
  </si>
  <si>
    <t>Hueitra, Sofia Belen</t>
  </si>
  <si>
    <t>10/12/2023 08:48:00 a.m.</t>
  </si>
  <si>
    <t>10/12/2023 09:35:04 a.m.</t>
  </si>
  <si>
    <t>10/12/2023 12:21:58 p.m.</t>
  </si>
  <si>
    <t>JONES, BRENDA SOLEDAD</t>
  </si>
  <si>
    <t>mendoza 1115 - Neuquén - Barrio Santa Genoveva</t>
  </si>
  <si>
    <t>ref dolor abdominal y vomitos</t>
  </si>
  <si>
    <t>DNI 35147823</t>
  </si>
  <si>
    <t>Prieto Giuliani, Estefanis Paula</t>
  </si>
  <si>
    <t>10/12/2023 09:22:00 a.m.</t>
  </si>
  <si>
    <t>10/12/2023 09:31:31 a.m.</t>
  </si>
  <si>
    <t>10/12/2023 02:10:45 p.m.</t>
  </si>
  <si>
    <t>Dolor abdominal (Personal HPN)</t>
  </si>
  <si>
    <t>10/12/2023 09:23:00 a.m.</t>
  </si>
  <si>
    <t>10/12/2023 09:40:06 a.m.</t>
  </si>
  <si>
    <t>10/12/2023 09:56:42 a.m.</t>
  </si>
  <si>
    <t>pac ref estar en tratamiento odontologico ref dolor</t>
  </si>
  <si>
    <t>DNI 35187647</t>
  </si>
  <si>
    <t>Jobbi, Nayibe</t>
  </si>
  <si>
    <t>10/12/2023 09:24:00 a.m.</t>
  </si>
  <si>
    <t>10/12/2023 09:45:06 a.m.</t>
  </si>
  <si>
    <t>10/12/2023 11:39:12 a.m.</t>
  </si>
  <si>
    <t>Amaranto Suarez 1554 - Neuquén - Barrio Confluencia</t>
  </si>
  <si>
    <t>ref dolor dorso/lumbar altura de los riñones</t>
  </si>
  <si>
    <t>DNI 93677059</t>
  </si>
  <si>
    <t>Hernandez, Abel</t>
  </si>
  <si>
    <t>10/12/2023 09:29:00 a.m.</t>
  </si>
  <si>
    <t>10/12/2023 09:54:20 a.m.</t>
  </si>
  <si>
    <t>10/12/2023 10:08:40 a.m.</t>
  </si>
  <si>
    <t>ojo rojo</t>
  </si>
  <si>
    <t>teniente berdina 259 - Neuquén - Barrio Confluencia</t>
  </si>
  <si>
    <t>PDR3860539</t>
  </si>
  <si>
    <t>DNI 3860539</t>
  </si>
  <si>
    <t>Sanchez, Elida Isabel</t>
  </si>
  <si>
    <t>10/12/2023 09:44:00 a.m.</t>
  </si>
  <si>
    <t>10/12/2023 10:15:45 a.m.</t>
  </si>
  <si>
    <t>10/12/2023 11:40:31 a.m.</t>
  </si>
  <si>
    <t>tmx de rodilla izq</t>
  </si>
  <si>
    <t>Jara Aguin, Sheila</t>
  </si>
  <si>
    <t>belgrano mza B casa 24 4400 - Neuquén - Oeste</t>
  </si>
  <si>
    <t>tmx de rodillA IZQ</t>
  </si>
  <si>
    <t>PDR4565081</t>
  </si>
  <si>
    <t>DNI 4565081</t>
  </si>
  <si>
    <t>Salas, Noemi</t>
  </si>
  <si>
    <t>87 años</t>
  </si>
  <si>
    <t>10/12/2023 09:52:00 a.m.</t>
  </si>
  <si>
    <t>10/12/2023 10:24:26 a.m.</t>
  </si>
  <si>
    <t>10/12/2023 10:38:57 a.m.</t>
  </si>
  <si>
    <t>LAZARO MARTIN 15 - Neuquén - Barrio Confluencia</t>
  </si>
  <si>
    <t>hija ref presion baja y mareos, pac con múltiples enfermedades de base</t>
  </si>
  <si>
    <t>DNI 36151331</t>
  </si>
  <si>
    <t>Rios, Lucia Janet</t>
  </si>
  <si>
    <t>10/12/2023 09:56:00 a.m.</t>
  </si>
  <si>
    <t>10/12/2023 10:28:32 a.m.</t>
  </si>
  <si>
    <t>10/12/2023 10:37:28 a.m.</t>
  </si>
  <si>
    <t>faringoamigdalitis aguda</t>
  </si>
  <si>
    <t>PASO DE LOS ANDES - 161 - Neuquén - Barrio Huiliches</t>
  </si>
  <si>
    <t>PDR28989317</t>
  </si>
  <si>
    <t>DNI 28989317</t>
  </si>
  <si>
    <t>Priegue, Maria De Los Angeles</t>
  </si>
  <si>
    <t>10/12/2023 10:13:00 a.m.</t>
  </si>
  <si>
    <t>10/12/2023 11:01:07 a.m.</t>
  </si>
  <si>
    <t>10/12/2023 11:14:52 a.m.</t>
  </si>
  <si>
    <t>Villegas 871 - Neuquén</t>
  </si>
  <si>
    <t>DNI 31679196</t>
  </si>
  <si>
    <t>Espinosa, Facundo Mauricio</t>
  </si>
  <si>
    <t>10/12/2023 10:20:00 a.m.</t>
  </si>
  <si>
    <t>10/12/2023 10:41:31 a.m.</t>
  </si>
  <si>
    <t>10/12/2023 11:01:32 a.m.</t>
  </si>
  <si>
    <t>Sospecha de NAC</t>
  </si>
  <si>
    <t>cabellera del frio 850 - Neuquén - Barrio Mercantiles</t>
  </si>
  <si>
    <t>mercantiles</t>
  </si>
  <si>
    <t>DNI 35312018</t>
  </si>
  <si>
    <t>Zarate, Carolina Rocio</t>
  </si>
  <si>
    <t>10/12/2023 10:21:00 a.m.</t>
  </si>
  <si>
    <t>10/12/2023 11:03:15 a.m.</t>
  </si>
  <si>
    <t>10/12/2023 11:14:21 a.m.</t>
  </si>
  <si>
    <t>resfrio</t>
  </si>
  <si>
    <t>Cabellera del Frío 850 - Neuquén - Este</t>
  </si>
  <si>
    <t>Mercantil</t>
  </si>
  <si>
    <t>ref tos y síntomas gripales</t>
  </si>
  <si>
    <t>PDR7951350</t>
  </si>
  <si>
    <t>DNI 7951350</t>
  </si>
  <si>
    <t>Espinosa, Alberto Camilo</t>
  </si>
  <si>
    <t>10/12/2023 10:40:00 a.m.</t>
  </si>
  <si>
    <t>10/12/2023 11:11:00 a.m.</t>
  </si>
  <si>
    <t>10/12/2023 03:02:04 p.m.</t>
  </si>
  <si>
    <t>itu?</t>
  </si>
  <si>
    <t>LOS LIRIOS 732 - Neuquén - Barrio Alta Barda</t>
  </si>
  <si>
    <t>DNI 17705892</t>
  </si>
  <si>
    <t>Velazquez, Rafael Anibal</t>
  </si>
  <si>
    <t>10/12/2023 10:49:00 a.m.</t>
  </si>
  <si>
    <t>10/12/2023 11:48:52 a.m.</t>
  </si>
  <si>
    <t>10/12/2023 12:04:33 p.m.</t>
  </si>
  <si>
    <t>MANUEL RODRIGUEZ 382 - Neuquén - Barrio El Progreso</t>
  </si>
  <si>
    <t>Dolor en espalda.</t>
  </si>
  <si>
    <t>DNI 16728792</t>
  </si>
  <si>
    <t>Lastra, Ana Carmen</t>
  </si>
  <si>
    <t>10/12/2023 10:55:00 a.m.</t>
  </si>
  <si>
    <t>10/12/2023 11:58:57 a.m.</t>
  </si>
  <si>
    <t>10/12/2023 12:06:42 p.m.</t>
  </si>
  <si>
    <t>LAZARO MARTIN 186 - Neuquén</t>
  </si>
  <si>
    <t>DNI 7305774</t>
  </si>
  <si>
    <t>Segura, Juan Luis</t>
  </si>
  <si>
    <t>10/12/2023 10:59:00 a.m.</t>
  </si>
  <si>
    <t>10/12/2023 11:30:58 a.m.</t>
  </si>
  <si>
    <t>10/12/2023 02:51:01 p.m.</t>
  </si>
  <si>
    <t>Ruibal 1530 - Neuquén - Barrio Limay</t>
  </si>
  <si>
    <t>Ref. Remoción de talla vesical, sangrado (INGRESA POR SECTOR DE AMBULANCIA)</t>
  </si>
  <si>
    <t>10/12/2023 11:02:00 a.m.</t>
  </si>
  <si>
    <t>10/12/2023 11:16:48 a.m.</t>
  </si>
  <si>
    <t>10/12/2023 03:30:19 p.m.</t>
  </si>
  <si>
    <t>Sospecha de ITU ALTA</t>
  </si>
  <si>
    <t>hematuria en paciente con SV</t>
  </si>
  <si>
    <t>10/12/2023 11:09:00 a.m.</t>
  </si>
  <si>
    <t>10/12/2023 11:25:35 a.m.</t>
  </si>
  <si>
    <t>DNI 42448517</t>
  </si>
  <si>
    <t>Villalobos, Eduardo David</t>
  </si>
  <si>
    <t>10/12/2023 12:39:39 p.m.</t>
  </si>
  <si>
    <t>10/12/2023 01:47:15 p.m.</t>
  </si>
  <si>
    <t>Sensación de cuerpo extraña en via aerea</t>
  </si>
  <si>
    <t>El Antu - - Neuquén - Barrio Cordón Colón</t>
  </si>
  <si>
    <t>sensacion de cuerpo extraño en garganta</t>
  </si>
  <si>
    <t>PDR33336651</t>
  </si>
  <si>
    <t>DNI 33336651</t>
  </si>
  <si>
    <t>Lemme, Leonardo Luciano</t>
  </si>
  <si>
    <t>10/12/2023 11:13:00 a.m.</t>
  </si>
  <si>
    <t>10/12/2023 12:39:57 p.m.</t>
  </si>
  <si>
    <t>10/12/2023 02:24:04 p.m.</t>
  </si>
  <si>
    <t>dolor en mii</t>
  </si>
  <si>
    <t>AMUNCAR 388 - Neuquén - Barrio Villa Farrel</t>
  </si>
  <si>
    <t>Dolor en MII</t>
  </si>
  <si>
    <t>PDR27818958</t>
  </si>
  <si>
    <t>DNI 27818958</t>
  </si>
  <si>
    <t>Rodriguez, Pablo</t>
  </si>
  <si>
    <t>10/12/2023 11:17:00 a.m.</t>
  </si>
  <si>
    <t>10/12/2023 11:41:44 a.m.</t>
  </si>
  <si>
    <t>10/12/2023 12:50:29 p.m.</t>
  </si>
  <si>
    <t>COPAHUE Y RIO NEGRO 224 - Neuquén - Barrio Manuel Belgrano</t>
  </si>
  <si>
    <t>DNI 49814793</t>
  </si>
  <si>
    <t>Catalan, Agustin Fabian</t>
  </si>
  <si>
    <t>10/12/2023 11:21:00 a.m.</t>
  </si>
  <si>
    <t>10/12/2023 11:56:46 a.m.</t>
  </si>
  <si>
    <t>10/12/2023 12:03:10 p.m.</t>
  </si>
  <si>
    <t>herida cortante en pie</t>
  </si>
  <si>
    <t>PQUE INDUSTRIAL</t>
  </si>
  <si>
    <t>herida cortante en planta de pie</t>
  </si>
  <si>
    <t>10/12/2023 11:25:00 a.m.</t>
  </si>
  <si>
    <t>10/12/2023 11:41:33 a.m.</t>
  </si>
  <si>
    <t>PDR40614537</t>
  </si>
  <si>
    <t>DNI 40614537</t>
  </si>
  <si>
    <t>Fuentes, Camila Carolina</t>
  </si>
  <si>
    <t>10/12/2023 11:27:00 a.m.</t>
  </si>
  <si>
    <t>10/12/2023 01:03:06 p.m.</t>
  </si>
  <si>
    <t>10/12/2023 01:14:35 p.m.</t>
  </si>
  <si>
    <t>tendinitis</t>
  </si>
  <si>
    <t>TRABAJADORES ESTATALES NEUQUINOS 2229 - Neuquén - Oeste</t>
  </si>
  <si>
    <t>Dolor e inflamacion en pie izquierdo</t>
  </si>
  <si>
    <t>DNI 32887398</t>
  </si>
  <si>
    <t>Hidalgo, Cintia Yanet</t>
  </si>
  <si>
    <t>10/12/2023 11:41:00 a.m.</t>
  </si>
  <si>
    <t>10/12/2023 01:08:21 p.m.</t>
  </si>
  <si>
    <t>10/12/2023 01:37:31 p.m.</t>
  </si>
  <si>
    <t>oma bilateral</t>
  </si>
  <si>
    <t>Carraro, German</t>
  </si>
  <si>
    <t>CACIQUE CALVUQUEO 1972 - Neuquén</t>
  </si>
  <si>
    <t>Dolor de oido</t>
  </si>
  <si>
    <t>PDR6813950</t>
  </si>
  <si>
    <t>DNI 6813950</t>
  </si>
  <si>
    <t>Madrid, Domingo Angel</t>
  </si>
  <si>
    <t>10/12/2023 11:44:00 a.m.</t>
  </si>
  <si>
    <t>10/12/2023 01:43:23 p.m.</t>
  </si>
  <si>
    <t>post PCR</t>
  </si>
  <si>
    <t>I40.9 Miocarditis aguda, no especificada</t>
  </si>
  <si>
    <t>castelli 350 - Neuquén - Centro</t>
  </si>
  <si>
    <t>post paro cardiaco</t>
  </si>
  <si>
    <t>10/12/2023 11:46:00 a.m.</t>
  </si>
  <si>
    <t>10/12/2023 01:15:48 p.m.</t>
  </si>
  <si>
    <t>10/12/2023 01:57:15 p.m.</t>
  </si>
  <si>
    <t>sinusitis aguda</t>
  </si>
  <si>
    <t>J01.9 Sinusitis aguda, no especificada</t>
  </si>
  <si>
    <t>Dolor en espalda y pecho, dificultad para respirar</t>
  </si>
  <si>
    <t>PDR47282993</t>
  </si>
  <si>
    <t>DNI 47282993</t>
  </si>
  <si>
    <t>Moncada, Milagros Valentina</t>
  </si>
  <si>
    <t>10/12/2023 11:51:00 a.m.</t>
  </si>
  <si>
    <t>10/12/2023 01:22:50 p.m.</t>
  </si>
  <si>
    <t>10/12/2023 02:15:20 p.m.</t>
  </si>
  <si>
    <t>SECTOR UESPO</t>
  </si>
  <si>
    <t>dolor corporal REF (agresión por terceros )</t>
  </si>
  <si>
    <t>PDR37858094</t>
  </si>
  <si>
    <t>DNI 37858094</t>
  </si>
  <si>
    <t>Blanco, Juan Ignacio</t>
  </si>
  <si>
    <t>10/12/2023 11:57:00 a.m.</t>
  </si>
  <si>
    <t>10/12/2023 01:28:12 p.m.</t>
  </si>
  <si>
    <t>Violeta Parra 944 - Neuquén - Barrio Unión de Mayo</t>
  </si>
  <si>
    <t>oido tapado</t>
  </si>
  <si>
    <t>10/12/2023 12:00:00 p.m.</t>
  </si>
  <si>
    <t>10/12/2023 01:28:31 p.m.</t>
  </si>
  <si>
    <t>DNI 21518792</t>
  </si>
  <si>
    <t>Pereira, Maria Celina</t>
  </si>
  <si>
    <t>10/12/2023 12:16:00 p.m.</t>
  </si>
  <si>
    <t>10/12/2023 03:30:02 p.m.</t>
  </si>
  <si>
    <t>SUYAY 332 - Centenario</t>
  </si>
  <si>
    <t>SAYHUEQUE</t>
  </si>
  <si>
    <t>10/12/2023 12:20:00 p.m.</t>
  </si>
  <si>
    <t>10/12/2023 01:27:56 p.m.</t>
  </si>
  <si>
    <t>10/12/2023 01:57:29 p.m.</t>
  </si>
  <si>
    <t>ref, oidos tapados, adormecimiento en boca. sensación de sed.</t>
  </si>
  <si>
    <t>DNI 36371783</t>
  </si>
  <si>
    <t>Campos, Melisa Andrea</t>
  </si>
  <si>
    <t>10/12/2023 12:25:00 p.m.</t>
  </si>
  <si>
    <t>10/12/2023 01:36:04 p.m.</t>
  </si>
  <si>
    <t>10/12/2023 04:36:11 p.m.</t>
  </si>
  <si>
    <t>David Abraham - Neuquén - Barrio Islas Malvinas</t>
  </si>
  <si>
    <t>picadura en rostro</t>
  </si>
  <si>
    <t>DNI 28943937</t>
  </si>
  <si>
    <t>Padilla, Pamela Leticia</t>
  </si>
  <si>
    <t>10/12/2023 12:46:00 p.m.</t>
  </si>
  <si>
    <t>10/12/2023 01:49:32 p.m.</t>
  </si>
  <si>
    <t>Raul Soldi 1693 - Neuquén</t>
  </si>
  <si>
    <t>Unipol</t>
  </si>
  <si>
    <t>ojos irritados desde anoche y presion en ojo izq.</t>
  </si>
  <si>
    <t>10/12/2023 12:51:00 p.m.</t>
  </si>
  <si>
    <t>10/12/2023 01:47:56 p.m.</t>
  </si>
  <si>
    <t>10/12/2023 02:20:54 p.m.</t>
  </si>
  <si>
    <t>paralisis facial periferica</t>
  </si>
  <si>
    <t>PDR31772248</t>
  </si>
  <si>
    <t>DNI 31772248</t>
  </si>
  <si>
    <t>Pinilla, David Martin</t>
  </si>
  <si>
    <t>10/12/2023 12:52:00 p.m.</t>
  </si>
  <si>
    <t>10/12/2023 01:49:39 p.m.</t>
  </si>
  <si>
    <t>10/12/2023 05:23:34 p.m.</t>
  </si>
  <si>
    <t>NUCLEO N 125 1 125 - Provincia: Río Negro</t>
  </si>
  <si>
    <t>VILLA REGINA</t>
  </si>
  <si>
    <t>FIEBRE, VÓMITOS, DOLOR CORPORAL</t>
  </si>
  <si>
    <t>PDR6027011</t>
  </si>
  <si>
    <t>DNI 6027011</t>
  </si>
  <si>
    <t>Ferreyra, Maria Concepcion</t>
  </si>
  <si>
    <t>10/12/2023 12:56:00 p.m.</t>
  </si>
  <si>
    <t>10/12/2023 01:56:36 p.m.</t>
  </si>
  <si>
    <t>10/12/2023 02:21:10 p.m.</t>
  </si>
  <si>
    <t>Herpes zoster</t>
  </si>
  <si>
    <t>Calquin 100 - Neuquén</t>
  </si>
  <si>
    <t>CARNAGHI</t>
  </si>
  <si>
    <t>sospecha de herpez</t>
  </si>
  <si>
    <t>DNI 18052099</t>
  </si>
  <si>
    <t>Marcos, Olga</t>
  </si>
  <si>
    <t>10/12/2023 12:58:00 p.m.</t>
  </si>
  <si>
    <t>10/12/2023 01:59:59 p.m.</t>
  </si>
  <si>
    <t>10/12/2023 02:51:48 p.m.</t>
  </si>
  <si>
    <t>INDEPENDENCIA Y ALEM 1400 - Neuquén - Barrio Mariano Moreno</t>
  </si>
  <si>
    <t>CAIDA DE SU PROPIA ALTURA- TX EN RODILLA (INGRESO POR AUTO PARTICULAR)</t>
  </si>
  <si>
    <t>PDR22934898</t>
  </si>
  <si>
    <t>DNI 22934898</t>
  </si>
  <si>
    <t>Cerda, Néstor Oscar</t>
  </si>
  <si>
    <t>10/12/2023 02:14:44 p.m.</t>
  </si>
  <si>
    <t>10/12/2023 05:38:55 p.m.</t>
  </si>
  <si>
    <t>hematoma post traumáticon</t>
  </si>
  <si>
    <t>Sargento Cabral y Picun - Neuquén</t>
  </si>
  <si>
    <t>CONSULTA POR GOLPE EN CADERA.</t>
  </si>
  <si>
    <t>DNI 96063539</t>
  </si>
  <si>
    <t>Larez Rodriguez, Freddmarys Del Nazareth</t>
  </si>
  <si>
    <t>10/12/2023 01:00:00 p.m.</t>
  </si>
  <si>
    <t>10/12/2023 03:06:19 p.m.</t>
  </si>
  <si>
    <t>10/12/2023 05:14:37 p.m.</t>
  </si>
  <si>
    <t>infección urinaria baja</t>
  </si>
  <si>
    <t>Bahia Blanca 625 - Neuquén - Barrio Manuel Belgrano</t>
  </si>
  <si>
    <t>PDR13643678</t>
  </si>
  <si>
    <t>DNI 13643678</t>
  </si>
  <si>
    <t>Torrecilla, Marcos Eduardo</t>
  </si>
  <si>
    <t>10/12/2023 01:25:00 p.m.</t>
  </si>
  <si>
    <t>10/12/2023 03:06:36 p.m.</t>
  </si>
  <si>
    <t>10/12/2023 03:38:08 p.m.</t>
  </si>
  <si>
    <t>tmx de mano izq</t>
  </si>
  <si>
    <t>CANDELARIA 1680 - Neuquén</t>
  </si>
  <si>
    <t>DON BOSCO 3 ERO</t>
  </si>
  <si>
    <t>DNI 30055302</t>
  </si>
  <si>
    <t>Chandia, Erica Soledad</t>
  </si>
  <si>
    <t>10/12/2023 01:29:00 p.m.</t>
  </si>
  <si>
    <t>10/12/2023 03:23:24 p.m.</t>
  </si>
  <si>
    <t>10/12/2023 04:16:39 p.m.</t>
  </si>
  <si>
    <t>dolor atm</t>
  </si>
  <si>
    <t>ABRAHAM Y GOTLIP - Neuquén - Barrio San Lorenzo Norte</t>
  </si>
  <si>
    <t>dolor de oido hace 3 días</t>
  </si>
  <si>
    <t>PDR47298293</t>
  </si>
  <si>
    <t>DNI 47298293</t>
  </si>
  <si>
    <t>Amaya Guevara, Victor Fabian</t>
  </si>
  <si>
    <t>10/12/2023 01:43:00 p.m.</t>
  </si>
  <si>
    <t>10/12/2023 03:23:50 p.m.</t>
  </si>
  <si>
    <t>10/12/2023 04:16:51 p.m.</t>
  </si>
  <si>
    <t>dolor de oido e inflamacion en el rostro lado izquierdo</t>
  </si>
  <si>
    <t>10/12/2023 01:45:00 p.m.</t>
  </si>
  <si>
    <t>10/12/2023 02:27:35 p.m.</t>
  </si>
  <si>
    <t>10/12/2023 07:36:30 p.m.</t>
  </si>
  <si>
    <t>sospecha de infección de piel y partes blandas en cicatriz de herida</t>
  </si>
  <si>
    <t>secrecion x herida quirurgica</t>
  </si>
  <si>
    <t>DNI 46930874</t>
  </si>
  <si>
    <t>Aillapan, Santiago Agustin</t>
  </si>
  <si>
    <t>10/12/2023 01:51:00 p.m.</t>
  </si>
  <si>
    <t>10/12/2023 03:25:27 p.m.</t>
  </si>
  <si>
    <t>10/12/2023 04:19:56 p.m.</t>
  </si>
  <si>
    <t>coxalgia derecha</t>
  </si>
  <si>
    <t>Sector Rincon Del Valle - Neuquén - Barrio Melipal</t>
  </si>
  <si>
    <t>coxalgia</t>
  </si>
  <si>
    <t>PDR25968821</t>
  </si>
  <si>
    <t>DNI 25968821</t>
  </si>
  <si>
    <t>Ferreyra, Jose Luis</t>
  </si>
  <si>
    <t>10/12/2023 01:56:00 p.m.</t>
  </si>
  <si>
    <t>10/12/2023 02:42:27 p.m.</t>
  </si>
  <si>
    <t>10/12/2023 05:28:04 p.m.</t>
  </si>
  <si>
    <t>Batila y Gregorio Martinez casa 4 - Neuquén - Barrio Islas Malvinas</t>
  </si>
  <si>
    <t>vómitos, diarrea y fiebre,dolor abdominal</t>
  </si>
  <si>
    <t>DNI 92472956</t>
  </si>
  <si>
    <t>Albornoz Muñoz, Norma Del Carmen</t>
  </si>
  <si>
    <t>10/12/2023 06:48:42 p.m.</t>
  </si>
  <si>
    <t>Fractura cadera y muñeca</t>
  </si>
  <si>
    <t>S70.0 Contusión de la cadera</t>
  </si>
  <si>
    <t>Bº 108 viv.MALLIN HUE CALLE MILLALEN - Plottier</t>
  </si>
  <si>
    <t>108 VIVIENDAS</t>
  </si>
  <si>
    <t>TX EN CADERA - CAIDA SU PROPIA ALTURA (AMBULANCIA NACHT)</t>
  </si>
  <si>
    <t>DNI 93927002</t>
  </si>
  <si>
    <t>Santin, Elsa Teresa</t>
  </si>
  <si>
    <t>10/12/2023 02:06:00 p.m.</t>
  </si>
  <si>
    <t>10/12/2023 02:29:32 p.m.</t>
  </si>
  <si>
    <t>10/12/2023 03:16:11 p.m.</t>
  </si>
  <si>
    <t>crisis de ansiedad</t>
  </si>
  <si>
    <t>RIO PARANA 280 - Neuquén</t>
  </si>
  <si>
    <t>crisis de angustia,temblores - pac de sm</t>
  </si>
  <si>
    <t>DNI 18868262</t>
  </si>
  <si>
    <t>Tisnado San Martin, Julio Reinaldo</t>
  </si>
  <si>
    <t>10/12/2023 02:14:00 p.m.</t>
  </si>
  <si>
    <t>10/12/2023 03:41:42 p.m.</t>
  </si>
  <si>
    <t>10/12/2023 06:15:49 p.m.</t>
  </si>
  <si>
    <t>MARIO CENTENO- 186 DX 25 - Neuquén - Barrio San Lorenzo Norte</t>
  </si>
  <si>
    <t>dolor en hombros e inflamacion en las manos,dolor en la piernas (PAC. SORDOMUDO)</t>
  </si>
  <si>
    <t>DNI 42449054</t>
  </si>
  <si>
    <t>Paredes, Agostina Ailen</t>
  </si>
  <si>
    <t>10/12/2023 02:35:00 p.m.</t>
  </si>
  <si>
    <t>10/12/2023 03:47:39 p.m.</t>
  </si>
  <si>
    <t>10/12/2023 04:18:31 p.m.</t>
  </si>
  <si>
    <t>H66 Otitis media supurativa y la no especificada</t>
  </si>
  <si>
    <t>B° SAPERE ALDERETE 2108 - Neuquén</t>
  </si>
  <si>
    <t>ref haber completado tratamiento por infeccion en oido izquierdo- viene por que continua con dolor</t>
  </si>
  <si>
    <t>DNI 22474006</t>
  </si>
  <si>
    <t>Valdebenito, Fabiana Noemi</t>
  </si>
  <si>
    <t>10/12/2023 02:37:00 p.m.</t>
  </si>
  <si>
    <t>10/12/2023 03:37:30 p.m.</t>
  </si>
  <si>
    <t>10/12/2023 04:39:36 p.m.</t>
  </si>
  <si>
    <t>dx de sospecha de dermatitis atopica</t>
  </si>
  <si>
    <t>AMARANTO SUAREZ 1450 - Neuquén - Barrio Manuel Belgrano</t>
  </si>
  <si>
    <t>prurito</t>
  </si>
  <si>
    <t>DNI 38710673</t>
  </si>
  <si>
    <t>Mendez, Monica Beatriz</t>
  </si>
  <si>
    <t>10/12/2023 02:43:00 p.m.</t>
  </si>
  <si>
    <t>10/12/2023 03:53:30 p.m.</t>
  </si>
  <si>
    <t>10/12/2023 04:53:46 p.m.</t>
  </si>
  <si>
    <t>CHUBUT 1100 - Neuquén - Barrio Manuel Belgrano</t>
  </si>
  <si>
    <t>DNI 38812915</t>
  </si>
  <si>
    <t>Pedrero, Iara Viviana</t>
  </si>
  <si>
    <t>10/12/2023 02:47:00 p.m.</t>
  </si>
  <si>
    <t>10/12/2023 04:15:44 p.m.</t>
  </si>
  <si>
    <t>Cerros Colorados 550 - Neuquén - Barrio Manuel Belgrano</t>
  </si>
  <si>
    <t>EN TRATAMIENTO POR ADICCIONES- REFIERE HABERSE QUEDADO SIN MEDICACION Y HABER CONSUMIDO</t>
  </si>
  <si>
    <t>10/12/2023 05:22:32 p.m.</t>
  </si>
  <si>
    <t>DNI 33917442</t>
  </si>
  <si>
    <t>Blanco, Romina Suyay</t>
  </si>
  <si>
    <t>10/12/2023 02:51:00 p.m.</t>
  </si>
  <si>
    <t>10/12/2023 04:15:32 p.m.</t>
  </si>
  <si>
    <t>10/12/2023 04:42:07 p.m.</t>
  </si>
  <si>
    <t>PASTEUR 780 - Neuquén</t>
  </si>
  <si>
    <t>REF OJO DERECHO IRRITADO- FOTOFOBIA- DOLOR DE CABEZA- NAUSEAS</t>
  </si>
  <si>
    <t>PDR47461966</t>
  </si>
  <si>
    <t>DNI 47461966</t>
  </si>
  <si>
    <t>Molina Hernandez, Milena Carola</t>
  </si>
  <si>
    <t>10/12/2023 02:52:00 p.m.</t>
  </si>
  <si>
    <t>10/12/2023 04:21:35 p.m.</t>
  </si>
  <si>
    <t>10/12/2023 05:14:46 p.m.</t>
  </si>
  <si>
    <t>tmx de pie derecho</t>
  </si>
  <si>
    <t>ALERCE 606 - SAN PATRICIO DEL CHAÑAR</t>
  </si>
  <si>
    <t>PDR36044700</t>
  </si>
  <si>
    <t>DNI 36044700</t>
  </si>
  <si>
    <t>Acuña, Ivana Lilian</t>
  </si>
  <si>
    <t>10/12/2023 02:57:00 p.m.</t>
  </si>
  <si>
    <t>10/12/2023 03:40:37 p.m.</t>
  </si>
  <si>
    <t>10/12/2023 04:20:10 p.m.</t>
  </si>
  <si>
    <t>Rivadavia 740 - Neuquén</t>
  </si>
  <si>
    <t>tos y fiebre</t>
  </si>
  <si>
    <t>DNI 41124259</t>
  </si>
  <si>
    <t>Urrea, Maria Lujan</t>
  </si>
  <si>
    <t>10/12/2023 03:40:00 p.m.</t>
  </si>
  <si>
    <t>10/12/2023 04:46:02 p.m.</t>
  </si>
  <si>
    <t>10/12/2023 05:24:01 p.m.</t>
  </si>
  <si>
    <t>La Plata 941 - Neuquén - Barrio Villa Florencia</t>
  </si>
  <si>
    <t>lesiones en piel</t>
  </si>
  <si>
    <t>DNI 8057439</t>
  </si>
  <si>
    <t>Gomez, Daniel Benito</t>
  </si>
  <si>
    <t>10/12/2023 03:54:00 p.m.</t>
  </si>
  <si>
    <t>10/12/2023 05:22:40 p.m.</t>
  </si>
  <si>
    <t>10/12/2023 06:01:03 p.m.</t>
  </si>
  <si>
    <t>TEC leve + herida cortante</t>
  </si>
  <si>
    <t>LA PAMPA 866 - Neuquén</t>
  </si>
  <si>
    <t>tec - herida cortante</t>
  </si>
  <si>
    <t>PDR95845422</t>
  </si>
  <si>
    <t>DNI 95845422</t>
  </si>
  <si>
    <t>Leon Pinilla, Gloria Marcela</t>
  </si>
  <si>
    <t>10/12/2023 03:56:00 p.m.</t>
  </si>
  <si>
    <t>10/12/2023 05:41:40 p.m.</t>
  </si>
  <si>
    <t>10/12/2023 06:09:09 p.m.</t>
  </si>
  <si>
    <t>sme febril y mialgias,</t>
  </si>
  <si>
    <t>fotheringham 649 - Neuquén - Centro</t>
  </si>
  <si>
    <t>dolor de espalda y piernas - fiebre - vomitos</t>
  </si>
  <si>
    <t>PDR41590037</t>
  </si>
  <si>
    <t>DNI 41590037</t>
  </si>
  <si>
    <t>Muñoz Iribarne, Ariana Belen</t>
  </si>
  <si>
    <t>10/12/2023 03:58:00 p.m.</t>
  </si>
  <si>
    <t>10/12/2023 05:54:36 p.m.</t>
  </si>
  <si>
    <t>10/12/2023 08:12:41 p.m.</t>
  </si>
  <si>
    <t>gregorio martinez 1524 - Neuquén - Barrio Islas Malvinas</t>
  </si>
  <si>
    <t>DNI 30529659</t>
  </si>
  <si>
    <t>Andrade, Mirta Noemi</t>
  </si>
  <si>
    <t>10/12/2023 04:10:00 p.m.</t>
  </si>
  <si>
    <t>10/12/2023 06:04:50 p.m.</t>
  </si>
  <si>
    <t>10/12/2023 06:08:54 p.m.</t>
  </si>
  <si>
    <t>SANTA TERESA 2108 - Neuquén</t>
  </si>
  <si>
    <t>sospecha de infeccion urinaria</t>
  </si>
  <si>
    <t>DNI 20655139</t>
  </si>
  <si>
    <t>Cejas, Elsa Elizabeth</t>
  </si>
  <si>
    <t>10/12/2023 06:05:22 p.m.</t>
  </si>
  <si>
    <t>JOSE ROSSI 2285 - Cipolletti</t>
  </si>
  <si>
    <t>LAS CALANDRIAS</t>
  </si>
  <si>
    <t>PDR39128347</t>
  </si>
  <si>
    <t>DNI 39128347</t>
  </si>
  <si>
    <t>Salazar, Romina Macarena</t>
  </si>
  <si>
    <t>10/12/2023 04:12:00 p.m.</t>
  </si>
  <si>
    <t>10/12/2023 04:50:17 p.m.</t>
  </si>
  <si>
    <t>10/12/2023 07:15:12 p.m.</t>
  </si>
  <si>
    <t>dolor anal</t>
  </si>
  <si>
    <t>SANTA FE 634 - Neuquén</t>
  </si>
  <si>
    <t>ref en tto por problemas intestinales - dolor en zona rectal</t>
  </si>
  <si>
    <t>PDR29450739</t>
  </si>
  <si>
    <t>DNI 29450739</t>
  </si>
  <si>
    <t>Hernandez, Benjamin Antonio</t>
  </si>
  <si>
    <t>10/12/2023 04:37:00 p.m.</t>
  </si>
  <si>
    <t>10/12/2023 06:05:04 p.m.</t>
  </si>
  <si>
    <t>10/12/2023 06:21:04 p.m.</t>
  </si>
  <si>
    <t>AVELLANEDA 173 - Neuquén - Barrio Villa Farrel</t>
  </si>
  <si>
    <t>PDR25196085</t>
  </si>
  <si>
    <t>DNI 25196085</t>
  </si>
  <si>
    <t>Godoy, Omar Alejandro</t>
  </si>
  <si>
    <t>10/12/2023 05:10:00 p.m.</t>
  </si>
  <si>
    <t>10/12/2023 06:10:20 p.m.</t>
  </si>
  <si>
    <t>10/12/2023 06:45:51 p.m.</t>
  </si>
  <si>
    <t>BALANOPOSTITIS HERPETICA</t>
  </si>
  <si>
    <t>N48.1 Balanopostitis</t>
  </si>
  <si>
    <t>moya mza 541 lote 2 - Centenario</t>
  </si>
  <si>
    <t>pac ref dolor en zona de ingles</t>
  </si>
  <si>
    <t>10/12/2023 05:23:00 p.m.</t>
  </si>
  <si>
    <t>10/12/2023 06:12:14 p.m.</t>
  </si>
  <si>
    <t>10/12/2023 10:13:57 p.m.</t>
  </si>
  <si>
    <t>tmx de mi</t>
  </si>
  <si>
    <t>PDR49286146</t>
  </si>
  <si>
    <t>DNI 49286146</t>
  </si>
  <si>
    <t>Acevedo Minisini, Martina Uriel</t>
  </si>
  <si>
    <t>10/12/2023 05:25:00 p.m.</t>
  </si>
  <si>
    <t>10/12/2023 06:19:45 p.m.</t>
  </si>
  <si>
    <t>10/12/2023 07:10:14 p.m.</t>
  </si>
  <si>
    <t>REPUBLICA DE ITALIA 785 - Neuquén - Centro</t>
  </si>
  <si>
    <t>pac ref q esta con crisis de panico sin medico de cabecera y sin tratamiento</t>
  </si>
  <si>
    <t>PDR47590119</t>
  </si>
  <si>
    <t>DNI 47590119</t>
  </si>
  <si>
    <t>Barra, Franco Yoel</t>
  </si>
  <si>
    <t>10/12/2023 05:32:00 p.m.</t>
  </si>
  <si>
    <t>10/12/2023 06:36:59 p.m.</t>
  </si>
  <si>
    <t>10/12/2023 06:45:12 p.m.</t>
  </si>
  <si>
    <t>Misiones 546 - Neuquén</t>
  </si>
  <si>
    <t>Barrio Nuevo</t>
  </si>
  <si>
    <t>pac ref odontalgia</t>
  </si>
  <si>
    <t>DNI 44909814</t>
  </si>
  <si>
    <t>Riquelme Araya, Agustina Belen</t>
  </si>
  <si>
    <t>10/12/2023 05:46:00 p.m.</t>
  </si>
  <si>
    <t>10/12/2023 06:41:55 p.m.</t>
  </si>
  <si>
    <t>10/12/2023 06:55:24 p.m.</t>
  </si>
  <si>
    <t>artralgia mano ,</t>
  </si>
  <si>
    <t>EX DESPO</t>
  </si>
  <si>
    <t>pac ref inflamacion de dedo de mano derecha</t>
  </si>
  <si>
    <t>PDR96303810</t>
  </si>
  <si>
    <t>DNI 96303810</t>
  </si>
  <si>
    <t>Vergara Escobar, Luisa Fernanda</t>
  </si>
  <si>
    <t>10/12/2023 05:53:00 p.m.</t>
  </si>
  <si>
    <t>10/12/2023 06:47:39 p.m.</t>
  </si>
  <si>
    <t>10/12/2023 08:51:34 p.m.</t>
  </si>
  <si>
    <t>RAFAEL CASTILLA 1464 - Neuquén</t>
  </si>
  <si>
    <t>pac ref vomitos embarazada de 5 meses</t>
  </si>
  <si>
    <t>PDR32974643</t>
  </si>
  <si>
    <t>DNI 32974643</t>
  </si>
  <si>
    <t>Gonzalez, Maira Ayelen</t>
  </si>
  <si>
    <t>10/12/2023 05:55:00 p.m.</t>
  </si>
  <si>
    <t>10/12/2023 07:18:09 p.m.</t>
  </si>
  <si>
    <t>11/12/2023 01:22:19 a.m.</t>
  </si>
  <si>
    <t>Corrientes 245 - Neuquén - Centro</t>
  </si>
  <si>
    <t>PDR41978732</t>
  </si>
  <si>
    <t>DNI 41978732</t>
  </si>
  <si>
    <t>Gonzalez, Bruno Sebastian</t>
  </si>
  <si>
    <t>10/12/2023 06:13:00 p.m.</t>
  </si>
  <si>
    <t>10/12/2023 07:28:29 p.m.</t>
  </si>
  <si>
    <t>intendente carro 125 - Neuquén</t>
  </si>
  <si>
    <t>molestia testicular</t>
  </si>
  <si>
    <t>PDR22650879</t>
  </si>
  <si>
    <t>DNI 22650879</t>
  </si>
  <si>
    <t>Marquez, Fernando Daniel</t>
  </si>
  <si>
    <t>10/12/2023 06:20:00 p.m.</t>
  </si>
  <si>
    <t>10/12/2023 07:28:40 p.m.</t>
  </si>
  <si>
    <t>10/12/2023 07:39:57 p.m.</t>
  </si>
  <si>
    <t>cefalea tensional</t>
  </si>
  <si>
    <t>san juan bosco 68 - Centenario</t>
  </si>
  <si>
    <t>10/12/2023 06:23:00 p.m.</t>
  </si>
  <si>
    <t>10/12/2023 06:25:43 p.m.</t>
  </si>
  <si>
    <t>10/12/2023 07:23:41 p.m.</t>
  </si>
  <si>
    <t>dolor en hombros e inflamacion en las manos,dolor en la piernas (PAC. SORDOMUDO) EGRESADO POR ERROR</t>
  </si>
  <si>
    <t>10/12/2023 06:36:00 p.m.</t>
  </si>
  <si>
    <t>10/12/2023 07:29:42 p.m.</t>
  </si>
  <si>
    <t>11/12/2023 10:29:08 a.m.</t>
  </si>
  <si>
    <t>Hipokalemia.</t>
  </si>
  <si>
    <t>F20.9 Esquizofrenia, no especificada</t>
  </si>
  <si>
    <t>solicita atencion por S.M, tomo rivotril</t>
  </si>
  <si>
    <t>PDR47149479</t>
  </si>
  <si>
    <t>DNI 47149479</t>
  </si>
  <si>
    <t>Vera Abarzua, Yeila Dalila</t>
  </si>
  <si>
    <t>10/12/2023 06:38:00 p.m.</t>
  </si>
  <si>
    <t>10/12/2023 07:39:41 p.m.</t>
  </si>
  <si>
    <t>10/12/2023 07:55:11 p.m.</t>
  </si>
  <si>
    <t>DR RAMON - Neuquén - Barrio San Lorenzo Norte</t>
  </si>
  <si>
    <t>PDR41488407</t>
  </si>
  <si>
    <t>DNI 41438407</t>
  </si>
  <si>
    <t>Meriño, Axel Nicolas</t>
  </si>
  <si>
    <t>10/12/2023 06:42:00 p.m.</t>
  </si>
  <si>
    <t>10/12/2023 07:06:50 p.m.</t>
  </si>
  <si>
    <t>10/12/2023 08:14:39 p.m.</t>
  </si>
  <si>
    <t>TIRA I 1 - Neuquén - Barrio Ciudad Industrial</t>
  </si>
  <si>
    <t>DNI 14761457</t>
  </si>
  <si>
    <t>Lobos, Leonilda</t>
  </si>
  <si>
    <t>10/12/2023 06:49:00 p.m.</t>
  </si>
  <si>
    <t>11/12/2023 01:22:51 a.m.</t>
  </si>
  <si>
    <t>Sme ascitico edematoso</t>
  </si>
  <si>
    <t>R18 Ascitis</t>
  </si>
  <si>
    <t>COLIHUE 1580 - Neuquén - Barrio Confluencia</t>
  </si>
  <si>
    <t>Dolor abdominal , desorientación</t>
  </si>
  <si>
    <t>PDR47929657</t>
  </si>
  <si>
    <t>DNI 47929657</t>
  </si>
  <si>
    <t>Paz, Galo Ignacio</t>
  </si>
  <si>
    <t>10/12/2023 06:54:00 p.m.</t>
  </si>
  <si>
    <t>10/12/2023 07:55:29 p.m.</t>
  </si>
  <si>
    <t>10/12/2023 09:33:48 p.m.</t>
  </si>
  <si>
    <t>FIGUEROA 2324 - Neuquén</t>
  </si>
  <si>
    <t>NATANIA</t>
  </si>
  <si>
    <t>PDR37175860</t>
  </si>
  <si>
    <t>DNI 37175860</t>
  </si>
  <si>
    <t>Alias, Jonathan Wilfredo Roni</t>
  </si>
  <si>
    <t>10/12/2023 06:55:00 p.m.</t>
  </si>
  <si>
    <t>10/12/2023 08:02:44 p.m.</t>
  </si>
  <si>
    <t>10/12/2023 09:13:39 p.m.</t>
  </si>
  <si>
    <t>episodios de dolor abdominal còlico</t>
  </si>
  <si>
    <t>Nueva Esperanza</t>
  </si>
  <si>
    <t>PDR37640946</t>
  </si>
  <si>
    <t>DNI 37640946</t>
  </si>
  <si>
    <t>Diaz, Barbara Daiana</t>
  </si>
  <si>
    <t>10/12/2023 07:17:00 p.m.</t>
  </si>
  <si>
    <t>10/12/2023 08:02:30 p.m.</t>
  </si>
  <si>
    <t>10/12/2023 09:13:46 p.m.</t>
  </si>
  <si>
    <t>JUJUY 716 - Neuquén</t>
  </si>
  <si>
    <t>Cefalea intensa , mareos</t>
  </si>
  <si>
    <t>PDR42910194</t>
  </si>
  <si>
    <t>DNI 42910194</t>
  </si>
  <si>
    <t>Da San Martino, Giuliana Antonella</t>
  </si>
  <si>
    <t>10/12/2023 07:27:00 p.m.</t>
  </si>
  <si>
    <t>10/12/2023 08:23:24 p.m.</t>
  </si>
  <si>
    <t>10/12/2023 08:57:15 p.m.</t>
  </si>
  <si>
    <t>mordedura can</t>
  </si>
  <si>
    <t>8 - Neuquén - Barrio Gregorio Alvarez</t>
  </si>
  <si>
    <t>Mordedura de can en mano izq</t>
  </si>
  <si>
    <t>PDR22292332</t>
  </si>
  <si>
    <t>DNI 22292332</t>
  </si>
  <si>
    <t>Hoingo, Luis Alberto</t>
  </si>
  <si>
    <t>10/12/2023 07:36:00 p.m.</t>
  </si>
  <si>
    <t>10/12/2023 09:01:09 p.m.</t>
  </si>
  <si>
    <t>10/12/2023 09:13:52 p.m.</t>
  </si>
  <si>
    <t>Rim-26 N-123 - JUNIN DE LOS ANDES</t>
  </si>
  <si>
    <t>Brote corporal</t>
  </si>
  <si>
    <t>DNI 48914634</t>
  </si>
  <si>
    <t>Sotelo, Alexander Ezequiel</t>
  </si>
  <si>
    <t>10/12/2023 07:38:00 p.m.</t>
  </si>
  <si>
    <t>10/12/2023 09:01:21 p.m.</t>
  </si>
  <si>
    <t>10/12/2023 09:13:57 p.m.</t>
  </si>
  <si>
    <t>PICUNCHES 2200 - Neuquén</t>
  </si>
  <si>
    <t>10/12/2023 07:59:00 p.m.</t>
  </si>
  <si>
    <t>10/12/2023 09:01:32 p.m.</t>
  </si>
  <si>
    <t>10/12/2023 09:33:54 p.m.</t>
  </si>
  <si>
    <t>Dolor en MID , dolor lumbar</t>
  </si>
  <si>
    <t>10/12/2023 08:04:00 p.m.</t>
  </si>
  <si>
    <t>10/12/2023 09:07:46 p.m.</t>
  </si>
  <si>
    <t>10/12/2023 09:23:53 p.m.</t>
  </si>
  <si>
    <t>dolor inguinal</t>
  </si>
  <si>
    <t>R10.3 Dolor localizado en otras partes inferiores</t>
  </si>
  <si>
    <t>Reingresa dolor testicular</t>
  </si>
  <si>
    <t>DNI 26362840</t>
  </si>
  <si>
    <t>Gonzalez, Patricia Belen</t>
  </si>
  <si>
    <t>10/12/2023 08:06:00 p.m.</t>
  </si>
  <si>
    <t>10/12/2023 09:16:22 p.m.</t>
  </si>
  <si>
    <t>10/12/2023 09:23:59 p.m.</t>
  </si>
  <si>
    <t>infeccion urinaria</t>
  </si>
  <si>
    <t>PAIMUN--Y BOHER---LOTE--- 07 - Neuquén - Barrio Confluencia</t>
  </si>
  <si>
    <t>CONFLUENCIA-----</t>
  </si>
  <si>
    <t>Ardor al orinar</t>
  </si>
  <si>
    <t>PDR43531187</t>
  </si>
  <si>
    <t>DNI 43531187</t>
  </si>
  <si>
    <t>Bequir, Ana Lucia</t>
  </si>
  <si>
    <t>10/12/2023 08:13:00 p.m.</t>
  </si>
  <si>
    <t>10/12/2023 09:18:37 p.m.</t>
  </si>
  <si>
    <t>11/12/2023 01:48:03 a.m.</t>
  </si>
  <si>
    <t>Nahuel Huapi 10 - Plottier</t>
  </si>
  <si>
    <t>Viñas del Rio</t>
  </si>
  <si>
    <t>Mareos ( ref tener anemia ) , dif para respirar</t>
  </si>
  <si>
    <t>PDR50796306</t>
  </si>
  <si>
    <t>DNI 50796306</t>
  </si>
  <si>
    <t>Pardiño, Ariel Jose</t>
  </si>
  <si>
    <t>10/12/2023 08:28:00 p.m.</t>
  </si>
  <si>
    <t>10/12/2023 09:18:48 p.m.</t>
  </si>
  <si>
    <t>10/12/2023 09:24:05 p.m.</t>
  </si>
  <si>
    <t>flemon odontogno</t>
  </si>
  <si>
    <t>conquistadores del desierto 2550 - Neuquén - Barrio Ciudad Industrial</t>
  </si>
  <si>
    <t>REF INFECCIÓN EN LA BOCA</t>
  </si>
  <si>
    <t>DNI 92868766</t>
  </si>
  <si>
    <t>Moyano Barra, Novelia Del Rosario</t>
  </si>
  <si>
    <t>10/12/2023 08:47:00 p.m.</t>
  </si>
  <si>
    <t>10/12/2023 08:55:08 p.m.</t>
  </si>
  <si>
    <t>10/12/2023 09:39:55 p.m.</t>
  </si>
  <si>
    <t>PRINGLES C-11 - Neuquén - Barrio Islas Malvinas</t>
  </si>
  <si>
    <t>Ref Dolor de cabeza (Ingresa en auto particular)</t>
  </si>
  <si>
    <t>10/12/2023 08:50:00 p.m.</t>
  </si>
  <si>
    <t>10/12/2023 09:23:27 p.m.</t>
  </si>
  <si>
    <t>10/12/2023 11:41:10 p.m.</t>
  </si>
  <si>
    <t>DOLOR ABDOMINAL-VÓMITOS (vista en la guardia hace 2 dias por mismo motivo)</t>
  </si>
  <si>
    <t>10/12/2023 09:05:00 p.m.</t>
  </si>
  <si>
    <t>10/12/2023 09:25:04 p.m.</t>
  </si>
  <si>
    <t>11/12/2023 01:26:34 a.m.</t>
  </si>
  <si>
    <t>Coleccion piel y partes blandas</t>
  </si>
  <si>
    <t>CONTROL CON DRA PIERONI</t>
  </si>
  <si>
    <t>PDR38812361</t>
  </si>
  <si>
    <t>DNI 38812361</t>
  </si>
  <si>
    <t>Morales, Luciano Alejandro</t>
  </si>
  <si>
    <t>10/12/2023 09:11:00 p.m.</t>
  </si>
  <si>
    <t>10/12/2023 10:12:45 p.m.</t>
  </si>
  <si>
    <t>10/12/2023 10:49:39 p.m.</t>
  </si>
  <si>
    <t>Jose Hernandez 194 - Neuquén - Barrio Villa Farrel</t>
  </si>
  <si>
    <t>Ref dolor abdominal, vomitos y diarrea</t>
  </si>
  <si>
    <t>DNI 26357036</t>
  </si>
  <si>
    <t>Paredes, Cristian Javier</t>
  </si>
  <si>
    <t>10/12/2023 09:19:00 p.m.</t>
  </si>
  <si>
    <t>11/12/2023 07:30:53 a.m.</t>
  </si>
  <si>
    <t>Calle 7 - - Neuquén</t>
  </si>
  <si>
    <t>CAIDA DE PROPIA ALTURA</t>
  </si>
  <si>
    <t>PDR41436159</t>
  </si>
  <si>
    <t>DNI 41436159</t>
  </si>
  <si>
    <t>Alvarez, Facundo</t>
  </si>
  <si>
    <t>10/12/2023 09:39:00 p.m.</t>
  </si>
  <si>
    <t>10/12/2023 10:16:57 p.m.</t>
  </si>
  <si>
    <t>10/12/2023 10:36:23 p.m.</t>
  </si>
  <si>
    <t>fx huesos ppios</t>
  </si>
  <si>
    <t>LOLA MORA 4 CASA 4 -</t>
  </si>
  <si>
    <t>PATAGONIA</t>
  </si>
  <si>
    <t>REF INFLAMACION EN TABIQUE</t>
  </si>
  <si>
    <t>DNI 30740088</t>
  </si>
  <si>
    <t>Jara Sandoval, Elena Cintia</t>
  </si>
  <si>
    <t>10/12/2023 09:50:00 p.m.</t>
  </si>
  <si>
    <t>10/12/2023 10:11:14 p.m.</t>
  </si>
  <si>
    <t>11/12/2023 12:44:48 a.m.</t>
  </si>
  <si>
    <t>LOS ROMANOS - - Neuquén</t>
  </si>
  <si>
    <t>CUENCA BATILANA</t>
  </si>
  <si>
    <t>ref reaccion alergica/ picazon corporal</t>
  </si>
  <si>
    <t>PDR18877660</t>
  </si>
  <si>
    <t>DNI 18877660</t>
  </si>
  <si>
    <t>Cona, Emilio Antonio</t>
  </si>
  <si>
    <t>10/12/2023 09:54:00 p.m.</t>
  </si>
  <si>
    <t>10/12/2023 10:21:48 p.m.</t>
  </si>
  <si>
    <t>10/12/2023 10:25:06 p.m.</t>
  </si>
  <si>
    <t>Tres Arroyos 810 - Cipolletti</t>
  </si>
  <si>
    <t>ref congestión/ dolor de cabeza</t>
  </si>
  <si>
    <t>DNI 32699072</t>
  </si>
  <si>
    <t>Uribe, Cecilia Valeria</t>
  </si>
  <si>
    <t>10/12/2023 09:57:00 p.m.</t>
  </si>
  <si>
    <t>10/12/2023 10:22:12 p.m.</t>
  </si>
  <si>
    <t>10/12/2023 10:27:40 p.m.</t>
  </si>
  <si>
    <t>ref dolor de cabeza/ congestión</t>
  </si>
  <si>
    <t>PDR39130524</t>
  </si>
  <si>
    <t>DNI 39130524</t>
  </si>
  <si>
    <t>Avila, Aldana Abigail</t>
  </si>
  <si>
    <t>10/12/2023 10:00:00 p.m.</t>
  </si>
  <si>
    <t>10/12/2023 10:28:29 p.m.</t>
  </si>
  <si>
    <t>10/12/2023 10:53:33 p.m.</t>
  </si>
  <si>
    <t>CEFERINO NAMUNCURA 576 - Neuquén</t>
  </si>
  <si>
    <t>ref nauseas/ diarrea/ debilidad corporal/ fiebre/ dolor de garganta</t>
  </si>
  <si>
    <t>PDR27798143</t>
  </si>
  <si>
    <t>DNI 27798143</t>
  </si>
  <si>
    <t>Crespo Puebla, Debora Carina</t>
  </si>
  <si>
    <t>10/12/2023 10:35:00 p.m.</t>
  </si>
  <si>
    <t>10/12/2023 11:34:50 p.m.</t>
  </si>
  <si>
    <t>10/12/2023 11:41:51 p.m.</t>
  </si>
  <si>
    <t>Pelagatti 850 - Neuquén - Barrio Manuel Belgrano</t>
  </si>
  <si>
    <t>ref dolor de muela</t>
  </si>
  <si>
    <t>DNI 44604650</t>
  </si>
  <si>
    <t>Echeverria Guevara, Zaida Taiara</t>
  </si>
  <si>
    <t>10/12/2023 10:42:00 p.m.</t>
  </si>
  <si>
    <t>10/12/2023 11:26:18 p.m.</t>
  </si>
  <si>
    <t>10/12/2023 11:44:56 p.m.</t>
  </si>
  <si>
    <t>lipotimia, sme vasovagal</t>
  </si>
  <si>
    <t>CALLE 5 CASA 132 - Neuquén - Barrio Gregorio Alvarez</t>
  </si>
  <si>
    <t>ref adormecimiento corporal</t>
  </si>
  <si>
    <t>DNI 50913023</t>
  </si>
  <si>
    <t>Liozzi, Lourdes Valentina</t>
  </si>
  <si>
    <t>10/12/2023 10:45:00 p.m.</t>
  </si>
  <si>
    <t>10/12/2023 11:35:04 p.m.</t>
  </si>
  <si>
    <t>10/12/2023 11:42:09 p.m.</t>
  </si>
  <si>
    <t>H65.1 Otra otitis media aguda, no supurativa</t>
  </si>
  <si>
    <t>LAS MULTICIAS - 570 - Neuquén</t>
  </si>
  <si>
    <t>ref dolor de oido y secreción</t>
  </si>
  <si>
    <t>DNI 17489130</t>
  </si>
  <si>
    <t>Becerra, Beatriz Del Carmen</t>
  </si>
  <si>
    <t>10/12/2023 10:52:00 p.m.</t>
  </si>
  <si>
    <t>10/12/2023 11:31:13 p.m.</t>
  </si>
  <si>
    <t>10/12/2023 11:55:09 p.m.</t>
  </si>
  <si>
    <t>faringirtis pultacea</t>
  </si>
  <si>
    <t>TOMA EL TANQUE- - Neuquén - Barrio Ciudad Industrial</t>
  </si>
  <si>
    <t>Ref Fiebre, dolor de garganta y presion alta</t>
  </si>
  <si>
    <t>DNI 92439287</t>
  </si>
  <si>
    <t>Cheuquepan Godoy, Guillermo Antonio</t>
  </si>
  <si>
    <t>10/12/2023 11:01:00 p.m.</t>
  </si>
  <si>
    <t>10/12/2023 11:07:35 p.m.</t>
  </si>
  <si>
    <t>11/12/2023 02:00:00 a.m.</t>
  </si>
  <si>
    <t>RCA.ITALIA 1950 - Neuquén - Barrio Islas Malvinas</t>
  </si>
  <si>
    <t>familiar ref desorientado (Ingresa en auto particular)</t>
  </si>
  <si>
    <t>DNI 40443986</t>
  </si>
  <si>
    <t>Anton, Lucia Belen</t>
  </si>
  <si>
    <t>10/12/2023 11:02:00 p.m.</t>
  </si>
  <si>
    <t>10/12/2023 11:31:30 p.m.</t>
  </si>
  <si>
    <t>11/12/2023 01:55:18 a.m.</t>
  </si>
  <si>
    <t>SAN LUIS 582 - Neuquén - Barrio Nuevo</t>
  </si>
  <si>
    <t>Nuevo</t>
  </si>
  <si>
    <t>Ref Dolor de garganta y abdominal, vomitos</t>
  </si>
  <si>
    <t>PDR95918385</t>
  </si>
  <si>
    <t>DNI 95918385</t>
  </si>
  <si>
    <t>Gonzalez Villamizar, Ricar Leonardo</t>
  </si>
  <si>
    <t>10/12/2023 11:31:00 p.m.</t>
  </si>
  <si>
    <t>11/12/2023 12:12:39 a.m.</t>
  </si>
  <si>
    <t>11/12/2023 12:22:34 a.m.</t>
  </si>
  <si>
    <t>traumatismo costal leve</t>
  </si>
  <si>
    <t>linares 345 - Neuquén - Barrio Mariano Moreno</t>
  </si>
  <si>
    <t>Ref Tec varios (Incidente de tránsito )</t>
  </si>
  <si>
    <t>PDR35879986</t>
  </si>
  <si>
    <t>DNI 35879986</t>
  </si>
  <si>
    <t>Cornejo, Veronica Daniela</t>
  </si>
  <si>
    <t>10/12/2023 11:49:00 p.m.</t>
  </si>
  <si>
    <t>11/12/2023 01:20:26 a.m.</t>
  </si>
  <si>
    <t>Alberti 1966 - Neuquén</t>
  </si>
  <si>
    <t>Ref querer atencion por SM (Falta de medicacion )</t>
  </si>
  <si>
    <t>PDR41437636</t>
  </si>
  <si>
    <t>DNI 41437636</t>
  </si>
  <si>
    <t>Vallejos Almanza, Oscar Navor</t>
  </si>
  <si>
    <t>11/12/2023 12:04:00 a.m.</t>
  </si>
  <si>
    <t>11/12/2023 01:20:34 a.m.</t>
  </si>
  <si>
    <t>11/12/2023 01:46:43 a.m.</t>
  </si>
  <si>
    <t>Traumatismo tobillo</t>
  </si>
  <si>
    <t>ANGEL EDELMAN 277 - Neuquén</t>
  </si>
  <si>
    <t>tx tobillo</t>
  </si>
  <si>
    <t>11/12/2023 12:21:00 a.m.</t>
  </si>
  <si>
    <t>11/12/2023 01:21:47 a.m.</t>
  </si>
  <si>
    <t>11/12/2023 03:33:28 a.m.</t>
  </si>
  <si>
    <t>ref. dolor en zona inguinal</t>
  </si>
  <si>
    <t>DNI 26171909</t>
  </si>
  <si>
    <t>Muñoz, Hector Oscar</t>
  </si>
  <si>
    <t>11/12/2023 12:31:00 a.m.</t>
  </si>
  <si>
    <t>11/12/2023 01:32:55 a.m.</t>
  </si>
  <si>
    <t>11/12/2023 01:41:09 a.m.</t>
  </si>
  <si>
    <t>LOS OLMOS - Centenario - Barrio NUEVA ESPAÑA</t>
  </si>
  <si>
    <t>DOLOR ABDOMINAL Y DE ESPALDA</t>
  </si>
  <si>
    <t>11/12/2023 12:33:00 a.m.</t>
  </si>
  <si>
    <t>11/12/2023 01:40:40 a.m.</t>
  </si>
  <si>
    <t>11/12/2023 02:04:54 a.m.</t>
  </si>
  <si>
    <t>REF INFLAMACION PIE DERECHO</t>
  </si>
  <si>
    <t>DNI 26543559</t>
  </si>
  <si>
    <t>Patiño, Tania Lorena</t>
  </si>
  <si>
    <t>11/12/2023 01:03:00 a.m.</t>
  </si>
  <si>
    <t>11/12/2023 01:37:13 a.m.</t>
  </si>
  <si>
    <t>11/12/2023 09:07:16 a.m.</t>
  </si>
  <si>
    <t>dolor abdominal localizado en fii</t>
  </si>
  <si>
    <t>CACIQUE CALVUQUEO 2181 - Neuquén - Barrio Confluencia</t>
  </si>
  <si>
    <t>DNI 42969029</t>
  </si>
  <si>
    <t>Gonzalez, Nicolas Alejandro</t>
  </si>
  <si>
    <t>11/12/2023 01:44:00 a.m.</t>
  </si>
  <si>
    <t>11/12/2023 02:06:18 a.m.</t>
  </si>
  <si>
    <t>11/12/2023 02:32:59 a.m.</t>
  </si>
  <si>
    <t>traumatismo de tobillo incidente auto vs peaton</t>
  </si>
  <si>
    <t>DOLOR DEL PIE</t>
  </si>
  <si>
    <t>DNI 42969255</t>
  </si>
  <si>
    <t>Maldonado, Aaron Leandro Efrain</t>
  </si>
  <si>
    <t>11/12/2023 01:51:00 a.m.</t>
  </si>
  <si>
    <t>11/12/2023 02:21:57 a.m.</t>
  </si>
  <si>
    <t>11/12/2023 03:32:55 a.m.</t>
  </si>
  <si>
    <t>BELGRANO 2145 - Neuquén - Barrio Cumelen</t>
  </si>
  <si>
    <t>DNI 20436824</t>
  </si>
  <si>
    <t>Acuña, Teresa Alda</t>
  </si>
  <si>
    <t>11/12/2023 02:20:00 a.m.</t>
  </si>
  <si>
    <t>11/12/2023 03:19:55 a.m.</t>
  </si>
  <si>
    <t>11/12/2023 03:47:02 a.m.</t>
  </si>
  <si>
    <t>tos cronica</t>
  </si>
  <si>
    <t>RIO NEGRO 1156 - Neuquén - Barrio Manuel Belgrano</t>
  </si>
  <si>
    <t>tos 1 mes de evolucion</t>
  </si>
  <si>
    <t>DNI 27107404</t>
  </si>
  <si>
    <t>Valenzuela, Marco Antonio</t>
  </si>
  <si>
    <t>11/12/2023 02:39:00 a.m.</t>
  </si>
  <si>
    <t>11/12/2023 02:47:19 a.m.</t>
  </si>
  <si>
    <t>11/12/2023 03:51:36 a.m.</t>
  </si>
  <si>
    <t>CONQUISTADORES DEL DESIERTO 2550 - Neuquén - Barrio Ciudad Industrial</t>
  </si>
  <si>
    <t>dolor abdominal diarrea nauseas</t>
  </si>
  <si>
    <t>DNI 17757156</t>
  </si>
  <si>
    <t>Salinas, German Antenor</t>
  </si>
  <si>
    <t>11/12/2023 05:12:00 a.m.</t>
  </si>
  <si>
    <t>11/12/2023 05:24:10 a.m.</t>
  </si>
  <si>
    <t>11/12/2023 08:14:37 a.m.</t>
  </si>
  <si>
    <t>Palpitaciones</t>
  </si>
  <si>
    <t>R00.2 Palpitaciones</t>
  </si>
  <si>
    <t>OLASCOAGA 959 - Neuquén</t>
  </si>
  <si>
    <t>ref. taquicardia, dolor de pecho , presion alta ?</t>
  </si>
  <si>
    <t>DNI 25308792</t>
  </si>
  <si>
    <t>Cordoba, Victor Gustavo</t>
  </si>
  <si>
    <t>11/12/2023 05:37:00 a.m.</t>
  </si>
  <si>
    <t>11/12/2023 05:51:05 a.m.</t>
  </si>
  <si>
    <t>11/12/2023 11:23:02 a.m.</t>
  </si>
  <si>
    <t>cerro catedral 1765 - Neuquén - Centro</t>
  </si>
  <si>
    <t>area centro</t>
  </si>
  <si>
    <t>ref. reacción alergica</t>
  </si>
  <si>
    <t>PDR32120051</t>
  </si>
  <si>
    <t>DNI 32120051</t>
  </si>
  <si>
    <t>Valenzuela, Marcos Gabri</t>
  </si>
  <si>
    <t>11/12/2023 05:44:00 a.m.</t>
  </si>
  <si>
    <t>11/12/2023 06:39:13 a.m.</t>
  </si>
  <si>
    <t>11/12/2023 06:53:59 a.m.</t>
  </si>
  <si>
    <t>epigastralgia</t>
  </si>
  <si>
    <t>benito ortiz 1070 - Plaza Huincul</t>
  </si>
  <si>
    <t>REF. DOLO ABDOMINAL , MAREOS , NAUSEAS</t>
  </si>
  <si>
    <t>DNI 26541159</t>
  </si>
  <si>
    <t>Cuneo Molina, Carina Andrea</t>
  </si>
  <si>
    <t>11/12/2023 05:47:00 a.m.</t>
  </si>
  <si>
    <t>11/12/2023 06:33:34 a.m.</t>
  </si>
  <si>
    <t>11/12/2023 11:47:38 a.m.</t>
  </si>
  <si>
    <t>dolor miembro inferior derecho</t>
  </si>
  <si>
    <t>ALUMINE 450 - Neuquén - Barrio Confluencia</t>
  </si>
  <si>
    <t>REF. OPERACIÓN EL DIA JUEVES EN PIERNA ( DOLOR E INFLAMACION )</t>
  </si>
  <si>
    <t>PDR36336297</t>
  </si>
  <si>
    <t>DNI 36336297</t>
  </si>
  <si>
    <t>Nieto, Agustin</t>
  </si>
  <si>
    <t>11/12/2023 06:12:00 a.m.</t>
  </si>
  <si>
    <t>11/12/2023 06:28:12 a.m.</t>
  </si>
  <si>
    <t>11/12/2023 09:56:01 a.m.</t>
  </si>
  <si>
    <t>Consumo problematico de sustancias</t>
  </si>
  <si>
    <t>ARTULO ILLIA 579 - Neuquén - Barrio Santa Genoveva</t>
  </si>
  <si>
    <t>Familiar ref intoxicado (Cocaina )</t>
  </si>
  <si>
    <t>PDR13968041</t>
  </si>
  <si>
    <t>DNI 13968041</t>
  </si>
  <si>
    <t>Muñoz, Liliana Emilce</t>
  </si>
  <si>
    <t>11/12/2023 06:45:00 a.m.</t>
  </si>
  <si>
    <t>11/12/2023 06:59:58 a.m.</t>
  </si>
  <si>
    <t>11/12/2023 09:20:21 a.m.</t>
  </si>
  <si>
    <t>COPAHUE 845 - Neuquén - Barrio Manuel Belgrano</t>
  </si>
  <si>
    <t>Ref Dolor de cabeza</t>
  </si>
  <si>
    <t>PDR28160247</t>
  </si>
  <si>
    <t>DNI 28160247</t>
  </si>
  <si>
    <t>Trujillo Tobares, Gonzalo Horacio</t>
  </si>
  <si>
    <t>11/12/2023 06:49:00 a.m.</t>
  </si>
  <si>
    <t>11/12/2023 07:00:59 a.m.</t>
  </si>
  <si>
    <t>11/12/2023 10:29:23 a.m.</t>
  </si>
  <si>
    <t>Dolor abdominal.</t>
  </si>
  <si>
    <t>Los Lirios 709 - Neuquén - Barrio Alta Barda</t>
  </si>
  <si>
    <t>Ref dolor abdominal, vomitos y fiebre</t>
  </si>
  <si>
    <t>PDR16216580</t>
  </si>
  <si>
    <t>DNI 16216580</t>
  </si>
  <si>
    <t>Zelarayan, Gustavo</t>
  </si>
  <si>
    <t>11/12/2023 06:54:00 a.m.</t>
  </si>
  <si>
    <t>11/12/2023 07:03:42 a.m.</t>
  </si>
  <si>
    <t>11/12/2023 07:36:34 a.m.</t>
  </si>
  <si>
    <t>ce ojo derecho</t>
  </si>
  <si>
    <t>Pasonaria 534 -</t>
  </si>
  <si>
    <t>DNI 40067802</t>
  </si>
  <si>
    <t>Navarro, Agustina Ailen</t>
  </si>
  <si>
    <t>11/12/2023 06:57:00 a.m.</t>
  </si>
  <si>
    <t>11/12/2023 07:14:41 a.m.</t>
  </si>
  <si>
    <t>11/12/2023 07:16:35 a.m.</t>
  </si>
  <si>
    <t>Flemon</t>
  </si>
  <si>
    <t>PICUNCHES Y PITROL 316 - Neuquén - Barrio Sapere</t>
  </si>
  <si>
    <t>Ref Inflamacion en rostro, dolor de oidos</t>
  </si>
  <si>
    <t>DNI 93939736</t>
  </si>
  <si>
    <t>Salazar, Yessenia Miluska</t>
  </si>
  <si>
    <t>11/12/2023 07:16:00 a.m.</t>
  </si>
  <si>
    <t>11/12/2023 08:48:20 a.m.</t>
  </si>
  <si>
    <t>11/12/2023 08:58:06 a.m.</t>
  </si>
  <si>
    <t>cefalea tensional de 1 semana de evolucion</t>
  </si>
  <si>
    <t>LIBERTAD 1068 - Neuquén - Barrio Manuel Belgrano</t>
  </si>
  <si>
    <t>Ref control de presion y dolor de cabeza</t>
  </si>
  <si>
    <t>DNI 27203477</t>
  </si>
  <si>
    <t>Russo, Miguel</t>
  </si>
  <si>
    <t>11/12/2023 07:33:00 a.m.</t>
  </si>
  <si>
    <t>11/12/2023 08:48:35 a.m.</t>
  </si>
  <si>
    <t>11/12/2023 08:54:39 a.m.</t>
  </si>
  <si>
    <t>quemadura tipo B en zona lateral de gluteo derecho</t>
  </si>
  <si>
    <t>Richieri 632 - Neuquén - Centro</t>
  </si>
  <si>
    <t>Quemadura en MID. (Hace 4 dias)</t>
  </si>
  <si>
    <t>DNI 33717117</t>
  </si>
  <si>
    <t>Solis, Andree Marshall</t>
  </si>
  <si>
    <t>11/12/2023 07:34:00 a.m.</t>
  </si>
  <si>
    <t>11/12/2023 08:49:09 a.m.</t>
  </si>
  <si>
    <t>11/12/2023 10:30:51 a.m.</t>
  </si>
  <si>
    <t>Migraña</t>
  </si>
  <si>
    <t>PAIMUN Y TRES ARROYOS CASA 9 - Neuquén - Barrio Confluencia</t>
  </si>
  <si>
    <t>PDR92271447</t>
  </si>
  <si>
    <t>DNI 92271447</t>
  </si>
  <si>
    <t>Basso Del Castillo, Carlos Santiago</t>
  </si>
  <si>
    <t>11/12/2023 07:56:00 a.m.</t>
  </si>
  <si>
    <t>11/12/2023 08:57:45 a.m.</t>
  </si>
  <si>
    <t>11/12/2023 09:07:08 a.m.</t>
  </si>
  <si>
    <t>se rompió la bolsa de drenaje</t>
  </si>
  <si>
    <t>Tejada Gomez 927 - Neuquén - Barrio Confluencia</t>
  </si>
  <si>
    <t>Ref. Se quito drenaje quirúrgico.</t>
  </si>
  <si>
    <t>PDR26661758</t>
  </si>
  <si>
    <t>DNI 26661758</t>
  </si>
  <si>
    <t>Paz, Cristian Ariel</t>
  </si>
  <si>
    <t>11/12/2023 08:14:00 a.m.</t>
  </si>
  <si>
    <t>11/12/2023 08:59:46 a.m.</t>
  </si>
  <si>
    <t>11/12/2023 11:11:41 a.m.</t>
  </si>
  <si>
    <t>cefalea de horton</t>
  </si>
  <si>
    <t>Ref. Dolor de cabeza, irritación ocular</t>
  </si>
  <si>
    <t>11/12/2023 08:27:00 a.m.</t>
  </si>
  <si>
    <t>11/12/2023 08:42:04 a.m.</t>
  </si>
  <si>
    <t>11/12/2023 01:12:40 p.m.</t>
  </si>
  <si>
    <t>Broncoespasmo abandono de tto</t>
  </si>
  <si>
    <t>Dificultad respiratoria</t>
  </si>
  <si>
    <t>DNI 92806291</t>
  </si>
  <si>
    <t>Delgado Villablanca, Maria Luisa</t>
  </si>
  <si>
    <t>11/12/2023 08:35:00 a.m.</t>
  </si>
  <si>
    <t>11/12/2023 08:56:57 a.m.</t>
  </si>
  <si>
    <t>11/12/2023 10:31:39 a.m.</t>
  </si>
  <si>
    <t>Herida cortante en brazo izquierdo</t>
  </si>
  <si>
    <t>AFRICA 2723 - Neuquén - Barrio Rincón de Emilio</t>
  </si>
  <si>
    <t>RINCÓN DE EMILIO</t>
  </si>
  <si>
    <t>ref herida cortante en brazo izq y golpe en cabeza (paciente que ingresa por playa de ambulancia)</t>
  </si>
  <si>
    <t>DNI 32770231</t>
  </si>
  <si>
    <t>Medrano, Anyela Romina</t>
  </si>
  <si>
    <t>11/12/2023 08:44:00 a.m.</t>
  </si>
  <si>
    <t>11/12/2023 09:01:09 a.m.</t>
  </si>
  <si>
    <t>11/12/2023 09:07:25 a.m.</t>
  </si>
  <si>
    <t>Alicura Casa 11 - Neuquén - Barrio Melipal</t>
  </si>
  <si>
    <t>PDR43834168</t>
  </si>
  <si>
    <t>DNI 43834168</t>
  </si>
  <si>
    <t>Ranguiman, Paula Elizabeth</t>
  </si>
  <si>
    <t>11/12/2023 08:49:00 a.m.</t>
  </si>
  <si>
    <t>11/12/2023 10:23:41 a.m.</t>
  </si>
  <si>
    <t>Alto Godoy</t>
  </si>
  <si>
    <t>Dolor de pecho, dificultad para respirar</t>
  </si>
  <si>
    <t>PDR27853472</t>
  </si>
  <si>
    <t>DNI 27853472</t>
  </si>
  <si>
    <t>Calvimonte, Marcela Analia</t>
  </si>
  <si>
    <t>11/12/2023 08:53:00 a.m.</t>
  </si>
  <si>
    <t>11/12/2023 10:23:49 a.m.</t>
  </si>
  <si>
    <t>11/12/2023 10:33:10 a.m.</t>
  </si>
  <si>
    <t>Pelagatti 1040 - Neuquén - Barrio Manuel Belgrano</t>
  </si>
  <si>
    <t>DNI 22287315</t>
  </si>
  <si>
    <t>Linares, Maria Isabel</t>
  </si>
  <si>
    <t>11/12/2023 08:59:00 a.m.</t>
  </si>
  <si>
    <t>11/12/2023 10:24:34 a.m.</t>
  </si>
  <si>
    <t>11/12/2023 10:32:23 a.m.</t>
  </si>
  <si>
    <t>dolor por lupus</t>
  </si>
  <si>
    <t>PASAJE PIÑEIRO - Neuquén - Barrio Mariano Moreno</t>
  </si>
  <si>
    <t>Dolor en MMII</t>
  </si>
  <si>
    <t>DNI 32577052</t>
  </si>
  <si>
    <t>Mora, Natalia Paola</t>
  </si>
  <si>
    <t>11/12/2023 09:01:00 a.m.</t>
  </si>
  <si>
    <t>11/12/2023 10:29:20 a.m.</t>
  </si>
  <si>
    <t>11/12/2023 11:44:34 a.m.</t>
  </si>
  <si>
    <t>COLONIA RURAL NUEVA ESPERANZA</t>
  </si>
  <si>
    <t>Tx de tobillo derecho hace 48 hs</t>
  </si>
  <si>
    <t>DNI 30698887</t>
  </si>
  <si>
    <t>Polo, Rosana Elizabeth</t>
  </si>
  <si>
    <t>11/12/2023 09:10:00 a.m.</t>
  </si>
  <si>
    <t>11/12/2023 09:47:31 a.m.</t>
  </si>
  <si>
    <t>11/12/2023 02:02:47 p.m.</t>
  </si>
  <si>
    <t>Deposiciones diarreicas.</t>
  </si>
  <si>
    <t>Echeverria 321 - Neuquén - Barrio Villa María</t>
  </si>
  <si>
    <t>paciente con antecedente de colostomia ref diarrea/ vomitos/ dolor abdominal</t>
  </si>
  <si>
    <t>PDR14474585</t>
  </si>
  <si>
    <t>DNI 14474585</t>
  </si>
  <si>
    <t>Melo, Carlos</t>
  </si>
  <si>
    <t>11/12/2023 09:24:00 a.m.</t>
  </si>
  <si>
    <t>11/12/2023 09:47:13 a.m.</t>
  </si>
  <si>
    <t>11/12/2023 01:56:26 p.m.</t>
  </si>
  <si>
    <t>Manuel Alberti 2146 - Neuquén - Barrio Sapere</t>
  </si>
  <si>
    <t>ref caida en moto / herida cortante en rostro</t>
  </si>
  <si>
    <t>DNI 9996668</t>
  </si>
  <si>
    <t>Sanchez, Delia</t>
  </si>
  <si>
    <t>11/12/2023 09:27:00 a.m.</t>
  </si>
  <si>
    <t>11/12/2023 10:34:11 a.m.</t>
  </si>
  <si>
    <t>11/12/2023 01:15:30 p.m.</t>
  </si>
  <si>
    <t>cerros colorados 531 - Neuquén - Barrio Manuel Belgrano</t>
  </si>
  <si>
    <t>ref vomitos/ diarrea</t>
  </si>
  <si>
    <t>DNI 40323081</t>
  </si>
  <si>
    <t>Barriga, Lucas Alejandro</t>
  </si>
  <si>
    <t>11/12/2023 09:30:00 a.m.</t>
  </si>
  <si>
    <t>11/12/2023 11:20:32 a.m.</t>
  </si>
  <si>
    <t>BASAVILBASO Y RIO QUINTO - Neuquén - Barrio Provincias Unidas</t>
  </si>
  <si>
    <t>PCIAS UNIDAS</t>
  </si>
  <si>
    <t>ref dolor en zona de costillas/ dif respiratoria</t>
  </si>
  <si>
    <t>DNI 38101631</t>
  </si>
  <si>
    <t>Bellido Mora, Nicole Carina</t>
  </si>
  <si>
    <t>11/12/2023 09:33:00 a.m.</t>
  </si>
  <si>
    <t>11/12/2023 09:59:26 a.m.</t>
  </si>
  <si>
    <t>11/12/2023 03:20:13 p.m.</t>
  </si>
  <si>
    <t>abraham1412 - Neuquén - Barrio Cordón Colón</t>
  </si>
  <si>
    <t>san lorenzo sur</t>
  </si>
  <si>
    <t>ref dif respiratoria/ dolor de pecho/ mareos</t>
  </si>
  <si>
    <t>DNI 33917303</t>
  </si>
  <si>
    <t>Navarrete, Jorge Luis</t>
  </si>
  <si>
    <t>11/12/2023 09:41:00 a.m.</t>
  </si>
  <si>
    <t>11/12/2023 11:20:23 a.m.</t>
  </si>
  <si>
    <t>11/12/2023 01:14:45 p.m.</t>
  </si>
  <si>
    <t>Traumatismo de parrilla costal</t>
  </si>
  <si>
    <t>TACUARI 202 - Neuquén - Barrio Sapere</t>
  </si>
  <si>
    <t>ref golpe en pecho/ dolor</t>
  </si>
  <si>
    <t>DNI 92422079</t>
  </si>
  <si>
    <t>Lopez, Silvia Raquel</t>
  </si>
  <si>
    <t>11/12/2023 09:57:00 a.m.</t>
  </si>
  <si>
    <t>11/12/2023 11:27:51 a.m.</t>
  </si>
  <si>
    <t>11/12/2023 06:45:08 p.m.</t>
  </si>
  <si>
    <t>coleccion</t>
  </si>
  <si>
    <t>Picún Leufú 128 - Neuquén - Barrio Huiliches</t>
  </si>
  <si>
    <t>Huiliches</t>
  </si>
  <si>
    <t>ref dolor de garganta/ dolor de oido/ dolor de cabeza/ no puede dormir hace 4 dias</t>
  </si>
  <si>
    <t>DNI 10646098</t>
  </si>
  <si>
    <t>Ysmail, Abraham Brahin</t>
  </si>
  <si>
    <t>11/12/2023 09:59:00 a.m.</t>
  </si>
  <si>
    <t>11/12/2023 11:28:11 a.m.</t>
  </si>
  <si>
    <t>11/12/2023 03:37:25 p.m.</t>
  </si>
  <si>
    <t>traumatismo de mano derecha</t>
  </si>
  <si>
    <t>Lastra 486 - Neuquén - Centro</t>
  </si>
  <si>
    <t>ref caida de propia altura y tx en mano derecha</t>
  </si>
  <si>
    <t>PDR36986476</t>
  </si>
  <si>
    <t>DNI 36986476</t>
  </si>
  <si>
    <t>Zamorano, Cecilia Magali</t>
  </si>
  <si>
    <t>11/12/2023 10:12:00 a.m.</t>
  </si>
  <si>
    <t>11/12/2023 12:20:10 p.m.</t>
  </si>
  <si>
    <t>11/12/2023 12:25:25 p.m.</t>
  </si>
  <si>
    <t>juan b justo 465 - Neuquén</t>
  </si>
  <si>
    <t>DNI 39650007</t>
  </si>
  <si>
    <t>Villagra, Karen Ivone</t>
  </si>
  <si>
    <t>11/12/2023 10:13:00 a.m.</t>
  </si>
  <si>
    <t>11/12/2023 12:25:30 p.m.</t>
  </si>
  <si>
    <t>11/12/2023 12:55:19 p.m.</t>
  </si>
  <si>
    <t>MZA A - Neuquén - Barrio Confluencia</t>
  </si>
  <si>
    <t>ref dolor de garganta/ dolor corporal</t>
  </si>
  <si>
    <t>DNI 39683480</t>
  </si>
  <si>
    <t>Torres Hanglin, Florencia Alejandra</t>
  </si>
  <si>
    <t>11/12/2023 10:14:00 a.m.</t>
  </si>
  <si>
    <t>11/12/2023 10:43:44 a.m.</t>
  </si>
  <si>
    <t>11/12/2023 09:41:18 p.m.</t>
  </si>
  <si>
    <t>SECTOR 7 CASA 21 - Neuquén</t>
  </si>
  <si>
    <t>refiere infección urinaria (pac. renal) ingresa en auto particular</t>
  </si>
  <si>
    <t>PDR19014022</t>
  </si>
  <si>
    <t>DNI 19014022</t>
  </si>
  <si>
    <t>Lillo Aguilera, Bernardino</t>
  </si>
  <si>
    <t>11/12/2023 10:28:00 a.m.</t>
  </si>
  <si>
    <t>11/12/2023 10:44:20 a.m.</t>
  </si>
  <si>
    <t>11/12/2023 03:29:52 p.m.</t>
  </si>
  <si>
    <t>Chocon 2025 - Neuquén - Barrio Confluencia</t>
  </si>
  <si>
    <t>ref vomitos/ nauseas</t>
  </si>
  <si>
    <t>DNI 33952259</t>
  </si>
  <si>
    <t>Rodriguez, Nadia Estefani</t>
  </si>
  <si>
    <t>11/12/2023 10:36:00 a.m.</t>
  </si>
  <si>
    <t>11/12/2023 12:34:15 p.m.</t>
  </si>
  <si>
    <t>11/12/2023 12:44:07 p.m.</t>
  </si>
  <si>
    <t>dolor en la ingle refiere dificultad para caminar</t>
  </si>
  <si>
    <t>DNI 41977330</t>
  </si>
  <si>
    <t>Esquivel, Edgar Franco</t>
  </si>
  <si>
    <t>11/12/2023 10:38:00 a.m.</t>
  </si>
  <si>
    <t>11/12/2023 12:40:21 p.m.</t>
  </si>
  <si>
    <t>11/12/2023 12:46:41 p.m.</t>
  </si>
  <si>
    <t>Dolor parpado superior izquierdo</t>
  </si>
  <si>
    <t>TRONADOR/EL BOLSON - Neuquén - Barrio Confluencia</t>
  </si>
  <si>
    <t>Tx ocular izquierdo hace 5 dias</t>
  </si>
  <si>
    <t>DNI 31166410</t>
  </si>
  <si>
    <t>Zalazar, Lorena Paola</t>
  </si>
  <si>
    <t>11/12/2023 10:40:00 a.m.</t>
  </si>
  <si>
    <t>11/12/2023 10:58:34 a.m.</t>
  </si>
  <si>
    <t>11/12/2023 02:33:14 p.m.</t>
  </si>
  <si>
    <t>Aníbal Troilo 1679 - Neuquén - Este</t>
  </si>
  <si>
    <t>PDR35658616</t>
  </si>
  <si>
    <t>DNI 35658616</t>
  </si>
  <si>
    <t>Canario, Mauro Andres</t>
  </si>
  <si>
    <t>11/12/2023 10:43:00 a.m.</t>
  </si>
  <si>
    <t>11/12/2023 11:16:48 a.m.</t>
  </si>
  <si>
    <t>11/12/2023 01:06:19 p.m.</t>
  </si>
  <si>
    <t>calle 3 nro 24 - Centenario</t>
  </si>
  <si>
    <t>perticone</t>
  </si>
  <si>
    <t>tx en la cabeza,mareos, refiere accidente en auto anoche, evaluado por el sien</t>
  </si>
  <si>
    <t>PDR39354543</t>
  </si>
  <si>
    <t>DNI 39354543</t>
  </si>
  <si>
    <t>Benavidez, Cristian Ezequiel</t>
  </si>
  <si>
    <t>11/12/2023 10:46:00 a.m.</t>
  </si>
  <si>
    <t>11/12/2023 12:41:26 p.m.</t>
  </si>
  <si>
    <t>11/12/2023 12:56:16 p.m.</t>
  </si>
  <si>
    <t>MOSCONI 2130 - Cipolletti</t>
  </si>
  <si>
    <t>PDR33898914</t>
  </si>
  <si>
    <t>DNI 33898914</t>
  </si>
  <si>
    <t>Ferreyra, Omar David</t>
  </si>
  <si>
    <t>11/12/2023 10:55:00 a.m.</t>
  </si>
  <si>
    <t>11/12/2023 12:44:12 p.m.</t>
  </si>
  <si>
    <t>11/12/2023 03:06:05 p.m.</t>
  </si>
  <si>
    <t>centeno y entrelino - Neuquén - Oeste</t>
  </si>
  <si>
    <t>meseta</t>
  </si>
  <si>
    <t>refiere accidente el dia miércoles 29/11, fx en la costilla,manifiesta dificultad para respirar y pinchazos</t>
  </si>
  <si>
    <t>DNI 30397488</t>
  </si>
  <si>
    <t>Fuentes, Claudia Beatriz</t>
  </si>
  <si>
    <t>11/12/2023 10:59:00 a.m.</t>
  </si>
  <si>
    <t>11/12/2023 12:47:40 p.m.</t>
  </si>
  <si>
    <t>necochea - Neuquén - Barrio San Lorenzo Norte</t>
  </si>
  <si>
    <t>dolor e inflamación en el dedo</t>
  </si>
  <si>
    <t>11/12/2023 11:12:00 a.m.</t>
  </si>
  <si>
    <t>11/12/2023 11:30:39 a.m.</t>
  </si>
  <si>
    <t>11/12/2023 09:41:05 p.m.</t>
  </si>
  <si>
    <t>demencia?</t>
  </si>
  <si>
    <t>pac. ingresa en auto particular traido por el hijo,manifiesta que está perdida,no come,habla incoherencias (diabetica,artritis)</t>
  </si>
  <si>
    <t>PDR41348112</t>
  </si>
  <si>
    <t>DNI 41348112</t>
  </si>
  <si>
    <t>Ramirez Pinto, Ricardo Maximiliano</t>
  </si>
  <si>
    <t>11/12/2023 11:16:00 a.m.</t>
  </si>
  <si>
    <t>11/12/2023 12:47:47 p.m.</t>
  </si>
  <si>
    <t>11/12/2023 01:28:55 p.m.</t>
  </si>
  <si>
    <t>Traumatismo toracico</t>
  </si>
  <si>
    <t>Dos - Neuquén - Barrio Ciudad Industrial</t>
  </si>
  <si>
    <t>Traumatismo toracico hace 4 dias</t>
  </si>
  <si>
    <t>DNI 36606600</t>
  </si>
  <si>
    <t>Soto, Micaela Alejandra</t>
  </si>
  <si>
    <t>11/12/2023 11:18:00 a.m.</t>
  </si>
  <si>
    <t>11/12/2023 12:01:35 p.m.</t>
  </si>
  <si>
    <t>11/12/2023 04:24:05 p.m.</t>
  </si>
  <si>
    <t>Trast de ansiedad</t>
  </si>
  <si>
    <t>EE UU 628 - Centenario - Barrio SARMIENTO I</t>
  </si>
  <si>
    <t>DNI 24055358</t>
  </si>
  <si>
    <t>Lertora, Alejandro Jose</t>
  </si>
  <si>
    <t>11/12/2023 11:23:00 a.m.</t>
  </si>
  <si>
    <t>11/12/2023 11:43:24 a.m.</t>
  </si>
  <si>
    <t>11/12/2023 11:27:33 p.m.</t>
  </si>
  <si>
    <t>Oceania 320 - Neuquén - Barrio Rincón de Emilio</t>
  </si>
  <si>
    <t>desvanecimiento (diabetico,hipertenso,isquizofrenia)</t>
  </si>
  <si>
    <t>PDR38493452</t>
  </si>
  <si>
    <t>DNI 38493452</t>
  </si>
  <si>
    <t>Torres, Ernesto Javier</t>
  </si>
  <si>
    <t>11/12/2023 11:33:00 a.m.</t>
  </si>
  <si>
    <t>11/12/2023 12:53:04 p.m.</t>
  </si>
  <si>
    <t>11/12/2023 01:01:57 p.m.</t>
  </si>
  <si>
    <t>Ojo rojo</t>
  </si>
  <si>
    <t>PDR38082094</t>
  </si>
  <si>
    <t>DNI 38082094</t>
  </si>
  <si>
    <t>Queupan, Rocio Micaela</t>
  </si>
  <si>
    <t>11/12/2023 11:36:00 a.m.</t>
  </si>
  <si>
    <t>11/12/2023 12:56:48 p.m.</t>
  </si>
  <si>
    <t>11/12/2023 01:20:15 p.m.</t>
  </si>
  <si>
    <t>Dismenorrea</t>
  </si>
  <si>
    <t>Cbte.S.Lorenzo Y Chajari, - Neuquén - Barrio El Progreso</t>
  </si>
  <si>
    <t>DNI 92740793</t>
  </si>
  <si>
    <t>Quilempan, Edilia</t>
  </si>
  <si>
    <t>11/12/2023 11:38:00 a.m.</t>
  </si>
  <si>
    <t>11/12/2023 01:11:04 p.m.</t>
  </si>
  <si>
    <t>11/12/2023 01:20:28 p.m.</t>
  </si>
  <si>
    <t>Cuerpo extraño en oído izquierdo</t>
  </si>
  <si>
    <t>CHOCON 1469 - Neuquén - Barrio Confluencia</t>
  </si>
  <si>
    <t>dolor de oido (diabetica)</t>
  </si>
  <si>
    <t>DNI 35312031</t>
  </si>
  <si>
    <t>Rodriguez, Maria Elizabeth</t>
  </si>
  <si>
    <t>11/12/2023 11:39:00 a.m.</t>
  </si>
  <si>
    <t>11/12/2023 01:21:22 p.m.</t>
  </si>
  <si>
    <t>11/12/2023 01:36:22 p.m.</t>
  </si>
  <si>
    <t>CALACASTO - Neuquén - Oeste</t>
  </si>
  <si>
    <t>vómitos y dolor de espalda,refiere cálculos renales</t>
  </si>
  <si>
    <t>PDR4430204</t>
  </si>
  <si>
    <t>LC 4430204</t>
  </si>
  <si>
    <t>Sciola, Mabel Marta</t>
  </si>
  <si>
    <t>11/12/2023 11:43:00 a.m.</t>
  </si>
  <si>
    <t>11/12/2023 07:00:14 p.m.</t>
  </si>
  <si>
    <t>HDA , sind anemico</t>
  </si>
  <si>
    <t>JUAN B JUSTO 3 A 406 - Neuquén</t>
  </si>
  <si>
    <t>presunta hemorragia digestiva</t>
  </si>
  <si>
    <t>DNI 9731246</t>
  </si>
  <si>
    <t>Moyano, Paula</t>
  </si>
  <si>
    <t>11/12/2023 11:44:00 a.m.</t>
  </si>
  <si>
    <t>11/12/2023 01:12:05 p.m.</t>
  </si>
  <si>
    <t>11/12/2023 01:54:20 p.m.</t>
  </si>
  <si>
    <t>CALLE BRUNO RAMIREZ- Nº232 - Neuquén</t>
  </si>
  <si>
    <t>Dolor tobillo derecho</t>
  </si>
  <si>
    <t>DNI 12638134</t>
  </si>
  <si>
    <t>Meriño, Argentina Eshter</t>
  </si>
  <si>
    <t>11/12/2023 11:47:00 a.m.</t>
  </si>
  <si>
    <t>11/12/2023 01:30:05 p.m.</t>
  </si>
  <si>
    <t>11/12/2023 03:16:35 p.m.</t>
  </si>
  <si>
    <t>traumatismo</t>
  </si>
  <si>
    <t>S.CABRAL 1770/ CASA-34 - Neuquén - Barrio Islas Malvinas</t>
  </si>
  <si>
    <t>tx en el brazo derecho, refiere caida de altura el dia viernes 08/12</t>
  </si>
  <si>
    <t>PDR46177358</t>
  </si>
  <si>
    <t>DNI 46177358</t>
  </si>
  <si>
    <t>Mendoza, Sabrina</t>
  </si>
  <si>
    <t>11/12/2023 11:50:00 a.m.</t>
  </si>
  <si>
    <t>11/12/2023 01:30:28 p.m.</t>
  </si>
  <si>
    <t>11/12/2023 01:41:04 p.m.</t>
  </si>
  <si>
    <t>BUENOS AIRES 1150 - Neuquén</t>
  </si>
  <si>
    <t>tos,mocos y fiebre desde el jueves (pac. de sm )</t>
  </si>
  <si>
    <t>11/12/2023 11:57:00 a.m.</t>
  </si>
  <si>
    <t>11/12/2023 01:40:55 p.m.</t>
  </si>
  <si>
    <t>ref dolor en zona de costillas/ dif respiratoria- pac. se vuelve anotar porque no estaba al llamado del médico</t>
  </si>
  <si>
    <t>DNI 22012371</t>
  </si>
  <si>
    <t>Dominguez, Angelica Noemi</t>
  </si>
  <si>
    <t>11/12/2023 11:59:00 a.m.</t>
  </si>
  <si>
    <t>11/12/2023 01:41:09 p.m.</t>
  </si>
  <si>
    <t>11/12/2023 01:52:14 p.m.</t>
  </si>
  <si>
    <t>Ruca Choroy - Neuquén - Barrio Villa Ceferino</t>
  </si>
  <si>
    <t>dolor en pierna derecha. ref. prótesis en cadera como antecedente.</t>
  </si>
  <si>
    <t>PDR16639715</t>
  </si>
  <si>
    <t>DNI 16639715</t>
  </si>
  <si>
    <t>Pereyra, Maria Alejandra</t>
  </si>
  <si>
    <t>11/12/2023 12:02:00 p.m.</t>
  </si>
  <si>
    <t>11/12/2023 01:53:38 p.m.</t>
  </si>
  <si>
    <t>BRADLEY 305 - Provincia: BUENOS AIRES</t>
  </si>
  <si>
    <t>hurlingham</t>
  </si>
  <si>
    <t>refiere dolor en pie izq.</t>
  </si>
  <si>
    <t>DNI 13480398</t>
  </si>
  <si>
    <t>Arduino, Viviana Cecilia</t>
  </si>
  <si>
    <t>11/12/2023 12:06:00 p.m.</t>
  </si>
  <si>
    <t>11/12/2023 01:55:51 p.m.</t>
  </si>
  <si>
    <t>LELOIR 929 - Neuquén - Centro</t>
  </si>
  <si>
    <t>refiere falta de aire, mareos, dolor espalda, refiere paciente hipertensa</t>
  </si>
  <si>
    <t>11/12/2023 12:08:00 p.m.</t>
  </si>
  <si>
    <t>11/12/2023 01:56:04 p.m.</t>
  </si>
  <si>
    <t>11/12/2023 05:05:54 p.m.</t>
  </si>
  <si>
    <t>gatroenteritis</t>
  </si>
  <si>
    <t>ref, descompostura, no se escucha por barullo.</t>
  </si>
  <si>
    <t>PDR29874069</t>
  </si>
  <si>
    <t>DNI 29874069</t>
  </si>
  <si>
    <t>Seguel, Fabricio Gonzalo</t>
  </si>
  <si>
    <t>11/12/2023 12:15:00 p.m.</t>
  </si>
  <si>
    <t>11/12/2023 12:17:50 p.m.</t>
  </si>
  <si>
    <t>11/12/2023 02:00:00 p.m.</t>
  </si>
  <si>
    <t>Infeccion de sitio quierurgico</t>
  </si>
  <si>
    <t>ARMANDO VIDAL 1544 - Neuquén - Barrio Confluencia</t>
  </si>
  <si>
    <t>post operatorio de hernia umbilical</t>
  </si>
  <si>
    <t>11/12/2023 12:16:00 p.m.</t>
  </si>
  <si>
    <t>11/12/2023 02:51:47 p.m.</t>
  </si>
  <si>
    <t>11/12/2023 02:59:46 p.m.</t>
  </si>
  <si>
    <t>quemadura</t>
  </si>
  <si>
    <t>visto ante de ayer por - quemadura en pierna - refiere mucho dolor</t>
  </si>
  <si>
    <t>DNI 14198067</t>
  </si>
  <si>
    <t>San Martin, Jose Oscar</t>
  </si>
  <si>
    <t>11/12/2023 12:19:00 p.m.</t>
  </si>
  <si>
    <t>11/12/2023 03:21:37 p.m.</t>
  </si>
  <si>
    <t>RODHE - Neuquén - Barrio San Lorenzo Norte</t>
  </si>
  <si>
    <t>paciente hipoacúsico, refiere dolor de oidos. ref. que en orl no están atendiendo se encuentra enfermo el otorrino.</t>
  </si>
  <si>
    <t>DNI 32021101</t>
  </si>
  <si>
    <t>Godoy, Marcela Mireya</t>
  </si>
  <si>
    <t>11/12/2023 12:22:00 p.m.</t>
  </si>
  <si>
    <t>11/12/2023 03:21:57 p.m.</t>
  </si>
  <si>
    <t>11/12/2023 06:37:30 p.m.</t>
  </si>
  <si>
    <t>consumo de drogas derivacion adicciones</t>
  </si>
  <si>
    <t>Boer Y trimarco - Neuquén - Barrio Confluencia</t>
  </si>
  <si>
    <t>PDR16133142</t>
  </si>
  <si>
    <t>DNI 16133142</t>
  </si>
  <si>
    <t>Toussaint, Patricia Nadia</t>
  </si>
  <si>
    <t>11/12/2023 12:26:00 p.m.</t>
  </si>
  <si>
    <t>11/12/2023 03:41:27 p.m.</t>
  </si>
  <si>
    <t>11/12/2023 05:30:43 p.m.</t>
  </si>
  <si>
    <t>evaluacion sm</t>
  </si>
  <si>
    <t>casa 33 mza C - Neuquén - Oeste</t>
  </si>
  <si>
    <t>ref. que en guardia de hhh, no funciona la guardia de sm. y solicita atencion en esta institución xq no están dando turno x paro en hhh</t>
  </si>
  <si>
    <t>DNI 32986793</t>
  </si>
  <si>
    <t>Gomez, Elio Celso Valentin</t>
  </si>
  <si>
    <t>11/12/2023 12:34:00 p.m.</t>
  </si>
  <si>
    <t>11/12/2023 03:49:30 p.m.</t>
  </si>
  <si>
    <t>11/12/2023 05:32:48 p.m.</t>
  </si>
  <si>
    <t>LAS HERAS 295 - Neuquén - Centro</t>
  </si>
  <si>
    <t>dolor en brazo izq. 5 dias de evolución . consulta hoy porque no lo puede mover</t>
  </si>
  <si>
    <t>11/12/2023 12:44:00 p.m.</t>
  </si>
  <si>
    <t>11/12/2023 04:07:32 p.m.</t>
  </si>
  <si>
    <t>11/12/2023 06:37:46 p.m.</t>
  </si>
  <si>
    <t>PDR35595648</t>
  </si>
  <si>
    <t>DNI 35595648</t>
  </si>
  <si>
    <t>Muñoz, Sabrina Yohana</t>
  </si>
  <si>
    <t>11/12/2023 12:45:00 p.m.</t>
  </si>
  <si>
    <t>11/12/2023 04:09:53 p.m.</t>
  </si>
  <si>
    <t>11/12/2023 04:15:46 p.m.</t>
  </si>
  <si>
    <t>esguince</t>
  </si>
  <si>
    <t>Islas Malvinas C 411 - Neuquén - Barrio Sapere</t>
  </si>
  <si>
    <t>ref. hipertensa. está con su hija. las dos se cayeron en la parada contra el cole dolor en cabeza, tobillo derecho y ambas rodillas.</t>
  </si>
  <si>
    <t>11/12/2023 12:51:00 p.m.</t>
  </si>
  <si>
    <t>11/12/2023 04:15:55 p.m.</t>
  </si>
  <si>
    <t>11/12/2023 05:43:06 p.m.</t>
  </si>
  <si>
    <t>bronquitis gastroenteritis</t>
  </si>
  <si>
    <t>vista anoche. consulta por dolor - vista por ref nauseas/ diarrea/ debilidad corporal/ fiebre/ dolor de garganta</t>
  </si>
  <si>
    <t>11/12/2023 12:54:00 p.m.</t>
  </si>
  <si>
    <t>11/12/2023 04:27:38 p.m.</t>
  </si>
  <si>
    <t>11/12/2023 05:31:19 p.m.</t>
  </si>
  <si>
    <t>viene por seguir con los mismo síntomas y peor. tos, dolor de garganta, dolor de pecho.</t>
  </si>
  <si>
    <t>11/12/2023 01:02:00 p.m.</t>
  </si>
  <si>
    <t>11/12/2023 04:39:05 p.m.</t>
  </si>
  <si>
    <t>ref. se retiró ayer por agresión por terceros, se retiro debido a espera de tres horas. refiere consulta por sangrado en la cabeza, el oído y dolor corporal</t>
  </si>
  <si>
    <t>DNI 48145307</t>
  </si>
  <si>
    <t>Meriño, Maia Selene</t>
  </si>
  <si>
    <t>11/12/2023 01:08:00 p.m.</t>
  </si>
  <si>
    <t>11/12/2023 04:40:11 p.m.</t>
  </si>
  <si>
    <t>11/12/2023 06:59:10 p.m.</t>
  </si>
  <si>
    <t>madre refiere, bulto en la ingle, refiere fiebre. dolor en esa pierna hace 5 dias</t>
  </si>
  <si>
    <t>DNI 16819892</t>
  </si>
  <si>
    <t>Berrutti, Marcelo Fabian</t>
  </si>
  <si>
    <t>11/12/2023 01:25:00 p.m.</t>
  </si>
  <si>
    <t>11/12/2023 05:27:51 p.m.</t>
  </si>
  <si>
    <t>HUELCUPAN Y ALICURÁ TIRA 26 - Neuquén - Barrio Melipal</t>
  </si>
  <si>
    <t>1099 VIVIENDAS</t>
  </si>
  <si>
    <t>Ref. Presión alta (operado de desprendimiento de retina)</t>
  </si>
  <si>
    <t>DNI 38492884</t>
  </si>
  <si>
    <t>Tribiño, Andrea Florencia</t>
  </si>
  <si>
    <t>11/12/2023 01:27:00 p.m.</t>
  </si>
  <si>
    <t>11/12/2023 05:31:37 p.m.</t>
  </si>
  <si>
    <t>ISLAS MALVINAS 2385 - Neuquén</t>
  </si>
  <si>
    <t>Dolor agudo en abdomen</t>
  </si>
  <si>
    <t>PDR47060723</t>
  </si>
  <si>
    <t>DNI 47060723</t>
  </si>
  <si>
    <t>Giacobone Mazza, Juan Pablo</t>
  </si>
  <si>
    <t>11/12/2023 01:31:00 p.m.</t>
  </si>
  <si>
    <t>11/12/2023 02:23:43 p.m.</t>
  </si>
  <si>
    <t>11/12/2023 03:15:38 p.m.</t>
  </si>
  <si>
    <t>corrientes 272 - Neuquén - Centro</t>
  </si>
  <si>
    <t>Fiebre</t>
  </si>
  <si>
    <t>DNI 35492295</t>
  </si>
  <si>
    <t>Pino, Romina Gisell</t>
  </si>
  <si>
    <t>11/12/2023 01:49:00 p.m.</t>
  </si>
  <si>
    <t>11/12/2023 08:22:39 p.m.</t>
  </si>
  <si>
    <t>fractura patologica. ca de cervix</t>
  </si>
  <si>
    <t>Río Atuel 36 - Neuquén - Barrio Mariano Moreno</t>
  </si>
  <si>
    <t>DNI 18891529</t>
  </si>
  <si>
    <t>Rosas Riffo, Maria Cecilia</t>
  </si>
  <si>
    <t>11/12/2023 01:51:00 p.m.</t>
  </si>
  <si>
    <t>11/12/2023 05:30:02 p.m.</t>
  </si>
  <si>
    <t>11/12/2023 05:48:52 p.m.</t>
  </si>
  <si>
    <t>calle 10 - Neuquén - Barrio Ciudad Industrial</t>
  </si>
  <si>
    <t>Vista en consultorio externo (Méd. Moix Federico ) por dolor abdominal dx litiasis biliar , envia para evaluación por guardia</t>
  </si>
  <si>
    <t>11/12/2023 01:58:00 p.m.</t>
  </si>
  <si>
    <t>11/12/2023 04:23:36 p.m.</t>
  </si>
  <si>
    <t>Trast ansiedad +contractura musuclar</t>
  </si>
  <si>
    <t>11/12/2023 02:11:00 p.m.</t>
  </si>
  <si>
    <t>11/12/2023 05:41:42 p.m.</t>
  </si>
  <si>
    <t>Dolor costal -</t>
  </si>
  <si>
    <t>DNI 45374967</t>
  </si>
  <si>
    <t>Puebla Mariqueo, Aaron Alejandro</t>
  </si>
  <si>
    <t>11/12/2023 02:13:00 p.m.</t>
  </si>
  <si>
    <t>11/12/2023 05:41:49 p.m.</t>
  </si>
  <si>
    <t>11/12/2023 06:38:36 p.m.</t>
  </si>
  <si>
    <t>Huerquen 850 - Neuquén - Barrio Manuel Belgrano</t>
  </si>
  <si>
    <t>Dolor abdominal , vómitos</t>
  </si>
  <si>
    <t>PDR92795332</t>
  </si>
  <si>
    <t>DNI 92795332</t>
  </si>
  <si>
    <t>Millaqueo Melipil, Ana Patricia</t>
  </si>
  <si>
    <t>11/12/2023 02:14:00 p.m.</t>
  </si>
  <si>
    <t>11/12/2023 05:49:01 p.m.</t>
  </si>
  <si>
    <t>11/12/2023 06:30:21 p.m.</t>
  </si>
  <si>
    <t>Correntoso 1346 - Neuquén - Barrio Confluencia</t>
  </si>
  <si>
    <t>PDR32428464</t>
  </si>
  <si>
    <t>DNI 32428464</t>
  </si>
  <si>
    <t>Quinillan, Elias Alejandro</t>
  </si>
  <si>
    <t>11/12/2023 02:16:00 p.m.</t>
  </si>
  <si>
    <t>11/12/2023 05:49:58 p.m.</t>
  </si>
  <si>
    <t>11/12/2023 06:30:13 p.m.</t>
  </si>
  <si>
    <t>lumbocialtalgia</t>
  </si>
  <si>
    <t>ELVIRA ABARSUA 560 - Provincia: Río Negro</t>
  </si>
  <si>
    <t>Dolor en ambos MMII , zona plantar</t>
  </si>
  <si>
    <t>PDR49291464</t>
  </si>
  <si>
    <t>DNI 49291464</t>
  </si>
  <si>
    <t>Molina, Valentina Soledad</t>
  </si>
  <si>
    <t>11/12/2023 02:19:00 p.m.</t>
  </si>
  <si>
    <t>11/12/2023 05:47:31 p.m.</t>
  </si>
  <si>
    <t>CALLE 15. TIRA 47 - Neuquén - Barrio Gregorio Alvarez</t>
  </si>
  <si>
    <t>Infección en dedo indice mano derecha -</t>
  </si>
  <si>
    <t>PDR45650683</t>
  </si>
  <si>
    <t>DNI 45650683</t>
  </si>
  <si>
    <t>Lopez, Brisa Estrella</t>
  </si>
  <si>
    <t>11/12/2023 02:21:00 p.m.</t>
  </si>
  <si>
    <t>11/12/2023 05:47:46 p.m.</t>
  </si>
  <si>
    <t>LOTE 10 MZA 20 - Neuquén - Oeste</t>
  </si>
  <si>
    <t>DNI 32719937</t>
  </si>
  <si>
    <t>Gutierrez, Karen Yanel</t>
  </si>
  <si>
    <t>11/12/2023 02:25:00 p.m.</t>
  </si>
  <si>
    <t>11/12/2023 02:58:05 p.m.</t>
  </si>
  <si>
    <t>11/12/2023 03:28:53 p.m.</t>
  </si>
  <si>
    <t>Juan jose castelli 16 - Neuquén</t>
  </si>
  <si>
    <t>ruca che</t>
  </si>
  <si>
    <t>Pacte renal ( vómitos , malestar )</t>
  </si>
  <si>
    <t>DNI 18572254</t>
  </si>
  <si>
    <t>Froschauer, Lucrecia Mariela</t>
  </si>
  <si>
    <t>11/12/2023 02:27:00 p.m.</t>
  </si>
  <si>
    <t>11/12/2023 05:50:14 p.m.</t>
  </si>
  <si>
    <t>12/12/2023 12:23:52 a.m.</t>
  </si>
  <si>
    <t>asignada por error</t>
  </si>
  <si>
    <t>RICHIERI 1510 - Neuquén - Barrio Manuel Belgrano</t>
  </si>
  <si>
    <t>BELGRANO.-</t>
  </si>
  <si>
    <t>Dolor abdominal ,vómitos ( HTA )</t>
  </si>
  <si>
    <t>PDR43422212</t>
  </si>
  <si>
    <t>DNI 43422212</t>
  </si>
  <si>
    <t>Cabrera, Federico Agustín</t>
  </si>
  <si>
    <t>11/12/2023 02:32:00 p.m.</t>
  </si>
  <si>
    <t>11/12/2023 05:53:49 p.m.</t>
  </si>
  <si>
    <t>suyai 539 - Centenario</t>
  </si>
  <si>
    <t>Dolor dorsolumbar</t>
  </si>
  <si>
    <t>DNI 30740004</t>
  </si>
  <si>
    <t>Lupano, Cesar Ariel</t>
  </si>
  <si>
    <t>11/12/2023 02:43:00 p.m.</t>
  </si>
  <si>
    <t>11/12/2023 05:53:57 p.m.</t>
  </si>
  <si>
    <t>11/12/2023 06:30:57 p.m.</t>
  </si>
  <si>
    <t>PEAT. 13 - SECT. B - C.8 - Neuquén - Barrio Ciudad Industrial</t>
  </si>
  <si>
    <t>refiere caida de su propia altura, tx de muñeca</t>
  </si>
  <si>
    <t>11/12/2023 02:53:00 p.m.</t>
  </si>
  <si>
    <t>11/12/2023 05:57:08 p.m.</t>
  </si>
  <si>
    <t>11/12/2023 06:08:10 p.m.</t>
  </si>
  <si>
    <t>cefalea?</t>
  </si>
  <si>
    <t>dolor de cabeza,en la vista,mareos</t>
  </si>
  <si>
    <t>11/12/2023 02:55:00 p.m.</t>
  </si>
  <si>
    <t>11/12/2023 06:07:50 p.m.</t>
  </si>
  <si>
    <t>11/12/2023 06:17:14 p.m.</t>
  </si>
  <si>
    <t>picadura de araña en el pie refiere estar tomando medicación- 2da consulta</t>
  </si>
  <si>
    <t>PDR43774914</t>
  </si>
  <si>
    <t>DNI 43774914</t>
  </si>
  <si>
    <t>Miranda, Javier Aldo</t>
  </si>
  <si>
    <t>11/12/2023 02:58:00 p.m.</t>
  </si>
  <si>
    <t>11/12/2023 06:16:20 p.m.</t>
  </si>
  <si>
    <t>11/12/2023 06:24:17 p.m.</t>
  </si>
  <si>
    <t>BOER - Neuquén - Barrio Confluencia</t>
  </si>
  <si>
    <t>sarpullido en manos</t>
  </si>
  <si>
    <t>DNI 41010637</t>
  </si>
  <si>
    <t>Troncoso Henriquez, Martin Andres</t>
  </si>
  <si>
    <t>11/12/2023 02:59:00 p.m.</t>
  </si>
  <si>
    <t>11/12/2023 07:02:00 p.m.</t>
  </si>
  <si>
    <t>DAVID ABRAHAM - SECTOR CORDON COLON - Neuquén - Barrio Islas Malvinas</t>
  </si>
  <si>
    <t>Politrauma</t>
  </si>
  <si>
    <t>PDR36241819</t>
  </si>
  <si>
    <t>DNI 36241819</t>
  </si>
  <si>
    <t>Vazquez, Rodrigo Adrian</t>
  </si>
  <si>
    <t>11/12/2023 03:05:00 p.m.</t>
  </si>
  <si>
    <t>11/12/2023 06:16:41 p.m.</t>
  </si>
  <si>
    <t>Olga Orozco - Neuquén</t>
  </si>
  <si>
    <t>refiere no tener medicación para la epilepsia</t>
  </si>
  <si>
    <t>DNI 42518230</t>
  </si>
  <si>
    <t>Gutierrez, Cristian Angel</t>
  </si>
  <si>
    <t>11/12/2023 03:17:00 p.m.</t>
  </si>
  <si>
    <t>11/12/2023 06:17:36 p.m.</t>
  </si>
  <si>
    <t>11/12/2023 06:24:08 p.m.</t>
  </si>
  <si>
    <t>Remigio Bosch 139 - Neuquén - Barrio Bouquet Roldán</t>
  </si>
  <si>
    <t>refiere accidente en moto,tx en pierna izquierda,fiebre y dolor corporal</t>
  </si>
  <si>
    <t>DNI 12820236</t>
  </si>
  <si>
    <t>Rojas, Susana Beatriz</t>
  </si>
  <si>
    <t>11/12/2023 03:21:00 p.m.</t>
  </si>
  <si>
    <t>11/12/2023 07:02:17 p.m.</t>
  </si>
  <si>
    <t>Nordestrom 1134 - Neuquén - Barrio Limay</t>
  </si>
  <si>
    <t>Déficit neurológico</t>
  </si>
  <si>
    <t>PDR42911495</t>
  </si>
  <si>
    <t>DNI 42911495</t>
  </si>
  <si>
    <t>Carrasco, Aldana Belén</t>
  </si>
  <si>
    <t>11/12/2023 03:34:36 p.m.</t>
  </si>
  <si>
    <t>11/12/2023 11:41:17 p.m.</t>
  </si>
  <si>
    <t>Profesora Susana Martinez - Neuquén - Barrio Bouquet Roldán</t>
  </si>
  <si>
    <t>Militar</t>
  </si>
  <si>
    <t>intoxicación medicamentosa,refiere atención por sm</t>
  </si>
  <si>
    <t>11/12/2023 04:02:00 p.m.</t>
  </si>
  <si>
    <t>11/12/2023 05:35:56 p.m.</t>
  </si>
  <si>
    <t>PDR37757503</t>
  </si>
  <si>
    <t>DNI 37757503</t>
  </si>
  <si>
    <t>Panozo Paramo, Lutmila</t>
  </si>
  <si>
    <t>11/12/2023 04:18:00 p.m.</t>
  </si>
  <si>
    <t>11/12/2023 06:26:04 p.m.</t>
  </si>
  <si>
    <t>11/12/2023 08:29:06 p.m.</t>
  </si>
  <si>
    <t>GOBERNADOR DENIZ 687 - Neuquén</t>
  </si>
  <si>
    <t>TX en pie derecho</t>
  </si>
  <si>
    <t>PDR25725369</t>
  </si>
  <si>
    <t>DNI 25725369</t>
  </si>
  <si>
    <t>Tresalet, Luciana Georgina</t>
  </si>
  <si>
    <t>11/12/2023 04:25:00 p.m.</t>
  </si>
  <si>
    <t>11/12/2023 06:31:08 p.m.</t>
  </si>
  <si>
    <t>RIO PARANA 290 - Neuquén</t>
  </si>
  <si>
    <t>Dolor en abdomen y pecho</t>
  </si>
  <si>
    <t>DNI 38812158</t>
  </si>
  <si>
    <t>Quintoman, Mari Cruz Camila</t>
  </si>
  <si>
    <t>11/12/2023 04:28:00 p.m.</t>
  </si>
  <si>
    <t>11/12/2023 06:26:28 p.m.</t>
  </si>
  <si>
    <t>11/12/2023 08:29:10 p.m.</t>
  </si>
  <si>
    <t>SECTOR ALUVIONAL- - Neuquén - Barrio Islas Malvinas</t>
  </si>
  <si>
    <t>Dolor en muñeca derecha</t>
  </si>
  <si>
    <t>DNI 45389596</t>
  </si>
  <si>
    <t>Diaz, Guadalupe Michelle</t>
  </si>
  <si>
    <t>11/12/2023 04:38:00 p.m.</t>
  </si>
  <si>
    <t>11/12/2023 06:31:45 p.m.</t>
  </si>
  <si>
    <t>11/12/2023 08:51:49 p.m.</t>
  </si>
  <si>
    <t>San Luis 1212 - Neuquén - Barrio Villa María</t>
  </si>
  <si>
    <t>Dolor en abdomen y al orinar</t>
  </si>
  <si>
    <t>DNI 18052041</t>
  </si>
  <si>
    <t>Costich, Marisa Griselda</t>
  </si>
  <si>
    <t>11/12/2023 04:54:00 p.m.</t>
  </si>
  <si>
    <t>11/12/2023 06:57:53 p.m.</t>
  </si>
  <si>
    <t>11/12/2023 07:10:18 p.m.</t>
  </si>
  <si>
    <t>onicomicosi</t>
  </si>
  <si>
    <t>INDEPENDENCIA 1600 - Neuquén - Barrio Villa Farrel</t>
  </si>
  <si>
    <t>Ref. Infección en dedo mano izquierda (Pac. diabetica)</t>
  </si>
  <si>
    <t>11/12/2023 04:59:00 p.m.</t>
  </si>
  <si>
    <t>11/12/2023 06:58:15 p.m.</t>
  </si>
  <si>
    <t>11/12/2023 07:51:27 p.m.</t>
  </si>
  <si>
    <t>PDR19078249</t>
  </si>
  <si>
    <t>DNI 19078249</t>
  </si>
  <si>
    <t>Guerrero Aguilera, Diego Aldair</t>
  </si>
  <si>
    <t>11/12/2023 05:05:00 p.m.</t>
  </si>
  <si>
    <t>11/12/2023 07:10:32 p.m.</t>
  </si>
  <si>
    <t>11/12/2023 07:50:10 p.m.</t>
  </si>
  <si>
    <t>fractura coxis</t>
  </si>
  <si>
    <t>Abraham y soufal - Neuquén - Barrio Islas Malvinas</t>
  </si>
  <si>
    <t>Ref Dolor de cintura por golpe (Incidente de transito )</t>
  </si>
  <si>
    <t>11/12/2023 05:50:00 p.m.</t>
  </si>
  <si>
    <t>11/12/2023 07:12:23 p.m.</t>
  </si>
  <si>
    <t>11/12/2023 08:27:16 p.m.</t>
  </si>
  <si>
    <t>dolor en zona de costillas/ dif respiratoria (se vuelve a ingresar )</t>
  </si>
  <si>
    <t>PDR18704948</t>
  </si>
  <si>
    <t>DNI 18704948</t>
  </si>
  <si>
    <t>Ortiz Reche, Zunilda Glady</t>
  </si>
  <si>
    <t>11/12/2023 06:20:00 p.m.</t>
  </si>
  <si>
    <t>11/12/2023 06:49:41 p.m.</t>
  </si>
  <si>
    <t>11/12/2023 08:51:56 p.m.</t>
  </si>
  <si>
    <t>leon guruaciaga 265 - Provincia: BUENOS AIRES</t>
  </si>
  <si>
    <t>san nicolas</t>
  </si>
  <si>
    <t>PDR37694554</t>
  </si>
  <si>
    <t>DNI 37694554</t>
  </si>
  <si>
    <t>Ibarra, Miguel Alberto</t>
  </si>
  <si>
    <t>11/12/2023 06:24:00 p.m.</t>
  </si>
  <si>
    <t>11/12/2023 07:22:46 p.m.</t>
  </si>
  <si>
    <t>11/12/2023 07:50:03 p.m.</t>
  </si>
  <si>
    <t>Alborada - Neuquén - Barrio Confluencia</t>
  </si>
  <si>
    <t>11/12/2023 06:26:00 p.m.</t>
  </si>
  <si>
    <t>11/12/2023 07:29:28 p.m.</t>
  </si>
  <si>
    <t>11/12/2023 10:33:40 p.m.</t>
  </si>
  <si>
    <t>ref ser vista el dia viernes por gastroenteritis ref resultado de uro</t>
  </si>
  <si>
    <t>PDR37946861</t>
  </si>
  <si>
    <t>DNI 37946861</t>
  </si>
  <si>
    <t>Nordenstrom, Debora Pamela</t>
  </si>
  <si>
    <t>11/12/2023 06:35:00 p.m.</t>
  </si>
  <si>
    <t>11/12/2023 07:34:50 p.m.</t>
  </si>
  <si>
    <t>11/12/2023 08:22:20 p.m.</t>
  </si>
  <si>
    <t>LUIS BELTRAN 385 - Neuquén - Barrio Nuevo</t>
  </si>
  <si>
    <t>ref tos dolor de pecho y espalda</t>
  </si>
  <si>
    <t>DNI 44604871</t>
  </si>
  <si>
    <t>Gomez, Carla Julieta</t>
  </si>
  <si>
    <t>11/12/2023 06:37:00 p.m.</t>
  </si>
  <si>
    <t>11/12/2023 07:29:48 p.m.</t>
  </si>
  <si>
    <t>11/12/2023 07:52:14 p.m.</t>
  </si>
  <si>
    <t>fotheringam 67 - Neuquén - Centro</t>
  </si>
  <si>
    <t>ref alergia en pierna</t>
  </si>
  <si>
    <t>11/12/2023 06:40:00 p.m.</t>
  </si>
  <si>
    <t>11/12/2023 06:41:01 p.m.</t>
  </si>
  <si>
    <t>11/12/2023 08:43:30 p.m.</t>
  </si>
  <si>
    <t>DOLOR DE ABDOMEN, VÓMITOS (egresado por error)</t>
  </si>
  <si>
    <t>DNI 27894294</t>
  </si>
  <si>
    <t>Aedo, Gabriela Anahi</t>
  </si>
  <si>
    <t>11/12/2023 06:59:00 p.m.</t>
  </si>
  <si>
    <t>11/12/2023 07:47:22 p.m.</t>
  </si>
  <si>
    <t>11/12/2023 08:00:19 p.m.</t>
  </si>
  <si>
    <t>GATICA 1212 - Neuquén - Barrio Limay</t>
  </si>
  <si>
    <t>ref dolor de garganta y cabeza</t>
  </si>
  <si>
    <t>11/12/2023 07:00:00 p.m.</t>
  </si>
  <si>
    <t>11/12/2023 07:56:14 p.m.</t>
  </si>
  <si>
    <t>11/12/2023 11:25:06 p.m.</t>
  </si>
  <si>
    <t>pac vista el viernes ref pautas de alarma</t>
  </si>
  <si>
    <t>11/12/2023 07:11:00 p.m.</t>
  </si>
  <si>
    <t>11/12/2023 07:30:07 p.m.</t>
  </si>
  <si>
    <t>11/12/2023 10:20:07 p.m.</t>
  </si>
  <si>
    <t>ITU? + Fartingitis viral</t>
  </si>
  <si>
    <t>Dolor en abdomen y pecho pac ya paso por triage ref a ver estado en sala y que no la llamaron. reingresada</t>
  </si>
  <si>
    <t>DNI 10348006</t>
  </si>
  <si>
    <t>Loncoman, Teresa Maria</t>
  </si>
  <si>
    <t>11/12/2023 07:13:00 p.m.</t>
  </si>
  <si>
    <t>11/12/2023 07:38:07 p.m.</t>
  </si>
  <si>
    <t>12/12/2023 11:18:19 a.m.</t>
  </si>
  <si>
    <t>Lago Viedma 1749 - Neuquén</t>
  </si>
  <si>
    <t>DNI 46794697</t>
  </si>
  <si>
    <t>Perez, Benjamin Kalil Gustavo</t>
  </si>
  <si>
    <t>11/12/2023 07:18:00 p.m.</t>
  </si>
  <si>
    <t>11/12/2023 07:29:10 p.m.</t>
  </si>
  <si>
    <t>11/12/2023 08:49:44 p.m.</t>
  </si>
  <si>
    <t>ema elisa vivanco 228 - Neuquén - Barrio Manuel Belgrano</t>
  </si>
  <si>
    <t>Toma la Familia</t>
  </si>
  <si>
    <t>golpe en mano izq. con deformación</t>
  </si>
  <si>
    <t>11/12/2023 07:40:00 p.m.</t>
  </si>
  <si>
    <t>11/12/2023 08:44:15 p.m.</t>
  </si>
  <si>
    <t>11/12/2023 11:24:26 p.m.</t>
  </si>
  <si>
    <t>reacción alérgica. se vio ayer en esta guardia y la medicacion que le dieron también le dio alergia</t>
  </si>
  <si>
    <t>DNI 23856884</t>
  </si>
  <si>
    <t>Zelaye, Alicia Beatriz</t>
  </si>
  <si>
    <t>11/12/2023 07:44:00 p.m.</t>
  </si>
  <si>
    <t>11/12/2023 10:15:50 p.m.</t>
  </si>
  <si>
    <t>11/12/2023 11:30:35 p.m.</t>
  </si>
  <si>
    <t>Miranda, Cristina</t>
  </si>
  <si>
    <t>MZ.10 - LOTE 8 - Neuquén - Oeste</t>
  </si>
  <si>
    <t>SECTOR LA ESTRELLA</t>
  </si>
  <si>
    <t>DNI 23480268</t>
  </si>
  <si>
    <t>Montero, Miriam Mabel</t>
  </si>
  <si>
    <t>11/12/2023 07:55:00 p.m.</t>
  </si>
  <si>
    <t>11/12/2023 08:30:52 p.m.</t>
  </si>
  <si>
    <t>11/12/2023 11:24:55 p.m.</t>
  </si>
  <si>
    <t>COREL - Neuquén - Barrio Islas Malvinas</t>
  </si>
  <si>
    <t>nauseas, dolor de espalda, fiebre</t>
  </si>
  <si>
    <t>DNI 33952421</t>
  </si>
  <si>
    <t>Morales, Noelia Analia</t>
  </si>
  <si>
    <t>11/12/2023 08:07:00 p.m.</t>
  </si>
  <si>
    <t>11/12/2023 08:24:38 p.m.</t>
  </si>
  <si>
    <t>12/12/2023 02:12:30 a.m.</t>
  </si>
  <si>
    <t>disnea</t>
  </si>
  <si>
    <t>Leguizamon 811 - Neuquén - Barrio Villa Florencia</t>
  </si>
  <si>
    <t>tep y tbc con dolor de pecho y ref. dif. respiratoria</t>
  </si>
  <si>
    <t>11/12/2023 08:09:00 p.m.</t>
  </si>
  <si>
    <t>11/12/2023 10:59:04 p.m.</t>
  </si>
  <si>
    <t>11/12/2023 11:30:47 p.m.</t>
  </si>
  <si>
    <t>fractura del dedo.</t>
  </si>
  <si>
    <t>dolor en fractura. vista hace 4 dias</t>
  </si>
  <si>
    <t>DNI 49392497</t>
  </si>
  <si>
    <t>Grossi, Julieta Oriana</t>
  </si>
  <si>
    <t>11/12/2023 08:10:00 p.m.</t>
  </si>
  <si>
    <t>11/12/2023 11:12:09 p.m.</t>
  </si>
  <si>
    <t>12/12/2023 02:01:10 a.m.</t>
  </si>
  <si>
    <t>Soldado Desconocido 1271 - Neuquén - Barrio Don Bosco III</t>
  </si>
  <si>
    <t>Barrio Don Bosco III</t>
  </si>
  <si>
    <t>madre ref. golpe en antigua fractura con dolor y enrojecido</t>
  </si>
  <si>
    <t>PDR34958987</t>
  </si>
  <si>
    <t>DNI 34958987</t>
  </si>
  <si>
    <t>Jauge, Camila Mercedes</t>
  </si>
  <si>
    <t>11/12/2023 08:12:00 p.m.</t>
  </si>
  <si>
    <t>11/12/2023 08:51:08 p.m.</t>
  </si>
  <si>
    <t>11/12/2023 08:56:49 p.m.</t>
  </si>
  <si>
    <t>illia 579 - Neuquén - Barrio Santa Genoveva</t>
  </si>
  <si>
    <t>ref. picadura que enrojeció y tiene temperatura</t>
  </si>
  <si>
    <t>11/12/2023 08:15:00 p.m.</t>
  </si>
  <si>
    <t>11/12/2023 11:16:45 p.m.</t>
  </si>
  <si>
    <t>11/12/2023 11:30:59 p.m.</t>
  </si>
  <si>
    <t>infección en dedo indice de mano derecha,</t>
  </si>
  <si>
    <t>PDR32778968</t>
  </si>
  <si>
    <t>DNI 32778968</t>
  </si>
  <si>
    <t>Hughes, Santiago</t>
  </si>
  <si>
    <t>11/12/2023 08:28:00 p.m.</t>
  </si>
  <si>
    <t>11/12/2023 08:56:53 p.m.</t>
  </si>
  <si>
    <t>11/12/2023 11:34:42 p.m.</t>
  </si>
  <si>
    <t>don bosco 510 - Neuquén - Centro</t>
  </si>
  <si>
    <t>ref cuepo extrano en ano</t>
  </si>
  <si>
    <t>PDR96131233</t>
  </si>
  <si>
    <t>DNI 96131233</t>
  </si>
  <si>
    <t>Diaz Hernandez, Laura Rosalba</t>
  </si>
  <si>
    <t>11/12/2023 08:36:00 p.m.</t>
  </si>
  <si>
    <t>12/12/2023 01:15:27 a.m.</t>
  </si>
  <si>
    <t>DE LAS BANDURRIAS 233 - Neuquén</t>
  </si>
  <si>
    <t>rincon clud de campo</t>
  </si>
  <si>
    <t>irritación en ojo izq</t>
  </si>
  <si>
    <t>PDR43703045</t>
  </si>
  <si>
    <t>DNI 43703045</t>
  </si>
  <si>
    <t>Salazar, Violeta</t>
  </si>
  <si>
    <t>11/12/2023 08:41:00 p.m.</t>
  </si>
  <si>
    <t>12/12/2023 01:15:10 a.m.</t>
  </si>
  <si>
    <t>12/12/2023 03:20:12 a.m.</t>
  </si>
  <si>
    <t>Richeri 848 - Neuquén</t>
  </si>
  <si>
    <t>dolor de abdomen, dolor de cabeza, vomitos, diarrea</t>
  </si>
  <si>
    <t>DNI 18681860</t>
  </si>
  <si>
    <t>Guaitullao, Humberto</t>
  </si>
  <si>
    <t>11/12/2023 08:42:00 p.m.</t>
  </si>
  <si>
    <t>11/12/2023 09:15:33 p.m.</t>
  </si>
  <si>
    <t>12/12/2023 11:51:54 a.m.</t>
  </si>
  <si>
    <t>Sdme febril ( Infección de piel y partes blandas).</t>
  </si>
  <si>
    <t>CONSEJAL BARRERA- CASA 5 - Neuquén - Barrio El Progreso</t>
  </si>
  <si>
    <t>síndrome febril</t>
  </si>
  <si>
    <t>PDR49286054</t>
  </si>
  <si>
    <t>DNI 49286054</t>
  </si>
  <si>
    <t>Rojas, Morena Micol Mia</t>
  </si>
  <si>
    <t>11/12/2023 08:46:00 p.m.</t>
  </si>
  <si>
    <t>11/12/2023 09:51:56 p.m.</t>
  </si>
  <si>
    <t>11/12/2023 10:15:40 p.m.</t>
  </si>
  <si>
    <t>maipu 1200 - Neuquén - Barrio Manuel Belgrano</t>
  </si>
  <si>
    <t>fiebre, vomitos,</t>
  </si>
  <si>
    <t>PDR31240608</t>
  </si>
  <si>
    <t>DNI 31240608</t>
  </si>
  <si>
    <t>Muñoz, Romina Yesica</t>
  </si>
  <si>
    <t>11/12/2023 08:56:00 p.m.</t>
  </si>
  <si>
    <t>12/12/2023 01:16:29 a.m.</t>
  </si>
  <si>
    <t>santa fe 505 - Centenario</t>
  </si>
  <si>
    <t>DEL ALTO</t>
  </si>
  <si>
    <t>orina con sangre, dolor de abdomen.</t>
  </si>
  <si>
    <t>PDR48821533</t>
  </si>
  <si>
    <t>DNI 48821533</t>
  </si>
  <si>
    <t>Nuñez, Santiago</t>
  </si>
  <si>
    <t>11/12/2023 09:04:00 p.m.</t>
  </si>
  <si>
    <t>11/12/2023 10:08:32 p.m.</t>
  </si>
  <si>
    <t>12/12/2023 07:28:23 a.m.</t>
  </si>
  <si>
    <t>elordi 554 - Neuquén - Centro</t>
  </si>
  <si>
    <t>ideación suicida</t>
  </si>
  <si>
    <t>PDR47849687</t>
  </si>
  <si>
    <t>DNI 47849687</t>
  </si>
  <si>
    <t>Torres, Abril Antonella</t>
  </si>
  <si>
    <t>11/12/2023 09:06:00 p.m.</t>
  </si>
  <si>
    <t>12/12/2023 01:21:56 a.m.</t>
  </si>
  <si>
    <t>12/12/2023 02:00:57 a.m.</t>
  </si>
  <si>
    <t>BLAS GUERRERO 720 - Neuquén - Barrio Manuel Belgrano</t>
  </si>
  <si>
    <t>dolor en ojo izq.</t>
  </si>
  <si>
    <t>PDR44103131</t>
  </si>
  <si>
    <t>DNI 44103131</t>
  </si>
  <si>
    <t>Torres, Lucia Griselda</t>
  </si>
  <si>
    <t>11/12/2023 09:09:00 p.m.</t>
  </si>
  <si>
    <t>12/12/2023 01:16:42 a.m.</t>
  </si>
  <si>
    <t>Borlenghi 829 - Neuquén - Barrio Provincias Unidas</t>
  </si>
  <si>
    <t>dolor de abdomen, diarrea.</t>
  </si>
  <si>
    <t>DNI 25334351</t>
  </si>
  <si>
    <t>Vergara, Dora Ines</t>
  </si>
  <si>
    <t>11/12/2023 09:12:00 p.m.</t>
  </si>
  <si>
    <t>12/12/2023 01:17:33 a.m.</t>
  </si>
  <si>
    <t>12/12/2023 03:12:20 a.m.</t>
  </si>
  <si>
    <t>Rafael Vazquez y Rafael Fernandez - Neuquén</t>
  </si>
  <si>
    <t>dif para caminar, dolor de cadera</t>
  </si>
  <si>
    <t>PDR38082293</t>
  </si>
  <si>
    <t>DNI 38082293</t>
  </si>
  <si>
    <t>Fortuna, Agostina</t>
  </si>
  <si>
    <t>11/12/2023 09:18:00 p.m.</t>
  </si>
  <si>
    <t>12/12/2023 01:22:41 a.m.</t>
  </si>
  <si>
    <t>Belgrano 224 - Neuquén - Centro</t>
  </si>
  <si>
    <t>dolor de cabeza, dolor de abdomen,vomitos</t>
  </si>
  <si>
    <t>DNI 41591820</t>
  </si>
  <si>
    <t>Raninqueo, Sabrina Agustina</t>
  </si>
  <si>
    <t>11/12/2023 09:21:00 p.m.</t>
  </si>
  <si>
    <t>12/12/2023 01:22:49 a.m.</t>
  </si>
  <si>
    <t>las floridas 165 - Neuquén</t>
  </si>
  <si>
    <t>dolor e inflamacion en muela</t>
  </si>
  <si>
    <t>PDR40615298</t>
  </si>
  <si>
    <t>DNI 40615298</t>
  </si>
  <si>
    <t>Berra, Analia Belen</t>
  </si>
  <si>
    <t>11/12/2023 09:30:00 p.m.</t>
  </si>
  <si>
    <t>12/12/2023 01:22:58 a.m.</t>
  </si>
  <si>
    <t>tierra del fuego 1235 - Neuquén - Barrio Manuel Belgrano</t>
  </si>
  <si>
    <t>dolor de abdomen, nauseas, vomitos.</t>
  </si>
  <si>
    <t>11/12/2023 09:47:00 p.m.</t>
  </si>
  <si>
    <t>12/12/2023 01:23:05 a.m.</t>
  </si>
  <si>
    <t>DNI 20212473</t>
  </si>
  <si>
    <t>Seguel, Ana Gladys</t>
  </si>
  <si>
    <t>11/12/2023 09:52:00 p.m.</t>
  </si>
  <si>
    <t>12/12/2023 01:23:14 a.m.</t>
  </si>
  <si>
    <t>mza 16 duplex 10 - Neuquén</t>
  </si>
  <si>
    <t>127 hectareas</t>
  </si>
  <si>
    <t>fiebre, tos, dolor de espalda</t>
  </si>
  <si>
    <t>PDR38492668</t>
  </si>
  <si>
    <t>DNI 38492668</t>
  </si>
  <si>
    <t>Lombardo, Agustin</t>
  </si>
  <si>
    <t>11/12/2023 10:09:00 p.m.</t>
  </si>
  <si>
    <t>12/12/2023 01:23:23 a.m.</t>
  </si>
  <si>
    <t>Entre Ríos 185 - Neuquén - Centro</t>
  </si>
  <si>
    <t>se corto con una guillete de la basura de el</t>
  </si>
  <si>
    <t>PDR47489023</t>
  </si>
  <si>
    <t>DNI 47489023</t>
  </si>
  <si>
    <t>Juan Novoa, Emilia</t>
  </si>
  <si>
    <t>11/12/2023 10:10:00 p.m.</t>
  </si>
  <si>
    <t>12/12/2023 01:23:30 a.m.</t>
  </si>
  <si>
    <t>Cerro Catedral 2435 - Neuquén - Barrio Confluencia</t>
  </si>
  <si>
    <t>dolor de cabeza, falta de aire</t>
  </si>
  <si>
    <t>11/12/2023 10:12:00 p.m.</t>
  </si>
  <si>
    <t>11/12/2023 10:31:25 p.m.</t>
  </si>
  <si>
    <t>12/12/2023 04:25:20 a.m.</t>
  </si>
  <si>
    <t>falta de arie</t>
  </si>
  <si>
    <t>PDR41589878</t>
  </si>
  <si>
    <t>DNI 41589878</t>
  </si>
  <si>
    <t>Saez Vallejos, Camila Lujan</t>
  </si>
  <si>
    <t>O.S. PARA LOS TRABAJADORES DE LA EDUCACION PRIVADA</t>
  </si>
  <si>
    <t>11/12/2023 10:20:00 p.m.</t>
  </si>
  <si>
    <t>11/12/2023 11:40:04 p.m.</t>
  </si>
  <si>
    <t>12/12/2023 01:18:48 a.m.</t>
  </si>
  <si>
    <t>la plata 650 - Neuquén</t>
  </si>
  <si>
    <t>solicita atencion por S.M - espera atención en consul 1</t>
  </si>
  <si>
    <t>PDR874685</t>
  </si>
  <si>
    <t>DNI 874685</t>
  </si>
  <si>
    <t>Lemiech, Ana</t>
  </si>
  <si>
    <t>92 años</t>
  </si>
  <si>
    <t>11/12/2023 10:37:00 p.m.</t>
  </si>
  <si>
    <t>11/12/2023 10:48:55 p.m.</t>
  </si>
  <si>
    <t>12/12/2023 10:18:15 a.m.</t>
  </si>
  <si>
    <t>Suboclusion intestinal</t>
  </si>
  <si>
    <t>santa fe 442 - Neuquén</t>
  </si>
  <si>
    <t>DNI 35355137</t>
  </si>
  <si>
    <t>Peralta Giulietti, Emiliano Uriel</t>
  </si>
  <si>
    <t>11/12/2023 10:41:00 p.m.</t>
  </si>
  <si>
    <t>11/12/2023 11:34:24 p.m.</t>
  </si>
  <si>
    <t>11/12/2023 11:35:16 p.m.</t>
  </si>
  <si>
    <t>elordi 1443 - Neuquén</t>
  </si>
  <si>
    <t>DNI 92666919</t>
  </si>
  <si>
    <t>Sepulveda, Ivan Andres</t>
  </si>
  <si>
    <t>11/12/2023 10:59:00 p.m.</t>
  </si>
  <si>
    <t>11/12/2023 11:31:42 p.m.</t>
  </si>
  <si>
    <t>12/12/2023 12:35:59 a.m.</t>
  </si>
  <si>
    <t>JUAN SOUFAL - Neuquén - Barrio Cordón Colón</t>
  </si>
  <si>
    <t>dolor de estomago y vomitos</t>
  </si>
  <si>
    <t>PDR38809688</t>
  </si>
  <si>
    <t>DNI 38809688</t>
  </si>
  <si>
    <t>Gonzalez, Alexis Nicolas</t>
  </si>
  <si>
    <t>11/12/2023 11:21:00 p.m.</t>
  </si>
  <si>
    <t>12/12/2023 01:23:39 a.m.</t>
  </si>
  <si>
    <t>12/12/2023 02:03:47 a.m.</t>
  </si>
  <si>
    <t>JOSE FAVA 275 - Neuquén - Barrio Villa María</t>
  </si>
  <si>
    <t>tx en rodilla izquierda</t>
  </si>
  <si>
    <t>11/12/2023 11:27:00 p.m.</t>
  </si>
  <si>
    <t>12/12/2023 03:00:30 a.m.</t>
  </si>
  <si>
    <t>DOLOR DE HOMBRO DERECHO</t>
  </si>
  <si>
    <t>11/12/2023 11:29:00 p.m.</t>
  </si>
  <si>
    <t>12/12/2023 03:00:41 a.m.</t>
  </si>
  <si>
    <t>TX EN MANO DERECHA</t>
  </si>
  <si>
    <t>DNI 21380463</t>
  </si>
  <si>
    <t>Duran, Sandra Cristina</t>
  </si>
  <si>
    <t>11/12/2023 11:46:00 p.m.</t>
  </si>
  <si>
    <t>12/12/2023 02:59:25 a.m.</t>
  </si>
  <si>
    <t>12/12/2023 04:27:53 a.m.</t>
  </si>
  <si>
    <t>V.Ceferino Calle 8 Casa 3 - Neuquén - Barrio Villa Ceferino</t>
  </si>
  <si>
    <t>FIEBRE- DOLOR DE OIDO- DOLOR DE GARGANTA (REF HIJA ENVIADA DE CLINICA SAN AGUSTIN)</t>
  </si>
  <si>
    <t>DNI 42910756</t>
  </si>
  <si>
    <t>Madaf, Sofia Magali</t>
  </si>
  <si>
    <t>11/12/2023 11:49:00 p.m.</t>
  </si>
  <si>
    <t>12/12/2023 02:59:44 a.m.</t>
  </si>
  <si>
    <t>12/12/2023 03:35:05 a.m.</t>
  </si>
  <si>
    <t>CASA 03 - Neuquén - Barrio Gran Neuquén</t>
  </si>
  <si>
    <t>Gran Neuquén Sur</t>
  </si>
  <si>
    <t>DOLOR EN MUÑECA DERECHA</t>
  </si>
  <si>
    <t>11/12/2023 11:50:00 p.m.</t>
  </si>
  <si>
    <t>11/12/2023 11:51:34 p.m.</t>
  </si>
  <si>
    <t>12/12/2023 12:11:58 a.m.</t>
  </si>
  <si>
    <t>egresado por error - fiebre - Pendiente control de temperatura.</t>
  </si>
  <si>
    <t>PDR19018922</t>
  </si>
  <si>
    <t>DNI 19018922</t>
  </si>
  <si>
    <t>Reyes Becerra, Luis Alfredo</t>
  </si>
  <si>
    <t>12/12/2023 12:06:00 a.m.</t>
  </si>
  <si>
    <t>12/12/2023 03:00:54 a.m.</t>
  </si>
  <si>
    <t>GREGORIO MARTINEZ 1243 - Neuquén - Barrio Islas Malvinas</t>
  </si>
  <si>
    <t>Mareado y brazo izquierdo dormido</t>
  </si>
  <si>
    <t>PDR28588241</t>
  </si>
  <si>
    <t>DNI 28588241</t>
  </si>
  <si>
    <t>Gonzalez, Anibal Jesus</t>
  </si>
  <si>
    <t>12/12/2023 12:43:00 a.m.</t>
  </si>
  <si>
    <t>12/12/2023 03:00:07 a.m.</t>
  </si>
  <si>
    <t>12/12/2023 04:03:37 a.m.</t>
  </si>
  <si>
    <t>LOS TULIPANES 793 - Neuquén - Barrio Alta Barda</t>
  </si>
  <si>
    <t>REF MOLESTIA EN LAS COSTILLAS Y DIFICULTAD PARA RESPIRAR</t>
  </si>
  <si>
    <t>DNI 38101699</t>
  </si>
  <si>
    <t>Andrade, Lautaro Facundo</t>
  </si>
  <si>
    <t>12/12/2023 12:50:00 a.m.</t>
  </si>
  <si>
    <t>12/12/2023 03:17:05 a.m.</t>
  </si>
  <si>
    <t>12/12/2023 07:29:28 a.m.</t>
  </si>
  <si>
    <t>Richieri 423 - Neuquén - Barrio Manuel Belgrano</t>
  </si>
  <si>
    <t>FIEBRE-CONGESTIÓN</t>
  </si>
  <si>
    <t>PDR34223047</t>
  </si>
  <si>
    <t>DNI 34223047</t>
  </si>
  <si>
    <t>Peña, Paula Mariela</t>
  </si>
  <si>
    <t>12/12/2023 01:06:00 a.m.</t>
  </si>
  <si>
    <t>12/12/2023 03:17:23 a.m.</t>
  </si>
  <si>
    <t>remigio bosch 1849 - Neuquén</t>
  </si>
  <si>
    <t>MAREADA..REF PRESIÓN BAJA</t>
  </si>
  <si>
    <t>PDR40615108</t>
  </si>
  <si>
    <t>DNI 40615108</t>
  </si>
  <si>
    <t>Muñoz, Cinthya Raquel</t>
  </si>
  <si>
    <t>12/12/2023 01:28:00 a.m.</t>
  </si>
  <si>
    <t>12/12/2023 02:04:30 a.m.</t>
  </si>
  <si>
    <t>12/12/2023 09:20:47 a.m.</t>
  </si>
  <si>
    <t>TEC leve sin p.c.</t>
  </si>
  <si>
    <t>Matheu 4544 - Neuquén - Barrio San Lorenzo Norte</t>
  </si>
  <si>
    <t>REF MAREOS,NAUSEAS.</t>
  </si>
  <si>
    <t>DNI 37662885</t>
  </si>
  <si>
    <t>Roman, Sara Camila Adalis</t>
  </si>
  <si>
    <t>12/12/2023 01:32:00 a.m.</t>
  </si>
  <si>
    <t>12/12/2023 04:42:40 a.m.</t>
  </si>
  <si>
    <t>FOTHERINGAM 172 - Neuquén</t>
  </si>
  <si>
    <t>HERIDA ARMA DE FUEGO</t>
  </si>
  <si>
    <t>PDR42653280</t>
  </si>
  <si>
    <t>DNI 42653280</t>
  </si>
  <si>
    <t>Sandez, Franco Hernan</t>
  </si>
  <si>
    <t>12/12/2023 01:45:00 a.m.</t>
  </si>
  <si>
    <t>12/12/2023 03:17:32 a.m.</t>
  </si>
  <si>
    <t>12/12/2023 05:55:57 a.m.</t>
  </si>
  <si>
    <t>CARLOS H RODRIGUEZ 747 - Neuquén</t>
  </si>
  <si>
    <t>DOLOR EN LA UÑA DEL PIE</t>
  </si>
  <si>
    <t>12/12/2023 02:13:00 a.m.</t>
  </si>
  <si>
    <t>12/12/2023 02:14:43 a.m.</t>
  </si>
  <si>
    <t>12/12/2023 03:04:10 a.m.</t>
  </si>
  <si>
    <t>dolor de estomago y vomitos..EGRESADO POR ERROR</t>
  </si>
  <si>
    <t>PDR34389412</t>
  </si>
  <si>
    <t>DNI 34389412</t>
  </si>
  <si>
    <t>Rios, Daiana Paola</t>
  </si>
  <si>
    <t>12/12/2023 02:19:00 a.m.</t>
  </si>
  <si>
    <t>12/12/2023 05:05:14 a.m.</t>
  </si>
  <si>
    <t>REF BAJA DE PRESION</t>
  </si>
  <si>
    <t>DNI 36840181</t>
  </si>
  <si>
    <t>Guerrero, Adriel Antonio</t>
  </si>
  <si>
    <t>12/12/2023 02:25:00 a.m.</t>
  </si>
  <si>
    <t>12/12/2023 07:04:30 a.m.</t>
  </si>
  <si>
    <t>COMB SAN LORENZO Y CASTELLI 1025 - Neuquén - Oeste</t>
  </si>
  <si>
    <t>HERIDA DE ARMA DE FUEGO</t>
  </si>
  <si>
    <t>PDR44102661</t>
  </si>
  <si>
    <t>DNI 44102661</t>
  </si>
  <si>
    <t>Gonzalez, Alex Fernando</t>
  </si>
  <si>
    <t>12/12/2023 03:55:00 a.m.</t>
  </si>
  <si>
    <t>12/12/2023 05:21:32 a.m.</t>
  </si>
  <si>
    <t>12/12/2023 05:22:59 a.m.</t>
  </si>
  <si>
    <t>LAS GRUTAS CASA 96 - Neuquén</t>
  </si>
  <si>
    <t>REACCIÓN ALÉRGICA</t>
  </si>
  <si>
    <t>DNI 22236612</t>
  </si>
  <si>
    <t>Rojas, Daniel Horacio</t>
  </si>
  <si>
    <t>12/12/2023 05:42:00 a.m.</t>
  </si>
  <si>
    <t>12/12/2023 07:02:13 a.m.</t>
  </si>
  <si>
    <t>huepil 2000 - Plottier</t>
  </si>
  <si>
    <t>ref. no especifica motivo de consulta-dificultad para comunicarse</t>
  </si>
  <si>
    <t>PDR43343392</t>
  </si>
  <si>
    <t>DNI 43343392</t>
  </si>
  <si>
    <t>Medina, Juan Sebastian</t>
  </si>
  <si>
    <t>12/12/2023 05:55:00 a.m.</t>
  </si>
  <si>
    <t>12/12/2023 07:02:23 a.m.</t>
  </si>
  <si>
    <t>12/12/2023 08:40:32 a.m.</t>
  </si>
  <si>
    <t>winter y libertad 319 - Neuquén</t>
  </si>
  <si>
    <t>REF. VOMITOS</t>
  </si>
  <si>
    <t>PDR28989467</t>
  </si>
  <si>
    <t>DNI 28989467</t>
  </si>
  <si>
    <t>Alfonso, Luis Alberto</t>
  </si>
  <si>
    <t>12/12/2023 06:03:00 a.m.</t>
  </si>
  <si>
    <t>12/12/2023 07:02:40 a.m.</t>
  </si>
  <si>
    <t>12/12/2023 07:21:36 a.m.</t>
  </si>
  <si>
    <t>alem y buenos aires - Provincia: Río Negro</t>
  </si>
  <si>
    <t>Fiebre y tos.</t>
  </si>
  <si>
    <t>PDR7563037</t>
  </si>
  <si>
    <t>DNI 7563037</t>
  </si>
  <si>
    <t>Acuña, Juvenal De La Rosa</t>
  </si>
  <si>
    <t>12/12/2023 06:41:00 a.m.</t>
  </si>
  <si>
    <t>12/12/2023 11:42:51 a.m.</t>
  </si>
  <si>
    <t>Fractura de fémur izq.</t>
  </si>
  <si>
    <t>Cacique Purran 688 - Neuquén - Barrio La Sirena</t>
  </si>
  <si>
    <t>Caida de propia altura</t>
  </si>
  <si>
    <t>DNI 33660767</t>
  </si>
  <si>
    <t>Leal, Daniel Hernan</t>
  </si>
  <si>
    <t>12/12/2023 07:16:00 a.m.</t>
  </si>
  <si>
    <t>12/12/2023 07:44:13 a.m.</t>
  </si>
  <si>
    <t>MENDOZA 1200 PISO 7 DPTO 55 - Neuquén - Barrio Santa Genoveva</t>
  </si>
  <si>
    <t>Fiebre, dolor corporal, dolor de cabeza-</t>
  </si>
  <si>
    <t>PDR22236756</t>
  </si>
  <si>
    <t>DNI 22236756</t>
  </si>
  <si>
    <t>Huenchullan, José Enrique</t>
  </si>
  <si>
    <t>12/12/2023 07:45:00 a.m.</t>
  </si>
  <si>
    <t>12/12/2023 08:39:12 a.m.</t>
  </si>
  <si>
    <t>12/12/2023 04:31:47 p.m.</t>
  </si>
  <si>
    <t>apendicitis aguda</t>
  </si>
  <si>
    <t>Juan B. Justo 725 - Neuquén</t>
  </si>
  <si>
    <t>PDR36151981</t>
  </si>
  <si>
    <t>DNI 36151981</t>
  </si>
  <si>
    <t>Rodriguez, Anibal</t>
  </si>
  <si>
    <t>12/12/2023 07:53:00 a.m.</t>
  </si>
  <si>
    <t>12/12/2023 08:14:28 a.m.</t>
  </si>
  <si>
    <t>12/12/2023 11:11:40 a.m.</t>
  </si>
  <si>
    <t>Hernia Umbilical no complicada.</t>
  </si>
  <si>
    <t>ABRAHAM 1789 - Neuquén - Barrio Cordón Colón</t>
  </si>
  <si>
    <t>Hernia Umbilical</t>
  </si>
  <si>
    <t>PDR38495861</t>
  </si>
  <si>
    <t>DNI 38495861</t>
  </si>
  <si>
    <t>Burgos Flores, Angelo Marcelo</t>
  </si>
  <si>
    <t>12/12/2023 08:09:00 a.m.</t>
  </si>
  <si>
    <t>12/12/2023 08:39:38 a.m.</t>
  </si>
  <si>
    <t>12/12/2023 08:56:01 a.m.</t>
  </si>
  <si>
    <t>flemon</t>
  </si>
  <si>
    <t>K12.2 Celulitis y abceso de boca</t>
  </si>
  <si>
    <t>Jose Luis Cabeza 10 - Neuquén - Barrio Cordón Colón</t>
  </si>
  <si>
    <t>Fiebre, dolor de pecho</t>
  </si>
  <si>
    <t>PDR29418601</t>
  </si>
  <si>
    <t>DNI 29418601</t>
  </si>
  <si>
    <t>Salguero, Ricardo Santos</t>
  </si>
  <si>
    <t>12/12/2023 08:24:00 a.m.</t>
  </si>
  <si>
    <t>12/12/2023 08:40:04 a.m.</t>
  </si>
  <si>
    <t>12/12/2023 08:58:59 a.m.</t>
  </si>
  <si>
    <t>verzegnaci 840 - Neuquén - Barrio Manuel Belgrano</t>
  </si>
  <si>
    <t>12/12/2023 08:31:00 a.m.</t>
  </si>
  <si>
    <t>12/12/2023 09:04:32 a.m.</t>
  </si>
  <si>
    <t>12/12/2023 09:53:52 a.m.</t>
  </si>
  <si>
    <t>Dolor en rodilla derecha.</t>
  </si>
  <si>
    <t>DNI 27107078</t>
  </si>
  <si>
    <t>Moran, Vanesa Elizabeth</t>
  </si>
  <si>
    <t>12/12/2023 08:35:00 a.m.</t>
  </si>
  <si>
    <t>12/12/2023 08:51:14 a.m.</t>
  </si>
  <si>
    <t>12/12/2023 10:18:11 a.m.</t>
  </si>
  <si>
    <t>Dr. Ramon 4909 - Neuquén - Barrio San Lorenzo Norte</t>
  </si>
  <si>
    <t>Herida en MID (Pac.Hipoacusia)</t>
  </si>
  <si>
    <t>PDR25769762</t>
  </si>
  <si>
    <t>DNI 25769762</t>
  </si>
  <si>
    <t>Marecos, Roque Alberto</t>
  </si>
  <si>
    <t>12/12/2023 08:44:00 a.m.</t>
  </si>
  <si>
    <t>12/12/2023 09:15:44 a.m.</t>
  </si>
  <si>
    <t>12/12/2023 09:54:00 a.m.</t>
  </si>
  <si>
    <t>Malestar inespecífico. Posible cuadro viral. Pide certificado.</t>
  </si>
  <si>
    <t>la colina - Provincia: Río Negro</t>
  </si>
  <si>
    <t>balsa las perlaas</t>
  </si>
  <si>
    <t>Dolor corporal, fiebre</t>
  </si>
  <si>
    <t>PDR26458504</t>
  </si>
  <si>
    <t>DNI 26458504</t>
  </si>
  <si>
    <t>Leon, Daniel Alberto</t>
  </si>
  <si>
    <t>12/12/2023 08:49:00 a.m.</t>
  </si>
  <si>
    <t>12/12/2023 09:36:39 a.m.</t>
  </si>
  <si>
    <t>12/12/2023 09:54:10 a.m.</t>
  </si>
  <si>
    <t>Dolor en rodilla izquierda</t>
  </si>
  <si>
    <t>PDR42449372</t>
  </si>
  <si>
    <t>DNI 42449372</t>
  </si>
  <si>
    <t>Almendras, Jairo Alejandro</t>
  </si>
  <si>
    <t>12/12/2023 08:50:00 a.m.</t>
  </si>
  <si>
    <t>12/12/2023 11:15:57 a.m.</t>
  </si>
  <si>
    <t>GATICA Y CEFERINO NAMUNCURA S/N - Neuquén</t>
  </si>
  <si>
    <t>Tx en craneo</t>
  </si>
  <si>
    <t>PDR96352537</t>
  </si>
  <si>
    <t>DNI 96352537</t>
  </si>
  <si>
    <t>Silva Marchan, Honorio De Jesus</t>
  </si>
  <si>
    <t>12/12/2023 08:52:00 a.m.</t>
  </si>
  <si>
    <t>12/12/2023 09:48:09 a.m.</t>
  </si>
  <si>
    <t>12/12/2023 11:59:11 a.m.</t>
  </si>
  <si>
    <t>Diarrea con moco</t>
  </si>
  <si>
    <t>Illia 44 - Neuquén</t>
  </si>
  <si>
    <t>DNI 92479202</t>
  </si>
  <si>
    <t>Avilez Urra, Noelia Margarita</t>
  </si>
  <si>
    <t>12/12/2023 08:56:00 a.m.</t>
  </si>
  <si>
    <t>12/12/2023 09:53:00 a.m.</t>
  </si>
  <si>
    <t>12/12/2023 10:39:37 a.m.</t>
  </si>
  <si>
    <t>traumna costal</t>
  </si>
  <si>
    <t>S29.9 Traumatismo del tórax, no especificado</t>
  </si>
  <si>
    <t>GOBERNADOR DENIS 1223 - Neuquén - Barrio Villa Ceferino</t>
  </si>
  <si>
    <t>Herida abierta en abdomen por caída.</t>
  </si>
  <si>
    <t>PDR45389617</t>
  </si>
  <si>
    <t>DNI 45389617</t>
  </si>
  <si>
    <t>Gutierrez, Nicolás Maximiliano</t>
  </si>
  <si>
    <t>12/12/2023 09:00:00 a.m.</t>
  </si>
  <si>
    <t>12/12/2023 09:55:08 a.m.</t>
  </si>
  <si>
    <t>12/12/2023 10:29:25 a.m.</t>
  </si>
  <si>
    <t>El Nihuil y Candelaria 1321 - Neuquén - Barrio Don Bosco II</t>
  </si>
  <si>
    <t>Dolor abdominal (Piedras en la vesícula)</t>
  </si>
  <si>
    <t>PDR41590884</t>
  </si>
  <si>
    <t>DNI 41590884</t>
  </si>
  <si>
    <t>Sepulveda, Gino Marco Antonio</t>
  </si>
  <si>
    <t>12/12/2023 09:02:00 a.m.</t>
  </si>
  <si>
    <t>12/12/2023 10:50:32 a.m.</t>
  </si>
  <si>
    <t>PRIMERO DE MAYO 51 - Cipolletti</t>
  </si>
  <si>
    <t>Cuerpo extraño</t>
  </si>
  <si>
    <t>PDR46191077</t>
  </si>
  <si>
    <t>DNI 46191077</t>
  </si>
  <si>
    <t>Caretta Taboada, Carlos</t>
  </si>
  <si>
    <t>12/12/2023 09:06:00 a.m.</t>
  </si>
  <si>
    <t>12/12/2023 10:19:59 a.m.</t>
  </si>
  <si>
    <t>12/12/2023 10:55:45 a.m.</t>
  </si>
  <si>
    <t>Picadura de avispa en ojo izquierdo.</t>
  </si>
  <si>
    <t>S00.2 Otros traumatismos superficiales del párpado</t>
  </si>
  <si>
    <t>VILLEGAS 872 - Cipolletti</t>
  </si>
  <si>
    <t>ALMIRANTE BROWN</t>
  </si>
  <si>
    <t>ref picadura de insecto en ojo izq</t>
  </si>
  <si>
    <t>DNI 14193910</t>
  </si>
  <si>
    <t>Perez, Ignacio Segundo</t>
  </si>
  <si>
    <t>12/12/2023 09:09:00 a.m.</t>
  </si>
  <si>
    <t>12/12/2023 09:43:51 a.m.</t>
  </si>
  <si>
    <t>12/12/2023 09:54:25 a.m.</t>
  </si>
  <si>
    <t>zumbidos</t>
  </si>
  <si>
    <t>H93.1 Tinnitus</t>
  </si>
  <si>
    <t>CALLE JOSE FELICIANO-- Nº 806 - Neuquén - Barrio Unión de Mayo</t>
  </si>
  <si>
    <t>ref ruido molesto en oido</t>
  </si>
  <si>
    <t>PDR33450471</t>
  </si>
  <si>
    <t>DNI 33450471</t>
  </si>
  <si>
    <t>Tapia, Soledad Alejandra</t>
  </si>
  <si>
    <t>12/12/2023 09:50:00 a.m.</t>
  </si>
  <si>
    <t>12/12/2023 11:04:57 a.m.</t>
  </si>
  <si>
    <t>Plan 118 Viv - Santa Fé casa 2 - Centenario</t>
  </si>
  <si>
    <t>ref dolor al orinar/ calambres en zona abdominal(personal HPN)</t>
  </si>
  <si>
    <t>DNI 26046271</t>
  </si>
  <si>
    <t>Diaz, Iris Mabel</t>
  </si>
  <si>
    <t>12/12/2023 09:51:00 a.m.</t>
  </si>
  <si>
    <t>12/12/2023 10:50:54 a.m.</t>
  </si>
  <si>
    <t>12/12/2023 10:57:36 a.m.</t>
  </si>
  <si>
    <t>fava 1732 -</t>
  </si>
  <si>
    <t>ref alergia corporal</t>
  </si>
  <si>
    <t>DNI 94012673</t>
  </si>
  <si>
    <t>Tapia Revollo, Celia</t>
  </si>
  <si>
    <t>12/12/2023 10:16:00 a.m.</t>
  </si>
  <si>
    <t>12/12/2023 10:51:38 a.m.</t>
  </si>
  <si>
    <t>12/12/2023 10:58:56 a.m.</t>
  </si>
  <si>
    <t>Comahue y Colive - Neuquén - Barrio Confluencia</t>
  </si>
  <si>
    <t>Toma La Familia</t>
  </si>
  <si>
    <t>ref dolor estomacal / nauseas/ dolor de cabeza</t>
  </si>
  <si>
    <t>DNI 45259265</t>
  </si>
  <si>
    <t>Quintulaf, Sabrina Iara</t>
  </si>
  <si>
    <t>12/12/2023 10:29:00 a.m.</t>
  </si>
  <si>
    <t>12/12/2023 10:52:03 a.m.</t>
  </si>
  <si>
    <t>12/12/2023 11:01:37 a.m.</t>
  </si>
  <si>
    <t>mza 3 lote 16 - Neuquén - Barrio Manuel Belgrano</t>
  </si>
  <si>
    <t>ref dolor de espalda/ dif respiratoria (post accidente de transito)</t>
  </si>
  <si>
    <t>PDR4505018</t>
  </si>
  <si>
    <t>DNI 4505018</t>
  </si>
  <si>
    <t>Sosa, Isabel Fermina</t>
  </si>
  <si>
    <t>12/12/2023 10:32:00 a.m.</t>
  </si>
  <si>
    <t>12/12/2023 10:59:59 a.m.</t>
  </si>
  <si>
    <t>12/12/2023 11:13:51 a.m.</t>
  </si>
  <si>
    <t>Conjuntivitis bacteriana.</t>
  </si>
  <si>
    <t>H10.9 Conjuntivitis, no especificada</t>
  </si>
  <si>
    <t>Diagonal Alvear 45 - Neuquén - Centro</t>
  </si>
  <si>
    <t>PDR11427762</t>
  </si>
  <si>
    <t>SN 11427762</t>
  </si>
  <si>
    <t>Pineda De Oviedo, Nancy</t>
  </si>
  <si>
    <t>12/12/2023 10:36:00 a.m.</t>
  </si>
  <si>
    <t>12/12/2023 11:08:17 a.m.</t>
  </si>
  <si>
    <t>12/12/2023 11:13:43 a.m.</t>
  </si>
  <si>
    <t>Illia 44 -</t>
  </si>
  <si>
    <t>Ref Fiebre, dolor corporal y de oidos</t>
  </si>
  <si>
    <t>PDR16165296</t>
  </si>
  <si>
    <t>DNI 16165296</t>
  </si>
  <si>
    <t>Lagos, Juan Oscar</t>
  </si>
  <si>
    <t>12/12/2023 10:44:00 a.m.</t>
  </si>
  <si>
    <t>12/12/2023 11:05:08 a.m.</t>
  </si>
  <si>
    <t>12/12/2023 12:00:11 p.m.</t>
  </si>
  <si>
    <t>Tx tobillo</t>
  </si>
  <si>
    <t>250 VIV TIRA E1 DPTO 243 - Neuquén</t>
  </si>
  <si>
    <t>TX EN TOBILLO</t>
  </si>
  <si>
    <t>PDR36433632</t>
  </si>
  <si>
    <t>DNI 36433632</t>
  </si>
  <si>
    <t>Avila, Laura Elizabeth</t>
  </si>
  <si>
    <t>12/12/2023 10:47:00 a.m.</t>
  </si>
  <si>
    <t>12/12/2023 11:12:37 a.m.</t>
  </si>
  <si>
    <t>12/12/2023 11:30:32 a.m.</t>
  </si>
  <si>
    <t>lumbagia</t>
  </si>
  <si>
    <t>Mza 13 casa 1 -</t>
  </si>
  <si>
    <t>cuenca XVI</t>
  </si>
  <si>
    <t>Ref dolor de espalda y cadera</t>
  </si>
  <si>
    <t>12/12/2023 11:05:00 a.m.</t>
  </si>
  <si>
    <t>12/12/2023 02:14:37 p.m.</t>
  </si>
  <si>
    <t>DNI 18572677</t>
  </si>
  <si>
    <t>Jara Contreras, Sonia Cupertina</t>
  </si>
  <si>
    <t>12/12/2023 11:15:26 a.m.</t>
  </si>
  <si>
    <t>12/12/2023 11:31:53 a.m.</t>
  </si>
  <si>
    <t>Lumbalgia.</t>
  </si>
  <si>
    <t>LUCERO - Neuquén</t>
  </si>
  <si>
    <t>T. C. I</t>
  </si>
  <si>
    <t>Ref Dolor lumbar</t>
  </si>
  <si>
    <t>DNI 38812488</t>
  </si>
  <si>
    <t>Lapadula, Florencia Ayelen</t>
  </si>
  <si>
    <t>12/12/2023 11:08:00 a.m.</t>
  </si>
  <si>
    <t>12/12/2023 12:00:54 p.m.</t>
  </si>
  <si>
    <t>12/12/2023 12:16:12 p.m.</t>
  </si>
  <si>
    <t>Zumbidos. Mareos.</t>
  </si>
  <si>
    <t>alaska 4998 - Neuquén</t>
  </si>
  <si>
    <t>Ref Dolor de cabeza y mareos</t>
  </si>
  <si>
    <t>PDR40612102</t>
  </si>
  <si>
    <t>DNI 40612102</t>
  </si>
  <si>
    <t>Aldazabal, Alejandro Martin</t>
  </si>
  <si>
    <t>12/12/2023 11:10:00 a.m.</t>
  </si>
  <si>
    <t>12/12/2023 11:59:07 a.m.</t>
  </si>
  <si>
    <t>12/12/2023 12:08:59 p.m.</t>
  </si>
  <si>
    <t>Troitiño 2840 - Neuquén - Barrio 14 de Octubre</t>
  </si>
  <si>
    <t>Ref Dolor abdominal y nauseas</t>
  </si>
  <si>
    <t>DNI 92763829</t>
  </si>
  <si>
    <t>Sepulveda Neira, Ademar Hipolito</t>
  </si>
  <si>
    <t>12/12/2023 11:11:00 a.m.</t>
  </si>
  <si>
    <t>12/12/2023 11:22:50 a.m.</t>
  </si>
  <si>
    <t>12/12/2023 03:20:17 p.m.</t>
  </si>
  <si>
    <t>FA aguda</t>
  </si>
  <si>
    <t>El Buho y Pedro Jenco (Sector las Rosas) - Neuquén - Oeste</t>
  </si>
  <si>
    <t>Hipodromo</t>
  </si>
  <si>
    <t>Ref Dolor de pecho y falta de medicacion (Pac cardíaco)</t>
  </si>
  <si>
    <t>12/12/2023 11:26:00 a.m.</t>
  </si>
  <si>
    <t>12/12/2023 12:02:43 p.m.</t>
  </si>
  <si>
    <t>Ref Dolor al orinar</t>
  </si>
  <si>
    <t>PDR12065384</t>
  </si>
  <si>
    <t>DNI 12065384</t>
  </si>
  <si>
    <t>Benites, Mariana Pla</t>
  </si>
  <si>
    <t>12/12/2023 11:28:00 a.m.</t>
  </si>
  <si>
    <t>12/12/2023 12:03:36 p.m.</t>
  </si>
  <si>
    <t>12/12/2023 01:34:12 p.m.</t>
  </si>
  <si>
    <t>Gineco</t>
  </si>
  <si>
    <t>Lorenzo Criace 1650 -</t>
  </si>
  <si>
    <t>PDR36769984</t>
  </si>
  <si>
    <t>DNI 36769984</t>
  </si>
  <si>
    <t>Oliva, Jose Luis</t>
  </si>
  <si>
    <t>12/12/2023 11:31:00 a.m.</t>
  </si>
  <si>
    <t>12/12/2023 12:15:49 p.m.</t>
  </si>
  <si>
    <t>12/12/2023 12:21:41 p.m.</t>
  </si>
  <si>
    <t>S/N 0 - Neuquén</t>
  </si>
  <si>
    <t>TOMA CASIMIRO</t>
  </si>
  <si>
    <t>PDR36784071</t>
  </si>
  <si>
    <t>DNI 36784071</t>
  </si>
  <si>
    <t>Nievas, Ignacio Javier</t>
  </si>
  <si>
    <t>12/12/2023 11:32:00 a.m.</t>
  </si>
  <si>
    <t>12/12/2023 12:09:05 p.m.</t>
  </si>
  <si>
    <t>12/12/2023 12:16:23 p.m.</t>
  </si>
  <si>
    <t>villegas 984 -</t>
  </si>
  <si>
    <t>Solicita atencion por SM</t>
  </si>
  <si>
    <t>PDR42968837</t>
  </si>
  <si>
    <t>DNI 42968837</t>
  </si>
  <si>
    <t>Jara, Dylan Aaron</t>
  </si>
  <si>
    <t>12/12/2023 11:48:00 a.m.</t>
  </si>
  <si>
    <t>12/12/2023 12:16:27 p.m.</t>
  </si>
  <si>
    <t>12/12/2023 01:34:17 p.m.</t>
  </si>
  <si>
    <t>Dolor costal</t>
  </si>
  <si>
    <t>CUENCA XVI MZA 13 CASA 15 - Neuquén</t>
  </si>
  <si>
    <t>Ref Dolor en costilla izquierda y dif para respirar</t>
  </si>
  <si>
    <t>PDR41468953</t>
  </si>
  <si>
    <t>DNI 41468953</t>
  </si>
  <si>
    <t>Ramos, Pedro Juan</t>
  </si>
  <si>
    <t>12/12/2023 12:00:00 p.m.</t>
  </si>
  <si>
    <t>12/12/2023 12:20:23 p.m.</t>
  </si>
  <si>
    <t>12/12/2023 12:37:04 p.m.</t>
  </si>
  <si>
    <t>DOLOR DE ESPALDA</t>
  </si>
  <si>
    <t>12/12/2023 12:24:00 p.m.</t>
  </si>
  <si>
    <t>12/12/2023 12:38:41 p.m.</t>
  </si>
  <si>
    <t>12/12/2023 12:49:08 p.m.</t>
  </si>
  <si>
    <t>CONTROL DR. CORDERO</t>
  </si>
  <si>
    <t>DNI 5724038</t>
  </si>
  <si>
    <t>Ramirez, Maclovia</t>
  </si>
  <si>
    <t>12/12/2023 12:25:00 p.m.</t>
  </si>
  <si>
    <t>12/12/2023 12:49:15 p.m.</t>
  </si>
  <si>
    <t>12/12/2023 02:25:43 p.m.</t>
  </si>
  <si>
    <t>Mareos Claustrofobia ¿?</t>
  </si>
  <si>
    <t>Juan XXIII 1355 - Neuquén - Barrio Villa Farrel</t>
  </si>
  <si>
    <t>DNI 22816797</t>
  </si>
  <si>
    <t>Calfin, Gloria Elizabeth</t>
  </si>
  <si>
    <t>12/12/2023 12:27:00 p.m.</t>
  </si>
  <si>
    <t>12/12/2023 01:05:16 p.m.</t>
  </si>
  <si>
    <t>12/12/2023 01:10:21 p.m.</t>
  </si>
  <si>
    <t>Consulta por color azul en pie derecho.</t>
  </si>
  <si>
    <t>CRISTO REY CASA 1395 - Neuquén</t>
  </si>
  <si>
    <t>ALTO DEL LIMAY</t>
  </si>
  <si>
    <t>REF. SANGRADO EN PIE, VARICE?</t>
  </si>
  <si>
    <t>DNI 34088261</t>
  </si>
  <si>
    <t>Calgaro, Lucia</t>
  </si>
  <si>
    <t>12/12/2023 12:31:00 p.m.</t>
  </si>
  <si>
    <t>12/12/2023 01:15:50 p.m.</t>
  </si>
  <si>
    <t>12/12/2023 01:52:53 p.m.</t>
  </si>
  <si>
    <t>Tos no productiva. Proceso viral de vías aéreas superiores.</t>
  </si>
  <si>
    <t>San Juan TORRE - B - 1 133 - Neuquén - Centro</t>
  </si>
  <si>
    <t>DNI 40899441</t>
  </si>
  <si>
    <t>Wenzel, Roberto Agustin</t>
  </si>
  <si>
    <t>12/12/2023 12:36:00 p.m.</t>
  </si>
  <si>
    <t>12/12/2023 01:25:07 p.m.</t>
  </si>
  <si>
    <t>MZA A LOTE 33 - Neuquén - Barrio Alta Barda</t>
  </si>
  <si>
    <t>PDR11245309</t>
  </si>
  <si>
    <t>DNI 11245309</t>
  </si>
  <si>
    <t>Mendoza, Arturo Oscar</t>
  </si>
  <si>
    <t>12/12/2023 12:38:00 p.m.</t>
  </si>
  <si>
    <t>12/12/2023 01:25:45 p.m.</t>
  </si>
  <si>
    <t>12/12/2023 03:49:04 p.m.</t>
  </si>
  <si>
    <t>lesion isquemica en píe derecho</t>
  </si>
  <si>
    <t>PACIFICO 304 - Neuquén - Barrio Rincón de Emilio</t>
  </si>
  <si>
    <t>COLORACIÓN OSCURA EN DEDO DE PIE</t>
  </si>
  <si>
    <t>PDR18781338</t>
  </si>
  <si>
    <t>DNI 18781338</t>
  </si>
  <si>
    <t>Rebolledo Garay, Benjazmina Balbina</t>
  </si>
  <si>
    <t>12/12/2023 01:00:00 p.m.</t>
  </si>
  <si>
    <t>12/12/2023 05:15:29 p.m.</t>
  </si>
  <si>
    <t>Abdomen agudo quirúrgico. Oclusión intestinal</t>
  </si>
  <si>
    <t>Ruben Darío 243 - Centenario</t>
  </si>
  <si>
    <t>LOS PIONEROS</t>
  </si>
  <si>
    <t>12/12/2023 01:04:00 p.m.</t>
  </si>
  <si>
    <t>12/12/2023 01:35:24 p.m.</t>
  </si>
  <si>
    <t>12/12/2023 01:37:45 p.m.</t>
  </si>
  <si>
    <t>Gonalgia</t>
  </si>
  <si>
    <t>DOLOR EN RODILLA DERECHA</t>
  </si>
  <si>
    <t>PDR48947020</t>
  </si>
  <si>
    <t>DNI 48947020</t>
  </si>
  <si>
    <t>Coliyan, Azucena Delia</t>
  </si>
  <si>
    <t>12/12/2023 01:05:00 p.m.</t>
  </si>
  <si>
    <t>12/12/2023 01:48:54 p.m.</t>
  </si>
  <si>
    <t>12/12/2023 01:57:13 p.m.</t>
  </si>
  <si>
    <t>lumbociatalgia der</t>
  </si>
  <si>
    <t>CASA 15 - Neuquén - Barrio San Lorenzo Norte</t>
  </si>
  <si>
    <t>PDR41619550</t>
  </si>
  <si>
    <t>DNI 41619550</t>
  </si>
  <si>
    <t>Campos Lujan, Franco Daniel</t>
  </si>
  <si>
    <t>12/12/2023 01:06:00 p.m.</t>
  </si>
  <si>
    <t>12/12/2023 01:54:37 p.m.</t>
  </si>
  <si>
    <t>12/12/2023 02:08:00 p.m.</t>
  </si>
  <si>
    <t>excoriacion sobreinfectada</t>
  </si>
  <si>
    <t>POTENTE Y CENTENO - Neuquén - Barrio San Lorenzo Norte</t>
  </si>
  <si>
    <t>DOLOR EN BRAZO Y EN PIERNA POR INCIDENTE DE TRANSITO EL DIA SABADO</t>
  </si>
  <si>
    <t>DNI 38710629</t>
  </si>
  <si>
    <t>Llarrull, Agustina Ludmila</t>
  </si>
  <si>
    <t>12/12/2023 01:27:00 p.m.</t>
  </si>
  <si>
    <t>12/12/2023 01:37:56 p.m.</t>
  </si>
  <si>
    <t>12/12/2023 04:16:42 p.m.</t>
  </si>
  <si>
    <t>Dolor toracico</t>
  </si>
  <si>
    <t>Castelli 235 - Neuquén</t>
  </si>
  <si>
    <t>Zona Centro</t>
  </si>
  <si>
    <t>dificultad respiratoria</t>
  </si>
  <si>
    <t>DNI 37101213</t>
  </si>
  <si>
    <t>Inostroza, Marilu Johana</t>
  </si>
  <si>
    <t>12/12/2023 01:28:00 p.m.</t>
  </si>
  <si>
    <t>12/12/2023 01:56:54 p.m.</t>
  </si>
  <si>
    <t>12/12/2023 02:04:50 p.m.</t>
  </si>
  <si>
    <t>COLONIA ALEMANA 1615 - Neuquén - Barrio Provincias Unidas</t>
  </si>
  <si>
    <t>dolor corporal, congestión, fiebre, desde anoche</t>
  </si>
  <si>
    <t>DNI 41977581</t>
  </si>
  <si>
    <t>Olave, Macarena Elizabeth</t>
  </si>
  <si>
    <t>12/12/2023 01:30:00 p.m.</t>
  </si>
  <si>
    <t>12/12/2023 02:05:38 p.m.</t>
  </si>
  <si>
    <t>12/12/2023 04:26:25 p.m.</t>
  </si>
  <si>
    <t>dolor abd</t>
  </si>
  <si>
    <t>Nueve - Neuquén - Oeste</t>
  </si>
  <si>
    <t>Almafuerte 2</t>
  </si>
  <si>
    <t>dolor abdominal, vómitos, 1° consulta</t>
  </si>
  <si>
    <t>12/12/2023 01:33:00 p.m.</t>
  </si>
  <si>
    <t>12/12/2023 02:08:10 p.m.</t>
  </si>
  <si>
    <t>12/12/2023 02:21:59 p.m.</t>
  </si>
  <si>
    <t>Dolores generalizados</t>
  </si>
  <si>
    <t>dolor abdominal, diarrea, vómitos, desde la madrugada</t>
  </si>
  <si>
    <t>LC 5704902</t>
  </si>
  <si>
    <t>Sandoval, Dora</t>
  </si>
  <si>
    <t>12/12/2023 05:15:48 p.m.</t>
  </si>
  <si>
    <t>Fractura lateral de cadera derecha</t>
  </si>
  <si>
    <t>LANIN 916 - Neuquén</t>
  </si>
  <si>
    <t>caida de su propia altura</t>
  </si>
  <si>
    <t>PDR47590133</t>
  </si>
  <si>
    <t>DNI 47590133</t>
  </si>
  <si>
    <t>Pantoja, Antonella Jazmin</t>
  </si>
  <si>
    <t>12/12/2023 01:35:00 p.m.</t>
  </si>
  <si>
    <t>12/12/2023 02:20:28 p.m.</t>
  </si>
  <si>
    <t>12/12/2023 03:12:33 p.m.</t>
  </si>
  <si>
    <t>Chocon y Lago Argentino 306 - Neuquén - Barrio Confluencia</t>
  </si>
  <si>
    <t>dolor de garganta, ganglios inflamados? fiebre desde ayer</t>
  </si>
  <si>
    <t>PDR5932643</t>
  </si>
  <si>
    <t>DNI 5932643</t>
  </si>
  <si>
    <t>Belen, Ana Maria</t>
  </si>
  <si>
    <t>12/12/2023 01:39:00 p.m.</t>
  </si>
  <si>
    <t>12/12/2023 02:20:54 p.m.</t>
  </si>
  <si>
    <t>12/12/2023 03:12:40 p.m.</t>
  </si>
  <si>
    <t>Santa Fe 365 - Neuquén - Centro</t>
  </si>
  <si>
    <t>dolor de mm.ii. izquierdo, 1° consulta</t>
  </si>
  <si>
    <t>DNI 28645945</t>
  </si>
  <si>
    <t>Sepulveda, Cecilia Beatriz</t>
  </si>
  <si>
    <t>12/12/2023 01:42:00 p.m.</t>
  </si>
  <si>
    <t>12/12/2023 03:24:22 p.m.</t>
  </si>
  <si>
    <t>12/12/2023 03:37:12 p.m.</t>
  </si>
  <si>
    <t>JARILLAL - Neuquén - Oeste</t>
  </si>
  <si>
    <t>dolor abdominal, diarrea, hace dos días</t>
  </si>
  <si>
    <t>DNI 28945847</t>
  </si>
  <si>
    <t>Aguirre, Marcela Fernanda</t>
  </si>
  <si>
    <t>12/12/2023 01:48:00 p.m.</t>
  </si>
  <si>
    <t>12/12/2023 03:32:58 p.m.</t>
  </si>
  <si>
    <t>12/12/2023 03:52:31 p.m.</t>
  </si>
  <si>
    <t>JUAN SEBASTIAN SECTOR 2 - Neuquén - Barrio Ciudad Industrial</t>
  </si>
  <si>
    <t>brote y picazón en el cuerpo desde ayer</t>
  </si>
  <si>
    <t>DNI 25656473</t>
  </si>
  <si>
    <t>Baraona, Julia Edith</t>
  </si>
  <si>
    <t>12/12/2023 01:52:00 p.m.</t>
  </si>
  <si>
    <t>12/12/2023 03:33:13 p.m.</t>
  </si>
  <si>
    <t>12/12/2023 03:39:19 p.m.</t>
  </si>
  <si>
    <t>ANTARTIDA ARGENTINA - 4171 - Neuquén - Barrio San Lorenzo Norte</t>
  </si>
  <si>
    <t>mareos, dolor de cabeza</t>
  </si>
  <si>
    <t>PDR33660718</t>
  </si>
  <si>
    <t>DNI 33660718</t>
  </si>
  <si>
    <t>Hurtado, Walter Maximiliano</t>
  </si>
  <si>
    <t>12/12/2023 01:55:00 p.m.</t>
  </si>
  <si>
    <t>12/12/2023 03:35:45 p.m.</t>
  </si>
  <si>
    <t>12/12/2023 03:39:42 p.m.</t>
  </si>
  <si>
    <t>Ricardo Rojas 330 - Neuquén - Barrio Manuel Belgrano</t>
  </si>
  <si>
    <t>dolor abdominal, diarrea, 1° consulta</t>
  </si>
  <si>
    <t>DNI 25087009</t>
  </si>
  <si>
    <t>Lopez, Gustavo</t>
  </si>
  <si>
    <t>12/12/2023 01:58:00 p.m.</t>
  </si>
  <si>
    <t>12/12/2023 02:00:46 p.m.</t>
  </si>
  <si>
    <t>12/12/2023 04:17:03 p.m.</t>
  </si>
  <si>
    <t>infección de sitiio quirrugica (fistula AV)</t>
  </si>
  <si>
    <t>MITRE Y BELGRANO 1387 - Cutral Co</t>
  </si>
  <si>
    <t>BRENTANA</t>
  </si>
  <si>
    <t>Realizacion de drenaje en MSD de paciente en HD</t>
  </si>
  <si>
    <t>12/12/2023 02:05:00 p.m.</t>
  </si>
  <si>
    <t>12/12/2023 04:27:55 p.m.</t>
  </si>
  <si>
    <t>PDR32020558</t>
  </si>
  <si>
    <t>DNI 32020558</t>
  </si>
  <si>
    <t>Ramallo, Maria Florencia</t>
  </si>
  <si>
    <t>12/12/2023 02:09:00 p.m.</t>
  </si>
  <si>
    <t>12/12/2023 03:36:30 p.m.</t>
  </si>
  <si>
    <t>12/12/2023 04:07:49 p.m.</t>
  </si>
  <si>
    <t>Brentana 685 - Neuquén - Centro</t>
  </si>
  <si>
    <t>refiere presión alta, mareos hace unos momentos</t>
  </si>
  <si>
    <t>12/12/2023 02:15:00 p.m.</t>
  </si>
  <si>
    <t>12/12/2023 04:05:08 p.m.</t>
  </si>
  <si>
    <t>12/12/2023 08:47:46 p.m.</t>
  </si>
  <si>
    <t>requiere atención por SM</t>
  </si>
  <si>
    <t>DNI 37943766</t>
  </si>
  <si>
    <t>Molina, Georgina Beatriz</t>
  </si>
  <si>
    <t>12/12/2023 02:16:00 p.m.</t>
  </si>
  <si>
    <t>12/12/2023 03:19:37 p.m.</t>
  </si>
  <si>
    <t>12/12/2023 03:50:14 p.m.</t>
  </si>
  <si>
    <t>CHOCON Y LAGO EPULAFQUEN - 232 - Neuquén - Barrio Confluencia</t>
  </si>
  <si>
    <t>tx de mm.ii. izquierdo hace 3 días</t>
  </si>
  <si>
    <t>DNI 30725724</t>
  </si>
  <si>
    <t>Gani, Cynthia Pamela</t>
  </si>
  <si>
    <t>12/12/2023 02:26:00 p.m.</t>
  </si>
  <si>
    <t>12/12/2023 03:09:10 p.m.</t>
  </si>
  <si>
    <t>12/12/2023 11:49:36 p.m.</t>
  </si>
  <si>
    <t>MZA K DEPTO 4A CONDOR 150 - Neuquén</t>
  </si>
  <si>
    <t>B° TCI</t>
  </si>
  <si>
    <t>pcte. con riesgo social, acompañada por personal de Minoridad y Familia</t>
  </si>
  <si>
    <t>PDR18747186</t>
  </si>
  <si>
    <t>DNI 18747186</t>
  </si>
  <si>
    <t>Oberreuter Grollmus, Cristian</t>
  </si>
  <si>
    <t>12/12/2023 02:35:00 p.m.</t>
  </si>
  <si>
    <t>12/12/2023 03:09:26 p.m.</t>
  </si>
  <si>
    <t>12/12/2023 07:08:24 p.m.</t>
  </si>
  <si>
    <t>convulsion</t>
  </si>
  <si>
    <t>Carlos Gardel 2585 - Plottier</t>
  </si>
  <si>
    <t>Loteo social 1</t>
  </si>
  <si>
    <t>refiere convulsión hace 1 hora,dolor en la cabeza lado izquierdo (ant. de acv isquémico-hipertenso- varias internaciones) se avisa a enfermería</t>
  </si>
  <si>
    <t>PDR43947040</t>
  </si>
  <si>
    <t>DNI 43947040</t>
  </si>
  <si>
    <t>Avalos, Aldana Macarena</t>
  </si>
  <si>
    <t>12/12/2023 02:40:00 p.m.</t>
  </si>
  <si>
    <t>12/12/2023 04:04:17 p.m.</t>
  </si>
  <si>
    <t>12/12/2023 04:09:06 p.m.</t>
  </si>
  <si>
    <t>Calle 5 y 3 - Neuquén - Barrio Gregorio Alvarez</t>
  </si>
  <si>
    <t>PDR96319180</t>
  </si>
  <si>
    <t>DNI 96319180</t>
  </si>
  <si>
    <t>Salazar Salazar, Ines Rafael</t>
  </si>
  <si>
    <t>12/12/2023 02:42:00 p.m.</t>
  </si>
  <si>
    <t>12/12/2023 03:28:56 p.m.</t>
  </si>
  <si>
    <t>12/12/2023 03:35:36 p.m.</t>
  </si>
  <si>
    <t>GOUJON 78 - Provincia: BUENOS AIRES</t>
  </si>
  <si>
    <t>CAMPANA</t>
  </si>
  <si>
    <t>dolor en el hombro</t>
  </si>
  <si>
    <t>12/12/2023 02:56:00 p.m.</t>
  </si>
  <si>
    <t>12/12/2023 04:04:54 p.m.</t>
  </si>
  <si>
    <t>12/12/2023 04:44:12 p.m.</t>
  </si>
  <si>
    <t>dolor en el pene refiere inflamación</t>
  </si>
  <si>
    <t>12/12/2023 03:01:00 p.m.</t>
  </si>
  <si>
    <t>12/12/2023 03:13:32 p.m.</t>
  </si>
  <si>
    <t>12/12/2023 07:14:10 p.m.</t>
  </si>
  <si>
    <t>fiebre,refiere puntadas en el pecho,dolor de cabeza,satura bajo,mocos (en obs anoche acá)</t>
  </si>
  <si>
    <t>PDR42166054</t>
  </si>
  <si>
    <t>DNI 42166054</t>
  </si>
  <si>
    <t>Quiroga Correa, Brisa Lucia</t>
  </si>
  <si>
    <t>12/12/2023 03:08:00 p.m.</t>
  </si>
  <si>
    <t>12/12/2023 03:17:44 p.m.</t>
  </si>
  <si>
    <t>12/12/2023 03:22:34 p.m.</t>
  </si>
  <si>
    <t>NORUEGA 3642 - Neuquén</t>
  </si>
  <si>
    <t>RINCON DEL RIO</t>
  </si>
  <si>
    <t>vómitos,mareos,dolor de cabeza desde ayer (pac. asmática)</t>
  </si>
  <si>
    <t>PDR13700915</t>
  </si>
  <si>
    <t>DNI 13700915</t>
  </si>
  <si>
    <t>Aroca, Hector</t>
  </si>
  <si>
    <t>12/12/2023 03:14:00 p.m.</t>
  </si>
  <si>
    <t>12/12/2023 03:27:00 p.m.</t>
  </si>
  <si>
    <t>12/12/2023 03:35:29 p.m.</t>
  </si>
  <si>
    <t>ZONA RURAL (SOBRE COSTA RIO LIMAY) S/N - EL CHOCON</t>
  </si>
  <si>
    <t>dolor en la pierna</t>
  </si>
  <si>
    <t>PDR40293899</t>
  </si>
  <si>
    <t>DNI 40293899</t>
  </si>
  <si>
    <t>Brevis Villarreal, Lucia Milagros</t>
  </si>
  <si>
    <t>12/12/2023 03:29:00 p.m.</t>
  </si>
  <si>
    <t>12/12/2023 03:56:03 p.m.</t>
  </si>
  <si>
    <t>12/12/2023 04:42:22 p.m.</t>
  </si>
  <si>
    <t>Traumatismo de torax</t>
  </si>
  <si>
    <t>CORRIENTES 2260 - Neuquén</t>
  </si>
  <si>
    <t>refiere accidente en moto el domingo,tx en el tórax, dolor y puntadas</t>
  </si>
  <si>
    <t>PDR95081510</t>
  </si>
  <si>
    <t>DNI 95081510</t>
  </si>
  <si>
    <t>Garcia, Edgar</t>
  </si>
  <si>
    <t>12/12/2023 03:31:00 p.m.</t>
  </si>
  <si>
    <t>12/12/2023 04:00:13 p.m.</t>
  </si>
  <si>
    <t>12/12/2023 04:08:08 p.m.</t>
  </si>
  <si>
    <t>TRES ARROYOS - Neuquén - Barrio Confluencia</t>
  </si>
  <si>
    <t>dolor en el ojo e inflamación, orzuelo?</t>
  </si>
  <si>
    <t>DNI 19049984</t>
  </si>
  <si>
    <t>Suarez Bascope, Patricia Elena</t>
  </si>
  <si>
    <t>12/12/2023 03:32:00 p.m.</t>
  </si>
  <si>
    <t>12/12/2023 05:31:21 p.m.</t>
  </si>
  <si>
    <t>Trauma.de tobillo y pie</t>
  </si>
  <si>
    <t>Santa Teresa 1724 - Neuquén - Barrio Provincias Unidas</t>
  </si>
  <si>
    <t>TX TOBILLO Y RODILLA POR CAIDA DE SU PROPIA ALTURA</t>
  </si>
  <si>
    <t>PDR46611365</t>
  </si>
  <si>
    <t>DNI 46611365</t>
  </si>
  <si>
    <t>Lauquen, Milagros</t>
  </si>
  <si>
    <t>12/12/2023 03:42:00 p.m.</t>
  </si>
  <si>
    <t>12/12/2023 04:14:04 p.m.</t>
  </si>
  <si>
    <t>12/12/2023 10:35:54 p.m.</t>
  </si>
  <si>
    <t>Dolor lumbar postquirurgico</t>
  </si>
  <si>
    <t>S/N - Neuquén - Barrio San Lorenzo Norte</t>
  </si>
  <si>
    <t>SL NORTE</t>
  </si>
  <si>
    <t>dolor en la cintura y de cabeza (refiere operación de hernia de disco el 2/11/2023 en este hospital)</t>
  </si>
  <si>
    <t>DNI 37047031</t>
  </si>
  <si>
    <t>Diaz, Daiana Soledad</t>
  </si>
  <si>
    <t>12/12/2023 03:45:00 p.m.</t>
  </si>
  <si>
    <t>12/12/2023 04:52:37 p.m.</t>
  </si>
  <si>
    <t>12/12/2023 05:31:10 p.m.</t>
  </si>
  <si>
    <t>San Lorenzo Sur - SECTOR LA PAZ</t>
  </si>
  <si>
    <t>dolor abdominal,diarrea,nauseas</t>
  </si>
  <si>
    <t>PDR43215377</t>
  </si>
  <si>
    <t>DNI 43215377</t>
  </si>
  <si>
    <t>Vidal, José Leonel</t>
  </si>
  <si>
    <t>12/12/2023 03:52:00 p.m.</t>
  </si>
  <si>
    <t>12/12/2023 06:32:57 p.m.</t>
  </si>
  <si>
    <t>MZ: 14 LT: H calle el maiz b° - Neuquén</t>
  </si>
  <si>
    <t>colonia nueva esperanza</t>
  </si>
  <si>
    <t>tx en mano izquierda</t>
  </si>
  <si>
    <t>12/12/2023 03:57:00 p.m.</t>
  </si>
  <si>
    <t>12/12/2023 04:11:03 p.m.</t>
  </si>
  <si>
    <t>12/12/2023 04:49:57 p.m.</t>
  </si>
  <si>
    <t>dolor abdominal, diarrea, (egresado por error)</t>
  </si>
  <si>
    <t>PDR29154158</t>
  </si>
  <si>
    <t>DNI 29154158</t>
  </si>
  <si>
    <t>Zambrano, Jonathan David</t>
  </si>
  <si>
    <t>12/12/2023 04:01:00 p.m.</t>
  </si>
  <si>
    <t>12/12/2023 04:58:32 p.m.</t>
  </si>
  <si>
    <t>12/12/2023 05:30:57 p.m.</t>
  </si>
  <si>
    <t>mza 31 dpx 34 san lorenzo norte - Neuquén - Barrio San Lorenzo Norte</t>
  </si>
  <si>
    <t>DOLOR E INFLAMACION EN OJO IZQUIERDO</t>
  </si>
  <si>
    <t>PDR16805745</t>
  </si>
  <si>
    <t>CI 16805745</t>
  </si>
  <si>
    <t>Miranda Frias, Yoselin Viviana</t>
  </si>
  <si>
    <t>12/12/2023 04:03:00 p.m.</t>
  </si>
  <si>
    <t>12/12/2023 05:25:26 p.m.</t>
  </si>
  <si>
    <t>12/12/2023 05:46:58 p.m.</t>
  </si>
  <si>
    <t>COSTA ESPERANZA - Provincia: Río Negro</t>
  </si>
  <si>
    <t>VISTA EN CS BALSA LAS PERLAS- DOLOR ABDOMINAL- VOMITOS (REF TRAER ORDEN PARA ECOGRAFIA DE URGENCIA)</t>
  </si>
  <si>
    <t>12/12/2023 04:07:00 p.m.</t>
  </si>
  <si>
    <t>12/12/2023 08:06:30 p.m.</t>
  </si>
  <si>
    <t>PDR13010168</t>
  </si>
  <si>
    <t>DNI 13010168</t>
  </si>
  <si>
    <t>Fonseca, Jorge</t>
  </si>
  <si>
    <t>12/12/2023 04:22:00 p.m.</t>
  </si>
  <si>
    <t>12/12/2023 04:48:53 p.m.</t>
  </si>
  <si>
    <t>12/12/2023 06:50:00 p.m.</t>
  </si>
  <si>
    <t>hiperglucemia</t>
  </si>
  <si>
    <t>MANUEL RODRIGUEZ Y CASTELLI MZA 83 CASA 24 0 - Neuquén</t>
  </si>
  <si>
    <t>REF AZUCAR ALTA -</t>
  </si>
  <si>
    <t>PDR30135056</t>
  </si>
  <si>
    <t>DNI 30135056</t>
  </si>
  <si>
    <t>Schmidt, Valeria Isabel</t>
  </si>
  <si>
    <t>12/12/2023 04:25:00 p.m.</t>
  </si>
  <si>
    <t>12/12/2023 05:27:23 p.m.</t>
  </si>
  <si>
    <t>12/12/2023 05:46:32 p.m.</t>
  </si>
  <si>
    <t>LAGO TRAFUL 602 - Neuquén - Barrio Sapere</t>
  </si>
  <si>
    <t>DOLOR DA GARGANTA- FIEBRE- DOLOR CORPORAL</t>
  </si>
  <si>
    <t>PDR44311655</t>
  </si>
  <si>
    <t>DNI 44311655</t>
  </si>
  <si>
    <t>Flores, Graciela Del Valle</t>
  </si>
  <si>
    <t>12/12/2023 04:44:00 p.m.</t>
  </si>
  <si>
    <t>12/12/2023 05:29:36 p.m.</t>
  </si>
  <si>
    <t>12/12/2023 05:46:22 p.m.</t>
  </si>
  <si>
    <t>Cefalea de bajo riesgo.</t>
  </si>
  <si>
    <t>Mza.219,B° Hipodromo - Neuquén</t>
  </si>
  <si>
    <t>DOLOR ABDOMINAL Y DOLOR DE CABEZA- REF EMBARAZO DE 4 MESES</t>
  </si>
  <si>
    <t>DNI 11152012</t>
  </si>
  <si>
    <t>Stickel, Juan Carlos</t>
  </si>
  <si>
    <t>12/12/2023 04:59:00 p.m.</t>
  </si>
  <si>
    <t>12/12/2023 06:37:22 p.m.</t>
  </si>
  <si>
    <t>dr ramon 2000 - Neuquén - Barrio Villa Ceferino</t>
  </si>
  <si>
    <t>DNI 11027977</t>
  </si>
  <si>
    <t>Anguillesi, Juan Jose</t>
  </si>
  <si>
    <t>12/12/2023 05:01:00 p.m.</t>
  </si>
  <si>
    <t>12/12/2023 05:28:49 p.m.</t>
  </si>
  <si>
    <t>12/12/2023 06:36:59 p.m.</t>
  </si>
  <si>
    <t>luan s/n edificio 3 2do piso b 514 - Neuquén</t>
  </si>
  <si>
    <t>mercantil</t>
  </si>
  <si>
    <t>Ref dolor de pecho, cansancio generalizado, sensación de ahogo-</t>
  </si>
  <si>
    <t>12/12/2023 05:20:00 p.m.</t>
  </si>
  <si>
    <t>12/12/2023 08:06:33 p.m.</t>
  </si>
  <si>
    <t>Intento de suicidio</t>
  </si>
  <si>
    <t>AUTOAGRESION</t>
  </si>
  <si>
    <t>PDR11235934</t>
  </si>
  <si>
    <t>DNI 11235934</t>
  </si>
  <si>
    <t>Viudes, Maria Ester</t>
  </si>
  <si>
    <t>12/12/2023 06:24:38 p.m.</t>
  </si>
  <si>
    <t>12/12/2023 06:32:29 p.m.</t>
  </si>
  <si>
    <t>Trastorno mnesico</t>
  </si>
  <si>
    <t>Jorge Cafrune 710 - Plottier</t>
  </si>
  <si>
    <t>Elana Rosa</t>
  </si>
  <si>
    <t>Hija ref mareos, ataque de pánico.</t>
  </si>
  <si>
    <t>PDR45028876</t>
  </si>
  <si>
    <t>DNI 45028876</t>
  </si>
  <si>
    <t>Mendez, Bruno Angel</t>
  </si>
  <si>
    <t>12/12/2023 05:26:00 p.m.</t>
  </si>
  <si>
    <t>12/12/2023 06:35:54 p.m.</t>
  </si>
  <si>
    <t>12/12/2023 06:40:10 p.m.</t>
  </si>
  <si>
    <t>Absceso periamigdalino</t>
  </si>
  <si>
    <t>Bosch 1602 - Neuquén - Barrio Don Bosco III</t>
  </si>
  <si>
    <t>Ref absceso en cuello-</t>
  </si>
  <si>
    <t>PDR37936576</t>
  </si>
  <si>
    <t>DNI 37936576</t>
  </si>
  <si>
    <t>Tomas, Ivanna</t>
  </si>
  <si>
    <t>12/12/2023 05:39:00 p.m.</t>
  </si>
  <si>
    <t>12/12/2023 06:17:50 p.m.</t>
  </si>
  <si>
    <t>12/12/2023 08:22:40 p.m.</t>
  </si>
  <si>
    <t>Absceso peri amigdalino</t>
  </si>
  <si>
    <t>los cedros 354 - Cipolletti</t>
  </si>
  <si>
    <t>Dolor de garganta, mocos-</t>
  </si>
  <si>
    <t>PDR36376269</t>
  </si>
  <si>
    <t>DNI 36376269</t>
  </si>
  <si>
    <t>Navarrete, Maximiliano Javier</t>
  </si>
  <si>
    <t>12/12/2023 05:53:00 p.m.</t>
  </si>
  <si>
    <t>12/12/2023 06:58:45 p.m.</t>
  </si>
  <si>
    <t>12/12/2023 07:26:49 p.m.</t>
  </si>
  <si>
    <t>postexp</t>
  </si>
  <si>
    <t>salta 152 - Neuquén - Centro</t>
  </si>
  <si>
    <t>necesita realizar consulta medica</t>
  </si>
  <si>
    <t>PDR30941955</t>
  </si>
  <si>
    <t>DNI 30941955</t>
  </si>
  <si>
    <t>Montero, Agustina</t>
  </si>
  <si>
    <t>12/12/2023 05:56:00 p.m.</t>
  </si>
  <si>
    <t>12/12/2023 07:10:00 p.m.</t>
  </si>
  <si>
    <t>13/12/2023 12:08:05 a.m.</t>
  </si>
  <si>
    <t>colecsititis subaguda</t>
  </si>
  <si>
    <t>CASA 16 - Neuquén - Oeste</t>
  </si>
  <si>
    <t>DNI 22307229</t>
  </si>
  <si>
    <t>Parra, Graciela Noemi</t>
  </si>
  <si>
    <t>12/12/2023 05:57:00 p.m.</t>
  </si>
  <si>
    <t>12/12/2023 07:10:21 p.m.</t>
  </si>
  <si>
    <t>12/12/2023 07:26:06 p.m.</t>
  </si>
  <si>
    <t>MICHAY - 2275 - Neuquén - Barrio Sapere</t>
  </si>
  <si>
    <t>dolor de garganta y oidos</t>
  </si>
  <si>
    <t>DNI 23216409</t>
  </si>
  <si>
    <t>Garcia, Rosana</t>
  </si>
  <si>
    <t>12/12/2023 06:00:00 p.m.</t>
  </si>
  <si>
    <t>12/12/2023 07:10:37 p.m.</t>
  </si>
  <si>
    <t>12/12/2023 07:43:53 p.m.</t>
  </si>
  <si>
    <t>NAC + laringitis aguda</t>
  </si>
  <si>
    <t>correntoso 289 - Neuquén - Barrio Mariano Moreno</t>
  </si>
  <si>
    <t>dolor de garganta y cabeza</t>
  </si>
  <si>
    <t>DNI 23220663</t>
  </si>
  <si>
    <t>Gonzalez, Gladys Nieves</t>
  </si>
  <si>
    <t>12/12/2023 06:03:00 p.m.</t>
  </si>
  <si>
    <t>12/12/2023 06:28:57 p.m.</t>
  </si>
  <si>
    <t>12/12/2023 06:42:05 p.m.</t>
  </si>
  <si>
    <t>Dermatitis atopica</t>
  </si>
  <si>
    <t>america del norte 2095 - Neuquén</t>
  </si>
  <si>
    <t>rincon de emilio</t>
  </si>
  <si>
    <t>dermatitis atópica</t>
  </si>
  <si>
    <t>12/12/2023 06:04:00 p.m.</t>
  </si>
  <si>
    <t>12/12/2023 07:17:57 p.m.</t>
  </si>
  <si>
    <t>12/12/2023 07:25:29 p.m.</t>
  </si>
  <si>
    <t>PDR36800731</t>
  </si>
  <si>
    <t>DNI 36800731</t>
  </si>
  <si>
    <t>Pavan, Bruno Elio</t>
  </si>
  <si>
    <t>12/12/2023 06:07:00 p.m.</t>
  </si>
  <si>
    <t>12/12/2023 07:09:16 p.m.</t>
  </si>
  <si>
    <t>sospecha de intoxicacion por monoxido</t>
  </si>
  <si>
    <t>Ignacio Rivas 3000 - Neuquén - Barrio Limay</t>
  </si>
  <si>
    <t>posible inhalación de monóxido</t>
  </si>
  <si>
    <t>PDR39424513</t>
  </si>
  <si>
    <t>DNI 39424513</t>
  </si>
  <si>
    <t>Echegaray Molina, Laura Victoria</t>
  </si>
  <si>
    <t>12/12/2023 06:09:00 p.m.</t>
  </si>
  <si>
    <t>12/12/2023 06:24:52 p.m.</t>
  </si>
  <si>
    <t>12/12/2023 07:24:40 p.m.</t>
  </si>
  <si>
    <t>tx de tobillo</t>
  </si>
  <si>
    <t>Avenida Olascoaga y Esquiú 22 - Neuquén - Barrio Villa María</t>
  </si>
  <si>
    <t>PDR42105384</t>
  </si>
  <si>
    <t>DNI 42105384</t>
  </si>
  <si>
    <t>Hernandez, Germán Andrés</t>
  </si>
  <si>
    <t>12/12/2023 06:15:00 p.m.</t>
  </si>
  <si>
    <t>12/12/2023 07:23:24 p.m.</t>
  </si>
  <si>
    <t>12/12/2023 09:28:32 p.m.</t>
  </si>
  <si>
    <t>RICARDO ROJAS 540 - Neuquén - Barrio Manuel Belgrano</t>
  </si>
  <si>
    <t>dolor abdominal y vomitos</t>
  </si>
  <si>
    <t>DNI 34811382</t>
  </si>
  <si>
    <t>Salas, Nancy Adriana</t>
  </si>
  <si>
    <t>12/12/2023 06:35:00 p.m.</t>
  </si>
  <si>
    <t>12/12/2023 07:34:50 p.m.</t>
  </si>
  <si>
    <t>12/12/2023 07:44:42 p.m.</t>
  </si>
  <si>
    <t>mosconi y conquistadores del desierto 2250 - Neuquén - Barrio Ciudad Industrial</t>
  </si>
  <si>
    <t>ciudad industrial</t>
  </si>
  <si>
    <t>absceso en mi (picadura de hormiga el domingo)</t>
  </si>
  <si>
    <t>DNI 92277378</t>
  </si>
  <si>
    <t>Cuevas Pereira, Telmo Waldemar</t>
  </si>
  <si>
    <t>12/12/2023 06:55:00 p.m.</t>
  </si>
  <si>
    <t>12/12/2023 07:32:56 p.m.</t>
  </si>
  <si>
    <t>12/12/2023 07:33:21 p.m.</t>
  </si>
  <si>
    <t>REMIGIO BOSCH 1407 - Neuquén - Barrio Don Bosco III</t>
  </si>
  <si>
    <t>PDR45734115</t>
  </si>
  <si>
    <t>DNI 45734115</t>
  </si>
  <si>
    <t>Nazario, Zoe</t>
  </si>
  <si>
    <t>12/12/2023 06:57:00 p.m.</t>
  </si>
  <si>
    <t>12/12/2023 07:33:28 p.m.</t>
  </si>
  <si>
    <t>12/12/2023 09:47:32 p.m.</t>
  </si>
  <si>
    <t>SECTOR 3 - Neuquén - Barrio Ciudad Industrial</t>
  </si>
  <si>
    <t>12/12/2023 07:06:00 p.m.</t>
  </si>
  <si>
    <t>12/12/2023 08:27:10 p.m.</t>
  </si>
  <si>
    <t>excitacion psicomotriz, internacion involuntaria en SM</t>
  </si>
  <si>
    <t>interconsulta con sm</t>
  </si>
  <si>
    <t>PDR36435100</t>
  </si>
  <si>
    <t>DNI 36435100</t>
  </si>
  <si>
    <t>Sepulveda, Franco Emilio</t>
  </si>
  <si>
    <t>12/12/2023 07:32:00 p.m.</t>
  </si>
  <si>
    <t>12/12/2023 07:43:11 p.m.</t>
  </si>
  <si>
    <t>12/12/2023 10:17:55 p.m.</t>
  </si>
  <si>
    <t>avda novella 4150 - Neuquén - Barrio Gran Neuquén</t>
  </si>
  <si>
    <t>Sur</t>
  </si>
  <si>
    <t>vómitos, desvanecimiento, hace unos momentos</t>
  </si>
  <si>
    <t>12/12/2023 07:49:00 p.m.</t>
  </si>
  <si>
    <t>12/12/2023 08:20:52 p.m.</t>
  </si>
  <si>
    <t>13/12/2023 12:44:56 a.m.</t>
  </si>
  <si>
    <t>pcte. oncológica, refiere dolor en zona del tumor</t>
  </si>
  <si>
    <t>PDR40067635</t>
  </si>
  <si>
    <t>DNI 40067635</t>
  </si>
  <si>
    <t>Costich, Jorge Luis</t>
  </si>
  <si>
    <t>12/12/2023 07:50:00 p.m.</t>
  </si>
  <si>
    <t>12/12/2023 08:44:28 p.m.</t>
  </si>
  <si>
    <t>12/12/2023 08:45:58 p.m.</t>
  </si>
  <si>
    <t>independencia 1300 - Neuquén - Barrio Mariano Moreno</t>
  </si>
  <si>
    <t>refiere tos, congestión</t>
  </si>
  <si>
    <t>PDR37781273</t>
  </si>
  <si>
    <t>DNI 37781273</t>
  </si>
  <si>
    <t>Diaz, Daiana Daniela</t>
  </si>
  <si>
    <t>12/12/2023 07:58:00 p.m.</t>
  </si>
  <si>
    <t>12/12/2023 08:58:33 p.m.</t>
  </si>
  <si>
    <t>12/12/2023 09:08:00 p.m.</t>
  </si>
  <si>
    <t>El Salvador - Centenario</t>
  </si>
  <si>
    <t>Vista Hermosa II</t>
  </si>
  <si>
    <t>dolor en zona cervical</t>
  </si>
  <si>
    <t>PDR41339059</t>
  </si>
  <si>
    <t>DNI 41339059</t>
  </si>
  <si>
    <t>Hernandez, Nancy Ailen</t>
  </si>
  <si>
    <t>12/12/2023 07:59:00 p.m.</t>
  </si>
  <si>
    <t>12/12/2023 08:58:47 p.m.</t>
  </si>
  <si>
    <t>12/12/2023 09:16:28 p.m.</t>
  </si>
  <si>
    <t>LOS ARAUCANOS CASA 129 - Neuquén - Barrio Confluencia</t>
  </si>
  <si>
    <t>PDR47369297</t>
  </si>
  <si>
    <t>DNI 47369297</t>
  </si>
  <si>
    <t>Rodriguez, Lilien Abril</t>
  </si>
  <si>
    <t>12/12/2023 08:01:00 p.m.</t>
  </si>
  <si>
    <t>12/12/2023 08:58:59 p.m.</t>
  </si>
  <si>
    <t>12/12/2023 10:20:10 p.m.</t>
  </si>
  <si>
    <t>SECT 4 - Neuquén - Barrio Ciudad Industrial</t>
  </si>
  <si>
    <t>dolor de garganta, vómitos</t>
  </si>
  <si>
    <t>PDR95355151</t>
  </si>
  <si>
    <t>DNI 95355151</t>
  </si>
  <si>
    <t>Espinola Martinez, Juan Ramon</t>
  </si>
  <si>
    <t>12/12/2023 08:02:00 p.m.</t>
  </si>
  <si>
    <t>12/12/2023 08:27:43 p.m.</t>
  </si>
  <si>
    <t>12/12/2023 09:51:10 p.m.</t>
  </si>
  <si>
    <t>tx de muñeca</t>
  </si>
  <si>
    <t>Madres Selvas 17 - Neuquén - Barrio Alta Barda</t>
  </si>
  <si>
    <t>caída de propia altura, TX en mano derecha</t>
  </si>
  <si>
    <t>DNI 11640673</t>
  </si>
  <si>
    <t>Fernandez, Elsa Cecilia</t>
  </si>
  <si>
    <t>12/12/2023 08:12:00 p.m.</t>
  </si>
  <si>
    <t>12/12/2023 10:13:51 p.m.</t>
  </si>
  <si>
    <t>13/12/2023 01:09:49 a.m.</t>
  </si>
  <si>
    <t>PALACIOS Y NOGUEIRA 279 - Neuquén - Barrio Bouquet Roldán</t>
  </si>
  <si>
    <t>diarrea, dolor abdominal, ya vista en Hptal. B. Roldán</t>
  </si>
  <si>
    <t>PDR5128250</t>
  </si>
  <si>
    <t>LC 5128250</t>
  </si>
  <si>
    <t>Dore, Ana Maria</t>
  </si>
  <si>
    <t>12/12/2023 08:30:00 p.m.</t>
  </si>
  <si>
    <t>12/12/2023 08:55:27 p.m.</t>
  </si>
  <si>
    <t>13/12/2023 12:17:35 a.m.</t>
  </si>
  <si>
    <t>fractura de muñeca izquierda</t>
  </si>
  <si>
    <t>bolivar- 824 - Neuquén - Barrio Manuel Belgrano</t>
  </si>
  <si>
    <t>TX MSI Y TX EN MII</t>
  </si>
  <si>
    <t>DNI 42166044</t>
  </si>
  <si>
    <t>Zapata, Fabian Angel</t>
  </si>
  <si>
    <t>12/12/2023 08:38:00 p.m.</t>
  </si>
  <si>
    <t>12/12/2023 10:33:51 p.m.</t>
  </si>
  <si>
    <t>12/12/2023 10:36:31 p.m.</t>
  </si>
  <si>
    <t>La Pampa 1114 - Neuquén</t>
  </si>
  <si>
    <t>dolor de garganta, dolor de cabeza.</t>
  </si>
  <si>
    <t>DNI 28847664</t>
  </si>
  <si>
    <t>Fernandez, Mabel Isidora</t>
  </si>
  <si>
    <t>12/12/2023 08:41:00 p.m.</t>
  </si>
  <si>
    <t>12/12/2023 10:36:03 p.m.</t>
  </si>
  <si>
    <t>13/12/2023 01:23:18 p.m.</t>
  </si>
  <si>
    <t>Sdme de Congestiòn pelviana.</t>
  </si>
  <si>
    <t>Milton Sanchez- Sec el tanque 965 - Neuquén - Barrio Ciudad Industrial</t>
  </si>
  <si>
    <t>PDR31481127</t>
  </si>
  <si>
    <t>DNI 31481127</t>
  </si>
  <si>
    <t>Placente, Gisela</t>
  </si>
  <si>
    <t>12/12/2023 08:42:00 p.m.</t>
  </si>
  <si>
    <t>12/12/2023 11:18:03 p.m.</t>
  </si>
  <si>
    <t>13/12/2023 01:09:57 a.m.</t>
  </si>
  <si>
    <t>raqui 1852 terraza de neuquen - Neuquén</t>
  </si>
  <si>
    <t>dolor corporal, tos.</t>
  </si>
  <si>
    <t>PDR36890686</t>
  </si>
  <si>
    <t>DNI 36890686</t>
  </si>
  <si>
    <t>Rosales, Lucas Martin</t>
  </si>
  <si>
    <t>12/12/2023 08:49:00 p.m.</t>
  </si>
  <si>
    <t>12/12/2023 09:34:49 p.m.</t>
  </si>
  <si>
    <t>12/12/2023 10:27:13 p.m.</t>
  </si>
  <si>
    <t>ALUMINE 576 - Neuquén</t>
  </si>
  <si>
    <t>dolor de pecho, vomitos.</t>
  </si>
  <si>
    <t>PDR92852374</t>
  </si>
  <si>
    <t>DNI 92852374</t>
  </si>
  <si>
    <t>Sepulveda Riquelme, Johana Margarita</t>
  </si>
  <si>
    <t>12/12/2023 09:04:00 p.m.</t>
  </si>
  <si>
    <t>12/12/2023 10:37:46 p.m.</t>
  </si>
  <si>
    <t>13/12/2023 01:10:08 a.m.</t>
  </si>
  <si>
    <t>ceferino namuncura 330 - Neuquén - Barrio Nuevo</t>
  </si>
  <si>
    <t>LE 6140344</t>
  </si>
  <si>
    <t>Garcia, Pedro Ernesto</t>
  </si>
  <si>
    <t>12/12/2023 09:05:00 p.m.</t>
  </si>
  <si>
    <t>12/12/2023 09:28:58 p.m.</t>
  </si>
  <si>
    <t>13/12/2023 01:10:32 a.m.</t>
  </si>
  <si>
    <t>TRONADOR 303 - Neuquén - Barrio Mariano Moreno</t>
  </si>
  <si>
    <t>sangrado en cráneo ref que hoy fue dado de alta POS operación.</t>
  </si>
  <si>
    <t>PDR30500985</t>
  </si>
  <si>
    <t>DNI 30500985</t>
  </si>
  <si>
    <t>Rifo Marcos Javie, Marcos Javier</t>
  </si>
  <si>
    <t>12/12/2023 09:10:00 p.m.</t>
  </si>
  <si>
    <t>12/12/2023 09:36:00 p.m.</t>
  </si>
  <si>
    <t>12/12/2023 11:17:45 p.m.</t>
  </si>
  <si>
    <t>HERIDA CORTANTE EN DEDO DE MANO</t>
  </si>
  <si>
    <t>Alverti 1790 - Neuquén - Barrio Provincias Unidas</t>
  </si>
  <si>
    <t>herida cortante en mano derecha, (sangrado)</t>
  </si>
  <si>
    <t>PDR26344551</t>
  </si>
  <si>
    <t>DNI 26344551</t>
  </si>
  <si>
    <t>Hernandez, Silvia Esther</t>
  </si>
  <si>
    <t>12/12/2023 09:13:00 p.m.</t>
  </si>
  <si>
    <t>12/12/2023 10:38:07 p.m.</t>
  </si>
  <si>
    <t>12/12/2023 10:50:29 p.m.</t>
  </si>
  <si>
    <t>Ruca Choroy Y Coihue casa 203 - Neuquén - Barrio Villa Ceferino</t>
  </si>
  <si>
    <t>dolor de muela.</t>
  </si>
  <si>
    <t>PDR42266056</t>
  </si>
  <si>
    <t>DNI 42266056</t>
  </si>
  <si>
    <t>Mira, Kevin Jesus</t>
  </si>
  <si>
    <t>13/12/2023 12:07:01 a.m.</t>
  </si>
  <si>
    <t>globo vesical</t>
  </si>
  <si>
    <t>mendoza 1567 - Rincón de los Sauces</t>
  </si>
  <si>
    <t>DNI 19025824</t>
  </si>
  <si>
    <t>Paredes, Alejandra Pamela</t>
  </si>
  <si>
    <t>12/12/2023 09:21:00 p.m.</t>
  </si>
  <si>
    <t>12/12/2023 09:52:08 p.m.</t>
  </si>
  <si>
    <t>13/12/2023 01:10:43 a.m.</t>
  </si>
  <si>
    <t>ideas de muerte</t>
  </si>
  <si>
    <t>tierra el fuego 264 - Neuquén</t>
  </si>
  <si>
    <t>solicita atencion con el servicio de SM</t>
  </si>
  <si>
    <t>PDR35655806</t>
  </si>
  <si>
    <t>DNI 35655806</t>
  </si>
  <si>
    <t>Espinosa, Luciana Edith</t>
  </si>
  <si>
    <t>12/12/2023 09:27:00 p.m.</t>
  </si>
  <si>
    <t>12/12/2023 11:19:29 p.m.</t>
  </si>
  <si>
    <t>13/12/2023 12:18:01 a.m.</t>
  </si>
  <si>
    <t>Dorrego 24 - Neuquén - Barrio Villa María</t>
  </si>
  <si>
    <t>dolor de muela, dolor de oído</t>
  </si>
  <si>
    <t>DNI 24825486</t>
  </si>
  <si>
    <t>Meriño, Laura Maria</t>
  </si>
  <si>
    <t>12/12/2023 09:39:00 p.m.</t>
  </si>
  <si>
    <t>12/12/2023 09:57:39 p.m.</t>
  </si>
  <si>
    <t>12/12/2023 10:14:43 p.m.</t>
  </si>
  <si>
    <t>Peat. 20 Sector D - Dx 4 - Neuquén - Barrio Ciudad Industrial</t>
  </si>
  <si>
    <t>ref dolor de pecho</t>
  </si>
  <si>
    <t>12/12/2023 09:46:00 p.m.</t>
  </si>
  <si>
    <t>12/12/2023 11:20:07 p.m.</t>
  </si>
  <si>
    <t>13/12/2023 01:10:56 a.m.</t>
  </si>
  <si>
    <t>pac vista esta madrugada vuelve por pautas alarma</t>
  </si>
  <si>
    <t>PDR7570522</t>
  </si>
  <si>
    <t>DNI 7570522</t>
  </si>
  <si>
    <t>Ibarra, Joaquin</t>
  </si>
  <si>
    <t>12/12/2023 10:12:00 p.m.</t>
  </si>
  <si>
    <t>12/12/2023 11:29:05 p.m.</t>
  </si>
  <si>
    <t>12/12/2023 11:35:06 p.m.</t>
  </si>
  <si>
    <t>hta</t>
  </si>
  <si>
    <t>CHUBUT Y CERRO COLORADOS 219 - Neuquén - Barrio Manuel Belgrano</t>
  </si>
  <si>
    <t>pac HTA hija ref presion alta</t>
  </si>
  <si>
    <t>PDR39401052</t>
  </si>
  <si>
    <t>DNI 39401052</t>
  </si>
  <si>
    <t>Gomez Ruiz, Gilda Belen</t>
  </si>
  <si>
    <t>12/12/2023 10:34:00 p.m.</t>
  </si>
  <si>
    <t>13/12/2023 12:36:15 a.m.</t>
  </si>
  <si>
    <t>CALLE 11 MZA F LOTE 4 0 - Neuquén</t>
  </si>
  <si>
    <t>PDR38632151</t>
  </si>
  <si>
    <t>DNI 38632151</t>
  </si>
  <si>
    <t>Magrotti, Jonatan Rodrigo</t>
  </si>
  <si>
    <t>12/12/2023 10:38:00 p.m.</t>
  </si>
  <si>
    <t>13/12/2023 12:36:27 a.m.</t>
  </si>
  <si>
    <t>Las Hortencias 628 - Neuquén - Barrio Alta Barda</t>
  </si>
  <si>
    <t>PDR35825840</t>
  </si>
  <si>
    <t>DNI 35825840</t>
  </si>
  <si>
    <t>Choque, Silvia Yanina</t>
  </si>
  <si>
    <t>12/12/2023 10:40:00 p.m.</t>
  </si>
  <si>
    <t>13/12/2023 12:36:47 a.m.</t>
  </si>
  <si>
    <t>13/12/2023 01:14:24 a.m.</t>
  </si>
  <si>
    <t>rafael fernandez - Neuquén - Barrio Gran Neuquén</t>
  </si>
  <si>
    <t>RAFAEL FERNANDEZ</t>
  </si>
  <si>
    <t>DNI 33447854</t>
  </si>
  <si>
    <t>Cruces, Jhonatan Alexis</t>
  </si>
  <si>
    <t>12/12/2023 10:42:00 p.m.</t>
  </si>
  <si>
    <t>13/12/2023 12:37:06 a.m.</t>
  </si>
  <si>
    <t>13/12/2023 01:16:00 a.m.</t>
  </si>
  <si>
    <t>epididimitis</t>
  </si>
  <si>
    <t>rutigo 1127 - Neuquén - Barrio Unión de Mayo</t>
  </si>
  <si>
    <t>ref bulto en testiculo</t>
  </si>
  <si>
    <t>PDR18007466</t>
  </si>
  <si>
    <t>DNI 18007466</t>
  </si>
  <si>
    <t>Frias, Nestor Anibal</t>
  </si>
  <si>
    <t>12/12/2023 10:47:00 p.m.</t>
  </si>
  <si>
    <t>12/12/2023 11:16:56 p.m.</t>
  </si>
  <si>
    <t>12/12/2023 11:30:16 p.m.</t>
  </si>
  <si>
    <t>Cuerpo extraño ojo izquierdo</t>
  </si>
  <si>
    <t>colon 176 - Neuquén - Barrio Cumelen</t>
  </si>
  <si>
    <t>ref que se enterro rama en ojo</t>
  </si>
  <si>
    <t>DNI 49557928</t>
  </si>
  <si>
    <t>Sosa Barrientos, Julia Ema</t>
  </si>
  <si>
    <t>12/12/2023 10:54:00 p.m.</t>
  </si>
  <si>
    <t>12/12/2023 11:10:37 p.m.</t>
  </si>
  <si>
    <t>13/12/2023 01:25:30 a.m.</t>
  </si>
  <si>
    <t>intoxicacion por salicilatos</t>
  </si>
  <si>
    <t>BELGRANO 224 - Neuquén - Centro</t>
  </si>
  <si>
    <t>ingesta de 30 pastillas aproximadamente</t>
  </si>
  <si>
    <t>PDR46068534</t>
  </si>
  <si>
    <t>DNI 46068534</t>
  </si>
  <si>
    <t>Toledo, Aaron</t>
  </si>
  <si>
    <t>12/12/2023 10:59:00 p.m.</t>
  </si>
  <si>
    <t>13/12/2023 12:37:22 a.m.</t>
  </si>
  <si>
    <t>13/12/2023 02:21:21 a.m.</t>
  </si>
  <si>
    <t>sincope vasovagal</t>
  </si>
  <si>
    <t>ARAMENDIA 375 - Neuquén</t>
  </si>
  <si>
    <t>PDR35313655</t>
  </si>
  <si>
    <t>DNI 35313655</t>
  </si>
  <si>
    <t>Geldres, Denis Ernesto</t>
  </si>
  <si>
    <t>12/12/2023 11:29:00 p.m.</t>
  </si>
  <si>
    <t>13/12/2023 03:41:11 a.m.</t>
  </si>
  <si>
    <t>fractura de mandibula por agresion por terceros</t>
  </si>
  <si>
    <t>casa 52 - SAN PATRICIO DEL CHAÑAR</t>
  </si>
  <si>
    <t>Obrero</t>
  </si>
  <si>
    <t>Derivado p/Estudios complementarios -&gt; Tomografía -&gt; Tomografía Multislice de Macizo facial</t>
  </si>
  <si>
    <t>PDR44684509</t>
  </si>
  <si>
    <t>DNI 44684509</t>
  </si>
  <si>
    <t>Rosales, Fiorela Nicole</t>
  </si>
  <si>
    <t>12/12/2023 11:37:00 p.m.</t>
  </si>
  <si>
    <t>13/12/2023 12:43:32 a.m.</t>
  </si>
  <si>
    <t>13/12/2023 12:59:50 a.m.</t>
  </si>
  <si>
    <t>juan pastor pruiss y las palomas - Neuquén</t>
  </si>
  <si>
    <t>sangrado de nariz, dolor de nuca</t>
  </si>
  <si>
    <t>PDR34377817</t>
  </si>
  <si>
    <t>DNI 34377817</t>
  </si>
  <si>
    <t>Salvucci, Stella Maris</t>
  </si>
  <si>
    <t>13/12/2023 12:20:00 a.m.</t>
  </si>
  <si>
    <t>13/12/2023 12:49:36 a.m.</t>
  </si>
  <si>
    <t>13/12/2023 03:48:01 a.m.</t>
  </si>
  <si>
    <t>bella vista 242 - Neuquén</t>
  </si>
  <si>
    <t>ref. dolor abdominal y vomitos</t>
  </si>
  <si>
    <t>DNI 20449053</t>
  </si>
  <si>
    <t>Bobadilla, Maria Alejandra</t>
  </si>
  <si>
    <t>13/12/2023 12:37:00 a.m.</t>
  </si>
  <si>
    <t>13/12/2023 01:26:08 a.m.</t>
  </si>
  <si>
    <t>Fractura de tibia y peroné distal</t>
  </si>
  <si>
    <t>RUTA 7 - VISTA ALEGRE NORTE</t>
  </si>
  <si>
    <t>LA QUINTA</t>
  </si>
  <si>
    <t>DNI 39681005</t>
  </si>
  <si>
    <t>Nuñez, Jenifer Alejandra</t>
  </si>
  <si>
    <t>13/12/2023 01:03:00 a.m.</t>
  </si>
  <si>
    <t>13/12/2023 02:12:32 a.m.</t>
  </si>
  <si>
    <t>13/12/2023 04:20:31 a.m.</t>
  </si>
  <si>
    <t>RICHIERI 515 - Neuquén - Barrio Confluencia</t>
  </si>
  <si>
    <t>pac ref dif para respirar, dolor de garganta</t>
  </si>
  <si>
    <t>DNI 42968890</t>
  </si>
  <si>
    <t>Lopez, Ken Alejo</t>
  </si>
  <si>
    <t>13/12/2023 01:10:00 a.m.</t>
  </si>
  <si>
    <t>13/12/2023 03:03:08 a.m.</t>
  </si>
  <si>
    <t>13/12/2023 03:41:17 a.m.</t>
  </si>
  <si>
    <t>CABO DE HORNOS 819 - Neuquén - Barrio Sapere</t>
  </si>
  <si>
    <t>ref. control de presion</t>
  </si>
  <si>
    <t>13/12/2023 01:42:00 a.m.</t>
  </si>
  <si>
    <t>13/12/2023 03:11:47 a.m.</t>
  </si>
  <si>
    <t>13/12/2023 08:12:04 a.m.</t>
  </si>
  <si>
    <t>ref. fiebre, temblores , orina oscura</t>
  </si>
  <si>
    <t>PDR23494991</t>
  </si>
  <si>
    <t>DNI 23494991</t>
  </si>
  <si>
    <t>Alarcon, Fabio Adrian</t>
  </si>
  <si>
    <t>13/12/2023 01:53:00 a.m.</t>
  </si>
  <si>
    <t>13/12/2023 04:11:56 a.m.</t>
  </si>
  <si>
    <t>EDELMAN 46 - Neuquén - Barrio Manuel Belgrano</t>
  </si>
  <si>
    <t>REF. DIARREA Y DECAIMIENTO</t>
  </si>
  <si>
    <t>PDR44014434</t>
  </si>
  <si>
    <t>DNI 44014434</t>
  </si>
  <si>
    <t>Miño, Carla Ayelen</t>
  </si>
  <si>
    <t>13/12/2023 03:02:00 a.m.</t>
  </si>
  <si>
    <t>13/12/2023 03:37:57 a.m.</t>
  </si>
  <si>
    <t>13/12/2023 04:19:32 a.m.</t>
  </si>
  <si>
    <t>INTENDENTE CARRO 1832 - Neuquén - Barrio La Sirena</t>
  </si>
  <si>
    <t>Dolor de pecho y espalda</t>
  </si>
  <si>
    <t>DNI 23384268</t>
  </si>
  <si>
    <t>Muñoz, Noemi Herminda</t>
  </si>
  <si>
    <t>13/12/2023 03:11:00 a.m.</t>
  </si>
  <si>
    <t>13/12/2023 03:31:21 a.m.</t>
  </si>
  <si>
    <t>13/12/2023 04:20:18 a.m.</t>
  </si>
  <si>
    <t>CORRIENTES 2000 - Neuquén - Barrio Río Grande</t>
  </si>
  <si>
    <t>DOLOR DE GARGANTA Y TOS</t>
  </si>
  <si>
    <t>DNI 32021957</t>
  </si>
  <si>
    <t>Castillo, Silvana Noelia</t>
  </si>
  <si>
    <t>13/12/2023 03:12:00 a.m.</t>
  </si>
  <si>
    <t>13/12/2023 03:41:47 a.m.</t>
  </si>
  <si>
    <t>13/12/2023 03:45:31 a.m.</t>
  </si>
  <si>
    <t>SATURNINO TORRES 330 - Neuquén - Barrio Mariano Moreno</t>
  </si>
  <si>
    <t>DOLOR DE CABEZA</t>
  </si>
  <si>
    <t>13/12/2023 03:35:00 a.m.</t>
  </si>
  <si>
    <t>13/12/2023 04:12:56 a.m.</t>
  </si>
  <si>
    <t>REF INTERNACIÓN EN ADICCIONES</t>
  </si>
  <si>
    <t>DNI 25013751</t>
  </si>
  <si>
    <t>Ojeda, Dora Alejandra</t>
  </si>
  <si>
    <t>13/12/2023 03:43:00 a.m.</t>
  </si>
  <si>
    <t>13/12/2023 04:38:23 a.m.</t>
  </si>
  <si>
    <t>13/12/2023 05:48:07 a.m.</t>
  </si>
  <si>
    <t>santa cruz 1026 - Neuquén - Barrio Manuel Belgrano</t>
  </si>
  <si>
    <t>VOMITOS-DIARREA</t>
  </si>
  <si>
    <t>PDR32196902</t>
  </si>
  <si>
    <t>DNI 32196902</t>
  </si>
  <si>
    <t>Cau, German Ignacio</t>
  </si>
  <si>
    <t>13/12/2023 03:49:00 a.m.</t>
  </si>
  <si>
    <t>13/12/2023 04:00:35 a.m.</t>
  </si>
  <si>
    <t>13/12/2023 07:47:55 a.m.</t>
  </si>
  <si>
    <t>excitacion psicomotriz. consumo de marihuana</t>
  </si>
  <si>
    <t>PAC Q CONSUMIO MARIHUANA Y ESTA CON DOLOR DE PECHO</t>
  </si>
  <si>
    <t>PDR92394358</t>
  </si>
  <si>
    <t>DNI 92394358</t>
  </si>
  <si>
    <t>Marin Mansilla, Neri Alan</t>
  </si>
  <si>
    <t>13/12/2023 04:15:00 a.m.</t>
  </si>
  <si>
    <t>13/12/2023 04:38:41 a.m.</t>
  </si>
  <si>
    <t>13/12/2023 10:59:57 a.m.</t>
  </si>
  <si>
    <t>PAC REF DOLOR DE PECHO</t>
  </si>
  <si>
    <t>13/12/2023 04:38:00 a.m.</t>
  </si>
  <si>
    <t>13/12/2023 07:54:13 a.m.</t>
  </si>
  <si>
    <t>REF. INFLAMACION EN CODO</t>
  </si>
  <si>
    <t>DNI 33331073</t>
  </si>
  <si>
    <t>Quispe, Wilson</t>
  </si>
  <si>
    <t>13/12/2023 06:03:00 a.m.</t>
  </si>
  <si>
    <t>13/12/2023 07:54:21 a.m.</t>
  </si>
  <si>
    <t>BELGRANO - 1880 - Neuquén - Barrio Cumelen</t>
  </si>
  <si>
    <t>ref tx rodilla</t>
  </si>
  <si>
    <t>DNI 31327822</t>
  </si>
  <si>
    <t>Fuentes, Laura Romina</t>
  </si>
  <si>
    <t>13/12/2023 07:03:00 a.m.</t>
  </si>
  <si>
    <t>13/12/2023 07:57:26 a.m.</t>
  </si>
  <si>
    <t>13/12/2023 08:08:08 a.m.</t>
  </si>
  <si>
    <t>RICARDO ROJAS 341 - Neuquén - Barrio Manuel Belgrano</t>
  </si>
  <si>
    <t>sangrado en zona bucal y dolor de cabeza</t>
  </si>
  <si>
    <t>DNI 44778936</t>
  </si>
  <si>
    <t>Barrera Velazquez, David Ariel</t>
  </si>
  <si>
    <t>13/12/2023 07:04:00 a.m.</t>
  </si>
  <si>
    <t>13/12/2023 08:04:38 a.m.</t>
  </si>
  <si>
    <t>13/12/2023 09:19:34 a.m.</t>
  </si>
  <si>
    <t>Magaldi, Abraham 1151 - Neuquén</t>
  </si>
  <si>
    <t>Cordón Colon</t>
  </si>
  <si>
    <t>sme fid</t>
  </si>
  <si>
    <t>PDR92841986</t>
  </si>
  <si>
    <t>DNI 92841986</t>
  </si>
  <si>
    <t>Carrillo Silva, Humberto Fernando</t>
  </si>
  <si>
    <t>13/12/2023 07:07:00 a.m.</t>
  </si>
  <si>
    <t>13/12/2023 08:02:08 a.m.</t>
  </si>
  <si>
    <t>13/12/2023 08:12:23 a.m.</t>
  </si>
  <si>
    <t>Colon - Neuquén - Barrio Islas Malvinas</t>
  </si>
  <si>
    <t>PDR95038972</t>
  </si>
  <si>
    <t>DNI 95038972</t>
  </si>
  <si>
    <t>Caceres Rejas, Javier</t>
  </si>
  <si>
    <t>13/12/2023 07:10:00 a.m.</t>
  </si>
  <si>
    <t>13/12/2023 08:55:57 a.m.</t>
  </si>
  <si>
    <t>13/12/2023 09:31:52 a.m.</t>
  </si>
  <si>
    <t>Dolor en región glútea izquierda.</t>
  </si>
  <si>
    <t>Tres Arroyos Casa 65 - Neuquén - Barrio Confluencia</t>
  </si>
  <si>
    <t>Dolor en pierna izq-</t>
  </si>
  <si>
    <t>PDR20596472</t>
  </si>
  <si>
    <t>DNI 20596472</t>
  </si>
  <si>
    <t>Muñoz, Viviana Beatriz</t>
  </si>
  <si>
    <t>13/12/2023 07:13:00 a.m.</t>
  </si>
  <si>
    <t>13/12/2023 08:18:22 a.m.</t>
  </si>
  <si>
    <t>13/12/2023 08:37:12 a.m.</t>
  </si>
  <si>
    <t>Belgrano s/n - SAN MARTIN DE LOS ANDES</t>
  </si>
  <si>
    <t>Parque Sur</t>
  </si>
  <si>
    <t>Dolor abdominal- Pac DBT, antecedentes de cálculos en vesícula-</t>
  </si>
  <si>
    <t>PDR39223218</t>
  </si>
  <si>
    <t>DNI 39223218</t>
  </si>
  <si>
    <t>Nuñez, Angel Ariel</t>
  </si>
  <si>
    <t>13/12/2023 07:57:00 a.m.</t>
  </si>
  <si>
    <t>13/12/2023 08:56:21 a.m.</t>
  </si>
  <si>
    <t>13/12/2023 10:18:42 a.m.</t>
  </si>
  <si>
    <t>NO RECUERDA - Neuquén</t>
  </si>
  <si>
    <t>Sensacion de CE en OD</t>
  </si>
  <si>
    <t>PDR94853875</t>
  </si>
  <si>
    <t>DNI 94853875</t>
  </si>
  <si>
    <t>Avalos Rolon, Taciano</t>
  </si>
  <si>
    <t>13/12/2023 08:01:00 a.m.</t>
  </si>
  <si>
    <t>13/12/2023 08:07:54 a.m.</t>
  </si>
  <si>
    <t>13/12/2023 10:32:37 a.m.</t>
  </si>
  <si>
    <t>MOSCONI Y MARTIN FIERRO - Neuquén - Barrio Ciudad Industrial</t>
  </si>
  <si>
    <t>ref necesitar control de tension y sangrado nasal</t>
  </si>
  <si>
    <t>DNI 34662893</t>
  </si>
  <si>
    <t>Gallardo, Luciano Daniel</t>
  </si>
  <si>
    <t>13/12/2023 08:04:00 a.m.</t>
  </si>
  <si>
    <t>13/12/2023 08:56:40 a.m.</t>
  </si>
  <si>
    <t>13/12/2023 09:15:15 a.m.</t>
  </si>
  <si>
    <t>monseñor cagliero 697 - ALUMINE</t>
  </si>
  <si>
    <t>ref necesitar atencion de s.m</t>
  </si>
  <si>
    <t>DNI 33917396</t>
  </si>
  <si>
    <t>Rodriguez Conejeros, Jose Luis</t>
  </si>
  <si>
    <t>13/12/2023 08:06:00 a.m.</t>
  </si>
  <si>
    <t>13/12/2023 09:07:18 a.m.</t>
  </si>
  <si>
    <t>David Abraham 1970 - Neuquén</t>
  </si>
  <si>
    <t>Barrio Bardas Soleadas Sector Mudon</t>
  </si>
  <si>
    <t>ref dolor en zona de costillas y espalda (post accidente y maniobra de rcp)</t>
  </si>
  <si>
    <t>PDR38583519</t>
  </si>
  <si>
    <t>DNI 38583519</t>
  </si>
  <si>
    <t>Miguel, Gabriel Nahir</t>
  </si>
  <si>
    <t>13/12/2023 08:07:00 a.m.</t>
  </si>
  <si>
    <t>13/12/2023 08:18:03 a.m.</t>
  </si>
  <si>
    <t>13/12/2023 01:29:21 p.m.</t>
  </si>
  <si>
    <t>luis beltran 568 - Neuquén</t>
  </si>
  <si>
    <t>ref dolor en fosa iliaca derecha y en zona lumbar</t>
  </si>
  <si>
    <t>PDR29919525</t>
  </si>
  <si>
    <t>DNI 29919525</t>
  </si>
  <si>
    <t>Vera, Brunilda Vanesa</t>
  </si>
  <si>
    <t>13/12/2023 08:18:00 a.m.</t>
  </si>
  <si>
    <t>13/12/2023 09:07:08 a.m.</t>
  </si>
  <si>
    <t>13/12/2023 10:18:34 a.m.</t>
  </si>
  <si>
    <t>192v. - Neuquén - Barrio Gran Neuquén</t>
  </si>
  <si>
    <t>PDR37094290</t>
  </si>
  <si>
    <t>DNI 37094290</t>
  </si>
  <si>
    <t>Reader, Franca Yanina</t>
  </si>
  <si>
    <t>13/12/2023 08:21:00 a.m.</t>
  </si>
  <si>
    <t>13/12/2023 09:22:43 a.m.</t>
  </si>
  <si>
    <t>13/12/2023 09:52:40 a.m.</t>
  </si>
  <si>
    <t>Candelaria 465 - Neuquén - Barrio Villa Florencia</t>
  </si>
  <si>
    <t>ref dolor de cabeza/ dolor de oido/ mareos/ presión en pecho/ adormecimiento facial lado derecho</t>
  </si>
  <si>
    <t>PDR5107115</t>
  </si>
  <si>
    <t>DNI 5107115</t>
  </si>
  <si>
    <t>Garay, Sixta Clemira</t>
  </si>
  <si>
    <t>13/12/2023 08:33:00 a.m.</t>
  </si>
  <si>
    <t>13/12/2023 09:30:09 a.m.</t>
  </si>
  <si>
    <t>13/12/2023 10:18:24 a.m.</t>
  </si>
  <si>
    <t>LAMARQUE 920 - Neuquén</t>
  </si>
  <si>
    <t>ref inflamación abdominal y puntadas (antecedente de cancer de riñón)</t>
  </si>
  <si>
    <t>DNI 20122306</t>
  </si>
  <si>
    <t>Lopez, Monica Noemi</t>
  </si>
  <si>
    <t>13/12/2023 08:54:00 a.m.</t>
  </si>
  <si>
    <t>13/12/2023 09:15:03 a.m.</t>
  </si>
  <si>
    <t>13/12/2023 03:36:48 p.m.</t>
  </si>
  <si>
    <t>tvp</t>
  </si>
  <si>
    <t>CEFERINO NAMUNCURA 1122 - Neuquén</t>
  </si>
  <si>
    <t>LA SIRENA</t>
  </si>
  <si>
    <t>paciente oncologica con trombosis en pierna derecha ref dolor en pierna izq / dolor en zona de ingle</t>
  </si>
  <si>
    <t>PDR30922121</t>
  </si>
  <si>
    <t>DNI 30922121</t>
  </si>
  <si>
    <t>Prigioni, Cintia Soledad</t>
  </si>
  <si>
    <t>13/12/2023 09:07:00 a.m.</t>
  </si>
  <si>
    <t>13/12/2023 09:36:54 a.m.</t>
  </si>
  <si>
    <t>13/12/2023 09:52:56 a.m.</t>
  </si>
  <si>
    <t>Cervicalgia</t>
  </si>
  <si>
    <t>general alvarez 1492 - Provincia: BUENOS AIRES</t>
  </si>
  <si>
    <t>avellaneda</t>
  </si>
  <si>
    <t>dolor en el cuello</t>
  </si>
  <si>
    <t>13/12/2023 09:13:00 a.m.</t>
  </si>
  <si>
    <t>13/12/2023 09:36:22 a.m.</t>
  </si>
  <si>
    <t>Dolor torácico.</t>
  </si>
  <si>
    <t>ref dolor en zona de ref costillas y espalda (post accidente y maniobra de rcp) Egresado por error</t>
  </si>
  <si>
    <t>13/12/2023 09:15:00 a.m.</t>
  </si>
  <si>
    <t>13/12/2023 09:48:53 a.m.</t>
  </si>
  <si>
    <t>13/12/2023 10:18:18 a.m.</t>
  </si>
  <si>
    <t>PDR31456816</t>
  </si>
  <si>
    <t>DNI 31456816</t>
  </si>
  <si>
    <t>Jurado, Ricardo Javier</t>
  </si>
  <si>
    <t>13/12/2023 09:24:00 a.m.</t>
  </si>
  <si>
    <t>13/12/2023 10:59:34 a.m.</t>
  </si>
  <si>
    <t>13/12/2023 11:15:04 a.m.</t>
  </si>
  <si>
    <t>LOS ALELIES - Neuquén - Barrio 14 de Octubre</t>
  </si>
  <si>
    <t>DNI 13970726</t>
  </si>
  <si>
    <t>Perez, Ramon</t>
  </si>
  <si>
    <t>PROGRAMA FEDERAL DE SALUD</t>
  </si>
  <si>
    <t>13/12/2023 10:58:24 a.m.</t>
  </si>
  <si>
    <t>13/12/2023 05:57:48 p.m.</t>
  </si>
  <si>
    <t>pie diabetico</t>
  </si>
  <si>
    <t>catriel y republica de italia - Neuquén</t>
  </si>
  <si>
    <t>Barrio Villa Ceferino</t>
  </si>
  <si>
    <t>Pac enviado de consultorios externos (Pie diabetico)</t>
  </si>
  <si>
    <t>PDR40066830</t>
  </si>
  <si>
    <t>DNI 40066830</t>
  </si>
  <si>
    <t>Quilodran, Ana Celica</t>
  </si>
  <si>
    <t>13/12/2023 09:31:00 a.m.</t>
  </si>
  <si>
    <t>13/12/2023 10:59:16 a.m.</t>
  </si>
  <si>
    <t>13/12/2023 01:31:17 p.m.</t>
  </si>
  <si>
    <t>martinica 348 - Neuquén</t>
  </si>
  <si>
    <t>aeroclub</t>
  </si>
  <si>
    <t>13/12/2023 09:34:00 a.m.</t>
  </si>
  <si>
    <t>13/12/2023 09:47:48 a.m.</t>
  </si>
  <si>
    <t>13/12/2023 09:55:20 a.m.</t>
  </si>
  <si>
    <t>Epididimitis</t>
  </si>
  <si>
    <t>ver res de ecografia</t>
  </si>
  <si>
    <t>DNI 28155370</t>
  </si>
  <si>
    <t>Filipponi, Angel Esteban</t>
  </si>
  <si>
    <t>13/12/2023 09:43:00 a.m.</t>
  </si>
  <si>
    <t>13/12/2023 11:14:16 a.m.</t>
  </si>
  <si>
    <t>13/12/2023 11:30:09 a.m.</t>
  </si>
  <si>
    <t>Consulta</t>
  </si>
  <si>
    <t>SECTOR/2 - Neuquén - Barrio Ciudad Industrial</t>
  </si>
  <si>
    <t>Ref caída de altura hace dos semanas- Atendido en HHH, ref que la médica de Heller se fue de licencia</t>
  </si>
  <si>
    <t>13/12/2023 09:46:00 a.m.</t>
  </si>
  <si>
    <t>13/12/2023 11:13:40 a.m.</t>
  </si>
  <si>
    <t>Dolor de cadera</t>
  </si>
  <si>
    <t>DNI 23918350</t>
  </si>
  <si>
    <t>Alegria, Walter Flavio</t>
  </si>
  <si>
    <t>13/12/2023 09:48:00 a.m.</t>
  </si>
  <si>
    <t>13/12/2023 11:14:34 a.m.</t>
  </si>
  <si>
    <t>13/12/2023 11:30:25 a.m.</t>
  </si>
  <si>
    <t>OTTO NEUMANN - Neuquén</t>
  </si>
  <si>
    <t>DNI 30055433</t>
  </si>
  <si>
    <t>Juan, Susana</t>
  </si>
  <si>
    <t>13/12/2023 09:51:00 a.m.</t>
  </si>
  <si>
    <t>13/12/2023 11:22:11 a.m.</t>
  </si>
  <si>
    <t>13/12/2023 11:32:08 a.m.</t>
  </si>
  <si>
    <t>Condritis</t>
  </si>
  <si>
    <t>RICHIERI 596 - Neuquén - Barrio Manuel Belgrano</t>
  </si>
  <si>
    <t>dolor en el pecho</t>
  </si>
  <si>
    <t>DNI 39523116</t>
  </si>
  <si>
    <t>Contreras, Rolando Andres</t>
  </si>
  <si>
    <t>13/12/2023 10:10:00 a.m.</t>
  </si>
  <si>
    <t>13/12/2023 11:27:36 a.m.</t>
  </si>
  <si>
    <t>13/12/2023 11:31:37 a.m.</t>
  </si>
  <si>
    <t>Cvas</t>
  </si>
  <si>
    <t>fiebre y dolor de cabeza</t>
  </si>
  <si>
    <t>PDR44102699</t>
  </si>
  <si>
    <t>DNI 44102699</t>
  </si>
  <si>
    <t>Hoyos, Sebastián Ezequiel</t>
  </si>
  <si>
    <t>13/12/2023 10:26:00 a.m.</t>
  </si>
  <si>
    <t>13/12/2023 11:15:20 a.m.</t>
  </si>
  <si>
    <t>13/12/2023 11:30:43 a.m.</t>
  </si>
  <si>
    <t>Tx dedo</t>
  </si>
  <si>
    <t>NARANJO EN FLOR 458 - Neuquén</t>
  </si>
  <si>
    <t>herida cortante dedo de la mano</t>
  </si>
  <si>
    <t>PDR12662699</t>
  </si>
  <si>
    <t>DNI 12662699</t>
  </si>
  <si>
    <t>Feijoo, Blanca Graciela</t>
  </si>
  <si>
    <t>13/12/2023 10:29:00 a.m.</t>
  </si>
  <si>
    <t>13/12/2023 10:58:52 a.m.</t>
  </si>
  <si>
    <t>13/12/2023 02:15:11 p.m.</t>
  </si>
  <si>
    <t>Vértigo benigno</t>
  </si>
  <si>
    <t>carlos h rodriguez 1351 - Neuquén - Centro</t>
  </si>
  <si>
    <t>DNI 41242188</t>
  </si>
  <si>
    <t>Farfan, Andrea Antonela</t>
  </si>
  <si>
    <t>13/12/2023 10:33:00 a.m.</t>
  </si>
  <si>
    <t>13/12/2023 11:27:25 a.m.</t>
  </si>
  <si>
    <t>RIO GALLEGO - - Neuquén - Barrio Gran Neuquén</t>
  </si>
  <si>
    <t>Barrio Gran Neuquén</t>
  </si>
  <si>
    <t>Ref dolor de garganta</t>
  </si>
  <si>
    <t>PDR30102464</t>
  </si>
  <si>
    <t>DNI 30102464</t>
  </si>
  <si>
    <t>Mazza, Sabrina Vanesa</t>
  </si>
  <si>
    <t>13/12/2023 10:51:00 a.m.</t>
  </si>
  <si>
    <t>13/12/2023 11:27:56 a.m.</t>
  </si>
  <si>
    <t>13/12/2023 11:37:43 a.m.</t>
  </si>
  <si>
    <t>Gregorio Martinez mza C lote 9 - Neuquén - Barrio Islas Malvinas</t>
  </si>
  <si>
    <t>Ref Contractura</t>
  </si>
  <si>
    <t>DNI 92393941</t>
  </si>
  <si>
    <t>Lara Ordoñez, Julio Segundo</t>
  </si>
  <si>
    <t>13/12/2023 10:54:00 a.m.</t>
  </si>
  <si>
    <t>13/12/2023 11:55:57 a.m.</t>
  </si>
  <si>
    <t>13/12/2023 03:40:20 p.m.</t>
  </si>
  <si>
    <t>ESTRECHEZ URETRAL</t>
  </si>
  <si>
    <t>Rawson - Neuquén - Barrio Villa Ceferino</t>
  </si>
  <si>
    <t>Hace 3 dias que se le salio la sonda vesical Recolocacion</t>
  </si>
  <si>
    <t>PDR41421125</t>
  </si>
  <si>
    <t>DNI 41421125</t>
  </si>
  <si>
    <t>Inostroza, Jose Luis</t>
  </si>
  <si>
    <t>13/12/2023 10:55:00 a.m.</t>
  </si>
  <si>
    <t>13/12/2023 11:10:16 a.m.</t>
  </si>
  <si>
    <t>13/12/2023 01:01:10 p.m.</t>
  </si>
  <si>
    <t>Los Sugentes - Neuquén - Barrio Villa Ceferino</t>
  </si>
  <si>
    <t>Ref Peaton embestido</t>
  </si>
  <si>
    <t>PDR44604704</t>
  </si>
  <si>
    <t>DNI 44604704</t>
  </si>
  <si>
    <t>Pueyo Lopez, Julia</t>
  </si>
  <si>
    <t>13/12/2023 11:04:00 a.m.</t>
  </si>
  <si>
    <t>13/12/2023 12:20:11 p.m.</t>
  </si>
  <si>
    <t>13/12/2023 01:31:57 p.m.</t>
  </si>
  <si>
    <t>Juan B justo 253 Primero A - Neuquén - Centro</t>
  </si>
  <si>
    <t>Diarrea Dolor muñeca derecha</t>
  </si>
  <si>
    <t>PDR13028091</t>
  </si>
  <si>
    <t>DNI 13028091</t>
  </si>
  <si>
    <t>Rodriguez, Genoveva Natividad</t>
  </si>
  <si>
    <t>13/12/2023 11:18:00 a.m.</t>
  </si>
  <si>
    <t>13/12/2023 11:59:46 a.m.</t>
  </si>
  <si>
    <t>13/12/2023 05:13:42 p.m.</t>
  </si>
  <si>
    <t>convulsiones</t>
  </si>
  <si>
    <t>Catamarca,10,V.V.San Mart - SAN MARTIN DE LOS ANDES</t>
  </si>
  <si>
    <t>VEGA MAIPU</t>
  </si>
  <si>
    <t>13/12/2023 11:23:00 a.m.</t>
  </si>
  <si>
    <t>13/12/2023 12:24:36 p.m.</t>
  </si>
  <si>
    <t>Dolor en cadera- Pac reingresado</t>
  </si>
  <si>
    <t>DNI 37943855</t>
  </si>
  <si>
    <t>Torres San Martín, Vanina Andrea</t>
  </si>
  <si>
    <t>13/12/2023 11:24:00 a.m.</t>
  </si>
  <si>
    <t>13/12/2023 01:00:57 p.m.</t>
  </si>
  <si>
    <t>Ruca Choroy - Neuquén - Barrio Islas Malvinas</t>
  </si>
  <si>
    <t>incidente en moto</t>
  </si>
  <si>
    <t>13/12/2023 11:37:00 a.m.</t>
  </si>
  <si>
    <t>13/12/2023 01:09:48 p.m.</t>
  </si>
  <si>
    <t>13/12/2023 11:38:00 a.m.</t>
  </si>
  <si>
    <t>13/12/2023 12:25:55 p.m.</t>
  </si>
  <si>
    <t>13/12/2023 12:35:13 p.m.</t>
  </si>
  <si>
    <t>Viene para ver resultado de urocultivo</t>
  </si>
  <si>
    <t>13/12/2023 12:02:00 p.m.</t>
  </si>
  <si>
    <t>13/12/2023 01:10:09 p.m.</t>
  </si>
  <si>
    <t>13/12/2023 01:17:13 p.m.</t>
  </si>
  <si>
    <t>PDR8040864</t>
  </si>
  <si>
    <t>CI 8040864</t>
  </si>
  <si>
    <t>Gonzalez, Micaela</t>
  </si>
  <si>
    <t>13/12/2023 12:08:00 p.m.</t>
  </si>
  <si>
    <t>13/12/2023 01:15:53 p.m.</t>
  </si>
  <si>
    <t>Fernando Quiroga 1104 - Neuquén</t>
  </si>
  <si>
    <t>Escalofríos</t>
  </si>
  <si>
    <t>PDR45732098</t>
  </si>
  <si>
    <t>DNI 45732098</t>
  </si>
  <si>
    <t>Curache, Manuela Roxana</t>
  </si>
  <si>
    <t>13/12/2023 12:13:00 p.m.</t>
  </si>
  <si>
    <t>13/12/2023 01:27:36 p.m.</t>
  </si>
  <si>
    <t>13/12/2023 01:36:57 p.m.</t>
  </si>
  <si>
    <t>DERMATITIS ATOPICA</t>
  </si>
  <si>
    <t>TANDIL 1058 - Neuquén - Barrio Confluencia</t>
  </si>
  <si>
    <t>DOLOR EN OMBLIGO</t>
  </si>
  <si>
    <t>PDR31270443</t>
  </si>
  <si>
    <t>DNI 31270443</t>
  </si>
  <si>
    <t>Iglesias, Pablo Martin</t>
  </si>
  <si>
    <t>13/12/2023 12:18:00 p.m.</t>
  </si>
  <si>
    <t>13/12/2023 01:28:23 p.m.</t>
  </si>
  <si>
    <t>13/12/2023 01:52:31 p.m.</t>
  </si>
  <si>
    <t>Monsoni 823 - Neuquén</t>
  </si>
  <si>
    <t>Requiere atención del servicio de adicciones</t>
  </si>
  <si>
    <t>DNI 41911191</t>
  </si>
  <si>
    <t>Cejas, Johana Natali</t>
  </si>
  <si>
    <t>13/12/2023 12:21:00 p.m.</t>
  </si>
  <si>
    <t>13/12/2023 01:36:21 p.m.</t>
  </si>
  <si>
    <t>13/12/2023 02:00:01 p.m.</t>
  </si>
  <si>
    <t>CIATALGIA</t>
  </si>
  <si>
    <t>M AREVALO - Neuquén</t>
  </si>
  <si>
    <t>I MALVINAS</t>
  </si>
  <si>
    <t>13/12/2023 12:24:00 p.m.</t>
  </si>
  <si>
    <t>13/12/2023 01:50:44 p.m.</t>
  </si>
  <si>
    <t>13/12/2023 02:57:11 p.m.</t>
  </si>
  <si>
    <t>PDR17360569</t>
  </si>
  <si>
    <t>DNI 17360569</t>
  </si>
  <si>
    <t>Bersellini, Ricardo Ruben</t>
  </si>
  <si>
    <t>13/12/2023 12:32:00 p.m.</t>
  </si>
  <si>
    <t>13/12/2023 01:51:25 p.m.</t>
  </si>
  <si>
    <t>13/12/2023 04:02:02 p.m.</t>
  </si>
  <si>
    <t>lesiones genitales</t>
  </si>
  <si>
    <t>Colonia Alemana 1647 - Neuquén - Barrio Provincias Unidas</t>
  </si>
  <si>
    <t>PDR39767179</t>
  </si>
  <si>
    <t>DNI 39767179</t>
  </si>
  <si>
    <t>Gonzalez Flores, Gabriel Emanuel</t>
  </si>
  <si>
    <t>13/12/2023 12:36:00 p.m.</t>
  </si>
  <si>
    <t>13/12/2023 08:33:49 p.m.</t>
  </si>
  <si>
    <t>caido de altura</t>
  </si>
  <si>
    <t>PDR24825835</t>
  </si>
  <si>
    <t>DNI 24825835</t>
  </si>
  <si>
    <t>Lara, Miriam Beatriz</t>
  </si>
  <si>
    <t>13/12/2023 12:37:00 p.m.</t>
  </si>
  <si>
    <t>13/12/2023 07:35:55 p.m.</t>
  </si>
  <si>
    <t>incidente de transito</t>
  </si>
  <si>
    <t>PDR37663099</t>
  </si>
  <si>
    <t>DNI 37663099</t>
  </si>
  <si>
    <t>Platino, Mario Nicolas</t>
  </si>
  <si>
    <t>13/12/2023 12:42:00 p.m.</t>
  </si>
  <si>
    <t>13/12/2023 02:21:43 p.m.</t>
  </si>
  <si>
    <t>Ceferino Namuncura 35 - Cinco Saltos</t>
  </si>
  <si>
    <t>Se le exploto desodorante en zona ocular, visión borrosa</t>
  </si>
  <si>
    <t>DNI 29106906</t>
  </si>
  <si>
    <t>Tapia, Juan Martin</t>
  </si>
  <si>
    <t>13/12/2023 12:51:00 p.m.</t>
  </si>
  <si>
    <t>13/12/2023 02:21:53 p.m.</t>
  </si>
  <si>
    <t>13/12/2023 02:37:17 p.m.</t>
  </si>
  <si>
    <t>TACUARÍ 2557 - Neuquén - Barrio Sapere</t>
  </si>
  <si>
    <t>PDR37858805</t>
  </si>
  <si>
    <t>DNI 37858805</t>
  </si>
  <si>
    <t>Poblete, Stefania Maribel</t>
  </si>
  <si>
    <t>13/12/2023 12:58:00 p.m.</t>
  </si>
  <si>
    <t>13/12/2023 02:25:54 p.m.</t>
  </si>
  <si>
    <t>13/12/2023 03:34:57 p.m.</t>
  </si>
  <si>
    <t>accidente laboral in itinere</t>
  </si>
  <si>
    <t>Sector Evenecer - Neuquén - Oeste</t>
  </si>
  <si>
    <t>traumatismo de rodilla y codo</t>
  </si>
  <si>
    <t>PDR93336511</t>
  </si>
  <si>
    <t>DNI 93336511</t>
  </si>
  <si>
    <t>Yañez Reyes, Ricardo Osvaldo</t>
  </si>
  <si>
    <t>13/12/2023 01:04:00 p.m.</t>
  </si>
  <si>
    <t>13/12/2023 02:29:42 p.m.</t>
  </si>
  <si>
    <t>13/12/2023 02:46:43 p.m.</t>
  </si>
  <si>
    <t>LESION EN LECHO UNGUEAL</t>
  </si>
  <si>
    <t>diego rosales 2215 - Neuquén - Barrio El Progreso</t>
  </si>
  <si>
    <t>DNI 43703642</t>
  </si>
  <si>
    <t>Crespo Jaureguiberry, Ana Sol</t>
  </si>
  <si>
    <t>13/12/2023 01:07:00 p.m.</t>
  </si>
  <si>
    <t>13/12/2023 01:47:40 p.m.</t>
  </si>
  <si>
    <t>13/12/2023 03:18:45 p.m.</t>
  </si>
  <si>
    <t>CALLE PLAN 180 VIVIENDAS- CASA Nº 02 - Neuquén - Barrio Valentina Norte</t>
  </si>
  <si>
    <t>VALENTINA NORTE RURAL</t>
  </si>
  <si>
    <t>PDR45883112</t>
  </si>
  <si>
    <t>DNI 45883112</t>
  </si>
  <si>
    <t>Rogero, Milagros Claudia</t>
  </si>
  <si>
    <t>13/12/2023 01:09:00 p.m.</t>
  </si>
  <si>
    <t>13/12/2023 01:25:42 p.m.</t>
  </si>
  <si>
    <t>13/12/2023 02:39:57 p.m.</t>
  </si>
  <si>
    <t>13/12/2023 01:16:00 p.m.</t>
  </si>
  <si>
    <t>13/12/2023 01:28:14 p.m.</t>
  </si>
  <si>
    <t>Ref Escalofríos</t>
  </si>
  <si>
    <t>PDR25460272</t>
  </si>
  <si>
    <t>DNI 25460272</t>
  </si>
  <si>
    <t>Cerda, Maria Silvia</t>
  </si>
  <si>
    <t>13/12/2023 01:23:00 p.m.</t>
  </si>
  <si>
    <t>13/12/2023 02:30:19 p.m.</t>
  </si>
  <si>
    <t>Blanca Pilar 100 s/n - Neuquén - Barrio Valentina Norte</t>
  </si>
  <si>
    <t>dolor en zona inguinal</t>
  </si>
  <si>
    <t>PDR45389973</t>
  </si>
  <si>
    <t>DNI 45389973</t>
  </si>
  <si>
    <t>Salas, Shaira Yuliana Yarel</t>
  </si>
  <si>
    <t>13/12/2023 01:25:00 p.m.</t>
  </si>
  <si>
    <t>13/12/2023 02:05:59 p.m.</t>
  </si>
  <si>
    <t>13/12/2023 02:26:18 p.m.</t>
  </si>
  <si>
    <t>BRONQUITIS AGUDA</t>
  </si>
  <si>
    <t>mendoza 12 - Neuquén - Centro</t>
  </si>
  <si>
    <t>FIEBRE</t>
  </si>
  <si>
    <t>PDR14761328</t>
  </si>
  <si>
    <t>DNI 14761328</t>
  </si>
  <si>
    <t>Aguilera, Silvia Ines</t>
  </si>
  <si>
    <t>13/12/2023 01:36:00 p.m.</t>
  </si>
  <si>
    <t>13/12/2023 02:29:57 p.m.</t>
  </si>
  <si>
    <t>13/12/2023 02:41:48 p.m.</t>
  </si>
  <si>
    <t>CORRIENTES 1250 - Neuquén - Barrio Villa María</t>
  </si>
  <si>
    <t>mordedura de perro en el pie</t>
  </si>
  <si>
    <t>PDR94549573</t>
  </si>
  <si>
    <t>DNI 94549573</t>
  </si>
  <si>
    <t>Fretes Armoa, Gricelda Andrea</t>
  </si>
  <si>
    <t>13/12/2023 01:37:00 p.m.</t>
  </si>
  <si>
    <t>13/12/2023 02:32:45 p.m.</t>
  </si>
  <si>
    <t>13/12/2023 02:39:10 p.m.</t>
  </si>
  <si>
    <t>abuela dolores 1691 - Neuquén - Barrio Terrazas del Neuquén</t>
  </si>
  <si>
    <t>PDR41858096</t>
  </si>
  <si>
    <t>DNI 41858096</t>
  </si>
  <si>
    <t>Barragan, Jose Luis</t>
  </si>
  <si>
    <t>13/12/2023 01:54:00 p.m.</t>
  </si>
  <si>
    <t>13/12/2023 02:40:34 p.m.</t>
  </si>
  <si>
    <t>13/12/2023 02:46:20 p.m.</t>
  </si>
  <si>
    <t>MINISTRO GONZALEZ 15 - Neuquén - Centro</t>
  </si>
  <si>
    <t>DNI 28401768</t>
  </si>
  <si>
    <t>Bonetti, Mariana</t>
  </si>
  <si>
    <t>13/12/2023 02:21:00 p.m.</t>
  </si>
  <si>
    <t>13/12/2023 02:40:43 p.m.</t>
  </si>
  <si>
    <t>13/12/2023 04:07:21 p.m.</t>
  </si>
  <si>
    <t>Facundo Quiroga 286 - Neuquén - Barrio Cumelen</t>
  </si>
  <si>
    <t>dolor de garganta, de espalda y tos</t>
  </si>
  <si>
    <t>LC 3731261</t>
  </si>
  <si>
    <t>Epulef, Florinda Del Carmen</t>
  </si>
  <si>
    <t>13/12/2023 02:27:00 p.m.</t>
  </si>
  <si>
    <t>13/12/2023 02:49:43 p.m.</t>
  </si>
  <si>
    <t>13/12/2023 08:33:58 p.m.</t>
  </si>
  <si>
    <t>Luxacion de hombro.izquierdo</t>
  </si>
  <si>
    <t>LAVALLE 367 - Neuquén - Barrio Manuel Belgrano</t>
  </si>
  <si>
    <t>tx de hombro (fue vista en Ados)</t>
  </si>
  <si>
    <t>13/12/2023 02:29:00 p.m.</t>
  </si>
  <si>
    <t>13/12/2023 02:49:23 p.m.</t>
  </si>
  <si>
    <t>13/12/2023 07:11:47 p.m.</t>
  </si>
  <si>
    <t>mareos y dolor de cabeza</t>
  </si>
  <si>
    <t>PDR42848409</t>
  </si>
  <si>
    <t>DNI 42848409</t>
  </si>
  <si>
    <t>Tapia, Julian Alejandro</t>
  </si>
  <si>
    <t>13/12/2023 02:30:00 p.m.</t>
  </si>
  <si>
    <t>13/12/2023 03:52:39 p.m.</t>
  </si>
  <si>
    <t>13/12/2023 05:25:20 p.m.</t>
  </si>
  <si>
    <t>Av Costanera 761 -</t>
  </si>
  <si>
    <t>intento de suicidiio</t>
  </si>
  <si>
    <t>DNI 18335783</t>
  </si>
  <si>
    <t>Huincaman, Estela Nieves</t>
  </si>
  <si>
    <t>13/12/2023 02:33:00 p.m.</t>
  </si>
  <si>
    <t>13/12/2023 03:07:51 p.m.</t>
  </si>
  <si>
    <t>13/12/2023 06:27:40 p.m.</t>
  </si>
  <si>
    <t>SECTOR A, PEATONAL 5 - Neuquén - Barrio Ciudad Industrial</t>
  </si>
  <si>
    <t>Ref Dolor de cabeza y tos</t>
  </si>
  <si>
    <t>PDR40612169</t>
  </si>
  <si>
    <t>DNI 40612169</t>
  </si>
  <si>
    <t>Hugo Iril, Marcos Matias</t>
  </si>
  <si>
    <t>13/12/2023 02:34:00 p.m.</t>
  </si>
  <si>
    <t>13/12/2023 03:56:38 p.m.</t>
  </si>
  <si>
    <t>13/12/2023 04:03:30 p.m.</t>
  </si>
  <si>
    <t>tec de mas de 24 hs de evolucion</t>
  </si>
  <si>
    <t>Troitiño 2418 - Neuquén - Barrio 14 de Octubre</t>
  </si>
  <si>
    <t>Ref Mareos y dolor de cabeza</t>
  </si>
  <si>
    <t>PDR36349504</t>
  </si>
  <si>
    <t>DNI 36349504</t>
  </si>
  <si>
    <t>Leiva, Juan Ramon</t>
  </si>
  <si>
    <t>13/12/2023 02:37:00 p.m.</t>
  </si>
  <si>
    <t>13/12/2023 03:08:47 p.m.</t>
  </si>
  <si>
    <t>13/12/2023 05:44:43 p.m.</t>
  </si>
  <si>
    <t>trauma miembro inferior derecho</t>
  </si>
  <si>
    <t>Emilio Manquiao mza 654 lote 20 - Centenario</t>
  </si>
  <si>
    <t>Ref Control con Monserrat</t>
  </si>
  <si>
    <t>13/12/2023 02:40:00 p.m.</t>
  </si>
  <si>
    <t>13/12/2023 04:04:41 p.m.</t>
  </si>
  <si>
    <t>13/12/2023 07:11:37 p.m.</t>
  </si>
  <si>
    <t>solicita atención con sm</t>
  </si>
  <si>
    <t>Ref Ansiedad. Solicita atencion por SM</t>
  </si>
  <si>
    <t>PDR32986924</t>
  </si>
  <si>
    <t>DNI 32986924</t>
  </si>
  <si>
    <t>Coronado, Carolina Celeste</t>
  </si>
  <si>
    <t>13/12/2023 02:45:00 p.m.</t>
  </si>
  <si>
    <t>13/12/2023 03:16:58 p.m.</t>
  </si>
  <si>
    <t>13/12/2023 09:18:04 p.m.</t>
  </si>
  <si>
    <t>RINCON DEL VALLE - Neuquén</t>
  </si>
  <si>
    <t>Ref Dolor abdominal, vomitos (Ref Calculos renales y pierdras en vesicula )</t>
  </si>
  <si>
    <t>DNI 36434766</t>
  </si>
  <si>
    <t>Jerez, Fernando Julio Argentino</t>
  </si>
  <si>
    <t>13/12/2023 02:50:00 p.m.</t>
  </si>
  <si>
    <t>13/12/2023 04:43:00 p.m.</t>
  </si>
  <si>
    <t>13/12/2023 04:53:53 p.m.</t>
  </si>
  <si>
    <t>mialgias</t>
  </si>
  <si>
    <t>Ignacio rivas y palpala - Neuquén - Barrio Don Bosco II</t>
  </si>
  <si>
    <t>Ref Dolor de cabeza, fiebre</t>
  </si>
  <si>
    <t>13/12/2023 02:52:00 p.m.</t>
  </si>
  <si>
    <t>13/12/2023 04:45:38 p.m.</t>
  </si>
  <si>
    <t>13/12/2023 05:03:11 p.m.</t>
  </si>
  <si>
    <t>DNI 26684176</t>
  </si>
  <si>
    <t>De La Fuente, Nestor Javier</t>
  </si>
  <si>
    <t>13/12/2023 02:55:00 p.m.</t>
  </si>
  <si>
    <t>13/12/2023 04:54:29 p.m.</t>
  </si>
  <si>
    <t>13/12/2023 06:32:50 p.m.</t>
  </si>
  <si>
    <t>dolor en hipogastrio</t>
  </si>
  <si>
    <t>Chubut 1401 - Neuquén - Barrio Copol</t>
  </si>
  <si>
    <t>Ref Dolor en parte baja del abdomen</t>
  </si>
  <si>
    <t>13/12/2023 02:57:00 p.m.</t>
  </si>
  <si>
    <t>13/12/2023 03:24:47 p.m.</t>
  </si>
  <si>
    <t>13/12/2023 08:34:05 p.m.</t>
  </si>
  <si>
    <t>escara de decubito en región sacra</t>
  </si>
  <si>
    <t>Paciente enviada de curaciones para evaluacion por guardia</t>
  </si>
  <si>
    <t>DNI 24542843</t>
  </si>
  <si>
    <t>Suarez, Rosario Marcela</t>
  </si>
  <si>
    <t>13/12/2023 03:01:00 p.m.</t>
  </si>
  <si>
    <t>13/12/2023 05:05:37 p.m.</t>
  </si>
  <si>
    <t>13/12/2023 05:45:20 p.m.</t>
  </si>
  <si>
    <t>dolor toraccico</t>
  </si>
  <si>
    <t>La Unión - Neuquén - Oeste</t>
  </si>
  <si>
    <t>Coop. Auca Mahuida</t>
  </si>
  <si>
    <t>13/12/2023 03:34:00 p.m.</t>
  </si>
  <si>
    <t>13/12/2023 04:56:19 p.m.</t>
  </si>
  <si>
    <t>DNI 31820010</t>
  </si>
  <si>
    <t>Reinoso, Daniel Alejandro</t>
  </si>
  <si>
    <t>13/12/2023 03:35:00 p.m.</t>
  </si>
  <si>
    <t>13/12/2023 04:09:21 p.m.</t>
  </si>
  <si>
    <t>13/12/2023 04:44:14 p.m.</t>
  </si>
  <si>
    <t>EDUARDO PETERS. - - Neuquén - Barrio Valentina Sur</t>
  </si>
  <si>
    <t>13/12/2023 03:36:00 p.m.</t>
  </si>
  <si>
    <t>13/12/2023 05:05:49 p.m.</t>
  </si>
  <si>
    <t>13/12/2023 07:19:52 p.m.</t>
  </si>
  <si>
    <t>ANGINA</t>
  </si>
  <si>
    <t>Ref Fiebre, dolor de garganta y corporal</t>
  </si>
  <si>
    <t>DNI 12638297</t>
  </si>
  <si>
    <t>Bravo De Laguna, Monica Silvia</t>
  </si>
  <si>
    <t>13/12/2023 03:38:00 p.m.</t>
  </si>
  <si>
    <t>13/12/2023 03:52:25 p.m.</t>
  </si>
  <si>
    <t>13/12/2023 04:27:56 p.m.</t>
  </si>
  <si>
    <t>LAS MADRESELVAS 85 - Neuquén - Barrio Alta Barda</t>
  </si>
  <si>
    <t>NAUSEAS-COLITIS</t>
  </si>
  <si>
    <t>PDR40100921</t>
  </si>
  <si>
    <t>DNI 40100921</t>
  </si>
  <si>
    <t>Moiraghi Roche, Julian Hermogenes</t>
  </si>
  <si>
    <t>13/12/2023 04:04:00 p.m.</t>
  </si>
  <si>
    <t>13/12/2023 04:18:59 p.m.</t>
  </si>
  <si>
    <t>13/12/2023 07:11:18 p.m.</t>
  </si>
  <si>
    <t>islas malvinas - Neuquén</t>
  </si>
  <si>
    <t>sepere</t>
  </si>
  <si>
    <t>PDR4694241</t>
  </si>
  <si>
    <t>DNI 4694241</t>
  </si>
  <si>
    <t>Anobile, Victor Hugo</t>
  </si>
  <si>
    <t>13/12/2023 04:07:00 p.m.</t>
  </si>
  <si>
    <t>13/12/2023 05:17:47 p.m.</t>
  </si>
  <si>
    <t>13/12/2023 07:11:03 p.m.</t>
  </si>
  <si>
    <t>BULUCHAGA 265 - Provincia: BUENOS AIRES</t>
  </si>
  <si>
    <t>SAN NICOLAS</t>
  </si>
  <si>
    <t>diarrea + dolor abdominal</t>
  </si>
  <si>
    <t>PDR27377449</t>
  </si>
  <si>
    <t>DNI 27377449</t>
  </si>
  <si>
    <t>Ledesma, Nicolas Andres</t>
  </si>
  <si>
    <t>13/12/2023 04:09:00 p.m.</t>
  </si>
  <si>
    <t>13/12/2023 07:32:02 p.m.</t>
  </si>
  <si>
    <t>Corrientes 771 - Plottier</t>
  </si>
  <si>
    <t>PDR45974724</t>
  </si>
  <si>
    <t>DNI 45974724</t>
  </si>
  <si>
    <t>Cristaldo, Karen Felicitas</t>
  </si>
  <si>
    <t>13/12/2023 04:13:00 p.m.</t>
  </si>
  <si>
    <t>13/12/2023 05:25:27 p.m.</t>
  </si>
  <si>
    <t>13/12/2023 05:37:16 p.m.</t>
  </si>
  <si>
    <t>parestesias</t>
  </si>
  <si>
    <t>primeros pobladores 834 - Neuquén</t>
  </si>
  <si>
    <t>PDR47316105</t>
  </si>
  <si>
    <t>DNI 47316105</t>
  </si>
  <si>
    <t>Vazquez, Allan</t>
  </si>
  <si>
    <t>13/12/2023 04:21:00 p.m.</t>
  </si>
  <si>
    <t>13/12/2023 05:09:21 p.m.</t>
  </si>
  <si>
    <t>13/12/2023 05:18:11 p.m.</t>
  </si>
  <si>
    <t>DNI 26081698</t>
  </si>
  <si>
    <t>Baldovino, Javier Elias</t>
  </si>
  <si>
    <t>13/12/2023 06:17:27 p.m.</t>
  </si>
  <si>
    <t>13/12/2023 08:29:20 p.m.</t>
  </si>
  <si>
    <t>alcoholismo</t>
  </si>
  <si>
    <t>BIRGILIO AMARANTE 4862 - Neuquén</t>
  </si>
  <si>
    <t>URBANIZACION BOSCH</t>
  </si>
  <si>
    <t>etilismo</t>
  </si>
  <si>
    <t>PDR40443371</t>
  </si>
  <si>
    <t>DNI 40443371</t>
  </si>
  <si>
    <t>Saavedra, Valeria Noemi</t>
  </si>
  <si>
    <t>13/12/2023 04:45:00 p.m.</t>
  </si>
  <si>
    <t>13/12/2023 05:38:00 p.m.</t>
  </si>
  <si>
    <t>13/12/2023 05:43:58 p.m.</t>
  </si>
  <si>
    <t>AMENORREA</t>
  </si>
  <si>
    <t>TRONADOR 1800 - Neuquén - Barrio Confluencia</t>
  </si>
  <si>
    <t>NAUSEAS</t>
  </si>
  <si>
    <t>13/12/2023 05:04:00 p.m.</t>
  </si>
  <si>
    <t>13/12/2023 05:27:06 p.m.</t>
  </si>
  <si>
    <t>13/12/2023 05:37:09 p.m.</t>
  </si>
  <si>
    <t>DNI 18739665</t>
  </si>
  <si>
    <t>Obando Cardenas, Maria Cristina</t>
  </si>
  <si>
    <t>13/12/2023 05:07:00 p.m.</t>
  </si>
  <si>
    <t>13/12/2023 05:57:04 p.m.</t>
  </si>
  <si>
    <t>13/12/2023 08:03:43 p.m.</t>
  </si>
  <si>
    <t>PDR18631055</t>
  </si>
  <si>
    <t>DNI 18631055</t>
  </si>
  <si>
    <t>Coronado, Miryan</t>
  </si>
  <si>
    <t>13/12/2023 05:22:00 p.m.</t>
  </si>
  <si>
    <t>13/12/2023 06:19:14 p.m.</t>
  </si>
  <si>
    <t>13/12/2023 06:32:31 p.m.</t>
  </si>
  <si>
    <t>LAS VIOLETAS 456 4º 1170 - Neuquén - Centro</t>
  </si>
  <si>
    <t>DNI 4748243</t>
  </si>
  <si>
    <t>Lotero, Tomasa Epifania</t>
  </si>
  <si>
    <t>13/12/2023 05:25:00 p.m.</t>
  </si>
  <si>
    <t>13/12/2023 06:38:49 p.m.</t>
  </si>
  <si>
    <t>13/12/2023 07:08:35 p.m.</t>
  </si>
  <si>
    <t>DAVID ABRAHAM 2450 - Neuquén - Barrio Muten</t>
  </si>
  <si>
    <t>MUTEN</t>
  </si>
  <si>
    <t>ref colicos</t>
  </si>
  <si>
    <t>PDR29386766</t>
  </si>
  <si>
    <t>DNI 29386766</t>
  </si>
  <si>
    <t>Lopez, Lucas Oscar</t>
  </si>
  <si>
    <t>13/12/2023 05:31:00 p.m.</t>
  </si>
  <si>
    <t>13/12/2023 07:04:46 p.m.</t>
  </si>
  <si>
    <t>13/12/2023 08:28:12 p.m.</t>
  </si>
  <si>
    <t>Traumatismo de hombro izquierdo</t>
  </si>
  <si>
    <t>tx de hombro (detenido de unidad 11)</t>
  </si>
  <si>
    <t>13/12/2023 05:35:00 p.m.</t>
  </si>
  <si>
    <t>13/12/2023 05:57:51 p.m.</t>
  </si>
  <si>
    <t>13/12/2023 05:41:00 p.m.</t>
  </si>
  <si>
    <t>13/12/2023 06:50:03 p.m.</t>
  </si>
  <si>
    <t>solicita control de TA</t>
  </si>
  <si>
    <t>13/12/2023 05:47:00 p.m.</t>
  </si>
  <si>
    <t>13/12/2023 08:34:11 p.m.</t>
  </si>
  <si>
    <t>13/12/2023 05:52:00 p.m.</t>
  </si>
  <si>
    <t>13/12/2023 05:53:42 p.m.</t>
  </si>
  <si>
    <t>13/12/2023 08:41:52 p.m.</t>
  </si>
  <si>
    <t>PDR46724335</t>
  </si>
  <si>
    <t>DNI 46724335</t>
  </si>
  <si>
    <t>Martinez, Venizio Benjamin</t>
  </si>
  <si>
    <t>13/12/2023 05:57:00 p.m.</t>
  </si>
  <si>
    <t>13/12/2023 06:49:09 p.m.</t>
  </si>
  <si>
    <t>13/12/2023 07:13:07 p.m.</t>
  </si>
  <si>
    <t>MIGUEL A CAMINO 173 -</t>
  </si>
  <si>
    <t>DNI 13254207</t>
  </si>
  <si>
    <t>Mora, Norma Beatriz</t>
  </si>
  <si>
    <t>13/12/2023 06:06:00 p.m.</t>
  </si>
  <si>
    <t>13/12/2023 06:34:48 p.m.</t>
  </si>
  <si>
    <t>13/12/2023 07:55:19 p.m.</t>
  </si>
  <si>
    <t>GUALEGUAY 319 - Neuquén - Barrio Huiliches</t>
  </si>
  <si>
    <t>PDR46257877</t>
  </si>
  <si>
    <t>DNI 46257877</t>
  </si>
  <si>
    <t>Posse, Guadalupe Luján</t>
  </si>
  <si>
    <t>13/12/2023 06:12:00 p.m.</t>
  </si>
  <si>
    <t>13/12/2023 06:33:28 p.m.</t>
  </si>
  <si>
    <t>13/12/2023 10:04:18 p.m.</t>
  </si>
  <si>
    <t>ideacion suicida</t>
  </si>
  <si>
    <t>PARANACITO 196 - Neuquén - Barrio El Progreso</t>
  </si>
  <si>
    <t>ATAQUE DE ANSIEDAD</t>
  </si>
  <si>
    <t>PDR37579967</t>
  </si>
  <si>
    <t>DNI 37579967</t>
  </si>
  <si>
    <t>Dagaro, Belén Soledad</t>
  </si>
  <si>
    <t>13/12/2023 06:16:00 p.m.</t>
  </si>
  <si>
    <t>13/12/2023 07:05:08 p.m.</t>
  </si>
  <si>
    <t>13/12/2023 07:13:20 p.m.</t>
  </si>
  <si>
    <t>Herida cortante en dedo de mano</t>
  </si>
  <si>
    <t>ROSARIO 247 - Neuquén</t>
  </si>
  <si>
    <t>PDR36945378</t>
  </si>
  <si>
    <t>DNI 36945378</t>
  </si>
  <si>
    <t>Peña, Aldana Giselle</t>
  </si>
  <si>
    <t>13/12/2023 06:21:00 p.m.</t>
  </si>
  <si>
    <t>13/12/2023 07:06:31 p.m.</t>
  </si>
  <si>
    <t>GUERRERO Y MASCARDI MZA 19 - Neuquén - Barrio Villa Ceferino</t>
  </si>
  <si>
    <t>SOLICITA CURACION POR QUEMADURA EN BRAZO</t>
  </si>
  <si>
    <t>PDR37994873</t>
  </si>
  <si>
    <t>DNI 37994873</t>
  </si>
  <si>
    <t>Morales, Evelyn Mariel</t>
  </si>
  <si>
    <t>13/12/2023 06:26:00 p.m.</t>
  </si>
  <si>
    <t>13/12/2023 07:07:17 p.m.</t>
  </si>
  <si>
    <t>13/12/2023 07:32:26 p.m.</t>
  </si>
  <si>
    <t>WiNTER 330 - Neuquén - Barrio Mariano Moreno</t>
  </si>
  <si>
    <t>13/12/2023 06:37:00 p.m.</t>
  </si>
  <si>
    <t>13/12/2023 07:35:26 p.m.</t>
  </si>
  <si>
    <t>13/12/2023 10:49:51 p.m.</t>
  </si>
  <si>
    <t>DNI 43131175</t>
  </si>
  <si>
    <t>Baeza, Ernesto Agustin</t>
  </si>
  <si>
    <t>13/12/2023 06:41:00 p.m.</t>
  </si>
  <si>
    <t>13/12/2023 07:44:00 p.m.</t>
  </si>
  <si>
    <t>13/12/2023 07:58:47 p.m.</t>
  </si>
  <si>
    <t>trauma de rodilla derecha</t>
  </si>
  <si>
    <t>COPAHUE 523 - Neuquén</t>
  </si>
  <si>
    <t>DOLOR EN E INFLAMACION EN RODILLA POR TX</t>
  </si>
  <si>
    <t>DNI 42166444</t>
  </si>
  <si>
    <t>Vargas, Silvia Beatriz</t>
  </si>
  <si>
    <t>13/12/2023 06:52:00 p.m.</t>
  </si>
  <si>
    <t>13/12/2023 07:48:10 p.m.</t>
  </si>
  <si>
    <t>13/12/2023 08:15:57 p.m.</t>
  </si>
  <si>
    <t>DOLOR DE MUELA</t>
  </si>
  <si>
    <t>13/12/2023 07:03:00 p.m.</t>
  </si>
  <si>
    <t>13/12/2023 08:26:56 p.m.</t>
  </si>
  <si>
    <t>13/12/2023 08:42:00 p.m.</t>
  </si>
  <si>
    <t>accidente deportivo. traumatismo de rodilla izquierda</t>
  </si>
  <si>
    <t>traumatismo de rodilla izquierda</t>
  </si>
  <si>
    <t>DNI 44102841</t>
  </si>
  <si>
    <t>Basualdo Valenzuela, Maicol Alejandro</t>
  </si>
  <si>
    <t>13/12/2023 07:07:00 p.m.</t>
  </si>
  <si>
    <t>13/12/2023 07:59:59 p.m.</t>
  </si>
  <si>
    <t>13/12/2023 08:16:23 p.m.</t>
  </si>
  <si>
    <t>victor guerrero - Neuquén - Barrio Villa Ceferino</t>
  </si>
  <si>
    <t>FIEBRE Y DOLOR CORPORAL</t>
  </si>
  <si>
    <t>DNI 36256992</t>
  </si>
  <si>
    <t>Pino Castillo, Daniela Suyay</t>
  </si>
  <si>
    <t>13/12/2023 07:14:00 p.m.</t>
  </si>
  <si>
    <t>13/12/2023 08:06:16 p.m.</t>
  </si>
  <si>
    <t>Leloir 450 - Neuquén - Barrio Villa Florencia</t>
  </si>
  <si>
    <t>PAC REF BAJA DE PRESION</t>
  </si>
  <si>
    <t>PDR32401144</t>
  </si>
  <si>
    <t>DNI 32401144</t>
  </si>
  <si>
    <t>Alarcon, Gustavo Adolfo</t>
  </si>
  <si>
    <t>13/12/2023 07:18:00 p.m.</t>
  </si>
  <si>
    <t>13/12/2023 08:04:48 p.m.</t>
  </si>
  <si>
    <t>13/12/2023 08:16:07 p.m.</t>
  </si>
  <si>
    <t>PRINGLE Y GUERRERO - Neuquén - Barrio Villa Ceferino</t>
  </si>
  <si>
    <t>DNI 40442362</t>
  </si>
  <si>
    <t>Urbina, Florencia Camila</t>
  </si>
  <si>
    <t>13/12/2023 07:38:00 p.m.</t>
  </si>
  <si>
    <t>13/12/2023 09:05:38 p.m.</t>
  </si>
  <si>
    <t>13/12/2023 09:11:44 p.m.</t>
  </si>
  <si>
    <t>angina</t>
  </si>
  <si>
    <t>Plan 50 Viviendas S/N - Neuquén - Barrio Confluencia</t>
  </si>
  <si>
    <t>dolor de garganta, corporal desde la mañana</t>
  </si>
  <si>
    <t>PDR45510356</t>
  </si>
  <si>
    <t>DNI 45510356</t>
  </si>
  <si>
    <t>Garcia Costello, Celeste Anahi</t>
  </si>
  <si>
    <t>13/12/2023 07:41:00 p.m.</t>
  </si>
  <si>
    <t>13/12/2023 09:09:03 p.m.</t>
  </si>
  <si>
    <t>13/12/2023 10:04:28 p.m.</t>
  </si>
  <si>
    <t>Traumatismo de pie</t>
  </si>
  <si>
    <t>CACIQUE CALFUCURA 959 - Neuquén - Barrio Confluencia</t>
  </si>
  <si>
    <t>tx de pié derecho hace 3 horas</t>
  </si>
  <si>
    <t>PDR94883539</t>
  </si>
  <si>
    <t>DNI 94883539</t>
  </si>
  <si>
    <t>Cordova Olivera, Nataly</t>
  </si>
  <si>
    <t>13/12/2023 07:55:00 p.m.</t>
  </si>
  <si>
    <t>13/12/2023 09:14:34 p.m.</t>
  </si>
  <si>
    <t>13/12/2023 09:19:23 p.m.</t>
  </si>
  <si>
    <t>Dolor ocular</t>
  </si>
  <si>
    <t>RUCA CHOROY - Neuquén - Barrio Islas Malvinas</t>
  </si>
  <si>
    <t>refiere quemadura ocular y facial por fuego, de ayer: 1° consulta</t>
  </si>
  <si>
    <t>PDR7054133</t>
  </si>
  <si>
    <t>DNI 7054133</t>
  </si>
  <si>
    <t>Mercado, Raúl Rolando</t>
  </si>
  <si>
    <t>13/12/2023 07:59:00 p.m.</t>
  </si>
  <si>
    <t>13/12/2023 09:01:45 p.m.</t>
  </si>
  <si>
    <t>13/12/2023 11:33:22 p.m.</t>
  </si>
  <si>
    <t>Aconcagua 290 - Neuquén - Barrio Río Grande</t>
  </si>
  <si>
    <t>fiebre, congestión, tos, visto en externos (Med. D Angelo) se avisa a enfermeria que hija ref. que lo mando el doc. dangelo y que hace una hora que se anoto y se siente mal.</t>
  </si>
  <si>
    <t>DNI 92841538</t>
  </si>
  <si>
    <t>Quirquitripay Antiman, Veronica</t>
  </si>
  <si>
    <t>13/12/2023 08:05:00 p.m.</t>
  </si>
  <si>
    <t>13/12/2023 09:17:39 p.m.</t>
  </si>
  <si>
    <t>13/12/2023 09:39:34 p.m.</t>
  </si>
  <si>
    <t>Lumbalgia postesfuerzo</t>
  </si>
  <si>
    <t>Neumann y atreuco 212 - Neuquén - Barrio Villa Ceferino</t>
  </si>
  <si>
    <t>PDR13104679</t>
  </si>
  <si>
    <t>DNI 13104679</t>
  </si>
  <si>
    <t>Cervantes, Eduardo Francisco</t>
  </si>
  <si>
    <t>13/12/2023 08:06:00 p.m.</t>
  </si>
  <si>
    <t>13/12/2023 09:02:05 p.m.</t>
  </si>
  <si>
    <t>14/12/2023 12:04:30 a.m.</t>
  </si>
  <si>
    <t>ANTARTIDA ARGENTINA 1010 - Neuquén - Centro</t>
  </si>
  <si>
    <t>fiebre + dificultad para orinar</t>
  </si>
  <si>
    <t>DNI 45374570</t>
  </si>
  <si>
    <t>Berra, Maria Jose</t>
  </si>
  <si>
    <t>13/12/2023 08:08:00 p.m.</t>
  </si>
  <si>
    <t>13/12/2023 09:22:58 p.m.</t>
  </si>
  <si>
    <t>13/12/2023 09:36:38 p.m.</t>
  </si>
  <si>
    <t>Managua - Neuquén</t>
  </si>
  <si>
    <t>AERO CLUB</t>
  </si>
  <si>
    <t>estado gripal? - esta en guardia de pediatria con la hija</t>
  </si>
  <si>
    <t>OTRO 28407859</t>
  </si>
  <si>
    <t>Do Couto Ribeiro, Analia</t>
  </si>
  <si>
    <t>13/12/2023 08:11:00 p.m.</t>
  </si>
  <si>
    <t>13/12/2023 10:36:18 p.m.</t>
  </si>
  <si>
    <t>14/12/2023 01:44:17 a.m.</t>
  </si>
  <si>
    <t>República de Italia 785 - Neuquén - Oeste</t>
  </si>
  <si>
    <t>dolor abdominal, de pecho, sensación de falta de aire</t>
  </si>
  <si>
    <t>13/12/2023 08:13:00 p.m.</t>
  </si>
  <si>
    <t>13/12/2023 09:28:37 p.m.</t>
  </si>
  <si>
    <t>13/12/2023 09:39:13 p.m.</t>
  </si>
  <si>
    <t>fiebre + disuria</t>
  </si>
  <si>
    <t>13/12/2023 08:25:00 p.m.</t>
  </si>
  <si>
    <t>14/12/2023 04:44:11 p.m.</t>
  </si>
  <si>
    <t>Intentos de suicidio.</t>
  </si>
  <si>
    <t>paciente de sm</t>
  </si>
  <si>
    <t>PDR33566693</t>
  </si>
  <si>
    <t>DNI 33566693</t>
  </si>
  <si>
    <t>Gomez, Sabrina Celeste</t>
  </si>
  <si>
    <t>13/12/2023 08:34:00 p.m.</t>
  </si>
  <si>
    <t>13/12/2023 10:29:04 p.m.</t>
  </si>
  <si>
    <t>13/12/2023 11:53:25 p.m.</t>
  </si>
  <si>
    <t>3 sector b - Neuquén - Barrio Ciudad Industrial</t>
  </si>
  <si>
    <t>parque industrial</t>
  </si>
  <si>
    <t>pac ref dolor de garganta</t>
  </si>
  <si>
    <t>PDR32909345</t>
  </si>
  <si>
    <t>DNI 32909345</t>
  </si>
  <si>
    <t>Campos, Jorge Ariel</t>
  </si>
  <si>
    <t>13/12/2023 08:45:00 p.m.</t>
  </si>
  <si>
    <t>13/12/2023 10:38:22 p.m.</t>
  </si>
  <si>
    <t>14/12/2023 12:57:10 a.m.</t>
  </si>
  <si>
    <t>OLascoaga y lainez - Neuquén</t>
  </si>
  <si>
    <t>pac ref dolor intenso abdominal y ceflalea</t>
  </si>
  <si>
    <t>DNI 40616891</t>
  </si>
  <si>
    <t>Huenchuman, Karen Aldana</t>
  </si>
  <si>
    <t>13/12/2023 08:54:00 p.m.</t>
  </si>
  <si>
    <t>13/12/2023 10:41:11 p.m.</t>
  </si>
  <si>
    <t>13/12/2023 10:47:21 p.m.</t>
  </si>
  <si>
    <t>pac ref dolor de garganta y de oido</t>
  </si>
  <si>
    <t>PDR37087153</t>
  </si>
  <si>
    <t>DNI 37087153</t>
  </si>
  <si>
    <t>Morla Michel, Marcos Gustavo</t>
  </si>
  <si>
    <t>13/12/2023 08:57:00 p.m.</t>
  </si>
  <si>
    <t>13/12/2023 10:44:41 p.m.</t>
  </si>
  <si>
    <t>13/12/2023 10:47:02 p.m.</t>
  </si>
  <si>
    <t>intendente candelaria - Neuquén - Barrio Villa Florencia</t>
  </si>
  <si>
    <t>pac ref herida cortante en pie izquierdpo</t>
  </si>
  <si>
    <t>DNI 10660382</t>
  </si>
  <si>
    <t>Sepulveda, Irma</t>
  </si>
  <si>
    <t>13/12/2023 09:02:00 p.m.</t>
  </si>
  <si>
    <t>13/12/2023 09:27:00 p.m.</t>
  </si>
  <si>
    <t>14/12/2023 03:21:27 a.m.</t>
  </si>
  <si>
    <t>epoc re agudizado</t>
  </si>
  <si>
    <t>soldado desconocido 2061 - Neuquén - Barrio Don Bosco II</t>
  </si>
  <si>
    <t>pac ref epoc esta con dif para respirar</t>
  </si>
  <si>
    <t>PDR18319632</t>
  </si>
  <si>
    <t>DNI 18319632</t>
  </si>
  <si>
    <t>Lucero, Jorge Gustavo</t>
  </si>
  <si>
    <t>13/12/2023 09:03:00 p.m.</t>
  </si>
  <si>
    <t>13/12/2023 09:10:49 p.m.</t>
  </si>
  <si>
    <t>14/12/2023 04:42:51 a.m.</t>
  </si>
  <si>
    <t>tu de cabeza de pancreas</t>
  </si>
  <si>
    <t>ROMERA 106 - Plottier</t>
  </si>
  <si>
    <t>pcte. oncologico con dolor</t>
  </si>
  <si>
    <t>PDR41358189</t>
  </si>
  <si>
    <t>DNI 41358189</t>
  </si>
  <si>
    <t>Rosas, Ezequiel Nicolas</t>
  </si>
  <si>
    <t>13/12/2023 09:18:00 p.m.</t>
  </si>
  <si>
    <t>13/12/2023 10:46:49 p.m.</t>
  </si>
  <si>
    <t>13/12/2023 11:00:00 p.m.</t>
  </si>
  <si>
    <t>pac ref cefalea vomitos , dolor corporal</t>
  </si>
  <si>
    <t>PDR48969037</t>
  </si>
  <si>
    <t>DNI 48969037</t>
  </si>
  <si>
    <t>Posse, Cielo Belinda Yisela</t>
  </si>
  <si>
    <t>13/12/2023 10:59:30 p.m.</t>
  </si>
  <si>
    <t>trauma ocular</t>
  </si>
  <si>
    <t>Sector 2 - Mza H Lote 12 - Neuquén - Barrio Ciudad Industrial</t>
  </si>
  <si>
    <t>pac ref tx de cabeza</t>
  </si>
  <si>
    <t>DNI 28441322</t>
  </si>
  <si>
    <t>Spagnuolo Birovchez, Melisa Gabriela</t>
  </si>
  <si>
    <t>13/12/2023 09:40:00 p.m.</t>
  </si>
  <si>
    <t>13/12/2023 10:28:51 p.m.</t>
  </si>
  <si>
    <t>13/12/2023 11:27:49 p.m.</t>
  </si>
  <si>
    <t>Incidente de transito</t>
  </si>
  <si>
    <t>R. de italia 1411 - Neuquén - Barrio Islas Malvinas</t>
  </si>
  <si>
    <t>peaton embestida</t>
  </si>
  <si>
    <t>PDR44825616</t>
  </si>
  <si>
    <t>DNI 44825616</t>
  </si>
  <si>
    <t>Gonzalez Cayul, Camila Soledad</t>
  </si>
  <si>
    <t>13/12/2023 09:43:00 p.m.</t>
  </si>
  <si>
    <t>14/12/2023 12:56:03 a.m.</t>
  </si>
  <si>
    <t>14/12/2023 01:31:04 a.m.</t>
  </si>
  <si>
    <t>epigatralgia</t>
  </si>
  <si>
    <t>Sargento Vidal 1271 - Neuquén - Barrio Villa Ceferino</t>
  </si>
  <si>
    <t>pac ref dolor abdominal y nauseas</t>
  </si>
  <si>
    <t>DNI 40612224</t>
  </si>
  <si>
    <t>Gallardo, Daniela Araceli</t>
  </si>
  <si>
    <t>13/12/2023 09:45:00 p.m.</t>
  </si>
  <si>
    <t>14/12/2023 01:02:21 a.m.</t>
  </si>
  <si>
    <t>14/12/2023 01:31:20 a.m.</t>
  </si>
  <si>
    <t>CALLE 9 - - Neuquén</t>
  </si>
  <si>
    <t>TX en pie izq</t>
  </si>
  <si>
    <t>13/12/2023 09:49:00 p.m.</t>
  </si>
  <si>
    <t>14/12/2023 01:02:38 a.m.</t>
  </si>
  <si>
    <t>14/12/2023 03:46:46 a.m.</t>
  </si>
  <si>
    <t>infección en genital</t>
  </si>
  <si>
    <t>13/12/2023 09:50:00 p.m.</t>
  </si>
  <si>
    <t>14/12/2023 01:12:37 a.m.</t>
  </si>
  <si>
    <t>colocacion de medicacion (trae orden medica)</t>
  </si>
  <si>
    <t>PDR49386074</t>
  </si>
  <si>
    <t>DNI 49386074</t>
  </si>
  <si>
    <t>Moreno, Josefina Jaqueline</t>
  </si>
  <si>
    <t>13/12/2023 09:53:00 p.m.</t>
  </si>
  <si>
    <t>14/12/2023 01:30:10 a.m.</t>
  </si>
  <si>
    <t>CHIARANDON 935 - Neuquén - Barrio Manuel Belgrano</t>
  </si>
  <si>
    <t>familiar ref dolor en mandíbula</t>
  </si>
  <si>
    <t>DNI 46482617</t>
  </si>
  <si>
    <t>Almuna, Sheila Abril</t>
  </si>
  <si>
    <t>13/12/2023 10:00:00 p.m.</t>
  </si>
  <si>
    <t>13/12/2023 10:32:19 p.m.</t>
  </si>
  <si>
    <t>13/12/2023 10:46:09 p.m.</t>
  </si>
  <si>
    <t>CONQUISTADORES DEL DESIERTO 800 - Neuquén - Barrio Ciudad Industrial</t>
  </si>
  <si>
    <t>dolor de garganta, dolor corporal. fiebre.</t>
  </si>
  <si>
    <t>DNI 16429716</t>
  </si>
  <si>
    <t>Rubilar, Graciela Ana Luz</t>
  </si>
  <si>
    <t>13/12/2023 11:16:00 p.m.</t>
  </si>
  <si>
    <t>14/12/2023 01:30:27 a.m.</t>
  </si>
  <si>
    <t>14/12/2023 01:52:05 a.m.</t>
  </si>
  <si>
    <t>M MORENO</t>
  </si>
  <si>
    <t>TX EN PIE IZAQ</t>
  </si>
  <si>
    <t>DNI 47467150</t>
  </si>
  <si>
    <t>De Biasi, Gustavo Sebastian</t>
  </si>
  <si>
    <t>13/12/2023 11:35:00 p.m.</t>
  </si>
  <si>
    <t>14/12/2023 12:53:57 a.m.</t>
  </si>
  <si>
    <t>14/12/2023 05:30:12 a.m.</t>
  </si>
  <si>
    <t>Cuenca</t>
  </si>
  <si>
    <t>estado febril, pcte. oncológico, náuseas, decaimiento</t>
  </si>
  <si>
    <t>DNI 42305943</t>
  </si>
  <si>
    <t>Urbina, Camila Victoria</t>
  </si>
  <si>
    <t>13/12/2023 11:37:00 p.m.</t>
  </si>
  <si>
    <t>14/12/2023 01:30:41 a.m.</t>
  </si>
  <si>
    <t>14/12/2023 01:40:48 a.m.</t>
  </si>
  <si>
    <t>Faringits con placas</t>
  </si>
  <si>
    <t>alberdi 285 - Neuquén - Centro</t>
  </si>
  <si>
    <t>fiebre alta, molestia en oidos y ganglios inflamados. no puede tragar saliva. mareos</t>
  </si>
  <si>
    <t>PDR22944537</t>
  </si>
  <si>
    <t>DNI 22944537</t>
  </si>
  <si>
    <t>Leon, Eva Raquel</t>
  </si>
  <si>
    <t>13/12/2023 11:47:00 p.m.</t>
  </si>
  <si>
    <t>14/12/2023 01:38:32 a.m.</t>
  </si>
  <si>
    <t>14/12/2023 01:44:54 a.m.</t>
  </si>
  <si>
    <t>cerrumen impactado</t>
  </si>
  <si>
    <t>ELORDI 75 - Centenario - Barrio SARMIENTO I</t>
  </si>
  <si>
    <t>dolor y oido tapado</t>
  </si>
  <si>
    <t>PDR96195615</t>
  </si>
  <si>
    <t>DNI 96195615</t>
  </si>
  <si>
    <t>Vivenez, Adrian Jose</t>
  </si>
  <si>
    <t>13/12/2023 11:50:00 p.m.</t>
  </si>
  <si>
    <t>14/12/2023 01:43:31 a.m.</t>
  </si>
  <si>
    <t>14/12/2023 04:53:30 a.m.</t>
  </si>
  <si>
    <t>profilaxis postexpòsicion</t>
  </si>
  <si>
    <t>nehuen 3705 - Neuquén - Barrio Maronese</t>
  </si>
  <si>
    <t>ref. una situación. solicita informar solo a enfermería y medico</t>
  </si>
  <si>
    <t>PDR34662945</t>
  </si>
  <si>
    <t>DNI 34662945</t>
  </si>
  <si>
    <t>Muñoz, Leandro Emanuel</t>
  </si>
  <si>
    <t>14/12/2023 12:28:00 a.m.</t>
  </si>
  <si>
    <t>14/12/2023 01:50:34 a.m.</t>
  </si>
  <si>
    <t>14/12/2023 04:53:46 a.m.</t>
  </si>
  <si>
    <t>FRANCISCO ARMAS DUPLEX 3 - Neuquén - Barrio La Sirena</t>
  </si>
  <si>
    <t>REF ABDOMEN INFLAMADO</t>
  </si>
  <si>
    <t>14/12/2023 12:39:00 a.m.</t>
  </si>
  <si>
    <t>14/12/2023 01:50:47 a.m.</t>
  </si>
  <si>
    <t>14/12/2023 01:51:24 a.m.</t>
  </si>
  <si>
    <t>DNI 26149136</t>
  </si>
  <si>
    <t>Salinas, Natalia Elena</t>
  </si>
  <si>
    <t>14/12/2023 05:16:36 a.m.</t>
  </si>
  <si>
    <t>Insuficiencia Renal</t>
  </si>
  <si>
    <t>COMAHUE CASA0 7 - Neuquén - Barrio Manuel Belgrano</t>
  </si>
  <si>
    <t>DNI 35571416</t>
  </si>
  <si>
    <t>Zuñiga, Dario Facundo</t>
  </si>
  <si>
    <t>14/12/2023 01:17:00 a.m.</t>
  </si>
  <si>
    <t>14/12/2023 01:50:59 a.m.</t>
  </si>
  <si>
    <t>14/12/2023 03:49:13 a.m.</t>
  </si>
  <si>
    <t>PICUNCHES Y AGUAPEY - MODULO 06 - - Neuquén - Barrio Sapere</t>
  </si>
  <si>
    <t>DNI 33384676</t>
  </si>
  <si>
    <t>Gavilan, Nestor Eduardo</t>
  </si>
  <si>
    <t>14/12/2023 02:43:00 a.m.</t>
  </si>
  <si>
    <t>14/12/2023 03:53:11 a.m.</t>
  </si>
  <si>
    <t>14/12/2023 06:23:39 a.m.</t>
  </si>
  <si>
    <t>abdomen agudo medico</t>
  </si>
  <si>
    <t>Correntoso 1320 - Neuquén - Barrio Confluencia</t>
  </si>
  <si>
    <t>dolor abdominal + vómitos</t>
  </si>
  <si>
    <t>PDR5138992</t>
  </si>
  <si>
    <t>DNI 5138992</t>
  </si>
  <si>
    <t>Silva, Mirta Susana</t>
  </si>
  <si>
    <t>14/12/2023 02:44:00 a.m.</t>
  </si>
  <si>
    <t>14/12/2023 02:48:49 a.m.</t>
  </si>
  <si>
    <t>peaton embestido</t>
  </si>
  <si>
    <t>albardon 4070 mza14 b - Neuquén</t>
  </si>
  <si>
    <t>PEATON ENVESTIDO</t>
  </si>
  <si>
    <t>14/12/2023 02:49:00 a.m.</t>
  </si>
  <si>
    <t>14/12/2023 02:18:22 p.m.</t>
  </si>
  <si>
    <t>PEATON EMBESTIDO</t>
  </si>
  <si>
    <t>PDR42848468</t>
  </si>
  <si>
    <t>DNI 42848468</t>
  </si>
  <si>
    <t>Muñoz, Lautaro Nahuel</t>
  </si>
  <si>
    <t>14/12/2023 03:02:00 a.m.</t>
  </si>
  <si>
    <t>14/12/2023 03:23:19 a.m.</t>
  </si>
  <si>
    <t>14/12/2023 03:57:39 a.m.</t>
  </si>
  <si>
    <t>COIHUE MZA 8 LOTE 13 BARRIO LA ESTRELLA - Neuquén</t>
  </si>
  <si>
    <t>ref. accidente de transito ( tec, sin perdida de conocimiento, dolor en ambas piernas )</t>
  </si>
  <si>
    <t>DNI 17575432</t>
  </si>
  <si>
    <t>Bustos, Ana Lidia</t>
  </si>
  <si>
    <t>O.S. DE LOS MEDICOS DE LA CIUDAD DE BUENOS AIRES</t>
  </si>
  <si>
    <t>14/12/2023 03:11:00 a.m.</t>
  </si>
  <si>
    <t>14/12/2023 03:50:28 a.m.</t>
  </si>
  <si>
    <t>15/12/2023 01:42:00 a.m.</t>
  </si>
  <si>
    <t>Suboclusión intestinal.</t>
  </si>
  <si>
    <t>LOCALIDAD VILLA EL MANZANO- S/N - Provincia: Río Negro</t>
  </si>
  <si>
    <t>REF. DOLOR ABDOMINAL Y VOMITOS</t>
  </si>
  <si>
    <t>PDR95593378</t>
  </si>
  <si>
    <t>DNI 95593378</t>
  </si>
  <si>
    <t>Cabrera Belliar, Yesenia</t>
  </si>
  <si>
    <t>14/12/2023 03:13:00 a.m.</t>
  </si>
  <si>
    <t>14/12/2023 03:53:29 a.m.</t>
  </si>
  <si>
    <t>14/12/2023 05:07:11 a.m.</t>
  </si>
  <si>
    <t>chascomu 8000 - Neuquén - Barrio Valentina Norte</t>
  </si>
  <si>
    <t>EF. FUERTE DOLOR ABDOMINAL Y EN ZONA BAJA DE LA ESPALDA</t>
  </si>
  <si>
    <t>PDR32815112</t>
  </si>
  <si>
    <t>DNI 32815112</t>
  </si>
  <si>
    <t>Lacroix, Sebastian Mauricio</t>
  </si>
  <si>
    <t>14/12/2023 04:27:00 a.m.</t>
  </si>
  <si>
    <t>14/12/2023 05:06:41 a.m.</t>
  </si>
  <si>
    <t>14/12/2023 05:41:43 a.m.</t>
  </si>
  <si>
    <t>Odontalgia postextraccion molar</t>
  </si>
  <si>
    <t>Belgrano 1061 - Neuquén - Centro</t>
  </si>
  <si>
    <t>PDR33575983</t>
  </si>
  <si>
    <t>DNI 33575983</t>
  </si>
  <si>
    <t>Romero, Matias Fabian</t>
  </si>
  <si>
    <t>14/12/2023 04:53:00 a.m.</t>
  </si>
  <si>
    <t>14/12/2023 05:05:41 a.m.</t>
  </si>
  <si>
    <t>14/12/2023 05:59:11 a.m.</t>
  </si>
  <si>
    <t>migraña</t>
  </si>
  <si>
    <t>chubut 919 - Neuquén - Barrio Manuel Belgrano</t>
  </si>
  <si>
    <t>PAC REF CEFALEA INTENSA REF Q LE COLOQUEN OXIGENO</t>
  </si>
  <si>
    <t>PDR43834414</t>
  </si>
  <si>
    <t>DNI 43834414</t>
  </si>
  <si>
    <t>Leiva, Maia Nicole</t>
  </si>
  <si>
    <t>14/12/2023 05:04:00 a.m.</t>
  </si>
  <si>
    <t>14/12/2023 05:50:23 a.m.</t>
  </si>
  <si>
    <t>14/12/2023 06:03:59 a.m.</t>
  </si>
  <si>
    <t>SAN JUAN 256 - Neuquén - Este</t>
  </si>
  <si>
    <t>CEFALEA y VOMITOS</t>
  </si>
  <si>
    <t>PDR38810898</t>
  </si>
  <si>
    <t>DNI 38810898</t>
  </si>
  <si>
    <t>Contreras, Daniela Fernanda</t>
  </si>
  <si>
    <t>O.S. DEL PERS. DE LA INDUSTRIA DEL HIELO Y MERCADOS PARTICULARES</t>
  </si>
  <si>
    <t>14/12/2023 05:39:00 a.m.</t>
  </si>
  <si>
    <t>14/12/2023 05:56:54 a.m.</t>
  </si>
  <si>
    <t>14/12/2023 06:04:06 a.m.</t>
  </si>
  <si>
    <t>PAC REF ODONTALGIA</t>
  </si>
  <si>
    <t>DNI 44311426</t>
  </si>
  <si>
    <t>Mardones, Katherina</t>
  </si>
  <si>
    <t>14/12/2023 05:41:00 a.m.</t>
  </si>
  <si>
    <t>14/12/2023 06:06:38 a.m.</t>
  </si>
  <si>
    <t>14/12/2023 06:24:11 a.m.</t>
  </si>
  <si>
    <t>jose rosas 545 - Neuquén - Barrio Manuel Belgrano</t>
  </si>
  <si>
    <t>CONGESTIÓN - DOLOR DE OÍDOS</t>
  </si>
  <si>
    <t>PDR18525108</t>
  </si>
  <si>
    <t>OTRO 18525108</t>
  </si>
  <si>
    <t>Valdebenito Castro, Valentina Fernanda</t>
  </si>
  <si>
    <t>14/12/2023 05:45:00 a.m.</t>
  </si>
  <si>
    <t>14/12/2023 06:07:25 a.m.</t>
  </si>
  <si>
    <t>14/12/2023 06:24:21 a.m.</t>
  </si>
  <si>
    <t>Sensacion de cuerpo extraño en oido</t>
  </si>
  <si>
    <t>La Pampa 536 - Neuquén - Centro</t>
  </si>
  <si>
    <t>Insecto en oido</t>
  </si>
  <si>
    <t>14/12/2023 06:00:00 a.m.</t>
  </si>
  <si>
    <t>14/12/2023 07:37:20 a.m.</t>
  </si>
  <si>
    <t>14/12/2023 08:59:01 a.m.</t>
  </si>
  <si>
    <t>cefalea y vómitos (egresada por error - triage verde)</t>
  </si>
  <si>
    <t>PDR45509954</t>
  </si>
  <si>
    <t>DNI 45509954</t>
  </si>
  <si>
    <t>Mendez, Sheyla Yasmin</t>
  </si>
  <si>
    <t>14/12/2023 06:12:00 a.m.</t>
  </si>
  <si>
    <t>14/12/2023 07:44:22 a.m.</t>
  </si>
  <si>
    <t>14/12/2023 08:59:08 a.m.</t>
  </si>
  <si>
    <t>Mitre 1475 - Neuquén</t>
  </si>
  <si>
    <t>Vomitos, diarrea.</t>
  </si>
  <si>
    <t>DNI 41436548</t>
  </si>
  <si>
    <t>Tejada, Agustin Tomas</t>
  </si>
  <si>
    <t>14/12/2023 06:42:00 a.m.</t>
  </si>
  <si>
    <t>14/12/2023 07:57:52 a.m.</t>
  </si>
  <si>
    <t>14/12/2023 12:25:36 p.m.</t>
  </si>
  <si>
    <t>Virgilio amarante - Neuquén - Barrio Valentina Sur</t>
  </si>
  <si>
    <t>Vomitos y dolor abdominal desde el jueves, atendido en HBR, continua con síntomas-</t>
  </si>
  <si>
    <t>14/12/2023 07:49:00 a.m.</t>
  </si>
  <si>
    <t>14/12/2023 08:19:40 a.m.</t>
  </si>
  <si>
    <t>14/12/2023 10:58:26 a.m.</t>
  </si>
  <si>
    <t>Drenaje biliar ( desplazamiento).</t>
  </si>
  <si>
    <t>pérdida en drenaje biliar</t>
  </si>
  <si>
    <t>PDR39521478</t>
  </si>
  <si>
    <t>DNI 39521478</t>
  </si>
  <si>
    <t>Bastias, Enzo Daniel</t>
  </si>
  <si>
    <t>14/12/2023 08:03:00 a.m.</t>
  </si>
  <si>
    <t>14/12/2023 08:49:48 a.m.</t>
  </si>
  <si>
    <t>14/12/2023 10:19:26 a.m.</t>
  </si>
  <si>
    <t>agresión por terceros</t>
  </si>
  <si>
    <t>Gdor Trimarco - Neuquén - Barrio Confluencia</t>
  </si>
  <si>
    <t>agresión por terceros (refiere agresión policial en contexto de detención por disturbios con su pareja)</t>
  </si>
  <si>
    <t>DNI 25640078</t>
  </si>
  <si>
    <t>Tello, Monica Jaquelina</t>
  </si>
  <si>
    <t>14/12/2023 08:07:00 a.m.</t>
  </si>
  <si>
    <t>14/12/2023 08:54:27 a.m.</t>
  </si>
  <si>
    <t>14/12/2023 09:07:53 a.m.</t>
  </si>
  <si>
    <t>LOS SURGENTES - Neuquén - Barrio Villa Ceferino</t>
  </si>
  <si>
    <t>SECTOR EBEN EZER</t>
  </si>
  <si>
    <t>refiere infección en herida cortante de dedo pulgar mano derecha (ya vista en HHH)</t>
  </si>
  <si>
    <t>DNI 23629551</t>
  </si>
  <si>
    <t>Flores, Veronica Mercedes</t>
  </si>
  <si>
    <t>14/12/2023 08:21:00 a.m.</t>
  </si>
  <si>
    <t>14/12/2023 08:37:56 a.m.</t>
  </si>
  <si>
    <t>14/12/2023 04:09:43 p.m.</t>
  </si>
  <si>
    <t>DISTRITO NOROESTE CASA 398 - Cipolletti</t>
  </si>
  <si>
    <t>dolor de pecho - cefalea (refiere desmayo hace 30 minutos aprox)</t>
  </si>
  <si>
    <t>PDR29445969</t>
  </si>
  <si>
    <t>DNI 29445969</t>
  </si>
  <si>
    <t>Gatica, Cecilia Del Carmen</t>
  </si>
  <si>
    <t>14/12/2023 08:24:00 a.m.</t>
  </si>
  <si>
    <t>14/12/2023 08:56:07 a.m.</t>
  </si>
  <si>
    <t>14/12/2023 09:07:13 a.m.</t>
  </si>
  <si>
    <t>Faringitis aguda viral.</t>
  </si>
  <si>
    <t>Rio Negro 1220 - Neuquén</t>
  </si>
  <si>
    <t>fiebre - dolor de garganta - tos (personal de laboratorio)</t>
  </si>
  <si>
    <t>DNI 37172779</t>
  </si>
  <si>
    <t>Izquierdo, Braian Ezequiel</t>
  </si>
  <si>
    <t>14/12/2023 08:31:00 a.m.</t>
  </si>
  <si>
    <t>14/12/2023 08:42:31 a.m.</t>
  </si>
  <si>
    <t>14/12/2023 09:42:42 a.m.</t>
  </si>
  <si>
    <t>inflamacion en rodilla derecha</t>
  </si>
  <si>
    <t>CAVIAHUE 254 - Neuquén - Centro</t>
  </si>
  <si>
    <t>tx rodilla derecha</t>
  </si>
  <si>
    <t>PDR32293157</t>
  </si>
  <si>
    <t>DNI 32293157</t>
  </si>
  <si>
    <t>Laredo, Romina Patricia</t>
  </si>
  <si>
    <t>14/12/2023 08:33:00 a.m.</t>
  </si>
  <si>
    <t>14/12/2023 08:58:39 a.m.</t>
  </si>
  <si>
    <t>14/12/2023 09:07:42 a.m.</t>
  </si>
  <si>
    <t>RIO SALADO 1321 - Neuquén - Barrio Santa Genoveva</t>
  </si>
  <si>
    <t>cefalea - mareos</t>
  </si>
  <si>
    <t>PDR81548793</t>
  </si>
  <si>
    <t>CI 81848793</t>
  </si>
  <si>
    <t>Farias Ramirez, Pedro Antonio</t>
  </si>
  <si>
    <t>14/12/2023 08:41:00 a.m.</t>
  </si>
  <si>
    <t>14/12/2023 08:57:38 a.m.</t>
  </si>
  <si>
    <t>14/12/2023 08:44:24 p.m.</t>
  </si>
  <si>
    <t>AIT</t>
  </si>
  <si>
    <t>CHILE - País: CHILE</t>
  </si>
  <si>
    <t>sensación de adormecimiento en MSD y MID</t>
  </si>
  <si>
    <t>PDR47849109</t>
  </si>
  <si>
    <t>DNI 47849109</t>
  </si>
  <si>
    <t>Muñoz, Abril Abigail</t>
  </si>
  <si>
    <t>14/12/2023 09:09:00 a.m.</t>
  </si>
  <si>
    <t>14/12/2023 10:08:00 a.m.</t>
  </si>
  <si>
    <t>14/12/2023 10:19:12 a.m.</t>
  </si>
  <si>
    <t>CERRO CATEDRAL 2060 - Neuquén - Barrio Confluencia</t>
  </si>
  <si>
    <t>irritacion ocular hace dias</t>
  </si>
  <si>
    <t>PDR44062481</t>
  </si>
  <si>
    <t>DNI 44062481</t>
  </si>
  <si>
    <t>Flores Moyano, Daniela Agustina</t>
  </si>
  <si>
    <t>O.S. DE PASTELEROS</t>
  </si>
  <si>
    <t>14/12/2023 09:24:00 a.m.</t>
  </si>
  <si>
    <t>14/12/2023 09:46:03 a.m.</t>
  </si>
  <si>
    <t>14/12/2023 12:46:07 p.m.</t>
  </si>
  <si>
    <t>S/N - Plottier</t>
  </si>
  <si>
    <t>BARDAS SOLEADAS</t>
  </si>
  <si>
    <t>ANGUSTIA / ANSIEDAD/ IDEAS DE MUERTE (ENVIADA DE CONSULTORIO PRIVADO PARA EVALUACION POR SM)</t>
  </si>
  <si>
    <t>14/12/2023 09:31:00 a.m.</t>
  </si>
  <si>
    <t>14/12/2023 10:18:36 a.m.</t>
  </si>
  <si>
    <t>14/12/2023 10:25:36 a.m.</t>
  </si>
  <si>
    <t>Control</t>
  </si>
  <si>
    <t>PACIENTE VISTO EL 10/12 - TRAE RESULTADO DE UROCULTIVO</t>
  </si>
  <si>
    <t>DNI 2742577</t>
  </si>
  <si>
    <t>Barros, Filomena Del Carmen</t>
  </si>
  <si>
    <t>14/12/2023 09:34:00 a.m.</t>
  </si>
  <si>
    <t>16/12/2023 06:15:17 p.m.</t>
  </si>
  <si>
    <t>ALDERETE.- 1239 - Neuquén</t>
  </si>
  <si>
    <t>14/12/2023 09:37:35 a.m.</t>
  </si>
  <si>
    <t>14/12/2023 11:25:11 a.m.</t>
  </si>
  <si>
    <t>dolor de cabeza, mareos. (egresada por error)</t>
  </si>
  <si>
    <t>PDR20793059</t>
  </si>
  <si>
    <t>DNI 20793059</t>
  </si>
  <si>
    <t>Arias, Martha Noemi</t>
  </si>
  <si>
    <t>14/12/2023 09:36:00 a.m.</t>
  </si>
  <si>
    <t>14/12/2023 10:25:15 a.m.</t>
  </si>
  <si>
    <t>14/12/2023 11:30:21 a.m.</t>
  </si>
  <si>
    <t>Remigio Bosch y Rene Favaloro 2616 - Neuquén</t>
  </si>
  <si>
    <t>Altos del Limay</t>
  </si>
  <si>
    <t>TX EN RODILLA Y ESPALDA - CAIDA AYER</t>
  </si>
  <si>
    <t>DNI 23918014</t>
  </si>
  <si>
    <t>Jacque, Maria Elena</t>
  </si>
  <si>
    <t>14/12/2023 09:38:00 a.m.</t>
  </si>
  <si>
    <t>14/12/2023 10:03:06 a.m.</t>
  </si>
  <si>
    <t>14/12/2023 01:10:26 p.m.</t>
  </si>
  <si>
    <t>MZ 15 LOTE 04 - Neuquén - Oeste</t>
  </si>
  <si>
    <t>DOLOR DE CABEZA INTENSO</t>
  </si>
  <si>
    <t>14/12/2023 09:42:00 a.m.</t>
  </si>
  <si>
    <t>14/12/2023 11:15:48 a.m.</t>
  </si>
  <si>
    <t>PDR22473030</t>
  </si>
  <si>
    <t>DNI 22473030</t>
  </si>
  <si>
    <t>Garcia, Luis Ariel</t>
  </si>
  <si>
    <t>14/12/2023 09:44:00 a.m.</t>
  </si>
  <si>
    <t>14/12/2023 10:30:24 a.m.</t>
  </si>
  <si>
    <t>14/12/2023 11:24:21 a.m.</t>
  </si>
  <si>
    <t>PAIMUN - Neuquén</t>
  </si>
  <si>
    <t>TX EN PIE</t>
  </si>
  <si>
    <t>LC 5632111</t>
  </si>
  <si>
    <t>Diaz, Emilia</t>
  </si>
  <si>
    <t>14/12/2023 09:47:00 a.m.</t>
  </si>
  <si>
    <t>14/12/2023 10:32:32 a.m.</t>
  </si>
  <si>
    <t>14/12/2023 12:52:16 p.m.</t>
  </si>
  <si>
    <t>MZ. 7 - LOTE 01 - Neuquén - Barrio Villa Ceferino</t>
  </si>
  <si>
    <t>SECTOR AMANECER</t>
  </si>
  <si>
    <t>DNI 39521367</t>
  </si>
  <si>
    <t>Cea, Florencia Macarena</t>
  </si>
  <si>
    <t>14/12/2023 09:57:00 a.m.</t>
  </si>
  <si>
    <t>14/12/2023 04:43:53 p.m.</t>
  </si>
  <si>
    <t>Fibrilación auricular aguda, de alta respuesta ventricular.</t>
  </si>
  <si>
    <t>Corrientes 919 - Plottier</t>
  </si>
  <si>
    <t>Los Aromos</t>
  </si>
  <si>
    <t>dolor de pecho (FA en estudio)</t>
  </si>
  <si>
    <t>DNI 16165286</t>
  </si>
  <si>
    <t>Galaz, Analia Patricia</t>
  </si>
  <si>
    <t>14/12/2023 10:36:19 a.m.</t>
  </si>
  <si>
    <t>14/12/2023 01:14:57 p.m.</t>
  </si>
  <si>
    <t>EL BOLSON 1972 - Neuquén - Barrio Confluencia</t>
  </si>
  <si>
    <t>TX EN PIERNA POR CAIDA</t>
  </si>
  <si>
    <t>PDR21717216</t>
  </si>
  <si>
    <t>DNI 21717216</t>
  </si>
  <si>
    <t>Poblete, Sandra Viviana</t>
  </si>
  <si>
    <t>14/12/2023 10:10:00 a.m.</t>
  </si>
  <si>
    <t>14/12/2023 10:36:34 a.m.</t>
  </si>
  <si>
    <t>14/12/2023 11:27:42 a.m.</t>
  </si>
  <si>
    <t>Cervicodorsalgia</t>
  </si>
  <si>
    <t>Trabajadores de la industria 2500 - Neuquén - Oeste</t>
  </si>
  <si>
    <t>Ruca Antu</t>
  </si>
  <si>
    <t>REF DOLOR POR HERNIA DE DISCO - HACE 1 SEMANA</t>
  </si>
  <si>
    <t>PDR16922443</t>
  </si>
  <si>
    <t>DNI 16922443</t>
  </si>
  <si>
    <t>Salotto, Alejandro Enrique</t>
  </si>
  <si>
    <t>14/12/2023 10:13:00 a.m.</t>
  </si>
  <si>
    <t>14/12/2023 10:21:06 a.m.</t>
  </si>
  <si>
    <t>14/12/2023 11:28:36 a.m.</t>
  </si>
  <si>
    <t>MAR ARGENTINO 634 - Neuquén - Barrio Rincón de Emilio</t>
  </si>
  <si>
    <t>INFECCION EN QUISTE</t>
  </si>
  <si>
    <t>PDR47284679</t>
  </si>
  <si>
    <t>DNI 47284679</t>
  </si>
  <si>
    <t>Diaz Zuber, Araceli Lujan</t>
  </si>
  <si>
    <t>14/12/2023 10:25:00 a.m.</t>
  </si>
  <si>
    <t>14/12/2023 10:43:34 a.m.</t>
  </si>
  <si>
    <t>14/12/2023 11:44:28 a.m.</t>
  </si>
  <si>
    <t>trauma d emano derecha</t>
  </si>
  <si>
    <t>FORUQERA 1343 - Neuquén</t>
  </si>
  <si>
    <t>ALTOS DEL LIMAY</t>
  </si>
  <si>
    <t>TX EN DEDOS DE LA MANO DERECHA (LA TRAEN DEL COLEGIO)</t>
  </si>
  <si>
    <t>PDR38188634</t>
  </si>
  <si>
    <t>DNI 38188634</t>
  </si>
  <si>
    <t>Cuba, Marlene Natalia</t>
  </si>
  <si>
    <t>14/12/2023 10:28:00 a.m.</t>
  </si>
  <si>
    <t>14/12/2023 10:43:56 a.m.</t>
  </si>
  <si>
    <t>14/12/2023 01:28:44 p.m.</t>
  </si>
  <si>
    <t>SATURNINO TORRES 1650 - Neuquén</t>
  </si>
  <si>
    <t>14/12/2023 10:46:00 a.m.</t>
  </si>
  <si>
    <t>14/12/2023 11:13:54 a.m.</t>
  </si>
  <si>
    <t>14/12/2023 11:26:24 a.m.</t>
  </si>
  <si>
    <t>vomitos visto hoy por la guardia(AGRESION POLICIAL</t>
  </si>
  <si>
    <t>DNI 36256500</t>
  </si>
  <si>
    <t>Ramirez, Oscar Cristian Ariel</t>
  </si>
  <si>
    <t>14/12/2023 10:47:00 a.m.</t>
  </si>
  <si>
    <t>14/12/2023 11:32:01 a.m.</t>
  </si>
  <si>
    <t>14/12/2023 02:12:08 p.m.</t>
  </si>
  <si>
    <t>gregorio martinez 90 - Neuquén - Barrio Cumelen</t>
  </si>
  <si>
    <t>SOLICITA ATENCIÓN CON EL SERVICIO DE ADICCIONES</t>
  </si>
  <si>
    <t>DNI 11246640</t>
  </si>
  <si>
    <t>Hermida, Pablo Gustavo</t>
  </si>
  <si>
    <t>14/12/2023 10:51:00 a.m.</t>
  </si>
  <si>
    <t>14/12/2023 11:35:40 a.m.</t>
  </si>
  <si>
    <t>14/12/2023 02:00:44 p.m.</t>
  </si>
  <si>
    <t>CALLE MINISTRO GONZALEZ- Nº219 - Neuquén</t>
  </si>
  <si>
    <t>DIARREA, VÓMITOS</t>
  </si>
  <si>
    <t>14/12/2023 11:09:00 a.m.</t>
  </si>
  <si>
    <t>14/12/2023 01:02:18 p.m.</t>
  </si>
  <si>
    <t>PDR45374835</t>
  </si>
  <si>
    <t>DNI 45374835</t>
  </si>
  <si>
    <t>Bustos, Camila Marianela</t>
  </si>
  <si>
    <t>14/12/2023 11:11:00 a.m.</t>
  </si>
  <si>
    <t>14/12/2023 11:46:04 a.m.</t>
  </si>
  <si>
    <t>14/12/2023 11:53:10 a.m.</t>
  </si>
  <si>
    <t>JOSE INGENIREROS 1351 - Neuquén</t>
  </si>
  <si>
    <t>VÓMITOS</t>
  </si>
  <si>
    <t>PDR94506772</t>
  </si>
  <si>
    <t>DNI 94506772</t>
  </si>
  <si>
    <t>Cabral Aguilar, Maria Ignacia</t>
  </si>
  <si>
    <t>14/12/2023 11:16:00 a.m.</t>
  </si>
  <si>
    <t>14/12/2023 11:52:01 a.m.</t>
  </si>
  <si>
    <t>14/12/2023 01:13:40 p.m.</t>
  </si>
  <si>
    <t>chocon 2333 - Neuquén - Barrio Confluencia</t>
  </si>
  <si>
    <t>PDR16553438</t>
  </si>
  <si>
    <t>DNI 16553438</t>
  </si>
  <si>
    <t>Romero, Rosana Mabel</t>
  </si>
  <si>
    <t>14/12/2023 11:19:00 a.m.</t>
  </si>
  <si>
    <t>14/12/2023 11:57:15 a.m.</t>
  </si>
  <si>
    <t>14/12/2023 01:13:47 p.m.</t>
  </si>
  <si>
    <t>CONRADO VILLEGAS 828 - Neuquén - Barrio Santa Genoveva</t>
  </si>
  <si>
    <t>Santa Genoveva</t>
  </si>
  <si>
    <t>mareos.</t>
  </si>
  <si>
    <t>DNI 32922245</t>
  </si>
  <si>
    <t>Orozco, Miguel Angel</t>
  </si>
  <si>
    <t>14/12/2023 11:20:00 a.m.</t>
  </si>
  <si>
    <t>14/12/2023 11:56:57 a.m.</t>
  </si>
  <si>
    <t>14/12/2023 12:50:57 p.m.</t>
  </si>
  <si>
    <t>dr ramon - Neuquén</t>
  </si>
  <si>
    <t>dolor de abdomen, diarrea, vomitos.</t>
  </si>
  <si>
    <t>DNI 8430774</t>
  </si>
  <si>
    <t>Jara, Saturnino Higinio</t>
  </si>
  <si>
    <t>14/12/2023 11:33:00 a.m.</t>
  </si>
  <si>
    <t>14/12/2023 12:06:07 p.m.</t>
  </si>
  <si>
    <t>14/12/2023 12:50:33 p.m.</t>
  </si>
  <si>
    <t>RACEDO Y PRIMERO DE ENERO S/N - Neuquén - Oeste</t>
  </si>
  <si>
    <t>pálido, nauseas (pac no vidente)</t>
  </si>
  <si>
    <t>DNI 11586122</t>
  </si>
  <si>
    <t>Reyna, Jorge Alberto</t>
  </si>
  <si>
    <t>14/12/2023 11:52:00 a.m.</t>
  </si>
  <si>
    <t>14/12/2023 12:16:30 p.m.</t>
  </si>
  <si>
    <t>14/12/2023 01:56:28 p.m.</t>
  </si>
  <si>
    <t>rep italia 1580 - Neuquén - Barrio Islas Malvinas</t>
  </si>
  <si>
    <t>caída de propia altura, TEC</t>
  </si>
  <si>
    <t>DNI 35592300</t>
  </si>
  <si>
    <t>Brizuela, Maria Romina</t>
  </si>
  <si>
    <t>14/12/2023 11:56:00 a.m.</t>
  </si>
  <si>
    <t>14/12/2023 01:10:39 p.m.</t>
  </si>
  <si>
    <t>14/12/2023 11:12:30 p.m.</t>
  </si>
  <si>
    <t>CALLE PEREZ NOVELLA Y ABRAZO DE MAIPU- Nº3800 - Neuquén - Barrio Melipal</t>
  </si>
  <si>
    <t>dolor de abdomen, vomitos, fiebre.</t>
  </si>
  <si>
    <t>PDR4752852</t>
  </si>
  <si>
    <t>DNI 4752852</t>
  </si>
  <si>
    <t>Paniagua, Francisco</t>
  </si>
  <si>
    <t>14/12/2023 11:57:00 a.m.</t>
  </si>
  <si>
    <t>14/12/2023 01:11:14 p.m.</t>
  </si>
  <si>
    <t>14/12/2023 02:25:02 p.m.</t>
  </si>
  <si>
    <t>winter 2076 - Provincia: FORMOSA</t>
  </si>
  <si>
    <t>CAÍDA DE PROPIA ALTURA, TEC</t>
  </si>
  <si>
    <t>PDR34884789</t>
  </si>
  <si>
    <t>DNI 34884789</t>
  </si>
  <si>
    <t>Aguirre, Nicolas Carlos Elias</t>
  </si>
  <si>
    <t>14/12/2023 12:07:00 p.m.</t>
  </si>
  <si>
    <t>14/12/2023 01:17:47 p.m.</t>
  </si>
  <si>
    <t>14/12/2023 01:22:43 p.m.</t>
  </si>
  <si>
    <t>Pílar 3257 - Neuquén</t>
  </si>
  <si>
    <t>dolor e inflamacion en ojo</t>
  </si>
  <si>
    <t>PDR47929696</t>
  </si>
  <si>
    <t>DNI 47929696</t>
  </si>
  <si>
    <t>Prado Sanchez, Giuliana</t>
  </si>
  <si>
    <t>14/12/2023 12:16:00 p.m.</t>
  </si>
  <si>
    <t>14/12/2023 01:18:33 p.m.</t>
  </si>
  <si>
    <t>14/12/2023 04:13:29 p.m.</t>
  </si>
  <si>
    <t>LAS HERAS 640 - Neuquén - Centro</t>
  </si>
  <si>
    <t>dolor al orinar y fiebre</t>
  </si>
  <si>
    <t>DNI 33447723</t>
  </si>
  <si>
    <t>Ramos Pizarro, Nestor Omar</t>
  </si>
  <si>
    <t>14/12/2023 12:27:00 p.m.</t>
  </si>
  <si>
    <t>14/12/2023 12:51:52 p.m.</t>
  </si>
  <si>
    <t>14/12/2023 02:13:02 p.m.</t>
  </si>
  <si>
    <t>Mz36 Cs23 - Neuquén - Barrio San Lorenzo Norte</t>
  </si>
  <si>
    <t>SOLICITA ATENCIÓN POR ADICCIONES</t>
  </si>
  <si>
    <t>PDR28372473</t>
  </si>
  <si>
    <t>DNI 28372473</t>
  </si>
  <si>
    <t>Leppez, Simon Eduardo</t>
  </si>
  <si>
    <t>14/12/2023 12:29:00 p.m.</t>
  </si>
  <si>
    <t>14/12/2023 01:23:27 p.m.</t>
  </si>
  <si>
    <t>14/12/2023 01:29:00 p.m.</t>
  </si>
  <si>
    <t>osteocondritis</t>
  </si>
  <si>
    <t>la herradura - isla 147 - Plottier</t>
  </si>
  <si>
    <t>REF. PRESIÓN ALTA</t>
  </si>
  <si>
    <t>PDR22866022</t>
  </si>
  <si>
    <t>DNI 22866022</t>
  </si>
  <si>
    <t>Nahuelfil, Miguel Alfredo</t>
  </si>
  <si>
    <t>14/12/2023 12:38:00 p.m.</t>
  </si>
  <si>
    <t>14/12/2023 01:09:29 p.m.</t>
  </si>
  <si>
    <t>14/12/2023 03:25:42 p.m.</t>
  </si>
  <si>
    <t>MAREOS DOLOR EN ZONA DE NUCA Y PECHO</t>
  </si>
  <si>
    <t>PDR31307075</t>
  </si>
  <si>
    <t>DNI 31307075</t>
  </si>
  <si>
    <t>Stejskal, Maria Fernanda</t>
  </si>
  <si>
    <t>14/12/2023 12:46:00 p.m.</t>
  </si>
  <si>
    <t>14/12/2023 02:38:34 p.m.</t>
  </si>
  <si>
    <t>Lezcano 486 - Neuquén - Barrio La Sirena</t>
  </si>
  <si>
    <t>Amulén</t>
  </si>
  <si>
    <t>PICAZÓN EN PIERNA</t>
  </si>
  <si>
    <t>PDR42518957</t>
  </si>
  <si>
    <t>DNI 42518957</t>
  </si>
  <si>
    <t>Sura, Agustín Daniel</t>
  </si>
  <si>
    <t>14/12/2023 01:03:00 p.m.</t>
  </si>
  <si>
    <t>14/12/2023 03:58:27 p.m.</t>
  </si>
  <si>
    <t>14/12/2023 04:06:07 p.m.</t>
  </si>
  <si>
    <t>Catriel 1281 - Neuquén - Barrio Villa Ceferino</t>
  </si>
  <si>
    <t>DOLOR DE CABEZA Y GARGANTA</t>
  </si>
  <si>
    <t>DNI 39523771</t>
  </si>
  <si>
    <t>Lemuñir, Franco Alexis</t>
  </si>
  <si>
    <t>14/12/2023 01:04:00 p.m.</t>
  </si>
  <si>
    <t>14/12/2023 03:58:57 p.m.</t>
  </si>
  <si>
    <t>14/12/2023 07:48:32 p.m.</t>
  </si>
  <si>
    <t>Barrio Islas Malvinas</t>
  </si>
  <si>
    <t>Solicita internacion en Adicciones</t>
  </si>
  <si>
    <t>PDR17472926</t>
  </si>
  <si>
    <t>DNI 17472926</t>
  </si>
  <si>
    <t>Varas, Severo Eugenio</t>
  </si>
  <si>
    <t>14/12/2023 01:21:00 p.m.</t>
  </si>
  <si>
    <t>14/12/2023 07:26:28 p.m.</t>
  </si>
  <si>
    <t>Proctorragia</t>
  </si>
  <si>
    <t>Alderete (esq. Rio Uruguay) 2500 - Neuquén - Barrio Sapere</t>
  </si>
  <si>
    <t>Hiperglucemia</t>
  </si>
  <si>
    <t>14/12/2023 01:36:00 p.m.</t>
  </si>
  <si>
    <t>14/12/2023 03:56:21 p.m.</t>
  </si>
  <si>
    <t>14/12/2023 04:05:34 p.m.</t>
  </si>
  <si>
    <t>asma</t>
  </si>
  <si>
    <t>dificultad para respirar</t>
  </si>
  <si>
    <t>DNI 42710416</t>
  </si>
  <si>
    <t>Fierro, Maximiliano Manuel</t>
  </si>
  <si>
    <t>14/12/2023 01:37:00 p.m.</t>
  </si>
  <si>
    <t>14/12/2023 04:03:15 p.m.</t>
  </si>
  <si>
    <t>14/12/2023 04:17:07 p.m.</t>
  </si>
  <si>
    <t>infeccion piel parte blanda</t>
  </si>
  <si>
    <t>VELAZQUEZ, ANIBAL JEREMÍAS</t>
  </si>
  <si>
    <t>darwin y pomona - Neuquén - Barrio Confluencia</t>
  </si>
  <si>
    <t>herida en pie</t>
  </si>
  <si>
    <t>PDR6689764</t>
  </si>
  <si>
    <t>LC 6689764</t>
  </si>
  <si>
    <t>Baier, Ramona Elizabeth</t>
  </si>
  <si>
    <t>14/12/2023 01:43:00 p.m.</t>
  </si>
  <si>
    <t>14/12/2023 04:04:22 p.m.</t>
  </si>
  <si>
    <t>AV ARGENTINA 16 - Neuquén - Centro</t>
  </si>
  <si>
    <t>DNI 16443154</t>
  </si>
  <si>
    <t>Costich, Horacio</t>
  </si>
  <si>
    <t>14/12/2023 01:48:00 p.m.</t>
  </si>
  <si>
    <t>14/12/2023 04:07:38 p.m.</t>
  </si>
  <si>
    <t>14/12/2023 05:44:55 p.m.</t>
  </si>
  <si>
    <t>agresion x terceros - traumatismo de hombro dcho</t>
  </si>
  <si>
    <t>INDEPENDENCIA Y RIO DIAMANTE-- 1572 - Neuquén - Barrio Villa Farrel</t>
  </si>
  <si>
    <t>tx de ms</t>
  </si>
  <si>
    <t>PDR42605076</t>
  </si>
  <si>
    <t>DNI 42605076</t>
  </si>
  <si>
    <t>Serna, Jedidias Daniel</t>
  </si>
  <si>
    <t>14/12/2023 01:49:00 p.m.</t>
  </si>
  <si>
    <t>14/12/2023 04:07:50 p.m.</t>
  </si>
  <si>
    <t>14/12/2023 04:17:00 p.m.</t>
  </si>
  <si>
    <t>NAHUEL SIN NUMERO - Neuquén - Oeste</t>
  </si>
  <si>
    <t>PDR33459570</t>
  </si>
  <si>
    <t>DNI 33459570</t>
  </si>
  <si>
    <t>Villagra, Mariana</t>
  </si>
  <si>
    <t>OSPE - O.S. DEL PERS. DE ESCRIBANOS</t>
  </si>
  <si>
    <t>14/12/2023 01:56:00 p.m.</t>
  </si>
  <si>
    <t>14/12/2023 04:08:04 p.m.</t>
  </si>
  <si>
    <t>14/12/2023 04:13:38 p.m.</t>
  </si>
  <si>
    <t>PASO DE LOS INDIOS 579 - Neuquén</t>
  </si>
  <si>
    <t>PDR40788847</t>
  </si>
  <si>
    <t>DNI 40788847</t>
  </si>
  <si>
    <t>Campos, Gaston Emiliano</t>
  </si>
  <si>
    <t>OSPATCA</t>
  </si>
  <si>
    <t>14/12/2023 02:00:00 p.m.</t>
  </si>
  <si>
    <t>14/12/2023 04:14:00 p.m.</t>
  </si>
  <si>
    <t>14/12/2023 04:18:34 p.m.</t>
  </si>
  <si>
    <t>leguizamon - Neuquén - Centro</t>
  </si>
  <si>
    <t>fiebre y congestion</t>
  </si>
  <si>
    <t>DNI 41348343</t>
  </si>
  <si>
    <t>Gajardo, Marcela Alejandra</t>
  </si>
  <si>
    <t>14/12/2023 02:17:00 p.m.</t>
  </si>
  <si>
    <t>14/12/2023 04:21:08 p.m.</t>
  </si>
  <si>
    <t>14/12/2023 06:27:48 p.m.</t>
  </si>
  <si>
    <t>JOSE INGIENIERO 1425 - Neuquén - Barrio Limay</t>
  </si>
  <si>
    <t>DNI 35833930</t>
  </si>
  <si>
    <t>Mariñanco, Ines Rosana</t>
  </si>
  <si>
    <t>14/12/2023 02:32:00 p.m.</t>
  </si>
  <si>
    <t>14/12/2023 08:52:24 p.m.</t>
  </si>
  <si>
    <t>intoxicacion</t>
  </si>
  <si>
    <t>DNI 20209861</t>
  </si>
  <si>
    <t>Spandrio, Patricia Beatriz</t>
  </si>
  <si>
    <t>14/12/2023 02:35:00 p.m.</t>
  </si>
  <si>
    <t>14/12/2023 03:31:24 p.m.</t>
  </si>
  <si>
    <t>14/12/2023 04:05:43 p.m.</t>
  </si>
  <si>
    <t>debilidad generalizada</t>
  </si>
  <si>
    <t>CALLE ADOLFO ABELLI- 2673 - Neuquén - Barrio 14 de Octubre</t>
  </si>
  <si>
    <t>Mareos, debilidad corporal, dolor de pierna derecha</t>
  </si>
  <si>
    <t>DNI 22956059</t>
  </si>
  <si>
    <t>Garcia, Gabriela Isabel</t>
  </si>
  <si>
    <t>14/12/2023 02:37:00 p.m.</t>
  </si>
  <si>
    <t>14/12/2023 05:35:16 p.m.</t>
  </si>
  <si>
    <t>Acv</t>
  </si>
  <si>
    <t>MANUEL MUÑOZ - SENILLOSA</t>
  </si>
  <si>
    <t>24 VIVIENDAS</t>
  </si>
  <si>
    <t>DNI 3691222</t>
  </si>
  <si>
    <t>Montenegro, Ignacia Beatriz</t>
  </si>
  <si>
    <t>14/12/2023 02:39:00 p.m.</t>
  </si>
  <si>
    <t>14/12/2023 03:23:29 p.m.</t>
  </si>
  <si>
    <t>14/12/2023 03:31:58 p.m.</t>
  </si>
  <si>
    <t>edema de MI bilaterales</t>
  </si>
  <si>
    <t>EULOGIO NAVARRO 1639 - Neuquén - Barrio Villa Farrel</t>
  </si>
  <si>
    <t>Bª VILLA FARREL</t>
  </si>
  <si>
    <t>Dolor en dedo de pie, ref. que le extrajeron uña en C.S Villa Farrell</t>
  </si>
  <si>
    <t>PDR46068945</t>
  </si>
  <si>
    <t>DNI 46068945</t>
  </si>
  <si>
    <t>Gurevich, Tomas Santiago</t>
  </si>
  <si>
    <t>14/12/2023 02:41:00 p.m.</t>
  </si>
  <si>
    <t>14/12/2023 04:19:36 p.m.</t>
  </si>
  <si>
    <t>14/12/2023 04:28:48 p.m.</t>
  </si>
  <si>
    <t>echeverria// 140 - Neuquén - Centro</t>
  </si>
  <si>
    <t>Requiere atención para poder ingresar a hogar</t>
  </si>
  <si>
    <t>14/12/2023 02:54:00 p.m.</t>
  </si>
  <si>
    <t>14/12/2023 04:36:05 p.m.</t>
  </si>
  <si>
    <t>14/12/2023 04:47:56 p.m.</t>
  </si>
  <si>
    <t>Control Med. Pieroni</t>
  </si>
  <si>
    <t>DNI 25308906</t>
  </si>
  <si>
    <t>Peralta, Edith Del Carmen</t>
  </si>
  <si>
    <t>14/12/2023 03:23:00 p.m.</t>
  </si>
  <si>
    <t>14/12/2023 04:36:59 p.m.</t>
  </si>
  <si>
    <t>14/12/2023 05:01:06 p.m.</t>
  </si>
  <si>
    <t>Sindrome de abstinencia</t>
  </si>
  <si>
    <t>Domingo Matheu 4570 - Neuquén - Barrio San Lorenzo Norte</t>
  </si>
  <si>
    <t>Requiere atención de adicciones, enviada del servicio de oncologia</t>
  </si>
  <si>
    <t>DNI 49893554</t>
  </si>
  <si>
    <t>Inostroza, Gian Aaron</t>
  </si>
  <si>
    <t>14/12/2023 03:26:00 p.m.</t>
  </si>
  <si>
    <t>14/12/2023 03:51:28 p.m.</t>
  </si>
  <si>
    <t>14/12/2023 04:44:56 p.m.</t>
  </si>
  <si>
    <t>Dolor esternal Agresion por terceros en contexto de robo</t>
  </si>
  <si>
    <t>DNI 37856663</t>
  </si>
  <si>
    <t>Carrasco, Suyai Paola</t>
  </si>
  <si>
    <t>14/12/2023 03:31:00 p.m.</t>
  </si>
  <si>
    <t>14/12/2023 05:25:27 p.m.</t>
  </si>
  <si>
    <t>14/12/2023 05:30:32 p.m.</t>
  </si>
  <si>
    <t>acne vulgar</t>
  </si>
  <si>
    <t>Armando Vidal 1436 - Neuquén</t>
  </si>
  <si>
    <t>prurito facial</t>
  </si>
  <si>
    <t>DNI 42449286</t>
  </si>
  <si>
    <t>Narvaez, Milagros Ayelen</t>
  </si>
  <si>
    <t>14/12/2023 03:34:00 p.m.</t>
  </si>
  <si>
    <t>14/12/2023 05:24:52 p.m.</t>
  </si>
  <si>
    <t>14/12/2023 05:30:20 p.m.</t>
  </si>
  <si>
    <t>Soldado desconocido 745 - Neuquén - Barrio Villa Florencia</t>
  </si>
  <si>
    <t>Ref. ronchas en el cuerpo</t>
  </si>
  <si>
    <t>PDR44238166</t>
  </si>
  <si>
    <t>DNI 44238166</t>
  </si>
  <si>
    <t>Huenteau, Carla Noelia</t>
  </si>
  <si>
    <t>14/12/2023 03:37:00 p.m.</t>
  </si>
  <si>
    <t>14/12/2023 03:54:18 p.m.</t>
  </si>
  <si>
    <t>14/12/2023 04:13:54 p.m.</t>
  </si>
  <si>
    <t>LULES.. STA CATALINA 2531 - Neuquén - Barrio Confluencia</t>
  </si>
  <si>
    <t>Dolor de garganta, fiebre, mareos</t>
  </si>
  <si>
    <t>PDR42897842</t>
  </si>
  <si>
    <t>DNI 42897842</t>
  </si>
  <si>
    <t>Soloza, Juan Andres</t>
  </si>
  <si>
    <t>14/12/2023 03:40:00 p.m.</t>
  </si>
  <si>
    <t>14/12/2023 05:29:23 p.m.</t>
  </si>
  <si>
    <t>MISIONES 283 - Neuquén - Centro</t>
  </si>
  <si>
    <t>Colocación de medicación, enviado del servicio de odontologia</t>
  </si>
  <si>
    <t>PDR38809110</t>
  </si>
  <si>
    <t>DNI 38809110</t>
  </si>
  <si>
    <t>Urrea, Julia</t>
  </si>
  <si>
    <t>14/12/2023 03:50:00 p.m.</t>
  </si>
  <si>
    <t>14/12/2023 05:29:41 p.m.</t>
  </si>
  <si>
    <t>14/12/2023 05:32:13 p.m.</t>
  </si>
  <si>
    <t>PEUMAYEN PILAR 70 - Neuquén - Oeste</t>
  </si>
  <si>
    <t>14/12/2023 04:01:00 p.m.</t>
  </si>
  <si>
    <t>14/12/2023 05:15:51 p.m.</t>
  </si>
  <si>
    <t>14/12/2023 04:06:00 p.m.</t>
  </si>
  <si>
    <t>14/12/2023 05:31:04 p.m.</t>
  </si>
  <si>
    <t>DNI 36433838</t>
  </si>
  <si>
    <t>Cartes Roa, Valeria Andrea</t>
  </si>
  <si>
    <t>14/12/2023 04:10:00 p.m.</t>
  </si>
  <si>
    <t>14/12/2023 05:31:13 p.m.</t>
  </si>
  <si>
    <t>14/12/2023 05:45:04 p.m.</t>
  </si>
  <si>
    <t>panadizo</t>
  </si>
  <si>
    <t>CASA DE PIEDRA - - Neuquén</t>
  </si>
  <si>
    <t>dolor en pie izq</t>
  </si>
  <si>
    <t>DNI 38808953</t>
  </si>
  <si>
    <t>Gauna Gonzalez, Cristian Maximiliano</t>
  </si>
  <si>
    <t>14/12/2023 05:45:22 p.m.</t>
  </si>
  <si>
    <t>14/12/2023 05:52:33 p.m.</t>
  </si>
  <si>
    <t>Esguince</t>
  </si>
  <si>
    <t>LAS MALVINAS 1840 - Neuquén - Barrio Provincias Unidas</t>
  </si>
  <si>
    <t>PDR95101354</t>
  </si>
  <si>
    <t>DNI 95101354</t>
  </si>
  <si>
    <t>Muñoz Terrazas, José Brayan</t>
  </si>
  <si>
    <t>14/12/2023 04:24:00 p.m.</t>
  </si>
  <si>
    <t>14/12/2023 05:45:54 p.m.</t>
  </si>
  <si>
    <t>14/12/2023 07:00:57 p.m.</t>
  </si>
  <si>
    <t>Tres Arroyos S/N - Neuquén - Barrio Confluencia</t>
  </si>
  <si>
    <t>ojos rojos</t>
  </si>
  <si>
    <t>PDR46482174</t>
  </si>
  <si>
    <t>DNI 46482174</t>
  </si>
  <si>
    <t>San Martin, Matias Alexis</t>
  </si>
  <si>
    <t>14/12/2023 04:32:00 p.m.</t>
  </si>
  <si>
    <t>14/12/2023 05:46:13 p.m.</t>
  </si>
  <si>
    <t>14/12/2023 05:52:23 p.m.</t>
  </si>
  <si>
    <t>dolorarticular</t>
  </si>
  <si>
    <t>ASMAR MZA116 CASA 10 1030 - Neuquén - Barrio Villa Ceferino</t>
  </si>
  <si>
    <t>14/12/2023 04:35:00 p.m.</t>
  </si>
  <si>
    <t>14/12/2023 05:43:47 p.m.</t>
  </si>
  <si>
    <t>15/12/2023 12:10:36 a.m.</t>
  </si>
  <si>
    <t>Bicitopenia</t>
  </si>
  <si>
    <t>DNI 18413445</t>
  </si>
  <si>
    <t>Baeza, Mirta Mabel</t>
  </si>
  <si>
    <t>14/12/2023 04:53:00 p.m.</t>
  </si>
  <si>
    <t>14/12/2023 06:21:35 p.m.</t>
  </si>
  <si>
    <t>14/12/2023 06:27:59 p.m.</t>
  </si>
  <si>
    <t>CVAS-cervicalgia</t>
  </si>
  <si>
    <t>MZA.116-CASA 10 - Neuquén - Barrio Villa Ceferino</t>
  </si>
  <si>
    <t>dolor y congestion nasal</t>
  </si>
  <si>
    <t>DNI 46178492</t>
  </si>
  <si>
    <t>Sanzana, Anabella Milagros</t>
  </si>
  <si>
    <t>14/12/2023 05:00:00 p.m.</t>
  </si>
  <si>
    <t>14/12/2023 05:24:40 p.m.</t>
  </si>
  <si>
    <t>14/12/2023 08:52:38 p.m.</t>
  </si>
  <si>
    <t>luxación hombro-</t>
  </si>
  <si>
    <t>CHOCON Y PAIMUN S/N - Neuquén - Barrio Confluencia</t>
  </si>
  <si>
    <t>ref- que se disloco el hombro (en sala de procedimiento)</t>
  </si>
  <si>
    <t>14/12/2023 05:09:00 p.m.</t>
  </si>
  <si>
    <t>14/12/2023 05:57:45 p.m.</t>
  </si>
  <si>
    <t>14/12/2023 09:17:17 p.m.</t>
  </si>
  <si>
    <t>TEC c/ PC 72hs de evolucion</t>
  </si>
  <si>
    <t>MAREOS- NAUSEAS- TENDENCIA AL SUEÑO ( REF VISTO AYER EN ESTA GUARDIA POR TEC)</t>
  </si>
  <si>
    <t>DNI 10637017</t>
  </si>
  <si>
    <t>Cortez, Oscar Rodolfo</t>
  </si>
  <si>
    <t>14/12/2023 05:20:00 p.m.</t>
  </si>
  <si>
    <t>14/12/2023 06:40:35 p.m.</t>
  </si>
  <si>
    <t>14/12/2023 07:01:07 p.m.</t>
  </si>
  <si>
    <t>VVZ</t>
  </si>
  <si>
    <t>SARPULLIDOS EN ABDOMEN</t>
  </si>
  <si>
    <t>PDR43216452</t>
  </si>
  <si>
    <t>DNI 43216452</t>
  </si>
  <si>
    <t>Quintrileo, Sarai Emilce</t>
  </si>
  <si>
    <t>14/12/2023 05:31:00 p.m.</t>
  </si>
  <si>
    <t>14/12/2023 07:09:57 p.m.</t>
  </si>
  <si>
    <t>Alcorta 222 - Neuquén - Centro</t>
  </si>
  <si>
    <t>REF VOMITOS CON SANGRE- FALTA DE AIRE. DOLOR DE PECHO- PTE ANGUSTIADA</t>
  </si>
  <si>
    <t>PDR16644393</t>
  </si>
  <si>
    <t>DNI 16644393</t>
  </si>
  <si>
    <t>Griffin, Mirna Graciela</t>
  </si>
  <si>
    <t>14/12/2023 05:36:00 p.m.</t>
  </si>
  <si>
    <t>14/12/2023 07:10:06 p.m.</t>
  </si>
  <si>
    <t>14/12/2023 07:47:33 p.m.</t>
  </si>
  <si>
    <t>ojo seco?</t>
  </si>
  <si>
    <t>ROCA 2655 - Neuquén</t>
  </si>
  <si>
    <t>TRAFUL</t>
  </si>
  <si>
    <t>CUERPO EXTRAÑO EN OJO IZQUIERDO</t>
  </si>
  <si>
    <t>PDR21389686</t>
  </si>
  <si>
    <t>DNI 21389686</t>
  </si>
  <si>
    <t>Arias, Liliana Beatriz</t>
  </si>
  <si>
    <t>OMINT</t>
  </si>
  <si>
    <t>14/12/2023 05:42:00 p.m.</t>
  </si>
  <si>
    <t>14/12/2023 07:10:19 p.m.</t>
  </si>
  <si>
    <t>14/12/2023 07:47:28 p.m.</t>
  </si>
  <si>
    <t>richieri 574 - Neuquén</t>
  </si>
  <si>
    <t>DNI 40442959</t>
  </si>
  <si>
    <t>Bascuñan, Catherin Vanesa</t>
  </si>
  <si>
    <t>14/12/2023 05:52:00 p.m.</t>
  </si>
  <si>
    <t>14/12/2023 06:34:07 p.m.</t>
  </si>
  <si>
    <t>14/12/2023 07:01:29 p.m.</t>
  </si>
  <si>
    <t>EPI CERVICITIS</t>
  </si>
  <si>
    <t>COPAHUE S/N - Neuquén - Barrio Manuel Belgrano</t>
  </si>
  <si>
    <t>14/12/2023 06:09:00 p.m.</t>
  </si>
  <si>
    <t>14/12/2023 06:14:53 p.m.</t>
  </si>
  <si>
    <t>14/12/2023 07:01:47 p.m.</t>
  </si>
  <si>
    <t>CONTROL MED, BOGNANNI</t>
  </si>
  <si>
    <t>PDR41451964</t>
  </si>
  <si>
    <t>DNI 41451964</t>
  </si>
  <si>
    <t>Barreiro, Gustavo Exequiel</t>
  </si>
  <si>
    <t>14/12/2023 06:16:00 p.m.</t>
  </si>
  <si>
    <t>14/12/2023 07:19:34 p.m.</t>
  </si>
  <si>
    <t>14/12/2023 07:27:56 p.m.</t>
  </si>
  <si>
    <t>LOS ARAUCANOS 1081 - Neuquén - Barrio Sapere</t>
  </si>
  <si>
    <t>PDR21380119</t>
  </si>
  <si>
    <t>DNI 21380119</t>
  </si>
  <si>
    <t>Parra, Pablo Andres</t>
  </si>
  <si>
    <t>14/12/2023 06:21:00 p.m.</t>
  </si>
  <si>
    <t>14/12/2023 07:20:03 p.m.</t>
  </si>
  <si>
    <t>14/12/2023 08:59:21 p.m.</t>
  </si>
  <si>
    <t>carlos h 826 - Neuquén</t>
  </si>
  <si>
    <t>Dolor rodilla derecha</t>
  </si>
  <si>
    <t>DNI 92263018</t>
  </si>
  <si>
    <t>Inostroza Reyes, Patricio Adrian</t>
  </si>
  <si>
    <t>14/12/2023 06:32:00 p.m.</t>
  </si>
  <si>
    <t>14/12/2023 07:26:42 p.m.</t>
  </si>
  <si>
    <t>14/12/2023 10:34:03 p.m.</t>
  </si>
  <si>
    <t>Vertigo</t>
  </si>
  <si>
    <t>Rio Colorado 778 - Neuquén</t>
  </si>
  <si>
    <t>Provincia Unidas</t>
  </si>
  <si>
    <t>Mareos Disuria</t>
  </si>
  <si>
    <t>DNI 42910831</t>
  </si>
  <si>
    <t>Fernandez, Angel Leandro</t>
  </si>
  <si>
    <t>14/12/2023 06:46:00 p.m.</t>
  </si>
  <si>
    <t>14/12/2023 07:26:58 p.m.</t>
  </si>
  <si>
    <t>14/12/2023 07:46:23 p.m.</t>
  </si>
  <si>
    <t>HUERQUEN 1198 - Neuquén - Barrio Manuel Belgrano</t>
  </si>
  <si>
    <t>Barrio Manuel Belgrano</t>
  </si>
  <si>
    <t>Herida en MSD</t>
  </si>
  <si>
    <t>DNI 17238691</t>
  </si>
  <si>
    <t>Parada, Jose Ceferino</t>
  </si>
  <si>
    <t>14/12/2023 06:47:00 p.m.</t>
  </si>
  <si>
    <t>14/12/2023 07:31:01 p.m.</t>
  </si>
  <si>
    <t>14/12/2023 07:43:22 p.m.</t>
  </si>
  <si>
    <t>Balanitis</t>
  </si>
  <si>
    <t>CALLE LAS GAVIOTA-- Nº742 - Neuquén - Barrio San Lorenzo Sur</t>
  </si>
  <si>
    <t>Dolor perisonda</t>
  </si>
  <si>
    <t>14/12/2023 06:50:00 p.m.</t>
  </si>
  <si>
    <t>14/12/2023 07:03:05 p.m.</t>
  </si>
  <si>
    <t>14/12/2023 07:32:48 p.m.</t>
  </si>
  <si>
    <t>Cateter dialisis sin complicacion</t>
  </si>
  <si>
    <t>sangrado pericateter</t>
  </si>
  <si>
    <t>14/12/2023 06:52:00 p.m.</t>
  </si>
  <si>
    <t>14/12/2023 07:23:44 p.m.</t>
  </si>
  <si>
    <t>14/12/2023 07:32:53 p.m.</t>
  </si>
  <si>
    <t>traumatismo en mano derecha</t>
  </si>
  <si>
    <t>Dolor en mano</t>
  </si>
  <si>
    <t>DNI 21640072</t>
  </si>
  <si>
    <t>Soria, Gabriela Evangelina</t>
  </si>
  <si>
    <t>14/12/2023 06:54:00 p.m.</t>
  </si>
  <si>
    <t>14/12/2023 11:00:13 p.m.</t>
  </si>
  <si>
    <t>Acidosis metabólica secundaria a ir</t>
  </si>
  <si>
    <t>01 - EL CHOCON</t>
  </si>
  <si>
    <t>PDR41392182</t>
  </si>
  <si>
    <t>DNI 41392182</t>
  </si>
  <si>
    <t>Weht, Ezequiel Ricardo</t>
  </si>
  <si>
    <t>14/12/2023 06:59:00 p.m.</t>
  </si>
  <si>
    <t>14/12/2023 07:36:38 p.m.</t>
  </si>
  <si>
    <t>14/12/2023 08:25:35 p.m.</t>
  </si>
  <si>
    <t>DNI 37461597</t>
  </si>
  <si>
    <t>Villegas, Abigail Antonella</t>
  </si>
  <si>
    <t>14/12/2023 07:12:00 p.m.</t>
  </si>
  <si>
    <t>14/12/2023 07:45:00 p.m.</t>
  </si>
  <si>
    <t>14/12/2023 10:22:04 p.m.</t>
  </si>
  <si>
    <t>gastrits aguda</t>
  </si>
  <si>
    <t>CASA 412 - Neuquén - Barrio Valentina Sur</t>
  </si>
  <si>
    <t>PDR44671871</t>
  </si>
  <si>
    <t>DNI 44671871</t>
  </si>
  <si>
    <t>Di Pascuale, Luca Tomas</t>
  </si>
  <si>
    <t>14/12/2023 07:24:00 p.m.</t>
  </si>
  <si>
    <t>14/12/2023 08:04:01 p.m.</t>
  </si>
  <si>
    <t>14/12/2023 08:17:00 p.m.</t>
  </si>
  <si>
    <t>rio neuquen 91 - Neuquén - Barrio Mariano Moreno</t>
  </si>
  <si>
    <t>DNI 32986514</t>
  </si>
  <si>
    <t>Figueroa, Denis Martin</t>
  </si>
  <si>
    <t>14/12/2023 07:30:00 p.m.</t>
  </si>
  <si>
    <t>14/12/2023 08:13:53 p.m.</t>
  </si>
  <si>
    <t>15/12/2023 12:58:05 a.m.</t>
  </si>
  <si>
    <t>agresión x terceros- Trauma de craneo- trauma de torax y abdomen cerrado</t>
  </si>
  <si>
    <t>Lanin 884 - Neuquén - Barrio Villa Florencia</t>
  </si>
  <si>
    <t>agresión por terceros, ya evaluado en Hptal. Heller el lunes: mareos, dolor corporal</t>
  </si>
  <si>
    <t>DNI 92945560</t>
  </si>
  <si>
    <t>Esparza Carrasco, Braudilio Ernesto</t>
  </si>
  <si>
    <t>14/12/2023 07:32:00 p.m.</t>
  </si>
  <si>
    <t>14/12/2023 08:21:26 p.m.</t>
  </si>
  <si>
    <t>14/12/2023 09:01:39 p.m.</t>
  </si>
  <si>
    <t>La Estrella - Neuquén - Barrio Villa Ceferino</t>
  </si>
  <si>
    <t>DNI 39680556</t>
  </si>
  <si>
    <t>Jimenez, Agustina</t>
  </si>
  <si>
    <t>14/12/2023 07:41:00 p.m.</t>
  </si>
  <si>
    <t>14/12/2023 09:01:45 p.m.</t>
  </si>
  <si>
    <t>14/12/2023 09:15:06 p.m.</t>
  </si>
  <si>
    <t>trastorno de ansiedad gral</t>
  </si>
  <si>
    <t>Dr. Ramon 50 - Neuquén - Centro</t>
  </si>
  <si>
    <t>llanto</t>
  </si>
  <si>
    <t>DNI 47181746</t>
  </si>
  <si>
    <t>Villarreal, Agustina Tamara</t>
  </si>
  <si>
    <t>14/12/2023 07:43:00 p.m.</t>
  </si>
  <si>
    <t>14/12/2023 09:15:30 p.m.</t>
  </si>
  <si>
    <t>14/12/2023 09:32:41 p.m.</t>
  </si>
  <si>
    <t>CUENCA XV - Neuquén - Oeste</t>
  </si>
  <si>
    <t>DNI 32778908</t>
  </si>
  <si>
    <t>Flores, Maximiliano Ariel</t>
  </si>
  <si>
    <t>14/12/2023 07:48:00 p.m.</t>
  </si>
  <si>
    <t>14/12/2023 09:49:32 p.m.</t>
  </si>
  <si>
    <t>15/12/2023 12:05:52 a.m.</t>
  </si>
  <si>
    <t>CIPOLLETTI ABRAHAM CASA 2 - Neuquén</t>
  </si>
  <si>
    <t>municipal</t>
  </si>
  <si>
    <t>internarse en adicciones</t>
  </si>
  <si>
    <t>PDR37268671</t>
  </si>
  <si>
    <t>DNI 37268671</t>
  </si>
  <si>
    <t>Rodriguez, Marcos</t>
  </si>
  <si>
    <t>14/12/2023 07:56:00 p.m.</t>
  </si>
  <si>
    <t>14/12/2023 08:29:45 p.m.</t>
  </si>
  <si>
    <t>14/12/2023 10:04:14 p.m.</t>
  </si>
  <si>
    <t>herida cotrtante</t>
  </si>
  <si>
    <t>Abuela Dolores 1696 - Neuquén - Barrio Terrazas del Neuquén</t>
  </si>
  <si>
    <t>herida cortante en mano derecha hace media hora (dedo índice)</t>
  </si>
  <si>
    <t>DNI 39881308</t>
  </si>
  <si>
    <t>Mellado, Gisella Itatí</t>
  </si>
  <si>
    <t>14/12/2023 07:59:00 p.m.</t>
  </si>
  <si>
    <t>14/12/2023 10:09:39 p.m.</t>
  </si>
  <si>
    <t>15/12/2023 04:25:38 a.m.</t>
  </si>
  <si>
    <t>EL JARILLAL Y CATALPAS - - Neuquén - Oeste</t>
  </si>
  <si>
    <t>dolor abdominal e inflamación, vómitos, no tolera alimentos ni líquidos</t>
  </si>
  <si>
    <t>PDR35310171</t>
  </si>
  <si>
    <t>DNI 35310171</t>
  </si>
  <si>
    <t>Perez Coll, Martin Andres</t>
  </si>
  <si>
    <t>14/12/2023 08:00:00 p.m.</t>
  </si>
  <si>
    <t>14/12/2023 10:14:59 p.m.</t>
  </si>
  <si>
    <t>14/12/2023 10:18:38 p.m.</t>
  </si>
  <si>
    <t>La Plata 386 - Neuquén - Barrio Villa María</t>
  </si>
  <si>
    <t>PDR33034225</t>
  </si>
  <si>
    <t>DNI 33034225</t>
  </si>
  <si>
    <t>Duarte, Ernesto Gabriel</t>
  </si>
  <si>
    <t>14/12/2023 08:02:00 p.m.</t>
  </si>
  <si>
    <t>14/12/2023 08:27:21 p.m.</t>
  </si>
  <si>
    <t>14/12/2023 10:06:10 p.m.</t>
  </si>
  <si>
    <t>copahue 2560 - Neuquén - Barrio Confluencia</t>
  </si>
  <si>
    <t>brote en el cuerpo, posible alergia hace unos momentos</t>
  </si>
  <si>
    <t>PDR40616632</t>
  </si>
  <si>
    <t>DNI 40616632</t>
  </si>
  <si>
    <t>Fernandez Soto, Agustina Veronica</t>
  </si>
  <si>
    <t>14/12/2023 08:04:00 p.m.</t>
  </si>
  <si>
    <t>14/12/2023 10:22:48 p.m.</t>
  </si>
  <si>
    <t>15/12/2023 12:11:05 a.m.</t>
  </si>
  <si>
    <t>El Trébol 5550 - Neuquén - Barrio San Lorenzo Norte</t>
  </si>
  <si>
    <t>PDR38507735</t>
  </si>
  <si>
    <t>DNI 38507735</t>
  </si>
  <si>
    <t>Quipildor, Macarena Noemi</t>
  </si>
  <si>
    <t>14/12/2023 08:23:00 p.m.</t>
  </si>
  <si>
    <t>14/12/2023 10:24:12 p.m.</t>
  </si>
  <si>
    <t>15/12/2023 02:22:14 a.m.</t>
  </si>
  <si>
    <t>TEJADA DOBLE 1723 - Neuquén</t>
  </si>
  <si>
    <t>dolor abdominal, molestia para orinar, ya estuvo con tto. por ITU</t>
  </si>
  <si>
    <t>PDR28989210</t>
  </si>
  <si>
    <t>DNI 28989210</t>
  </si>
  <si>
    <t>Paredes, Ayelen Silvina</t>
  </si>
  <si>
    <t>14/12/2023 08:36:00 p.m.</t>
  </si>
  <si>
    <t>14/12/2023 10:24:02 p.m.</t>
  </si>
  <si>
    <t>Gregorio Martinez 215 - Neuquén - Barrio Cumelen</t>
  </si>
  <si>
    <t>REF PICAZON Y PICADURAS EN LA PIEL (PERSONAL DE ESTE HTAL)</t>
  </si>
  <si>
    <t>PDR16192749</t>
  </si>
  <si>
    <t>DNI 16192749</t>
  </si>
  <si>
    <t>Tapia, Jorge Manuel</t>
  </si>
  <si>
    <t>14/12/2023 08:40:00 p.m.</t>
  </si>
  <si>
    <t>14/12/2023 10:28:12 p.m.</t>
  </si>
  <si>
    <t>14/12/2023 10:36:33 p.m.</t>
  </si>
  <si>
    <t>CEO</t>
  </si>
  <si>
    <t>bicentenario mz.b cs.22 - godoy cruz - Provincia: MENDOZA</t>
  </si>
  <si>
    <t>DNI 18527435</t>
  </si>
  <si>
    <t>Laurin, Luis Gerardo</t>
  </si>
  <si>
    <t>14/12/2023 08:45:00 p.m.</t>
  </si>
  <si>
    <t>15/12/2023 01:12:57 a.m.</t>
  </si>
  <si>
    <t>15/12/2023 01:40:38 a.m.</t>
  </si>
  <si>
    <t>Chile 550 - Neuquén - Barrio Nuevo</t>
  </si>
  <si>
    <t>ref. mucho dolor en caderas. ref. estar en tratamiento por meñizcos. pero no sede el dolor</t>
  </si>
  <si>
    <t>LC 5142505</t>
  </si>
  <si>
    <t>Benitez, Olga</t>
  </si>
  <si>
    <t>14/12/2023 08:58:00 p.m.</t>
  </si>
  <si>
    <t>14/12/2023 09:26:29 p.m.</t>
  </si>
  <si>
    <t>15/12/2023 02:24:27 a.m.</t>
  </si>
  <si>
    <t>INT. CARRO 717 - Neuquén - Barrio La Sirena</t>
  </si>
  <si>
    <t>PDR44651862</t>
  </si>
  <si>
    <t>DNI 44651862</t>
  </si>
  <si>
    <t>Gonzalez, Maria Victoria</t>
  </si>
  <si>
    <t>14/12/2023 09:01:00 p.m.</t>
  </si>
  <si>
    <t>15/12/2023 01:15:49 a.m.</t>
  </si>
  <si>
    <t>15/12/2023 01:30:35 a.m.</t>
  </si>
  <si>
    <t>CHOCON 824 - Neuquén - Barrio Confluencia</t>
  </si>
  <si>
    <t>dolor abdominal de espalda, diarrea, arcadas.</t>
  </si>
  <si>
    <t>PDR40442608</t>
  </si>
  <si>
    <t>DNI 40442608</t>
  </si>
  <si>
    <t>Zuñiga, Micaela Fernanda</t>
  </si>
  <si>
    <t>14/12/2023 09:07:00 p.m.</t>
  </si>
  <si>
    <t>15/12/2023 01:06:29 a.m.</t>
  </si>
  <si>
    <t>antartida argentina 3201 - Neuquén</t>
  </si>
  <si>
    <t>mordedura de perro en brazo y muslo</t>
  </si>
  <si>
    <t>14/12/2023 09:10:00 p.m.</t>
  </si>
  <si>
    <t>15/12/2023 01:06:44 a.m.</t>
  </si>
  <si>
    <t>aplicacion de medicacion</t>
  </si>
  <si>
    <t>DNI 12629813</t>
  </si>
  <si>
    <t>Cardenas, Ana Maria</t>
  </si>
  <si>
    <t>14/12/2023 09:11:00 p.m.</t>
  </si>
  <si>
    <t>15/12/2023 01:19:17 a.m.</t>
  </si>
  <si>
    <t>15/12/2023 01:29:05 a.m.</t>
  </si>
  <si>
    <t>N</t>
  </si>
  <si>
    <t>TORRE 1 - - Neuquén - Barrio Mercantiles</t>
  </si>
  <si>
    <t>Mercantiles</t>
  </si>
  <si>
    <t>dolor de espalda que irradia hacia la piernas.</t>
  </si>
  <si>
    <t>DNI 45016564</t>
  </si>
  <si>
    <t>Nahuel, Agustina Solange</t>
  </si>
  <si>
    <t>14/12/2023 09:13:00 p.m.</t>
  </si>
  <si>
    <t>14/12/2023 09:32:37 p.m.</t>
  </si>
  <si>
    <t>14/12/2023 10:16:51 p.m.</t>
  </si>
  <si>
    <t>Emesis gravidica</t>
  </si>
  <si>
    <t>EN SITUACION DE CALLE - Neuquén</t>
  </si>
  <si>
    <t>nauseas y vomitos</t>
  </si>
  <si>
    <t>PDR31587339</t>
  </si>
  <si>
    <t>DNI 31587339</t>
  </si>
  <si>
    <t>Encina Schoepf, Emma Soledad</t>
  </si>
  <si>
    <t>14/12/2023 09:15:00 p.m.</t>
  </si>
  <si>
    <t>15/12/2023 01:22:14 a.m.</t>
  </si>
  <si>
    <t>15/12/2023 03:54:43 a.m.</t>
  </si>
  <si>
    <t>amaranto suarez 454 - Neuquén</t>
  </si>
  <si>
    <t>tx en pies , se le cayo encima objeto pesado</t>
  </si>
  <si>
    <t>PDR29554434</t>
  </si>
  <si>
    <t>DNI 29554434</t>
  </si>
  <si>
    <t>Cascallares, Carlos Andres</t>
  </si>
  <si>
    <t>14/12/2023 09:30:00 p.m.</t>
  </si>
  <si>
    <t>14/12/2023 09:55:33 p.m.</t>
  </si>
  <si>
    <t>15/12/2023 12:07:09 a.m.</t>
  </si>
  <si>
    <t>TEC sin perdida de conocimiento Agresion por tercero</t>
  </si>
  <si>
    <t>Aguapey/Picunches Md6 Dp3 - Neuquén - Barrio Sapere</t>
  </si>
  <si>
    <t>Traumatismo de craneo sin perdida de conocimiento Agresion por tercero</t>
  </si>
  <si>
    <t>DNI 38493789</t>
  </si>
  <si>
    <t>Cespe, Maycol Jonatan Ezequiel</t>
  </si>
  <si>
    <t>14/12/2023 09:52:00 p.m.</t>
  </si>
  <si>
    <t>15/12/2023 01:07:30 a.m.</t>
  </si>
  <si>
    <t>FACUNDO QUIROGA 1260 - Neuquén - Barrio Villa Ceferino</t>
  </si>
  <si>
    <t>14/12/2023 10:25:00 p.m.</t>
  </si>
  <si>
    <t>15/12/2023 04:25:19 a.m.</t>
  </si>
  <si>
    <t>14/12/2023 10:35:00 p.m.</t>
  </si>
  <si>
    <t>14/12/2023 11:08:27 p.m.</t>
  </si>
  <si>
    <t>15/12/2023 02:24:39 a.m.</t>
  </si>
  <si>
    <t>Hipertirodismo</t>
  </si>
  <si>
    <t>TAQUICARDIA</t>
  </si>
  <si>
    <t>14/12/2023 10:42:00 p.m.</t>
  </si>
  <si>
    <t>15/12/2023 01:07:48 a.m.</t>
  </si>
  <si>
    <t>DNI 38809677</t>
  </si>
  <si>
    <t>Hernandez, Melisa Antonella</t>
  </si>
  <si>
    <t>14/12/2023 10:53:00 p.m.</t>
  </si>
  <si>
    <t>15/12/2023 01:22:33 a.m.</t>
  </si>
  <si>
    <t>15/12/2023 01:41:13 a.m.</t>
  </si>
  <si>
    <t>ESTEBAN ECHEVARRIA 64 - Neuquén - Barrio Villa María</t>
  </si>
  <si>
    <t>DNI 37757804</t>
  </si>
  <si>
    <t>Nisi, Samanta</t>
  </si>
  <si>
    <t>14/12/2023 10:56:00 p.m.</t>
  </si>
  <si>
    <t>15/12/2023 01:08:06 a.m.</t>
  </si>
  <si>
    <t>Rufino Ortega 1189 - Neuquén - Oeste</t>
  </si>
  <si>
    <t>Smata</t>
  </si>
  <si>
    <t>dolor de cabeza- mocos- decaimiento- ref pecho tomado (personal de este htal)</t>
  </si>
  <si>
    <t>DNI 21750190</t>
  </si>
  <si>
    <t>Sanchez, Mariela Del Carmen</t>
  </si>
  <si>
    <t>14/12/2023 10:57:00 p.m.</t>
  </si>
  <si>
    <t>15/12/2023 01:09:01 a.m.</t>
  </si>
  <si>
    <t>PASAJE METAN 1046 - Neuquén - Barrio Manuel Belgrano</t>
  </si>
  <si>
    <t>dolor abdominal (ref piedras en la vesicula)</t>
  </si>
  <si>
    <t>DNI 19005730</t>
  </si>
  <si>
    <t>Silva Esparza, Nelly Marlene</t>
  </si>
  <si>
    <t>14/12/2023 11:31:00 p.m.</t>
  </si>
  <si>
    <t>14/12/2023 11:40:34 p.m.</t>
  </si>
  <si>
    <t>15/12/2023 02:22:21 a.m.</t>
  </si>
  <si>
    <t>urticaria leve</t>
  </si>
  <si>
    <t>DEWEI 985 - Neuquén - Barrio Confluencia</t>
  </si>
  <si>
    <t>DNI 92637394</t>
  </si>
  <si>
    <t>Navarro Asenjo, Bladimir Jorge</t>
  </si>
  <si>
    <t>14/12/2023 11:33:00 p.m.</t>
  </si>
  <si>
    <t>15/12/2023 01:08:29 a.m.</t>
  </si>
  <si>
    <t>15/12/2023 07:23:14 a.m.</t>
  </si>
  <si>
    <t>5 - Neuquén</t>
  </si>
  <si>
    <t>ESFUERZO</t>
  </si>
  <si>
    <t>REF PRESION BAJA - DOLOR DE CABEZA- MAREOS (REF FAMILIAR ANTECEDENTE DE ACV HACE 1 SEMANA)</t>
  </si>
  <si>
    <t>14/12/2023 11:38:00 p.m.</t>
  </si>
  <si>
    <t>15/12/2023 02:42:36 a.m.</t>
  </si>
  <si>
    <t>Intoxicacion</t>
  </si>
  <si>
    <t>DNI 40546828</t>
  </si>
  <si>
    <t>Castillo, Lucero Yesica</t>
  </si>
  <si>
    <t>15/12/2023 12:01:00 a.m.</t>
  </si>
  <si>
    <t>15/12/2023 01:23:31 a.m.</t>
  </si>
  <si>
    <t>PRIMEROS POBLADORES 2265 - Neuquén - Barrio Mariano Moreno</t>
  </si>
  <si>
    <t>DNI 33396200</t>
  </si>
  <si>
    <t>Fillon, Priscila Danae</t>
  </si>
  <si>
    <t>15/12/2023 12:17:00 a.m.</t>
  </si>
  <si>
    <t>15/12/2023 01:09:34 a.m.</t>
  </si>
  <si>
    <t>DR- RAMON Y GAVIOTAS CASA Nº 16 - Neuquén - Barrio San Lorenzo Norte</t>
  </si>
  <si>
    <t>ref dolor</t>
  </si>
  <si>
    <t>DNI 30917061</t>
  </si>
  <si>
    <t>Calderon, Marina Victoria</t>
  </si>
  <si>
    <t>15/12/2023 12:42:00 a.m.</t>
  </si>
  <si>
    <t>15/12/2023 01:04:18 a.m.</t>
  </si>
  <si>
    <t>15/12/2023 01:24:42 a.m.</t>
  </si>
  <si>
    <t>1RO DE MAYO CASA 53 - Neuquén - Barrio Melipal</t>
  </si>
  <si>
    <t>DNI 37101214</t>
  </si>
  <si>
    <t>Garcia, Andres Anibal</t>
  </si>
  <si>
    <t>15/12/2023 01:22:00 a.m.</t>
  </si>
  <si>
    <t>15/12/2023 05:24:02 a.m.</t>
  </si>
  <si>
    <t>192V./MZ.G/L-20 - Neuquén - Barrio Confluencia</t>
  </si>
  <si>
    <t>15/12/2023 01:56:00 a.m.</t>
  </si>
  <si>
    <t>15/12/2023 04:23:30 a.m.</t>
  </si>
  <si>
    <t>15/12/2023 04:29:53 a.m.</t>
  </si>
  <si>
    <t>trauma de rodilla</t>
  </si>
  <si>
    <t>PDR37858860</t>
  </si>
  <si>
    <t>DNI 37858860</t>
  </si>
  <si>
    <t>Quijada, Carolina Samanta</t>
  </si>
  <si>
    <t>15/12/2023 02:13:00 a.m.</t>
  </si>
  <si>
    <t>15/12/2023 02:59:20 a.m.</t>
  </si>
  <si>
    <t>15/12/2023 03:00:32 a.m.</t>
  </si>
  <si>
    <t>Mz 0 Casa 24 Valentina Sur Manuel Abat 0 -</t>
  </si>
  <si>
    <t>REF. CAIDA DE PROPIA ALTURA- TX BRAZO</t>
  </si>
  <si>
    <t>DNI 94177148</t>
  </si>
  <si>
    <t>Villarroel Jaimes, Julieta</t>
  </si>
  <si>
    <t>15/12/2023 02:44:00 a.m.</t>
  </si>
  <si>
    <t>15/12/2023 03:01:15 a.m.</t>
  </si>
  <si>
    <t>15/12/2023 07:11:54 a.m.</t>
  </si>
  <si>
    <t>PAIMUN Y BOHER - Neuquén - Barrio Confluencia</t>
  </si>
  <si>
    <t>REF. FUERTE DOLOR ABDOMINAL</t>
  </si>
  <si>
    <t>PDR48411122</t>
  </si>
  <si>
    <t>DNI 48411122</t>
  </si>
  <si>
    <t>Godoy Messina, Valentín</t>
  </si>
  <si>
    <t>15/12/2023 03:53:00 a.m.</t>
  </si>
  <si>
    <t>15/12/2023 04:24:00 a.m.</t>
  </si>
  <si>
    <t>15/12/2023 11:38:24 a.m.</t>
  </si>
  <si>
    <t>CATALINA G. DE HERCE 00 - Neuquén</t>
  </si>
  <si>
    <t>ref. fuerte dolor abdominal , cabeza y diarrea</t>
  </si>
  <si>
    <t>15/12/2023 04:18:00 a.m.</t>
  </si>
  <si>
    <t>15/12/2023 07:28:19 a.m.</t>
  </si>
  <si>
    <t>pac ref atencion para sm</t>
  </si>
  <si>
    <t>DNI 36379994</t>
  </si>
  <si>
    <t>Valdiviezo, Matias Andres</t>
  </si>
  <si>
    <t>15/12/2023 05:10:00 a.m.</t>
  </si>
  <si>
    <t>15/12/2023 07:27:37 a.m.</t>
  </si>
  <si>
    <t>15/12/2023 11:37:54 a.m.</t>
  </si>
  <si>
    <t>Lago Muster y Jose Rearte - Neuquén - Oeste</t>
  </si>
  <si>
    <t>192 Vdas.</t>
  </si>
  <si>
    <t>Herida cortante en miembro inferior izquierdo Secrecion fetida</t>
  </si>
  <si>
    <t>PDR31125401</t>
  </si>
  <si>
    <t>DNI 31125401</t>
  </si>
  <si>
    <t>Figueroa Argañaraz, Federico</t>
  </si>
  <si>
    <t>15/12/2023 05:31:00 a.m.</t>
  </si>
  <si>
    <t>15/12/2023 07:27:57 a.m.</t>
  </si>
  <si>
    <t>15/12/2023 07:39:10 a.m.</t>
  </si>
  <si>
    <t>12 DE SEPTIEMBRE 980 - Neuquén - Centro</t>
  </si>
  <si>
    <t>pac ref cefalea y dolor en el pecho</t>
  </si>
  <si>
    <t>15/12/2023 06:21:00 a.m.</t>
  </si>
  <si>
    <t>15/12/2023 07:36:28 a.m.</t>
  </si>
  <si>
    <t>15/12/2023 12:09:53 p.m.</t>
  </si>
  <si>
    <t>Traumatismo de rodilla izquierda Dolor</t>
  </si>
  <si>
    <t>15/12/2023 07:07:00 a.m.</t>
  </si>
  <si>
    <t>15/12/2023 12:21:18 p.m.</t>
  </si>
  <si>
    <t>Excitacion psicomotriz Consumo de cocaina y alcohol</t>
  </si>
  <si>
    <t>PDR31125243</t>
  </si>
  <si>
    <t>DNI 31125243</t>
  </si>
  <si>
    <t>Perez, Osvaldo Carlos</t>
  </si>
  <si>
    <t>15/12/2023 07:14:00 a.m.</t>
  </si>
  <si>
    <t>15/12/2023 07:21:19 a.m.</t>
  </si>
  <si>
    <t>15/12/2023 11:35:50 a.m.</t>
  </si>
  <si>
    <t>Luxación de hombro derecho.</t>
  </si>
  <si>
    <t>SALTA 15 - SENILLOSA</t>
  </si>
  <si>
    <t>SAN JOSE</t>
  </si>
  <si>
    <t>Luxacion hombro derecho</t>
  </si>
  <si>
    <t>DNI 27773199</t>
  </si>
  <si>
    <t>Landaeta, Belisario Justo</t>
  </si>
  <si>
    <t>15/12/2023 07:36:00 a.m.</t>
  </si>
  <si>
    <t>15/12/2023 08:45:28 a.m.</t>
  </si>
  <si>
    <t>15/12/2023 08:53:40 a.m.</t>
  </si>
  <si>
    <t>basavilbaso 1764 - Neuquén</t>
  </si>
  <si>
    <t>dolor hombro der</t>
  </si>
  <si>
    <t>PDR36150967</t>
  </si>
  <si>
    <t>DNI 36150967</t>
  </si>
  <si>
    <t>Poggioli Vilche, Mailen Asunta</t>
  </si>
  <si>
    <t>15/12/2023 07:42:00 a.m.</t>
  </si>
  <si>
    <t>15/12/2023 08:45:16 a.m.</t>
  </si>
  <si>
    <t>15/12/2023 02:46:28 p.m.</t>
  </si>
  <si>
    <t>LITIASIS VESICULAR</t>
  </si>
  <si>
    <t>MZA 83 DX 30 - Neuquén - Barrio San Lorenzo Norte</t>
  </si>
  <si>
    <t>TRABAJADORES ESTATALES NEUQUINOS</t>
  </si>
  <si>
    <t>PDR40181602</t>
  </si>
  <si>
    <t>DNI 40181602</t>
  </si>
  <si>
    <t>Quinteros Vazquez, Malen Maria Ema</t>
  </si>
  <si>
    <t>15/12/2023 08:06:00 a.m.</t>
  </si>
  <si>
    <t>15/12/2023 08:51:43 a.m.</t>
  </si>
  <si>
    <t>15/12/2023 10:26:59 p.m.</t>
  </si>
  <si>
    <t>ING CIPOLLETTI 864 - Neuquén - Barrio Gregorio Alvarez</t>
  </si>
  <si>
    <t>dolor abdominal - cefalea - mareos</t>
  </si>
  <si>
    <t>DNI 93926473</t>
  </si>
  <si>
    <t>Gallardo Gonzalez, Clara Rosa</t>
  </si>
  <si>
    <t>15/12/2023 08:17:00 a.m.</t>
  </si>
  <si>
    <t>15/12/2023 08:53:01 a.m.</t>
  </si>
  <si>
    <t>15/12/2023 09:12:00 a.m.</t>
  </si>
  <si>
    <t>COMAHUE - Neuquén</t>
  </si>
  <si>
    <t>dolor abdominal que irradia a MID</t>
  </si>
  <si>
    <t>PDR37458641</t>
  </si>
  <si>
    <t>DNI 37458641</t>
  </si>
  <si>
    <t>Recalde, Adriana Gisell</t>
  </si>
  <si>
    <t>15/12/2023 08:20:00 a.m.</t>
  </si>
  <si>
    <t>15/12/2023 09:05:32 a.m.</t>
  </si>
  <si>
    <t>15/12/2023 09:14:45 a.m.</t>
  </si>
  <si>
    <t>TUNUYAN 1302 - Neuquén - Barrio Don Bosco III</t>
  </si>
  <si>
    <t>diarrea - dolor abdominal - cefalea</t>
  </si>
  <si>
    <t>PDR20062510</t>
  </si>
  <si>
    <t>DNI 20062510</t>
  </si>
  <si>
    <t>De Vicente, Fernando Carlos</t>
  </si>
  <si>
    <t>15/12/2023 08:24:00 a.m.</t>
  </si>
  <si>
    <t>15/12/2023 08:39:10 a.m.</t>
  </si>
  <si>
    <t>15/12/2023 09:02:43 a.m.</t>
  </si>
  <si>
    <t>TORRE MIRADOR 608 - Neuquén - Barrio Alta Barda</t>
  </si>
  <si>
    <t>PDR33507641</t>
  </si>
  <si>
    <t>DNI 33507641</t>
  </si>
  <si>
    <t>Dominguez, Pablo Sebastian</t>
  </si>
  <si>
    <t>15/12/2023 08:26:00 a.m.</t>
  </si>
  <si>
    <t>15/12/2023 09:05:05 a.m.</t>
  </si>
  <si>
    <t>15/12/2023 10:39:21 a.m.</t>
  </si>
  <si>
    <t>MAITEN 1318 - Plottier</t>
  </si>
  <si>
    <t>tx muñeca izquierda</t>
  </si>
  <si>
    <t>DNI 14870413</t>
  </si>
  <si>
    <t>Luis, Eduardo</t>
  </si>
  <si>
    <t>15/12/2023 08:28:00 a.m.</t>
  </si>
  <si>
    <t>15/12/2023 09:42:51 a.m.</t>
  </si>
  <si>
    <t>Insuficiencia cardíaca crónica descompensada. Tromboembolismo de pulmón.</t>
  </si>
  <si>
    <t>ENTRE PEHUENIA Y ÑORQUINCO - Neuquén - Barrio Río Grande</t>
  </si>
  <si>
    <t>DNI 24413123</t>
  </si>
  <si>
    <t>Fernandez, Jose Antonio</t>
  </si>
  <si>
    <t>15/12/2023 08:30:00 a.m.</t>
  </si>
  <si>
    <t>15/12/2023 09:21:12 a.m.</t>
  </si>
  <si>
    <t>15/12/2023 10:05:18 a.m.</t>
  </si>
  <si>
    <t>RIO SENGUER-2015 Nº2007 - Neuquén</t>
  </si>
  <si>
    <t>dolor torácico (duele más al toser - un mes de evolución)</t>
  </si>
  <si>
    <t>DNI 92910015</t>
  </si>
  <si>
    <t>Curin De La Fuente, Guillermo Roger</t>
  </si>
  <si>
    <t>15/12/2023 09:05:52 a.m.</t>
  </si>
  <si>
    <t>15/12/2023 09:40:40 a.m.</t>
  </si>
  <si>
    <t>Consumo de sustancias</t>
  </si>
  <si>
    <t>CERRO CATEDRAL 1635 - Neuquén - Barrio Confluencia</t>
  </si>
  <si>
    <t>solicita atención para adicciones</t>
  </si>
  <si>
    <t>PDR12979070</t>
  </si>
  <si>
    <t>DNI 12979070</t>
  </si>
  <si>
    <t>Larrañaga, Susana Graciela</t>
  </si>
  <si>
    <t>15/12/2023 08:49:00 a.m.</t>
  </si>
  <si>
    <t>15/12/2023 09:21:55 a.m.</t>
  </si>
  <si>
    <t>15/12/2023 09:41:25 a.m.</t>
  </si>
  <si>
    <t>Tapón de cerumen</t>
  </si>
  <si>
    <t>BAIGORRITA 1359 - Neuquén - Barrio Villa Farrel</t>
  </si>
  <si>
    <t>VILLA FARRELL</t>
  </si>
  <si>
    <t>tapón de cera en oído izquierdo (disminución en la audición)</t>
  </si>
  <si>
    <t>DNI 10595560</t>
  </si>
  <si>
    <t>Chuquer, Julio Cesar</t>
  </si>
  <si>
    <t>15/12/2023 08:54:00 a.m.</t>
  </si>
  <si>
    <t>15/12/2023 09:19:08 a.m.</t>
  </si>
  <si>
    <t>15/12/2023 09:43:00 a.m.</t>
  </si>
  <si>
    <t>Leloir 523 - Neuquén - Barrio Santa Genoveva</t>
  </si>
  <si>
    <t>herida cortante en palma de mano derecha</t>
  </si>
  <si>
    <t>DNI 10891195</t>
  </si>
  <si>
    <t>Mesplatere, Elida</t>
  </si>
  <si>
    <t>15/12/2023 08:57:00 a.m.</t>
  </si>
  <si>
    <t>15/12/2023 09:52:28 a.m.</t>
  </si>
  <si>
    <t>15/12/2023 10:04:12 a.m.</t>
  </si>
  <si>
    <t>TRONADOR 270 - Neuquén - Barrio Mariano Moreno</t>
  </si>
  <si>
    <t>tos - cefalea - fiebre</t>
  </si>
  <si>
    <t>DNI 28271547</t>
  </si>
  <si>
    <t>Giardina, Marcia Natalia</t>
  </si>
  <si>
    <t>15/12/2023 08:59:00 a.m.</t>
  </si>
  <si>
    <t>15/12/2023 10:04:54 a.m.</t>
  </si>
  <si>
    <t>15/12/2023 01:23:24 p.m.</t>
  </si>
  <si>
    <t>JUAN B. JUSTO 628 - Neuquén</t>
  </si>
  <si>
    <t>15/12/2023 09:19:00 a.m.</t>
  </si>
  <si>
    <t>15/12/2023 10:30:32 a.m.</t>
  </si>
  <si>
    <t>15/12/2023 10:40:06 a.m.</t>
  </si>
  <si>
    <t>ref sangrado de oido</t>
  </si>
  <si>
    <t>PDR46536912</t>
  </si>
  <si>
    <t>DNI 46536912</t>
  </si>
  <si>
    <t>Reyes, Ivan Marcelo</t>
  </si>
  <si>
    <t>15/12/2023 09:21:00 a.m.</t>
  </si>
  <si>
    <t>15/12/2023 10:37:33 a.m.</t>
  </si>
  <si>
    <t>15/12/2023 10:43:49 a.m.</t>
  </si>
  <si>
    <t>cruz del sur 443 - Provincia: Río Negro</t>
  </si>
  <si>
    <t>dolor abdominal - vomitos</t>
  </si>
  <si>
    <t>PDR42897133</t>
  </si>
  <si>
    <t>DNI 42897133</t>
  </si>
  <si>
    <t>Marmarides Guerrero, Naysla Lizbeth</t>
  </si>
  <si>
    <t>15/12/2023 09:23:00 a.m.</t>
  </si>
  <si>
    <t>15/12/2023 10:38:02 a.m.</t>
  </si>
  <si>
    <t>15/12/2023 10:49:20 a.m.</t>
  </si>
  <si>
    <t>lago epulafquen y america - Neuquén</t>
  </si>
  <si>
    <t>vomitos - vision borrosa</t>
  </si>
  <si>
    <t>PDR35492190</t>
  </si>
  <si>
    <t>DNI 35492190</t>
  </si>
  <si>
    <t>Torres, Alejandro Mariano Nahuel</t>
  </si>
  <si>
    <t>15/12/2023 09:24:00 a.m.</t>
  </si>
  <si>
    <t>15/12/2023 10:45:11 a.m.</t>
  </si>
  <si>
    <t>15/12/2023 10:49:46 a.m.</t>
  </si>
  <si>
    <t>SARGENTO ACOSTA 2640 - Neuquén - Barrio Villa Ceferino</t>
  </si>
  <si>
    <t>diarrea - dolor abdominal</t>
  </si>
  <si>
    <t>DNI 92869593</t>
  </si>
  <si>
    <t>Lopez Cabrera, Bernarditta Lisette</t>
  </si>
  <si>
    <t>15/12/2023 09:34:00 a.m.</t>
  </si>
  <si>
    <t>15/12/2023 10:52:27 a.m.</t>
  </si>
  <si>
    <t>15/12/2023 11:34:13 a.m.</t>
  </si>
  <si>
    <t>22 de febrero y cerro bayo - Neuquén - Oeste</t>
  </si>
  <si>
    <t>estado gripal</t>
  </si>
  <si>
    <t>DNI 38101635</t>
  </si>
  <si>
    <t>Fernandez, Silvia Soledad</t>
  </si>
  <si>
    <t>15/12/2023 10:42:43 a.m.</t>
  </si>
  <si>
    <t>15/12/2023 10:48:16 a.m.</t>
  </si>
  <si>
    <t>Calle 11 - Sector 3 - Neuquén - Barrio Ciudad Industrial</t>
  </si>
  <si>
    <t>irritacion en el area de los ojos</t>
  </si>
  <si>
    <t>DNI 12715132</t>
  </si>
  <si>
    <t>Ortega, Omar Hugo</t>
  </si>
  <si>
    <t>15/12/2023 10:21:43 a.m.</t>
  </si>
  <si>
    <t>15/12/2023 03:47:28 p.m.</t>
  </si>
  <si>
    <t>vasculitis</t>
  </si>
  <si>
    <t>rodhe - Neuquén</t>
  </si>
  <si>
    <t>GRAN NQN.</t>
  </si>
  <si>
    <t>enviado por dra colombero natalia para internacion por vasculitis - hablado con dr sanchez agustin (se lo llama por tel , quedo en comunicarse )</t>
  </si>
  <si>
    <t>DNI 49484320</t>
  </si>
  <si>
    <t>Juan, Amancay</t>
  </si>
  <si>
    <t>15/12/2023 09:47:00 a.m.</t>
  </si>
  <si>
    <t>15/12/2023 10:51:31 a.m.</t>
  </si>
  <si>
    <t>buenos aires 1079 - Rincón de los Sauces</t>
  </si>
  <si>
    <t>DNI 24777545</t>
  </si>
  <si>
    <t>Garcia, Gabriela Del Carmen</t>
  </si>
  <si>
    <t>15/12/2023 09:49:00 a.m.</t>
  </si>
  <si>
    <t>15/12/2023 10:51:50 a.m.</t>
  </si>
  <si>
    <t>15/12/2023 11:34:03 a.m.</t>
  </si>
  <si>
    <t>LUMBALGIA</t>
  </si>
  <si>
    <t>Huilen y Rayen - Neuquén - Barrio Melipal</t>
  </si>
  <si>
    <t>dolor de cintura - no se puede mover</t>
  </si>
  <si>
    <t>PDR35492949</t>
  </si>
  <si>
    <t>DNI 35492949</t>
  </si>
  <si>
    <t>Rossi, Miguel Angel</t>
  </si>
  <si>
    <t>15/12/2023 09:51:00 a.m.</t>
  </si>
  <si>
    <t>15/12/2023 10:52:04 a.m.</t>
  </si>
  <si>
    <t>15/12/2023 11:27:30 a.m.</t>
  </si>
  <si>
    <t>faringoamigdallitis</t>
  </si>
  <si>
    <t>alcorta 575 - Neuquén</t>
  </si>
  <si>
    <t>dolor de garganta - inflamacion en cuello</t>
  </si>
  <si>
    <t>PDR17439843</t>
  </si>
  <si>
    <t>DNI 17439843</t>
  </si>
  <si>
    <t>Chañi, Mabel Beatriz</t>
  </si>
  <si>
    <t>15/12/2023 09:52:00 a.m.</t>
  </si>
  <si>
    <t>15/12/2023 11:14:40 a.m.</t>
  </si>
  <si>
    <t>15/12/2023 11:33:53 a.m.</t>
  </si>
  <si>
    <t>DORREGO 337 - Neuquén - Barrio Manuel Belgrano</t>
  </si>
  <si>
    <t>enrojecimiento en pierna</t>
  </si>
  <si>
    <t>15/12/2023 09:54:00 a.m.</t>
  </si>
  <si>
    <t>15/12/2023 11:08:26 a.m.</t>
  </si>
  <si>
    <t>15/12/2023 11:36:39 a.m.</t>
  </si>
  <si>
    <t>dolor abdominal 2da consulta</t>
  </si>
  <si>
    <t>DNI 32225376</t>
  </si>
  <si>
    <t>Garcia, Miguel Angel</t>
  </si>
  <si>
    <t>15/12/2023 10:06:00 a.m.</t>
  </si>
  <si>
    <t>15/12/2023 12:20:37 p.m.</t>
  </si>
  <si>
    <t>15/12/2023 03:02:08 p.m.</t>
  </si>
  <si>
    <t>CHOCON Y DEWEY - Neuquén - Barrio Confluencia</t>
  </si>
  <si>
    <t>DNI 41124216</t>
  </si>
  <si>
    <t>Garcia, Ezequiel Alfredo</t>
  </si>
  <si>
    <t>15/12/2023 10:07:00 a.m.</t>
  </si>
  <si>
    <t>15/12/2023 12:23:45 p.m.</t>
  </si>
  <si>
    <t>15/12/2023 01:19:50 p.m.</t>
  </si>
  <si>
    <t>LAGO NONTHUE 2300 - Neuquén - Barrio Villa Ceferino</t>
  </si>
  <si>
    <t>tx en pie</t>
  </si>
  <si>
    <t>15/12/2023 10:09:00 a.m.</t>
  </si>
  <si>
    <t>15/12/2023 12:25:19 p.m.</t>
  </si>
  <si>
    <t>15/12/2023 12:30:46 p.m.</t>
  </si>
  <si>
    <t>control de lab</t>
  </si>
  <si>
    <t>ref que le solicitaron estudios por guardia - ver resultados</t>
  </si>
  <si>
    <t>PDR42806006</t>
  </si>
  <si>
    <t>DNI 42806006</t>
  </si>
  <si>
    <t>Valenzuela, Daira Ivana</t>
  </si>
  <si>
    <t>15/12/2023 10:23:38 a.m.</t>
  </si>
  <si>
    <t>15/12/2023 10:37:40 a.m.</t>
  </si>
  <si>
    <t>gatica 140 - Neuquén</t>
  </si>
  <si>
    <t>ciclista embestida por auto - tx varios</t>
  </si>
  <si>
    <t>DNI 34662646</t>
  </si>
  <si>
    <t>Oyarzun, Tamara Anahi</t>
  </si>
  <si>
    <t>15/12/2023 10:18:00 a.m.</t>
  </si>
  <si>
    <t>15/12/2023 12:28:42 p.m.</t>
  </si>
  <si>
    <t>15/12/2023 01:23:46 p.m.</t>
  </si>
  <si>
    <t>SARGENTO VIDAL 241 - Neuquén</t>
  </si>
  <si>
    <t>dolor de garganta - fiebre</t>
  </si>
  <si>
    <t>15/12/2023 10:20:00 a.m.</t>
  </si>
  <si>
    <t>15/12/2023 10:33:32 a.m.</t>
  </si>
  <si>
    <t>15/12/2023 04:59:33 p.m.</t>
  </si>
  <si>
    <t>EPOC reagudizado. Dolor torácico crónico.</t>
  </si>
  <si>
    <t>satura bajo - pac con epoc severo - oxigenodependiente</t>
  </si>
  <si>
    <t>DNI 24825982</t>
  </si>
  <si>
    <t>Villalobos, Paula Alejandra</t>
  </si>
  <si>
    <t>15/12/2023 10:22:00 a.m.</t>
  </si>
  <si>
    <t>15/12/2023 10:46:41 a.m.</t>
  </si>
  <si>
    <t>15/12/2023 01:23:55 p.m.</t>
  </si>
  <si>
    <t>lote 17 zona el tanque - Neuquén - Barrio Ciudad Industrial</t>
  </si>
  <si>
    <t>dolor de garganta - antc de ca de tiroides</t>
  </si>
  <si>
    <t>PDR32933243</t>
  </si>
  <si>
    <t>DNI 31933243</t>
  </si>
  <si>
    <t>Muzyka, Luis Alberto</t>
  </si>
  <si>
    <t>15/12/2023 10:24:00 a.m.</t>
  </si>
  <si>
    <t>15/12/2023 12:30:13 p.m.</t>
  </si>
  <si>
    <t>15/12/2023 12:36:02 p.m.</t>
  </si>
  <si>
    <t>Otto Max Neumann 2906 - Neuquén - Barrio Villa Ceferino</t>
  </si>
  <si>
    <t>huertas comunitarias</t>
  </si>
  <si>
    <t>vomitos - diarrea</t>
  </si>
  <si>
    <t>PDR42240331</t>
  </si>
  <si>
    <t>DNI 42240331</t>
  </si>
  <si>
    <t>Lemo, Maria Emilia</t>
  </si>
  <si>
    <t>15/12/2023 10:26:00 a.m.</t>
  </si>
  <si>
    <t>15/12/2023 12:39:03 p.m.</t>
  </si>
  <si>
    <t>15/12/2023 05:45:42 p.m.</t>
  </si>
  <si>
    <t>Costa Rica 5046 - Neuquén - Barrio Valentina Norte</t>
  </si>
  <si>
    <t>vomitos - sensacion de debilidad</t>
  </si>
  <si>
    <t>PDR41286795</t>
  </si>
  <si>
    <t>DNI 41286795</t>
  </si>
  <si>
    <t>Zalazar, Eliana Eugenia</t>
  </si>
  <si>
    <t>15/12/2023 10:32:00 a.m.</t>
  </si>
  <si>
    <t>15/12/2023 12:39:18 p.m.</t>
  </si>
  <si>
    <t>15/12/2023 01:07:42 p.m.</t>
  </si>
  <si>
    <t>nueva esperanza - Zapala</t>
  </si>
  <si>
    <t>tos - vomitos - temperatura</t>
  </si>
  <si>
    <t>PDR32428104</t>
  </si>
  <si>
    <t>DNI 32428104</t>
  </si>
  <si>
    <t>Salazar, Joan Manuel</t>
  </si>
  <si>
    <t>15/12/2023 10:34:00 a.m.</t>
  </si>
  <si>
    <t>15/12/2023 12:57:50 p.m.</t>
  </si>
  <si>
    <t>15/12/2023 01:24:26 p.m.</t>
  </si>
  <si>
    <t>sector a peatonal 7 dx 5 - Neuquén - Barrio Ciudad Industrial</t>
  </si>
  <si>
    <t>PDR38848870</t>
  </si>
  <si>
    <t>DNI 38848870</t>
  </si>
  <si>
    <t>Sivori, Juan Pablo</t>
  </si>
  <si>
    <t>15/12/2023 10:36:00 a.m.</t>
  </si>
  <si>
    <t>15/12/2023 01:13:58 p.m.</t>
  </si>
  <si>
    <t>15/12/2023 01:24:37 p.m.</t>
  </si>
  <si>
    <t>francia 380 - Provincia: BUENOS AIRES</t>
  </si>
  <si>
    <t>DNI 16651172</t>
  </si>
  <si>
    <t>Reynals, Luis Daniel</t>
  </si>
  <si>
    <t>15/12/2023 10:38:00 a.m.</t>
  </si>
  <si>
    <t>15/12/2023 01:18:57 p.m.</t>
  </si>
  <si>
    <t>15/12/2023 05:16:16 p.m.</t>
  </si>
  <si>
    <t>ALCOHOLISMO</t>
  </si>
  <si>
    <t>RIOJA 778 - Neuquén - Centro</t>
  </si>
  <si>
    <t>pac de adicciones de calle sgto cabral - ref que viene para internacion en adicciones calle belgrano</t>
  </si>
  <si>
    <t>DNI 26828299</t>
  </si>
  <si>
    <t>Ontivero, Andrea Luisa</t>
  </si>
  <si>
    <t>15/12/2023 10:40:00 a.m.</t>
  </si>
  <si>
    <t>15/12/2023 01:19:19 p.m.</t>
  </si>
  <si>
    <t>15/12/2023 01:49:13 p.m.</t>
  </si>
  <si>
    <t>COLICO BILIAR</t>
  </si>
  <si>
    <t>EX UESPO- - Neuquén - Barrio Confluencia</t>
  </si>
  <si>
    <t>DNI 43759302</t>
  </si>
  <si>
    <t>Ortiz Morales, Oscar Alejandro</t>
  </si>
  <si>
    <t>15/12/2023 10:58:00 a.m.</t>
  </si>
  <si>
    <t>15/12/2023 01:33:43 p.m.</t>
  </si>
  <si>
    <t>15/12/2023 01:38:04 p.m.</t>
  </si>
  <si>
    <t>alpataco y bailahue casa 11 - Neuquén - Barrio Mercantiles</t>
  </si>
  <si>
    <t>vomitos + diarrea</t>
  </si>
  <si>
    <t>PDR44779424</t>
  </si>
  <si>
    <t>DNI 44779424</t>
  </si>
  <si>
    <t>Troncoso, Maximo Alejandro</t>
  </si>
  <si>
    <t>15/12/2023 11:00:00 a.m.</t>
  </si>
  <si>
    <t>15/12/2023 11:24:19 a.m.</t>
  </si>
  <si>
    <t>15/12/2023 01:25:13 p.m.</t>
  </si>
  <si>
    <t>PUNTA INDIO Y FONTARROZA MZ 31 C/Nº 4 0 0 0 - Neuquén</t>
  </si>
  <si>
    <t>TX EN ZONA DE ESPALDA ( SE LE CAE UNA BARRA CON PESO)</t>
  </si>
  <si>
    <t>15/12/2023 11:06:00 a.m.</t>
  </si>
  <si>
    <t>15/12/2023 11:17:27 a.m.</t>
  </si>
  <si>
    <t>15/12/2023 02:09:04 p.m.</t>
  </si>
  <si>
    <t>Cólico renal.</t>
  </si>
  <si>
    <t>REF COLICOS RENALES</t>
  </si>
  <si>
    <t>PDR33618909</t>
  </si>
  <si>
    <t>DNI 33618909</t>
  </si>
  <si>
    <t>Lopez, Natalia Beatriz</t>
  </si>
  <si>
    <t>15/12/2023 11:11:00 a.m.</t>
  </si>
  <si>
    <t>15/12/2023 01:37:22 p.m.</t>
  </si>
  <si>
    <t>15/12/2023 03:54:10 p.m.</t>
  </si>
  <si>
    <t>gastroenteritis ag</t>
  </si>
  <si>
    <t>JORGE LUIS BORGES CASA 176 S/N - Neuquén - Barrio Confluencia</t>
  </si>
  <si>
    <t>DNI 95721331</t>
  </si>
  <si>
    <t>Gomez Valencia, Eleuterio</t>
  </si>
  <si>
    <t>15/12/2023 11:21:00 a.m.</t>
  </si>
  <si>
    <t>15/12/2023 11:29:45 a.m.</t>
  </si>
  <si>
    <t>15/12/2023 02:03:42 p.m.</t>
  </si>
  <si>
    <t>Pelagatti 1626 - Neuquén - Barrio Manuel Belgrano</t>
  </si>
  <si>
    <t>FIEBRE- DOLOR DE CABEZA Y NAUSEAS</t>
  </si>
  <si>
    <t>DNI 92968317</t>
  </si>
  <si>
    <t>Espinoza, Marcela Andrea</t>
  </si>
  <si>
    <t>15/12/2023 11:22:00 a.m.</t>
  </si>
  <si>
    <t>15/12/2023 11:37:02 a.m.</t>
  </si>
  <si>
    <t>15/12/2023 04:49:05 p.m.</t>
  </si>
  <si>
    <t>PUENTE INCA 1053 - Neuquén - Barrio Don Bosco III</t>
  </si>
  <si>
    <t>DOLOR DE PECHO- FALTA DE AIRE -</t>
  </si>
  <si>
    <t>15/12/2023 11:24:00 a.m.</t>
  </si>
  <si>
    <t>15/12/2023 01:56:15 p.m.</t>
  </si>
  <si>
    <t>15/12/2023 02:03:46 p.m.</t>
  </si>
  <si>
    <t>PDR8850805</t>
  </si>
  <si>
    <t>DNI 8850805</t>
  </si>
  <si>
    <t>Torres, Juan Francisco</t>
  </si>
  <si>
    <t>15/12/2023 11:25:00 a.m.</t>
  </si>
  <si>
    <t>15/12/2023 11:42:13 a.m.</t>
  </si>
  <si>
    <t>16/12/2023 12:45:54 a.m.</t>
  </si>
  <si>
    <t>diverticulitis complicada Hinchey II</t>
  </si>
  <si>
    <t>LINARES 186 - Neuquén</t>
  </si>
  <si>
    <t>DOLOR DE PECHO - DOLOR ABDOMINAL- FALTA DE AIRE</t>
  </si>
  <si>
    <t>DNI 36753051</t>
  </si>
  <si>
    <t>Modica, Florencia Araceli</t>
  </si>
  <si>
    <t>15/12/2023 11:26:00 a.m.</t>
  </si>
  <si>
    <t>15/12/2023 02:07:04 p.m.</t>
  </si>
  <si>
    <t>15/12/2023 02:17:26 p.m.</t>
  </si>
  <si>
    <t>Absceso en rostro</t>
  </si>
  <si>
    <t>chile 50 - Neuquén</t>
  </si>
  <si>
    <t>villa farrel</t>
  </si>
  <si>
    <t>inflamación en rostro</t>
  </si>
  <si>
    <t>15/12/2023 11:30:00 a.m.</t>
  </si>
  <si>
    <t>15/12/2023 02:19:46 p.m.</t>
  </si>
  <si>
    <t>15/12/2023 02:25:34 p.m.</t>
  </si>
  <si>
    <t>FIEBRE- VOMITOS- DOLOR MUSCULAR- INFLAMACION EN OJO IZQUIERDO</t>
  </si>
  <si>
    <t>DNI 28781151</t>
  </si>
  <si>
    <t>Meli, Miriam Gladys</t>
  </si>
  <si>
    <t>15/12/2023 11:31:00 a.m.</t>
  </si>
  <si>
    <t>15/12/2023 02:32:48 p.m.</t>
  </si>
  <si>
    <t>SECTOR AMANECER - CASA 80 - Neuquén - Barrio Villa Ceferino</t>
  </si>
  <si>
    <t>FALTA DE AIRE-TOS</t>
  </si>
  <si>
    <t>PDR18009737</t>
  </si>
  <si>
    <t>DNI 18009737</t>
  </si>
  <si>
    <t>Vila, Amanda Gabriela</t>
  </si>
  <si>
    <t>15/12/2023 11:33:00 a.m.</t>
  </si>
  <si>
    <t>15/12/2023 02:32:56 p.m.</t>
  </si>
  <si>
    <t>15/12/2023 02:37:31 p.m.</t>
  </si>
  <si>
    <t>TUMOR EN BOCA</t>
  </si>
  <si>
    <t>maestros neuquinos 1033 - Neuquén - Centro</t>
  </si>
  <si>
    <t>lesion en boca</t>
  </si>
  <si>
    <t>DNI 22473273</t>
  </si>
  <si>
    <t>Naupaipi, Lidia</t>
  </si>
  <si>
    <t>15/12/2023 11:34:00 a.m.</t>
  </si>
  <si>
    <t>15/12/2023 12:03:25 p.m.</t>
  </si>
  <si>
    <t>15/12/2023 04:18:09 p.m.</t>
  </si>
  <si>
    <t>neutropenia</t>
  </si>
  <si>
    <t>LAGO EPULAFQUEN- 1561 CASA 06 - Neuquén - Barrio Confluencia</t>
  </si>
  <si>
    <t>CONFLUENCIA---</t>
  </si>
  <si>
    <t>FIEBRE - DOLOR DE CABEZA (PTE ONCOLOGICA)</t>
  </si>
  <si>
    <t>PDR30205339</t>
  </si>
  <si>
    <t>DNI 30205339</t>
  </si>
  <si>
    <t>Zarate, Marianela</t>
  </si>
  <si>
    <t>15/12/2023 11:37:00 a.m.</t>
  </si>
  <si>
    <t>15/12/2023 02:37:38 p.m.</t>
  </si>
  <si>
    <t>15/12/2023 04:24:22 p.m.</t>
  </si>
  <si>
    <t>Ruca Choroy 722 - Neuquén</t>
  </si>
  <si>
    <t>hemoptisis</t>
  </si>
  <si>
    <t>DNI 33291544</t>
  </si>
  <si>
    <t>Flores, Yesica Natalia</t>
  </si>
  <si>
    <t>15/12/2023 11:41:00 a.m.</t>
  </si>
  <si>
    <t>15/12/2023 02:58:03 p.m.</t>
  </si>
  <si>
    <t>15/12/2023 02:59:34 p.m.</t>
  </si>
  <si>
    <t>dolor neuropatico</t>
  </si>
  <si>
    <t>TOMA NORTE. LOTEO SOCIAL</t>
  </si>
  <si>
    <t>DOLOR E INFLAMACION EN MANO DERECHA</t>
  </si>
  <si>
    <t>PDR20196709</t>
  </si>
  <si>
    <t>DNI 20196709</t>
  </si>
  <si>
    <t>Godoy, Hugo Alberto</t>
  </si>
  <si>
    <t>15/12/2023 12:00:00 p.m.</t>
  </si>
  <si>
    <t>15/12/2023 02:59:48 p.m.</t>
  </si>
  <si>
    <t>15/12/2023 05:11:06 p.m.</t>
  </si>
  <si>
    <t>CHACRA 84 - Provincia: Río Negro</t>
  </si>
  <si>
    <t>ALLEN</t>
  </si>
  <si>
    <t>MAREOS Y DOLOR CERVICAL-</t>
  </si>
  <si>
    <t>PDR35623717</t>
  </si>
  <si>
    <t>DNI 35623717</t>
  </si>
  <si>
    <t>Dalcomo, Ailen Joana</t>
  </si>
  <si>
    <t>15/12/2023 12:10:00 p.m.</t>
  </si>
  <si>
    <t>15/12/2023 12:41:25 p.m.</t>
  </si>
  <si>
    <t>15/12/2023 01:26:09 p.m.</t>
  </si>
  <si>
    <t>TX DE PIE</t>
  </si>
  <si>
    <t>Frai luis Beltra 474 - Neuquén</t>
  </si>
  <si>
    <t>tx de pie izq</t>
  </si>
  <si>
    <t>PDR21832211</t>
  </si>
  <si>
    <t>DNI 21832211</t>
  </si>
  <si>
    <t>Zalazar Durruty, Monica Susana</t>
  </si>
  <si>
    <t>15/12/2023 12:23:00 p.m.</t>
  </si>
  <si>
    <t>15/12/2023 12:58:32 p.m.</t>
  </si>
  <si>
    <t>15/12/2023 01:27:56 p.m.</t>
  </si>
  <si>
    <t>hematoma</t>
  </si>
  <si>
    <t>La Dolfina - Plottier</t>
  </si>
  <si>
    <t>Lesión en zona de axila izq.</t>
  </si>
  <si>
    <t>DNI 14620963</t>
  </si>
  <si>
    <t>Ruiz, Hector Enrique</t>
  </si>
  <si>
    <t>15/12/2023 12:32:00 p.m.</t>
  </si>
  <si>
    <t>15/12/2023 02:52:58 p.m.</t>
  </si>
  <si>
    <t>Chubut 1150 - Neuquén - Barrio Manuel Belgrano</t>
  </si>
  <si>
    <t>15/12/2023 12:47:00 p.m.</t>
  </si>
  <si>
    <t>15/12/2023 08:36:56 p.m.</t>
  </si>
  <si>
    <t>gastroenteritis y deshidratación</t>
  </si>
  <si>
    <t>VOMITOS DIARREA EGRESADA POR ERROR</t>
  </si>
  <si>
    <t>PDR43031658</t>
  </si>
  <si>
    <t>DNI 43031658</t>
  </si>
  <si>
    <t>Luna, Diego Gabriel</t>
  </si>
  <si>
    <t>15/12/2023 12:48:00 p.m.</t>
  </si>
  <si>
    <t>15/12/2023 03:00:19 p.m.</t>
  </si>
  <si>
    <t>15/12/2023 03:51:47 p.m.</t>
  </si>
  <si>
    <t>Sector El Nido - Neuquén</t>
  </si>
  <si>
    <t>2 de Mayo</t>
  </si>
  <si>
    <t>Dolor abdominal, sensación de desmayo</t>
  </si>
  <si>
    <t>PDR31714063</t>
  </si>
  <si>
    <t>DNI 31714063</t>
  </si>
  <si>
    <t>Ponce, Pedro Eduardo</t>
  </si>
  <si>
    <t>15/12/2023 12:50:00 p.m.</t>
  </si>
  <si>
    <t>15/12/2023 03:09:52 p.m.</t>
  </si>
  <si>
    <t>15/12/2023 04:07:42 p.m.</t>
  </si>
  <si>
    <t>JUAN XXIII 1668 - Neuquén - Barrio Villa Farrel</t>
  </si>
  <si>
    <t>Incidente en bicicleta</t>
  </si>
  <si>
    <t>DNI 14349853</t>
  </si>
  <si>
    <t>Lefipan, Carmen</t>
  </si>
  <si>
    <t>15/12/2023 12:59:00 p.m.</t>
  </si>
  <si>
    <t>15/12/2023 03:16:19 p.m.</t>
  </si>
  <si>
    <t>15/12/2023 03:16:52 p.m.</t>
  </si>
  <si>
    <t>TACUARI 514 - Neuquén - Barrio Sapere</t>
  </si>
  <si>
    <t>Bª SAPERE</t>
  </si>
  <si>
    <t>Dolor de garganta, oidos y cuerpo</t>
  </si>
  <si>
    <t>15/12/2023 01:22:00 p.m.</t>
  </si>
  <si>
    <t>15/12/2023 03:17:57 p.m.</t>
  </si>
  <si>
    <t>15/12/2023 03:28:27 p.m.</t>
  </si>
  <si>
    <t>Ver rdo de urocultivo, citado por Med. Seguel</t>
  </si>
  <si>
    <t>PDR6715052</t>
  </si>
  <si>
    <t>DNI 6715052</t>
  </si>
  <si>
    <t>Carbo, Ana Maria Nelida</t>
  </si>
  <si>
    <t>15/12/2023 01:24:00 p.m.</t>
  </si>
  <si>
    <t>15/12/2023 03:18:14 p.m.</t>
  </si>
  <si>
    <t>15/12/2023 04:08:10 p.m.</t>
  </si>
  <si>
    <t>mordedura de gato</t>
  </si>
  <si>
    <t>REPUBLICA DE ITALIA 15 - Neuquén - Centro</t>
  </si>
  <si>
    <t>Mordedura de gota en pierna derecha</t>
  </si>
  <si>
    <t>DNI 24774534</t>
  </si>
  <si>
    <t>Valenzuela, Silvia Angelica</t>
  </si>
  <si>
    <t>15/12/2023 01:54:00 p.m.</t>
  </si>
  <si>
    <t>15/12/2023 03:22:25 p.m.</t>
  </si>
  <si>
    <t>15/12/2023 04:08:33 p.m.</t>
  </si>
  <si>
    <t>Antonio Barrios 549 - Zapala</t>
  </si>
  <si>
    <t>DNI 93760674</t>
  </si>
  <si>
    <t>Calfio Reinante, Juana Lucia</t>
  </si>
  <si>
    <t>15/12/2023 02:06:00 p.m.</t>
  </si>
  <si>
    <t>15/12/2023 05:08:29 p.m.</t>
  </si>
  <si>
    <t>15/12/2023 05:28:49 p.m.</t>
  </si>
  <si>
    <t>retiro preatencion</t>
  </si>
  <si>
    <t>Moritan 1035 - Neuquén - Barrio Unión de Mayo</t>
  </si>
  <si>
    <t>urticaria corporal (pac. cursa embarazo de 3 meses)</t>
  </si>
  <si>
    <t>15/12/2023 02:14:00 p.m.</t>
  </si>
  <si>
    <t>15/12/2023 03:31:32 p.m.</t>
  </si>
  <si>
    <t>15/12/2023 04:08:45 p.m.</t>
  </si>
  <si>
    <t>ver res de laboratorio</t>
  </si>
  <si>
    <t>DNI 4936827</t>
  </si>
  <si>
    <t>Saez, Elcira</t>
  </si>
  <si>
    <t>15/12/2023 02:24:00 p.m.</t>
  </si>
  <si>
    <t>15/12/2023 03:31:52 p.m.</t>
  </si>
  <si>
    <t>15/12/2023 04:06:19 p.m.</t>
  </si>
  <si>
    <t>Infección de sitio quirúrgico</t>
  </si>
  <si>
    <t>BELMONTE 1630 - Neuquén - Barrio La Sirena</t>
  </si>
  <si>
    <t>supura herida(le realizaron una cirugia en zona vesícula el 04/12)</t>
  </si>
  <si>
    <t>PDR34662987</t>
  </si>
  <si>
    <t>DNI 34662987</t>
  </si>
  <si>
    <t>Arroyo, Roberto Raul</t>
  </si>
  <si>
    <t>15/12/2023 02:54:00 p.m.</t>
  </si>
  <si>
    <t>15/12/2023 03:56:57 p.m.</t>
  </si>
  <si>
    <t>15/12/2023 04:04:28 p.m.</t>
  </si>
  <si>
    <t>RINITIS</t>
  </si>
  <si>
    <t>sarmiento 1055 - Neuquén</t>
  </si>
  <si>
    <t>CONGESTION NASAL</t>
  </si>
  <si>
    <t>PDR16284789</t>
  </si>
  <si>
    <t>DNI 16284789</t>
  </si>
  <si>
    <t>Tropa, Rosalia</t>
  </si>
  <si>
    <t>15/12/2023 02:55:00 p.m.</t>
  </si>
  <si>
    <t>15/12/2023 04:04:37 p.m.</t>
  </si>
  <si>
    <t>15/12/2023 06:00:54 p.m.</t>
  </si>
  <si>
    <t>Ilario 42452 - Neuquén - Barrio El Progreso</t>
  </si>
  <si>
    <t>DNI 29795698</t>
  </si>
  <si>
    <t>Arrussi, Paula</t>
  </si>
  <si>
    <t>15/12/2023 02:57:00 p.m.</t>
  </si>
  <si>
    <t>15/12/2023 04:17:20 p.m.</t>
  </si>
  <si>
    <t>15/12/2023 04:28:09 p.m.</t>
  </si>
  <si>
    <t>diarrea vomitos ret liquidos</t>
  </si>
  <si>
    <t>DNI 28420539</t>
  </si>
  <si>
    <t>Cuenca, Julio Cesar</t>
  </si>
  <si>
    <t>15/12/2023 03:17:00 p.m.</t>
  </si>
  <si>
    <t>15/12/2023 04:25:14 p.m.</t>
  </si>
  <si>
    <t>15/12/2023 04:47:03 p.m.</t>
  </si>
  <si>
    <t>URETRITIS ETS</t>
  </si>
  <si>
    <t>pasaje chocori 1200 - Neuquén - Barrio Bouquet Roldán</t>
  </si>
  <si>
    <t>SECRESION URETRAL</t>
  </si>
  <si>
    <t>PDR96028164</t>
  </si>
  <si>
    <t>DNI 96028164</t>
  </si>
  <si>
    <t>Serrano Velasquez, Henrry Orlando</t>
  </si>
  <si>
    <t>15/12/2023 03:18:00 p.m.</t>
  </si>
  <si>
    <t>15/12/2023 03:47:18 p.m.</t>
  </si>
  <si>
    <t>15/12/2023 03:51:12 p.m.</t>
  </si>
  <si>
    <t>Dolor articular</t>
  </si>
  <si>
    <t>BASALVIBASO DOMINGO 247 - Neuquén - Centro</t>
  </si>
  <si>
    <t>PDR38810014</t>
  </si>
  <si>
    <t>DNI 38810014</t>
  </si>
  <si>
    <t>Campos, Fatima Emilce</t>
  </si>
  <si>
    <t>15/12/2023 03:19:00 p.m.</t>
  </si>
  <si>
    <t>15/12/2023 04:31:23 p.m.</t>
  </si>
  <si>
    <t>15/12/2023 04:37:14 p.m.</t>
  </si>
  <si>
    <t>lesion en piel</t>
  </si>
  <si>
    <t>Ruca Antu - Neuquén</t>
  </si>
  <si>
    <t>picadura de araña zona costal</t>
  </si>
  <si>
    <t>DNI 37401533</t>
  </si>
  <si>
    <t>Beroiza, Carlos Nicolas</t>
  </si>
  <si>
    <t>15/12/2023 03:26:00 p.m.</t>
  </si>
  <si>
    <t>15/12/2023 11:30:15 p.m.</t>
  </si>
  <si>
    <t>Agresión física en paciente alcoholizado. TEC leve. Intoxicación con alcohol.</t>
  </si>
  <si>
    <t>RUCA CHOROY Y ARABARCO- CASA Nº 8 - Neuquén - Barrio Villa Ceferino</t>
  </si>
  <si>
    <t>DNI 12638109</t>
  </si>
  <si>
    <t>Bargas, Miguel Angel</t>
  </si>
  <si>
    <t>15/12/2023 03:38:27 p.m.</t>
  </si>
  <si>
    <t>15/12/2023 09:53:17 p.m.</t>
  </si>
  <si>
    <t>RELMU Y RADAL - Neuquén - Barrio Melipal</t>
  </si>
  <si>
    <t>Dificultad respiratoria - Fibrosis pulmonar</t>
  </si>
  <si>
    <t>15/12/2023 03:28:00 p.m.</t>
  </si>
  <si>
    <t>15/12/2023 03:46:00 p.m.</t>
  </si>
  <si>
    <t>15/12/2023 09:41:54 p.m.</t>
  </si>
  <si>
    <t>pielonefritis</t>
  </si>
  <si>
    <t>Dolor abdominal, adormecimiento MMII</t>
  </si>
  <si>
    <t>15/12/2023 03:30:00 p.m.</t>
  </si>
  <si>
    <t>15/12/2023 04:36:57 p.m.</t>
  </si>
  <si>
    <t>15/12/2023 05:36:35 p.m.</t>
  </si>
  <si>
    <t>cerumen</t>
  </si>
  <si>
    <t>perdida de audicion vista por med Morales</t>
  </si>
  <si>
    <t>15/12/2023 03:43:00 p.m.</t>
  </si>
  <si>
    <t>15/12/2023 05:07:12 p.m.</t>
  </si>
  <si>
    <t>15/12/2023 06:27:28 p.m.</t>
  </si>
  <si>
    <t>DOLOR ABDOMINAL VISTA AYER POR GUARDIA EN ESPERA DE LAB</t>
  </si>
  <si>
    <t>DNI 28485851</t>
  </si>
  <si>
    <t>Lopez, Nestor Fabian</t>
  </si>
  <si>
    <t>15/12/2023 03:54:00 p.m.</t>
  </si>
  <si>
    <t>15/12/2023 05:27:56 p.m.</t>
  </si>
  <si>
    <t>15/12/2023 05:38:01 p.m.</t>
  </si>
  <si>
    <t>LARINGOTRAQUEITIS</t>
  </si>
  <si>
    <t>boulevar 25 de mayo - Neuquén - Centro</t>
  </si>
  <si>
    <t>tos productiva, DISFONIA</t>
  </si>
  <si>
    <t>PDR36692536</t>
  </si>
  <si>
    <t>DNI 36692536</t>
  </si>
  <si>
    <t>Vazquez, Paula Florencia</t>
  </si>
  <si>
    <t>15/12/2023 03:56:00 p.m.</t>
  </si>
  <si>
    <t>15/12/2023 05:46:14 p.m.</t>
  </si>
  <si>
    <t>15/12/2023 06:27:09 p.m.</t>
  </si>
  <si>
    <t>rinofringitis</t>
  </si>
  <si>
    <t>CNEL. SUAREZ 1566 - Neuquén - Barrio Provincias Unidas</t>
  </si>
  <si>
    <t>PDR36453411</t>
  </si>
  <si>
    <t>DNI 36453411</t>
  </si>
  <si>
    <t>Burgos, Caterin Soraya</t>
  </si>
  <si>
    <t>15/12/2023 04:12:00 p.m.</t>
  </si>
  <si>
    <t>15/12/2023 05:47:42 p.m.</t>
  </si>
  <si>
    <t>AQUEVEQUE 69 - Neuquén</t>
  </si>
  <si>
    <t>DNI 45258686</t>
  </si>
  <si>
    <t>Antiñir, Leandro Nicolas</t>
  </si>
  <si>
    <t>15/12/2023 04:35:00 p.m.</t>
  </si>
  <si>
    <t>15/12/2023 05:47:52 p.m.</t>
  </si>
  <si>
    <t>15/12/2023 05:58:07 p.m.</t>
  </si>
  <si>
    <t>15/12/2023 04:40:00 p.m.</t>
  </si>
  <si>
    <t>15/12/2023 05:55:20 p.m.</t>
  </si>
  <si>
    <t>15/12/2023 07:10:42 p.m.</t>
  </si>
  <si>
    <t>CEFALEA POST TEC</t>
  </si>
  <si>
    <t>cefalea occipital</t>
  </si>
  <si>
    <t>15/12/2023 04:52:00 p.m.</t>
  </si>
  <si>
    <t>15/12/2023 05:14:16 p.m.</t>
  </si>
  <si>
    <t>15/12/2023 08:33:49 p.m.</t>
  </si>
  <si>
    <t>dolor abdominal (pcte oncológica)</t>
  </si>
  <si>
    <t>DNI 93963513</t>
  </si>
  <si>
    <t>Kifor, Igor</t>
  </si>
  <si>
    <t>15/12/2023 04:53:00 p.m.</t>
  </si>
  <si>
    <t>15/12/2023 05:28:25 p.m.</t>
  </si>
  <si>
    <t>15/12/2023 05:29:51 p.m.</t>
  </si>
  <si>
    <t>Currilipi 135 - Neuquén - Barrio Villa María</t>
  </si>
  <si>
    <t>tx nasal</t>
  </si>
  <si>
    <t>DNI 92863099</t>
  </si>
  <si>
    <t>Pereira Pilquiman, Samuel German</t>
  </si>
  <si>
    <t>15/12/2023 04:56:00 p.m.</t>
  </si>
  <si>
    <t>15/12/2023 06:00:29 p.m.</t>
  </si>
  <si>
    <t>15/12/2023 06:26:57 p.m.</t>
  </si>
  <si>
    <t>TOMA NORTE - Neuquén</t>
  </si>
  <si>
    <t>cefalea - irritación ocular (refiere sme gripal)</t>
  </si>
  <si>
    <t>PDR45361209</t>
  </si>
  <si>
    <t>DNI 45361209</t>
  </si>
  <si>
    <t>Villegas Bignet, Franco Nicolás</t>
  </si>
  <si>
    <t>15/12/2023 05:03:00 p.m.</t>
  </si>
  <si>
    <t>15/12/2023 06:01:27 p.m.</t>
  </si>
  <si>
    <t>MANUEL SADOSQUI - Centenario</t>
  </si>
  <si>
    <t>BELLA VISTA</t>
  </si>
  <si>
    <t>Solicita lectura de laboratorio - Solicitado en Hospital Centenario</t>
  </si>
  <si>
    <t>15/12/2023 05:10:00 p.m.</t>
  </si>
  <si>
    <t>15/12/2023 06:04:26 p.m.</t>
  </si>
  <si>
    <t>15/12/2023 06:59:38 p.m.</t>
  </si>
  <si>
    <t>traumatismo de pie</t>
  </si>
  <si>
    <t>TX MII</t>
  </si>
  <si>
    <t>PDR31922964</t>
  </si>
  <si>
    <t>DNI 31922964</t>
  </si>
  <si>
    <t>Junco, Mario Urbino</t>
  </si>
  <si>
    <t>15/12/2023 05:13:00 p.m.</t>
  </si>
  <si>
    <t>15/12/2023 06:01:35 p.m.</t>
  </si>
  <si>
    <t>LUMIERI 410 - Provincia: MENDOZA</t>
  </si>
  <si>
    <t>Dolor costal y nauseas</t>
  </si>
  <si>
    <t>PDR28810123</t>
  </si>
  <si>
    <t>DNI 28810123</t>
  </si>
  <si>
    <t>Valencia, Diego Armando</t>
  </si>
  <si>
    <t>15/12/2023 05:16:00 p.m.</t>
  </si>
  <si>
    <t>15/12/2023 06:39:32 p.m.</t>
  </si>
  <si>
    <t>15/12/2023 07:10:56 p.m.</t>
  </si>
  <si>
    <t>tierra del fuego 343 - Neuquén - Centro</t>
  </si>
  <si>
    <t>DNI 92778198</t>
  </si>
  <si>
    <t>Ortega, Ana Luz</t>
  </si>
  <si>
    <t>15/12/2023 05:18:00 p.m.</t>
  </si>
  <si>
    <t>15/12/2023 06:54:59 p.m.</t>
  </si>
  <si>
    <t>15/12/2023 07:15:56 p.m.</t>
  </si>
  <si>
    <t>MZA -9-//LOTE- 20 - Neuquén - Barrio Cordón Colón</t>
  </si>
  <si>
    <t>dolor pie d</t>
  </si>
  <si>
    <t>DNI 45178966</t>
  </si>
  <si>
    <t>Guzman, Maria Jose</t>
  </si>
  <si>
    <t>15/12/2023 05:22:00 p.m.</t>
  </si>
  <si>
    <t>15/12/2023 05:30:59 p.m.</t>
  </si>
  <si>
    <t>15/12/2023 08:10:58 p.m.</t>
  </si>
  <si>
    <t>Astenia</t>
  </si>
  <si>
    <t>SECTOR 4 7 - Neuquén - Barrio Ciudad Industrial</t>
  </si>
  <si>
    <t>Citada para control Dr Perez Morales</t>
  </si>
  <si>
    <t>PDR95719473</t>
  </si>
  <si>
    <t>DNI 95719473</t>
  </si>
  <si>
    <t>Carciente Tovar, Carmen Josefina</t>
  </si>
  <si>
    <t>15/12/2023 05:33:00 p.m.</t>
  </si>
  <si>
    <t>15/12/2023 06:58:21 p.m.</t>
  </si>
  <si>
    <t>15/12/2023 07:16:10 p.m.</t>
  </si>
  <si>
    <t>Rivadavia 543 - Neuquén - Centro</t>
  </si>
  <si>
    <t>Sensación asfixia en tto para tiroides</t>
  </si>
  <si>
    <t>PDR46103665</t>
  </si>
  <si>
    <t>DNI 46103665</t>
  </si>
  <si>
    <t>Petruccelli, Tatiana Rayen</t>
  </si>
  <si>
    <t>15/12/2023 05:48:00 p.m.</t>
  </si>
  <si>
    <t>15/12/2023 07:17:25 p.m.</t>
  </si>
  <si>
    <t>15/12/2023 07:28:31 p.m.</t>
  </si>
  <si>
    <t>DARWIN 1364 - Neuquén</t>
  </si>
  <si>
    <t>Perdida de equilibrio, dolor de cabeza, adormecimiento rostro y MS</t>
  </si>
  <si>
    <t>PDR22287187</t>
  </si>
  <si>
    <t>DNI 22287187</t>
  </si>
  <si>
    <t>Turkalj, Roberto Marcos</t>
  </si>
  <si>
    <t>15/12/2023 05:52:00 p.m.</t>
  </si>
  <si>
    <t>15/12/2023 06:38:24 p.m.</t>
  </si>
  <si>
    <t>15/12/2023 07:13:49 p.m.</t>
  </si>
  <si>
    <t>Tunuyan 1362 - Neuquén</t>
  </si>
  <si>
    <t>don bosco III</t>
  </si>
  <si>
    <t>Peritonitis fecal (pus)- CA colon</t>
  </si>
  <si>
    <t>15/12/2023 06:02:00 p.m.</t>
  </si>
  <si>
    <t>15/12/2023 06:03:28 p.m.</t>
  </si>
  <si>
    <t>15/12/2023 07:13:27 p.m.</t>
  </si>
  <si>
    <t>PDR8119441</t>
  </si>
  <si>
    <t>DNI 8119441</t>
  </si>
  <si>
    <t>Jara, Carlos</t>
  </si>
  <si>
    <t>15/12/2023 06:08:00 p.m.</t>
  </si>
  <si>
    <t>15/12/2023 07:19:20 p.m.</t>
  </si>
  <si>
    <t>15/12/2023 10:39:25 p.m.</t>
  </si>
  <si>
    <t>SOBICH - Neuquén - Barrio Confluencia</t>
  </si>
  <si>
    <t>DNI 38101989</t>
  </si>
  <si>
    <t>Retamal, Romina Ayelen</t>
  </si>
  <si>
    <t>15/12/2023 06:27:00 p.m.</t>
  </si>
  <si>
    <t>15/12/2023 06:38:58 p.m.</t>
  </si>
  <si>
    <t>15/12/2023 08:18:54 p.m.</t>
  </si>
  <si>
    <t>borges - Neuquén - Barrio Confluencia</t>
  </si>
  <si>
    <t>Dolor abdominal, vómitos</t>
  </si>
  <si>
    <t>PDR35968625</t>
  </si>
  <si>
    <t>DNI 35968625</t>
  </si>
  <si>
    <t>Godoy Alvarez, Jose Ernesto</t>
  </si>
  <si>
    <t>15/12/2023 06:37:00 p.m.</t>
  </si>
  <si>
    <t>15/12/2023 07:29:26 p.m.</t>
  </si>
  <si>
    <t>15/12/2023 10:12:49 p.m.</t>
  </si>
  <si>
    <t>Trombosis hemorroidal</t>
  </si>
  <si>
    <t>SECTOR HIBEPA</t>
  </si>
  <si>
    <t>Forúnculo, se le baja la presión</t>
  </si>
  <si>
    <t>15/12/2023 06:39:00 p.m.</t>
  </si>
  <si>
    <t>15/12/2023 07:12:25 p.m.</t>
  </si>
  <si>
    <t>16/12/2023 01:40:07 a.m.</t>
  </si>
  <si>
    <t>Palpitaciones, adormecimiento MSI</t>
  </si>
  <si>
    <t>DNI 31805431</t>
  </si>
  <si>
    <t>Abello, Johanna Vanesa</t>
  </si>
  <si>
    <t>15/12/2023 06:42:00 p.m.</t>
  </si>
  <si>
    <t>15/12/2023 07:31:27 p.m.</t>
  </si>
  <si>
    <t>15/12/2023 08:10:12 p.m.</t>
  </si>
  <si>
    <t>sind miofascial</t>
  </si>
  <si>
    <t>P INDUSTRIAL</t>
  </si>
  <si>
    <t>DNI 11391435</t>
  </si>
  <si>
    <t>Zuñiga, Carmen</t>
  </si>
  <si>
    <t>15/12/2023 06:56:00 p.m.</t>
  </si>
  <si>
    <t>15/12/2023 07:44:48 p.m.</t>
  </si>
  <si>
    <t>15/12/2023 07:56:51 p.m.</t>
  </si>
  <si>
    <t>Palpala 1050 - Neuquén - Barrio Don Bosco II</t>
  </si>
  <si>
    <t>Bº Don Bosco II</t>
  </si>
  <si>
    <t>Dolor abdominal y vómitos</t>
  </si>
  <si>
    <t>PDR93956471</t>
  </si>
  <si>
    <t>DNI 93956471</t>
  </si>
  <si>
    <t>Barros Cifuentes, Elida Luz</t>
  </si>
  <si>
    <t>15/12/2023 07:01:00 p.m.</t>
  </si>
  <si>
    <t>15/12/2023 07:57:13 p.m.</t>
  </si>
  <si>
    <t>15/12/2023 07:59:44 p.m.</t>
  </si>
  <si>
    <t>CALLE 17 CASA 15 -</t>
  </si>
  <si>
    <t>Añelo</t>
  </si>
  <si>
    <t>Cuerpo extraño en oído</t>
  </si>
  <si>
    <t>PDR22258627</t>
  </si>
  <si>
    <t>DNI 22258627</t>
  </si>
  <si>
    <t>Vergara, Oscar Horacio</t>
  </si>
  <si>
    <t>15/12/2023 07:20:00 p.m.</t>
  </si>
  <si>
    <t>15/12/2023 08:09:21 p.m.</t>
  </si>
  <si>
    <t>15/12/2023 08:10:00 p.m.</t>
  </si>
  <si>
    <t>leluar 177 - Neuquén</t>
  </si>
  <si>
    <t>Herida cortante en MID (hace 2 dias)</t>
  </si>
  <si>
    <t>DNI 45374952</t>
  </si>
  <si>
    <t>Nicolas, Sara Sol</t>
  </si>
  <si>
    <t>15/12/2023 07:23:00 p.m.</t>
  </si>
  <si>
    <t>15/12/2023 08:12:17 p.m.</t>
  </si>
  <si>
    <t>15/12/2023 08:19:06 p.m.</t>
  </si>
  <si>
    <t>Baigorrita 1271 - Neuquén - Barrio Villa Farrel</t>
  </si>
  <si>
    <t>Dolor abdominal, nauseas</t>
  </si>
  <si>
    <t>DNI 14848592</t>
  </si>
  <si>
    <t>Nicolas, Silvia Karina</t>
  </si>
  <si>
    <t>15/12/2023 07:25:00 p.m.</t>
  </si>
  <si>
    <t>15/12/2023 08:18:11 p.m.</t>
  </si>
  <si>
    <t>15/12/2023 08:27:39 p.m.</t>
  </si>
  <si>
    <t>Dolor en miembro inferior post fractura</t>
  </si>
  <si>
    <t>Dolor en pie izquierdo</t>
  </si>
  <si>
    <t>DNI 24825097</t>
  </si>
  <si>
    <t>Quilodran, Miguel Angel</t>
  </si>
  <si>
    <t>15/12/2023 07:26:00 p.m.</t>
  </si>
  <si>
    <t>15/12/2023 07:41:42 p.m.</t>
  </si>
  <si>
    <t>15/12/2023 09:27:10 p.m.</t>
  </si>
  <si>
    <t>LOTE 27//MZA D - Neuquén</t>
  </si>
  <si>
    <t>Fiebre, tos. Dolor al orinar.</t>
  </si>
  <si>
    <t>DNI 27004180</t>
  </si>
  <si>
    <t>Pintos, Victor Alejandro</t>
  </si>
  <si>
    <t>15/12/2023 07:31:00 p.m.</t>
  </si>
  <si>
    <t>15/12/2023 08:18:22 p.m.</t>
  </si>
  <si>
    <t>15/12/2023 11:13:53 p.m.</t>
  </si>
  <si>
    <t>CHUBUT 788 - Neuquén - Barrio Manuel Belgrano</t>
  </si>
  <si>
    <t>Cefalea, nauseas , dolor corporal</t>
  </si>
  <si>
    <t>DNI 33447719</t>
  </si>
  <si>
    <t>Ruiz, Nicolas Matias</t>
  </si>
  <si>
    <t>15/12/2023 07:32:00 p.m.</t>
  </si>
  <si>
    <t>15/12/2023 07:49:09 p.m.</t>
  </si>
  <si>
    <t>15/12/2023 09:22:37 p.m.</t>
  </si>
  <si>
    <t>buenos aires 756 - Neuquén</t>
  </si>
  <si>
    <t>PDR23856029</t>
  </si>
  <si>
    <t>DNI 23856029</t>
  </si>
  <si>
    <t>Campos, Isabel</t>
  </si>
  <si>
    <t>15/12/2023 07:35:00 p.m.</t>
  </si>
  <si>
    <t>15/12/2023 08:38:56 p.m.</t>
  </si>
  <si>
    <t>CATELLI /CASA 18 - Neuquén</t>
  </si>
  <si>
    <t>Vomitos (Ref. desmayo previamente)</t>
  </si>
  <si>
    <t>DNI 48947709</t>
  </si>
  <si>
    <t>Castillo, Diego Abrahan</t>
  </si>
  <si>
    <t>15/12/2023 07:39:00 p.m.</t>
  </si>
  <si>
    <t>15/12/2023 08:15:07 p.m.</t>
  </si>
  <si>
    <t>16/12/2023 12:40:08 a.m.</t>
  </si>
  <si>
    <t>shock septico foco respiratorio</t>
  </si>
  <si>
    <t>Alborada S/N - Neuquén - Barrio Confluencia</t>
  </si>
  <si>
    <t>fiebre vomitos</t>
  </si>
  <si>
    <t>PDR96015853</t>
  </si>
  <si>
    <t>DNI 96015853</t>
  </si>
  <si>
    <t>Fajardo, Bryan Jose</t>
  </si>
  <si>
    <t>15/12/2023 08:01:00 p.m.</t>
  </si>
  <si>
    <t>15/12/2023 08:40:21 p.m.</t>
  </si>
  <si>
    <t>15/12/2023 09:23:06 p.m.</t>
  </si>
  <si>
    <t>ANTARTIDA ARGENTINA 338 - Neuquén - Centro</t>
  </si>
  <si>
    <t>tos cefalea</t>
  </si>
  <si>
    <t>PDR23116822</t>
  </si>
  <si>
    <t>DNI 23116822</t>
  </si>
  <si>
    <t>Saldaño, Gladys Noemi</t>
  </si>
  <si>
    <t>15/12/2023 08:16:00 p.m.</t>
  </si>
  <si>
    <t>15/12/2023 09:04:01 p.m.</t>
  </si>
  <si>
    <t>15/12/2023 09:12:53 p.m.</t>
  </si>
  <si>
    <t>HEMORROIDES</t>
  </si>
  <si>
    <t>PELAGATTI 131 - Neuquén</t>
  </si>
  <si>
    <t>Deposiciones con sangre</t>
  </si>
  <si>
    <t>15/12/2023 08:21:00 p.m.</t>
  </si>
  <si>
    <t>15/12/2023 09:10:17 p.m.</t>
  </si>
  <si>
    <t>15/12/2023 08:44:54 p.m.</t>
  </si>
  <si>
    <t>15/12/2023 08:59:52 p.m.</t>
  </si>
  <si>
    <t>Orina con sangre en sonda vesical</t>
  </si>
  <si>
    <t>DNI 36800538</t>
  </si>
  <si>
    <t>Zapata, Anahi Cecilia</t>
  </si>
  <si>
    <t>15/12/2023 08:33:00 p.m.</t>
  </si>
  <si>
    <t>15/12/2023 08:44:39 p.m.</t>
  </si>
  <si>
    <t>15/12/2023 11:53:16 p.m.</t>
  </si>
  <si>
    <t>ISLAS MALVINAS 1680 - Neuquén - Barrio Provincias Unidas</t>
  </si>
  <si>
    <t>PROVINCIAS UNIDAS</t>
  </si>
  <si>
    <t>Dificultad para respirar. (Antecedentes de broncoespasmo)</t>
  </si>
  <si>
    <t>PDR17561680</t>
  </si>
  <si>
    <t>DNI 17561680</t>
  </si>
  <si>
    <t>Vaca, Juan De La Cruz</t>
  </si>
  <si>
    <t>15/12/2023 08:36:00 p.m.</t>
  </si>
  <si>
    <t>15/12/2023 09:04:14 p.m.</t>
  </si>
  <si>
    <t>15/12/2023 09:11:53 p.m.</t>
  </si>
  <si>
    <t>Delegación territorio neuquino - Neuquén</t>
  </si>
  <si>
    <t>Cuenca XV</t>
  </si>
  <si>
    <t>Dolor en cuello</t>
  </si>
  <si>
    <t>PDR16537466</t>
  </si>
  <si>
    <t>DNI 16537466</t>
  </si>
  <si>
    <t>Sierra, Gabriela Beatriz</t>
  </si>
  <si>
    <t>15/12/2023 08:40:00 p.m.</t>
  </si>
  <si>
    <t>15/12/2023 09:12:06 p.m.</t>
  </si>
  <si>
    <t>15/12/2023 11:44:38 p.m.</t>
  </si>
  <si>
    <t>GOBERNADOR ANAYA 3903 - Neuquén</t>
  </si>
  <si>
    <t>dolor al orinar y de abdomen</t>
  </si>
  <si>
    <t>PDR34847073</t>
  </si>
  <si>
    <t>DNI 34847073</t>
  </si>
  <si>
    <t>Oviedo, Marcela Yolanda</t>
  </si>
  <si>
    <t>15/12/2023 09:01:00 p.m.</t>
  </si>
  <si>
    <t>15/12/2023 09:38:44 p.m.</t>
  </si>
  <si>
    <t>15/12/2023 10:30:59 p.m.</t>
  </si>
  <si>
    <t>mz.26-cs.16 - b°365 - Provincia: SALTA</t>
  </si>
  <si>
    <t>tartagal</t>
  </si>
  <si>
    <t>solicita atencion para salud mental - en tratamiento ref.</t>
  </si>
  <si>
    <t>15/12/2023 09:15:00 p.m.</t>
  </si>
  <si>
    <t>15/12/2023 10:35:45 p.m.</t>
  </si>
  <si>
    <t>DNI 24232095</t>
  </si>
  <si>
    <t>Rosas, Raul Alejandro</t>
  </si>
  <si>
    <t>15/12/2023 09:42:41 p.m.</t>
  </si>
  <si>
    <t>15/12/2023 10:20:35 p.m.</t>
  </si>
  <si>
    <t>san lucas 1364 - Neuquén</t>
  </si>
  <si>
    <t>vill marias</t>
  </si>
  <si>
    <t>Congestión</t>
  </si>
  <si>
    <t>PDR43339483</t>
  </si>
  <si>
    <t>DNI 43339483</t>
  </si>
  <si>
    <t>Quidel, Jennifer Elizabeth</t>
  </si>
  <si>
    <t>15/12/2023 09:22:00 p.m.</t>
  </si>
  <si>
    <t>15/12/2023 09:44:54 p.m.</t>
  </si>
  <si>
    <t>15/12/2023 10:52:52 p.m.</t>
  </si>
  <si>
    <t>pomona 1958 - Neuquén - Barrio Confluencia</t>
  </si>
  <si>
    <t>dolor de oído derecho</t>
  </si>
  <si>
    <t>DNI 21533998</t>
  </si>
  <si>
    <t>Boronobeik, Silvia Esther</t>
  </si>
  <si>
    <t>15/12/2023 09:23:00 p.m.</t>
  </si>
  <si>
    <t>16/12/2023 12:11:42 a.m.</t>
  </si>
  <si>
    <t>status epileptico</t>
  </si>
  <si>
    <t>ignacio rivas 5400 - Neuquén</t>
  </si>
  <si>
    <t>isla verde</t>
  </si>
  <si>
    <t>15/12/2023 09:32:00 p.m.</t>
  </si>
  <si>
    <t>15/12/2023 09:40:59 p.m.</t>
  </si>
  <si>
    <t>DNI 47721634</t>
  </si>
  <si>
    <t>Olacho, Ana Belen</t>
  </si>
  <si>
    <t>15/12/2023 09:52:00 p.m.</t>
  </si>
  <si>
    <t>15/12/2023 10:25:39 p.m.</t>
  </si>
  <si>
    <t>16/12/2023 01:21:59 a.m.</t>
  </si>
  <si>
    <t>anaya 714 - Neuquén</t>
  </si>
  <si>
    <t>la sirena</t>
  </si>
  <si>
    <t>fiebre, dolor de cabeza</t>
  </si>
  <si>
    <t>PDR47212251</t>
  </si>
  <si>
    <t>DNI 47212251</t>
  </si>
  <si>
    <t>Campos, Denis Joaquin</t>
  </si>
  <si>
    <t>15/12/2023 09:53:00 p.m.</t>
  </si>
  <si>
    <t>15/12/2023 10:26:02 p.m.</t>
  </si>
  <si>
    <t>16/12/2023 01:15:43 a.m.</t>
  </si>
  <si>
    <t>maquinchao - Neuquén</t>
  </si>
  <si>
    <t>valentina sur</t>
  </si>
  <si>
    <t>tx de brazo derecho</t>
  </si>
  <si>
    <t>PDR27994176</t>
  </si>
  <si>
    <t>DNI 27994176</t>
  </si>
  <si>
    <t>Cañupan, Juan Jose</t>
  </si>
  <si>
    <t>15/12/2023 09:55:00 p.m.</t>
  </si>
  <si>
    <t>15/12/2023 10:39:33 p.m.</t>
  </si>
  <si>
    <t>15/12/2023 10:51:23 p.m.</t>
  </si>
  <si>
    <t>infeccion en primer dedo de pie</t>
  </si>
  <si>
    <t>Vigilio Amaranto - Neuquén - Barrio Valentina Sur</t>
  </si>
  <si>
    <t>dolor en dedo de pie</t>
  </si>
  <si>
    <t>PDR19101561</t>
  </si>
  <si>
    <t>DNI 19101561</t>
  </si>
  <si>
    <t>Carmona Galhue, Isabel Esther</t>
  </si>
  <si>
    <t>15/12/2023 10:48:00 p.m.</t>
  </si>
  <si>
    <t>15/12/2023 10:58:02 p.m.</t>
  </si>
  <si>
    <t>16/12/2023 01:21:15 a.m.</t>
  </si>
  <si>
    <t>lago san martin 2177 - Neuquén</t>
  </si>
  <si>
    <t>PDR35154572</t>
  </si>
  <si>
    <t>DNI 35154572</t>
  </si>
  <si>
    <t>Cordova, Sabrina Belen</t>
  </si>
  <si>
    <t>15/12/2023 10:50:00 p.m.</t>
  </si>
  <si>
    <t>15/12/2023 11:06:48 p.m.</t>
  </si>
  <si>
    <t>16/12/2023 02:37:42 a.m.</t>
  </si>
  <si>
    <t>el maiten 1235 - Neuquén</t>
  </si>
  <si>
    <t>tx de cabeza, perdida de conocimiento</t>
  </si>
  <si>
    <t>PDR45903465</t>
  </si>
  <si>
    <t>DNI 45903465</t>
  </si>
  <si>
    <t>Vizgarra, Mauricio Nahuel</t>
  </si>
  <si>
    <t>15/12/2023 10:52:00 p.m.</t>
  </si>
  <si>
    <t>15/12/2023 11:45:59 p.m.</t>
  </si>
  <si>
    <t>15/12/2023 11:51:28 p.m.</t>
  </si>
  <si>
    <t>Dolor abdominal. colico biliar</t>
  </si>
  <si>
    <t>YAPETU S/N - Provincia: FORMOSA</t>
  </si>
  <si>
    <t>B° SAN RAMON</t>
  </si>
  <si>
    <t>PDR37858243</t>
  </si>
  <si>
    <t>DNI 37858243</t>
  </si>
  <si>
    <t>Melo, Nelson Rodrigo</t>
  </si>
  <si>
    <t>15/12/2023 10:54:00 p.m.</t>
  </si>
  <si>
    <t>16/12/2023 06:15:04 a.m.</t>
  </si>
  <si>
    <t>PDR36784339</t>
  </si>
  <si>
    <t>DNI 36784339</t>
  </si>
  <si>
    <t>Cardenas, Giselle</t>
  </si>
  <si>
    <t>15/12/2023 11:01:00 p.m.</t>
  </si>
  <si>
    <t>15/12/2023 11:21:41 p.m.</t>
  </si>
  <si>
    <t>16/12/2023 01:01:43 a.m.</t>
  </si>
  <si>
    <t>Pringle9,Mza.199 B° Islas - Neuquén</t>
  </si>
  <si>
    <t>pac ref dolor corporal y fiebre</t>
  </si>
  <si>
    <t>DNI 40067724</t>
  </si>
  <si>
    <t>Valdez, Andrea Belen</t>
  </si>
  <si>
    <t>15/12/2023 11:04:00 p.m.</t>
  </si>
  <si>
    <t>15/12/2023 11:19:24 p.m.</t>
  </si>
  <si>
    <t>16/12/2023 02:36:54 a.m.</t>
  </si>
  <si>
    <t>ESTEBAN TORO 1838 - Neuquén - Barrio Confluencia</t>
  </si>
  <si>
    <t>Violencia de género</t>
  </si>
  <si>
    <t>PDR25780011</t>
  </si>
  <si>
    <t>DNI 25780011</t>
  </si>
  <si>
    <t>Espinoza, Nestor Javier</t>
  </si>
  <si>
    <t>15/12/2023 11:18:00 p.m.</t>
  </si>
  <si>
    <t>16/12/2023 01:13:19 a.m.</t>
  </si>
  <si>
    <t>16/12/2023 02:08:48 a.m.</t>
  </si>
  <si>
    <t>Sgo del Estero 136 - Neuquén - Centro</t>
  </si>
  <si>
    <t>Náuseas tras ingesta alimentaria</t>
  </si>
  <si>
    <t>PDR28813339</t>
  </si>
  <si>
    <t>DNI 28813339</t>
  </si>
  <si>
    <t>Oddone, Carla Romina</t>
  </si>
  <si>
    <t>15/12/2023 11:45:00 p.m.</t>
  </si>
  <si>
    <t>16/12/2023 01:19:30 a.m.</t>
  </si>
  <si>
    <t>16/12/2023 01:26:29 a.m.</t>
  </si>
  <si>
    <t>HILARIO CUADROS 2506 - Neuquén - Barrio El Progreso</t>
  </si>
  <si>
    <t>DNI 41421342</t>
  </si>
  <si>
    <t>Fuentealba, Karen Ailen</t>
  </si>
  <si>
    <t>15/12/2023 11:47:00 p.m.</t>
  </si>
  <si>
    <t>15/12/2023 11:54:15 p.m.</t>
  </si>
  <si>
    <t>16/12/2023 01:26:18 a.m.</t>
  </si>
  <si>
    <t>Dif para respirar , dolor abdominal , vómitos</t>
  </si>
  <si>
    <t>PDR34292376</t>
  </si>
  <si>
    <t>DNI 34292376</t>
  </si>
  <si>
    <t>Escalante, Alexis Alexander</t>
  </si>
  <si>
    <t>16/12/2023 12:07:00 a.m.</t>
  </si>
  <si>
    <t>16/12/2023 01:28:25 a.m.</t>
  </si>
  <si>
    <t>16/12/2023 01:42:45 a.m.</t>
  </si>
  <si>
    <t>RAIHUE - ENTRE CAYASTA Y ROSARIO - Neuquén - Barrio Gran Neuquén</t>
  </si>
  <si>
    <t>SUR</t>
  </si>
  <si>
    <t>ref dolor en mmii</t>
  </si>
  <si>
    <t>PDR25087096</t>
  </si>
  <si>
    <t>DNI 25087096</t>
  </si>
  <si>
    <t>Perez, Claudio</t>
  </si>
  <si>
    <t>16/12/2023 12:13:00 a.m.</t>
  </si>
  <si>
    <t>16/12/2023 01:28:40 a.m.</t>
  </si>
  <si>
    <t>16/12/2023 02:09:50 a.m.</t>
  </si>
  <si>
    <t>HUERQUEN 1243 - Neuquén</t>
  </si>
  <si>
    <t>ref tx de rodilla</t>
  </si>
  <si>
    <t>PDR41124147</t>
  </si>
  <si>
    <t>DNI 41124147</t>
  </si>
  <si>
    <t>Jara, Cristian Ezequiel</t>
  </si>
  <si>
    <t>16/12/2023 12:20:00 a.m.</t>
  </si>
  <si>
    <t>16/12/2023 02:37:05 a.m.</t>
  </si>
  <si>
    <t>deterioro neurologico</t>
  </si>
  <si>
    <t>TTE LA RUFFA - LONCOPUE</t>
  </si>
  <si>
    <t>SAN LORENZO Nº20</t>
  </si>
  <si>
    <t>PDR45471244</t>
  </si>
  <si>
    <t>DNI 45471244</t>
  </si>
  <si>
    <t>Fernandez, Lautaro Ezequiel</t>
  </si>
  <si>
    <t>16/12/2023 12:31:00 a.m.</t>
  </si>
  <si>
    <t>16/12/2023 01:27:14 a.m.</t>
  </si>
  <si>
    <t>venezuela 811 - General Roca</t>
  </si>
  <si>
    <t>tx de hombro</t>
  </si>
  <si>
    <t>PDR44462580</t>
  </si>
  <si>
    <t>DNI 44462580</t>
  </si>
  <si>
    <t>Valdes, Ailen Daniela</t>
  </si>
  <si>
    <t>16/12/2023 12:37:00 a.m.</t>
  </si>
  <si>
    <t>16/12/2023 02:16:34 a.m.</t>
  </si>
  <si>
    <t>Cabo de Hornos 720 - Neuquén - Barrio Sapere</t>
  </si>
  <si>
    <t>16/12/2023 12:47:00 a.m.</t>
  </si>
  <si>
    <t>16/12/2023 01:09:32 a.m.</t>
  </si>
  <si>
    <t>16/12/2023 01:23:45 a.m.</t>
  </si>
  <si>
    <t>infeccion de herida quirrugica</t>
  </si>
  <si>
    <t>hija ref que se le abrio cx de abdomen</t>
  </si>
  <si>
    <t>DNI 92661911</t>
  </si>
  <si>
    <t>Curihuinca Ibacache, Veronica Del Carmen</t>
  </si>
  <si>
    <t>16/12/2023 12:48:00 a.m.</t>
  </si>
  <si>
    <t>16/12/2023 01:14:06 a.m.</t>
  </si>
  <si>
    <t>16/12/2023 04:06:44 a.m.</t>
  </si>
  <si>
    <t>CORRENTOSO Y BOERR 1700 - Neuquén - Este</t>
  </si>
  <si>
    <t>pac ref posible acv</t>
  </si>
  <si>
    <t>PDR41706669</t>
  </si>
  <si>
    <t>DNI 41706669</t>
  </si>
  <si>
    <t>Cattaneo, Jeronimo Lihuen</t>
  </si>
  <si>
    <t>16/12/2023 12:49:00 a.m.</t>
  </si>
  <si>
    <t>16/12/2023 01:27:57 a.m.</t>
  </si>
  <si>
    <t>mendoza 424 - Neuquén - Centro</t>
  </si>
  <si>
    <t>ref dolor abdominal y mareo</t>
  </si>
  <si>
    <t>DNI 39149442</t>
  </si>
  <si>
    <t>Aban Ojeda, Daiana Belen</t>
  </si>
  <si>
    <t>16/12/2023 12:53:00 a.m.</t>
  </si>
  <si>
    <t>16/12/2023 01:28:09 a.m.</t>
  </si>
  <si>
    <t>16/12/2023 04:06:37 a.m.</t>
  </si>
  <si>
    <t>Gatica 1401 - Neuquén - Barrio Don Bosco III</t>
  </si>
  <si>
    <t>marido ref dolor abdominal y vomitos</t>
  </si>
  <si>
    <t>DNI 14761373</t>
  </si>
  <si>
    <t>Vallejos, Ruth Mariela</t>
  </si>
  <si>
    <t>16/12/2023 01:44:00 a.m.</t>
  </si>
  <si>
    <t>16/12/2023 02:31:40 a.m.</t>
  </si>
  <si>
    <t>16/12/2023 12:22:42 p.m.</t>
  </si>
  <si>
    <t>Alumine 156 - Neuquén - Barrio Mariano Moreno</t>
  </si>
  <si>
    <t>pac operada de cadera este año y en dialisis ref dolor abdominal vista por el sien esta tarde</t>
  </si>
  <si>
    <t>DNI 39681072</t>
  </si>
  <si>
    <t>Miranda, Nadia Yasmin</t>
  </si>
  <si>
    <t>16/12/2023 02:01:00 a.m.</t>
  </si>
  <si>
    <t>16/12/2023 02:08:03 a.m.</t>
  </si>
  <si>
    <t>16/12/2023 04:43:48 a.m.</t>
  </si>
  <si>
    <t>JUAN B JUSTO 368 - Neuquén - Este</t>
  </si>
  <si>
    <t>pac ref dolor abdominal vomitos ref tener calculos en la vesicula</t>
  </si>
  <si>
    <t>16/12/2023 02:21:00 a.m.</t>
  </si>
  <si>
    <t>16/12/2023 03:47:51 a.m.</t>
  </si>
  <si>
    <t>16/12/2023 04:22:54 a.m.</t>
  </si>
  <si>
    <t>fractura de clavicula</t>
  </si>
  <si>
    <t>Ref que se le salio el hombro</t>
  </si>
  <si>
    <t>PDR14173376</t>
  </si>
  <si>
    <t>DNI 14173376</t>
  </si>
  <si>
    <t>Canoni, Oscar Norberto</t>
  </si>
  <si>
    <t>16/12/2023 02:47:00 a.m.</t>
  </si>
  <si>
    <t>16/12/2023 04:19:09 a.m.</t>
  </si>
  <si>
    <t>16/12/2023 04:31:07 a.m.</t>
  </si>
  <si>
    <t>faringoamigldalitiis</t>
  </si>
  <si>
    <t>Río Colorado 605 - Neuquén - Barrio Provincias Unidas</t>
  </si>
  <si>
    <t>REF QUE SE LE CERRÓ LA GARGANTA-</t>
  </si>
  <si>
    <t>DNI 37858724</t>
  </si>
  <si>
    <t>Poblete, Fernando Alejandro</t>
  </si>
  <si>
    <t>16/12/2023 03:36:00 a.m.</t>
  </si>
  <si>
    <t>16/12/2023 08:23:09 a.m.</t>
  </si>
  <si>
    <t>cuenca</t>
  </si>
  <si>
    <t>DNI 20450191</t>
  </si>
  <si>
    <t>Millapan, Juan Antonio</t>
  </si>
  <si>
    <t>16/12/2023 04:13:00 a.m.</t>
  </si>
  <si>
    <t>16/12/2023 04:32:00 a.m.</t>
  </si>
  <si>
    <t>16/12/2023 08:23:03 a.m.</t>
  </si>
  <si>
    <t>Lamarque 1368 - Neuquén - Barrio Manuel Belgrano</t>
  </si>
  <si>
    <t>Dolor de pecho- Personal HPN</t>
  </si>
  <si>
    <t>PDR30549599</t>
  </si>
  <si>
    <t>DNI 30549599</t>
  </si>
  <si>
    <t>Duarte, Edmundo Axel</t>
  </si>
  <si>
    <t>16/12/2023 04:18:00 a.m.</t>
  </si>
  <si>
    <t>16/12/2023 05:02:59 a.m.</t>
  </si>
  <si>
    <t>16/12/2023 08:15:58 a.m.</t>
  </si>
  <si>
    <t>ex ruta 234 calle 1 - Centenario</t>
  </si>
  <si>
    <t>pa ref vomitos y dolor toracico</t>
  </si>
  <si>
    <t>PDR38338906</t>
  </si>
  <si>
    <t>DNI 38338906</t>
  </si>
  <si>
    <t>Dominguez, Luis Emanuel</t>
  </si>
  <si>
    <t>16/12/2023 04:25:00 a.m.</t>
  </si>
  <si>
    <t>16/12/2023 04:33:57 a.m.</t>
  </si>
  <si>
    <t>16/12/2023 08:52:00 a.m.</t>
  </si>
  <si>
    <t>SIN NOMBRE - Neuquén</t>
  </si>
  <si>
    <t>pac ref amigos q esta alcoholizado con tx de cabeza y perdio el conocimiento</t>
  </si>
  <si>
    <t>16/12/2023 05:57:00 a.m.</t>
  </si>
  <si>
    <t>16/12/2023 08:12:10 a.m.</t>
  </si>
  <si>
    <t>16/12/2023 11:04:16 a.m.</t>
  </si>
  <si>
    <t>DNI 22473790</t>
  </si>
  <si>
    <t>Sepulveda, Luis Ricardo</t>
  </si>
  <si>
    <t>16/12/2023 06:58:00 a.m.</t>
  </si>
  <si>
    <t>16/12/2023 08:12:39 a.m.</t>
  </si>
  <si>
    <t>16/12/2023 08:38:03 a.m.</t>
  </si>
  <si>
    <t>ELORDI 3114 - Neuquén - Oeste</t>
  </si>
  <si>
    <t>HULICHES</t>
  </si>
  <si>
    <t>DNI 43421603</t>
  </si>
  <si>
    <t>De La Vega, Micaela Agustina</t>
  </si>
  <si>
    <t>16/12/2023 07:27:00 a.m.</t>
  </si>
  <si>
    <t>16/12/2023 08:11:33 a.m.</t>
  </si>
  <si>
    <t>16/12/2023 02:26:00 p.m.</t>
  </si>
  <si>
    <t>SARMIENTO 1060 - Neuquén - Barrio Bouquet Roldán</t>
  </si>
  <si>
    <t>B. ROLDAN</t>
  </si>
  <si>
    <t>vomitos dolor abdominal</t>
  </si>
  <si>
    <t>DNI 92373811</t>
  </si>
  <si>
    <t>Belmar Valenzuela, Jose Heraldo</t>
  </si>
  <si>
    <t>16/12/2023 07:52:00 a.m.</t>
  </si>
  <si>
    <t>16/12/2023 08:19:51 a.m.</t>
  </si>
  <si>
    <t>16/12/2023 11:04:09 a.m.</t>
  </si>
  <si>
    <t>CHACO - 31 - SENILLOSA</t>
  </si>
  <si>
    <t>dificultad para orinar - pac dado de alta hace 2 dias por cx de hernia inguinal</t>
  </si>
  <si>
    <t>PDR49859122</t>
  </si>
  <si>
    <t>DNI 49859122</t>
  </si>
  <si>
    <t>Cardenas, Thomas</t>
  </si>
  <si>
    <t>16/12/2023 08:14:00 a.m.</t>
  </si>
  <si>
    <t>16/12/2023 09:51:32 a.m.</t>
  </si>
  <si>
    <t>16/12/2023 01:01:12 p.m.</t>
  </si>
  <si>
    <t>Dolores Ortega - - Neuquén - Barrio Valentina Sur</t>
  </si>
  <si>
    <t>vomitos - intolerancia</t>
  </si>
  <si>
    <t>16/12/2023 08:18:00 a.m.</t>
  </si>
  <si>
    <t>16/12/2023 10:52:04 a.m.</t>
  </si>
  <si>
    <t>CONTROL POR CIRUGIA</t>
  </si>
  <si>
    <t>DNI 34662843</t>
  </si>
  <si>
    <t>Reuque, Teresa Norma</t>
  </si>
  <si>
    <t>16/12/2023 08:47:00 a.m.</t>
  </si>
  <si>
    <t>16/12/2023 10:04:57 a.m.</t>
  </si>
  <si>
    <t>16/12/2023 10:14:12 a.m.</t>
  </si>
  <si>
    <t>Laringitis</t>
  </si>
  <si>
    <t>José Paz 37 - Neuquén - Barrio Villa María</t>
  </si>
  <si>
    <t>dolor de garganta - está sin voz- dolor en torax</t>
  </si>
  <si>
    <t>DNI 12066430</t>
  </si>
  <si>
    <t>Fuentes, Antonio</t>
  </si>
  <si>
    <t>16/12/2023 08:48:00 a.m.</t>
  </si>
  <si>
    <t>16/12/2023 10:10:08 a.m.</t>
  </si>
  <si>
    <t>16/12/2023 10:14:54 a.m.</t>
  </si>
  <si>
    <t>COPAHUE 548 - Neuquén - Barrio Manuel Belgrano</t>
  </si>
  <si>
    <t>posible picadura de insecto</t>
  </si>
  <si>
    <t>DNI 12757331</t>
  </si>
  <si>
    <t>Lopez, Francisco</t>
  </si>
  <si>
    <t>16/12/2023 09:08:00 a.m.</t>
  </si>
  <si>
    <t>16/12/2023 10:11:44 a.m.</t>
  </si>
  <si>
    <t>BATILANA 666 - Neuquén - Barrio Islas Malvinas</t>
  </si>
  <si>
    <t>control de presion</t>
  </si>
  <si>
    <t>DNI 13968291</t>
  </si>
  <si>
    <t>Quiroz, Ana Maria</t>
  </si>
  <si>
    <t>16/12/2023 09:10:00 a.m.</t>
  </si>
  <si>
    <t>16/12/2023 10:14:23 a.m.</t>
  </si>
  <si>
    <t>16/12/2023 02:21:15 p.m.</t>
  </si>
  <si>
    <t>JUAN B.JUSTO 2000 - Neuquén - Centro</t>
  </si>
  <si>
    <t>PDR96273344</t>
  </si>
  <si>
    <t>DNI 96273344</t>
  </si>
  <si>
    <t>Castillo Meneses, Juan Gabriel</t>
  </si>
  <si>
    <t>16/12/2023 10:12:25 a.m.</t>
  </si>
  <si>
    <t>16/12/2023 10:28:49 a.m.</t>
  </si>
  <si>
    <t>Linares 180 - Neuquén - Barrio Confluencia</t>
  </si>
  <si>
    <t>irritacion ojo izq</t>
  </si>
  <si>
    <t>DNI 26144992</t>
  </si>
  <si>
    <t>Matamala, Jose Ariel</t>
  </si>
  <si>
    <t>16/12/2023 09:30:00 a.m.</t>
  </si>
  <si>
    <t>16/12/2023 10:26:19 a.m.</t>
  </si>
  <si>
    <t>16/12/2023 03:55:17 p.m.</t>
  </si>
  <si>
    <t>PIODERMA GANGRENOSO</t>
  </si>
  <si>
    <t>ALBARDON Y TRABJ. ESTATALES NEUQ. CASA 16 - Neuquén - Barrio San Lorenzo Norte</t>
  </si>
  <si>
    <t>herida en zona de bolsa de colostomia</t>
  </si>
  <si>
    <t>DNI 25308287</t>
  </si>
  <si>
    <t>Insulza, Marta Judith</t>
  </si>
  <si>
    <t>16/12/2023 09:35:00 a.m.</t>
  </si>
  <si>
    <t>16/12/2023 10:00:47 a.m.</t>
  </si>
  <si>
    <t>16/12/2023 12:48:14 p.m.</t>
  </si>
  <si>
    <t>calle 11 - Neuquén</t>
  </si>
  <si>
    <t>DNI 29856603</t>
  </si>
  <si>
    <t>Cristo, Mariana Lucrecia</t>
  </si>
  <si>
    <t>16/12/2023 09:52:00 a.m.</t>
  </si>
  <si>
    <t>16/12/2023 10:30:03 a.m.</t>
  </si>
  <si>
    <t>16/12/2023 11:29:47 a.m.</t>
  </si>
  <si>
    <t>dolor de muelas (se sugirio HBR)</t>
  </si>
  <si>
    <t>PDR12629522</t>
  </si>
  <si>
    <t>DNI 12629522</t>
  </si>
  <si>
    <t>Hernandez, Ines Del Carmen</t>
  </si>
  <si>
    <t>16/12/2023 09:54:00 a.m.</t>
  </si>
  <si>
    <t>16/12/2023 11:41:28 a.m.</t>
  </si>
  <si>
    <t>Pcr</t>
  </si>
  <si>
    <t>COLOMBIA 1575 - Neuquén - Barrio Villa Farrel</t>
  </si>
  <si>
    <t>PDR31805202</t>
  </si>
  <si>
    <t>DNI 31805202</t>
  </si>
  <si>
    <t>Ovalle, Pablo Cesar</t>
  </si>
  <si>
    <t>16/12/2023 09:57:00 a.m.</t>
  </si>
  <si>
    <t>16/12/2023 10:29:43 a.m.</t>
  </si>
  <si>
    <t>16/12/2023 11:30:02 a.m.</t>
  </si>
  <si>
    <t>dermatitis infecciosa</t>
  </si>
  <si>
    <t>Colonia Alemana 1697 - Neuquén - Barrio Provincias Unidas</t>
  </si>
  <si>
    <t>herida en la mano</t>
  </si>
  <si>
    <t>PDR13892134</t>
  </si>
  <si>
    <t>DNI 13892134</t>
  </si>
  <si>
    <t>Ibarra, Hugo</t>
  </si>
  <si>
    <t>16/12/2023 10:11:00 a.m.</t>
  </si>
  <si>
    <t>16/12/2023 12:46:09 p.m.</t>
  </si>
  <si>
    <t>16/12/2023 12:57:46 p.m.</t>
  </si>
  <si>
    <t>FASCITIS PLANTAR PROXIMAL</t>
  </si>
  <si>
    <t>9 de julio 10 - PIEDRA DEL AGUILA</t>
  </si>
  <si>
    <t>dolor en el pie</t>
  </si>
  <si>
    <t>PDR39131935</t>
  </si>
  <si>
    <t>DNI 39131935</t>
  </si>
  <si>
    <t>PIFLACS, Macarena Lihuen</t>
  </si>
  <si>
    <t>16/12/2023 10:16:00 a.m.</t>
  </si>
  <si>
    <t>16/12/2023 10:23:40 a.m.</t>
  </si>
  <si>
    <t>16/12/2023 10:26:50 a.m.</t>
  </si>
  <si>
    <t>herida cortante en dedo</t>
  </si>
  <si>
    <t>DNI 32613990</t>
  </si>
  <si>
    <t>Coronel, Luciana Belen</t>
  </si>
  <si>
    <t>16/12/2023 10:31:00 a.m.</t>
  </si>
  <si>
    <t>16/12/2023 10:48:08 a.m.</t>
  </si>
  <si>
    <t>16/12/2023 03:40:04 p.m.</t>
  </si>
  <si>
    <t>RIO PARANA 261 - Neuquén - Barrio Villa María</t>
  </si>
  <si>
    <t>diarrea y vomitos</t>
  </si>
  <si>
    <t>PDR42166342</t>
  </si>
  <si>
    <t>DNI 42166342</t>
  </si>
  <si>
    <t>Vera, Maria Paz</t>
  </si>
  <si>
    <t>16/12/2023 10:43:00 a.m.</t>
  </si>
  <si>
    <t>16/12/2023 01:00:34 p.m.</t>
  </si>
  <si>
    <t>Bahia Blanca 275 - Neuquén - Centro</t>
  </si>
  <si>
    <t>ref dolor de garganta tos y mocos</t>
  </si>
  <si>
    <t>DNI 31125222</t>
  </si>
  <si>
    <t>Contreras, Victor Omar</t>
  </si>
  <si>
    <t>16/12/2023 10:58:00 a.m.</t>
  </si>
  <si>
    <t>16/12/2023 11:34:18 a.m.</t>
  </si>
  <si>
    <t>16/12/2023 06:31:23 p.m.</t>
  </si>
  <si>
    <t>DIVERTICULITIS</t>
  </si>
  <si>
    <t>COLON 840 - Neuquén - Barrio Islas Malvinas</t>
  </si>
  <si>
    <t>ref diverticulitis</t>
  </si>
  <si>
    <t>PDR22421218</t>
  </si>
  <si>
    <t>DNI 22421218</t>
  </si>
  <si>
    <t>Alvarez, Sandra Marcela</t>
  </si>
  <si>
    <t>16/12/2023 11:04:00 a.m.</t>
  </si>
  <si>
    <t>16/12/2023 01:00:41 p.m.</t>
  </si>
  <si>
    <t>16/12/2023 02:32:08 p.m.</t>
  </si>
  <si>
    <t>donovan 946 - Provincia: CHACO</t>
  </si>
  <si>
    <t>ref caida de escalera</t>
  </si>
  <si>
    <t>DNI 38710820</t>
  </si>
  <si>
    <t>Delgado Vergara, Carla Florencia</t>
  </si>
  <si>
    <t>16/12/2023 11:07:00 a.m.</t>
  </si>
  <si>
    <t>16/12/2023 01:21:25 p.m.</t>
  </si>
  <si>
    <t>16/12/2023 01:50:54 p.m.</t>
  </si>
  <si>
    <t>contractura cervical</t>
  </si>
  <si>
    <t>EL ANTU - - Neuquén - Barrio Cordón Colón</t>
  </si>
  <si>
    <t>ref contractura</t>
  </si>
  <si>
    <t>PDR30565656</t>
  </si>
  <si>
    <t>DNI 30565656</t>
  </si>
  <si>
    <t>Acuña, Ariel Marcelo</t>
  </si>
  <si>
    <t>16/12/2023 11:28:00 a.m.</t>
  </si>
  <si>
    <t>16/12/2023 11:44:05 a.m.</t>
  </si>
  <si>
    <t>16/12/2023 02:32:19 p.m.</t>
  </si>
  <si>
    <t>TEC LEVE</t>
  </si>
  <si>
    <t>colonia nueva esperanza - Neuquén</t>
  </si>
  <si>
    <t>DNI 24030755</t>
  </si>
  <si>
    <t>Perez, Paula Alejandra</t>
  </si>
  <si>
    <t>16/12/2023 11:30:00 a.m.</t>
  </si>
  <si>
    <t>16/12/2023 01:26:48 p.m.</t>
  </si>
  <si>
    <t>16/12/2023 02:27:24 p.m.</t>
  </si>
  <si>
    <t>flemon odontogenico</t>
  </si>
  <si>
    <t>DOMUYO Y TRONADOR - Neuquén - Barrio Mariano Moreno</t>
  </si>
  <si>
    <t>PDR41347688</t>
  </si>
  <si>
    <t>DNI 41347688</t>
  </si>
  <si>
    <t>Suarez, Joan Agustin</t>
  </si>
  <si>
    <t>16/12/2023 11:42:00 a.m.</t>
  </si>
  <si>
    <t>16/12/2023 01:38:40 p.m.</t>
  </si>
  <si>
    <t>16/12/2023 02:32:28 p.m.</t>
  </si>
  <si>
    <t>consulta por problema social</t>
  </si>
  <si>
    <t>Echeverria 140 CURA BROCHERO - Neuquén</t>
  </si>
  <si>
    <t>solicita internacion en adicciones</t>
  </si>
  <si>
    <t>PDR23649627</t>
  </si>
  <si>
    <t>DNI 23649627</t>
  </si>
  <si>
    <t>Guajardo, Marcelo Alejandro</t>
  </si>
  <si>
    <t>16/12/2023 11:43:00 a.m.</t>
  </si>
  <si>
    <t>16/12/2023 01:39:21 p.m.</t>
  </si>
  <si>
    <t>16/12/2023 05:15:59 p.m.</t>
  </si>
  <si>
    <t>CGT 1</t>
  </si>
  <si>
    <t>PDR17416560</t>
  </si>
  <si>
    <t>DNI 17416560</t>
  </si>
  <si>
    <t>Yunes, Jorge Enrique</t>
  </si>
  <si>
    <t>16/12/2023 11:54:00 a.m.</t>
  </si>
  <si>
    <t>16/12/2023 12:27:17 p.m.</t>
  </si>
  <si>
    <t>16/12/2023 04:08:16 p.m.</t>
  </si>
  <si>
    <t>VIOLETA PARRA 678 - Neuquén - Barrio Huiliches</t>
  </si>
  <si>
    <t>pac con antecedentes cardiacos/ diabetico ref caida de propia altura con golpe en zona de costillas/ dif respiratoria</t>
  </si>
  <si>
    <t>PDR179687110</t>
  </si>
  <si>
    <t>PASAPORTE 179687110</t>
  </si>
  <si>
    <t>Soto Santana, Maria Ismenia</t>
  </si>
  <si>
    <t>16/12/2023 12:30:00 p.m.</t>
  </si>
  <si>
    <t>16/12/2023 02:55:19 p.m.</t>
  </si>
  <si>
    <t>16/12/2023 03:34:32 p.m.</t>
  </si>
  <si>
    <t>RIO ATUEL 715 - Neuquén</t>
  </si>
  <si>
    <t>pac hipertensa ref debilidad corporal/ dolor en piernas</t>
  </si>
  <si>
    <t>DNI 5277972</t>
  </si>
  <si>
    <t>Guerrero, Maria Ester</t>
  </si>
  <si>
    <t>16/12/2023 12:55:00 p.m.</t>
  </si>
  <si>
    <t>16/12/2023 04:13:05 p.m.</t>
  </si>
  <si>
    <t>lipotimia ,</t>
  </si>
  <si>
    <t>Primeros pobladores 1485 - Neuquén</t>
  </si>
  <si>
    <t>16/12/2023 03:28:18 p.m.</t>
  </si>
  <si>
    <t>DNI 30231966</t>
  </si>
  <si>
    <t>Moreno, Yanina Soledad</t>
  </si>
  <si>
    <t>16/12/2023 01:07:00 p.m.</t>
  </si>
  <si>
    <t>16/12/2023 01:18:16 p.m.</t>
  </si>
  <si>
    <t>16/12/2023 04:16:48 p.m.</t>
  </si>
  <si>
    <t>REaccion alergica a los AINES</t>
  </si>
  <si>
    <t>SATURNINO TORRES 843 - Neuquén - Barrio Confluencia</t>
  </si>
  <si>
    <t>TOMA LA FLIA</t>
  </si>
  <si>
    <t>DNI 40182625</t>
  </si>
  <si>
    <t>Sandoval, Santiago David</t>
  </si>
  <si>
    <t>16/12/2023 01:10:00 p.m.</t>
  </si>
  <si>
    <t>16/12/2023 03:35:23 p.m.</t>
  </si>
  <si>
    <t>16/12/2023 03:58:12 p.m.</t>
  </si>
  <si>
    <t>Amaranto Suarez y Darwin - Neuquén - Barrio Confluencia</t>
  </si>
  <si>
    <t>ref dolor de pecho/ fiebre</t>
  </si>
  <si>
    <t>PDR41978477</t>
  </si>
  <si>
    <t>DNI 41978477</t>
  </si>
  <si>
    <t>Lorenzo, Yamila Solange</t>
  </si>
  <si>
    <t>16/12/2023 01:12:00 p.m.</t>
  </si>
  <si>
    <t>16/12/2023 04:09:30 p.m.</t>
  </si>
  <si>
    <t>16/12/2023 04:13:03 p.m.</t>
  </si>
  <si>
    <t>LAS GRUTAS CASA 91 MZ 8 - Neuquén - Barrio Confluencia</t>
  </si>
  <si>
    <t>ref diarrea / vomitos/ dolor estomacal</t>
  </si>
  <si>
    <t>DNI 34292498</t>
  </si>
  <si>
    <t>Romero, Vanina Gisel</t>
  </si>
  <si>
    <t>16/12/2023 01:15:00 p.m.</t>
  </si>
  <si>
    <t>16/12/2023 04:18:59 p.m.</t>
  </si>
  <si>
    <t>epìgasltralgia</t>
  </si>
  <si>
    <t>CASA 4 - Provincia: MISIONES</t>
  </si>
  <si>
    <t>GUATAMBU</t>
  </si>
  <si>
    <t>PDR21840012</t>
  </si>
  <si>
    <t>DNI 21840012</t>
  </si>
  <si>
    <t>Schvallier, Roberto Javier</t>
  </si>
  <si>
    <t>16/12/2023 05:06:01 p.m.</t>
  </si>
  <si>
    <t>CHACRA 11070 -</t>
  </si>
  <si>
    <t>ref infeccion en uña de dedo del pie</t>
  </si>
  <si>
    <t>DNI 93760645</t>
  </si>
  <si>
    <t>Inostroza Molina, Manuel Segundo</t>
  </si>
  <si>
    <t>16/12/2023 01:24:00 p.m.</t>
  </si>
  <si>
    <t>16/12/2023 02:12:15 p.m.</t>
  </si>
  <si>
    <t>16/12/2023 02:37:50 p.m.</t>
  </si>
  <si>
    <t>dolor toraxico</t>
  </si>
  <si>
    <t>Alberti 540 - Neuquén - Barrio Santa Genoveva</t>
  </si>
  <si>
    <t>PDR32986984</t>
  </si>
  <si>
    <t>DNI 32986984</t>
  </si>
  <si>
    <t>Quiroz, Pablo David</t>
  </si>
  <si>
    <t>16/12/2023 01:27:00 p.m.</t>
  </si>
  <si>
    <t>16/12/2023 02:23:10 p.m.</t>
  </si>
  <si>
    <t>16/12/2023 03:10:31 p.m.</t>
  </si>
  <si>
    <t>accidente del hogar herida cortante en muslo derecho</t>
  </si>
  <si>
    <t>irigoyen C1 1ª A 970 - Neuquén - Centro</t>
  </si>
  <si>
    <t>herida cortante en muslo derecho</t>
  </si>
  <si>
    <t>DNI 36800740</t>
  </si>
  <si>
    <t>Torres, Daniela Soledad</t>
  </si>
  <si>
    <t>16/12/2023 01:29:00 p.m.</t>
  </si>
  <si>
    <t>16/12/2023 04:50:03 p.m.</t>
  </si>
  <si>
    <t>16/12/2023 05:07:31 p.m.</t>
  </si>
  <si>
    <t>vòmitos</t>
  </si>
  <si>
    <t>LAGO PILHUE Y JARILLAL TIRA 32 - Bo.1099 VIV.-80-216-500 VIV.</t>
  </si>
  <si>
    <t>PDR14088357</t>
  </si>
  <si>
    <t>DNI 14088357</t>
  </si>
  <si>
    <t>Braccini, Julio Daniel</t>
  </si>
  <si>
    <t>16/12/2023 01:49:00 p.m.</t>
  </si>
  <si>
    <t>16/12/2023 04:07:00 p.m.</t>
  </si>
  <si>
    <t>recolocaion de traqueotomia</t>
  </si>
  <si>
    <t>INTENDENTE CARRO 1450 - Neuquén</t>
  </si>
  <si>
    <t>PDR27983415</t>
  </si>
  <si>
    <t>DNI 27983415</t>
  </si>
  <si>
    <t>Paredes Vega, Viviana Mabel</t>
  </si>
  <si>
    <t>16/12/2023 01:57:00 p.m.</t>
  </si>
  <si>
    <t>16/12/2023 02:34:40 p.m.</t>
  </si>
  <si>
    <t>16/12/2023 04:01:15 p.m.</t>
  </si>
  <si>
    <t>fiebre de reciente inicio sin signos de localización</t>
  </si>
  <si>
    <t>mareos y temblores</t>
  </si>
  <si>
    <t>DNI 11914057</t>
  </si>
  <si>
    <t>Ulloa, Roberto</t>
  </si>
  <si>
    <t>16/12/2023 01:59:00 p.m.</t>
  </si>
  <si>
    <t>16/12/2023 02:34:19 p.m.</t>
  </si>
  <si>
    <t>17/12/2023 02:20:47 a.m.</t>
  </si>
  <si>
    <t>Ignacio Rivas 4000 - Neuquén - Barrio Don Bosco II</t>
  </si>
  <si>
    <t>PDR17464101</t>
  </si>
  <si>
    <t>DNI 17464101</t>
  </si>
  <si>
    <t>Garcia, Celia Ana</t>
  </si>
  <si>
    <t>16/12/2023 02:36:00 p.m.</t>
  </si>
  <si>
    <t>16/12/2023 05:06:12 p.m.</t>
  </si>
  <si>
    <t>16/12/2023 05:27:44 p.m.</t>
  </si>
  <si>
    <t>H. DE MALVINAS 1812 - Provincia: MENDOZA</t>
  </si>
  <si>
    <t>dolor en el pie (hipoglucemica,insuficienciacardiaca)</t>
  </si>
  <si>
    <t>PDR42910010</t>
  </si>
  <si>
    <t>DNI 42910010</t>
  </si>
  <si>
    <t>Marin, Maximiliano Agustin</t>
  </si>
  <si>
    <t>16/12/2023 02:42:00 p.m.</t>
  </si>
  <si>
    <t>16/12/2023 05:55:06 p.m.</t>
  </si>
  <si>
    <t>16/12/2023 11:16:27 p.m.</t>
  </si>
  <si>
    <t>ALDERETE 2425 - Neuquén - Barrio Sapere</t>
  </si>
  <si>
    <t>tos,dolor corporal,fiebre hace 4 dias</t>
  </si>
  <si>
    <t>DNI 18180292</t>
  </si>
  <si>
    <t>Puentes, Marcela</t>
  </si>
  <si>
    <t>16/12/2023 02:47:00 p.m.</t>
  </si>
  <si>
    <t>16/12/2023 03:24:43 p.m.</t>
  </si>
  <si>
    <t>16/12/2023 09:54:00 p.m.</t>
  </si>
  <si>
    <t>COPAHUE 1430 - Neuquén - Barrio Confluencia</t>
  </si>
  <si>
    <t>debilidad corporal,mareos,presion alta (hipertensa)</t>
  </si>
  <si>
    <t>16/12/2023 03:00:00 p.m.</t>
  </si>
  <si>
    <t>16/12/2023 05:20:32 p.m.</t>
  </si>
  <si>
    <t>16/12/2023 11:06:26 p.m.</t>
  </si>
  <si>
    <t>COLECISTITIS</t>
  </si>
  <si>
    <t>DNI 48357214</t>
  </si>
  <si>
    <t>Acuña, Nahiara Dalila</t>
  </si>
  <si>
    <t>16/12/2023 03:02:00 p.m.</t>
  </si>
  <si>
    <t>16/12/2023 06:00:29 p.m.</t>
  </si>
  <si>
    <t>Isla Malvinas 2255 - Neuquén - Barrio Sapere</t>
  </si>
  <si>
    <t>herida en la pierna refiere que fue con un alambre</t>
  </si>
  <si>
    <t>16/12/2023 03:07:00 p.m.</t>
  </si>
  <si>
    <t>16/12/2023 06:00:47 p.m.</t>
  </si>
  <si>
    <t>tos,dif respiratoria (asma- epoc)</t>
  </si>
  <si>
    <t>PDR41794789</t>
  </si>
  <si>
    <t>DNI 41794789</t>
  </si>
  <si>
    <t>Lizuñiga, Tania Sthefania</t>
  </si>
  <si>
    <t>16/12/2023 03:14:00 p.m.</t>
  </si>
  <si>
    <t>16/12/2023 06:00:17 p.m.</t>
  </si>
  <si>
    <t>16/12/2023 06:34:44 p.m.</t>
  </si>
  <si>
    <t>catarro de vias aereas</t>
  </si>
  <si>
    <t>avda del trabajador y cipolletti 49 - Neuquén - Barrio El Progreso</t>
  </si>
  <si>
    <t>PDR48411606</t>
  </si>
  <si>
    <t>DNI 48411606</t>
  </si>
  <si>
    <t>Mora, Mía Valentina</t>
  </si>
  <si>
    <t>16/12/2023 03:27:00 p.m.</t>
  </si>
  <si>
    <t>16/12/2023 06:03:09 p.m.</t>
  </si>
  <si>
    <t>16/12/2023 06:57:25 p.m.</t>
  </si>
  <si>
    <t>Agundez M. 1180 - Neuquén - Barrio Santa Genoveva</t>
  </si>
  <si>
    <t>herida de arma de fuego en el pie, trae pedido para traumatologia y rx, evaluada en Hospital Campo Grande</t>
  </si>
  <si>
    <t>PDR34882921</t>
  </si>
  <si>
    <t>DNI 34882921</t>
  </si>
  <si>
    <t>Montenegro, Carolina Yanet</t>
  </si>
  <si>
    <t>16/12/2023 03:34:00 p.m.</t>
  </si>
  <si>
    <t>16/12/2023 06:09:11 p.m.</t>
  </si>
  <si>
    <t>16/12/2023 06:26:55 p.m.</t>
  </si>
  <si>
    <t>faringitis aguda y OMA</t>
  </si>
  <si>
    <t>pasaje rafael castilla 1430 - Neuquén - Barrio Confluencia</t>
  </si>
  <si>
    <t>16/12/2023 03:40:00 p.m.</t>
  </si>
  <si>
    <t>16/12/2023 06:37:23 p.m.</t>
  </si>
  <si>
    <t>16/12/2023 07:58:10 p.m.</t>
  </si>
  <si>
    <t>sindrome febril</t>
  </si>
  <si>
    <t>foebre</t>
  </si>
  <si>
    <t>DNI 92763518</t>
  </si>
  <si>
    <t>Sepulveda Neira, Isabel Del Pilar</t>
  </si>
  <si>
    <t>16/12/2023 03:42:00 p.m.</t>
  </si>
  <si>
    <t>16/12/2023 03:55:34 p.m.</t>
  </si>
  <si>
    <t>16/12/2023 07:04:57 p.m.</t>
  </si>
  <si>
    <t>piker 3945 - Neuquén - Barrio Melipal</t>
  </si>
  <si>
    <t>altos del ruca-che</t>
  </si>
  <si>
    <t>DNI 39129692</t>
  </si>
  <si>
    <t>Rios, Facundo Nicolas</t>
  </si>
  <si>
    <t>16/12/2023 03:46:00 p.m.</t>
  </si>
  <si>
    <t>16/12/2023 07:13:18 p.m.</t>
  </si>
  <si>
    <t>TRONADOR 1125 - Neuquén - Barrio Confluencia</t>
  </si>
  <si>
    <t>Mareos, nauseas, dolor de cabeza</t>
  </si>
  <si>
    <t>PDR38760200</t>
  </si>
  <si>
    <t>DNI 38760200</t>
  </si>
  <si>
    <t>Campo, David Joel</t>
  </si>
  <si>
    <t>16/12/2023 03:52:00 p.m.</t>
  </si>
  <si>
    <t>16/12/2023 07:13:25 p.m.</t>
  </si>
  <si>
    <t>ARIEL ESPINELLI Y COLÓN 2295 - Neuquén</t>
  </si>
  <si>
    <t>CORDON COLÓN</t>
  </si>
  <si>
    <t>Dolor corporal, fiebre, decaimiento</t>
  </si>
  <si>
    <t>DNI 20436528</t>
  </si>
  <si>
    <t>Campos, Pedro Adrian</t>
  </si>
  <si>
    <t>16/12/2023 04:01:00 p.m.</t>
  </si>
  <si>
    <t>16/12/2023 04:24:00 p.m.</t>
  </si>
  <si>
    <t>16/12/2023 08:00:29 p.m.</t>
  </si>
  <si>
    <t>chaneton 1036 - Neuquén</t>
  </si>
  <si>
    <t>DNI 46257853</t>
  </si>
  <si>
    <t>Salinas Vasquez, Facundo Ezequiel</t>
  </si>
  <si>
    <t>16/12/2023 04:02:00 p.m.</t>
  </si>
  <si>
    <t>16/12/2023 07:13:05 p.m.</t>
  </si>
  <si>
    <t>16/12/2023 07:58:24 p.m.</t>
  </si>
  <si>
    <t>quemadura pantorrilla</t>
  </si>
  <si>
    <t>PADRE MILANESIO 1080 - Neuquén - Barrio Villa Ceferino</t>
  </si>
  <si>
    <t>Quemadura por caída MID</t>
  </si>
  <si>
    <t>DNI 47786851</t>
  </si>
  <si>
    <t>Costanzo, Milagros Carla</t>
  </si>
  <si>
    <t>16/12/2023 04:04:00 p.m.</t>
  </si>
  <si>
    <t>16/12/2023 07:38:32 p.m.</t>
  </si>
  <si>
    <t>16/12/2023 09:35:33 p.m.</t>
  </si>
  <si>
    <t>PDR6334948</t>
  </si>
  <si>
    <t>DNI 6334948</t>
  </si>
  <si>
    <t>Godoy, Ruben Hector</t>
  </si>
  <si>
    <t>88 años</t>
  </si>
  <si>
    <t>16/12/2023 04:11:00 p.m.</t>
  </si>
  <si>
    <t>16/12/2023 04:25:58 p.m.</t>
  </si>
  <si>
    <t>16/12/2023 08:00:53 p.m.</t>
  </si>
  <si>
    <t>fibrilacion auricular</t>
  </si>
  <si>
    <t>AMBROSETTI 1593 -</t>
  </si>
  <si>
    <t>PDR46865167</t>
  </si>
  <si>
    <t>DNI 46865167</t>
  </si>
  <si>
    <t>Sanchez, Gabriela Edith</t>
  </si>
  <si>
    <t>16/12/2023 04:45:00 p.m.</t>
  </si>
  <si>
    <t>17/12/2023 09:42:16 a.m.</t>
  </si>
  <si>
    <t>CASI AHOGAMIENTO</t>
  </si>
  <si>
    <t>CHILE 577 - Provincia: JUJUY</t>
  </si>
  <si>
    <t>inmersión (NATCH Salud)</t>
  </si>
  <si>
    <t>PDR92947340</t>
  </si>
  <si>
    <t>DNI 92947340</t>
  </si>
  <si>
    <t>Llancamil Molina, Hilda Ines</t>
  </si>
  <si>
    <t>16/12/2023 04:55:00 p.m.</t>
  </si>
  <si>
    <t>16/12/2023 05:27:58 p.m.</t>
  </si>
  <si>
    <t>16/12/2023 10:16:08 p.m.</t>
  </si>
  <si>
    <t>SINCOPE</t>
  </si>
  <si>
    <t>LOS INMIGRANTES 1481 - Neuquén</t>
  </si>
  <si>
    <t>Mareos, fiebre, caída de propia altura - Evaluada en Hospital de Regina</t>
  </si>
  <si>
    <t>DNI 33447666</t>
  </si>
  <si>
    <t>Matas, Jorge Elias</t>
  </si>
  <si>
    <t>16/12/2023 05:00:00 p.m.</t>
  </si>
  <si>
    <t>16/12/2023 07:53:49 p.m.</t>
  </si>
  <si>
    <t>ASMAR 457 - Neuquén - Barrio Islas Malvinas</t>
  </si>
  <si>
    <t>mareos - cefalea - dolor cervical - vómitos</t>
  </si>
  <si>
    <t>DNI 38493902</t>
  </si>
  <si>
    <t>Garrido, Mercedes Micaela</t>
  </si>
  <si>
    <t>16/12/2023 05:08:00 p.m.</t>
  </si>
  <si>
    <t>16/12/2023 07:54:06 p.m.</t>
  </si>
  <si>
    <t>COMBATE SAN LORENZO 1054 - Neuquén - Oeste</t>
  </si>
  <si>
    <t>DNI 30432584</t>
  </si>
  <si>
    <t>Vasquez, Alexis Ramiro</t>
  </si>
  <si>
    <t>16/12/2023 05:24:00 p.m.</t>
  </si>
  <si>
    <t>16/12/2023 05:42:48 p.m.</t>
  </si>
  <si>
    <t>16/12/2023 07:58:53 p.m.</t>
  </si>
  <si>
    <t>cochico y magaldi - Neuquén - Barrio Villa Ceferino</t>
  </si>
  <si>
    <t>caída de altura (refiere TEC)</t>
  </si>
  <si>
    <t>PDR24126076</t>
  </si>
  <si>
    <t>DNI 24126076</t>
  </si>
  <si>
    <t>Carrillo, Sabina</t>
  </si>
  <si>
    <t>16/12/2023 05:40:00 p.m.</t>
  </si>
  <si>
    <t>16/12/2023 07:54:15 p.m.</t>
  </si>
  <si>
    <t>16/12/2023 11:31:39 p.m.</t>
  </si>
  <si>
    <t>DNI 47148453</t>
  </si>
  <si>
    <t>Lara, Rocio Macarena</t>
  </si>
  <si>
    <t>16/12/2023 05:58:00 p.m.</t>
  </si>
  <si>
    <t>16/12/2023 07:57:07 p.m.</t>
  </si>
  <si>
    <t>16/12/2023 09:36:40 p.m.</t>
  </si>
  <si>
    <t>TOMA NORTE - LOTE SOCIAL</t>
  </si>
  <si>
    <t>refiere fx de platillo tibial consulta por sangrado en la pierna,vómitos - ingresa en auto particular</t>
  </si>
  <si>
    <t>DNI 31933620</t>
  </si>
  <si>
    <t>Yancovich, Yanina Lucrecia Daiana</t>
  </si>
  <si>
    <t>16/12/2023 06:02:00 p.m.</t>
  </si>
  <si>
    <t>16/12/2023 08:14:40 p.m.</t>
  </si>
  <si>
    <t>16/12/2023 08:50:08 p.m.</t>
  </si>
  <si>
    <t>INDEPENDENCIA 1974 - Neuquén - Barrio Sapere</t>
  </si>
  <si>
    <t>PDR21052125</t>
  </si>
  <si>
    <t>DNI 21052125</t>
  </si>
  <si>
    <t>Esteban, Fabiana Veronica</t>
  </si>
  <si>
    <t>16/12/2023 06:14:00 p.m.</t>
  </si>
  <si>
    <t>16/12/2023 06:26:03 p.m.</t>
  </si>
  <si>
    <t>16/12/2023 07:45:10 p.m.</t>
  </si>
  <si>
    <t>reaccion alergica en piel y celulitis</t>
  </si>
  <si>
    <t>Avenida Las Flores 200 - Neuquén - Barrio Alta Barda</t>
  </si>
  <si>
    <t>ref reacción alérgica y dif respiratoria post ingesta de medicamento por operación de pierna</t>
  </si>
  <si>
    <t>PDR36256915</t>
  </si>
  <si>
    <t>DNI 36256915</t>
  </si>
  <si>
    <t>Jofre, Mauricio Ezequiel</t>
  </si>
  <si>
    <t>16/12/2023 06:23:00 p.m.</t>
  </si>
  <si>
    <t>16/12/2023 08:21:58 p.m.</t>
  </si>
  <si>
    <t>16/12/2023 08:50:02 p.m.</t>
  </si>
  <si>
    <t>accidente deportivo. traumatismo de tobillo derecho.</t>
  </si>
  <si>
    <t>saturnino torres 1446 - Neuquén</t>
  </si>
  <si>
    <t>traumatismo de tobillo derecho</t>
  </si>
  <si>
    <t>PDR16819620</t>
  </si>
  <si>
    <t>DNI 16819620</t>
  </si>
  <si>
    <t>Garcia, Miriam Elizabet</t>
  </si>
  <si>
    <t>16/12/2023 06:33:00 p.m.</t>
  </si>
  <si>
    <t>16/12/2023 09:31:57 p.m.</t>
  </si>
  <si>
    <t>16/12/2023 09:46:13 p.m.</t>
  </si>
  <si>
    <t>127 HECTAREAS</t>
  </si>
  <si>
    <t>ref mareos/ temblores corporales</t>
  </si>
  <si>
    <t>PDR17416503</t>
  </si>
  <si>
    <t>DNI 17416503</t>
  </si>
  <si>
    <t>Lema, Reynaldo Oscar</t>
  </si>
  <si>
    <t>16/12/2023 06:57:00 p.m.</t>
  </si>
  <si>
    <t>17/12/2023 04:20:26 a.m.</t>
  </si>
  <si>
    <t>SAE</t>
  </si>
  <si>
    <t>Rio Gallegos 1811 - Neuquén - Barrio Gran Neuquén</t>
  </si>
  <si>
    <t>Distensión abdominal</t>
  </si>
  <si>
    <t>DNI 38812239</t>
  </si>
  <si>
    <t>Fuentes Aedo, Braian Julian Andres</t>
  </si>
  <si>
    <t>16/12/2023 07:03:00 p.m.</t>
  </si>
  <si>
    <t>16/12/2023 09:32:14 p.m.</t>
  </si>
  <si>
    <t>Eduardo Rearte y Lago Muster - Neuquén - Barrio Gran Neuquén</t>
  </si>
  <si>
    <t>192 Viviendas</t>
  </si>
  <si>
    <t>pac con cateter doble j ref mareos/ nauseas/ vomitos/ orina con sangre - paciente que trata mal al personal</t>
  </si>
  <si>
    <t>DNI 93699913</t>
  </si>
  <si>
    <t>Cruces, Orlando</t>
  </si>
  <si>
    <t>16/12/2023 07:05:00 p.m.</t>
  </si>
  <si>
    <t>16/12/2023 09:34:53 p.m.</t>
  </si>
  <si>
    <t>16/12/2023 11:08:12 p.m.</t>
  </si>
  <si>
    <t>constipacion</t>
  </si>
  <si>
    <t>RIO MOCORETA 315 - Neuquén - Barrio Villa Farrel</t>
  </si>
  <si>
    <t>pac con antecedentes de cáncer de prostata ref fuerte dolor abdominal</t>
  </si>
  <si>
    <t>PDR13254126</t>
  </si>
  <si>
    <t>DNI 13254126</t>
  </si>
  <si>
    <t>Laetta, Julio Cesar</t>
  </si>
  <si>
    <t>16/12/2023 07:11:00 p.m.</t>
  </si>
  <si>
    <t>16/12/2023 09:45:57 p.m.</t>
  </si>
  <si>
    <t>16/12/2023 09:49:51 p.m.</t>
  </si>
  <si>
    <t>ACONQUIJA 2552 - Neuquén - Barrio Confluencia</t>
  </si>
  <si>
    <t>ref fuerte dolor de espalda</t>
  </si>
  <si>
    <t>PDR40615563</t>
  </si>
  <si>
    <t>DNI 40615563</t>
  </si>
  <si>
    <t>Schpoliansky, Jorge Tomas</t>
  </si>
  <si>
    <t>16/12/2023 07:16:00 p.m.</t>
  </si>
  <si>
    <t>16/12/2023 07:29:07 p.m.</t>
  </si>
  <si>
    <t>16/12/2023 07:44:58 p.m.</t>
  </si>
  <si>
    <t>BAHIA BLANCA 251 - Neuquén</t>
  </si>
  <si>
    <t>DNI 36606918</t>
  </si>
  <si>
    <t>Garrido, Silvio Dario</t>
  </si>
  <si>
    <t>16/12/2023 07:33:00 p.m.</t>
  </si>
  <si>
    <t>16/12/2023 08:22:49 p.m.</t>
  </si>
  <si>
    <t>PASAJE DORREGO 172 - Centenario</t>
  </si>
  <si>
    <t>RUCA NIYEU</t>
  </si>
  <si>
    <t>DNI 24054909</t>
  </si>
  <si>
    <t>Moya, Pablo Nestor</t>
  </si>
  <si>
    <t>16/12/2023 07:35:00 p.m.</t>
  </si>
  <si>
    <t>16/12/2023 09:50:52 p.m.</t>
  </si>
  <si>
    <t>17/12/2023 02:22:51 a.m.</t>
  </si>
  <si>
    <t>Cacheuta 1115 - Neuquén - Barrio Don Bosco III</t>
  </si>
  <si>
    <t>Dolor en pierna derecha refiere agresion por terceros</t>
  </si>
  <si>
    <t>DNI 45883104</t>
  </si>
  <si>
    <t>Bravo, Enzo Fabrizio</t>
  </si>
  <si>
    <t>16/12/2023 07:41:00 p.m.</t>
  </si>
  <si>
    <t>16/12/2023 09:56:56 p.m.</t>
  </si>
  <si>
    <t>16/12/2023 10:03:02 p.m.</t>
  </si>
  <si>
    <t>CARTODROMO</t>
  </si>
  <si>
    <t>ref. desmayo. hace 3 dias esta con dolor de cabeza.</t>
  </si>
  <si>
    <t>PDR3747769</t>
  </si>
  <si>
    <t>DNI 3747769</t>
  </si>
  <si>
    <t>Oserovich, Fanni</t>
  </si>
  <si>
    <t>16/12/2023 10:05:37 p.m.</t>
  </si>
  <si>
    <t>Brentana 420 - Neuquén - Centro</t>
  </si>
  <si>
    <t>Dolor de hombro izq, tx de ayer - Antecedentes Demencia cognitiva</t>
  </si>
  <si>
    <t>DNI 33476937</t>
  </si>
  <si>
    <t>Bascur, Carlos Dario</t>
  </si>
  <si>
    <t>16/12/2023 07:51:00 p.m.</t>
  </si>
  <si>
    <t>16/12/2023 10:05:05 p.m.</t>
  </si>
  <si>
    <t>16/12/2023 11:44:01 p.m.</t>
  </si>
  <si>
    <t>Indepencia 768 - Neuquén - Centro</t>
  </si>
  <si>
    <t>Dolor abdominal, vomitos, diarrea, ojos rojos, brote generalizado</t>
  </si>
  <si>
    <t>DNI 30231685</t>
  </si>
  <si>
    <t>Catalan, Nelda Magali</t>
  </si>
  <si>
    <t>16/12/2023 08:00:00 p.m.</t>
  </si>
  <si>
    <t>16/12/2023 10:05:24 p.m.</t>
  </si>
  <si>
    <t>16/12/2023 10:16:05 p.m.</t>
  </si>
  <si>
    <t>Pomona 3197 - Neuquén - Barrio Confluencia</t>
  </si>
  <si>
    <t>Dolor de oído izq., supuración</t>
  </si>
  <si>
    <t>16/12/2023 08:04:00 p.m.</t>
  </si>
  <si>
    <t>16/12/2023 08:16:26 p.m.</t>
  </si>
  <si>
    <t>16/12/2023 08:54:52 p.m.</t>
  </si>
  <si>
    <t>sindrome obstructivo - + costocodritis</t>
  </si>
  <si>
    <t>Dolor de pecho y de brazo izq., vista hace cuatro dias en esta guardia por neumonia</t>
  </si>
  <si>
    <t>PDR9997457</t>
  </si>
  <si>
    <t>DNI 9997457</t>
  </si>
  <si>
    <t>Jara, Rita</t>
  </si>
  <si>
    <t>16/12/2023 08:21:00 p.m.</t>
  </si>
  <si>
    <t>16/12/2023 10:43:28 p.m.</t>
  </si>
  <si>
    <t>CHINA MUERTA</t>
  </si>
  <si>
    <t>16/12/2023 08:25:00 p.m.</t>
  </si>
  <si>
    <t>16/12/2023 10:26:19 p.m.</t>
  </si>
  <si>
    <t>16/12/2023 10:31:05 p.m.</t>
  </si>
  <si>
    <t>Requiere constatación de lesiones, ref. agresión por terceros de hace tres días</t>
  </si>
  <si>
    <t>PDR43155974</t>
  </si>
  <si>
    <t>DNI 43155974</t>
  </si>
  <si>
    <t>Riquelmes, Marcela Abigail</t>
  </si>
  <si>
    <t>16/12/2023 08:32:00 p.m.</t>
  </si>
  <si>
    <t>16/12/2023 08:47:40 p.m.</t>
  </si>
  <si>
    <t>INTOXICACION ALCOHOLICA</t>
  </si>
  <si>
    <t>DR RAMON 1949 - Neuquén - Barrio Villa Ceferino</t>
  </si>
  <si>
    <t>intoxicaciòn medicamentosa</t>
  </si>
  <si>
    <t>PDR44516841</t>
  </si>
  <si>
    <t>DNI 44516841</t>
  </si>
  <si>
    <t>Hernandez, Natanael Eliab</t>
  </si>
  <si>
    <t>16/12/2023 08:37:00 p.m.</t>
  </si>
  <si>
    <t>16/12/2023 08:44:47 p.m.</t>
  </si>
  <si>
    <t>16/12/2023 10:08:00 p.m.</t>
  </si>
  <si>
    <t>incidente deportivo. Traumatismo de codo</t>
  </si>
  <si>
    <t>mendoza 550 - Rincón de los Sauces</t>
  </si>
  <si>
    <t>DNI 26608633</t>
  </si>
  <si>
    <t>Chavez, Ricardo Horacio</t>
  </si>
  <si>
    <t>16/12/2023 08:42:00 p.m.</t>
  </si>
  <si>
    <t>16/12/2023 11:33:56 p.m.</t>
  </si>
  <si>
    <t>16/12/2023 11:59:17 p.m.</t>
  </si>
  <si>
    <t>michail 2275 - Neuquén - Barrio Sapere</t>
  </si>
  <si>
    <t>dolor de oido y de cabeza,esta agitado,fiebre , ingresa por sector de ambulancia</t>
  </si>
  <si>
    <t>PDR37416756</t>
  </si>
  <si>
    <t>DNI 37416756</t>
  </si>
  <si>
    <t>Villarruel, Yoel Gustavo</t>
  </si>
  <si>
    <t>16/12/2023 08:43:00 p.m.</t>
  </si>
  <si>
    <t>17/12/2023 12:03:46 a.m.</t>
  </si>
  <si>
    <t>4 DE JUNIO</t>
  </si>
  <si>
    <t>mareos,taquicardia</t>
  </si>
  <si>
    <t>16/12/2023 08:52:00 p.m.</t>
  </si>
  <si>
    <t>17/12/2023 12:03:34 a.m.</t>
  </si>
  <si>
    <t>17/12/2023 12:13:11 a.m.</t>
  </si>
  <si>
    <t>fiebre, refiere la orina oscura, está con antibioticos</t>
  </si>
  <si>
    <t>16/12/2023 09:05:00 p.m.</t>
  </si>
  <si>
    <t>16/12/2023 10:37:08 p.m.</t>
  </si>
  <si>
    <t>colocacion de medicación -trae orden</t>
  </si>
  <si>
    <t>16/12/2023 09:06:00 p.m.</t>
  </si>
  <si>
    <t>17/12/2023 12:05:22 a.m.</t>
  </si>
  <si>
    <t>17/12/2023 12:17:17 a.m.</t>
  </si>
  <si>
    <t>dolor miembro inferior</t>
  </si>
  <si>
    <t>tx en el pie y dolor (hipertenso)</t>
  </si>
  <si>
    <t>PDR94754689</t>
  </si>
  <si>
    <t>DNI 19078518</t>
  </si>
  <si>
    <t>Mateo Mateo, Magaly</t>
  </si>
  <si>
    <t>16/12/2023 09:18:00 p.m.</t>
  </si>
  <si>
    <t>17/12/2023 12:05:40 a.m.</t>
  </si>
  <si>
    <t>17/12/2023 01:53:28 a.m.</t>
  </si>
  <si>
    <t>trauma de muñecaa</t>
  </si>
  <si>
    <t>FACUNDO QUIROGA 965 - Neuquén</t>
  </si>
  <si>
    <t>tx en la muñeca derecha</t>
  </si>
  <si>
    <t>PDR45366720</t>
  </si>
  <si>
    <t>DNI 45366728</t>
  </si>
  <si>
    <t>Ibarra, Maria Elena</t>
  </si>
  <si>
    <t>16/12/2023 09:22:00 p.m.</t>
  </si>
  <si>
    <t>17/12/2023 12:12:34 a.m.</t>
  </si>
  <si>
    <t>17/12/2023 12:13:17 a.m.</t>
  </si>
  <si>
    <t>Casa 6 Av Paraisos - Neuquén</t>
  </si>
  <si>
    <t>Rincón Del Valle</t>
  </si>
  <si>
    <t>dolor abdominal,inflamación refiere que se realizo un test de embarazo y le dio positivo,nauseas</t>
  </si>
  <si>
    <t>DNI 41590315</t>
  </si>
  <si>
    <t>Mena, Damaris Araceli</t>
  </si>
  <si>
    <t>16/12/2023 09:32:00 p.m.</t>
  </si>
  <si>
    <t>16/12/2023 09:43:33 p.m.</t>
  </si>
  <si>
    <t>17/12/2023 02:06:32 a.m.</t>
  </si>
  <si>
    <t>Soldado Desconocido 360 - Neuquén - Barrio Bouquet Roldán</t>
  </si>
  <si>
    <t>PDR20534333</t>
  </si>
  <si>
    <t>DNI 20534333</t>
  </si>
  <si>
    <t>Ozuna, Maria Del Carmen</t>
  </si>
  <si>
    <t>16/12/2023 09:47:00 p.m.</t>
  </si>
  <si>
    <t>17/12/2023 12:15:44 a.m.</t>
  </si>
  <si>
    <t>melipal - mbk.118 - dto.212 - Neuquén</t>
  </si>
  <si>
    <t>tx en mano izq.</t>
  </si>
  <si>
    <t>DNI 35040060</t>
  </si>
  <si>
    <t>Alvarez, Ailin Sabrina</t>
  </si>
  <si>
    <t>16/12/2023 09:50:00 p.m.</t>
  </si>
  <si>
    <t>17/12/2023 12:15:52 a.m.</t>
  </si>
  <si>
    <t>Tilcara 146 - Neuquén</t>
  </si>
  <si>
    <t>Rio Grande</t>
  </si>
  <si>
    <t>mordida de perro en mano derecha</t>
  </si>
  <si>
    <t>16/12/2023 09:52:00 p.m.</t>
  </si>
  <si>
    <t>16/12/2023 11:43:31 p.m.</t>
  </si>
  <si>
    <t>PDR41911437</t>
  </si>
  <si>
    <t>DNI 41911437</t>
  </si>
  <si>
    <t>Belloso, Leandro</t>
  </si>
  <si>
    <t>16/12/2023 10:04:00 p.m.</t>
  </si>
  <si>
    <t>16/12/2023 10:15:25 p.m.</t>
  </si>
  <si>
    <t>16/12/2023 11:41:27 p.m.</t>
  </si>
  <si>
    <t>san pablo 2780 - Neuquén - Este</t>
  </si>
  <si>
    <t>sangrado desde las 16hs - ref. se desvaneció por un momento</t>
  </si>
  <si>
    <t>16/12/2023 10:12:00 p.m.</t>
  </si>
  <si>
    <t>17/12/2023 12:16:28 a.m.</t>
  </si>
  <si>
    <t>solicita atencion</t>
  </si>
  <si>
    <t>16/12/2023 10:25:00 p.m.</t>
  </si>
  <si>
    <t>17/12/2023 12:18:36 a.m.</t>
  </si>
  <si>
    <t>17/12/2023 12:22:43 a.m.</t>
  </si>
  <si>
    <t>DNI 38812864</t>
  </si>
  <si>
    <t>Gimenez, Melanie Estefania</t>
  </si>
  <si>
    <t>16/12/2023 10:28:00 p.m.</t>
  </si>
  <si>
    <t>17/12/2023 12:18:25 a.m.</t>
  </si>
  <si>
    <t>pedro moreno - Neuquén</t>
  </si>
  <si>
    <t>ref. decaida sin fuerzas. ref,. sangrando al orinar, que no sabe identificar si es algo ginecologico</t>
  </si>
  <si>
    <t>DNI 38812372</t>
  </si>
  <si>
    <t>Antinao Coliman, Romina Del Carmen</t>
  </si>
  <si>
    <t>16/12/2023 10:46:00 p.m.</t>
  </si>
  <si>
    <t>17/12/2023 12:18:52 a.m.</t>
  </si>
  <si>
    <t>17/12/2023 01:15:00 p.m.</t>
  </si>
  <si>
    <t>ISMAEL QUEZADA C/9 - Neuquén - Oeste</t>
  </si>
  <si>
    <t>ref. dolor de pecho desde hoy en la mañana, vista en hbr</t>
  </si>
  <si>
    <t>PDR35596030</t>
  </si>
  <si>
    <t>DNI 35596030</t>
  </si>
  <si>
    <t>Fernandez, María Belén</t>
  </si>
  <si>
    <t>16/12/2023 10:52:00 p.m.</t>
  </si>
  <si>
    <t>17/12/2023 12:21:12 a.m.</t>
  </si>
  <si>
    <t>SALTA 325 - Neuquén</t>
  </si>
  <si>
    <t>Nauseas , cefalea , dif para respirar</t>
  </si>
  <si>
    <t>DNI 29795618</t>
  </si>
  <si>
    <t>Guiñez, Natalia Paola</t>
  </si>
  <si>
    <t>16/12/2023 11:03:00 p.m.</t>
  </si>
  <si>
    <t>17/12/2023 12:17:01 a.m.</t>
  </si>
  <si>
    <t>17/12/2023 12:22:56 a.m.</t>
  </si>
  <si>
    <t>Rio diamante 628 - Neuquén - Barrio Provincias Unidas</t>
  </si>
  <si>
    <t>Flemón</t>
  </si>
  <si>
    <t>DNI 94276595</t>
  </si>
  <si>
    <t>Vazquez Pinto, Ermogenes</t>
  </si>
  <si>
    <t>16/12/2023 11:08:00 p.m.</t>
  </si>
  <si>
    <t>17/12/2023 12:21:22 a.m.</t>
  </si>
  <si>
    <t>17/12/2023 01:53:36 a.m.</t>
  </si>
  <si>
    <t>hernia inguinal no complicada</t>
  </si>
  <si>
    <t>Paimun y Tres Arroyos - Neuquén - Barrio Confluencia</t>
  </si>
  <si>
    <t>Dolor abdominal -</t>
  </si>
  <si>
    <t>PDR32817095</t>
  </si>
  <si>
    <t>DNI 32817095</t>
  </si>
  <si>
    <t>Diaz, Gabriel Oscar</t>
  </si>
  <si>
    <t>16/12/2023 11:10:00 p.m.</t>
  </si>
  <si>
    <t>17/12/2023 12:23:48 a.m.</t>
  </si>
  <si>
    <t>17/12/2023 12:25:47 a.m.</t>
  </si>
  <si>
    <t>Faringitis aguda viral</t>
  </si>
  <si>
    <t>Islas amlvinas y santa fe - Neuquén</t>
  </si>
  <si>
    <t>Dolor de garganta , tos -</t>
  </si>
  <si>
    <t>PDR39403124</t>
  </si>
  <si>
    <t>DNI 39403124</t>
  </si>
  <si>
    <t>Palmeri, Franco Emanuel</t>
  </si>
  <si>
    <t>16/12/2023 11:14:00 p.m.</t>
  </si>
  <si>
    <t>17/12/2023 12:25:12 a.m.</t>
  </si>
  <si>
    <t>17/12/2023 12:32:03 a.m.</t>
  </si>
  <si>
    <t>RIVADAVIA 2037 - Provincia: Río Negro</t>
  </si>
  <si>
    <t>DNI 32474098</t>
  </si>
  <si>
    <t>Inveninato, Pedro Nicolas</t>
  </si>
  <si>
    <t>16/12/2023 11:26:00 p.m.</t>
  </si>
  <si>
    <t>17/12/2023 12:31:31 a.m.</t>
  </si>
  <si>
    <t>ANTARTIDA ARGENTINA 261 - Plottier</t>
  </si>
  <si>
    <t>Visto en policlinico NQN , QUIEN REFIERE FALTA DE TRAUMATOLOGO , ENVIA PARA EVALUACIÓN POR FRACTURA EN MUÑECA IZQ</t>
  </si>
  <si>
    <t>DNI 92865544</t>
  </si>
  <si>
    <t>Cardenas Fonseca, Javier Ignacio</t>
  </si>
  <si>
    <t>Opcion de EMPLEADO DE MONOTRIBUTISTA - Resolucion SSSalud 119/01</t>
  </si>
  <si>
    <t>16/12/2023 11:43:00 p.m.</t>
  </si>
  <si>
    <t>17/12/2023 12:31:40 a.m.</t>
  </si>
  <si>
    <t>17/12/2023 02:33:26 a.m.</t>
  </si>
  <si>
    <t>Pasaje claro 646 - Neuquén</t>
  </si>
  <si>
    <t>PDR44264716</t>
  </si>
  <si>
    <t>DNI 44264716</t>
  </si>
  <si>
    <t>Castillo, Martin</t>
  </si>
  <si>
    <t>16/12/2023 11:46:00 p.m.</t>
  </si>
  <si>
    <t>17/12/2023 12:01:07 a.m.</t>
  </si>
  <si>
    <t>17/12/2023 01:53:45 a.m.</t>
  </si>
  <si>
    <t>Independencia 1660 - Neuquén</t>
  </si>
  <si>
    <t>Fiebre , dolor de garganta , dif para respirar , dolor corporal</t>
  </si>
  <si>
    <t>PDR37943785</t>
  </si>
  <si>
    <t>DNI 37943785</t>
  </si>
  <si>
    <t>Lujan, Ana Belen</t>
  </si>
  <si>
    <t>IOSE</t>
  </si>
  <si>
    <t>17/12/2023 12:32:00 a.m.</t>
  </si>
  <si>
    <t>17/12/2023 01:53:05 a.m.</t>
  </si>
  <si>
    <t>17/12/2023 02:01:18 a.m.</t>
  </si>
  <si>
    <t>Sector Sub Oficiales - Neuquén</t>
  </si>
  <si>
    <t>PDR40066948</t>
  </si>
  <si>
    <t>DNI 40066948</t>
  </si>
  <si>
    <t>Leguizamon, Braian Luis Ivan</t>
  </si>
  <si>
    <t>17/12/2023 12:58:00 a.m.</t>
  </si>
  <si>
    <t>17/12/2023 02:52:59 a.m.</t>
  </si>
  <si>
    <t>17/12/2023 05:28:17 a.m.</t>
  </si>
  <si>
    <t>JARILLAN 1325 - Neuquén</t>
  </si>
  <si>
    <t>gregorio alvarez</t>
  </si>
  <si>
    <t>DNI 40067893</t>
  </si>
  <si>
    <t>Ledesma Mora, Margarita Talhia</t>
  </si>
  <si>
    <t>17/12/2023 01:12:00 a.m.</t>
  </si>
  <si>
    <t>17/12/2023 02:46:31 a.m.</t>
  </si>
  <si>
    <t>17/12/2023 02:57:40 a.m.</t>
  </si>
  <si>
    <t>crisis de angustia (ref que se encuentra con su hijo internado en NEO )</t>
  </si>
  <si>
    <t>DNI 17416467</t>
  </si>
  <si>
    <t>Arias, Hector Fabian</t>
  </si>
  <si>
    <t>17/12/2023 01:46:00 a.m.</t>
  </si>
  <si>
    <t>17/12/2023 02:57:52 a.m.</t>
  </si>
  <si>
    <t>17/12/2023 03:06:20 a.m.</t>
  </si>
  <si>
    <t>Edelman 595 - Neuquén - Barrio Limay</t>
  </si>
  <si>
    <t>Arritmia // pac con antecedentes cardiologicos</t>
  </si>
  <si>
    <t>17/12/2023 01:49:00 a.m.</t>
  </si>
  <si>
    <t>17/12/2023 02:00:32 a.m.</t>
  </si>
  <si>
    <t>17/12/2023 06:00:33 a.m.</t>
  </si>
  <si>
    <t>dolor e inflamacion en la zona lumbar .</t>
  </si>
  <si>
    <t>PDR49858618</t>
  </si>
  <si>
    <t>DNI 49858618</t>
  </si>
  <si>
    <t>Antipan, Sofia Magdalena</t>
  </si>
  <si>
    <t>17/12/2023 01:54:00 a.m.</t>
  </si>
  <si>
    <t>17/12/2023 02:12:02 a.m.</t>
  </si>
  <si>
    <t>17/12/2023 04:20:14 a.m.</t>
  </si>
  <si>
    <t>ingesta accidental de lavandina</t>
  </si>
  <si>
    <t>Correntoso 777 - Neuquén - Barrio Confluencia</t>
  </si>
  <si>
    <t>ingesta de producto químico (lavandina)</t>
  </si>
  <si>
    <t>DNI 34812770</t>
  </si>
  <si>
    <t>Figueroa, Ana Caterina</t>
  </si>
  <si>
    <t>17/12/2023 03:09:00 a.m.</t>
  </si>
  <si>
    <t>17/12/2023 04:04:50 a.m.</t>
  </si>
  <si>
    <t>17/12/2023 05:50:18 a.m.</t>
  </si>
  <si>
    <t>ABRAHAM S/N - Neuquén - Barrio Islas Malvinas</t>
  </si>
  <si>
    <t>TX TOBILLO IZQ</t>
  </si>
  <si>
    <t>PDR48268105</t>
  </si>
  <si>
    <t>DNI 48268105</t>
  </si>
  <si>
    <t>Venier, Santiago</t>
  </si>
  <si>
    <t>17/12/2023 03:25:00 a.m.</t>
  </si>
  <si>
    <t>17/12/2023 04:05:19 a.m.</t>
  </si>
  <si>
    <t>17/12/2023 04:19:16 a.m.</t>
  </si>
  <si>
    <t>JARILLA DEL RIO 1531 - Neuquén</t>
  </si>
  <si>
    <t>TERRAZAS DEL SOL</t>
  </si>
  <si>
    <t>DOLOR ABDOMINAL, DIARREA</t>
  </si>
  <si>
    <t>DNI 45374591</t>
  </si>
  <si>
    <t>Vazquez Caro, Laureano Gabriel Alexis</t>
  </si>
  <si>
    <t>17/12/2023 03:45:00 a.m.</t>
  </si>
  <si>
    <t>17/12/2023 04:28:04 a.m.</t>
  </si>
  <si>
    <t>S11.9 Herida de cuello, parte no especificada</t>
  </si>
  <si>
    <t>THOMAS - Neuquén - Oeste</t>
  </si>
  <si>
    <t>17/12/2023 04:51:00 a.m.</t>
  </si>
  <si>
    <t>17/12/2023 05:07:26 a.m.</t>
  </si>
  <si>
    <t>17/12/2023 08:21:52 a.m.</t>
  </si>
  <si>
    <t>ref migrañas</t>
  </si>
  <si>
    <t>PDR834745</t>
  </si>
  <si>
    <t>DNI 834745</t>
  </si>
  <si>
    <t>Perez, Antonia Elena</t>
  </si>
  <si>
    <t>17/12/2023 05:35:00 a.m.</t>
  </si>
  <si>
    <t>17/12/2023 11:38:57 a.m.</t>
  </si>
  <si>
    <t>fractura de femur</t>
  </si>
  <si>
    <t>COMBATE DE CHIMEHUIN 726 - Neuquén</t>
  </si>
  <si>
    <t>SIRENA</t>
  </si>
  <si>
    <t>17/12/2023 05:51:00 a.m.</t>
  </si>
  <si>
    <t>17/12/2023 06:48:05 a.m.</t>
  </si>
  <si>
    <t>17/12/2023 07:42:25 a.m.</t>
  </si>
  <si>
    <t>17/12/2023 06:06:00 a.m.</t>
  </si>
  <si>
    <t>17/12/2023 08:23:44 a.m.</t>
  </si>
  <si>
    <t>PDR46069896</t>
  </si>
  <si>
    <t>DNI 46069896</t>
  </si>
  <si>
    <t>Pires Espinoza, Mirna Yuliana</t>
  </si>
  <si>
    <t>17/12/2023 06:14:00 a.m.</t>
  </si>
  <si>
    <t>17/12/2023 07:22:02 a.m.</t>
  </si>
  <si>
    <t>17/12/2023 09:42:27 a.m.</t>
  </si>
  <si>
    <t>intoxicacion alcoholica</t>
  </si>
  <si>
    <t>Lidia Pcopska t narua epul 307 -</t>
  </si>
  <si>
    <t>RAWSON</t>
  </si>
  <si>
    <t>PAC. ALCOHOLIZADA</t>
  </si>
  <si>
    <t>PDR10347320</t>
  </si>
  <si>
    <t>DNI 10347320</t>
  </si>
  <si>
    <t>Gutierrez, Fidelina</t>
  </si>
  <si>
    <t>17/12/2023 07:20:00 a.m.</t>
  </si>
  <si>
    <t>17/12/2023 08:24:16 a.m.</t>
  </si>
  <si>
    <t>17/12/2023 08:52:47 a.m.</t>
  </si>
  <si>
    <t>MISIONES 765 - Neuquén - Barrio Nuevo</t>
  </si>
  <si>
    <t>vómitos - diarrea</t>
  </si>
  <si>
    <t>DNI 35865141</t>
  </si>
  <si>
    <t>Saape, Maria Fernanda</t>
  </si>
  <si>
    <t>17/12/2023 07:45:00 a.m.</t>
  </si>
  <si>
    <t>17/12/2023 08:28:31 a.m.</t>
  </si>
  <si>
    <t>17/12/2023 11:54:38 a.m.</t>
  </si>
  <si>
    <t>tucuman 345 - Neuquén</t>
  </si>
  <si>
    <t>DNI 37857738</t>
  </si>
  <si>
    <t>Andres, Gisella Marlen</t>
  </si>
  <si>
    <t>17/12/2023 07:49:00 a.m.</t>
  </si>
  <si>
    <t>17/12/2023 08:23:32 a.m.</t>
  </si>
  <si>
    <t>17/12/2023 09:52:46 a.m.</t>
  </si>
  <si>
    <t>RODE MANZ I CASA 23 109 - Neuquén</t>
  </si>
  <si>
    <t>TSI</t>
  </si>
  <si>
    <t>solicita atención por SM</t>
  </si>
  <si>
    <t>DNI 26362848</t>
  </si>
  <si>
    <t>Riquelme, Cintia Vanesa</t>
  </si>
  <si>
    <t>17/12/2023 07:51:00 a.m.</t>
  </si>
  <si>
    <t>17/12/2023 08:28:49 a.m.</t>
  </si>
  <si>
    <t>17/12/2023 09:53:09 a.m.</t>
  </si>
  <si>
    <t>av argentina y alberdi - Neuquén - Centro</t>
  </si>
  <si>
    <t>galeria Jardin</t>
  </si>
  <si>
    <t>dolor de cabeza y vomitos</t>
  </si>
  <si>
    <t>DNI 20328145</t>
  </si>
  <si>
    <t>Cruz, Alejandra</t>
  </si>
  <si>
    <t>17/12/2023 07:57:00 a.m.</t>
  </si>
  <si>
    <t>17/12/2023 08:31:56 a.m.</t>
  </si>
  <si>
    <t>17/12/2023 08:52:34 a.m.</t>
  </si>
  <si>
    <t>D,R RAMON S/N MZA 201 CASA 23 - Neuquén</t>
  </si>
  <si>
    <t>picazon en el cuerpo</t>
  </si>
  <si>
    <t>PDR29385953</t>
  </si>
  <si>
    <t>DNI 29385953</t>
  </si>
  <si>
    <t>Saez Abadia, Nicolas</t>
  </si>
  <si>
    <t>17/12/2023 08:36:00 a.m.</t>
  </si>
  <si>
    <t>17/12/2023 09:39:16 a.m.</t>
  </si>
  <si>
    <t>17/12/2023 09:52:32 a.m.</t>
  </si>
  <si>
    <t>LOS ALAMOS S/N - Centenario</t>
  </si>
  <si>
    <t>ref inflamacion en rostro</t>
  </si>
  <si>
    <t>DNI 32931903</t>
  </si>
  <si>
    <t>Videla, Magali Estefania</t>
  </si>
  <si>
    <t>17/12/2023 09:00:00 a.m.</t>
  </si>
  <si>
    <t>17/12/2023 09:54:35 a.m.</t>
  </si>
  <si>
    <t>17/12/2023 10:18:40 a.m.</t>
  </si>
  <si>
    <t>Buenos aires 1080 - Neuquén - Centro</t>
  </si>
  <si>
    <t>dolor de columna</t>
  </si>
  <si>
    <t>PDR14179333</t>
  </si>
  <si>
    <t>DNI 14179333</t>
  </si>
  <si>
    <t>Almada, Laura Ramona Noemi</t>
  </si>
  <si>
    <t>17/12/2023 09:08:00 a.m.</t>
  </si>
  <si>
    <t>17/12/2023 09:49:38 a.m.</t>
  </si>
  <si>
    <t>Ruca Antu mZA 19 LOTE 9 -</t>
  </si>
  <si>
    <t>Ref Enrojecimiento en ojo derecho</t>
  </si>
  <si>
    <t>17/12/2023 09:24:00 a.m.</t>
  </si>
  <si>
    <t>17/12/2023 10:44:52 a.m.</t>
  </si>
  <si>
    <t>17/12/2023 10:56:57 a.m.</t>
  </si>
  <si>
    <t>Ref Querer internarse en adicciones</t>
  </si>
  <si>
    <t>PDR33585804</t>
  </si>
  <si>
    <t>DNI 33585804</t>
  </si>
  <si>
    <t>Piccioni Aimar, Gustavo Nicolas</t>
  </si>
  <si>
    <t>17/12/2023 09:25:00 a.m.</t>
  </si>
  <si>
    <t>17/12/2023 10:45:19 a.m.</t>
  </si>
  <si>
    <t>17/12/2023 11:08:07 a.m.</t>
  </si>
  <si>
    <t>OMA SUPURATIVA</t>
  </si>
  <si>
    <t>Belgrano 345 11a - Neuquén</t>
  </si>
  <si>
    <t>OTALGIA</t>
  </si>
  <si>
    <t>DNI 36257073</t>
  </si>
  <si>
    <t>Chañi, Elian Christopher</t>
  </si>
  <si>
    <t>17/12/2023 09:31:00 a.m.</t>
  </si>
  <si>
    <t>17/12/2023 10:56:31 a.m.</t>
  </si>
  <si>
    <t>17/12/2023 11:15:10 a.m.</t>
  </si>
  <si>
    <t>DNI 24323100</t>
  </si>
  <si>
    <t>Jara, Carina Vanesa</t>
  </si>
  <si>
    <t>17/12/2023 09:33:00 a.m.</t>
  </si>
  <si>
    <t>17/12/2023 11:00:08 a.m.</t>
  </si>
  <si>
    <t>17/12/2023 11:11:04 a.m.</t>
  </si>
  <si>
    <t>cuerpo extraño</t>
  </si>
  <si>
    <t>BELISLE 1765 PISO: 0 MZ: G LT: 2 - Neuquén - Barrio Confluencia</t>
  </si>
  <si>
    <t>DNI 14169333</t>
  </si>
  <si>
    <t>Cabrera, Eva Mabel</t>
  </si>
  <si>
    <t>17/12/2023 09:50:00 a.m.</t>
  </si>
  <si>
    <t>17/12/2023 11:00:40 a.m.</t>
  </si>
  <si>
    <t>17/12/2023 11:10:56 a.m.</t>
  </si>
  <si>
    <t>DERRAME OCULAR</t>
  </si>
  <si>
    <t>conquistadores del desierto s/n - Neuquén</t>
  </si>
  <si>
    <t>Nueva esperanza</t>
  </si>
  <si>
    <t>PDR16206293</t>
  </si>
  <si>
    <t>DNI 16206293</t>
  </si>
  <si>
    <t>Retamal, Luis Alberto</t>
  </si>
  <si>
    <t>17/12/2023 10:16:00 a.m.</t>
  </si>
  <si>
    <t>17/12/2023 11:11:10 a.m.</t>
  </si>
  <si>
    <t>17/12/2023 01:17:04 p.m.</t>
  </si>
  <si>
    <t>SOB</t>
  </si>
  <si>
    <t>la pampa 1114 - Neuquén - Barrio Villa María</t>
  </si>
  <si>
    <t>DNI 94548955</t>
  </si>
  <si>
    <t>Medina Gomez, Encarnacion Del Carmen</t>
  </si>
  <si>
    <t>94 años</t>
  </si>
  <si>
    <t>17/12/2023 10:20:00 a.m.</t>
  </si>
  <si>
    <t>17/12/2023 11:11:20 a.m.</t>
  </si>
  <si>
    <t>17/12/2023 11:42:24 a.m.</t>
  </si>
  <si>
    <t>Coxalgia</t>
  </si>
  <si>
    <t>San Rafael 1375 - Neuquén</t>
  </si>
  <si>
    <t>DNI 93179022</t>
  </si>
  <si>
    <t>Olivares Olavarria, Luis Enrique</t>
  </si>
  <si>
    <t>17/12/2023 10:27:00 a.m.</t>
  </si>
  <si>
    <t>17/12/2023 11:21:37 a.m.</t>
  </si>
  <si>
    <t>17/12/2023 11:29:27 a.m.</t>
  </si>
  <si>
    <t>LINARES 860 - Neuquén - Barrio Manuel Belgrano</t>
  </si>
  <si>
    <t>DNI 93851657</t>
  </si>
  <si>
    <t>Sierra Mardones, Fresia Marlene</t>
  </si>
  <si>
    <t>17/12/2023 10:39:00 a.m.</t>
  </si>
  <si>
    <t>17/12/2023 11:32:49 a.m.</t>
  </si>
  <si>
    <t>17/12/2023 11:42:41 a.m.</t>
  </si>
  <si>
    <t>picadura de insecto ? celulitis</t>
  </si>
  <si>
    <t>Dr Abraham Casa - Neuquén - Barrio Villa Ceferino</t>
  </si>
  <si>
    <t>ref absceso en pecho</t>
  </si>
  <si>
    <t>PDR147522067</t>
  </si>
  <si>
    <t>PASAPORTE 147522067</t>
  </si>
  <si>
    <t>Torrealba Soto, Carlos Eduardo</t>
  </si>
  <si>
    <t>17/12/2023 10:47:00 a.m.</t>
  </si>
  <si>
    <t>17/12/2023 11:41:34 a.m.</t>
  </si>
  <si>
    <t>17/12/2023 11:52:52 a.m.</t>
  </si>
  <si>
    <t>HPB</t>
  </si>
  <si>
    <t>VACACIONANDO EN NQN EN NORMA FONTENLA 1505 - Neuquén</t>
  </si>
  <si>
    <t>MOLESTIA DE SONDA</t>
  </si>
  <si>
    <t>17/12/2023 11:08:00 a.m.</t>
  </si>
  <si>
    <t>17/12/2023 12:14:36 p.m.</t>
  </si>
  <si>
    <t>PDR43130847</t>
  </si>
  <si>
    <t>DNI 43130847</t>
  </si>
  <si>
    <t>Berger Droghett, Yamila Ayelen</t>
  </si>
  <si>
    <t>17/12/2023 11:18:00 a.m.</t>
  </si>
  <si>
    <t>17/12/2023 11:24:31 a.m.</t>
  </si>
  <si>
    <t>17/12/2023 11:30:25 a.m.</t>
  </si>
  <si>
    <t>Neuquén - Barrio Confluencia</t>
  </si>
  <si>
    <t>DOLOR DE GARGANTA Y FIEBRE</t>
  </si>
  <si>
    <t>DNI 39521920</t>
  </si>
  <si>
    <t>Concha, Walter Oscar</t>
  </si>
  <si>
    <t>17/12/2023 11:45:00 a.m.</t>
  </si>
  <si>
    <t>17/12/2023 12:12:50 p.m.</t>
  </si>
  <si>
    <t>17/12/2023 01:44:21 p.m.</t>
  </si>
  <si>
    <t>trauma de clavicula izquierda</t>
  </si>
  <si>
    <t>gotlip 4841 - Neuquén - Barrio San Lorenzo Norte</t>
  </si>
  <si>
    <t>DOLOR EN CLAVICULA- REF. INCIDENTE DE TRANSITO ANOCHE, VISTO EN HHH</t>
  </si>
  <si>
    <t>DNI 11640555</t>
  </si>
  <si>
    <t>Escobar, Cristina Susana</t>
  </si>
  <si>
    <t>17/12/2023 11:46:00 a.m.</t>
  </si>
  <si>
    <t>17/12/2023 12:23:17 p.m.</t>
  </si>
  <si>
    <t>17/12/2023 12:40:37 p.m.</t>
  </si>
  <si>
    <t>dermatitis</t>
  </si>
  <si>
    <t>A. GOTLIP - Neuquén - Barrio San Lorenzo Norte</t>
  </si>
  <si>
    <t>Bº SAN LORENZO NORTE</t>
  </si>
  <si>
    <t>SARPULLIDO EN EL CUERPO</t>
  </si>
  <si>
    <t>PDR6479262</t>
  </si>
  <si>
    <t>DNI 6479262</t>
  </si>
  <si>
    <t>Martinez, Elsa Dora</t>
  </si>
  <si>
    <t>17/12/2023 12:00:00 p.m.</t>
  </si>
  <si>
    <t>17/12/2023 12:44:11 p.m.</t>
  </si>
  <si>
    <t>17/12/2023 01:19:42 p.m.</t>
  </si>
  <si>
    <t>Rio Diamante 415, - Neuquén - Barrio Provincias Unidas</t>
  </si>
  <si>
    <t>MIALGIAS</t>
  </si>
  <si>
    <t>17/12/2023 12:02:00 p.m.</t>
  </si>
  <si>
    <t>17/12/2023 12:48:23 p.m.</t>
  </si>
  <si>
    <t>17/12/2023 02:18:12 p.m.</t>
  </si>
  <si>
    <t>DOLOR DE ESPALDA AL RESPIRAR</t>
  </si>
  <si>
    <t>DNI 4761172</t>
  </si>
  <si>
    <t>Larrat, Julia Maria</t>
  </si>
  <si>
    <t>17/12/2023 12:03:00 p.m.</t>
  </si>
  <si>
    <t>17/12/2023 12:42:11 p.m.</t>
  </si>
  <si>
    <t>17/12/2023 02:28:57 p.m.</t>
  </si>
  <si>
    <t>dolor cadera derecha</t>
  </si>
  <si>
    <t>CALLE CHILE- Nº670 - Neuquén - Barrio Villa Florencia</t>
  </si>
  <si>
    <t>DOLOR DE CADERA OPERADA HACE 2 AÑOS</t>
  </si>
  <si>
    <t>PDR44779674</t>
  </si>
  <si>
    <t>DNI 44779674</t>
  </si>
  <si>
    <t>Queñiñires Sossa, Maira Milagros</t>
  </si>
  <si>
    <t>17/12/2023 12:04:00 p.m.</t>
  </si>
  <si>
    <t>17/12/2023 01:14:04 p.m.</t>
  </si>
  <si>
    <t>17/12/2023 01:49:30 p.m.</t>
  </si>
  <si>
    <t>MANAGUA LOTE 88 - Neuquén - Oeste</t>
  </si>
  <si>
    <t>AEROCLUB</t>
  </si>
  <si>
    <t>DOLOR DE MUELAS Y CABEZA REF INFECCION</t>
  </si>
  <si>
    <t>PDR94119710</t>
  </si>
  <si>
    <t>DNI 94119710</t>
  </si>
  <si>
    <t>Orellana Barrios, Juan Carlos</t>
  </si>
  <si>
    <t>17/12/2023 12:07:00 p.m.</t>
  </si>
  <si>
    <t>17/12/2023 01:28:08 p.m.</t>
  </si>
  <si>
    <t>17/12/2023 01:49:24 p.m.</t>
  </si>
  <si>
    <t>VICENTE LOPEZ Y PLANES 57 - Neuquén - Barrio Villa María</t>
  </si>
  <si>
    <t>DOLOR INGLE Y MIEMBRO INF DER. DBT</t>
  </si>
  <si>
    <t>DNI 17618302</t>
  </si>
  <si>
    <t>Espinoza, Benedicto Andres</t>
  </si>
  <si>
    <t>17/12/2023 12:10:00 p.m.</t>
  </si>
  <si>
    <t>17/12/2023 01:39:11 p.m.</t>
  </si>
  <si>
    <t>17/12/2023 01:43:15 p.m.</t>
  </si>
  <si>
    <t>ESTOMATITIS</t>
  </si>
  <si>
    <t>K12.1 Otras formas de estomatitis</t>
  </si>
  <si>
    <t>Paimun s/n - Neuquén - Barrio Confluencia</t>
  </si>
  <si>
    <t>PDR14986373</t>
  </si>
  <si>
    <t>DNI 14986373</t>
  </si>
  <si>
    <t>Alvarez, Maria Noemi</t>
  </si>
  <si>
    <t>17/12/2023 12:12:00 p.m.</t>
  </si>
  <si>
    <t>17/12/2023 01:08:45 p.m.</t>
  </si>
  <si>
    <t>17/12/2023 10:01:22 p.m.</t>
  </si>
  <si>
    <t>gastroenteritis deshidratcion moderada</t>
  </si>
  <si>
    <t>BELGRANO S/N - TRICAO MALAL</t>
  </si>
  <si>
    <t>fiebre y vomitos</t>
  </si>
  <si>
    <t>PDR11810918</t>
  </si>
  <si>
    <t>DNI 11810918</t>
  </si>
  <si>
    <t>Cabas, Juan Guillermo</t>
  </si>
  <si>
    <t>17/12/2023 12:20:00 p.m.</t>
  </si>
  <si>
    <t>17/12/2023 01:38:31 p.m.</t>
  </si>
  <si>
    <t>17/12/2023 01:47:44 p.m.</t>
  </si>
  <si>
    <t>desgarro en resolucion</t>
  </si>
  <si>
    <t>EMILIANO SUCH 330 - Zapala</t>
  </si>
  <si>
    <t>SECTOR 3</t>
  </si>
  <si>
    <t>DOLOR EN MIEMBRO INFERIOR POR GOLPE</t>
  </si>
  <si>
    <t>DNI 32709997</t>
  </si>
  <si>
    <t>Karow Bascuñan, Alejandra Del Pilar</t>
  </si>
  <si>
    <t>17/12/2023 12:26:00 p.m.</t>
  </si>
  <si>
    <t>17/12/2023 01:40:41 p.m.</t>
  </si>
  <si>
    <t>17/12/2023 02:20:43 p.m.</t>
  </si>
  <si>
    <t>faringitis prbable bacteria a</t>
  </si>
  <si>
    <t>J02.8 Faringitis aguda debida a otros microorganis</t>
  </si>
  <si>
    <t>CASILDA 564 - Neuquén - Barrio Cicop</t>
  </si>
  <si>
    <t>DOLOR DE GARGANTA FIEBRE</t>
  </si>
  <si>
    <t>PDR14007262</t>
  </si>
  <si>
    <t>DNI 14007262</t>
  </si>
  <si>
    <t>Saissac, Sonia Mabel</t>
  </si>
  <si>
    <t>17/12/2023 12:36:00 p.m.</t>
  </si>
  <si>
    <t>17/12/2023 12:48:56 p.m.</t>
  </si>
  <si>
    <t>17/12/2023 01:49:15 p.m.</t>
  </si>
  <si>
    <t>LUIS BELTRAN 584 DX 3 - Neuquén - Barrio Nuevo</t>
  </si>
  <si>
    <t>HERIDAS CORTANTES EN MANO</t>
  </si>
  <si>
    <t>PDR45366735</t>
  </si>
  <si>
    <t>DNI 45366735</t>
  </si>
  <si>
    <t>Valle, Damian Camilo</t>
  </si>
  <si>
    <t>17/12/2023 12:51:00 p.m.</t>
  </si>
  <si>
    <t>17/12/2023 01:07:53 p.m.</t>
  </si>
  <si>
    <t>17/12/2023 05:45:25 p.m.</t>
  </si>
  <si>
    <t>COMAHUE 940 - Neuquén - Barrio Manuel Belgrano</t>
  </si>
  <si>
    <t>SOLICITA ATENCION SM</t>
  </si>
  <si>
    <t>PDR38710701</t>
  </si>
  <si>
    <t>DNI 38710701</t>
  </si>
  <si>
    <t>Guzman, Alan Daniel</t>
  </si>
  <si>
    <t>17/12/2023 12:58:00 p.m.</t>
  </si>
  <si>
    <t>17/12/2023 01:54:05 p.m.</t>
  </si>
  <si>
    <t>17/12/2023 02:46:27 p.m.</t>
  </si>
  <si>
    <t>Colico nefritico</t>
  </si>
  <si>
    <t>manuel ferrari - Neuquén - Barrio Villa Ceferino</t>
  </si>
  <si>
    <t>17/12/2023 06:26:50 p.m.</t>
  </si>
  <si>
    <t>colico renal/ traumatismo abdomen</t>
  </si>
  <si>
    <t>DNI 95291609</t>
  </si>
  <si>
    <t>Flores Matamala, Felipe Alberto</t>
  </si>
  <si>
    <t>17/12/2023 01:00:00 p.m.</t>
  </si>
  <si>
    <t>17/12/2023 02:07:34 p.m.</t>
  </si>
  <si>
    <t>17/12/2023 02:46:17 p.m.</t>
  </si>
  <si>
    <t>panadizzo</t>
  </si>
  <si>
    <t>JUAN B JUSTO PB 10 1343 - Neuquén - Centro</t>
  </si>
  <si>
    <t>infeccion en pie</t>
  </si>
  <si>
    <t>DNI 34088295</t>
  </si>
  <si>
    <t>Quispe, Leonori Stefani</t>
  </si>
  <si>
    <t>17/12/2023 01:13:00 p.m.</t>
  </si>
  <si>
    <t>17/12/2023 02:38:58 p.m.</t>
  </si>
  <si>
    <t>17/12/2023 03:33:33 p.m.</t>
  </si>
  <si>
    <t>Av trabajador 1753 - Neuquén - Barrio Islas Malvinas</t>
  </si>
  <si>
    <t>VOMITOS Y DIARREAS</t>
  </si>
  <si>
    <t>17/12/2023 01:14:00 p.m.</t>
  </si>
  <si>
    <t>17/12/2023 03:06:21 p.m.</t>
  </si>
  <si>
    <t>17/12/2023 05:11:47 p.m.</t>
  </si>
  <si>
    <t>SOLICITA ATENCION POR ADICCIONES</t>
  </si>
  <si>
    <t>17/12/2023 01:16:00 p.m.</t>
  </si>
  <si>
    <t>17/12/2023 02:45:41 p.m.</t>
  </si>
  <si>
    <t>17/12/2023 03:36:13 p.m.</t>
  </si>
  <si>
    <t>Ref Inflamacion en brazo derecho</t>
  </si>
  <si>
    <t>DNI 36257973</t>
  </si>
  <si>
    <t>Jaramillo, Jonathan Ramon</t>
  </si>
  <si>
    <t>17/12/2023 01:29:00 p.m.</t>
  </si>
  <si>
    <t>17/12/2023 03:06:34 p.m.</t>
  </si>
  <si>
    <t>17/12/2023 03:34:04 p.m.</t>
  </si>
  <si>
    <t>LAGO CURRUHE 1524 - Neuquén - Barrio Villa Ceferino</t>
  </si>
  <si>
    <t>dolor abdminal</t>
  </si>
  <si>
    <t>DNI 37188723</t>
  </si>
  <si>
    <t>Betura, Rocio Belén</t>
  </si>
  <si>
    <t>17/12/2023 01:49:00 p.m.</t>
  </si>
  <si>
    <t>17/12/2023 05:58:53 p.m.</t>
  </si>
  <si>
    <t>EPILEPSIA</t>
  </si>
  <si>
    <t>CORDON COLON CASA 41 - Neuquén - Barrio Cordón Colón</t>
  </si>
  <si>
    <t>CONVULSION</t>
  </si>
  <si>
    <t>PDR165847050</t>
  </si>
  <si>
    <t>DNI 96271778</t>
  </si>
  <si>
    <t>Aparicio De Lopez, Neyis Margarita</t>
  </si>
  <si>
    <t>17/12/2023 01:59:00 p.m.</t>
  </si>
  <si>
    <t>17/12/2023 02:18:58 p.m.</t>
  </si>
  <si>
    <t>17/12/2023 08:07:58 p.m.</t>
  </si>
  <si>
    <t>TEC leve sin perdida</t>
  </si>
  <si>
    <t>Entre Soldi y Yupanqui -</t>
  </si>
  <si>
    <t>caida</t>
  </si>
  <si>
    <t>PDR39079510</t>
  </si>
  <si>
    <t>DNI 39079510</t>
  </si>
  <si>
    <t>Gonzalez, Brian Emanuel</t>
  </si>
  <si>
    <t>17/12/2023 02:28:00 p.m.</t>
  </si>
  <si>
    <t>17/12/2023 03:31:41 p.m.</t>
  </si>
  <si>
    <t>17/12/2023 05:19:47 p.m.</t>
  </si>
  <si>
    <t>cerro catedral 2060 - Neuquén - Barrio Confluencia</t>
  </si>
  <si>
    <t>dolor en dedo de mano por tx</t>
  </si>
  <si>
    <t>DNI 24331894</t>
  </si>
  <si>
    <t>Flandes, Marta Ruth</t>
  </si>
  <si>
    <t>17/12/2023 02:29:00 p.m.</t>
  </si>
  <si>
    <t>17/12/2023 03:31:56 p.m.</t>
  </si>
  <si>
    <t>17/12/2023 04:50:21 p.m.</t>
  </si>
  <si>
    <t>Bronquitis aguda viral</t>
  </si>
  <si>
    <t>vueltas las bardas 1605 - Neuquén - Barrio Cordón Colón</t>
  </si>
  <si>
    <t>Tos y moco</t>
  </si>
  <si>
    <t>PDR39168865</t>
  </si>
  <si>
    <t>DNI 39168865</t>
  </si>
  <si>
    <t>Acevedo, Marina Ruth</t>
  </si>
  <si>
    <t>17/12/2023 02:30:00 p.m.</t>
  </si>
  <si>
    <t>17/12/2023 03:34:47 p.m.</t>
  </si>
  <si>
    <t>17/12/2023 06:15:00 p.m.</t>
  </si>
  <si>
    <t>dolor en ojo y sensación de adormecimiento de rostro</t>
  </si>
  <si>
    <t>PDR29386637</t>
  </si>
  <si>
    <t>DNI 29386637</t>
  </si>
  <si>
    <t>Braga, Roberto Carlos</t>
  </si>
  <si>
    <t>17/12/2023 03:00:00 p.m.</t>
  </si>
  <si>
    <t>17/12/2023 03:42:28 p.m.</t>
  </si>
  <si>
    <t>17/12/2023 04:18:58 p.m.</t>
  </si>
  <si>
    <t>JUan Carlos Davalo 7038 - Neuquén - Oeste</t>
  </si>
  <si>
    <t>DOLOR E INFLAMACION EN RODILLA POR TX</t>
  </si>
  <si>
    <t>17/12/2023 03:02:00 p.m.</t>
  </si>
  <si>
    <t>17/12/2023 04:55:45 p.m.</t>
  </si>
  <si>
    <t>COLOCACIÓN DE MEDICACIÓN</t>
  </si>
  <si>
    <t>PDR33677845</t>
  </si>
  <si>
    <t>DNI 33677845</t>
  </si>
  <si>
    <t>Vasquez, Brenda Valeria</t>
  </si>
  <si>
    <t>17/12/2023 03:29:20 p.m.</t>
  </si>
  <si>
    <t>17/12/2023 05:48:49 p.m.</t>
  </si>
  <si>
    <t>LAINEZ 579 - Neuquén</t>
  </si>
  <si>
    <t>tos - dolor corporal y fiebre</t>
  </si>
  <si>
    <t>DNI 14346590</t>
  </si>
  <si>
    <t>Vargas, Marta</t>
  </si>
  <si>
    <t>17/12/2023 03:44:41 p.m.</t>
  </si>
  <si>
    <t>17/12/2023 06:16:49 p.m.</t>
  </si>
  <si>
    <t>Elordi 4512 - Neuquén - Barrio San Lorenzo Sur</t>
  </si>
  <si>
    <t>vomitos y diarreas</t>
  </si>
  <si>
    <t>DNI 29830950</t>
  </si>
  <si>
    <t>Llancapi, Iris Mercedes</t>
  </si>
  <si>
    <t>17/12/2023 03:26:00 p.m.</t>
  </si>
  <si>
    <t>17/12/2023 03:51:50 p.m.</t>
  </si>
  <si>
    <t>17/12/2023 04:49:02 p.m.</t>
  </si>
  <si>
    <t>Peumayen - Neuquén - Barrio Valentina Norte</t>
  </si>
  <si>
    <t>PDR37173136</t>
  </si>
  <si>
    <t>DNI 37173136</t>
  </si>
  <si>
    <t>Bustos, Leandro Luciano</t>
  </si>
  <si>
    <t>17/12/2023 03:33:00 p.m.</t>
  </si>
  <si>
    <t>17/12/2023 03:52:26 p.m.</t>
  </si>
  <si>
    <t>17/12/2023 04:49:14 p.m.</t>
  </si>
  <si>
    <t>VELEZ SARFIELD 712 - Neuquén - Barrio Santa Genoveva</t>
  </si>
  <si>
    <t>dolor de cabeza, fiebre y dolor corporal</t>
  </si>
  <si>
    <t>PDR34960946</t>
  </si>
  <si>
    <t>DNI 34960946</t>
  </si>
  <si>
    <t>Muñoz, Karina Anabel</t>
  </si>
  <si>
    <t>17/12/2023 03:36:00 p.m.</t>
  </si>
  <si>
    <t>17/12/2023 04:37:39 p.m.</t>
  </si>
  <si>
    <t>17/12/2023 04:49:23 p.m.</t>
  </si>
  <si>
    <t>MANGO 1479 - Neuquén - Barrio Limay</t>
  </si>
  <si>
    <t>17/12/2023 03:45:00 p.m.</t>
  </si>
  <si>
    <t>17/12/2023 04:37:56 p.m.</t>
  </si>
  <si>
    <t>17/12/2023 07:10:14 p.m.</t>
  </si>
  <si>
    <t>EPOC reagudizado</t>
  </si>
  <si>
    <t>J44.1 Enfermedad pulmonar obstructiva crónica con</t>
  </si>
  <si>
    <t>PDR44463372</t>
  </si>
  <si>
    <t>DNI 44463372</t>
  </si>
  <si>
    <t>Campodonico, Lautaro Angelo</t>
  </si>
  <si>
    <t>17/12/2023 03:46:00 p.m.</t>
  </si>
  <si>
    <t>17/12/2023 04:56:59 p.m.</t>
  </si>
  <si>
    <t>17/12/2023 05:20:05 p.m.</t>
  </si>
  <si>
    <t>Flemon odontogeno</t>
  </si>
  <si>
    <t>NO APORTA -</t>
  </si>
  <si>
    <t>DNI 92716509</t>
  </si>
  <si>
    <t>Llancafilo Queupumill, Ernesto Mario</t>
  </si>
  <si>
    <t>17/12/2023 03:49:00 p.m.</t>
  </si>
  <si>
    <t>17/12/2023 04:57:48 p.m.</t>
  </si>
  <si>
    <t>18/12/2023 02:13:06 p.m.</t>
  </si>
  <si>
    <t>encefalopatia de wernicke</t>
  </si>
  <si>
    <t>Ex Despo</t>
  </si>
  <si>
    <t>Intoxicacion alcoholica aguda</t>
  </si>
  <si>
    <t>PDR49489509</t>
  </si>
  <si>
    <t>DNI 49489509</t>
  </si>
  <si>
    <t>Hidalgo, Simon</t>
  </si>
  <si>
    <t>17/12/2023 03:57:00 p.m.</t>
  </si>
  <si>
    <t>17/12/2023 05:48:12 p.m.</t>
  </si>
  <si>
    <t>17/12/2023 07:06:23 p.m.</t>
  </si>
  <si>
    <t>Lote 37 A Fraccion Dos -</t>
  </si>
  <si>
    <t>Lago Puelo</t>
  </si>
  <si>
    <t>trauma de brazo</t>
  </si>
  <si>
    <t>PDR41528758</t>
  </si>
  <si>
    <t>DNI 41528758</t>
  </si>
  <si>
    <t>Aro, Nahuel Alejandro</t>
  </si>
  <si>
    <t>17/12/2023 04:03:00 p.m.</t>
  </si>
  <si>
    <t>17/12/2023 05:50:29 p.m.</t>
  </si>
  <si>
    <t>17/12/2023 06:10:54 p.m.</t>
  </si>
  <si>
    <t>absceso perianal</t>
  </si>
  <si>
    <t>CASTELLI 1765 -</t>
  </si>
  <si>
    <t>Absceso</t>
  </si>
  <si>
    <t>DNI 13574089</t>
  </si>
  <si>
    <t>Garrido, Rosa Del Carmen</t>
  </si>
  <si>
    <t>17/12/2023 04:18:00 p.m.</t>
  </si>
  <si>
    <t>17/12/2023 07:51:31 p.m.</t>
  </si>
  <si>
    <t>AGUADO 2050 - Neuquén - Barrio Mariano Moreno</t>
  </si>
  <si>
    <t>post-convulsión (ingresa en auto particular )</t>
  </si>
  <si>
    <t>DNI 33919978</t>
  </si>
  <si>
    <t>Yranzo, Richard Mauro</t>
  </si>
  <si>
    <t>17/12/2023 04:30:00 p.m.</t>
  </si>
  <si>
    <t>17/12/2023 05:54:15 p.m.</t>
  </si>
  <si>
    <t>17/12/2023 06:39:30 p.m.</t>
  </si>
  <si>
    <t>ANTARTIDA ARGENTINA 1781 - Neuquén - Barrio Islas Malvinas</t>
  </si>
  <si>
    <t>Mareos, dolor de garganta - TTO B24</t>
  </si>
  <si>
    <t>DNI 20436424</t>
  </si>
  <si>
    <t>Cardozo, Pablo Alberto</t>
  </si>
  <si>
    <t>17/12/2023 04:32:00 p.m.</t>
  </si>
  <si>
    <t>18/12/2023 01:53:11 a.m.</t>
  </si>
  <si>
    <t>LOS ROSALES 570 - Neuquén - Centro</t>
  </si>
  <si>
    <t>CONSORCIO PARQUE</t>
  </si>
  <si>
    <t>descompensacion</t>
  </si>
  <si>
    <t>DNI 14513055</t>
  </si>
  <si>
    <t>Castillo, Maria</t>
  </si>
  <si>
    <t>17/12/2023 04:33:00 p.m.</t>
  </si>
  <si>
    <t>17/12/2023 06:04:58 p.m.</t>
  </si>
  <si>
    <t>17/12/2023 06:11:22 p.m.</t>
  </si>
  <si>
    <t>PRIMEROS POBLADORES- 2265 - Neuquén - Barrio Mariano Moreno</t>
  </si>
  <si>
    <t>Dolor de garganta, dolor en el pecho - Agitada</t>
  </si>
  <si>
    <t>PDR41911134</t>
  </si>
  <si>
    <t>DNI 41911134</t>
  </si>
  <si>
    <t>Gonzalez, Rocio Abigail</t>
  </si>
  <si>
    <t>17/12/2023 05:00:00 p.m.</t>
  </si>
  <si>
    <t>17/12/2023 06:09:18 p.m.</t>
  </si>
  <si>
    <t>17/12/2023 06:28:33 p.m.</t>
  </si>
  <si>
    <t>cuenca xv</t>
  </si>
  <si>
    <t>DOLOR CERVICAL</t>
  </si>
  <si>
    <t>PDR33447813</t>
  </si>
  <si>
    <t>DNI 33447813</t>
  </si>
  <si>
    <t>Bobadilla, Pablo Alberto</t>
  </si>
  <si>
    <t>17/12/2023 05:03:00 p.m.</t>
  </si>
  <si>
    <t>17/12/2023 06:11:35 p.m.</t>
  </si>
  <si>
    <t>17/12/2023 06:39:37 p.m.</t>
  </si>
  <si>
    <t>cuepo extraño ocular</t>
  </si>
  <si>
    <t>esteban toro 1940 - Neuquén - Barrio Confluencia</t>
  </si>
  <si>
    <t>cuerpo extraño en ojo - dolor</t>
  </si>
  <si>
    <t>DNI 28792650</t>
  </si>
  <si>
    <t>Sosa, Cristian Sebastian</t>
  </si>
  <si>
    <t>17/12/2023 05:05:00 p.m.</t>
  </si>
  <si>
    <t>17/12/2023 06:11:48 p.m.</t>
  </si>
  <si>
    <t>ALBARDON - - Neuquén - Barrio San Lorenzo Norte</t>
  </si>
  <si>
    <t>17/12/2023 05:10:00 p.m.</t>
  </si>
  <si>
    <t>17/12/2023 06:17:40 p.m.</t>
  </si>
  <si>
    <t>17/12/2023 06:20:10 p.m.</t>
  </si>
  <si>
    <t>17/12/2023 05:12:00 p.m.</t>
  </si>
  <si>
    <t>17/12/2023 05:48:01 p.m.</t>
  </si>
  <si>
    <t>17/12/2023 05:50:21 p.m.</t>
  </si>
  <si>
    <t>puielonefritis</t>
  </si>
  <si>
    <t>N12 Nefritis tubulointersticial, no especificada c</t>
  </si>
  <si>
    <t>control med aranzave</t>
  </si>
  <si>
    <t>PDR23685969</t>
  </si>
  <si>
    <t>DNI 23685969</t>
  </si>
  <si>
    <t>Britos, Luis Enrique</t>
  </si>
  <si>
    <t>17/12/2023 05:33:00 p.m.</t>
  </si>
  <si>
    <t>17/12/2023 06:21:23 p.m.</t>
  </si>
  <si>
    <t>17/12/2023 07:14:12 p.m.</t>
  </si>
  <si>
    <t>trauma pie izquierdo</t>
  </si>
  <si>
    <t>MZA 28 LOTE 19 - Neuquén - Barrio Valentina Sur</t>
  </si>
  <si>
    <t>tx en dedo del pie</t>
  </si>
  <si>
    <t>PDR46330497</t>
  </si>
  <si>
    <t>DNI 46330497</t>
  </si>
  <si>
    <t>Ahumada, Josefina Nicol</t>
  </si>
  <si>
    <t>17/12/2023 05:36:00 p.m.</t>
  </si>
  <si>
    <t>17/12/2023 05:46:44 p.m.</t>
  </si>
  <si>
    <t>17/12/2023 06:14:20 p.m.</t>
  </si>
  <si>
    <t>Dolor abdominal medico</t>
  </si>
  <si>
    <t>Rufino y naranjo en flor 5126 - Neuquén</t>
  </si>
  <si>
    <t>circulo policial</t>
  </si>
  <si>
    <t>PDR40067135</t>
  </si>
  <si>
    <t>DNI 40067135</t>
  </si>
  <si>
    <t>Fuentes, Pablo Matias</t>
  </si>
  <si>
    <t>17/12/2023 06:17:00 p.m.</t>
  </si>
  <si>
    <t>17/12/2023 07:13:21 p.m.</t>
  </si>
  <si>
    <t>17/12/2023 08:10:35 p.m.</t>
  </si>
  <si>
    <t>ITS-PPE</t>
  </si>
  <si>
    <t>solicita PPE</t>
  </si>
  <si>
    <t>DNI 36800290</t>
  </si>
  <si>
    <t>Bazan, Evelyn Daniela</t>
  </si>
  <si>
    <t>17/12/2023 06:18:00 p.m.</t>
  </si>
  <si>
    <t>17/12/2023 06:36:08 p.m.</t>
  </si>
  <si>
    <t>17/12/2023 07:52:50 p.m.</t>
  </si>
  <si>
    <t>CHRESTIA 787 - Neuquén</t>
  </si>
  <si>
    <t>ref. vomitos y diarre. ref. que está lactando.</t>
  </si>
  <si>
    <t>PDR41987476</t>
  </si>
  <si>
    <t>DNI 41987476</t>
  </si>
  <si>
    <t>Llompart, Jazmín Antonella</t>
  </si>
  <si>
    <t>17/12/2023 06:22:00 p.m.</t>
  </si>
  <si>
    <t>17/12/2023 07:14:17 p.m.</t>
  </si>
  <si>
    <t>17/12/2023 07:55:12 p.m.</t>
  </si>
  <si>
    <t>SARGENTO CABRAL 1110 - Provincia: Río Negro</t>
  </si>
  <si>
    <t>cinco saltos</t>
  </si>
  <si>
    <t>ref. dolor abdominal y diarrea</t>
  </si>
  <si>
    <t>PDR39880843</t>
  </si>
  <si>
    <t>DNI 39880843</t>
  </si>
  <si>
    <t>Sandoval, Franco Emanuel</t>
  </si>
  <si>
    <t>17/12/2023 06:26:00 p.m.</t>
  </si>
  <si>
    <t>17/12/2023 07:19:47 p.m.</t>
  </si>
  <si>
    <t>17/12/2023 07:36:26 p.m.</t>
  </si>
  <si>
    <t>TRABAJADORES MUNICIPALES 237 - Neuquén - Barrio Bouquet Roldán</t>
  </si>
  <si>
    <t>PDR36493359</t>
  </si>
  <si>
    <t>DNI 36493359</t>
  </si>
  <si>
    <t>Muriega, Mauro Javier</t>
  </si>
  <si>
    <t>17/12/2023 06:41:00 p.m.</t>
  </si>
  <si>
    <t>17/12/2023 07:21:46 p.m.</t>
  </si>
  <si>
    <t>17/12/2023 07:49:46 p.m.</t>
  </si>
  <si>
    <t>Hematoma localizado</t>
  </si>
  <si>
    <t>ESTANISLAO DEL CAMPO 817 - Provincia: BUENOS AIRES</t>
  </si>
  <si>
    <t>las acasias - campana</t>
  </si>
  <si>
    <t>hematoma en pierna</t>
  </si>
  <si>
    <t>PDR92408554</t>
  </si>
  <si>
    <t>DNI 92408554</t>
  </si>
  <si>
    <t>Llancao Jimenez, Hugo Gualberto</t>
  </si>
  <si>
    <t>17/12/2023 07:02:00 p.m.</t>
  </si>
  <si>
    <t>17/12/2023 07:44:39 p.m.</t>
  </si>
  <si>
    <t>17/12/2023 08:21:14 p.m.</t>
  </si>
  <si>
    <t>libertad 1115 - Neuquén - Barrio Manuel Belgrano</t>
  </si>
  <si>
    <t>dolor en costado derecho hasta la pierna</t>
  </si>
  <si>
    <t>PDR35597258</t>
  </si>
  <si>
    <t>DNI 35597258</t>
  </si>
  <si>
    <t>Romano, Rocio Beatriz</t>
  </si>
  <si>
    <t>17/12/2023 07:12:00 p.m.</t>
  </si>
  <si>
    <t>17/12/2023 07:49:10 p.m.</t>
  </si>
  <si>
    <t>17/12/2023 07:55:51 p.m.</t>
  </si>
  <si>
    <t>vomitos y tos</t>
  </si>
  <si>
    <t>17/12/2023 07:28:00 p.m.</t>
  </si>
  <si>
    <t>17/12/2023 07:53:43 p.m.</t>
  </si>
  <si>
    <t>17/12/2023 08:21:20 p.m.</t>
  </si>
  <si>
    <t>dolor de muelas, reingresado al sistema: no respondió al llamado del médico</t>
  </si>
  <si>
    <t>DNI 36257981</t>
  </si>
  <si>
    <t>Zuñiga, Florentina Yanina</t>
  </si>
  <si>
    <t>17/12/2023 07:40:00 p.m.</t>
  </si>
  <si>
    <t>17/12/2023 08:31:28 p.m.</t>
  </si>
  <si>
    <t>17/12/2023 11:36:27 p.m.</t>
  </si>
  <si>
    <t>disuria</t>
  </si>
  <si>
    <t>Dolores Ortega - Neuquén - Barrio Valentina Sur</t>
  </si>
  <si>
    <t>refiere problemas al orinar, molestia genital?</t>
  </si>
  <si>
    <t>PDR41911448</t>
  </si>
  <si>
    <t>DNI 41911448</t>
  </si>
  <si>
    <t>Grassi, Sofia Antonella</t>
  </si>
  <si>
    <t>17/12/2023 07:48:00 p.m.</t>
  </si>
  <si>
    <t>17/12/2023 08:49:33 p.m.</t>
  </si>
  <si>
    <t>RUIBAL 1808 - Neuquén - Barrio Limay</t>
  </si>
  <si>
    <t>brote en el cuerpo, hace unos momentos, alergia?</t>
  </si>
  <si>
    <t>PDR96011433</t>
  </si>
  <si>
    <t>DNI 96011433</t>
  </si>
  <si>
    <t>Rondon, Amalia Rosa</t>
  </si>
  <si>
    <t>17/12/2023 08:08:00 p.m.</t>
  </si>
  <si>
    <t>17/12/2023 08:31:48 p.m.</t>
  </si>
  <si>
    <t>18/12/2023 12:22:05 a.m.</t>
  </si>
  <si>
    <t>TTE IBAÑEZ 521 - Neuquén - Centro</t>
  </si>
  <si>
    <t>dolor de pecho, se la observa agitada, 1° consulta</t>
  </si>
  <si>
    <t>PDR17909125</t>
  </si>
  <si>
    <t>DNI 17909125</t>
  </si>
  <si>
    <t>De Urquiza, Carlos Maria</t>
  </si>
  <si>
    <t>17/12/2023 08:17:00 p.m.</t>
  </si>
  <si>
    <t>17/12/2023 08:49:52 p.m.</t>
  </si>
  <si>
    <t>17/12/2023 09:16:45 p.m.</t>
  </si>
  <si>
    <t>ruta 65 km 32 -</t>
  </si>
  <si>
    <t>villa traful</t>
  </si>
  <si>
    <t>herida sangrante</t>
  </si>
  <si>
    <t>PDR31816714</t>
  </si>
  <si>
    <t>DNI 31816714</t>
  </si>
  <si>
    <t>Frasca, Fernando Andrés</t>
  </si>
  <si>
    <t>17/12/2023 08:18:00 p.m.</t>
  </si>
  <si>
    <t>17/12/2023 08:55:00 p.m.</t>
  </si>
  <si>
    <t>17/12/2023 09:22:04 p.m.</t>
  </si>
  <si>
    <t>trauma costal derecho</t>
  </si>
  <si>
    <t>Esperanza</t>
  </si>
  <si>
    <t>refiere dolor costal hace 3 días, incidente deportivo</t>
  </si>
  <si>
    <t>DNI 49286008</t>
  </si>
  <si>
    <t>Zufiria Lopez, Camila Agostina</t>
  </si>
  <si>
    <t>17/12/2023 08:21:00 p.m.</t>
  </si>
  <si>
    <t>17/12/2023 08:59:38 p.m.</t>
  </si>
  <si>
    <t>17/12/2023 09:02:00 p.m.</t>
  </si>
  <si>
    <t>JOSE INGENIEROS 1352 - Neuquén - Barrio Limay</t>
  </si>
  <si>
    <t>dolor de garganta, angina? 1° consulta</t>
  </si>
  <si>
    <t>DNI 46481529</t>
  </si>
  <si>
    <t>Sepulveda, Zoe</t>
  </si>
  <si>
    <t>17/12/2023 08:23:00 p.m.</t>
  </si>
  <si>
    <t>17/12/2023 09:02:06 p.m.</t>
  </si>
  <si>
    <t>17/12/2023 09:10:17 p.m.</t>
  </si>
  <si>
    <t>forunculo axila izquierda</t>
  </si>
  <si>
    <t>CALLE-11.TIRA B-4. PB.DPTO- - Neuquén - Barrio Ciudad Industrial</t>
  </si>
  <si>
    <t>posible absceso en mm.ss. izquierdo, ya vista en externos de Parque Industrial</t>
  </si>
  <si>
    <t>PDR8564000</t>
  </si>
  <si>
    <t>DNI 8564000</t>
  </si>
  <si>
    <t>Rola De Passarin, Leonor Angelica</t>
  </si>
  <si>
    <t>17/12/2023 08:30:00 p.m.</t>
  </si>
  <si>
    <t>17/12/2023 08:45:54 p.m.</t>
  </si>
  <si>
    <t>18/12/2023 01:00:20 p.m.</t>
  </si>
  <si>
    <t>fractura de cadera</t>
  </si>
  <si>
    <t>LA RIOJA 824 - Neuquén - Centro</t>
  </si>
  <si>
    <t>caida de su propia altura, tx de cadera y pelvis, ingresa en auto particular</t>
  </si>
  <si>
    <t>PDR40614423</t>
  </si>
  <si>
    <t>DNI 40614423</t>
  </si>
  <si>
    <t>Quintriqueo, Natalia Noemi</t>
  </si>
  <si>
    <t>17/12/2023 08:40:00 p.m.</t>
  </si>
  <si>
    <t>17/12/2023 09:16:23 p.m.</t>
  </si>
  <si>
    <t>17/12/2023 09:22:51 p.m.</t>
  </si>
  <si>
    <t>Parálisis facial periferica</t>
  </si>
  <si>
    <t>CONCEPCION - Neuquén</t>
  </si>
  <si>
    <t>refiere adormecimiento del rostro y dolor de cabeza ,mareos</t>
  </si>
  <si>
    <t>PDR36372122</t>
  </si>
  <si>
    <t>DNI 36372122</t>
  </si>
  <si>
    <t>Sandoval, Juan Jose</t>
  </si>
  <si>
    <t>17/12/2023 08:44:00 p.m.</t>
  </si>
  <si>
    <t>17/12/2023 09:17:00 p.m.</t>
  </si>
  <si>
    <t>17/12/2023 09:25:27 p.m.</t>
  </si>
  <si>
    <t>El Bolson 1853 - Neuquén - Barrio Confluencia</t>
  </si>
  <si>
    <t>DNI 18754269</t>
  </si>
  <si>
    <t>Maragaño Mora, Dagoberto Elias</t>
  </si>
  <si>
    <t>17/12/2023 08:46:00 p.m.</t>
  </si>
  <si>
    <t>17/12/2023 09:09:30 p.m.</t>
  </si>
  <si>
    <t>17/12/2023 11:34:48 p.m.</t>
  </si>
  <si>
    <t>Los Naranjos 1130 - Neuquén - Barrio Manuel Belgrano</t>
  </si>
  <si>
    <t>fiebre, refiere infección urinaria, está tomando antibioticos</t>
  </si>
  <si>
    <t>PDR24157751</t>
  </si>
  <si>
    <t>DNI 24157751</t>
  </si>
  <si>
    <t>Espinosa, Jesús Pablo Luis</t>
  </si>
  <si>
    <t>17/12/2023 09:09:00 p.m.</t>
  </si>
  <si>
    <t>17/12/2023 09:54:30 p.m.</t>
  </si>
  <si>
    <t>18/12/2023 01:08:22 a.m.</t>
  </si>
  <si>
    <t>ALUMINE 109 - Neuquén</t>
  </si>
  <si>
    <t>solicita atencion por sm, ansiedad y angustia -hipertenso</t>
  </si>
  <si>
    <t>PDR38493718</t>
  </si>
  <si>
    <t>DNI 38493718</t>
  </si>
  <si>
    <t>Sambueza, Facundo</t>
  </si>
  <si>
    <t>17/12/2023 09:13:00 p.m.</t>
  </si>
  <si>
    <t>17/12/2023 10:14:35 p.m.</t>
  </si>
  <si>
    <t>17/12/2023 10:29:01 p.m.</t>
  </si>
  <si>
    <t>Dolor abdominal- Interno U11</t>
  </si>
  <si>
    <t>17/12/2023 09:14:00 p.m.</t>
  </si>
  <si>
    <t>17/12/2023 11:12:42 p.m.</t>
  </si>
  <si>
    <t>colocación de medicación</t>
  </si>
  <si>
    <t>PDR44621706</t>
  </si>
  <si>
    <t>DNI 44621706</t>
  </si>
  <si>
    <t>Salva, Daniel Franco</t>
  </si>
  <si>
    <t>17/12/2023 09:21:00 p.m.</t>
  </si>
  <si>
    <t>17/12/2023 10:56:45 p.m.</t>
  </si>
  <si>
    <t>17/12/2023 11:34:39 p.m.</t>
  </si>
  <si>
    <t>Paumayen - Neuquén</t>
  </si>
  <si>
    <t>picadura en el cuello refiere sarpullido</t>
  </si>
  <si>
    <t>PDR29235214</t>
  </si>
  <si>
    <t>DNI 29235214</t>
  </si>
  <si>
    <t>Veliz, Gustavo Alejandro</t>
  </si>
  <si>
    <t>17/12/2023 09:25:00 p.m.</t>
  </si>
  <si>
    <t>17/12/2023 10:15:12 p.m.</t>
  </si>
  <si>
    <t>18/12/2023 05:12:28 a.m.</t>
  </si>
  <si>
    <t>TIRA C 1 0 1ª 100 , Neuquén - Neuquén - Barrio Islas Malvinas</t>
  </si>
  <si>
    <t>dolor en la cabeza,mareos</t>
  </si>
  <si>
    <t>PDR41339232</t>
  </si>
  <si>
    <t>DNI 41339232</t>
  </si>
  <si>
    <t>Perez, Marcos Agustin</t>
  </si>
  <si>
    <t>17/12/2023 09:28:00 p.m.</t>
  </si>
  <si>
    <t>17/12/2023 10:16:48 p.m.</t>
  </si>
  <si>
    <t>17/12/2023 10:35:51 p.m.</t>
  </si>
  <si>
    <t>herpes genital</t>
  </si>
  <si>
    <t>JUAN JOSE PASO 3562 - Neuquén</t>
  </si>
  <si>
    <t>dolor en la ingle</t>
  </si>
  <si>
    <t>PDR48207177</t>
  </si>
  <si>
    <t>DNI 48207177</t>
  </si>
  <si>
    <t>Blok, Mia</t>
  </si>
  <si>
    <t>17/12/2023 09:33:00 p.m.</t>
  </si>
  <si>
    <t>17/12/2023 10:29:42 p.m.</t>
  </si>
  <si>
    <t>17/12/2023 10:48:15 p.m.</t>
  </si>
  <si>
    <t>CHOROY 502 - Neuquén - Barrio Mercantiles</t>
  </si>
  <si>
    <t>dolor de garganta y corporal, fiebre</t>
  </si>
  <si>
    <t>DNI 39283595</t>
  </si>
  <si>
    <t>Coolen, Melisa Stefani</t>
  </si>
  <si>
    <t>17/12/2023 09:36:00 p.m.</t>
  </si>
  <si>
    <t>17/12/2023 10:36:25 p.m.</t>
  </si>
  <si>
    <t>18/12/2023 03:12:08 a.m.</t>
  </si>
  <si>
    <t>Palpala 1029 - Neuquén - Barrio Don Bosco II</t>
  </si>
  <si>
    <t>Don bosco II</t>
  </si>
  <si>
    <t>vómitos, fiebre y dolor abdominal e inflamación</t>
  </si>
  <si>
    <t>DNI 44090175</t>
  </si>
  <si>
    <t>Lancelotti Gomez, Jose Daniel</t>
  </si>
  <si>
    <t>17/12/2023 09:57:00 p.m.</t>
  </si>
  <si>
    <t>17/12/2023 11:30:47 p.m.</t>
  </si>
  <si>
    <t>17/12/2023 11:43:28 p.m.</t>
  </si>
  <si>
    <t>Diarrea no disenterica</t>
  </si>
  <si>
    <t>VILLAGUAY C. 19 - Neuquén - Barrio El Progreso</t>
  </si>
  <si>
    <t>PDR47786599</t>
  </si>
  <si>
    <t>DNI 47786599</t>
  </si>
  <si>
    <t>Rodriguez Tappata, Fiorella Belen</t>
  </si>
  <si>
    <t>17/12/2023 09:58:00 p.m.</t>
  </si>
  <si>
    <t>17/12/2023 10:45:23 p.m.</t>
  </si>
  <si>
    <t>18/12/2023 01:23:13 a.m.</t>
  </si>
  <si>
    <t>PEÑALOZA 166 - Neuquén</t>
  </si>
  <si>
    <t>MADRE REF crisis de angustia, solicita atencion con el servicio de SM.</t>
  </si>
  <si>
    <t>17/12/2023 10:01:00 p.m.</t>
  </si>
  <si>
    <t>17/12/2023 10:54:56 p.m.</t>
  </si>
  <si>
    <t>18/12/2023 01:50:32 a.m.</t>
  </si>
  <si>
    <t>dolor de pecho. mareos.</t>
  </si>
  <si>
    <t>17/12/2023 10:02:00 p.m.</t>
  </si>
  <si>
    <t>17/12/2023 11:30:39 p.m.</t>
  </si>
  <si>
    <t>17/12/2023 10:10:00 p.m.</t>
  </si>
  <si>
    <t>17/12/2023 11:31:02 p.m.</t>
  </si>
  <si>
    <t>17/12/2023 11:33:56 p.m.</t>
  </si>
  <si>
    <t>DNI 18767645</t>
  </si>
  <si>
    <t>Rebolledo, Elcira Del Carmen</t>
  </si>
  <si>
    <t>17/12/2023 10:27:00 p.m.</t>
  </si>
  <si>
    <t>17/12/2023 11:13:16 p.m.</t>
  </si>
  <si>
    <t>18/12/2023 01:24:36 a.m.</t>
  </si>
  <si>
    <t>AVD.11 DE SEPT.CASA-20 - Centenario</t>
  </si>
  <si>
    <t>DNI 14349995</t>
  </si>
  <si>
    <t>Pozo, Margot Edulia</t>
  </si>
  <si>
    <t>17/12/2023 11:30:00 p.m.</t>
  </si>
  <si>
    <t>18/12/2023 12:38:31 a.m.</t>
  </si>
  <si>
    <t>18/12/2023 12:46:43 a.m.</t>
  </si>
  <si>
    <t>RIO NEGRO 849 - Neuquén - Barrio Manuel Belgrano</t>
  </si>
  <si>
    <t>Mareo, vomitos- Ingreso en auto particular</t>
  </si>
  <si>
    <t>DNI 27323334</t>
  </si>
  <si>
    <t>Torres, Patricia Alejandra</t>
  </si>
  <si>
    <t>17/12/2023 11:36:00 p.m.</t>
  </si>
  <si>
    <t>18/12/2023 12:46:33 a.m.</t>
  </si>
  <si>
    <t>18/12/2023 03:13:35 a.m.</t>
  </si>
  <si>
    <t>TAFI DEL VALLE 288 - Neuquén - Este</t>
  </si>
  <si>
    <t>Barrio Santa Catalina</t>
  </si>
  <si>
    <t>Dolor de ciatico- Ingresa en auto particular-</t>
  </si>
  <si>
    <t>DNI 43553244</t>
  </si>
  <si>
    <t>Pino, Cinthia Giuliana</t>
  </si>
  <si>
    <t>17/12/2023 11:41:00 p.m.</t>
  </si>
  <si>
    <t>18/12/2023 02:41:38 a.m.</t>
  </si>
  <si>
    <t>18/12/2023 04:36:26 a.m.</t>
  </si>
  <si>
    <t>EL SALVADOR 365 - Centenario</t>
  </si>
  <si>
    <t>Ref dolor abdominal- Vista ayer en hospital de Centenario</t>
  </si>
  <si>
    <t>PDR28009987</t>
  </si>
  <si>
    <t>DNI 28009987</t>
  </si>
  <si>
    <t>Arias, Luis Alberto</t>
  </si>
  <si>
    <t>17/12/2023 11:55:00 p.m.</t>
  </si>
  <si>
    <t>18/12/2023 02:58:45 a.m.</t>
  </si>
  <si>
    <t>Alumine 848 - Neuquén - Barrio Confluencia</t>
  </si>
  <si>
    <t>Molestia en ojo izq</t>
  </si>
  <si>
    <t>PDR47368852</t>
  </si>
  <si>
    <t>DNI 47368852</t>
  </si>
  <si>
    <t>Naccaratti, Texia Daniela Tahiara</t>
  </si>
  <si>
    <t>17/12/2023 11:58:00 p.m.</t>
  </si>
  <si>
    <t>18/12/2023 02:59:07 a.m.</t>
  </si>
  <si>
    <t>18/12/2023 03:13:26 a.m.</t>
  </si>
  <si>
    <t>METAN 1131 - Neuquén - Barrio Manuel Belgrano</t>
  </si>
  <si>
    <t>PDR23058667</t>
  </si>
  <si>
    <t>DNI 23058667</t>
  </si>
  <si>
    <t>Painemilla, Elida</t>
  </si>
  <si>
    <t>18/12/2023 12:10:00 a.m.</t>
  </si>
  <si>
    <t>18/12/2023 12:30:41 a.m.</t>
  </si>
  <si>
    <t>18/12/2023 12:39:01 a.m.</t>
  </si>
  <si>
    <t>ref colocacion producto quiminco en ojo por error</t>
  </si>
  <si>
    <t>PDR41590428</t>
  </si>
  <si>
    <t>DNI 41590428</t>
  </si>
  <si>
    <t>Diaz, Bruno Exequiel</t>
  </si>
  <si>
    <t>18/12/2023 12:11:00 a.m.</t>
  </si>
  <si>
    <t>18/12/2023 03:11:31 a.m.</t>
  </si>
  <si>
    <t>ARNAUDO 185 - Neuquén - Barrio 14 de Octubre</t>
  </si>
  <si>
    <t>pac HTA ref mitad de cuerpo dormido desde el medio dia</t>
  </si>
  <si>
    <t>DNI 16671439</t>
  </si>
  <si>
    <t>Carus, Prosperina Del Carmen</t>
  </si>
  <si>
    <t>18/12/2023 12:35:00 a.m.</t>
  </si>
  <si>
    <t>18/12/2023 01:52:28 a.m.</t>
  </si>
  <si>
    <t>18/12/2023 04:22:00 a.m.</t>
  </si>
  <si>
    <t>Pasaje Iroki 2000 - Neuquén - Barrio Mariano Moreno</t>
  </si>
  <si>
    <t>pac oncologica ref toma de medicacion que le esta haciendo mal</t>
  </si>
  <si>
    <t>DNI 10208289</t>
  </si>
  <si>
    <t>Pichaud, Luis Fernando</t>
  </si>
  <si>
    <t>18/12/2023 12:40:00 a.m.</t>
  </si>
  <si>
    <t>18/12/2023 04:16:12 a.m.</t>
  </si>
  <si>
    <t>acvi en ventana</t>
  </si>
  <si>
    <t>CAMILO CARRASCO DX/41 - SENILLOSA</t>
  </si>
  <si>
    <t>FONAVIL</t>
  </si>
  <si>
    <t>DNI 42449015</t>
  </si>
  <si>
    <t>Alba, Gabriel Maximiliano</t>
  </si>
  <si>
    <t>18/12/2023 12:43:00 a.m.</t>
  </si>
  <si>
    <t>18/12/2023 03:12:12 a.m.</t>
  </si>
  <si>
    <t>Abraham y Pringles - Neuquén - Barrio Islas Malvinas</t>
  </si>
  <si>
    <t>Dolor en mandibula</t>
  </si>
  <si>
    <t>18/12/2023 12:49:00 a.m.</t>
  </si>
  <si>
    <t>18/12/2023 03:12:25 a.m.</t>
  </si>
  <si>
    <t>Dolor de cabeza</t>
  </si>
  <si>
    <t>PDR45375627</t>
  </si>
  <si>
    <t>DNI 45375627</t>
  </si>
  <si>
    <t>Antipan, Candela Morena</t>
  </si>
  <si>
    <t>18/12/2023 12:50:00 a.m.</t>
  </si>
  <si>
    <t>18/12/2023 01:56:10 a.m.</t>
  </si>
  <si>
    <t>18/12/2023 02:40:34 a.m.</t>
  </si>
  <si>
    <t>SAN JULIAN 1770 - Neuquén - Barrio Valentina Sur</t>
  </si>
  <si>
    <t>VALENTINA SUR. ZONA DE CHACRAS.</t>
  </si>
  <si>
    <t>Dolor abdominal, fiebre, dolor de cuerpo- Antecedentes de asma emocional</t>
  </si>
  <si>
    <t>PDR35865259</t>
  </si>
  <si>
    <t>DNI 35865259</t>
  </si>
  <si>
    <t>Melo, Karen Oriana Belen</t>
  </si>
  <si>
    <t>18/12/2023 01:07:00 a.m.</t>
  </si>
  <si>
    <t>18/12/2023 03:12:37 a.m.</t>
  </si>
  <si>
    <t>islas malvinas 36 - Neuquén</t>
  </si>
  <si>
    <t>PDR21390016</t>
  </si>
  <si>
    <t>DNI 21390016</t>
  </si>
  <si>
    <t>Vasquez, Veronica Esther</t>
  </si>
  <si>
    <t>18/12/2023 01:18:00 a.m.</t>
  </si>
  <si>
    <t>18/12/2023 01:53:59 a.m.</t>
  </si>
  <si>
    <t>18/12/2023 05:32:18 a.m.</t>
  </si>
  <si>
    <t>ge disenterica</t>
  </si>
  <si>
    <t>PRINGLES 1252 - Neuquén - Barrio Villa Ceferino</t>
  </si>
  <si>
    <t>hija ref dolor abdominal, vomitos y diarrea</t>
  </si>
  <si>
    <t>18/12/2023 01:20:00 a.m.</t>
  </si>
  <si>
    <t>18/12/2023 03:06:10 a.m.</t>
  </si>
  <si>
    <t>18/12/2023 05:32:03 a.m.</t>
  </si>
  <si>
    <t>pac visto en guardia 14/12 ref que vuelve por pautas de alarma continua con vomitos y diarrea</t>
  </si>
  <si>
    <t>PDR44671783</t>
  </si>
  <si>
    <t>DNI 44671783</t>
  </si>
  <si>
    <t>Szumsky, Milagros Lujan</t>
  </si>
  <si>
    <t>18/12/2023 02:03:00 a.m.</t>
  </si>
  <si>
    <t>18/12/2023 02:40:44 a.m.</t>
  </si>
  <si>
    <t>18/12/2023 03:12:44 a.m.</t>
  </si>
  <si>
    <t>elordi 5242 - Neuquén</t>
  </si>
  <si>
    <t>accidente moto/auto</t>
  </si>
  <si>
    <t>18/12/2023 02:17:00 a.m.</t>
  </si>
  <si>
    <t>18/12/2023 01:39:30 p.m.</t>
  </si>
  <si>
    <t>PDR37348600</t>
  </si>
  <si>
    <t>DNI 37348600</t>
  </si>
  <si>
    <t>Fortete, Franco Javier</t>
  </si>
  <si>
    <t>18/12/2023 02:49:00 a.m.</t>
  </si>
  <si>
    <t>18/12/2023 09:02:00 a.m.</t>
  </si>
  <si>
    <t>BELGRANO 602 - Plottier</t>
  </si>
  <si>
    <t>PDR37758566</t>
  </si>
  <si>
    <t>DNI 37758566</t>
  </si>
  <si>
    <t>Rojas, Luciana Giselle</t>
  </si>
  <si>
    <t>18/12/2023 03:13:00 a.m.</t>
  </si>
  <si>
    <t>18/12/2023 03:52:33 a.m.</t>
  </si>
  <si>
    <t>18/12/2023 09:15:37 a.m.</t>
  </si>
  <si>
    <t>50 VIVIENDAS. CONFLUENCIA</t>
  </si>
  <si>
    <t>DNI 93614615</t>
  </si>
  <si>
    <t>Martinez Borquez, Nancy Odette</t>
  </si>
  <si>
    <t>18/12/2023 05:34:00 a.m.</t>
  </si>
  <si>
    <t>18/12/2023 06:00:00 a.m.</t>
  </si>
  <si>
    <t>18/12/2023 07:19:50 a.m.</t>
  </si>
  <si>
    <t>David Abraham - Neuquén - Barrio Villa Ceferino</t>
  </si>
  <si>
    <t>Sector La Estrella</t>
  </si>
  <si>
    <t>Ref taquicardia. Pac HTA y antecedentes cardíacos</t>
  </si>
  <si>
    <t>18/12/2023 06:01:00 a.m.</t>
  </si>
  <si>
    <t>18/12/2023 08:46:44 a.m.</t>
  </si>
  <si>
    <t>18/12/2023 08:54:19 a.m.</t>
  </si>
  <si>
    <t>broncoespasmo</t>
  </si>
  <si>
    <t>dolor en pulmones</t>
  </si>
  <si>
    <t>18/12/2023 06:55:00 a.m.</t>
  </si>
  <si>
    <t>18/12/2023 08:49:29 a.m.</t>
  </si>
  <si>
    <t>18/12/2023 08:54:30 a.m.</t>
  </si>
  <si>
    <t>18/12/2023 07:16:00 a.m.</t>
  </si>
  <si>
    <t>18/12/2023 11:17:26 p.m.</t>
  </si>
  <si>
    <t>dificultad respiratoria, traída de Fresenius</t>
  </si>
  <si>
    <t>PDR39089226</t>
  </si>
  <si>
    <t>DNI 39089226</t>
  </si>
  <si>
    <t>Avila, Florencia Melina</t>
  </si>
  <si>
    <t>18/12/2023 07:17:00 a.m.</t>
  </si>
  <si>
    <t>18/12/2023 08:52:39 a.m.</t>
  </si>
  <si>
    <t>dolor e inflamación en axila, adormecimiento brazo der</t>
  </si>
  <si>
    <t>18/12/2023 07:35:00 a.m.</t>
  </si>
  <si>
    <t>18/12/2023 07:47:04 a.m.</t>
  </si>
  <si>
    <t>18/12/2023 09:31:51 a.m.</t>
  </si>
  <si>
    <t>Dolor torácico. Lipotimia.</t>
  </si>
  <si>
    <t>dolor de pecho, se desmayo en el colectivo</t>
  </si>
  <si>
    <t>18/12/2023 07:41:00 a.m.</t>
  </si>
  <si>
    <t>18/12/2023 08:53:26 a.m.</t>
  </si>
  <si>
    <t>18/12/2023 08:59:54 a.m.</t>
  </si>
  <si>
    <t>PDR18180278</t>
  </si>
  <si>
    <t>DNI 18180278</t>
  </si>
  <si>
    <t>Porcheduu, Ana Lucia</t>
  </si>
  <si>
    <t>18/12/2023 07:46:00 a.m.</t>
  </si>
  <si>
    <t>18/12/2023 07:54:50 a.m.</t>
  </si>
  <si>
    <t>18/12/2023 09:31:29 a.m.</t>
  </si>
  <si>
    <t>casimiro gomez 1345 - Neuquén</t>
  </si>
  <si>
    <t>DNI 23384340</t>
  </si>
  <si>
    <t>Suarez, Vanesa Lorena</t>
  </si>
  <si>
    <t>18/12/2023 07:52:00 a.m.</t>
  </si>
  <si>
    <t>18/12/2023 08:53:43 a.m.</t>
  </si>
  <si>
    <t>18/12/2023 09:17:12 a.m.</t>
  </si>
  <si>
    <t>ELUNEY - Neuquén - Barrio Valentina Norte</t>
  </si>
  <si>
    <t>18/12/2023 07:57:00 a.m.</t>
  </si>
  <si>
    <t>18/12/2023 08:57:49 a.m.</t>
  </si>
  <si>
    <t>DNI 16130228</t>
  </si>
  <si>
    <t>Asiain, Gustavo Martin</t>
  </si>
  <si>
    <t>18/12/2023 08:00:00 a.m.</t>
  </si>
  <si>
    <t>18/12/2023 08:57:57 a.m.</t>
  </si>
  <si>
    <t>18/12/2023 09:16:54 a.m.</t>
  </si>
  <si>
    <t>infeccion de partes blandas</t>
  </si>
  <si>
    <t>Periodistas neuquinos 19 - Neuquén - Centro</t>
  </si>
  <si>
    <t>supuracion dedo de mano,</t>
  </si>
  <si>
    <t>PDR38495115</t>
  </si>
  <si>
    <t>DNI 38495115</t>
  </si>
  <si>
    <t>Marin, Abigail Soledad</t>
  </si>
  <si>
    <t>18/12/2023 08:01:00 a.m.</t>
  </si>
  <si>
    <t>18/12/2023 08:58:20 a.m.</t>
  </si>
  <si>
    <t>18/12/2023 09:16:48 a.m.</t>
  </si>
  <si>
    <t>Boer 2960 - Neuquén - Barrio Confluencia</t>
  </si>
  <si>
    <t>Rural</t>
  </si>
  <si>
    <t>DNI 46069874</t>
  </si>
  <si>
    <t>Yevenes Morales, Pablo Gabriel</t>
  </si>
  <si>
    <t>18/12/2023 08:02:00 a.m.</t>
  </si>
  <si>
    <t>18/12/2023 08:53:20 a.m.</t>
  </si>
  <si>
    <t>MZA D 3//LOTE 2// - Neuquén - Oeste</t>
  </si>
  <si>
    <t>DNI 17689480</t>
  </si>
  <si>
    <t>Del Pozzi, Monica Sandra Elisabeth</t>
  </si>
  <si>
    <t>18/12/2023 08:12:00 a.m.</t>
  </si>
  <si>
    <t>18/12/2023 09:05:45 a.m.</t>
  </si>
  <si>
    <t>RIO NEUQUEN 240 - Neuquén - Barrio Villa Farrel</t>
  </si>
  <si>
    <t>Bº VILLA FARREL</t>
  </si>
  <si>
    <t>DNI 28484767</t>
  </si>
  <si>
    <t>Fernandez Garcia, Mario Alberto</t>
  </si>
  <si>
    <t>18/12/2023 08:35:00 a.m.</t>
  </si>
  <si>
    <t>18/12/2023 09:06:39 a.m.</t>
  </si>
  <si>
    <t>18/12/2023 09:14:48 a.m.</t>
  </si>
  <si>
    <t>Calle 7 - Neuquén - Barrio Gregorio Alvarez</t>
  </si>
  <si>
    <t>esquirla de metal en ojo</t>
  </si>
  <si>
    <t>18/12/2023 08:38:00 a.m.</t>
  </si>
  <si>
    <t>18/12/2023 09:07:25 a.m.</t>
  </si>
  <si>
    <t>18/12/2023 12:52:44 p.m.</t>
  </si>
  <si>
    <t>dolor de vesicula</t>
  </si>
  <si>
    <t>PDR14450554</t>
  </si>
  <si>
    <t>DNI 14450554</t>
  </si>
  <si>
    <t>Valenzuela, Rene Epifiano</t>
  </si>
  <si>
    <t>18/12/2023 08:45:00 a.m.</t>
  </si>
  <si>
    <t>18/12/2023 09:12:05 a.m.</t>
  </si>
  <si>
    <t>18/12/2023 04:42:19 p.m.</t>
  </si>
  <si>
    <t>av las flores 774 - Neuquén</t>
  </si>
  <si>
    <t>alta barda</t>
  </si>
  <si>
    <t>dolor de pecho,</t>
  </si>
  <si>
    <t>PDR46069879</t>
  </si>
  <si>
    <t>DNI 46069879</t>
  </si>
  <si>
    <t>Casco, Daiana Mercedes</t>
  </si>
  <si>
    <t>18/12/2023 08:53:00 a.m.</t>
  </si>
  <si>
    <t>18/12/2023 09:12:22 a.m.</t>
  </si>
  <si>
    <t>18/12/2023 09:30:32 a.m.</t>
  </si>
  <si>
    <t>rio gallegos - Neuquén</t>
  </si>
  <si>
    <t>gran neuquen sur</t>
  </si>
  <si>
    <t>18/12/2023 08:55:00 a.m.</t>
  </si>
  <si>
    <t>18/12/2023 09:39:29 a.m.</t>
  </si>
  <si>
    <t>18/12/2023 01:34:45 p.m.</t>
  </si>
  <si>
    <t>dolor de ciatico</t>
  </si>
  <si>
    <t>PDR29644342</t>
  </si>
  <si>
    <t>DNI 29644342</t>
  </si>
  <si>
    <t>Schwab, Carla Albertina</t>
  </si>
  <si>
    <t>18/12/2023 09:12:00 a.m.</t>
  </si>
  <si>
    <t>18/12/2023 10:03:40 a.m.</t>
  </si>
  <si>
    <t>18/12/2023 11:04:05 a.m.</t>
  </si>
  <si>
    <t>epistaxis anterior</t>
  </si>
  <si>
    <t>I MANGO 140 0 0 - Neuquén - Barrio Bouquet Roldán</t>
  </si>
  <si>
    <t>SANGRADO NASAL - DOLOR DE CABEZA</t>
  </si>
  <si>
    <t>DNI 37673139</t>
  </si>
  <si>
    <t>Peuchot, Victoria Elizabeth</t>
  </si>
  <si>
    <t>18/12/2023 09:15:00 a.m.</t>
  </si>
  <si>
    <t>18/12/2023 10:12:13 a.m.</t>
  </si>
  <si>
    <t>18/12/2023 10:22:41 a.m.</t>
  </si>
  <si>
    <t>lesion en uña de hallux</t>
  </si>
  <si>
    <t>RIO CARCARAÑA 849 - Neuquén - Barrio Provincias Unidas</t>
  </si>
  <si>
    <t>REF HERIDA EN DEDO DEL PIE</t>
  </si>
  <si>
    <t>18/12/2023 09:16:00 a.m.</t>
  </si>
  <si>
    <t>18/12/2023 09:43:33 a.m.</t>
  </si>
  <si>
    <t>18/12/2023 10:30:37 a.m.</t>
  </si>
  <si>
    <t>Infección en herida quirúrgica.</t>
  </si>
  <si>
    <t>REF OPERACION DE BY PASS HACE 1 SEMANA- INFLAMACION Y COLORACION EN PIERNA DERECHA. PTE DBT</t>
  </si>
  <si>
    <t>DNI 40613005</t>
  </si>
  <si>
    <t>Goyheneix, Franco</t>
  </si>
  <si>
    <t>18/12/2023 09:25:00 a.m.</t>
  </si>
  <si>
    <t>18/12/2023 10:29:26 a.m.</t>
  </si>
  <si>
    <t>18/12/2023 11:04:17 a.m.</t>
  </si>
  <si>
    <t>ampolla</t>
  </si>
  <si>
    <t>SAN LUIS 460 - Neuquén - Centro</t>
  </si>
  <si>
    <t>REF AMPOLLA EN LA BOCA</t>
  </si>
  <si>
    <t>18/12/2023 09:27:00 a.m.</t>
  </si>
  <si>
    <t>18/12/2023 10:32:53 a.m.</t>
  </si>
  <si>
    <t>18/12/2023 12:02:36 p.m.</t>
  </si>
  <si>
    <t>REF INCIDENTE LA SEMANA PASADA (CICLISTA EMBESTIDO)- VIENE POR DOLOR EN TOBILLO DERECHO</t>
  </si>
  <si>
    <t>DNI 17515126</t>
  </si>
  <si>
    <t>Santana, Juan Carlos</t>
  </si>
  <si>
    <t>18/12/2023 09:33:00 a.m.</t>
  </si>
  <si>
    <t>18/12/2023 12:13:09 p.m.</t>
  </si>
  <si>
    <t>Callasta y lago muster - Neuquén - Oeste</t>
  </si>
  <si>
    <t>Sector Belen</t>
  </si>
  <si>
    <t>DOLOR EN PIERNA IZQUIERDA - DBT</t>
  </si>
  <si>
    <t>PDR32024706</t>
  </si>
  <si>
    <t>DNI 32024706</t>
  </si>
  <si>
    <t>Maldonado, Carlos Daniel</t>
  </si>
  <si>
    <t>18/12/2023 09:41:00 a.m.</t>
  </si>
  <si>
    <t>18/12/2023 10:51:45 a.m.</t>
  </si>
  <si>
    <t>18/12/2023 11:55:13 a.m.</t>
  </si>
  <si>
    <t>Traumatismo de tobillo. Esguince de tobillo.</t>
  </si>
  <si>
    <t>Callasta y Centeno - Neuquén - Barrio San Lorenzo Norte</t>
  </si>
  <si>
    <t>DNI 13118199</t>
  </si>
  <si>
    <t>Mesa, Mirta Elsa</t>
  </si>
  <si>
    <t>18/12/2023 09:49:00 a.m.</t>
  </si>
  <si>
    <t>18/12/2023 10:55:06 a.m.</t>
  </si>
  <si>
    <t>18/12/2023 11:45:35 a.m.</t>
  </si>
  <si>
    <t>Boulevard armas 606 - Neuquén - Barrio La Sirena</t>
  </si>
  <si>
    <t>dolor de espalda lado izquierdo que irradia a la pierna</t>
  </si>
  <si>
    <t>PDR40295096</t>
  </si>
  <si>
    <t>DNI 40295096</t>
  </si>
  <si>
    <t>Fracaroli, Agustina Micaela</t>
  </si>
  <si>
    <t>18/12/2023 09:55:00 a.m.</t>
  </si>
  <si>
    <t>18/12/2023 10:06:50 a.m.</t>
  </si>
  <si>
    <t>18/12/2023 10:22:31 a.m.</t>
  </si>
  <si>
    <t>congestion de vias aereas superiores</t>
  </si>
  <si>
    <t>dolor de garganta, congestión</t>
  </si>
  <si>
    <t>PDR43359221</t>
  </si>
  <si>
    <t>DNI 43359221</t>
  </si>
  <si>
    <t>Villarreal Sepulveda, Tobias Osvaldo</t>
  </si>
  <si>
    <t>18/12/2023 11:00:07 a.m.</t>
  </si>
  <si>
    <t>18/12/2023 11:51:54 a.m.</t>
  </si>
  <si>
    <t>Gastroenteritis.</t>
  </si>
  <si>
    <t>winter 476 - Neuquén - Barrio Manuel Belgrano</t>
  </si>
  <si>
    <t>DIARREA Y VOMITOS</t>
  </si>
  <si>
    <t>PDR42287896</t>
  </si>
  <si>
    <t>DNI 42287896</t>
  </si>
  <si>
    <t>Mesina, Nestor Fabian</t>
  </si>
  <si>
    <t>18/12/2023 10:04:00 a.m.</t>
  </si>
  <si>
    <t>18/12/2023 11:00:21 a.m.</t>
  </si>
  <si>
    <t>18/12/2023 11:54:58 a.m.</t>
  </si>
  <si>
    <t>Blefaritis crónica.</t>
  </si>
  <si>
    <t>cerro chapelco mza 6 lote 14 - Neuquén - Oeste</t>
  </si>
  <si>
    <t>Bº TOMA NORTE</t>
  </si>
  <si>
    <t>REF PICAZON E INFLAMACION EN OJO DERECHO</t>
  </si>
  <si>
    <t>PDR44481500</t>
  </si>
  <si>
    <t>DNI 44481500</t>
  </si>
  <si>
    <t>Salazar, Rosana Elba</t>
  </si>
  <si>
    <t>18/12/2023 10:25:00 a.m.</t>
  </si>
  <si>
    <t>18/12/2023 11:35:29 a.m.</t>
  </si>
  <si>
    <t>ALMAFUERTE II-CALLE 6 - Neuquén</t>
  </si>
  <si>
    <t>DOLOR DE GARGANTA Y OIDO</t>
  </si>
  <si>
    <t>PDR36784306</t>
  </si>
  <si>
    <t>DNI 36784306</t>
  </si>
  <si>
    <t>Ocare, Maximiliano Hernan</t>
  </si>
  <si>
    <t>18/12/2023 10:27:00 a.m.</t>
  </si>
  <si>
    <t>18/12/2023 11:35:02 a.m.</t>
  </si>
  <si>
    <t>18/12/2023 12:29:46 p.m.</t>
  </si>
  <si>
    <t>MITRE Y LOREA 122 - Neuquén - Barrio Mariano Moreno</t>
  </si>
  <si>
    <t>REF ACCIDENTE EN AUTO EL DIA SABADO (CHOQUE CONTRA UN POSTE) - VIENE POR DOLOR EN PECHO Y PIERNAS- REF PRIMERA ATENCION EL SIEN EN EL LUGAR DEL HECHO</t>
  </si>
  <si>
    <t>DNI 27309323</t>
  </si>
  <si>
    <t>Stiepovich, Silvia Isabel</t>
  </si>
  <si>
    <t>OSPOCE - O.S. DEL PERS. DEL ORGANISMO DE CONTROL EXTERNO</t>
  </si>
  <si>
    <t>18/12/2023 10:51:00 a.m.</t>
  </si>
  <si>
    <t>18/12/2023 11:49:26 a.m.</t>
  </si>
  <si>
    <t>18/12/2023 12:04:53 p.m.</t>
  </si>
  <si>
    <t>Mitre 485 - Neuquén - Centro</t>
  </si>
  <si>
    <t>brote en el cuerpo, post quirúrgico</t>
  </si>
  <si>
    <t>DNI 20280436</t>
  </si>
  <si>
    <t>Pilquil, Claudia Alejandra</t>
  </si>
  <si>
    <t>18/12/2023 10:59:00 a.m.</t>
  </si>
  <si>
    <t>18/12/2023 11:24:04 a.m.</t>
  </si>
  <si>
    <t>18/12/2023 02:00:34 p.m.</t>
  </si>
  <si>
    <t>Crisis hipertensiva.</t>
  </si>
  <si>
    <t>ALUMINE Y CERRO CATEDRAL 1575 - Neuquén - Barrio Confluencia</t>
  </si>
  <si>
    <t>pcte. hta., refiere que le cuesta respirar, dolor abdominal desde anoche</t>
  </si>
  <si>
    <t>PDR24544790</t>
  </si>
  <si>
    <t>DNI 24544790</t>
  </si>
  <si>
    <t>Princic, Mario Alejandro</t>
  </si>
  <si>
    <t>18/12/2023 11:01:00 a.m.</t>
  </si>
  <si>
    <t>18/12/2023 01:11:08 p.m.</t>
  </si>
  <si>
    <t>IAM evolucionado</t>
  </si>
  <si>
    <t>PASO DE LOS ANDES 604 - SENILLOSA</t>
  </si>
  <si>
    <t>DNI 4369918</t>
  </si>
  <si>
    <t>Sendon, Alfredo</t>
  </si>
  <si>
    <t>18/12/2023 11:03:00 a.m.</t>
  </si>
  <si>
    <t>18/12/2023 11:30:33 a.m.</t>
  </si>
  <si>
    <t>18/12/2023 12:49:35 p.m.</t>
  </si>
  <si>
    <t>Eventración de colostomía.</t>
  </si>
  <si>
    <t>NOGOYA-- 3839 - Neuquén - Oeste</t>
  </si>
  <si>
    <t>Ruca Che</t>
  </si>
  <si>
    <t>problemas con bolsa de colostomía, según familiar</t>
  </si>
  <si>
    <t>PDR20111560</t>
  </si>
  <si>
    <t>DNI 20111560</t>
  </si>
  <si>
    <t>Gutierrez, Ricardo</t>
  </si>
  <si>
    <t>18/12/2023 11:14:00 a.m.</t>
  </si>
  <si>
    <t>18/12/2023 11:32:07 a.m.</t>
  </si>
  <si>
    <t>18/12/2023 06:49:17 p.m.</t>
  </si>
  <si>
    <t>FIDEL DE LUCIA 3363 - Provincia: MENDOZA</t>
  </si>
  <si>
    <t>PDR44311640</t>
  </si>
  <si>
    <t>DNI 44311640</t>
  </si>
  <si>
    <t>Barra, Maria Angela</t>
  </si>
  <si>
    <t>18/12/2023 11:23:00 a.m.</t>
  </si>
  <si>
    <t>18/12/2023 11:49:46 a.m.</t>
  </si>
  <si>
    <t>18/12/2023 12:05:46 p.m.</t>
  </si>
  <si>
    <t>Dr. David Abraham 1426 - Neuquén - Barrio Islas Malvinas</t>
  </si>
  <si>
    <t>tos, congestión, pcte. embarazada</t>
  </si>
  <si>
    <t>18/12/2023 11:26:00 a.m.</t>
  </si>
  <si>
    <t>18/12/2023 12:24:21 p.m.</t>
  </si>
  <si>
    <t>18/12/2023 02:22:05 p.m.</t>
  </si>
  <si>
    <t>depresion</t>
  </si>
  <si>
    <t>18/12/2023 11:31:00 a.m.</t>
  </si>
  <si>
    <t>18/12/2023 12:00:28 p.m.</t>
  </si>
  <si>
    <t>18/12/2023 12:05:52 p.m.</t>
  </si>
  <si>
    <t>control</t>
  </si>
  <si>
    <t>citada a reevaluación, Med. Casagrande</t>
  </si>
  <si>
    <t>PDR49571988</t>
  </si>
  <si>
    <t>DNI 49571988</t>
  </si>
  <si>
    <t>Chuly, Evangelina Raquel</t>
  </si>
  <si>
    <t>18/12/2023 11:32:00 a.m.</t>
  </si>
  <si>
    <t>18/12/2023 12:37:51 p.m.</t>
  </si>
  <si>
    <t>18/12/2023 12:51:03 p.m.</t>
  </si>
  <si>
    <t>chalazon</t>
  </si>
  <si>
    <t>LIBERTAD 336 - Neuquén - Barrio Manuel Belgrano</t>
  </si>
  <si>
    <t>molestia ocular, 1° consulta</t>
  </si>
  <si>
    <t>PDR47165411</t>
  </si>
  <si>
    <t>DNI 47165411</t>
  </si>
  <si>
    <t>Quiroga, Facundo Sebastian</t>
  </si>
  <si>
    <t>18/12/2023 11:34:00 a.m.</t>
  </si>
  <si>
    <t>18/12/2023 12:50:19 p.m.</t>
  </si>
  <si>
    <t>18/12/2023 01:11:19 p.m.</t>
  </si>
  <si>
    <t>Herpes genital</t>
  </si>
  <si>
    <t>refiere posible infección en genitales, 1° consulta</t>
  </si>
  <si>
    <t>18/12/2023 11:37:00 a.m.</t>
  </si>
  <si>
    <t>18/12/2023 12:52:20 p.m.</t>
  </si>
  <si>
    <t>18/12/2023 01:09:03 p.m.</t>
  </si>
  <si>
    <t>Gastroenteritis aguda.</t>
  </si>
  <si>
    <t>vómitos, dolor abdominal, diarrea, desde anoche</t>
  </si>
  <si>
    <t>PDR10042343</t>
  </si>
  <si>
    <t>DNI 10042343</t>
  </si>
  <si>
    <t>Lopez, Rosa</t>
  </si>
  <si>
    <t>18/12/2023 11:38:00 a.m.</t>
  </si>
  <si>
    <t>18/12/2023 01:12:31 p.m.</t>
  </si>
  <si>
    <t>18/12/2023 01:32:39 p.m.</t>
  </si>
  <si>
    <t>P.Pobladores 1215 - Neuquén - Barrio Mariano Moreno</t>
  </si>
  <si>
    <t>dolor en zona genital, constipación, molestia al orinar</t>
  </si>
  <si>
    <t>DNI 20122836</t>
  </si>
  <si>
    <t>Larrat, Susana Margarita</t>
  </si>
  <si>
    <t>18/12/2023 11:54:00 a.m.</t>
  </si>
  <si>
    <t>18/12/2023 01:14:30 p.m.</t>
  </si>
  <si>
    <t>18/12/2023 01:30:36 p.m.</t>
  </si>
  <si>
    <t>Herpes</t>
  </si>
  <si>
    <t>Rufino 5126 - Neuquén - Oeste</t>
  </si>
  <si>
    <t>Canal Cinco</t>
  </si>
  <si>
    <t>dolor de cabeza, náuseas</t>
  </si>
  <si>
    <t>18/12/2023 12:16:00 p.m.</t>
  </si>
  <si>
    <t>18/12/2023 12:17:31 p.m.</t>
  </si>
  <si>
    <t>18/12/2023 03:20:41 p.m.</t>
  </si>
  <si>
    <t>tos, congestión, pcte. embarazada..egresada por error</t>
  </si>
  <si>
    <t>PDR24813928</t>
  </si>
  <si>
    <t>DNI 24813928</t>
  </si>
  <si>
    <t>Popp, German Luis</t>
  </si>
  <si>
    <t>18/12/2023 12:24:00 p.m.</t>
  </si>
  <si>
    <t>18/12/2023 12:42:30 p.m.</t>
  </si>
  <si>
    <t>18/12/2023 06:13:17 p.m.</t>
  </si>
  <si>
    <t>Gregorio Alvarez Calle 30 Cs23 - Neuquén</t>
  </si>
  <si>
    <t>18/12/2023 12:32:00 p.m.</t>
  </si>
  <si>
    <t>18/12/2023 01:39:35 p.m.</t>
  </si>
  <si>
    <t>18/12/2023 02:42:56 p.m.</t>
  </si>
  <si>
    <t>evaluacion psiquiatrica</t>
  </si>
  <si>
    <t>INTENTO DE SUICIDIO (DETENIDO COMISARIA 12) SALA B</t>
  </si>
  <si>
    <t>PDR43218662</t>
  </si>
  <si>
    <t>DNI 43218662</t>
  </si>
  <si>
    <t>Martinez, Debra Luciana</t>
  </si>
  <si>
    <t>18/12/2023 12:39:00 p.m.</t>
  </si>
  <si>
    <t>18/12/2023 01:03:40 p.m.</t>
  </si>
  <si>
    <t>SAN LUIS 65 - Plottier - Los Aromos</t>
  </si>
  <si>
    <t>PDR7870456</t>
  </si>
  <si>
    <t>DNI 7870456</t>
  </si>
  <si>
    <t>Zaniboni, Ricardo Raul</t>
  </si>
  <si>
    <t>18/12/2023 12:51:00 p.m.</t>
  </si>
  <si>
    <t>18/12/2023 01:48:30 p.m.</t>
  </si>
  <si>
    <t>18/12/2023 02:48:55 p.m.</t>
  </si>
  <si>
    <t>Baigorrita 1315 - Neuquén</t>
  </si>
  <si>
    <t>DOLOR DE PECHO - TOS</t>
  </si>
  <si>
    <t>18/12/2023 12:53:00 p.m.</t>
  </si>
  <si>
    <t>18/12/2023 01:45:48 p.m.</t>
  </si>
  <si>
    <t>18/12/2023 02:43:26 p.m.</t>
  </si>
  <si>
    <t>VÓMITOS - CEFALEA</t>
  </si>
  <si>
    <t>DNI 18126466</t>
  </si>
  <si>
    <t>Morales, Myriam Elizabeth</t>
  </si>
  <si>
    <t>18/12/2023 12:55:00 p.m.</t>
  </si>
  <si>
    <t>18/12/2023 01:53:58 p.m.</t>
  </si>
  <si>
    <t>18/12/2023 02:09:25 p.m.</t>
  </si>
  <si>
    <t>gastroenteriitis</t>
  </si>
  <si>
    <t>el dorado 516 - Neuquén - Barrio Valentina Sur</t>
  </si>
  <si>
    <t>VÓMITOS - DIARREA</t>
  </si>
  <si>
    <t>PDR17757167</t>
  </si>
  <si>
    <t>DNI 17757167</t>
  </si>
  <si>
    <t>Gonzalez, Alberto Antonio</t>
  </si>
  <si>
    <t>18/12/2023 12:57:00 p.m.</t>
  </si>
  <si>
    <t>18/12/2023 02:04:06 p.m.</t>
  </si>
  <si>
    <t>18/12/2023 05:48:30 p.m.</t>
  </si>
  <si>
    <t>litiasis renal</t>
  </si>
  <si>
    <t>Iguazu casa 404 - Neuquén - Barrio Valentina Sur</t>
  </si>
  <si>
    <t>DERIVADO DE HHH POR COLICO RENAL</t>
  </si>
  <si>
    <t>PDR96065780</t>
  </si>
  <si>
    <t>DNI 96065780</t>
  </si>
  <si>
    <t>Castellano Garcia, Nelson</t>
  </si>
  <si>
    <t>18/12/2023 01:07:00 p.m.</t>
  </si>
  <si>
    <t>18/12/2023 02:09:31 p.m.</t>
  </si>
  <si>
    <t>18/12/2023 02:28:04 p.m.</t>
  </si>
  <si>
    <t>FOTHERINGHAM 720 32, - Neuquén - Centro</t>
  </si>
  <si>
    <t>DOLOR - CÓLICO RENAL</t>
  </si>
  <si>
    <t>PDR18569217</t>
  </si>
  <si>
    <t>DNI 18569217</t>
  </si>
  <si>
    <t>Martinez, Horacio Fernando</t>
  </si>
  <si>
    <t>18/12/2023 01:10:00 p.m.</t>
  </si>
  <si>
    <t>18/12/2023 01:33:17 p.m.</t>
  </si>
  <si>
    <t>18/12/2023 02:43:45 p.m.</t>
  </si>
  <si>
    <t>epoc se quedo sin medicacion</t>
  </si>
  <si>
    <t>GRONZINI 1147 - Provincia: BUENOS AIRES</t>
  </si>
  <si>
    <t>PAC. CON EPOC QUE REFIERE QUE LE ROBARON LA MEDICACIÓN</t>
  </si>
  <si>
    <t>DNI 13254240</t>
  </si>
  <si>
    <t>Lopez, Anselma</t>
  </si>
  <si>
    <t>18/12/2023 01:13:00 p.m.</t>
  </si>
  <si>
    <t>18/12/2023 02:48:58 p.m.</t>
  </si>
  <si>
    <t>18/12/2023 03:11:16 p.m.</t>
  </si>
  <si>
    <t>Rio Quinto 1271 - Neuquén - Barrio Provincias Unidas</t>
  </si>
  <si>
    <t>DOLOR ABDOMINAL - MALESTAR DE TRES DÍAS</t>
  </si>
  <si>
    <t>PDR7783757</t>
  </si>
  <si>
    <t>DNI 7783757</t>
  </si>
  <si>
    <t>Ricciardulli, Carlos Alberto</t>
  </si>
  <si>
    <t>18/12/2023 01:18:00 p.m.</t>
  </si>
  <si>
    <t>18/12/2023 03:06:42 p.m.</t>
  </si>
  <si>
    <t>18/12/2023 04:45:55 p.m.</t>
  </si>
  <si>
    <t>las heras 572 - Neuquén</t>
  </si>
  <si>
    <t>PDR40615131</t>
  </si>
  <si>
    <t>DNI 40615131</t>
  </si>
  <si>
    <t>Maripan, Nazir Denis</t>
  </si>
  <si>
    <t>18/12/2023 01:34:00 p.m.</t>
  </si>
  <si>
    <t>18/12/2023 03:13:51 p.m.</t>
  </si>
  <si>
    <t>18/12/2023 04:16:56 p.m.</t>
  </si>
  <si>
    <t>tronador s/n - Neuquén - Barrio Confluencia</t>
  </si>
  <si>
    <t>Ref Dolor e inflamacion en tobillo izquierdo</t>
  </si>
  <si>
    <t>DNI 21527102</t>
  </si>
  <si>
    <t>Camacho, Cristina Josefa</t>
  </si>
  <si>
    <t>18/12/2023 01:43:00 p.m.</t>
  </si>
  <si>
    <t>18/12/2023 03:18:48 p.m.</t>
  </si>
  <si>
    <t>18/12/2023 03:33:01 p.m.</t>
  </si>
  <si>
    <t>inflamacion encias</t>
  </si>
  <si>
    <t>MOQUEHUE 489 - Neuquén - Barrio Confluencia</t>
  </si>
  <si>
    <t>Ref Inflamacion en rostros</t>
  </si>
  <si>
    <t>PDR40927535</t>
  </si>
  <si>
    <t>DNI 40927535</t>
  </si>
  <si>
    <t>Mora, Freddy Tomas</t>
  </si>
  <si>
    <t>18/12/2023 01:44:00 p.m.</t>
  </si>
  <si>
    <t>18/12/2023 02:13:19 p.m.</t>
  </si>
  <si>
    <t>quemadura ocular</t>
  </si>
  <si>
    <t>san martin 3971 - Neuquén</t>
  </si>
  <si>
    <t>lejos de buenos aires</t>
  </si>
  <si>
    <t>PDR43358432</t>
  </si>
  <si>
    <t>DNI 43358432</t>
  </si>
  <si>
    <t>Roble, Facundo Martín</t>
  </si>
  <si>
    <t>18/12/2023 01:49:00 p.m.</t>
  </si>
  <si>
    <t>18/12/2023 03:35:16 p.m.</t>
  </si>
  <si>
    <t>18/12/2023 05:34:18 p.m.</t>
  </si>
  <si>
    <t>sifilis</t>
  </si>
  <si>
    <t>dr ramon y quiroga 918 - Neuquén - Barrio Villa Ceferino</t>
  </si>
  <si>
    <t>Ref Infeccion</t>
  </si>
  <si>
    <t>DNI 16759197</t>
  </si>
  <si>
    <t>Martin, Sandra Agustina</t>
  </si>
  <si>
    <t>18/12/2023 01:58:00 p.m.</t>
  </si>
  <si>
    <t>18/12/2023 03:14:47 p.m.</t>
  </si>
  <si>
    <t>18/12/2023 06:48:25 p.m.</t>
  </si>
  <si>
    <t>paciente no evaluado por mi</t>
  </si>
  <si>
    <t>LUIS PASTEUR 780 - Neuquén - Barrio Limay</t>
  </si>
  <si>
    <t>DNI 25383373</t>
  </si>
  <si>
    <t>Catalan, Anabel</t>
  </si>
  <si>
    <t>18/12/2023 01:59:00 p.m.</t>
  </si>
  <si>
    <t>18/12/2023 03:41:12 p.m.</t>
  </si>
  <si>
    <t>18/12/2023 04:46:38 p.m.</t>
  </si>
  <si>
    <t>LA PLATA 388 - Neuquén - Barrio Villa María</t>
  </si>
  <si>
    <t>VILLA MARIA--</t>
  </si>
  <si>
    <t>Ref Dolor y inflamacion en ojo izquierdo</t>
  </si>
  <si>
    <t>DNI 7648812</t>
  </si>
  <si>
    <t>Pujana, Mario Alfredo</t>
  </si>
  <si>
    <t>18/12/2023 02:01:00 p.m.</t>
  </si>
  <si>
    <t>18/12/2023 04:12:53 p.m.</t>
  </si>
  <si>
    <t>18/12/2023 04:52:22 p.m.</t>
  </si>
  <si>
    <t>NAMUNCURÁ 665 - Neuquén - Barrio Villa Florencia</t>
  </si>
  <si>
    <t>Ref Enrojecimiento en ojo izquierdo</t>
  </si>
  <si>
    <t>18/12/2023 02:03:00 p.m.</t>
  </si>
  <si>
    <t>18/12/2023 03:59:00 p.m.</t>
  </si>
  <si>
    <t>18/12/2023 05:24:36 p.m.</t>
  </si>
  <si>
    <t>Ref Falta de medicacion . Familiar solicita atencion por SM</t>
  </si>
  <si>
    <t>18/12/2023 02:05:00 p.m.</t>
  </si>
  <si>
    <t>18/12/2023 04:34:02 p.m.</t>
  </si>
  <si>
    <t>18/12/2023 06:44:23 p.m.</t>
  </si>
  <si>
    <t>Ref cefalea, desmayo y sangrado nasal</t>
  </si>
  <si>
    <t>DNI 24487868</t>
  </si>
  <si>
    <t>Cañumilla, Julio Cesar</t>
  </si>
  <si>
    <t>18/12/2023 02:07:00 p.m.</t>
  </si>
  <si>
    <t>18/12/2023 04:34:24 p.m.</t>
  </si>
  <si>
    <t>18/12/2023 05:43:19 p.m.</t>
  </si>
  <si>
    <t>HUERQUEN 935 - Neuquén - Barrio Manuel Belgrano</t>
  </si>
  <si>
    <t>MANUEL BELGRANO</t>
  </si>
  <si>
    <t>Ref inflamacion en pierna izquierda</t>
  </si>
  <si>
    <t>DNI 26148839</t>
  </si>
  <si>
    <t>Muñoz, Claudio Ariel</t>
  </si>
  <si>
    <t>18/12/2023 02:11:00 p.m.</t>
  </si>
  <si>
    <t>18/12/2023 04:36:52 p.m.</t>
  </si>
  <si>
    <t>18/12/2023 10:46:21 p.m.</t>
  </si>
  <si>
    <t>aguado 1560 - Neuquén - Barrio Mariano Moreno</t>
  </si>
  <si>
    <t>Ref Fiebre</t>
  </si>
  <si>
    <t>PDR46071095</t>
  </si>
  <si>
    <t>DNI 46071095</t>
  </si>
  <si>
    <t>Manfredi Fernandez, Dara Elina</t>
  </si>
  <si>
    <t>18/12/2023 02:18:00 p.m.</t>
  </si>
  <si>
    <t>18/12/2023 02:44:17 p.m.</t>
  </si>
  <si>
    <t>18/12/2023 04:32:38 p.m.</t>
  </si>
  <si>
    <t>Padre ref sospecha de abuso</t>
  </si>
  <si>
    <t>DNI 14297560</t>
  </si>
  <si>
    <t>Dalsoglio, Dardo Ariel</t>
  </si>
  <si>
    <t>18/12/2023 02:19:00 p.m.</t>
  </si>
  <si>
    <t>18/12/2023 02:57:05 p.m.</t>
  </si>
  <si>
    <t>18/12/2023 11:11:12 p.m.</t>
  </si>
  <si>
    <t>Epistaxis</t>
  </si>
  <si>
    <t>SAN MARTIN S/N - Rincón de los Sauces</t>
  </si>
  <si>
    <t>Ref presion alta</t>
  </si>
  <si>
    <t>PDR31314366</t>
  </si>
  <si>
    <t>DNI 31314366</t>
  </si>
  <si>
    <t>Pinilla, Jesus Leonel</t>
  </si>
  <si>
    <t>18/12/2023 02:34:00 p.m.</t>
  </si>
  <si>
    <t>18/12/2023 03:05:06 p.m.</t>
  </si>
  <si>
    <t>18/12/2023 05:46:42 p.m.</t>
  </si>
  <si>
    <t>clavo en el pie enterrado</t>
  </si>
  <si>
    <t>Calle 17 Mz28 Lt J - Neuquén - Oeste</t>
  </si>
  <si>
    <t>Ref que tiene un clavo en la planta del pie</t>
  </si>
  <si>
    <t>DNI 32119557</t>
  </si>
  <si>
    <t>Martinez, Pablo Javier</t>
  </si>
  <si>
    <t>18/12/2023 02:36:00 p.m.</t>
  </si>
  <si>
    <t>18/12/2023 05:46:48 p.m.</t>
  </si>
  <si>
    <t>GRAL- ARTIGAS CASA 208 - Centenario</t>
  </si>
  <si>
    <t>DNI 25618737</t>
  </si>
  <si>
    <t>Ruminott, Gladys Noemi</t>
  </si>
  <si>
    <t>18/12/2023 02:45:00 p.m.</t>
  </si>
  <si>
    <t>18/12/2023 04:44:44 p.m.</t>
  </si>
  <si>
    <t>18/12/2023 04:53:08 p.m.</t>
  </si>
  <si>
    <t>EL BOLSON 1674 - Neuquén - Barrio Confluencia</t>
  </si>
  <si>
    <t>REF PICAZÓN Y ARDOR EN LA ESPALDA.</t>
  </si>
  <si>
    <t>PDR95926258</t>
  </si>
  <si>
    <t>DNI 95926258</t>
  </si>
  <si>
    <t>Villafranca Rodriguez, Girnella Paola Jose</t>
  </si>
  <si>
    <t>18/12/2023 02:55:00 p.m.</t>
  </si>
  <si>
    <t>18/12/2023 05:31:20 p.m.</t>
  </si>
  <si>
    <t>18/12/2023 05:44:05 p.m.</t>
  </si>
  <si>
    <t>DOLOR DE ENCÍAS</t>
  </si>
  <si>
    <t>PDR28945697</t>
  </si>
  <si>
    <t>DNI 28945697</t>
  </si>
  <si>
    <t>Saldaña, Maria Emilia</t>
  </si>
  <si>
    <t>18/12/2023 03:05:00 p.m.</t>
  </si>
  <si>
    <t>18/12/2023 05:31:30 p.m.</t>
  </si>
  <si>
    <t>18/12/2023 08:06:49 p.m.</t>
  </si>
  <si>
    <t>pasos de los indios 665 - Neuquén</t>
  </si>
  <si>
    <t>Picazón en todo el cuerpo</t>
  </si>
  <si>
    <t>PDR39279527</t>
  </si>
  <si>
    <t>DNI 39279527</t>
  </si>
  <si>
    <t>Alarcon, Noelia Ayelén</t>
  </si>
  <si>
    <t>18/12/2023 03:22:00 p.m.</t>
  </si>
  <si>
    <t>18/12/2023 05:48:45 p.m.</t>
  </si>
  <si>
    <t>18/12/2023 06:16:43 p.m.</t>
  </si>
  <si>
    <t>don bosco 645 - Neuquén</t>
  </si>
  <si>
    <t>REF TAQUICARDIA</t>
  </si>
  <si>
    <t>18/12/2023 03:31:00 p.m.</t>
  </si>
  <si>
    <t>18/12/2023 04:03:20 p.m.</t>
  </si>
  <si>
    <t>18/12/2023 06:48:06 p.m.</t>
  </si>
  <si>
    <t>dolor de pecho - insomnio (personal HPN)</t>
  </si>
  <si>
    <t>DNI 30231848</t>
  </si>
  <si>
    <t>Farias, Mariela Ester</t>
  </si>
  <si>
    <t>18/12/2023 03:34:00 p.m.</t>
  </si>
  <si>
    <t>18/12/2023 05:49:41 p.m.</t>
  </si>
  <si>
    <t>18/12/2023 08:06:59 p.m.</t>
  </si>
  <si>
    <t>CALLE 01 - - Neuquén - Barrio Ciudad Industrial</t>
  </si>
  <si>
    <t>ZONA HUERTA</t>
  </si>
  <si>
    <t>REF DOLOR EN LOS PULMONES</t>
  </si>
  <si>
    <t>18/12/2023 03:39:00 p.m.</t>
  </si>
  <si>
    <t>18/12/2023 05:49:51 p.m.</t>
  </si>
  <si>
    <t>18/12/2023 08:54:44 p.m.</t>
  </si>
  <si>
    <t>Solicita atención Salud Mental</t>
  </si>
  <si>
    <t>PDR5948536</t>
  </si>
  <si>
    <t>DNI 5948536</t>
  </si>
  <si>
    <t>Baeza, Olga Rosa</t>
  </si>
  <si>
    <t>18/12/2023 03:44:00 p.m.</t>
  </si>
  <si>
    <t>18/12/2023 04:12:35 p.m.</t>
  </si>
  <si>
    <t>18/12/2023 05:41:51 p.m.</t>
  </si>
  <si>
    <t>fx de muñeca</t>
  </si>
  <si>
    <t>CASA 103 SAN MARTIN 5401 -</t>
  </si>
  <si>
    <t>CARNAGUI</t>
  </si>
  <si>
    <t>Caída golpe en MMSS HEMATOMA EN ROSTRO</t>
  </si>
  <si>
    <t>PDR41356955</t>
  </si>
  <si>
    <t>DNI 41356955</t>
  </si>
  <si>
    <t>Bravo, Keila Federica</t>
  </si>
  <si>
    <t>18/12/2023 03:55:00 p.m.</t>
  </si>
  <si>
    <t>18/12/2023 06:03:53 p.m.</t>
  </si>
  <si>
    <t>18/12/2023 08:07:17 p.m.</t>
  </si>
  <si>
    <t>CASTELLI mza 30 LOTE 10 - Neuquén</t>
  </si>
  <si>
    <t>Dolor abdominal - Fiebre</t>
  </si>
  <si>
    <t>DNI 25711013</t>
  </si>
  <si>
    <t>Maragoto, Benjamin Pedro</t>
  </si>
  <si>
    <t>18/12/2023 04:09:00 p.m.</t>
  </si>
  <si>
    <t>18/12/2023 06:04:08 p.m.</t>
  </si>
  <si>
    <t>18/12/2023 08:12:24 p.m.</t>
  </si>
  <si>
    <t>URIBURU 51 - Provincia: Río Negro</t>
  </si>
  <si>
    <t>Tos y dolor de pecho - TTO B24</t>
  </si>
  <si>
    <t>PDR26805653</t>
  </si>
  <si>
    <t>DNI 26805653</t>
  </si>
  <si>
    <t>Mora, Oscar Alfredo</t>
  </si>
  <si>
    <t>18/12/2023 04:13:00 p.m.</t>
  </si>
  <si>
    <t>18/12/2023 06:21:13 p.m.</t>
  </si>
  <si>
    <t>18/12/2023 06:32:44 p.m.</t>
  </si>
  <si>
    <t>circuncision</t>
  </si>
  <si>
    <t>Centeno y Trigo s/n - Neuquén - Oeste</t>
  </si>
  <si>
    <t>Colonia Rural Nueva Esperanza</t>
  </si>
  <si>
    <t>Inflamación en zona genital - pus</t>
  </si>
  <si>
    <t>PDR13472543</t>
  </si>
  <si>
    <t>DNI 13472543</t>
  </si>
  <si>
    <t>Erice, Normanda</t>
  </si>
  <si>
    <t>18/12/2023 04:21:00 p.m.</t>
  </si>
  <si>
    <t>18/12/2023 04:50:09 p.m.</t>
  </si>
  <si>
    <t>18/12/2023 05:41:47 p.m.</t>
  </si>
  <si>
    <t>sme paroxistico posicional benigno vertiginoso</t>
  </si>
  <si>
    <t>Manuel Abad Casa 16 - Neuquén - Barrio Valentina Sur</t>
  </si>
  <si>
    <t>Mareos - INGRESA POR ENTRADA AMBULANCIAS</t>
  </si>
  <si>
    <t>PDR36841619</t>
  </si>
  <si>
    <t>DNI 36841619</t>
  </si>
  <si>
    <t>Parra, Martin Esequiel</t>
  </si>
  <si>
    <t>18/12/2023 04:24:00 p.m.</t>
  </si>
  <si>
    <t>18/12/2023 06:49:48 p.m.</t>
  </si>
  <si>
    <t>18/12/2023 09:48:41 p.m.</t>
  </si>
  <si>
    <t>edema</t>
  </si>
  <si>
    <t>Enrique Godoy 40 - Neuquén</t>
  </si>
  <si>
    <t>Dolor de cabeza, presión baja</t>
  </si>
  <si>
    <t>PDR48015914</t>
  </si>
  <si>
    <t>DNI 48015914</t>
  </si>
  <si>
    <t>Espinoza, Sebastian Emiliano</t>
  </si>
  <si>
    <t>18/12/2023 04:38:00 p.m.</t>
  </si>
  <si>
    <t>18/12/2023 06:50:10 p.m.</t>
  </si>
  <si>
    <t>18/12/2023 07:42:10 p.m.</t>
  </si>
  <si>
    <t>RIO NEUQUÉN Y VOLCÁN TROMEN S/N - SAN PATRICIO DEL CHAÑAR</t>
  </si>
  <si>
    <t>Adormecimiento en rostro</t>
  </si>
  <si>
    <t>DNI 41592376</t>
  </si>
  <si>
    <t>Lopez, Diego Sebastian</t>
  </si>
  <si>
    <t>18/12/2023 04:41:00 p.m.</t>
  </si>
  <si>
    <t>18/12/2023 06:50:29 p.m.</t>
  </si>
  <si>
    <t>18/12/2023 08:15:04 p.m.</t>
  </si>
  <si>
    <t>PRINGLES 514 - Neuquén - Barrio Islas Malvinas</t>
  </si>
  <si>
    <t>TX MID</t>
  </si>
  <si>
    <t>PDR36433604</t>
  </si>
  <si>
    <t>DNI 36433604</t>
  </si>
  <si>
    <t>Regali, Rodrigo Ricardo</t>
  </si>
  <si>
    <t>18/12/2023 04:43:00 p.m.</t>
  </si>
  <si>
    <t>18/12/2023 05:11:29 p.m.</t>
  </si>
  <si>
    <t>18/12/2023 07:25:35 p.m.</t>
  </si>
  <si>
    <t>dolor toraxico no caridaco</t>
  </si>
  <si>
    <t>LIBERTAD 460 -</t>
  </si>
  <si>
    <t>Mareos, opresión en el pecho, presión alta</t>
  </si>
  <si>
    <t>PDR17045521</t>
  </si>
  <si>
    <t>DNI 17045521</t>
  </si>
  <si>
    <t>Romero, Perla Liliana</t>
  </si>
  <si>
    <t>18/12/2023 04:45:00 p.m.</t>
  </si>
  <si>
    <t>18/12/2023 05:34:49 p.m.</t>
  </si>
  <si>
    <t>18/12/2023 09:47:15 p.m.</t>
  </si>
  <si>
    <t>EDIFICIO C DPA 52 - SAN MARTIN DE LOS ANDES</t>
  </si>
  <si>
    <t>GOBERNADORES NEUQUINOS</t>
  </si>
  <si>
    <t>Mareos, síndrome confusional - DBT HTA medicada</t>
  </si>
  <si>
    <t>PDR30617335</t>
  </si>
  <si>
    <t>DNI 30617335</t>
  </si>
  <si>
    <t>Cossio, Melania Lorena</t>
  </si>
  <si>
    <t>18/12/2023 04:49:00 p.m.</t>
  </si>
  <si>
    <t>18/12/2023 05:28:47 p.m.</t>
  </si>
  <si>
    <t>18/12/2023 08:14:47 p.m.</t>
  </si>
  <si>
    <t>Dolor abdominal, vómitos - TTO fibromialgia</t>
  </si>
  <si>
    <t>18/12/2023 05:00:00 p.m.</t>
  </si>
  <si>
    <t>18/12/2023 05:28:25 p.m.</t>
  </si>
  <si>
    <t>18/12/2023 09:27:56 p.m.</t>
  </si>
  <si>
    <t>intolerancia via oral</t>
  </si>
  <si>
    <t>responde a pautas de alarma (pac oncológica)</t>
  </si>
  <si>
    <t>DNI 13970805</t>
  </si>
  <si>
    <t>Coscararte, Anahi Argentina</t>
  </si>
  <si>
    <t>18/12/2023 05:05:00 p.m.</t>
  </si>
  <si>
    <t>18/12/2023 08:09:04 p.m.</t>
  </si>
  <si>
    <t>CIPOLLETTI - Neuquén</t>
  </si>
  <si>
    <t>DNI 20793280</t>
  </si>
  <si>
    <t>Zufiria, Hector Marcelo</t>
  </si>
  <si>
    <t>18/12/2023 05:16:00 p.m.</t>
  </si>
  <si>
    <t>18/12/2023 07:41:12 p.m.</t>
  </si>
  <si>
    <t>18/12/2023 11:20:42 p.m.</t>
  </si>
  <si>
    <t>HUERQUEN 955 - Neuquén - Barrio Manuel Belgrano</t>
  </si>
  <si>
    <t>dolor e inflamación en MID (refiere accidente vial hace 10 días aprox)</t>
  </si>
  <si>
    <t>DNI 39442931</t>
  </si>
  <si>
    <t>Prieto, Victor Enrique</t>
  </si>
  <si>
    <t>18/12/2023 05:41:00 p.m.</t>
  </si>
  <si>
    <t>18/12/2023 08:25:52 p.m.</t>
  </si>
  <si>
    <t>18/12/2023 08:43:01 p.m.</t>
  </si>
  <si>
    <t>MZA A LOTE 20 - Neuquén - Este</t>
  </si>
  <si>
    <t>dolor en MSD (refiere caída en el día de hoy)</t>
  </si>
  <si>
    <t>PDR44463216</t>
  </si>
  <si>
    <t>DNI 44463216</t>
  </si>
  <si>
    <t>Riazuelo, Tiago Ezequiel</t>
  </si>
  <si>
    <t>18/12/2023 05:46:00 p.m.</t>
  </si>
  <si>
    <t>18/12/2023 08:26:31 p.m.</t>
  </si>
  <si>
    <t>Cuerdas del Cielo 2870 - Neuquén - Barrio Mercantiles</t>
  </si>
  <si>
    <t>tx rodilla</t>
  </si>
  <si>
    <t>PDR14674630</t>
  </si>
  <si>
    <t>DNI 14674630</t>
  </si>
  <si>
    <t>Valenzuela Abarzua, Yolanda Miryam</t>
  </si>
  <si>
    <t>18/12/2023 05:49:00 p.m.</t>
  </si>
  <si>
    <t>18/12/2023 08:26:03 p.m.</t>
  </si>
  <si>
    <t>18/12/2023 08:44:30 p.m.</t>
  </si>
  <si>
    <t>RIO QUINTO 325 - Neuquén - Barrio Villa Farrel</t>
  </si>
  <si>
    <t>OTRO 34668137</t>
  </si>
  <si>
    <t>Acosta, Leonor Petrona</t>
  </si>
  <si>
    <t>18/12/2023 05:51:00 p.m.</t>
  </si>
  <si>
    <t>18/12/2023 08:26:50 p.m.</t>
  </si>
  <si>
    <t>TIERRA NUEVA PARA NEUQUÉN - Neuquén - Oeste</t>
  </si>
  <si>
    <t>TIERRA NUEVA PARA NEUQUÉN</t>
  </si>
  <si>
    <t>dolor cervical</t>
  </si>
  <si>
    <t>PDR40960923</t>
  </si>
  <si>
    <t>DNI 40960923</t>
  </si>
  <si>
    <t>Colihuan, Daniel Agustin</t>
  </si>
  <si>
    <t>18/12/2023 05:57:00 p.m.</t>
  </si>
  <si>
    <t>18/12/2023 08:26:21 p.m.</t>
  </si>
  <si>
    <t>18/12/2023 08:45:05 p.m.</t>
  </si>
  <si>
    <t>tec sin perdida de conocimiento</t>
  </si>
  <si>
    <t>gregorio martinez casa 415 655 - Neuquén - Barrio Islas Malvinas</t>
  </si>
  <si>
    <t>PDR40442766</t>
  </si>
  <si>
    <t>DNI 40442766</t>
  </si>
  <si>
    <t>Morales, Maximiliano Alberto</t>
  </si>
  <si>
    <t>18/12/2023 06:08:00 p.m.</t>
  </si>
  <si>
    <t>18/12/2023 06:31:59 p.m.</t>
  </si>
  <si>
    <t>18/12/2023 09:14:23 p.m.</t>
  </si>
  <si>
    <t>Ricardo Sanchez Mza 12 Dx 262 - Neuquén - Barrio Villa Ceferino</t>
  </si>
  <si>
    <t>TX en rodilla derecha</t>
  </si>
  <si>
    <t>PDR12249488</t>
  </si>
  <si>
    <t>DNI 12249488</t>
  </si>
  <si>
    <t>Carro, Carlos Maria</t>
  </si>
  <si>
    <t>18/12/2023 06:10:00 p.m.</t>
  </si>
  <si>
    <t>18/12/2023 08:28:57 p.m.</t>
  </si>
  <si>
    <t>18/12/2023 08:44:14 p.m.</t>
  </si>
  <si>
    <t>chacra 81 - Centenario</t>
  </si>
  <si>
    <t>Dolor corporal (Ref.contractura)</t>
  </si>
  <si>
    <t>PDR45016608</t>
  </si>
  <si>
    <t>DNI 45016608</t>
  </si>
  <si>
    <t>Sanchez, Ximena Danubis Aylén</t>
  </si>
  <si>
    <t>18/12/2023 06:14:00 p.m.</t>
  </si>
  <si>
    <t>18/12/2023 08:37:19 p.m.</t>
  </si>
  <si>
    <t>18/12/2023 08:47:57 p.m.</t>
  </si>
  <si>
    <t>FRAY SANTA MARIA DE ORO 1259 - Cipolletti</t>
  </si>
  <si>
    <t>Vomitos, cefalea, dolor abdominal</t>
  </si>
  <si>
    <t>DNI 26144976</t>
  </si>
  <si>
    <t>Scavone, Pablo Damian</t>
  </si>
  <si>
    <t>18/12/2023 06:45:00 p.m.</t>
  </si>
  <si>
    <t>18/12/2023 07:21:21 p.m.</t>
  </si>
  <si>
    <t>18/12/2023 09:22:54 p.m.</t>
  </si>
  <si>
    <t>ALFONSINA STORNI 1298 - Neuquén - Barrio Don Bosco II</t>
  </si>
  <si>
    <t>Ref. Sensacion de opresión en el pecho.</t>
  </si>
  <si>
    <t>PDR43760003</t>
  </si>
  <si>
    <t>DNI 43760003</t>
  </si>
  <si>
    <t>Manavella Rebolledo, Alison Maria Celeste</t>
  </si>
  <si>
    <t>18/12/2023 06:54:00 p.m.</t>
  </si>
  <si>
    <t>18/12/2023 08:42:44 p.m.</t>
  </si>
  <si>
    <t>18/12/2023 09:09:52 p.m.</t>
  </si>
  <si>
    <t>Osteocondirtis</t>
  </si>
  <si>
    <t>CERRO CATEDRAL 1695 - Neuquén - Barrio Confluencia</t>
  </si>
  <si>
    <t>Ref. Dolor de pecho</t>
  </si>
  <si>
    <t>PDR25956280</t>
  </si>
  <si>
    <t>DNI 25956280</t>
  </si>
  <si>
    <t>Ruiz Cadagan, Luis Humberto</t>
  </si>
  <si>
    <t>18/12/2023 06:56:00 p.m.</t>
  </si>
  <si>
    <t>18/12/2023 07:39:37 p.m.</t>
  </si>
  <si>
    <t>18/12/2023 11:27:27 p.m.</t>
  </si>
  <si>
    <t>colibri 925 - Neuquén - Barrio San Lorenzo Norte</t>
  </si>
  <si>
    <t>Dolor en espalda y en MMII</t>
  </si>
  <si>
    <t>18/12/2023 07:27:00 p.m.</t>
  </si>
  <si>
    <t>18/12/2023 08:46:14 p.m.</t>
  </si>
  <si>
    <t>18/12/2023 08:59:23 p.m.</t>
  </si>
  <si>
    <t>foliculitis</t>
  </si>
  <si>
    <t>Inflamación facial</t>
  </si>
  <si>
    <t>PDR43218693</t>
  </si>
  <si>
    <t>DNI 43218693</t>
  </si>
  <si>
    <t>Lazo, Hector Alan Leonel</t>
  </si>
  <si>
    <t>18/12/2023 07:29:00 p.m.</t>
  </si>
  <si>
    <t>18/12/2023 08:47:07 p.m.</t>
  </si>
  <si>
    <t>18/12/2023 08:59:28 p.m.</t>
  </si>
  <si>
    <t>Chocon 98 - Neuquén - Barrio Villa María</t>
  </si>
  <si>
    <t>18/12/2023 07:40:00 p.m.</t>
  </si>
  <si>
    <t>18/12/2023 08:47:19 p.m.</t>
  </si>
  <si>
    <t>18/12/2023 11:12:46 p.m.</t>
  </si>
  <si>
    <t>DNI 40294993</t>
  </si>
  <si>
    <t>Rodriguez, Maximiliano Ezequiel</t>
  </si>
  <si>
    <t>18/12/2023 07:42:00 p.m.</t>
  </si>
  <si>
    <t>18/12/2023 09:03:38 p.m.</t>
  </si>
  <si>
    <t>18/12/2023 09:10:16 p.m.</t>
  </si>
  <si>
    <t>POLITRAUMATIMSO. TRAUMATIMOS DE RODILLA Y CODO</t>
  </si>
  <si>
    <t>Rio Negro- 804 - Neuquén - Barrio Manuel Belgrano</t>
  </si>
  <si>
    <t>Tx varios, incidente en moto</t>
  </si>
  <si>
    <t>PDR34960704</t>
  </si>
  <si>
    <t>DNI 34960704</t>
  </si>
  <si>
    <t>Manavella, Romina Alexsandra</t>
  </si>
  <si>
    <t>18/12/2023 07:52:00 p.m.</t>
  </si>
  <si>
    <t>18/12/2023 08:13:24 p.m.</t>
  </si>
  <si>
    <t>18/12/2023 11:19:44 p.m.</t>
  </si>
  <si>
    <t>ALergia</t>
  </si>
  <si>
    <t>Brote generalizado</t>
  </si>
  <si>
    <t>PDR44778906</t>
  </si>
  <si>
    <t>DNI 44778906</t>
  </si>
  <si>
    <t>Muñoz, Dariana Anabel</t>
  </si>
  <si>
    <t>18/12/2023 07:58:00 p.m.</t>
  </si>
  <si>
    <t>18/12/2023 09:13:38 p.m.</t>
  </si>
  <si>
    <t>ALFONSINA STORNI 1396 - Neuquén - Barrio Don Bosco II</t>
  </si>
  <si>
    <t>DNI 39083636</t>
  </si>
  <si>
    <t>Carrilaf Maliqueo, Maria Soledad</t>
  </si>
  <si>
    <t>18/12/2023 08:01:00 p.m.</t>
  </si>
  <si>
    <t>18/12/2023 09:13:08 p.m.</t>
  </si>
  <si>
    <t>18/12/2023 11:09:58 p.m.</t>
  </si>
  <si>
    <t>Sector HuertaS Comunitarias - Neuquén - Barrio Villa Ceferino</t>
  </si>
  <si>
    <t>Dolor de riñón</t>
  </si>
  <si>
    <t>DNI 35492734</t>
  </si>
  <si>
    <t>Muñoz, Angela Suyai</t>
  </si>
  <si>
    <t>18/12/2023 08:27:00 p.m.</t>
  </si>
  <si>
    <t>18/12/2023 09:33:41 p.m.</t>
  </si>
  <si>
    <t>18/12/2023 09:54:01 p.m.</t>
  </si>
  <si>
    <t>Candelaria 2550 - Neuquén</t>
  </si>
  <si>
    <t>Angina y dolor de cuerpo</t>
  </si>
  <si>
    <t>18/12/2023 08:38:00 p.m.</t>
  </si>
  <si>
    <t>18/12/2023 09:42:32 p.m.</t>
  </si>
  <si>
    <t>18/12/2023 10:00:11 p.m.</t>
  </si>
  <si>
    <t>cuerpo extraño ojo izquierdo</t>
  </si>
  <si>
    <t>refiere esquirla en el ojo izquierdo</t>
  </si>
  <si>
    <t>PDR44532303</t>
  </si>
  <si>
    <t>DNI 44532303</t>
  </si>
  <si>
    <t>Paz, Alex David</t>
  </si>
  <si>
    <t>18/12/2023 08:39:00 p.m.</t>
  </si>
  <si>
    <t>18/12/2023 09:59:56 p.m.</t>
  </si>
  <si>
    <t>18/12/2023 10:06:32 p.m.</t>
  </si>
  <si>
    <t>dolor plantar</t>
  </si>
  <si>
    <t>FLORENCIO VARELA CASA 22 - Provincia: BUENOS AIRES</t>
  </si>
  <si>
    <t>LA PERLA</t>
  </si>
  <si>
    <t>dolor en la planta del pie</t>
  </si>
  <si>
    <t>DNI 17411701</t>
  </si>
  <si>
    <t>Velasco, Raul Claudio</t>
  </si>
  <si>
    <t>18/12/2023 08:50:00 p.m.</t>
  </si>
  <si>
    <t>18/12/2023 09:42:46 p.m.</t>
  </si>
  <si>
    <t>18/12/2023 11:06:07 p.m.</t>
  </si>
  <si>
    <t>CALLE 11 SECTOR 3 LOTE 5 PARQUE INDUSTRIAL - Neuquén - Barrio Ciudad Industrial</t>
  </si>
  <si>
    <t>CIUDAD INDUSTRIAL</t>
  </si>
  <si>
    <t>tos,flema y dolor de cabeza</t>
  </si>
  <si>
    <t>PDR49642251</t>
  </si>
  <si>
    <t>DNI 49642251</t>
  </si>
  <si>
    <t>Sepulveda Sura, Kiara Agostina</t>
  </si>
  <si>
    <t>18/12/2023 08:53:00 p.m.</t>
  </si>
  <si>
    <t>18/12/2023 09:52:06 p.m.</t>
  </si>
  <si>
    <t>18/12/2023 09:55:38 p.m.</t>
  </si>
  <si>
    <t>Virgen de Lujan y Rio Mocoreta - Neuquén - Barrio Mariano Moreno</t>
  </si>
  <si>
    <t>dolor de garganta,de cabeza y corporal , mocos</t>
  </si>
  <si>
    <t>PDR45816342</t>
  </si>
  <si>
    <t>DNI 45816342</t>
  </si>
  <si>
    <t>Madrid, Mariana Belen</t>
  </si>
  <si>
    <t>18/12/2023 09:09:00 p.m.</t>
  </si>
  <si>
    <t>18/12/2023 09:21:57 p.m.</t>
  </si>
  <si>
    <t>18/12/2023 09:29:18 p.m.</t>
  </si>
  <si>
    <t>INFLAMACION LABIO SUPERIOR</t>
  </si>
  <si>
    <t>Alumine 1000 - Neuquén - Barrio Confluencia</t>
  </si>
  <si>
    <t>reacción alergica</t>
  </si>
  <si>
    <t>18/12/2023 09:11:00 p.m.</t>
  </si>
  <si>
    <t>18/12/2023 09:55:11 p.m.</t>
  </si>
  <si>
    <t>DNI 48267739</t>
  </si>
  <si>
    <t>Rivas Flores, Alexis Ezequiel</t>
  </si>
  <si>
    <t>18/12/2023 09:13:00 p.m.</t>
  </si>
  <si>
    <t>18/12/2023 10:38:49 p.m.</t>
  </si>
  <si>
    <t>18/12/2023 10:42:42 p.m.</t>
  </si>
  <si>
    <t>Cayasta - Neuquén</t>
  </si>
  <si>
    <t>dolor de cabeza y abdominal</t>
  </si>
  <si>
    <t>18/12/2023 09:16:00 p.m.</t>
  </si>
  <si>
    <t>18/12/2023 10:48:22 p.m.</t>
  </si>
  <si>
    <t>19/12/2023 12:46:32 a.m.</t>
  </si>
  <si>
    <t>refiere internación en sm</t>
  </si>
  <si>
    <t>PDR30055304</t>
  </si>
  <si>
    <t>DNI 30055304</t>
  </si>
  <si>
    <t>Centeno, Yanina Vanesa</t>
  </si>
  <si>
    <t>18/12/2023 09:18:00 p.m.</t>
  </si>
  <si>
    <t>18/12/2023 10:39:06 p.m.</t>
  </si>
  <si>
    <t>18/12/2023 11:09:23 p.m.</t>
  </si>
  <si>
    <t>Luan - Torre 10 2801 - Neuquén - Barrio Mercantiles</t>
  </si>
  <si>
    <t>PDR5723071</t>
  </si>
  <si>
    <t>DNI 5723071</t>
  </si>
  <si>
    <t>Riera, Maria Santos</t>
  </si>
  <si>
    <t>18/12/2023 09:21:00 p.m.</t>
  </si>
  <si>
    <t>18/12/2023 09:35:58 p.m.</t>
  </si>
  <si>
    <t>19/12/2023 12:59:23 a.m.</t>
  </si>
  <si>
    <t>juan XXIII 1918 - Neuquén - Barrio Villa Farrel</t>
  </si>
  <si>
    <t>refiere parálisis en el rostro,dif para hablar,mareos (hipertensa,pac. cardiologica)</t>
  </si>
  <si>
    <t>PDR51702892</t>
  </si>
  <si>
    <t>DNI 51702892</t>
  </si>
  <si>
    <t>Salvado, Nina</t>
  </si>
  <si>
    <t>18/12/2023 09:39:00 p.m.</t>
  </si>
  <si>
    <t>18/12/2023 09:57:07 p.m.</t>
  </si>
  <si>
    <t>18/12/2023 11:24:00 p.m.</t>
  </si>
  <si>
    <t>leguizamon 1861 - Neuquén - Este</t>
  </si>
  <si>
    <t>jardines del rey</t>
  </si>
  <si>
    <t>pac de sm- refiere crisis</t>
  </si>
  <si>
    <t>DNI 48412255</t>
  </si>
  <si>
    <t>Quiroz, Tiago Demetrio</t>
  </si>
  <si>
    <t>18/12/2023 09:46:00 p.m.</t>
  </si>
  <si>
    <t>18/12/2023 10:07:01 p.m.</t>
  </si>
  <si>
    <t>18/12/2023 11:28:59 p.m.</t>
  </si>
  <si>
    <t>HIPOLITO IRIGOYEN 400 - VISTA ALEGRE SUR</t>
  </si>
  <si>
    <t>ref herida cortante en mano</t>
  </si>
  <si>
    <t>DNI 39128603</t>
  </si>
  <si>
    <t>Molina, Jimena Carolina</t>
  </si>
  <si>
    <t>18/12/2023 09:51:00 p.m.</t>
  </si>
  <si>
    <t>18/12/2023 11:10:57 p.m.</t>
  </si>
  <si>
    <t>18/12/2023 11:20:26 p.m.</t>
  </si>
  <si>
    <t>PASAJE ZAPALA - Neuquén</t>
  </si>
  <si>
    <t>ref dolor estomacal</t>
  </si>
  <si>
    <t>DNI 28989236</t>
  </si>
  <si>
    <t>Guerrero, Maria Rosa</t>
  </si>
  <si>
    <t>18/12/2023 09:56:00 p.m.</t>
  </si>
  <si>
    <t>19/12/2023 12:31:32 a.m.</t>
  </si>
  <si>
    <t>19/12/2023 03:33:09 a.m.</t>
  </si>
  <si>
    <t>Tronador 1800 - Neuquén - Barrio Confluencia</t>
  </si>
  <si>
    <t>ref nauseas/ mareos/ dolor de cabeza</t>
  </si>
  <si>
    <t>PDR48411768</t>
  </si>
  <si>
    <t>DNI 48411768</t>
  </si>
  <si>
    <t>Riffo Durand, Juan Alberto</t>
  </si>
  <si>
    <t>18/12/2023 10:00:00 p.m.</t>
  </si>
  <si>
    <t>19/12/2023 03:55:55 a.m.</t>
  </si>
  <si>
    <t>PETROLEO 887 - Neuquén</t>
  </si>
  <si>
    <t>DNI 41925223</t>
  </si>
  <si>
    <t>Vicente, Silvana Luz</t>
  </si>
  <si>
    <t>18/12/2023 10:04:00 p.m.</t>
  </si>
  <si>
    <t>19/12/2023 12:31:47 a.m.</t>
  </si>
  <si>
    <t>19/12/2023 12:46:07 a.m.</t>
  </si>
  <si>
    <t>Cefalea tensional.</t>
  </si>
  <si>
    <t>RAWSON 1627 - Neuquén - Barrio Villa Ceferino</t>
  </si>
  <si>
    <t>ref dolor de cabeza / nauseas/ dolor estomacal</t>
  </si>
  <si>
    <t>PDR35311162</t>
  </si>
  <si>
    <t>DNI 35311162</t>
  </si>
  <si>
    <t>Alcaman, Juan Esteban</t>
  </si>
  <si>
    <t>18/12/2023 10:07:00 p.m.</t>
  </si>
  <si>
    <t>18/12/2023 11:14:52 p.m.</t>
  </si>
  <si>
    <t>19/12/2023 01:41:29 a.m.</t>
  </si>
  <si>
    <t>Antartida Argentina 2276 - Neuquén - Barrio El Progreso</t>
  </si>
  <si>
    <t>ref dolor de pecho/ nauseas/ debilidad corporal/ sensación de frio</t>
  </si>
  <si>
    <t>DNI 5506352</t>
  </si>
  <si>
    <t>Bisterfeld, Marcelo</t>
  </si>
  <si>
    <t>18/12/2023 10:09:00 p.m.</t>
  </si>
  <si>
    <t>18/12/2023 10:40:20 p.m.</t>
  </si>
  <si>
    <t>19/12/2023 02:12:00 a.m.</t>
  </si>
  <si>
    <t>SALADILLO 4435 - Neuquén</t>
  </si>
  <si>
    <t>hijo ref que no puede modular palabras</t>
  </si>
  <si>
    <t>DNI 4206726</t>
  </si>
  <si>
    <t>Tagliaferri, Guillermo Eduardo</t>
  </si>
  <si>
    <t>18/12/2023 10:28:00 p.m.</t>
  </si>
  <si>
    <t>19/12/2023 09:35:15 a.m.</t>
  </si>
  <si>
    <t>PEHUENCHES 788 - VILLA LA ANGOSTURA</t>
  </si>
  <si>
    <t>DNI 33637343</t>
  </si>
  <si>
    <t>Colil Antipichun, Duani Grecia</t>
  </si>
  <si>
    <t>18/12/2023 10:55:00 p.m.</t>
  </si>
  <si>
    <t>19/12/2023 12:36:32 a.m.</t>
  </si>
  <si>
    <t>19/12/2023 03:32:37 a.m.</t>
  </si>
  <si>
    <t>intolerancia VO</t>
  </si>
  <si>
    <t>Luis Ramon - Neuquén - Barrio Villa Ceferino</t>
  </si>
  <si>
    <t>ref dolor estomacal / vomitos</t>
  </si>
  <si>
    <t>PDR39869446</t>
  </si>
  <si>
    <t>DNI 39869446</t>
  </si>
  <si>
    <t>Jara, José Manuel</t>
  </si>
  <si>
    <t>18/12/2023 11:10:00 p.m.</t>
  </si>
  <si>
    <t>19/12/2023 12:37:06 a.m.</t>
  </si>
  <si>
    <t>19/12/2023 12:44:09 a.m.</t>
  </si>
  <si>
    <t>JORGE LUIS BORGES - Neuquén - Barrio Confluencia</t>
  </si>
  <si>
    <t>18/12/2023 11:45:00 p.m.</t>
  </si>
  <si>
    <t>19/12/2023 01:01:17 a.m.</t>
  </si>
  <si>
    <t>PDR44780177</t>
  </si>
  <si>
    <t>DNI 44780177</t>
  </si>
  <si>
    <t>Gonzalez, Kendra Ariadna</t>
  </si>
  <si>
    <t>18/12/2023 11:47:00 p.m.</t>
  </si>
  <si>
    <t>19/12/2023 12:45:33 a.m.</t>
  </si>
  <si>
    <t>19/12/2023 01:34:11 a.m.</t>
  </si>
  <si>
    <t>SOLDADO DESCONOCIDO 866 - Neuquén - Barrio Villa Florencia</t>
  </si>
  <si>
    <t>tx muñeca izquierda (accidente vial bici contra bici)</t>
  </si>
  <si>
    <t>18/12/2023 11:51:00 p.m.</t>
  </si>
  <si>
    <t>19/12/2023 12:25:25 a.m.</t>
  </si>
  <si>
    <t>19/12/2023 12:29:31 a.m.</t>
  </si>
  <si>
    <t>Reacción alergica- Ref haber sido atendida hoy por guardia, que la medicación no le hizo efecto-</t>
  </si>
  <si>
    <t>PDR36443554</t>
  </si>
  <si>
    <t>DNI 36433554</t>
  </si>
  <si>
    <t>Pino, Gonzalo Nestor Martin</t>
  </si>
  <si>
    <t>18/12/2023 11:54:00 p.m.</t>
  </si>
  <si>
    <t>19/12/2023 01:41:21 a.m.</t>
  </si>
  <si>
    <t>19/12/2023 01:49:32 a.m.</t>
  </si>
  <si>
    <t>Estaninlao Del Campo 4959 - Neuquén - Barrio Gran Neuquén</t>
  </si>
  <si>
    <t>Mareos, oidos tapados. Ref infección en muela</t>
  </si>
  <si>
    <t>PDR34522341</t>
  </si>
  <si>
    <t>DNI 34522341</t>
  </si>
  <si>
    <t>Leiva, Romina Daiana</t>
  </si>
  <si>
    <t>19/12/2023 12:17:00 a.m.</t>
  </si>
  <si>
    <t>19/12/2023 01:41:16 a.m.</t>
  </si>
  <si>
    <t>traumatismo rodilla</t>
  </si>
  <si>
    <t>cuba 528 - Centenario</t>
  </si>
  <si>
    <t>DNI 17868923</t>
  </si>
  <si>
    <t>Costich, Veronica</t>
  </si>
  <si>
    <t>19/12/2023 12:41:00 a.m.</t>
  </si>
  <si>
    <t>19/12/2023 01:43:42 a.m.</t>
  </si>
  <si>
    <t>19/12/2023 01:56:59 a.m.</t>
  </si>
  <si>
    <t>Montevideo 426 - Neuquén - Barrio Mariano Moreno</t>
  </si>
  <si>
    <t>ingresada por familiar por desvanecimiento</t>
  </si>
  <si>
    <t>PDR40068672</t>
  </si>
  <si>
    <t>DNI 40068672</t>
  </si>
  <si>
    <t>Quiroz, Paloma</t>
  </si>
  <si>
    <t>19/12/2023 12:43:00 a.m.</t>
  </si>
  <si>
    <t>19/12/2023 01:24:41 a.m.</t>
  </si>
  <si>
    <t>19/12/2023 04:32:34 a.m.</t>
  </si>
  <si>
    <t>rincon club de campo 168 - Neuquén</t>
  </si>
  <si>
    <t>PDR37936717</t>
  </si>
  <si>
    <t>DNI 37936717</t>
  </si>
  <si>
    <t>Zarate, Juan Cruz</t>
  </si>
  <si>
    <t>19/12/2023 12:47:00 a.m.</t>
  </si>
  <si>
    <t>19/12/2023 01:44:00 a.m.</t>
  </si>
  <si>
    <t>lagos 3860 - Neuquén</t>
  </si>
  <si>
    <t>MARONESE</t>
  </si>
  <si>
    <t>ref dolor de cabeza y sangrado solicita control de presion</t>
  </si>
  <si>
    <t>DNI 92250235</t>
  </si>
  <si>
    <t>Opazo Levinir, Ruth Nicolasa</t>
  </si>
  <si>
    <t>19/12/2023 12:49:00 a.m.</t>
  </si>
  <si>
    <t>19/12/2023 01:28:13 a.m.</t>
  </si>
  <si>
    <t>19/12/2023 03:32:54 a.m.</t>
  </si>
  <si>
    <t>San Juan 1955 - Neuquén - Barrio Villa Farrel</t>
  </si>
  <si>
    <t>caida de propia altura tx de muñeca</t>
  </si>
  <si>
    <t>DNI 39130749</t>
  </si>
  <si>
    <t>Mellado, Micaela Soledad</t>
  </si>
  <si>
    <t>19/12/2023 01:14:00 a.m.</t>
  </si>
  <si>
    <t>19/12/2023 01:25:49 a.m.</t>
  </si>
  <si>
    <t>19/12/2023 08:21:33 a.m.</t>
  </si>
  <si>
    <t>San Martin 4143 - Neuquén</t>
  </si>
  <si>
    <t>Dolor en zona de riñones- Ref antecedentes de cálculos renales</t>
  </si>
  <si>
    <t>PDR36320471</t>
  </si>
  <si>
    <t>DNI 36320471</t>
  </si>
  <si>
    <t>Navarrete, Jesica Betania</t>
  </si>
  <si>
    <t>19/12/2023 01:38:00 a.m.</t>
  </si>
  <si>
    <t>19/12/2023 03:30:12 a.m.</t>
  </si>
  <si>
    <t>19/12/2023 03:39:54 a.m.</t>
  </si>
  <si>
    <t>los viñedos - Neuquén</t>
  </si>
  <si>
    <t>pac ref que se desperto por hormigueo en mano y piernas, ref mareos</t>
  </si>
  <si>
    <t>PDR92029042</t>
  </si>
  <si>
    <t>DNI 92029042</t>
  </si>
  <si>
    <t>Rojas, Olga Ruth</t>
  </si>
  <si>
    <t>19/12/2023 02:23:00 a.m.</t>
  </si>
  <si>
    <t>19/12/2023 03:30:24 a.m.</t>
  </si>
  <si>
    <t>19/12/2023 04:32:20 a.m.</t>
  </si>
  <si>
    <t>B° Peumayen Meyer C.12 - VILLA LA ANGOSTURA</t>
  </si>
  <si>
    <t>TOS,</t>
  </si>
  <si>
    <t>PDR35312383</t>
  </si>
  <si>
    <t>DNI 35312383</t>
  </si>
  <si>
    <t>Duran Poblet, Victor Maximiliano</t>
  </si>
  <si>
    <t>19/12/2023 02:36:00 a.m.</t>
  </si>
  <si>
    <t>19/12/2023 03:39:23 a.m.</t>
  </si>
  <si>
    <t>19/12/2023 03:40:04 a.m.</t>
  </si>
  <si>
    <t>ISLAS MALVINAS 2440 - Neuquén - Barrio Sapere</t>
  </si>
  <si>
    <t>herida punzante en MII</t>
  </si>
  <si>
    <t>19/12/2023 03:34:00 a.m.</t>
  </si>
  <si>
    <t>19/12/2023 04:32:46 a.m.</t>
  </si>
  <si>
    <t>dolor e infección en MSD</t>
  </si>
  <si>
    <t>19/12/2023 05:07:00 a.m.</t>
  </si>
  <si>
    <t>19/12/2023 07:50:46 a.m.</t>
  </si>
  <si>
    <t>Dolor e infección en MSD - Paciente reingresado</t>
  </si>
  <si>
    <t>19/12/2023 05:25:00 a.m.</t>
  </si>
  <si>
    <t>19/12/2023 07:53:11 a.m.</t>
  </si>
  <si>
    <t>19/12/2023 08:32:05 a.m.</t>
  </si>
  <si>
    <t>Deposición con sangre-</t>
  </si>
  <si>
    <t>DNI 37781718</t>
  </si>
  <si>
    <t>Aguayo, Marianela Eluney</t>
  </si>
  <si>
    <t>19/12/2023 06:12:00 a.m.</t>
  </si>
  <si>
    <t>19/12/2023 06:35:14 a.m.</t>
  </si>
  <si>
    <t>19/12/2023 08:21:43 a.m.</t>
  </si>
  <si>
    <t>ASMAR MZ. 7 - Neuquén - Barrio Villa Ceferino</t>
  </si>
  <si>
    <t>post quirúrgico, refiere dolor de mm.ii. izquierdo (operada de ligamentos cruzados)</t>
  </si>
  <si>
    <t>19/12/2023 06:36:00 a.m.</t>
  </si>
  <si>
    <t>19/12/2023 07:53:31 a.m.</t>
  </si>
  <si>
    <t>19/12/2023 08:35:15 a.m.</t>
  </si>
  <si>
    <t>vómitos, dolor abdominal, visto ayer en guardia</t>
  </si>
  <si>
    <t>DNI 36372243</t>
  </si>
  <si>
    <t>Acuña Giraudo, Lautaro Emiliano</t>
  </si>
  <si>
    <t>19/12/2023 06:51:00 a.m.</t>
  </si>
  <si>
    <t>19/12/2023 07:53:53 a.m.</t>
  </si>
  <si>
    <t>19/12/2023 10:04:29 a.m.</t>
  </si>
  <si>
    <t>malen mbk 94 78 - Neuquén - Barrio Melipal</t>
  </si>
  <si>
    <t>requiere atención por Adicciones</t>
  </si>
  <si>
    <t>PDR43530340</t>
  </si>
  <si>
    <t>DNI 43530340</t>
  </si>
  <si>
    <t>Navarro, Sol Ailin</t>
  </si>
  <si>
    <t>19/12/2023 07:09:00 a.m.</t>
  </si>
  <si>
    <t>19/12/2023 08:03:50 a.m.</t>
  </si>
  <si>
    <t>19/12/2023 12:23:09 p.m.</t>
  </si>
  <si>
    <t>Remigio Bosch y René Favaloro 2616 - Neuquén - Barrio Limay</t>
  </si>
  <si>
    <t>ardor y molestia al orinar, 1° consulta</t>
  </si>
  <si>
    <t>DNI 18878343</t>
  </si>
  <si>
    <t>Troncoso, Marlene Del Carmen</t>
  </si>
  <si>
    <t>19/12/2023 07:17:00 a.m.</t>
  </si>
  <si>
    <t>19/12/2023 07:56:00 a.m.</t>
  </si>
  <si>
    <t>19/12/2023 08:48:31 a.m.</t>
  </si>
  <si>
    <t>Cordoba 465 - Neuquén - Centro</t>
  </si>
  <si>
    <t>centro este</t>
  </si>
  <si>
    <t>Dolor de garganta - fiebre</t>
  </si>
  <si>
    <t>PDR13700882</t>
  </si>
  <si>
    <t>DNI 13700882</t>
  </si>
  <si>
    <t>Gitzel, Lucia</t>
  </si>
  <si>
    <t>19/12/2023 07:21:00 a.m.</t>
  </si>
  <si>
    <t>19/12/2023 09:33:17 a.m.</t>
  </si>
  <si>
    <t>19/12/2023 10:07:53 a.m.</t>
  </si>
  <si>
    <t>herpes zoster</t>
  </si>
  <si>
    <t>Cinco - Neuquén - Barrio Ciudad Industrial</t>
  </si>
  <si>
    <t>dolor lumbar, corporal, 1° consulta</t>
  </si>
  <si>
    <t>19/12/2023 08:12:00 a.m.</t>
  </si>
  <si>
    <t>19/12/2023 08:25:35 a.m.</t>
  </si>
  <si>
    <t>19/12/2023 08:31:17 a.m.</t>
  </si>
  <si>
    <t>dolor de pierna</t>
  </si>
  <si>
    <t>PDR33920116</t>
  </si>
  <si>
    <t>DNI 33920116</t>
  </si>
  <si>
    <t>Penroz, Patricia Analia</t>
  </si>
  <si>
    <t>19/12/2023 08:21:00 a.m.</t>
  </si>
  <si>
    <t>19/12/2023 08:32:23 a.m.</t>
  </si>
  <si>
    <t>19/12/2023 08:32:52 a.m.</t>
  </si>
  <si>
    <t>SANTA FE 320 - Neuquén - Centro</t>
  </si>
  <si>
    <t>DOLOR DE ESTOMAGO</t>
  </si>
  <si>
    <t>DNI 35864370</t>
  </si>
  <si>
    <t>Gonzalez, Marcela Elizabeth</t>
  </si>
  <si>
    <t>19/12/2023 08:28:00 a.m.</t>
  </si>
  <si>
    <t>19/12/2023 09:31:07 a.m.</t>
  </si>
  <si>
    <t>19/12/2023 09:33:51 a.m.</t>
  </si>
  <si>
    <t>CALLE 5 S/N - Neuquén - Oeste</t>
  </si>
  <si>
    <t>DNI 25014043</t>
  </si>
  <si>
    <t>Araneda, Mario Victor</t>
  </si>
  <si>
    <t>19/12/2023 08:41:00 a.m.</t>
  </si>
  <si>
    <t>19/12/2023 09:33:32 a.m.</t>
  </si>
  <si>
    <t>19/12/2023 09:45:46 a.m.</t>
  </si>
  <si>
    <t>HIPODROMO 1500 - Neuquén - Barrio Hipódromo</t>
  </si>
  <si>
    <t>TOS- DOLOR DE PECHO Y GARGANTA</t>
  </si>
  <si>
    <t>PDR36753255</t>
  </si>
  <si>
    <t>DNI 36753255</t>
  </si>
  <si>
    <t>Diaz Gonzalez, Florencia</t>
  </si>
  <si>
    <t>19/12/2023 12:48:01 p.m.</t>
  </si>
  <si>
    <t>Intoxicación con psicofármacos.</t>
  </si>
  <si>
    <t>T43.5 Envenenamiento por otros antipsicoticos y ne</t>
  </si>
  <si>
    <t>Antartida Argentina 566 - Neuquén - Centro</t>
  </si>
  <si>
    <t>traída del domicilio, desvanecimiento</t>
  </si>
  <si>
    <t>PDR18356055</t>
  </si>
  <si>
    <t>DNI 18356055</t>
  </si>
  <si>
    <t>Castro, Silvio Adrian</t>
  </si>
  <si>
    <t>19/12/2023 08:46:00 a.m.</t>
  </si>
  <si>
    <t>19/12/2023 02:05:19 p.m.</t>
  </si>
  <si>
    <t>Síndrome febril.</t>
  </si>
  <si>
    <t>ALBERDI 705 - Neuquén</t>
  </si>
  <si>
    <t>PDR21915400</t>
  </si>
  <si>
    <t>DNI 21915400</t>
  </si>
  <si>
    <t>Martinez, Nancy Alejandra</t>
  </si>
  <si>
    <t>19/12/2023 09:09:00 a.m.</t>
  </si>
  <si>
    <t>19/12/2023 09:35:19 a.m.</t>
  </si>
  <si>
    <t>19/12/2023 12:43:01 p.m.</t>
  </si>
  <si>
    <t>lago meliquina 2084 - Neuquén</t>
  </si>
  <si>
    <t>Dolor corporal</t>
  </si>
  <si>
    <t>PDR21608558</t>
  </si>
  <si>
    <t>DNI 21608558</t>
  </si>
  <si>
    <t>Caicedo, Teresa Alejandra</t>
  </si>
  <si>
    <t>19/12/2023 09:18:00 a.m.</t>
  </si>
  <si>
    <t>19/12/2023 09:35:39 a.m.</t>
  </si>
  <si>
    <t>19/12/2023 12:33:07 p.m.</t>
  </si>
  <si>
    <t>Dolor toracico HTA por falta de tratamiento</t>
  </si>
  <si>
    <t>san juan 133 - Neuquén - Centro</t>
  </si>
  <si>
    <t>19/12/2023 09:21:00 a.m.</t>
  </si>
  <si>
    <t>19/12/2023 09:44:43 a.m.</t>
  </si>
  <si>
    <t>19/12/2023 10:23:54 a.m.</t>
  </si>
  <si>
    <t>L02.0 Absceso cutáneo, furúnculo y carbunco de la</t>
  </si>
  <si>
    <t>INFLAMACION EN ROSTRO- REF HABER SIDO VISTA EN ESTA GUARDIA EL DIA VIERNES</t>
  </si>
  <si>
    <t>PDR44581397</t>
  </si>
  <si>
    <t>DNI 44581397</t>
  </si>
  <si>
    <t>Alderete, Keila Claribel</t>
  </si>
  <si>
    <t>19/12/2023 09:34:00 a.m.</t>
  </si>
  <si>
    <t>19/12/2023 11:11:38 a.m.</t>
  </si>
  <si>
    <t>19/12/2023 11:22:11 a.m.</t>
  </si>
  <si>
    <t>diarrea cronica</t>
  </si>
  <si>
    <t>K52.9 Colitis y gastroenteritis no infecciosas, no</t>
  </si>
  <si>
    <t>CENTENO Y EL MAIZ S/N - Neuquén - Barrio Ciudad Industrial</t>
  </si>
  <si>
    <t>DOLOR DE ESTOMAGO- INFLAMACION- VOMITOS- DOLOR MUSCULAR- FIEBRE</t>
  </si>
  <si>
    <t>PDR38774321</t>
  </si>
  <si>
    <t>DNI 38774321</t>
  </si>
  <si>
    <t>Taborda, Jorge Miguel</t>
  </si>
  <si>
    <t>19/12/2023 09:52:00 a.m.</t>
  </si>
  <si>
    <t>19/12/2023 11:11:53 a.m.</t>
  </si>
  <si>
    <t>19/12/2023 12:05:33 p.m.</t>
  </si>
  <si>
    <t>roca 153 - Neuquén</t>
  </si>
  <si>
    <t>DNI 92647246</t>
  </si>
  <si>
    <t>Soto Pineda, Juana Elizabeth</t>
  </si>
  <si>
    <t>19/12/2023 10:06:00 a.m.</t>
  </si>
  <si>
    <t>19/12/2023 11:12:46 a.m.</t>
  </si>
  <si>
    <t>19/12/2023 12:05:10 p.m.</t>
  </si>
  <si>
    <t>RUTA 19 KM 9 CERRO CHAPELCO - SAN MARTIN DE LOS ANDES</t>
  </si>
  <si>
    <t>dolor abdominal y nauseas</t>
  </si>
  <si>
    <t>19/12/2023 10:21:00 a.m.</t>
  </si>
  <si>
    <t>19/12/2023 11:46:19 a.m.</t>
  </si>
  <si>
    <t>19/12/2023 12:14:41 p.m.</t>
  </si>
  <si>
    <t>ref ronchas en el cuerpo</t>
  </si>
  <si>
    <t>DNI 46069123</t>
  </si>
  <si>
    <t>Costich, Brisa Erika</t>
  </si>
  <si>
    <t>19/12/2023 10:28:00 a.m.</t>
  </si>
  <si>
    <t>19/12/2023 11:43:04 a.m.</t>
  </si>
  <si>
    <t>19/12/2023 12:06:34 p.m.</t>
  </si>
  <si>
    <t>PRIMEROS POBLADORES - 1671 - Neuquén - Barrio Mariano Moreno</t>
  </si>
  <si>
    <t>PDR33476916</t>
  </si>
  <si>
    <t>DNI 33476916</t>
  </si>
  <si>
    <t>Limoncelli, Eugenio Ignacio</t>
  </si>
  <si>
    <t>19/12/2023 10:30:00 a.m.</t>
  </si>
  <si>
    <t>19/12/2023 11:49:39 a.m.</t>
  </si>
  <si>
    <t>19/12/2023 12:06:42 p.m.</t>
  </si>
  <si>
    <t>Juan XXIII 1502 - Neuquén - Barrio Villa Farrel</t>
  </si>
  <si>
    <t>PDR11742847</t>
  </si>
  <si>
    <t>DNI 11742847</t>
  </si>
  <si>
    <t>Mori, Alicia Argentina</t>
  </si>
  <si>
    <t>19/12/2023 10:31:00 a.m.</t>
  </si>
  <si>
    <t>19/12/2023 10:45:26 a.m.</t>
  </si>
  <si>
    <t>20/12/2023 12:11:03 a.m.</t>
  </si>
  <si>
    <t>Abdomen agudo -</t>
  </si>
  <si>
    <t>san francisco - SENILLOSA</t>
  </si>
  <si>
    <t>DNI 18052063</t>
  </si>
  <si>
    <t>Costich, Mariela</t>
  </si>
  <si>
    <t>19/12/2023 10:37:00 a.m.</t>
  </si>
  <si>
    <t>19/12/2023 12:35:02 p.m.</t>
  </si>
  <si>
    <t>19/12/2023 01:12:16 p.m.</t>
  </si>
  <si>
    <t>trauma cerrado de torax</t>
  </si>
  <si>
    <t>DOMUYO Y PELAGATTI 61 - Neuquén - Barrio Mariano Moreno</t>
  </si>
  <si>
    <t>PDR36372124</t>
  </si>
  <si>
    <t>DNI 36372124</t>
  </si>
  <si>
    <t>Ferrer, Karen Victoria</t>
  </si>
  <si>
    <t>19/12/2023 10:38:00 a.m.</t>
  </si>
  <si>
    <t>19/12/2023 01:00:37 p.m.</t>
  </si>
  <si>
    <t>hualeguay 291 - Neuquén</t>
  </si>
  <si>
    <t>PDR40276604</t>
  </si>
  <si>
    <t>DNI 40276604</t>
  </si>
  <si>
    <t>Braojos, Jose Pio</t>
  </si>
  <si>
    <t>19/12/2023 10:40:00 a.m.</t>
  </si>
  <si>
    <t>19/12/2023 12:48:18 p.m.</t>
  </si>
  <si>
    <t>Alteración de conducta. Ideación suicida.</t>
  </si>
  <si>
    <t>colonia alemana 1300 - Neuquén - Barrio Santa Genoveva</t>
  </si>
  <si>
    <t>recidencia universitaria</t>
  </si>
  <si>
    <t>Alteración de conducta</t>
  </si>
  <si>
    <t>PDR41911679</t>
  </si>
  <si>
    <t>DNI 41911679</t>
  </si>
  <si>
    <t>Leiva, Juan Carlos</t>
  </si>
  <si>
    <t>19/12/2023 10:42:00 a.m.</t>
  </si>
  <si>
    <t>19/12/2023 11:08:26 a.m.</t>
  </si>
  <si>
    <t>19/12/2023 11:21:42 a.m.</t>
  </si>
  <si>
    <t>abraham y antu - Neuquén - Barrio Cordón Colón</t>
  </si>
  <si>
    <t>PDR49332697</t>
  </si>
  <si>
    <t>DNI 49332697</t>
  </si>
  <si>
    <t>Maureira, Walter Andres</t>
  </si>
  <si>
    <t>19/12/2023 10:46:00 a.m.</t>
  </si>
  <si>
    <t>19/12/2023 11:08:08 a.m.</t>
  </si>
  <si>
    <t>19/12/2023 12:28:14 p.m.</t>
  </si>
  <si>
    <t>Traumatismo en cara. Accidente de trabajo.</t>
  </si>
  <si>
    <t>CHILE 530 - Neuquén</t>
  </si>
  <si>
    <t>tx de rostro</t>
  </si>
  <si>
    <t>DNI 42199244</t>
  </si>
  <si>
    <t>Dutra, Gustavo Dario</t>
  </si>
  <si>
    <t>19/12/2023 01:01:35 p.m.</t>
  </si>
  <si>
    <t>JULIO A ROCA 665 - Neuquén - Este</t>
  </si>
  <si>
    <t>DNI 47284714</t>
  </si>
  <si>
    <t>Morales, Agustin Fabian</t>
  </si>
  <si>
    <t>19/12/2023 10:56:00 a.m.</t>
  </si>
  <si>
    <t>19/12/2023 01:00:55 p.m.</t>
  </si>
  <si>
    <t>19/12/2023 01:06:20 p.m.</t>
  </si>
  <si>
    <t>ESTATALES NEUQUINOS - Neuquén - Oeste</t>
  </si>
  <si>
    <t>ATAHUALPA 1</t>
  </si>
  <si>
    <t>PDR36955310</t>
  </si>
  <si>
    <t>DNI 36955310</t>
  </si>
  <si>
    <t>Peri, Cintia Belen</t>
  </si>
  <si>
    <t>19/12/2023 01:02:06 p.m.</t>
  </si>
  <si>
    <t>las gaviotas 739 - Neuquén</t>
  </si>
  <si>
    <t>vomitos, diarrea</t>
  </si>
  <si>
    <t>DNI 28160100</t>
  </si>
  <si>
    <t>Alvarado, Silvana Noemi</t>
  </si>
  <si>
    <t>19/12/2023 11:11:00 a.m.</t>
  </si>
  <si>
    <t>19/12/2023 01:01:17 p.m.</t>
  </si>
  <si>
    <t>19/12/2023 01:52:28 p.m.</t>
  </si>
  <si>
    <t>SOLDADO DESCONOCIDO 354 - Neuquén - Barrio Don Bosco II</t>
  </si>
  <si>
    <t>dolor de talon</t>
  </si>
  <si>
    <t>DNI 11339749</t>
  </si>
  <si>
    <t>Lupano, Irene</t>
  </si>
  <si>
    <t>19/12/2023 11:12:00 a.m.</t>
  </si>
  <si>
    <t>19/12/2023 11:26:11 a.m.</t>
  </si>
  <si>
    <t>19/12/2023 01:31:19 p.m.</t>
  </si>
  <si>
    <t>Celulitis.</t>
  </si>
  <si>
    <t>BOSCH 1520 - Neuquén - Barrio Don Bosco III</t>
  </si>
  <si>
    <t>DON BOSCO III.-</t>
  </si>
  <si>
    <t>fiebre, vomitos, presion alta</t>
  </si>
  <si>
    <t>PDR5496887</t>
  </si>
  <si>
    <t>LE 5496887</t>
  </si>
  <si>
    <t>Carabillo, Alfredo Gianesi</t>
  </si>
  <si>
    <t>19/12/2023 11:13:00 a.m.</t>
  </si>
  <si>
    <t>19/12/2023 06:49:45 p.m.</t>
  </si>
  <si>
    <t>Abdomen agudo quirurgico</t>
  </si>
  <si>
    <t>DNI 18890441</t>
  </si>
  <si>
    <t>Burgos Jara, Francisca Carmen</t>
  </si>
  <si>
    <t>19/12/2023 11:15:00 a.m.</t>
  </si>
  <si>
    <t>19/12/2023 01:23:23 p.m.</t>
  </si>
  <si>
    <t>19/12/2023 01:30:14 p.m.</t>
  </si>
  <si>
    <t>Vertigo periferico</t>
  </si>
  <si>
    <t>SECTOR 7 DE MAYO - Neuquén - Oeste</t>
  </si>
  <si>
    <t>agitada</t>
  </si>
  <si>
    <t>PDR13551859</t>
  </si>
  <si>
    <t>DNI 13551859</t>
  </si>
  <si>
    <t>Gomez, Nelida Adela</t>
  </si>
  <si>
    <t>19/12/2023 11:16:00 a.m.</t>
  </si>
  <si>
    <t>19/12/2023 01:24:30 p.m.</t>
  </si>
  <si>
    <t>19/12/2023 01:35:58 p.m.</t>
  </si>
  <si>
    <t>Enteritis</t>
  </si>
  <si>
    <t>ACONQUISTA 1840 - Neuquén</t>
  </si>
  <si>
    <t>PDR11703392</t>
  </si>
  <si>
    <t>DNI 11703392</t>
  </si>
  <si>
    <t>Banchero, Eduardo Antonio</t>
  </si>
  <si>
    <t>19/12/2023 11:40:00 a.m.</t>
  </si>
  <si>
    <t>19/12/2023 12:20:43 p.m.</t>
  </si>
  <si>
    <t>19/12/2023 01:07:12 p.m.</t>
  </si>
  <si>
    <t>alta voluntaria</t>
  </si>
  <si>
    <t>San Martin y Los Arombos - Provincia: Río Negro</t>
  </si>
  <si>
    <t>Fernandez Oro</t>
  </si>
  <si>
    <t>PDR39894395</t>
  </si>
  <si>
    <t>DNI 39894395</t>
  </si>
  <si>
    <t>Tapia, Kevin David</t>
  </si>
  <si>
    <t>19/12/2023 11:47:00 a.m.</t>
  </si>
  <si>
    <t>19/12/2023 01:30:49 p.m.</t>
  </si>
  <si>
    <t>19/12/2023 01:52:35 p.m.</t>
  </si>
  <si>
    <t>Avenida del trabajador y Jujuy 254 - Neuquén</t>
  </si>
  <si>
    <t>forunculo en pierna</t>
  </si>
  <si>
    <t>PDR25911532</t>
  </si>
  <si>
    <t>DNI 25911532</t>
  </si>
  <si>
    <t>Insulsa, Rosana Veronica</t>
  </si>
  <si>
    <t>19/12/2023 11:53:00 a.m.</t>
  </si>
  <si>
    <t>19/12/2023 01:35:17 p.m.</t>
  </si>
  <si>
    <t>19/12/2023 01:41:51 p.m.</t>
  </si>
  <si>
    <t>paymun 1350 - Neuquén - Barrio Confluencia</t>
  </si>
  <si>
    <t>Confluencia Urbana</t>
  </si>
  <si>
    <t>dolor de pie de ayer</t>
  </si>
  <si>
    <t>19/12/2023 11:58:00 a.m.</t>
  </si>
  <si>
    <t>19/12/2023 12:13:49 p.m.</t>
  </si>
  <si>
    <t>19/12/2023 05:26:52 p.m.</t>
  </si>
  <si>
    <t>Hipokalemia</t>
  </si>
  <si>
    <t>E87.6 Hipopotasmia</t>
  </si>
  <si>
    <t>dolor - pac. oncologica</t>
  </si>
  <si>
    <t>DNI 34952166</t>
  </si>
  <si>
    <t>Godoy, Eduardo Sebastian</t>
  </si>
  <si>
    <t>19/12/2023 01:36:33 p.m.</t>
  </si>
  <si>
    <t>PEATONAL 9 DX 131 - Centenario</t>
  </si>
  <si>
    <t>DOLOR DE RODILLA DE UNA SEMANA</t>
  </si>
  <si>
    <t>PDR20875748</t>
  </si>
  <si>
    <t>DNI 20875748</t>
  </si>
  <si>
    <t>Junco, Cristian Emilio</t>
  </si>
  <si>
    <t>19/12/2023 12:06:00 p.m.</t>
  </si>
  <si>
    <t>19/12/2023 01:36:58 p.m.</t>
  </si>
  <si>
    <t>19/12/2023 01:48:06 p.m.</t>
  </si>
  <si>
    <t>comahue - Neuquén - Barrio Manuel Belgrano</t>
  </si>
  <si>
    <t>dolor de espalda de ayer</t>
  </si>
  <si>
    <t>PDR34667192</t>
  </si>
  <si>
    <t>DNI 34667192</t>
  </si>
  <si>
    <t>Rossi, Aaron Daniel</t>
  </si>
  <si>
    <t>19/12/2023 12:20:00 p.m.</t>
  </si>
  <si>
    <t>19/12/2023 01:45:05 p.m.</t>
  </si>
  <si>
    <t>19/12/2023 01:52:49 p.m.</t>
  </si>
  <si>
    <t>Mitre 1340 - Neuquén - Barrio Mariano Moreno</t>
  </si>
  <si>
    <t>DNI 41436336</t>
  </si>
  <si>
    <t>Espinosa, Gabriel Eduardo</t>
  </si>
  <si>
    <t>19/12/2023 12:30:00 p.m.</t>
  </si>
  <si>
    <t>19/12/2023 12:42:08 p.m.</t>
  </si>
  <si>
    <t>19/12/2023 02:45:12 p.m.</t>
  </si>
  <si>
    <t>avda del trabajo - Plottier</t>
  </si>
  <si>
    <t>Loteo policial</t>
  </si>
  <si>
    <t>aparente fx de mm.ii. izquierdo, visto en Hptal. Plottier</t>
  </si>
  <si>
    <t>PDR32770310</t>
  </si>
  <si>
    <t>DNI 32770310</t>
  </si>
  <si>
    <t>Fuentes, Jonathan Hugo</t>
  </si>
  <si>
    <t>19/12/2023 12:43:00 p.m.</t>
  </si>
  <si>
    <t>19/12/2023 01:47:52 p.m.</t>
  </si>
  <si>
    <t>19/12/2023 02:45:54 p.m.</t>
  </si>
  <si>
    <t>traumatismo mano izq</t>
  </si>
  <si>
    <t>CALLE 38 Y MALEN - Neuquén - Barrio Melipal</t>
  </si>
  <si>
    <t>TX DE MANO DE AYER</t>
  </si>
  <si>
    <t>PDR38809758</t>
  </si>
  <si>
    <t>DNI 38809758</t>
  </si>
  <si>
    <t>Crespo, Ivana Belen</t>
  </si>
  <si>
    <t>19/12/2023 12:46:00 p.m.</t>
  </si>
  <si>
    <t>19/12/2023 01:53:44 p.m.</t>
  </si>
  <si>
    <t>19/12/2023 02:01:00 p.m.</t>
  </si>
  <si>
    <t>reaccion alergica local</t>
  </si>
  <si>
    <t>MINAS 1386 - Neuquén - Barrio Manuel Belgrano</t>
  </si>
  <si>
    <t>INFLAMACIÓN EN MANO POR PICADURA DE INSECTO DE DOS DÍAS</t>
  </si>
  <si>
    <t>19/12/2023 12:50:00 p.m.</t>
  </si>
  <si>
    <t>19/12/2023 01:55:25 p.m.</t>
  </si>
  <si>
    <t>19/12/2023 03:39:03 p.m.</t>
  </si>
  <si>
    <t>Dolor costal secundario a traumatismo</t>
  </si>
  <si>
    <t>S20 Traumatismo superficial del tórax</t>
  </si>
  <si>
    <t>DOLOR POR TX DE TORAX DE AYER</t>
  </si>
  <si>
    <t>PDR95931035</t>
  </si>
  <si>
    <t>DNI 95931035</t>
  </si>
  <si>
    <t>Yanes, Landys Josefina</t>
  </si>
  <si>
    <t>19/12/2023 01:15:00 p.m.</t>
  </si>
  <si>
    <t>19/12/2023 01:58:28 p.m.</t>
  </si>
  <si>
    <t>19/12/2023 02:04:29 p.m.</t>
  </si>
  <si>
    <t>orzuelo en ojo izq</t>
  </si>
  <si>
    <t>Ushuaia 910 - Neuquén - Centro</t>
  </si>
  <si>
    <t>Centro Este</t>
  </si>
  <si>
    <t>DOLOR DE OJO IZQ DE AYER</t>
  </si>
  <si>
    <t>DNI 12722861</t>
  </si>
  <si>
    <t>Llancao, Delia</t>
  </si>
  <si>
    <t>19/12/2023 01:23:00 p.m.</t>
  </si>
  <si>
    <t>19/12/2023 02:02:26 p.m.</t>
  </si>
  <si>
    <t>19/12/2023 03:31:06 p.m.</t>
  </si>
  <si>
    <t>David Abraham 1555 - Neuquén - Barrio Cordón Colón</t>
  </si>
  <si>
    <t>Cordon Colon</t>
  </si>
  <si>
    <t>dif. respiratoria- pac. con epoc</t>
  </si>
  <si>
    <t>PDR17245110</t>
  </si>
  <si>
    <t>DNI 17245110</t>
  </si>
  <si>
    <t>Mundaca Matamala, Jorge Luis</t>
  </si>
  <si>
    <t>19/12/2023 01:24:00 p.m.</t>
  </si>
  <si>
    <t>19/12/2023 02:04:08 p.m.</t>
  </si>
  <si>
    <t>19/12/2023 05:41:18 p.m.</t>
  </si>
  <si>
    <t>Belgrano 167 - Neuquén - Centro</t>
  </si>
  <si>
    <t>PDR27646175</t>
  </si>
  <si>
    <t>DNI 27646175</t>
  </si>
  <si>
    <t>Linares, Rosa</t>
  </si>
  <si>
    <t>19/12/2023 01:30:00 p.m.</t>
  </si>
  <si>
    <t>19/12/2023 02:08:05 p.m.</t>
  </si>
  <si>
    <t>19/12/2023 03:13:58 p.m.</t>
  </si>
  <si>
    <t>Tronador 1300 - Neuquén - Barrio Confluencia</t>
  </si>
  <si>
    <t>dolor de cabeza y mareos</t>
  </si>
  <si>
    <t>19/12/2023 01:31:00 p.m.</t>
  </si>
  <si>
    <t>19/12/2023 02:43:31 p.m.</t>
  </si>
  <si>
    <t>19/12/2023 03:12:40 p.m.</t>
  </si>
  <si>
    <t>R30.0 Disuria</t>
  </si>
  <si>
    <t>CONTROL DRA. RIVERO</t>
  </si>
  <si>
    <t>PDR32428048</t>
  </si>
  <si>
    <t>DNI 32428048</t>
  </si>
  <si>
    <t>Manriquez, Carina Beatriz</t>
  </si>
  <si>
    <t>19/12/2023 01:37:00 p.m.</t>
  </si>
  <si>
    <t>19/12/2023 02:13:22 p.m.</t>
  </si>
  <si>
    <t>19/12/2023 03:13:53 p.m.</t>
  </si>
  <si>
    <t>doctor ramon casa 5 - Neuquén - Barrio Villa Ceferino</t>
  </si>
  <si>
    <t>DOLOR DE CABEZA Y DESCOMPUESTA</t>
  </si>
  <si>
    <t>PDR29293603</t>
  </si>
  <si>
    <t>DNI 29293603</t>
  </si>
  <si>
    <t>Bogado, Maria Eugenia</t>
  </si>
  <si>
    <t>19/12/2023 01:56:00 p.m.</t>
  </si>
  <si>
    <t>19/12/2023 03:28:18 p.m.</t>
  </si>
  <si>
    <t>19/12/2023 03:38:08 p.m.</t>
  </si>
  <si>
    <t>diarrea aguda + epigastralgia</t>
  </si>
  <si>
    <t>TIERRA DEL FUEGO 248 - Neuquén - Barrio Manuel Belgrano</t>
  </si>
  <si>
    <t>Dolor abdominal, diarrea, mareos</t>
  </si>
  <si>
    <t>DNI 38432348</t>
  </si>
  <si>
    <t>Centeno, Franco Nicolas</t>
  </si>
  <si>
    <t>19/12/2023 03:36:30 p.m.</t>
  </si>
  <si>
    <t>19/12/2023 03:47:00 p.m.</t>
  </si>
  <si>
    <t>12 de septiembre y extremadura - Neuquén - Oeste</t>
  </si>
  <si>
    <t>san andres</t>
  </si>
  <si>
    <t>CUERPO EXTRAÑO EN OJO</t>
  </si>
  <si>
    <t>PDR43050697</t>
  </si>
  <si>
    <t>DNI 43050697</t>
  </si>
  <si>
    <t>Fernandez Guiffe, Aimé</t>
  </si>
  <si>
    <t>19/12/2023 02:03:00 p.m.</t>
  </si>
  <si>
    <t>19/12/2023 03:36:47 p.m.</t>
  </si>
  <si>
    <t>19/12/2023 03:43:03 p.m.</t>
  </si>
  <si>
    <t>Lesiones en piel.</t>
  </si>
  <si>
    <t>canaan sapag 2227 - Neuquén</t>
  </si>
  <si>
    <t>progreso</t>
  </si>
  <si>
    <t>RONCHAS EN EL CUERPO</t>
  </si>
  <si>
    <t>DNI 41241673</t>
  </si>
  <si>
    <t>Duschek, Carlos Facundo</t>
  </si>
  <si>
    <t>19/12/2023 02:14:00 p.m.</t>
  </si>
  <si>
    <t>19/12/2023 02:45:32 p.m.</t>
  </si>
  <si>
    <t>19/12/2023 08:00:30 p.m.</t>
  </si>
  <si>
    <t>SECTOR 2</t>
  </si>
  <si>
    <t>CONVULSION EN LA MAÑANA, VOMITOS Y DOLOR DE CABEZA - PAC CON EPILEPSIA</t>
  </si>
  <si>
    <t>PDR96020703</t>
  </si>
  <si>
    <t>DNI 96020703</t>
  </si>
  <si>
    <t>Andrade Gonzalez, Jorge Luis</t>
  </si>
  <si>
    <t>19/12/2023 02:27:00 p.m.</t>
  </si>
  <si>
    <t>19/12/2023 03:37:17 p.m.</t>
  </si>
  <si>
    <t>19/12/2023 03:48:30 p.m.</t>
  </si>
  <si>
    <t>SAN MARTIN 3533 - Neuquén - Oeste</t>
  </si>
  <si>
    <t>PDR44041009</t>
  </si>
  <si>
    <t>DNI 44041009</t>
  </si>
  <si>
    <t>Jofre, Valentina Abigail</t>
  </si>
  <si>
    <t>19/12/2023 02:31:00 p.m.</t>
  </si>
  <si>
    <t>19/12/2023 02:49:24 p.m.</t>
  </si>
  <si>
    <t>19/12/2023 05:46:33 p.m.</t>
  </si>
  <si>
    <t>REPUBLICA DE ITALIA 202 -</t>
  </si>
  <si>
    <t>INFLAMACION DE ABDOMEN</t>
  </si>
  <si>
    <t>DNI 17025775</t>
  </si>
  <si>
    <t>Bulnes, Luisa Nelida</t>
  </si>
  <si>
    <t>19/12/2023 02:46:00 p.m.</t>
  </si>
  <si>
    <t>19/12/2023 03:20:32 p.m.</t>
  </si>
  <si>
    <t>19/12/2023 03:47:54 p.m.</t>
  </si>
  <si>
    <t>Hiperglucemia.</t>
  </si>
  <si>
    <t>R73.9 Hiperglicemia, no especificada</t>
  </si>
  <si>
    <t>V AMARANTI - Neuquén - Oeste</t>
  </si>
  <si>
    <t>VALENTINA</t>
  </si>
  <si>
    <t>DNI 31125359</t>
  </si>
  <si>
    <t>Delgadillo, Victor Daniel</t>
  </si>
  <si>
    <t>19/12/2023 02:47:00 p.m.</t>
  </si>
  <si>
    <t>19/12/2023 03:43:20 p.m.</t>
  </si>
  <si>
    <t>19/12/2023 04:25:38 p.m.</t>
  </si>
  <si>
    <t>Lumbalgia derecha</t>
  </si>
  <si>
    <t>BORLENGHI 810 - Neuquén - Barrio Provincias Unidas</t>
  </si>
  <si>
    <t>REF DOLOR DE ESPALDA</t>
  </si>
  <si>
    <t>DNI 42518825</t>
  </si>
  <si>
    <t>Vilca, Maite Quillen</t>
  </si>
  <si>
    <t>19/12/2023 02:51:00 p.m.</t>
  </si>
  <si>
    <t>19/12/2023 05:00:54 p.m.</t>
  </si>
  <si>
    <t>ANTARTIDA ARGENTINA 3060 - Neuquén - Barrio Unión de Mayo</t>
  </si>
  <si>
    <t>PDR32986940</t>
  </si>
  <si>
    <t>DNI 32986940</t>
  </si>
  <si>
    <t>Bonforte, Agustin</t>
  </si>
  <si>
    <t>19/12/2023 03:10:00 p.m.</t>
  </si>
  <si>
    <t>19/12/2023 03:44:48 p.m.</t>
  </si>
  <si>
    <t>19/12/2023 04:26:07 p.m.</t>
  </si>
  <si>
    <t>herida infectada?</t>
  </si>
  <si>
    <t>ISLAS MALVINAS 155 - Neuquén - Centro</t>
  </si>
  <si>
    <t>REF INFECCIÓN EN LA PIERNA IZQUIERDA..(SOLICITA ATENCIÓN POR DRA RIVA DE TRAUMATOLOGIA)</t>
  </si>
  <si>
    <t>PDR37688646</t>
  </si>
  <si>
    <t>DNI 37688646</t>
  </si>
  <si>
    <t>Sosa, Florencia Carla</t>
  </si>
  <si>
    <t>19/12/2023 03:26:00 p.m.</t>
  </si>
  <si>
    <t>19/12/2023 03:48:54 p.m.</t>
  </si>
  <si>
    <t>19/12/2023 05:13:07 p.m.</t>
  </si>
  <si>
    <t>Esguince de tobillo.</t>
  </si>
  <si>
    <t>alberti 1654 - Neuquén - Barrio Provincias Unidas</t>
  </si>
  <si>
    <t>REF TX PIE IZQUIERDO</t>
  </si>
  <si>
    <t>PDR40614919</t>
  </si>
  <si>
    <t>DNI 40614919</t>
  </si>
  <si>
    <t>Muñoz, Cristian Damian</t>
  </si>
  <si>
    <t>19/12/2023 03:30:00 p.m.</t>
  </si>
  <si>
    <t>19/12/2023 03:52:22 p.m.</t>
  </si>
  <si>
    <t>19/12/2023 04:52:32 p.m.</t>
  </si>
  <si>
    <t>atendida x otro profesional</t>
  </si>
  <si>
    <t>PARAJE EL 30 - Cipolletti</t>
  </si>
  <si>
    <t>PDR11193730</t>
  </si>
  <si>
    <t>SN 11193730</t>
  </si>
  <si>
    <t>Juan, Jesus</t>
  </si>
  <si>
    <t>19/12/2023 03:33:00 p.m.</t>
  </si>
  <si>
    <t>19/12/2023 03:52:35 p.m.</t>
  </si>
  <si>
    <t>19/12/2023 06:50:12 p.m.</t>
  </si>
  <si>
    <t>Primeros Pobladores 1822 - Neuquén</t>
  </si>
  <si>
    <t>REF HONGOS EN SUS PARTES INTIMAS</t>
  </si>
  <si>
    <t>PDR23424444</t>
  </si>
  <si>
    <t>DNI 23424444</t>
  </si>
  <si>
    <t>Berth, Daniel Orlando</t>
  </si>
  <si>
    <t>19/12/2023 03:38:00 p.m.</t>
  </si>
  <si>
    <t>19/12/2023 06:22:28 p.m.</t>
  </si>
  <si>
    <t>DR RAMON 5934 - Neuquén - Barrio San Lorenzo Sur</t>
  </si>
  <si>
    <t>DNI 25014024</t>
  </si>
  <si>
    <t>Fuentes, Sonia Viviana</t>
  </si>
  <si>
    <t>19/12/2023 03:45:00 p.m.</t>
  </si>
  <si>
    <t>19/12/2023 04:09:10 p.m.</t>
  </si>
  <si>
    <t>19/12/2023 04:19:59 p.m.</t>
  </si>
  <si>
    <t>SECTOR II - Neuquén - Barrio Ciudad Industrial</t>
  </si>
  <si>
    <t>DOLOR DE NUCA, REF QUE TIENE DORMIDA LA CARA Y LOS BRAZOS</t>
  </si>
  <si>
    <t>DNI 42265399</t>
  </si>
  <si>
    <t>Suarez, Milagros Marisol</t>
  </si>
  <si>
    <t>19/12/2023 03:51:00 p.m.</t>
  </si>
  <si>
    <t>19/12/2023 04:14:12 p.m.</t>
  </si>
  <si>
    <t>19/12/2023 04:19:33 p.m.</t>
  </si>
  <si>
    <t>sme.gripal</t>
  </si>
  <si>
    <t>leloir- 231 - Neuquén</t>
  </si>
  <si>
    <t>DOLOR DE CUERPO</t>
  </si>
  <si>
    <t>19/12/2023 03:54:00 p.m.</t>
  </si>
  <si>
    <t>19/12/2023 05:20:31 p.m.</t>
  </si>
  <si>
    <t>DNI 27982250</t>
  </si>
  <si>
    <t>Cabrera, Pablo Javier</t>
  </si>
  <si>
    <t>19/12/2023 03:56:00 p.m.</t>
  </si>
  <si>
    <t>19/12/2023 04:13:01 p.m.</t>
  </si>
  <si>
    <t>19/12/2023 09:41:44 p.m.</t>
  </si>
  <si>
    <t>DBT2 de reciente diagnostico.</t>
  </si>
  <si>
    <t>S/N - - Neuquén</t>
  </si>
  <si>
    <t>San Lorenzo</t>
  </si>
  <si>
    <t>19/12/2023 03:59:00 p.m.</t>
  </si>
  <si>
    <t>19/12/2023 05:02:45 p.m.</t>
  </si>
  <si>
    <t>19/12/2023 05:21:48 p.m.</t>
  </si>
  <si>
    <t>Proceso viral respiratorio. Proceso infeccioso respiratorio. Disnea.</t>
  </si>
  <si>
    <t>regresa por no sentirse bien - ref que fue evaluada por NAC hace 2 dias</t>
  </si>
  <si>
    <t>PDR48915931</t>
  </si>
  <si>
    <t>DNI 48915931</t>
  </si>
  <si>
    <t>Castillo, Marisol Valeria</t>
  </si>
  <si>
    <t>19/12/2023 04:02:00 p.m.</t>
  </si>
  <si>
    <t>19/12/2023 05:11:00 p.m.</t>
  </si>
  <si>
    <t>19/12/2023 05:20:50 p.m.</t>
  </si>
  <si>
    <t>PRIMEROS POBLADORES 1780 - Neuquén - Barrio Mariano Moreno</t>
  </si>
  <si>
    <t>dolor en brazo derecho</t>
  </si>
  <si>
    <t>19/12/2023 04:10:00 p.m.</t>
  </si>
  <si>
    <t>19/12/2023 05:10:52 p.m.</t>
  </si>
  <si>
    <t>PDR96151912</t>
  </si>
  <si>
    <t>DNI 96151912</t>
  </si>
  <si>
    <t>Acuña Benitez, Nidia Teresa</t>
  </si>
  <si>
    <t>19/12/2023 04:11:00 p.m.</t>
  </si>
  <si>
    <t>19/12/2023 05:11:20 p.m.</t>
  </si>
  <si>
    <t>19/12/2023 09:21:05 p.m.</t>
  </si>
  <si>
    <t>El Trigo y Centeno - Neuquén - Oeste</t>
  </si>
  <si>
    <t>La Meseta</t>
  </si>
  <si>
    <t>DNI 10473117</t>
  </si>
  <si>
    <t>Jara, Elsa Delfina</t>
  </si>
  <si>
    <t>19/12/2023 04:24:00 p.m.</t>
  </si>
  <si>
    <t>19/12/2023 05:11:32 p.m.</t>
  </si>
  <si>
    <t>19/12/2023 05:51:56 p.m.</t>
  </si>
  <si>
    <t>HDB</t>
  </si>
  <si>
    <t>CATRIEL 975 - Neuquén - Barrio Islas Malvinas</t>
  </si>
  <si>
    <t>19/12/2023 04:52:00 p.m.</t>
  </si>
  <si>
    <t>19/12/2023 06:08:58 p.m.</t>
  </si>
  <si>
    <t>19/12/2023 08:15:37 p.m.</t>
  </si>
  <si>
    <t>Monoparesia. Cefalea y vómitos.</t>
  </si>
  <si>
    <t>perdida del equilibrio - nauseas - dolor de cabeza - vista hace 4 dias por lo mismo</t>
  </si>
  <si>
    <t>PDR30725802</t>
  </si>
  <si>
    <t>DNI 30725802</t>
  </si>
  <si>
    <t>Gonzalez, Marcos Eduardo</t>
  </si>
  <si>
    <t>19/12/2023 04:53:00 p.m.</t>
  </si>
  <si>
    <t>19/12/2023 06:34:10 p.m.</t>
  </si>
  <si>
    <t>19/12/2023 08:29:08 p.m.</t>
  </si>
  <si>
    <t>Absceso axilar</t>
  </si>
  <si>
    <t>LACAR 414 - Neuquén - Barrio Mariano Moreno</t>
  </si>
  <si>
    <t>absceso en axila - en tto antibiotico sin efecto</t>
  </si>
  <si>
    <t>PDR36151345</t>
  </si>
  <si>
    <t>DNI 36151345</t>
  </si>
  <si>
    <t>Rivero, Sergio Eduardo</t>
  </si>
  <si>
    <t>19/12/2023 04:56:00 p.m.</t>
  </si>
  <si>
    <t>19/12/2023 06:38:10 p.m.</t>
  </si>
  <si>
    <t>19/12/2023 08:08:44 p.m.</t>
  </si>
  <si>
    <t>Av las flores 607 - Neuquén - Barrio Alta Barda</t>
  </si>
  <si>
    <t>dolor en torax / hombro derecho</t>
  </si>
  <si>
    <t>20/12/2023 04:58:54 p.m.</t>
  </si>
  <si>
    <t>DESHIDRATACIÓN</t>
  </si>
  <si>
    <t>PDR29347199</t>
  </si>
  <si>
    <t>DNI 29347199</t>
  </si>
  <si>
    <t>Vasquez, Oscar Antonio</t>
  </si>
  <si>
    <t>19/12/2023 05:04:00 p.m.</t>
  </si>
  <si>
    <t>19/12/2023 05:29:49 p.m.</t>
  </si>
  <si>
    <t>19/12/2023 06:48:41 p.m.</t>
  </si>
  <si>
    <t>Incidente de tránsito. Traumatismos en rodilla izquierda y tobillo derecho.</t>
  </si>
  <si>
    <t>LINO Y CENTENO S/N -</t>
  </si>
  <si>
    <t>Incidente en motocicleta TX MII</t>
  </si>
  <si>
    <t>DNI 33823434</t>
  </si>
  <si>
    <t>Mucci, Antonella</t>
  </si>
  <si>
    <t>19/12/2023 05:09:00 p.m.</t>
  </si>
  <si>
    <t>19/12/2023 06:39:23 p.m.</t>
  </si>
  <si>
    <t>19/12/2023 08:09:30 p.m.</t>
  </si>
  <si>
    <t>Astenia secundario a gastroenteritis</t>
  </si>
  <si>
    <t>Córdoba 473 - Neuquén - Centro</t>
  </si>
  <si>
    <t>VOMITOS, DIARREA Y FIEBRE</t>
  </si>
  <si>
    <t>DNI 23918841</t>
  </si>
  <si>
    <t>Ulloa, Maria Teresa</t>
  </si>
  <si>
    <t>19/12/2023 05:20:00 p.m.</t>
  </si>
  <si>
    <t>19/12/2023 06:52:41 p.m.</t>
  </si>
  <si>
    <t>19/12/2023 10:04:24 p.m.</t>
  </si>
  <si>
    <t>Cistitis / Vulvovaginitis</t>
  </si>
  <si>
    <t>CALLE 11 TIRA 11 PB AB - Neuquén - Barrio Ciudad Industrial</t>
  </si>
  <si>
    <t>Dolor abdominal, ardor al orinar - Cólicos</t>
  </si>
  <si>
    <t>PDR44311877</t>
  </si>
  <si>
    <t>DNI 44311877</t>
  </si>
  <si>
    <t>Parra, Kevin Nicolas</t>
  </si>
  <si>
    <t>19/12/2023 05:29:00 p.m.</t>
  </si>
  <si>
    <t>19/12/2023 06:53:16 p.m.</t>
  </si>
  <si>
    <t>19/12/2023 08:10:46 p.m.</t>
  </si>
  <si>
    <t>herpes genital en pte HIV</t>
  </si>
  <si>
    <t>A60.0 Infección de genitales y trayecto urogenital</t>
  </si>
  <si>
    <t>SARGENTO VIDAL Y LAGO RUCA CHOROY - Neuquén - Barrio Villa Ceferino</t>
  </si>
  <si>
    <t>PDR47299533</t>
  </si>
  <si>
    <t>DNI 47299533</t>
  </si>
  <si>
    <t>Barrientos, Angie Alexa</t>
  </si>
  <si>
    <t>19/12/2023 05:51:00 p.m.</t>
  </si>
  <si>
    <t>19/12/2023 06:53:45 p.m.</t>
  </si>
  <si>
    <t>20/12/2023 12:17:08 a.m.</t>
  </si>
  <si>
    <t>ideas de autolisis</t>
  </si>
  <si>
    <t>GASSWHOSKI 240 - Neuquén</t>
  </si>
  <si>
    <t>Solicita atención salud mental</t>
  </si>
  <si>
    <t>PDR17238742</t>
  </si>
  <si>
    <t>DNI 17238742</t>
  </si>
  <si>
    <t>Mariano, Maria Alejandra</t>
  </si>
  <si>
    <t>19/12/2023 05:59:00 p.m.</t>
  </si>
  <si>
    <t>19/12/2023 06:56:00 p.m.</t>
  </si>
  <si>
    <t>19/12/2023 07:13:18 p.m.</t>
  </si>
  <si>
    <t>Abrazo de Maipu 1211 - Neuquén - Oeste</t>
  </si>
  <si>
    <t>Ref. vomitos y diarrea</t>
  </si>
  <si>
    <t>DNI 37603928</t>
  </si>
  <si>
    <t>Suarez, Natali Soledad</t>
  </si>
  <si>
    <t>19/12/2023 06:00:00 p.m.</t>
  </si>
  <si>
    <t>19/12/2023 06:54:16 p.m.</t>
  </si>
  <si>
    <t>19/12/2023 08:30:43 p.m.</t>
  </si>
  <si>
    <t>calle 11 - Neuquén - Barrio Ciudad Industrial</t>
  </si>
  <si>
    <t>PQUE. INDUSTRIAL</t>
  </si>
  <si>
    <t>ref. picadura de araña</t>
  </si>
  <si>
    <t>DNI 30055321</t>
  </si>
  <si>
    <t>Sanhueza, Sara Noemi</t>
  </si>
  <si>
    <t>19/12/2023 06:02:00 p.m.</t>
  </si>
  <si>
    <t>19/12/2023 06:48:59 p.m.</t>
  </si>
  <si>
    <t>19/12/2023 10:54:24 p.m.</t>
  </si>
  <si>
    <t>darwin 1263 - Neuquén - Barrio Confluencia</t>
  </si>
  <si>
    <t>ref. vomitos,mareos (compañera hpn)</t>
  </si>
  <si>
    <t>19/12/2023 06:18:00 p.m.</t>
  </si>
  <si>
    <t>19/12/2023 06:56:40 p.m.</t>
  </si>
  <si>
    <t>19/12/2023 08:30:58 p.m.</t>
  </si>
  <si>
    <t>Fractura de muñeca</t>
  </si>
  <si>
    <t>REF. TX BRAZO ( CAIDA DE PROPIA ALTURA )</t>
  </si>
  <si>
    <t>DNI 35864362</t>
  </si>
  <si>
    <t>Rodriguez, Fernando Ariel</t>
  </si>
  <si>
    <t>19/12/2023 06:32:00 p.m.</t>
  </si>
  <si>
    <t>19/12/2023 06:41:35 p.m.</t>
  </si>
  <si>
    <t>19/12/2023 08:28:06 p.m.</t>
  </si>
  <si>
    <t>ingesta medicamentosa</t>
  </si>
  <si>
    <t>LOS SURGENTES 2550 - Neuquén - Barrio Villa Ceferino</t>
  </si>
  <si>
    <t>REF. solicita atencion SM -CONSUMO PROBLEMATICO</t>
  </si>
  <si>
    <t>DNI 93262359</t>
  </si>
  <si>
    <t>Rivas, Evelyn Ivonne</t>
  </si>
  <si>
    <t>19/12/2023 07:21:00 p.m.</t>
  </si>
  <si>
    <t>19/12/2023 07:53:36 p.m.</t>
  </si>
  <si>
    <t>19/12/2023 08:31:24 p.m.</t>
  </si>
  <si>
    <t>trauma bucal</t>
  </si>
  <si>
    <t>MONTE HERMOSO 517 - Neuquén - Barrio Confluencia</t>
  </si>
  <si>
    <t>CONFLUENICA</t>
  </si>
  <si>
    <t>Tx bucal, caída de propia altura</t>
  </si>
  <si>
    <t>PDR17672993</t>
  </si>
  <si>
    <t>DNI 17672993</t>
  </si>
  <si>
    <t>Enriquez, Liliana Del Carmen</t>
  </si>
  <si>
    <t>19/12/2023 07:31:00 p.m.</t>
  </si>
  <si>
    <t>19/12/2023 08:01:25 p.m.</t>
  </si>
  <si>
    <t>19/12/2023 08:31:38 p.m.</t>
  </si>
  <si>
    <t>Hernia crural sintomatica</t>
  </si>
  <si>
    <t>Alumine 1550 - Neuquén</t>
  </si>
  <si>
    <t>Dolor en zona abdominal, ref. que posee hernia</t>
  </si>
  <si>
    <t>DNI 92741433</t>
  </si>
  <si>
    <t>Mansilla Diaz, Alfredo Arturo</t>
  </si>
  <si>
    <t>19/12/2023 08:05:00 p.m.</t>
  </si>
  <si>
    <t>19/12/2023 09:32:20 p.m.</t>
  </si>
  <si>
    <t>19/12/2023 09:49:37 p.m.</t>
  </si>
  <si>
    <t>Hernia inguinal</t>
  </si>
  <si>
    <t>EX UESPO - Neuquén - Barrio Confluencia</t>
  </si>
  <si>
    <t>PDR12262640</t>
  </si>
  <si>
    <t>DNI 12262640</t>
  </si>
  <si>
    <t>Egea, Haydee Ether</t>
  </si>
  <si>
    <t>19/12/2023 08:55:00 p.m.</t>
  </si>
  <si>
    <t>19/12/2023 09:38:42 p.m.</t>
  </si>
  <si>
    <t>20/12/2023 02:47:44 a.m.</t>
  </si>
  <si>
    <t>tec sin pc</t>
  </si>
  <si>
    <t>Cerro Catedral 2100 - Neuquén - Barrio Confluencia</t>
  </si>
  <si>
    <t>Caída de propia altura</t>
  </si>
  <si>
    <t>19/12/2023 09:04:00 p.m.</t>
  </si>
  <si>
    <t>19/12/2023 09:55:03 p.m.</t>
  </si>
  <si>
    <t>20/12/2023 03:46:16 a.m.</t>
  </si>
  <si>
    <t>cólico renal</t>
  </si>
  <si>
    <t>Dolor de espalda</t>
  </si>
  <si>
    <t>19/12/2023 09:09:00 p.m.</t>
  </si>
  <si>
    <t>19/12/2023 10:14:13 p.m.</t>
  </si>
  <si>
    <t>Solicita aplicacion de medicacion.</t>
  </si>
  <si>
    <t>DNI 49859010</t>
  </si>
  <si>
    <t>Pianzola Seltzer, Bautista</t>
  </si>
  <si>
    <t>19/12/2023 09:18:00 p.m.</t>
  </si>
  <si>
    <t>19/12/2023 09:32:32 p.m.</t>
  </si>
  <si>
    <t>19/12/2023 09:43:48 p.m.</t>
  </si>
  <si>
    <t>enteritis</t>
  </si>
  <si>
    <t>Luis Beltran 631 - Neuquén</t>
  </si>
  <si>
    <t>PDR42165508</t>
  </si>
  <si>
    <t>DNI 42165508</t>
  </si>
  <si>
    <t>Martinez, Brisa Alexsandra</t>
  </si>
  <si>
    <t>19/12/2023 09:20:00 p.m.</t>
  </si>
  <si>
    <t>19/12/2023 09:58:30 p.m.</t>
  </si>
  <si>
    <t>19/12/2023 10:23:19 p.m.</t>
  </si>
  <si>
    <t>Infeccion de piel y partes blandas</t>
  </si>
  <si>
    <t>avda trabajador 1572 - Neuquén</t>
  </si>
  <si>
    <t>Dolor de muela. Ref.Infección en axila.</t>
  </si>
  <si>
    <t>19/12/2023 09:23:00 p.m.</t>
  </si>
  <si>
    <t>20/12/2023 03:37:39 a.m.</t>
  </si>
  <si>
    <t>sme confusional</t>
  </si>
  <si>
    <t>SINDROME CONFUSIONAL</t>
  </si>
  <si>
    <t>PDR34882977</t>
  </si>
  <si>
    <t>DNI 34882977</t>
  </si>
  <si>
    <t>Cid, Boris Alexis</t>
  </si>
  <si>
    <t>19/12/2023 11:30:02 p.m.</t>
  </si>
  <si>
    <t>19/12/2023 11:34:28 p.m.</t>
  </si>
  <si>
    <t>Faringitis /OEA</t>
  </si>
  <si>
    <t>Olivares s/n - Neuquén - Barrio San Lorenzo Norte</t>
  </si>
  <si>
    <t>PDR38505594</t>
  </si>
  <si>
    <t>DNI 38505594</t>
  </si>
  <si>
    <t>Marascio Fuhr, Santiago</t>
  </si>
  <si>
    <t>19/12/2023 09:25:00 p.m.</t>
  </si>
  <si>
    <t>19/12/2023 11:33:52 p.m.</t>
  </si>
  <si>
    <t>19/12/2023 11:38:48 p.m.</t>
  </si>
  <si>
    <t>Lesion de piel y partes blandas.</t>
  </si>
  <si>
    <t>Lanin 1389 - Neuquén - Barrio Villa Florencia</t>
  </si>
  <si>
    <t>DNI 41436639</t>
  </si>
  <si>
    <t>Barboza, Nicolas Joaquin</t>
  </si>
  <si>
    <t>19/12/2023 09:26:00 p.m.</t>
  </si>
  <si>
    <t>19/12/2023 11:44:32 p.m.</t>
  </si>
  <si>
    <t>20/12/2023 12:26:36 a.m.</t>
  </si>
  <si>
    <t>agrimensor encina 830 - Neuquén</t>
  </si>
  <si>
    <t>Gama</t>
  </si>
  <si>
    <t>PDR96091849</t>
  </si>
  <si>
    <t>DNI 96091849</t>
  </si>
  <si>
    <t>Mendez Guerrero, Ibis Gabriela</t>
  </si>
  <si>
    <t>19/12/2023 09:41:00 p.m.</t>
  </si>
  <si>
    <t>19/12/2023 11:48:50 p.m.</t>
  </si>
  <si>
    <t>BELGRANO 174 - Neuquén</t>
  </si>
  <si>
    <t>PDR35354861</t>
  </si>
  <si>
    <t>DNI 35354861</t>
  </si>
  <si>
    <t>Betancur, Richard</t>
  </si>
  <si>
    <t>19/12/2023 09:42:00 p.m.</t>
  </si>
  <si>
    <t>19/12/2023 10:25:12 p.m.</t>
  </si>
  <si>
    <t>19/12/2023 11:14:03 p.m.</t>
  </si>
  <si>
    <t>DNI 37758275</t>
  </si>
  <si>
    <t>Muñoz, Evelyn Macarena</t>
  </si>
  <si>
    <t>19/12/2023 09:44:00 p.m.</t>
  </si>
  <si>
    <t>19/12/2023 11:49:01 p.m.</t>
  </si>
  <si>
    <t>20/12/2023 01:40:08 a.m.</t>
  </si>
  <si>
    <t>Crisis de angustia</t>
  </si>
  <si>
    <t>SANTA FE 63 - Centenario</t>
  </si>
  <si>
    <t>Solicita atencion por SM. (Ingesta de fármacos)</t>
  </si>
  <si>
    <t>DNI 4752412</t>
  </si>
  <si>
    <t>Sepulveda, Clarisa Dolores</t>
  </si>
  <si>
    <t>19/12/2023 09:48:00 p.m.</t>
  </si>
  <si>
    <t>19/12/2023 09:58:24 p.m.</t>
  </si>
  <si>
    <t>20/12/2023 01:55:26 a.m.</t>
  </si>
  <si>
    <t>ACV ISQUEMICO EVOLUCIONADO - DESHIDRATACION</t>
  </si>
  <si>
    <t>Rafael Fernandez 1621 - Neuquén - Oeste</t>
  </si>
  <si>
    <t>Independia</t>
  </si>
  <si>
    <t>Familiar ref decaimiento general (Ingresa en auto particular )</t>
  </si>
  <si>
    <t>DNI 46069964</t>
  </si>
  <si>
    <t>Maripil, Brenda Daiana</t>
  </si>
  <si>
    <t>19/12/2023 10:30:46 p.m.</t>
  </si>
  <si>
    <t>19/12/2023 10:49:48 p.m.</t>
  </si>
  <si>
    <t>COPAHUE Y LAGO ARGENTINO - Neuquén - Barrio Confluencia</t>
  </si>
  <si>
    <t>la traen personal policial - pac. de SM</t>
  </si>
  <si>
    <t>DNI 25308873</t>
  </si>
  <si>
    <t>Vazquez, Silvia Manuela</t>
  </si>
  <si>
    <t>19/12/2023 10:10:00 p.m.</t>
  </si>
  <si>
    <t>20/12/2023 01:58:30 a.m.</t>
  </si>
  <si>
    <t>20/12/2023 02:23:20 a.m.</t>
  </si>
  <si>
    <t>MZA H CASA 8 - Neuquén - Oeste</t>
  </si>
  <si>
    <t>PRESIÓN ALTA - HORMIGUEO EN EL ROSTRO</t>
  </si>
  <si>
    <t>PDR23032852</t>
  </si>
  <si>
    <t>DNI 23032852</t>
  </si>
  <si>
    <t>Martinez, Carlos Daniel</t>
  </si>
  <si>
    <t>19/12/2023 10:14:00 p.m.</t>
  </si>
  <si>
    <t>20/12/2023 01:58:19 a.m.</t>
  </si>
  <si>
    <t>20/12/2023 03:10:33 a.m.</t>
  </si>
  <si>
    <t>crisis de ansiedad - alucinaciones auditivas</t>
  </si>
  <si>
    <t>LAS HERAS 197 - Neuquén</t>
  </si>
  <si>
    <t>MARIA AUXILIADORA</t>
  </si>
  <si>
    <t>ansiedad - temblores - intranquilo</t>
  </si>
  <si>
    <t>PDR44825737</t>
  </si>
  <si>
    <t>DNI 44825737</t>
  </si>
  <si>
    <t>Mendez, Julieta Alejandra</t>
  </si>
  <si>
    <t>19/12/2023 10:16:00 p.m.</t>
  </si>
  <si>
    <t>20/12/2023 02:09:57 a.m.</t>
  </si>
  <si>
    <t>20/12/2023 02:23:08 a.m.</t>
  </si>
  <si>
    <t>enetritis</t>
  </si>
  <si>
    <t>corredor de los lagos 1438 - Neuquén</t>
  </si>
  <si>
    <t>VÓMITOS - MAREOS</t>
  </si>
  <si>
    <t>DNI 10163631</t>
  </si>
  <si>
    <t>Paez, Oscar Osvaldo</t>
  </si>
  <si>
    <t>19/12/2023 10:17:00 p.m.</t>
  </si>
  <si>
    <t>19/12/2023 11:27:36 p.m.</t>
  </si>
  <si>
    <t>20/12/2023 02:22:28 a.m.</t>
  </si>
  <si>
    <t>LOS COBRES 1331 - Neuquén - Barrio Mariano Moreno</t>
  </si>
  <si>
    <t>NAUSEAS - PRESIÓN ALTA</t>
  </si>
  <si>
    <t>PDR8216244</t>
  </si>
  <si>
    <t>DNI 8216244</t>
  </si>
  <si>
    <t>Morales, Hugo Arnaldo</t>
  </si>
  <si>
    <t>19/12/2023 10:20:00 p.m.</t>
  </si>
  <si>
    <t>19/12/2023 11:18:08 p.m.</t>
  </si>
  <si>
    <t>20/12/2023 01:52:23 p.m.</t>
  </si>
  <si>
    <t>anemia sintomatica</t>
  </si>
  <si>
    <t>DESHIDRATACIÓN - DESCOMPENSACIÓN - PAC. ONCOLOGICO</t>
  </si>
  <si>
    <t>PDR4118335</t>
  </si>
  <si>
    <t>DNI 4118335</t>
  </si>
  <si>
    <t>Portanko, Norman</t>
  </si>
  <si>
    <t>19/12/2023 10:35:00 p.m.</t>
  </si>
  <si>
    <t>19/12/2023 11:48:09 p.m.</t>
  </si>
  <si>
    <t>19/12/2023 11:56:21 p.m.</t>
  </si>
  <si>
    <t>VILLEGAS 421 - Neuquén - Barrio Santa Genoveva</t>
  </si>
  <si>
    <t>SANGRADO EN MANO</t>
  </si>
  <si>
    <t>PDR8623992</t>
  </si>
  <si>
    <t>DNI 8623992</t>
  </si>
  <si>
    <t>Tizzano, Juan Carlos</t>
  </si>
  <si>
    <t>19/12/2023 10:39:00 p.m.</t>
  </si>
  <si>
    <t>19/12/2023 11:13:07 p.m.</t>
  </si>
  <si>
    <t>20/12/2023 02:42:06 a.m.</t>
  </si>
  <si>
    <t>angina inestable</t>
  </si>
  <si>
    <t>CULTRUM 1511 - Neuquén - Barrio Manuel Belgrano</t>
  </si>
  <si>
    <t>19/12/2023 10:45:00 p.m.</t>
  </si>
  <si>
    <t>19/12/2023 11:17:54 p.m.</t>
  </si>
  <si>
    <t>20/12/2023 04:56:07 p.m.</t>
  </si>
  <si>
    <t>FIEBRE - PAC. CON EPOC</t>
  </si>
  <si>
    <t>PDR32708239</t>
  </si>
  <si>
    <t>DNI 32708239</t>
  </si>
  <si>
    <t>Gimenez, Lucas Emmanuel</t>
  </si>
  <si>
    <t>19/12/2023 11:17:00 p.m.</t>
  </si>
  <si>
    <t>20/12/2023 02:38:20 a.m.</t>
  </si>
  <si>
    <t>20/12/2023 03:46:24 a.m.</t>
  </si>
  <si>
    <t>trauma de mano</t>
  </si>
  <si>
    <t>Independencia 2115 -</t>
  </si>
  <si>
    <t>Ref Dolor e inflamacion en mano derecha</t>
  </si>
  <si>
    <t>19/12/2023 11:19:00 p.m.</t>
  </si>
  <si>
    <t>19/12/2023 11:38:28 p.m.</t>
  </si>
  <si>
    <t>19/12/2023 11:44:46 p.m.</t>
  </si>
  <si>
    <t>Traumatismo leve en pierna</t>
  </si>
  <si>
    <t>Familiar ref Pie derecho supura</t>
  </si>
  <si>
    <t>PDR94285298</t>
  </si>
  <si>
    <t>DNI 94285298</t>
  </si>
  <si>
    <t>Caceres Bogado, Leonardo Ramon</t>
  </si>
  <si>
    <t>19/12/2023 11:20:00 p.m.</t>
  </si>
  <si>
    <t>20/12/2023 02:38:12 a.m.</t>
  </si>
  <si>
    <t>Formosa 158 - Centenario</t>
  </si>
  <si>
    <t>Ref Vomitos y dolor abdominal</t>
  </si>
  <si>
    <t>DNI 36955520</t>
  </si>
  <si>
    <t>Marin, Alejandro Nazareno</t>
  </si>
  <si>
    <t>19/12/2023 11:31:00 p.m.</t>
  </si>
  <si>
    <t>20/12/2023 02:38:33 a.m.</t>
  </si>
  <si>
    <t>20/12/2023 02:50:59 a.m.</t>
  </si>
  <si>
    <t>Mza 62 lote 16 05 - Neuquén</t>
  </si>
  <si>
    <t>20/12/2023 12:55:00 a.m.</t>
  </si>
  <si>
    <t>20/12/2023 01:31:02 a.m.</t>
  </si>
  <si>
    <t>20/12/2023 01:16:42 p.m.</t>
  </si>
  <si>
    <t>PACIENTE EN TTO PSIQUIÁTRICO- FLIAR REF QUE NO TOMO LA MEDICACIÓN</t>
  </si>
  <si>
    <t>DNI 25862417</t>
  </si>
  <si>
    <t>Guiñez, Olga Marcela</t>
  </si>
  <si>
    <t>20/12/2023 12:57:00 a.m.</t>
  </si>
  <si>
    <t>20/12/2023 01:47:04 a.m.</t>
  </si>
  <si>
    <t>20/12/2023 03:57:55 a.m.</t>
  </si>
  <si>
    <t>La paz - Neuquén - Barrio San Lorenzo Sur</t>
  </si>
  <si>
    <t>20/12/2023 02:20:00 a.m.</t>
  </si>
  <si>
    <t>20/12/2023 02:34:43 a.m.</t>
  </si>
  <si>
    <t>20/12/2023 03:46:37 a.m.</t>
  </si>
  <si>
    <t>PDR45602923</t>
  </si>
  <si>
    <t>DNI 45602923</t>
  </si>
  <si>
    <t>Riquelme, Gonzalo Ezequiel</t>
  </si>
  <si>
    <t>20/12/2023 04:45:00 a.m.</t>
  </si>
  <si>
    <t>20/12/2023 04:47:03 a.m.</t>
  </si>
  <si>
    <t>20/12/2023 08:42:39 a.m.</t>
  </si>
  <si>
    <t>fx de perone</t>
  </si>
  <si>
    <t>Casimiro Gomez - Neuquén - Barrio Gran Neuquén</t>
  </si>
  <si>
    <t>192 viviendas</t>
  </si>
  <si>
    <t>Politrauma- Ingreso en auto particular-</t>
  </si>
  <si>
    <t>DNI 28093235</t>
  </si>
  <si>
    <t>Peralta, Clara Veronica</t>
  </si>
  <si>
    <t>20/12/2023 05:24:00 a.m.</t>
  </si>
  <si>
    <t>20/12/2023 06:26:15 a.m.</t>
  </si>
  <si>
    <t>20/12/2023 11:55:12 a.m.</t>
  </si>
  <si>
    <t>vasovagal</t>
  </si>
  <si>
    <t>Candelaria 1680 - Neuquén - Barrio Manuel Belgrano</t>
  </si>
  <si>
    <t>Ref Desmayo</t>
  </si>
  <si>
    <t>PDR43216600</t>
  </si>
  <si>
    <t>DNI 43216600</t>
  </si>
  <si>
    <t>Muñoz, Nicole Rocio</t>
  </si>
  <si>
    <t>20/12/2023 05:29:00 a.m.</t>
  </si>
  <si>
    <t>20/12/2023 06:33:00 a.m.</t>
  </si>
  <si>
    <t>20/12/2023 07:39:51 a.m.</t>
  </si>
  <si>
    <t>GOBERNADOR DENIS 965 - Neuquén</t>
  </si>
  <si>
    <t>PDR45839008</t>
  </si>
  <si>
    <t>DNI 45839008</t>
  </si>
  <si>
    <t>Cabral, Matias</t>
  </si>
  <si>
    <t>20/12/2023 06:14:00 a.m.</t>
  </si>
  <si>
    <t>20/12/2023 10:21:38 a.m.</t>
  </si>
  <si>
    <t>ntx grado II</t>
  </si>
  <si>
    <t>IGNACIO RIVAS Y ACONCAGUA 1398 - Neuquén - Barrio Don Bosco II</t>
  </si>
  <si>
    <t>PDR17641080</t>
  </si>
  <si>
    <t>DNI 17641080</t>
  </si>
  <si>
    <t>Linco Soto, Mario Fabian</t>
  </si>
  <si>
    <t>20/12/2023 06:31:00 a.m.</t>
  </si>
  <si>
    <t>20/12/2023 06:52:58 a.m.</t>
  </si>
  <si>
    <t>20/12/2023 10:31:37 a.m.</t>
  </si>
  <si>
    <t>CHOCON Y DARWIN - Neuquén - Barrio Confluencia</t>
  </si>
  <si>
    <t>refiere dolor de pecho, de cabeza desde la medianoche, pcte. hta.</t>
  </si>
  <si>
    <t>DNI 42910092</t>
  </si>
  <si>
    <t>Neculman, Santiago Aladin</t>
  </si>
  <si>
    <t>20/12/2023 07:01:39 a.m.</t>
  </si>
  <si>
    <t>Salta y Av del Trabajador - Neuquén - Barrio Manuel Belgrano</t>
  </si>
  <si>
    <t>LA ESTRELLA</t>
  </si>
  <si>
    <t>agresión por terceros hace unos momentos</t>
  </si>
  <si>
    <t>PDR49029110</t>
  </si>
  <si>
    <t>DNI 49029110</t>
  </si>
  <si>
    <t>Ponchiardi, Uma</t>
  </si>
  <si>
    <t>20/12/2023 06:49:00 a.m.</t>
  </si>
  <si>
    <t>20/12/2023 07:32:44 a.m.</t>
  </si>
  <si>
    <t>20/12/2023 01:11:08 p.m.</t>
  </si>
  <si>
    <t>Figueroa 2845 - Neuquén - Barrio Confluencia</t>
  </si>
  <si>
    <t>dolor abdominal, desvanecimiento</t>
  </si>
  <si>
    <t>DNI 21741350</t>
  </si>
  <si>
    <t>Berra, Maria Rosa</t>
  </si>
  <si>
    <t>20/12/2023 07:11:00 a.m.</t>
  </si>
  <si>
    <t>20/12/2023 07:33:08 a.m.</t>
  </si>
  <si>
    <t>20/12/2023 11:44:26 a.m.</t>
  </si>
  <si>
    <t>J. D. Perón y Guatemala 191 - Centenario</t>
  </si>
  <si>
    <t>CIMALCO - VISTA HERMOSA</t>
  </si>
  <si>
    <t>dolor de cabeza, náuseas, hace unos momentos</t>
  </si>
  <si>
    <t>PDR95372728</t>
  </si>
  <si>
    <t>DNI 95372728</t>
  </si>
  <si>
    <t>Rojas Cibils, Nelly Diana</t>
  </si>
  <si>
    <t>20/12/2023 07:23:00 a.m.</t>
  </si>
  <si>
    <t>20/12/2023 08:49:18 a.m.</t>
  </si>
  <si>
    <t>20/12/2023 01:15:33 p.m.</t>
  </si>
  <si>
    <t>Sector Los Hornitos - Neuquén - Barrio Hipódromo</t>
  </si>
  <si>
    <t>dolor abdominal, vómitos, no tolera alimentos, ya vista en externos</t>
  </si>
  <si>
    <t>DNI 14268305</t>
  </si>
  <si>
    <t>Sauer, José Maria</t>
  </si>
  <si>
    <t>20/12/2023 07:38:00 a.m.</t>
  </si>
  <si>
    <t>20/12/2023 08:56:34 a.m.</t>
  </si>
  <si>
    <t>TIERRA DEL FUEGO 631 - Neuquén - Barrio Manuel Belgrano</t>
  </si>
  <si>
    <t>PDR13656606</t>
  </si>
  <si>
    <t>DNI 13656606</t>
  </si>
  <si>
    <t>Holtzman, Marcelo Jacobo</t>
  </si>
  <si>
    <t>20/12/2023 07:51:00 a.m.</t>
  </si>
  <si>
    <t>20/12/2023 08:54:55 a.m.</t>
  </si>
  <si>
    <t>20/12/2023 12:33:35 p.m.</t>
  </si>
  <si>
    <t>Reconquista 449 - Neuquén - Barrio Huiliches</t>
  </si>
  <si>
    <t>ref. sensación rara en la cabeza, ref. problemas de presion, y hormigueo en brazos</t>
  </si>
  <si>
    <t>PDR33531913</t>
  </si>
  <si>
    <t>DNI 33531913</t>
  </si>
  <si>
    <t>Baldovino, Marcos David</t>
  </si>
  <si>
    <t>20/12/2023 07:54:00 a.m.</t>
  </si>
  <si>
    <t>20/12/2023 08:54:02 a.m.</t>
  </si>
  <si>
    <t>B Alto Godoy Mz4 Lt12 -</t>
  </si>
  <si>
    <t>hab</t>
  </si>
  <si>
    <t>DNI 30917030</t>
  </si>
  <si>
    <t>Blasco Vazquez, Paola Gabriela</t>
  </si>
  <si>
    <t>20/12/2023 08:05:00 a.m.</t>
  </si>
  <si>
    <t>20/12/2023 08:54:33 a.m.</t>
  </si>
  <si>
    <t>20/12/2023 11:00:00 a.m.</t>
  </si>
  <si>
    <t>ANTONIO ALVAREZ 1338 - Neuquén</t>
  </si>
  <si>
    <t>dolor en riñones</t>
  </si>
  <si>
    <t>DNI 28485348</t>
  </si>
  <si>
    <t>Gauna, Cecilia Nelia</t>
  </si>
  <si>
    <t>20/12/2023 08:15:00 a.m.</t>
  </si>
  <si>
    <t>20/12/2023 08:58:48 a.m.</t>
  </si>
  <si>
    <t>20/12/2023 09:08:11 a.m.</t>
  </si>
  <si>
    <t>Fascitis plantar</t>
  </si>
  <si>
    <t>MZ.13/L-7/B.HIPODROM - Neuquén - Barrio San Lorenzo Norte</t>
  </si>
  <si>
    <t>dolor en el pie derecho</t>
  </si>
  <si>
    <t>20/12/2023 08:22:00 a.m.</t>
  </si>
  <si>
    <t>20/12/2023 09:08:26 a.m.</t>
  </si>
  <si>
    <t>20/12/2023 09:19:14 a.m.</t>
  </si>
  <si>
    <t>Angina roja ETI</t>
  </si>
  <si>
    <t>Odinofagia Mialgias</t>
  </si>
  <si>
    <t>DNI 31613601</t>
  </si>
  <si>
    <t>Moyano, Rosa Vanesa</t>
  </si>
  <si>
    <t>20/12/2023 08:26:00 a.m.</t>
  </si>
  <si>
    <t>20/12/2023 09:09:41 a.m.</t>
  </si>
  <si>
    <t>20/12/2023 09:19:40 a.m.</t>
  </si>
  <si>
    <t>ISLAS MALVINAS 1812 - Neuquén - Barrio Provincias Unidas</t>
  </si>
  <si>
    <t>ref. diarrea y dolor costal</t>
  </si>
  <si>
    <t>DNI 45734565</t>
  </si>
  <si>
    <t>Gruvero, Rocio Belen</t>
  </si>
  <si>
    <t>20/12/2023 08:28:00 a.m.</t>
  </si>
  <si>
    <t>20/12/2023 09:18:34 a.m.</t>
  </si>
  <si>
    <t>20/12/2023 09:26:21 a.m.</t>
  </si>
  <si>
    <t>GUEMEZ 131 - Plottier</t>
  </si>
  <si>
    <t>LOS ALAMOS</t>
  </si>
  <si>
    <t>Odinofagia Fiebre</t>
  </si>
  <si>
    <t>PDR21785309</t>
  </si>
  <si>
    <t>DNI 21785309</t>
  </si>
  <si>
    <t>Lefipan, Adolfo</t>
  </si>
  <si>
    <t>20/12/2023 08:36:00 a.m.</t>
  </si>
  <si>
    <t>20/12/2023 09:25:44 a.m.</t>
  </si>
  <si>
    <t>20/12/2023 09:29:31 a.m.</t>
  </si>
  <si>
    <t>CE en OI hace 2 semanas</t>
  </si>
  <si>
    <t>tacuari 514 - Neuquén - Barrio Sapere</t>
  </si>
  <si>
    <t>PDR17489217</t>
  </si>
  <si>
    <t>DNI 17489217</t>
  </si>
  <si>
    <t>Bernal, Marcelo Dagoberto</t>
  </si>
  <si>
    <t>20/12/2023 08:39:00 a.m.</t>
  </si>
  <si>
    <t>20/12/2023 09:35:40 a.m.</t>
  </si>
  <si>
    <t>20/12/2023 02:00:12 p.m.</t>
  </si>
  <si>
    <t>Colico renal HTA</t>
  </si>
  <si>
    <t>ZITARROSA 721 - Provincia: Río Negro</t>
  </si>
  <si>
    <t>PICHI LEMU. FERNANDEZ ORO</t>
  </si>
  <si>
    <t>Dolor lumbar y abdominal izquierdo de 48 hs</t>
  </si>
  <si>
    <t>PDR44249103</t>
  </si>
  <si>
    <t>DNI 44249103</t>
  </si>
  <si>
    <t>Marin Chavez, Gabriel Eduardo</t>
  </si>
  <si>
    <t>20/12/2023 08:44:00 a.m.</t>
  </si>
  <si>
    <t>20/12/2023 10:45:53 a.m.</t>
  </si>
  <si>
    <t>20/12/2023 11:06:49 a.m.</t>
  </si>
  <si>
    <t>CATRIEL Y CERRO BANDERA 1071 - Neuquén - Barrio Islas Malvinas</t>
  </si>
  <si>
    <t>DNI 95692321</t>
  </si>
  <si>
    <t>Dominguez, Daniel Alcides</t>
  </si>
  <si>
    <t>20/12/2023 08:46:00 a.m.</t>
  </si>
  <si>
    <t>20/12/2023 10:46:08 a.m.</t>
  </si>
  <si>
    <t>20/12/2023 11:06:37 a.m.</t>
  </si>
  <si>
    <t>dolor de cabeza y fiebre</t>
  </si>
  <si>
    <t>PDR25285877</t>
  </si>
  <si>
    <t>DNI 25285877</t>
  </si>
  <si>
    <t>Sanz, Graciela</t>
  </si>
  <si>
    <t>20/12/2023 08:50:00 a.m.</t>
  </si>
  <si>
    <t>20/12/2023 10:46:24 a.m.</t>
  </si>
  <si>
    <t>20/12/2023 11:06:26 a.m.</t>
  </si>
  <si>
    <t>toma norte</t>
  </si>
  <si>
    <t>PDR42071190</t>
  </si>
  <si>
    <t>DNI 42071190</t>
  </si>
  <si>
    <t>Horn, Candelaria</t>
  </si>
  <si>
    <t>20/12/2023 08:57:00 a.m.</t>
  </si>
  <si>
    <t>20/12/2023 10:52:23 a.m.</t>
  </si>
  <si>
    <t>20/12/2023 12:34:13 p.m.</t>
  </si>
  <si>
    <t>Irigoyen 316 - Neuquén - Centro</t>
  </si>
  <si>
    <t>A.CENTRO</t>
  </si>
  <si>
    <t>dolor de cabeza fuerte</t>
  </si>
  <si>
    <t>DNI 92757592</t>
  </si>
  <si>
    <t>Acum Leal, Gladys Marisol</t>
  </si>
  <si>
    <t>20/12/2023 09:05:00 a.m.</t>
  </si>
  <si>
    <t>20/12/2023 10:56:17 a.m.</t>
  </si>
  <si>
    <t>20/12/2023 12:34:35 p.m.</t>
  </si>
  <si>
    <t>GABRIELA MISTRAL 796 - Neuquén - Barrio Limay</t>
  </si>
  <si>
    <t>DNI 25139762</t>
  </si>
  <si>
    <t>Ralil, Luis Alberto</t>
  </si>
  <si>
    <t>20/12/2023 09:16:00 a.m.</t>
  </si>
  <si>
    <t>20/12/2023 11:00:17 a.m.</t>
  </si>
  <si>
    <t>trabajador municipal 255 - Neuquén - Barrio Bouquet Roldán</t>
  </si>
  <si>
    <t>20/12/2023 09:41:00 a.m.</t>
  </si>
  <si>
    <t>20/12/2023 10:59:59 a.m.</t>
  </si>
  <si>
    <t>20/12/2023 02:00:26 p.m.</t>
  </si>
  <si>
    <t>Colico renal derecho</t>
  </si>
  <si>
    <t>Polaquiuria Dolor lumbar renal derecho</t>
  </si>
  <si>
    <t>20/12/2023 10:10:00 a.m.</t>
  </si>
  <si>
    <t>20/12/2023 11:11:31 a.m.</t>
  </si>
  <si>
    <t>20/12/2023 02:02:56 p.m.</t>
  </si>
  <si>
    <t>solicita atencion por cirugia</t>
  </si>
  <si>
    <t>DNI 41608480</t>
  </si>
  <si>
    <t>Colin, Sergio Daniel</t>
  </si>
  <si>
    <t>20/12/2023 10:35:00 a.m.</t>
  </si>
  <si>
    <t>20/12/2023 12:13:01 p.m.</t>
  </si>
  <si>
    <t>20/12/2023 12:34:53 p.m.</t>
  </si>
  <si>
    <t>MZA. 25 L,13 - Neuquén - Oeste</t>
  </si>
  <si>
    <t>DNI 13927459</t>
  </si>
  <si>
    <t>Coria, Alberto</t>
  </si>
  <si>
    <t>20/12/2023 10:41:00 a.m.</t>
  </si>
  <si>
    <t>20/12/2023 12:18:50 p.m.</t>
  </si>
  <si>
    <t>20/12/2023 12:35:00 p.m.</t>
  </si>
  <si>
    <t>REPUBLICA DE ITALIA - Neuquén - Oeste</t>
  </si>
  <si>
    <t>PDR48749350</t>
  </si>
  <si>
    <t>DNI 48749350</t>
  </si>
  <si>
    <t>Segura, Ian Ezequiel</t>
  </si>
  <si>
    <t>20/12/2023 10:49:00 a.m.</t>
  </si>
  <si>
    <t>20/12/2023 12:19:00 p.m.</t>
  </si>
  <si>
    <t>20/12/2023 02:00:41 p.m.</t>
  </si>
  <si>
    <t>CALLE 11 CASA 99 - Neuquén</t>
  </si>
  <si>
    <t>REF TX DE BRAZO</t>
  </si>
  <si>
    <t>PDR95931055</t>
  </si>
  <si>
    <t>DNI 95931055</t>
  </si>
  <si>
    <t>Carreño Gil, Lerida Del Carmen</t>
  </si>
  <si>
    <t>20/12/2023 11:05:00 a.m.</t>
  </si>
  <si>
    <t>20/12/2023 12:21:27 p.m.</t>
  </si>
  <si>
    <t>20/12/2023 01:01:19 p.m.</t>
  </si>
  <si>
    <t>tos irritativa</t>
  </si>
  <si>
    <t>DR RAMON 354 - Neuquén</t>
  </si>
  <si>
    <t>DNI 9981189</t>
  </si>
  <si>
    <t>Rodriguez, Lucy Marta</t>
  </si>
  <si>
    <t>20/12/2023 11:22:00 a.m.</t>
  </si>
  <si>
    <t>20/12/2023 12:26:43 p.m.</t>
  </si>
  <si>
    <t>20/12/2023 02:00:49 p.m.</t>
  </si>
  <si>
    <t>FACUNDO QUIROGA 454 - Neuquén - Barrio Cumelen</t>
  </si>
  <si>
    <t>PDR10158791</t>
  </si>
  <si>
    <t>DNI 47369481</t>
  </si>
  <si>
    <t>Martinez, Gabriel Leonel</t>
  </si>
  <si>
    <t>20/12/2023 11:23:00 a.m.</t>
  </si>
  <si>
    <t>20/12/2023 01:14:59 p.m.</t>
  </si>
  <si>
    <t>CARMEN DE PATAGONES 597 - Neuquén - Barrio Sapere</t>
  </si>
  <si>
    <t>REF PRESIÓN OCULAR</t>
  </si>
  <si>
    <t>PDR27166059</t>
  </si>
  <si>
    <t>DNI 27166059</t>
  </si>
  <si>
    <t>Cabrera, Diego Martin</t>
  </si>
  <si>
    <t>20/12/2023 11:26:00 a.m.</t>
  </si>
  <si>
    <t>20/12/2023 01:16:39 p.m.</t>
  </si>
  <si>
    <t>20/12/2023 01:17:58 p.m.</t>
  </si>
  <si>
    <t>REF DOLOR DE OJOS</t>
  </si>
  <si>
    <t>PDR17723674</t>
  </si>
  <si>
    <t>DNI 17723674</t>
  </si>
  <si>
    <t>Mora, Cristina</t>
  </si>
  <si>
    <t>20/12/2023 11:30:00 a.m.</t>
  </si>
  <si>
    <t>20/12/2023 01:14:15 p.m.</t>
  </si>
  <si>
    <t>20/12/2023 05:57:49 p.m.</t>
  </si>
  <si>
    <t>LAINEZ 575 - Neuquén - Barrio Nuevo</t>
  </si>
  <si>
    <t>MAREOS-VOMITOS-DIRREA</t>
  </si>
  <si>
    <t>PDR29795683</t>
  </si>
  <si>
    <t>DNI 29795683</t>
  </si>
  <si>
    <t>Avila, Natalia Soledad</t>
  </si>
  <si>
    <t>20/12/2023 11:34:00 a.m.</t>
  </si>
  <si>
    <t>20/12/2023 01:21:25 p.m.</t>
  </si>
  <si>
    <t>20/12/2023 01:29:43 p.m.</t>
  </si>
  <si>
    <t>Neuman - Neuquén - Barrio San Lorenzo Norte</t>
  </si>
  <si>
    <t>DOLOR ABDOMINAL-DIERREA</t>
  </si>
  <si>
    <t>PDR41526921</t>
  </si>
  <si>
    <t>DNI 41526921</t>
  </si>
  <si>
    <t>Diaz, Maria Esmeralda</t>
  </si>
  <si>
    <t>20/12/2023 11:36:00 a.m.</t>
  </si>
  <si>
    <t>20/12/2023 01:29:11 p.m.</t>
  </si>
  <si>
    <t>20/12/2023 01:58:29 p.m.</t>
  </si>
  <si>
    <t>San Martin 4500 - Neuquén</t>
  </si>
  <si>
    <t>PDR41592298</t>
  </si>
  <si>
    <t>DNI 41592298</t>
  </si>
  <si>
    <t>Llancaqueo, Florencia Cruz</t>
  </si>
  <si>
    <t>20/12/2023 11:46:00 a.m.</t>
  </si>
  <si>
    <t>20/12/2023 12:08:55 p.m.</t>
  </si>
  <si>
    <t>20/12/2023 03:26:19 p.m.</t>
  </si>
  <si>
    <t>CAFRUNE 1291 - Neuquén - Barrio Islas Malvinas</t>
  </si>
  <si>
    <t>Vomitos Fiebre</t>
  </si>
  <si>
    <t>PDR36256837</t>
  </si>
  <si>
    <t>DNI 36256837</t>
  </si>
  <si>
    <t>Ortega, Saul Damian</t>
  </si>
  <si>
    <t>20/12/2023 11:48:00 a.m.</t>
  </si>
  <si>
    <t>20/12/2023 01:34:36 p.m.</t>
  </si>
  <si>
    <t>20/12/2023 01:58:36 p.m.</t>
  </si>
  <si>
    <t>ASMAR 3199 - Neuquén - Barrio Villa Ceferino</t>
  </si>
  <si>
    <t>DOLOR EN GENITALES</t>
  </si>
  <si>
    <t>PDR96260354</t>
  </si>
  <si>
    <t>DNI 96260354</t>
  </si>
  <si>
    <t>Brito De Rosas, Maria Elena</t>
  </si>
  <si>
    <t>20/12/2023 11:51:00 a.m.</t>
  </si>
  <si>
    <t>20/12/2023 01:34:50 p.m.</t>
  </si>
  <si>
    <t>20/12/2023 01:51:30 p.m.</t>
  </si>
  <si>
    <t>ARTURO H ILLIA 579 -</t>
  </si>
  <si>
    <t>DNI 28092882</t>
  </si>
  <si>
    <t>Morales, Maria Del Carmen</t>
  </si>
  <si>
    <t>20/12/2023 11:54:00 a.m.</t>
  </si>
  <si>
    <t>20/12/2023 01:11:34 p.m.</t>
  </si>
  <si>
    <t>20/12/2023 02:21:25 p.m.</t>
  </si>
  <si>
    <t>Lago Muster y Rafaela - Neuquén - Barrio Gran Neuquén</t>
  </si>
  <si>
    <t>DNI 94181771</t>
  </si>
  <si>
    <t>Conejeros Ormeño, Marisol Del Pilar</t>
  </si>
  <si>
    <t>20/12/2023 11:57:00 a.m.</t>
  </si>
  <si>
    <t>20/12/2023 01:43:00 p.m.</t>
  </si>
  <si>
    <t>20/12/2023 02:02:19 p.m.</t>
  </si>
  <si>
    <t>monoblok 19 depto 296 - Neuquén - Barrio Mudon</t>
  </si>
  <si>
    <t>REF INFLAMACION EN EL CUELLO - FIEBRE - DOLOR DE OIDO</t>
  </si>
  <si>
    <t>DNI 23890268</t>
  </si>
  <si>
    <t>Vilugron, Iris Mirella</t>
  </si>
  <si>
    <t>20/12/2023 12:01:00 p.m.</t>
  </si>
  <si>
    <t>20/12/2023 01:43:16 p.m.</t>
  </si>
  <si>
    <t>CHILE 550 - Neuquén - Barrio Nuevo</t>
  </si>
  <si>
    <t>DOLOR DE CIATICO</t>
  </si>
  <si>
    <t>DNI 92423635</t>
  </si>
  <si>
    <t>Peña, Jose Tomas</t>
  </si>
  <si>
    <t>20/12/2023 12:02:00 p.m.</t>
  </si>
  <si>
    <t>20/12/2023 03:18:20 p.m.</t>
  </si>
  <si>
    <t>R. DE ITALIA 1918 - Neuquén - Barrio Islas Malvinas</t>
  </si>
  <si>
    <t>DNI 29830942</t>
  </si>
  <si>
    <t>Castillo, Jorge Alejandro</t>
  </si>
  <si>
    <t>20/12/2023 01:43:25 p.m.</t>
  </si>
  <si>
    <t>20/12/2023 05:28:23 p.m.</t>
  </si>
  <si>
    <t>Encina 1976 - Neuquén - Barrio Villa Ceferino</t>
  </si>
  <si>
    <t>20/12/2023 12:25:00 p.m.</t>
  </si>
  <si>
    <t>20/12/2023 02:25:56 p.m.</t>
  </si>
  <si>
    <t>DNI 10913044</t>
  </si>
  <si>
    <t>Meza, Vilma Beatriz</t>
  </si>
  <si>
    <t>20/12/2023 12:32:00 p.m.</t>
  </si>
  <si>
    <t>20/12/2023 01:43:36 p.m.</t>
  </si>
  <si>
    <t>20/12/2023 01:51:06 p.m.</t>
  </si>
  <si>
    <t>Ojo rojo izquierdo</t>
  </si>
  <si>
    <t>BOUQUET ROLDAN 373 - Neuquén - Centro</t>
  </si>
  <si>
    <t>PDR33566777</t>
  </si>
  <si>
    <t>DNI 33566777</t>
  </si>
  <si>
    <t>Lino, Martin Alexis</t>
  </si>
  <si>
    <t>20/12/2023 02:01:49 p.m.</t>
  </si>
  <si>
    <t>20/12/2023 02:08:21 p.m.</t>
  </si>
  <si>
    <t>conjuntivitis aguda</t>
  </si>
  <si>
    <t>Catriel y Rep. Italia - Neuquén - Barrio Islas Malvinas</t>
  </si>
  <si>
    <t>PDR40182803</t>
  </si>
  <si>
    <t>DNI 40182803</t>
  </si>
  <si>
    <t>Demetrio, Yango</t>
  </si>
  <si>
    <t>20/12/2023 12:44:00 p.m.</t>
  </si>
  <si>
    <t>20/12/2023 02:10:37 p.m.</t>
  </si>
  <si>
    <t>Las Grutas Casa 18 -</t>
  </si>
  <si>
    <t>TX EN MANO - VISTO EN CS. CONFLUENCIA</t>
  </si>
  <si>
    <t>DNI 30174936</t>
  </si>
  <si>
    <t>Navarro Ulloa, Luis Arsenio</t>
  </si>
  <si>
    <t>20/12/2023 12:47:00 p.m.</t>
  </si>
  <si>
    <t>20/12/2023 02:10:25 p.m.</t>
  </si>
  <si>
    <t>20/12/2023 04:58:09 p.m.</t>
  </si>
  <si>
    <t>Hemorragia digestiva alta</t>
  </si>
  <si>
    <t>ARROYITO 78 - Plottier</t>
  </si>
  <si>
    <t>America</t>
  </si>
  <si>
    <t>melena</t>
  </si>
  <si>
    <t>PDR42910135</t>
  </si>
  <si>
    <t>DNI 42910135</t>
  </si>
  <si>
    <t>Muñoz, Celeste Janet Belen</t>
  </si>
  <si>
    <t>20/12/2023 01:04:00 p.m.</t>
  </si>
  <si>
    <t>20/12/2023 02:20:14 p.m.</t>
  </si>
  <si>
    <t>20/12/2023 06:05:17 p.m.</t>
  </si>
  <si>
    <t>Toma 7 de Mayo</t>
  </si>
  <si>
    <t>20/12/2023 01:05:00 p.m.</t>
  </si>
  <si>
    <t>20/12/2023 02:24:25 p.m.</t>
  </si>
  <si>
    <t>20/12/2023 03:52:43 p.m.</t>
  </si>
  <si>
    <t>MAREOS, VOMITOS Y DIARREA - VISTO EL DIA LUNES</t>
  </si>
  <si>
    <t>20/12/2023 01:07:00 p.m.</t>
  </si>
  <si>
    <t>20/12/2023 02:35:46 p.m.</t>
  </si>
  <si>
    <t>20/12/2023 08:25:35 p.m.</t>
  </si>
  <si>
    <t>artralgia</t>
  </si>
  <si>
    <t>DOLOR EN BRAZOS - PAC EMBARAZADA - se avisa a enfermería que familiares avisan que se encuentra con mucho dolor</t>
  </si>
  <si>
    <t>PDR41042930</t>
  </si>
  <si>
    <t>DNI 41042930</t>
  </si>
  <si>
    <t>Cabrera, Cristian David</t>
  </si>
  <si>
    <t>20/12/2023 01:08:00 p.m.</t>
  </si>
  <si>
    <t>20/12/2023 01:20:00 p.m.</t>
  </si>
  <si>
    <t>20/12/2023 02:11:54 p.m.</t>
  </si>
  <si>
    <t>HERIDA CORTANTE EN LABIO</t>
  </si>
  <si>
    <t>DNI 45732082</t>
  </si>
  <si>
    <t>Guzman, Gustavo Ezequiel</t>
  </si>
  <si>
    <t>20/12/2023 01:10:00 p.m.</t>
  </si>
  <si>
    <t>20/12/2023 02:41:09 p.m.</t>
  </si>
  <si>
    <t>20/12/2023 03:39:34 p.m.</t>
  </si>
  <si>
    <t>Trabajadores industriales - Neuquén - Barrio Ciudad Industrial</t>
  </si>
  <si>
    <t>PDR40615085</t>
  </si>
  <si>
    <t>DNI 40615085</t>
  </si>
  <si>
    <t>Vera, Joaquin</t>
  </si>
  <si>
    <t>20/12/2023 01:14:00 p.m.</t>
  </si>
  <si>
    <t>20/12/2023 02:42:06 p.m.</t>
  </si>
  <si>
    <t>20/12/2023 06:14:42 p.m.</t>
  </si>
  <si>
    <t>PDR40112970</t>
  </si>
  <si>
    <t>DNI 40112970</t>
  </si>
  <si>
    <t>Velasquez, Hernan</t>
  </si>
  <si>
    <t>20/12/2023 01:15:00 p.m.</t>
  </si>
  <si>
    <t>20/12/2023 02:49:54 p.m.</t>
  </si>
  <si>
    <t>ENTRE RIOS 935 - Neuquén - Barrio Santa Genoveva</t>
  </si>
  <si>
    <t>DNI 34662592</t>
  </si>
  <si>
    <t>Scarione, Jessica Noemi</t>
  </si>
  <si>
    <t>20/12/2023 01:18:00 p.m.</t>
  </si>
  <si>
    <t>20/12/2023 02:50:03 p.m.</t>
  </si>
  <si>
    <t>20/12/2023 05:02:41 p.m.</t>
  </si>
  <si>
    <t>colico biliar prolongado</t>
  </si>
  <si>
    <t>El Maiz - Neuquén</t>
  </si>
  <si>
    <t>colonia rural nueva ezperanza</t>
  </si>
  <si>
    <t>20/12/2023 02:50:16 p.m.</t>
  </si>
  <si>
    <t>20/12/2023 05:59:06 p.m.</t>
  </si>
  <si>
    <t>DOLOR DE CABEZA. VISTO EL DIA DOMINGO</t>
  </si>
  <si>
    <t>PDR26038171</t>
  </si>
  <si>
    <t>DNI 26038171</t>
  </si>
  <si>
    <t>Abalos, Rosalia Mabel</t>
  </si>
  <si>
    <t>20/12/2023 01:27:00 p.m.</t>
  </si>
  <si>
    <t>20/12/2023 03:02:24 p.m.</t>
  </si>
  <si>
    <t>TUCUMAN 384 - Neuquén - Centro</t>
  </si>
  <si>
    <t>dolor de espalda profundo. ref tiroides como antecedente</t>
  </si>
  <si>
    <t>DNI 35834135</t>
  </si>
  <si>
    <t>Fernandez, Gonzalo Fabian</t>
  </si>
  <si>
    <t>20/12/2023 01:29:00 p.m.</t>
  </si>
  <si>
    <t>20/12/2023 02:16:37 p.m.</t>
  </si>
  <si>
    <t>20/12/2023 06:13:49 p.m.</t>
  </si>
  <si>
    <t>CALLE GUATEMALA Y REP- ARGENTINA- - Centenario - Barrio SARMIENTO I</t>
  </si>
  <si>
    <t>fiebre, anticuagulado y ulcera en pierna</t>
  </si>
  <si>
    <t>PDR27323071</t>
  </si>
  <si>
    <t>DNI 27323071</t>
  </si>
  <si>
    <t>Barra Martinez, Baruc Mauro</t>
  </si>
  <si>
    <t>20/12/2023 01:31:00 p.m.</t>
  </si>
  <si>
    <t>20/12/2023 03:02:36 p.m.</t>
  </si>
  <si>
    <t>20/12/2023 03:16:06 p.m.</t>
  </si>
  <si>
    <t>Asmar 254 - Neuquén</t>
  </si>
  <si>
    <t>Cumelen</t>
  </si>
  <si>
    <t>dolor abdominal fuerte(como que explota) hace instantes</t>
  </si>
  <si>
    <t>DNI 28087605</t>
  </si>
  <si>
    <t>Costich, Monica Lucrecia</t>
  </si>
  <si>
    <t>20/12/2023 01:34:00 p.m.</t>
  </si>
  <si>
    <t>20/12/2023 03:15:42 p.m.</t>
  </si>
  <si>
    <t>20/12/2023 03:22:22 p.m.</t>
  </si>
  <si>
    <t>PRIMEROS POBLADORES 1010 - Neuquén</t>
  </si>
  <si>
    <t>picadura en mama</t>
  </si>
  <si>
    <t>20/12/2023 01:45:00 p.m.</t>
  </si>
  <si>
    <t>20/12/2023 03:20:49 p.m.</t>
  </si>
  <si>
    <t>20/12/2023 04:31:33 p.m.</t>
  </si>
  <si>
    <t>solicita inrenacion servicio de adicciones</t>
  </si>
  <si>
    <t>solicita atencion adicciones</t>
  </si>
  <si>
    <t>PDR44778702</t>
  </si>
  <si>
    <t>DNI 44778702</t>
  </si>
  <si>
    <t>Sandoval, Ezequiel Edgardo</t>
  </si>
  <si>
    <t>20/12/2023 01:50:00 p.m.</t>
  </si>
  <si>
    <t>20/12/2023 03:47:40 p.m.</t>
  </si>
  <si>
    <t>20/12/2023 03:52:11 p.m.</t>
  </si>
  <si>
    <t>esquirla en ojo izq</t>
  </si>
  <si>
    <t>PDR39398547</t>
  </si>
  <si>
    <t>DNI 39398547</t>
  </si>
  <si>
    <t>Alzogaray, Eduardo Alfredo</t>
  </si>
  <si>
    <t>20/12/2023 01:58:00 p.m.</t>
  </si>
  <si>
    <t>20/12/2023 03:39:45 p.m.</t>
  </si>
  <si>
    <t>20/12/2023 03:51:56 p.m.</t>
  </si>
  <si>
    <t>herida punzante pie derecho</t>
  </si>
  <si>
    <t>El Maiz - Neuquén - Barrio Ciudad Industrial</t>
  </si>
  <si>
    <t>ruca Antu</t>
  </si>
  <si>
    <t>pie derecho inflamado</t>
  </si>
  <si>
    <t>DNI 6251363</t>
  </si>
  <si>
    <t>Cides, Lorenza Del Carmen</t>
  </si>
  <si>
    <t>20/12/2023 02:01:00 p.m.</t>
  </si>
  <si>
    <t>20/12/2023 03:47:58 p.m.</t>
  </si>
  <si>
    <t>20/12/2023 03:52:32 p.m.</t>
  </si>
  <si>
    <t>eventracion</t>
  </si>
  <si>
    <t>C. COLORADOS 317 - Neuquén - Barrio Manuel Belgrano</t>
  </si>
  <si>
    <t>decaimiento. bulto en la ingle vomitos. debilidad.</t>
  </si>
  <si>
    <t>PDR25137929</t>
  </si>
  <si>
    <t>DNI 25137929</t>
  </si>
  <si>
    <t>Rodriguez, Oscar Ernesto</t>
  </si>
  <si>
    <t>20/12/2023 02:15:00 p.m.</t>
  </si>
  <si>
    <t>20/12/2023 02:38:40 p.m.</t>
  </si>
  <si>
    <t>20/12/2023 04:57:08 p.m.</t>
  </si>
  <si>
    <t>CASA 3 - Neuquén</t>
  </si>
  <si>
    <t>ref. orina con sangre, dolor abdominal. ref. paciente oncologico</t>
  </si>
  <si>
    <t>PDR48916485</t>
  </si>
  <si>
    <t>DNI 48916485</t>
  </si>
  <si>
    <t>Castaño, Emilia</t>
  </si>
  <si>
    <t>20/12/2023 02:31:00 p.m.</t>
  </si>
  <si>
    <t>20/12/2023 03:48:22 p.m.</t>
  </si>
  <si>
    <t>20/12/2023 04:31:19 p.m.</t>
  </si>
  <si>
    <t>ENTRE RIOS 975 - Neuquén - Barrio Santa Genoveva</t>
  </si>
  <si>
    <t>PDR18506131</t>
  </si>
  <si>
    <t>DNI 18506131</t>
  </si>
  <si>
    <t>Parada, Claudia Beatriz</t>
  </si>
  <si>
    <t>20/12/2023 02:40:00 p.m.</t>
  </si>
  <si>
    <t>20/12/2023 03:48:44 p.m.</t>
  </si>
  <si>
    <t>20/12/2023 03:51:45 p.m.</t>
  </si>
  <si>
    <t>M.Berbel M.10 C.C - Neuquén - Barrio Islas Malvinas</t>
  </si>
  <si>
    <t>REACCIÓN ALÉRGICA - INFLAMACIÓN EN BOCA</t>
  </si>
  <si>
    <t>PDR43707978</t>
  </si>
  <si>
    <t>DNI 43707978</t>
  </si>
  <si>
    <t>Mendoza, Claudio Alejandro</t>
  </si>
  <si>
    <t>20/12/2023 02:43:00 p.m.</t>
  </si>
  <si>
    <t>20/12/2023 03:51:20 p.m.</t>
  </si>
  <si>
    <t>20/12/2023 04:05:48 p.m.</t>
  </si>
  <si>
    <t>boer y cacique CAFULCURA sn - Neuquén</t>
  </si>
  <si>
    <t>MAREOS</t>
  </si>
  <si>
    <t>PDR94549445</t>
  </si>
  <si>
    <t>DNI 94549445</t>
  </si>
  <si>
    <t>Novoa Novoa, Carlos Daniel</t>
  </si>
  <si>
    <t>20/12/2023 02:44:00 p.m.</t>
  </si>
  <si>
    <t>20/12/2023 03:53:11 p.m.</t>
  </si>
  <si>
    <t>20/12/2023 04:05:41 p.m.</t>
  </si>
  <si>
    <t>tec menor</t>
  </si>
  <si>
    <t>COLONIA RURAL NUEVA ESPERANZA - Neuquén</t>
  </si>
  <si>
    <t>TEC DE AYER</t>
  </si>
  <si>
    <t>20/12/2023 02:54:00 p.m.</t>
  </si>
  <si>
    <t>20/12/2023 03:53:59 p.m.</t>
  </si>
  <si>
    <t>APLICACIÓN DE MEDICACIÓN</t>
  </si>
  <si>
    <t>PDR4790439</t>
  </si>
  <si>
    <t>DNI 4790439</t>
  </si>
  <si>
    <t>Perez, Elba</t>
  </si>
  <si>
    <t>20/12/2023 02:58:00 p.m.</t>
  </si>
  <si>
    <t>20/12/2023 03:42:54 p.m.</t>
  </si>
  <si>
    <t>20/12/2023 08:23:52 p.m.</t>
  </si>
  <si>
    <t>Cadis y choele choel - Neuquén - Barrio Valentina Sur</t>
  </si>
  <si>
    <t>FIEBRE - TOS - PAC. ONCOLOGICA</t>
  </si>
  <si>
    <t>PDR45509920</t>
  </si>
  <si>
    <t>DNI 45509920</t>
  </si>
  <si>
    <t>Cañete, Mailen Brisa</t>
  </si>
  <si>
    <t>20/12/2023 03:00:00 p.m.</t>
  </si>
  <si>
    <t>20/12/2023 03:55:06 p.m.</t>
  </si>
  <si>
    <t>20/12/2023 05:43:08 p.m.</t>
  </si>
  <si>
    <t>SARGENTO CABRAL 1436 - Neuquén</t>
  </si>
  <si>
    <t>MUNICIPAL</t>
  </si>
  <si>
    <t>DOLOR ABDOMINAL DE TRES DÍAS</t>
  </si>
  <si>
    <t>DNI 38149911</t>
  </si>
  <si>
    <t>Sosa, Melisa Del Carmen</t>
  </si>
  <si>
    <t>20/12/2023 03:15:00 p.m.</t>
  </si>
  <si>
    <t>20/12/2023 04:06:31 p.m.</t>
  </si>
  <si>
    <t>20/12/2023 04:31:09 p.m.</t>
  </si>
  <si>
    <t>CHUBUT 1272 - Neuquén - Barrio Manuel Belgrano</t>
  </si>
  <si>
    <t>TOS - DOLOR DE PECHO</t>
  </si>
  <si>
    <t>PDR38812192</t>
  </si>
  <si>
    <t>DNI 38812192</t>
  </si>
  <si>
    <t>Ortega, Tamara Belen</t>
  </si>
  <si>
    <t>20/12/2023 03:18:00 p.m.</t>
  </si>
  <si>
    <t>20/12/2023 04:10:29 p.m.</t>
  </si>
  <si>
    <t>20/12/2023 04:30:25 p.m.</t>
  </si>
  <si>
    <t>PIEDRA DEL AGUILA 859 - Neuquén - Oeste</t>
  </si>
  <si>
    <t>NO PUEDE MOVER LA MANDIBULA</t>
  </si>
  <si>
    <t>DNI 36257677</t>
  </si>
  <si>
    <t>Lorenzo, Laura Elizabeth</t>
  </si>
  <si>
    <t>20/12/2023 03:21:00 p.m.</t>
  </si>
  <si>
    <t>20/12/2023 04:11:41 p.m.</t>
  </si>
  <si>
    <t>20/12/2023 04:30:05 p.m.</t>
  </si>
  <si>
    <t>GUATEMALA 1200 - Neuquén - Oeste</t>
  </si>
  <si>
    <t>FERROVIARIO</t>
  </si>
  <si>
    <t>DIARREA - VÓMITOS</t>
  </si>
  <si>
    <t>DNI 92820225</t>
  </si>
  <si>
    <t>Daza Cid, Edita Del Carmen</t>
  </si>
  <si>
    <t>20/12/2023 03:27:00 p.m.</t>
  </si>
  <si>
    <t>20/12/2023 04:14:48 p.m.</t>
  </si>
  <si>
    <t>20/12/2023 05:40:03 p.m.</t>
  </si>
  <si>
    <t>sde gripal</t>
  </si>
  <si>
    <t>DOLOR DE PECHO - FIEBRE - MALESTAR GRAL DE AYER</t>
  </si>
  <si>
    <t>PDR38493797</t>
  </si>
  <si>
    <t>DNI 38493797</t>
  </si>
  <si>
    <t>Jaramillo, David Ezequiel</t>
  </si>
  <si>
    <t>20/12/2023 03:28:00 p.m.</t>
  </si>
  <si>
    <t>20/12/2023 04:12:01 p.m.</t>
  </si>
  <si>
    <t>20/12/2023 04:29:53 p.m.</t>
  </si>
  <si>
    <t>CALLE 9 DX 82 - Neuquén - Barrio Gregorio Alvarez</t>
  </si>
  <si>
    <t>PDR36693222</t>
  </si>
  <si>
    <t>DNI 36693222</t>
  </si>
  <si>
    <t>Sapag, Luciana Abigail</t>
  </si>
  <si>
    <t>20/12/2023 03:29:00 p.m.</t>
  </si>
  <si>
    <t>20/12/2023 04:53:52 p.m.</t>
  </si>
  <si>
    <t>INTERCONSULTA SM</t>
  </si>
  <si>
    <t>DNI 48969032</t>
  </si>
  <si>
    <t>Zapata, Eluney De Los Angeles</t>
  </si>
  <si>
    <t>20/12/2023 03:33:00 p.m.</t>
  </si>
  <si>
    <t>20/12/2023 04:19:47 p.m.</t>
  </si>
  <si>
    <t>20/12/2023 04:58:37 p.m.</t>
  </si>
  <si>
    <t>PASAJE LA UNION - Neuquén - Oeste</t>
  </si>
  <si>
    <t>REFIERE GRANOS INFECTADOS EN LA ZONA DE LA AXILA Y ABDOMEN</t>
  </si>
  <si>
    <t>20/12/2023 03:34:00 p.m.</t>
  </si>
  <si>
    <t>20/12/2023 04:05:07 p.m.</t>
  </si>
  <si>
    <t>20/12/2023 05:51:14 p.m.</t>
  </si>
  <si>
    <t>SM - AYER ESTUVO POR INTOXICACIÓN MEDICAMENTOSA</t>
  </si>
  <si>
    <t>PDR39683107</t>
  </si>
  <si>
    <t>DNI 39683107</t>
  </si>
  <si>
    <t>Valdez, Marcos Natanael</t>
  </si>
  <si>
    <t>20/12/2023 03:51:00 p.m.</t>
  </si>
  <si>
    <t>20/12/2023 04:32:32 p.m.</t>
  </si>
  <si>
    <t>20/12/2023 04:58:27 p.m.</t>
  </si>
  <si>
    <t>RIO URUGUAY CASA 215 - Neuquén - Barrio Sapere</t>
  </si>
  <si>
    <t>PDR31625502</t>
  </si>
  <si>
    <t>DNI 31625502</t>
  </si>
  <si>
    <t>Basualto, Nestor Jesus</t>
  </si>
  <si>
    <t>20/12/2023 03:52:00 p.m.</t>
  </si>
  <si>
    <t>20/12/2023 04:56:49 p.m.</t>
  </si>
  <si>
    <t>20/12/2023 06:22:07 p.m.</t>
  </si>
  <si>
    <t>chaneton 979 - Neuquén - Barrio Villa María</t>
  </si>
  <si>
    <t>DNI 92579352</t>
  </si>
  <si>
    <t>Contesso Beltran, Atilio Humberto</t>
  </si>
  <si>
    <t>20/12/2023 04:06:00 p.m.</t>
  </si>
  <si>
    <t>20/12/2023 04:51:58 p.m.</t>
  </si>
  <si>
    <t>20/12/2023 06:13:32 p.m.</t>
  </si>
  <si>
    <t>Santa Cruz 455 - Neuquén - Centro</t>
  </si>
  <si>
    <t>dolor e inflamación en rodilla - pac con fibromialgia</t>
  </si>
  <si>
    <t>DNI 47148185</t>
  </si>
  <si>
    <t>Retamal, Rocio Belén</t>
  </si>
  <si>
    <t>20/12/2023 04:08:00 p.m.</t>
  </si>
  <si>
    <t>20/12/2023 05:03:43 p.m.</t>
  </si>
  <si>
    <t>20/12/2023 05:47:27 p.m.</t>
  </si>
  <si>
    <t>faringitis eritemato pultacea</t>
  </si>
  <si>
    <t>JORGE LUIS BORGES - - Neuquén - Barrio Confluencia</t>
  </si>
  <si>
    <t>20/12/2023 04:23:00 p.m.</t>
  </si>
  <si>
    <t>20/12/2023 05:15:00 p.m.</t>
  </si>
  <si>
    <t>20/12/2023 05:47:34 p.m.</t>
  </si>
  <si>
    <t>DNI 4163981</t>
  </si>
  <si>
    <t>Sifuentes, Nelida</t>
  </si>
  <si>
    <t>20/12/2023 04:24:00 p.m.</t>
  </si>
  <si>
    <t>20/12/2023 06:30:24 p.m.</t>
  </si>
  <si>
    <t>Gardere Sanchez, Camila Malen</t>
  </si>
  <si>
    <t>AIMOGASTA 1185 - Neuquén - Barrio Don Bosco III</t>
  </si>
  <si>
    <t>PDR5488006</t>
  </si>
  <si>
    <t>DNI 5488006</t>
  </si>
  <si>
    <t>Fernandez, Francisco Oscar</t>
  </si>
  <si>
    <t>20/12/2023 04:35:00 p.m.</t>
  </si>
  <si>
    <t>20/12/2023 05:04:50 p.m.</t>
  </si>
  <si>
    <t>21/12/2023 01:41:00 a.m.</t>
  </si>
  <si>
    <t>san martin 3439 - Neuquén - Barrio Huiliches</t>
  </si>
  <si>
    <t>plaquetas bajas - materia fecal negra , sangre en orina ( ref que lo envian de HHH para evaluación)</t>
  </si>
  <si>
    <t>PDR41978595</t>
  </si>
  <si>
    <t>DNI 41978595</t>
  </si>
  <si>
    <t>Isla, Pablo Nazareno</t>
  </si>
  <si>
    <t>20/12/2023 04:40:00 p.m.</t>
  </si>
  <si>
    <t>20/12/2023 06:11:58 p.m.</t>
  </si>
  <si>
    <t>costa rica 1970 - Centenario</t>
  </si>
  <si>
    <t>tec + herida cortante en ceja</t>
  </si>
  <si>
    <t>PDR44102724</t>
  </si>
  <si>
    <t>DNI 44102724</t>
  </si>
  <si>
    <t>Echeverria, Rocio Belén</t>
  </si>
  <si>
    <t>20/12/2023 05:27:00 p.m.</t>
  </si>
  <si>
    <t>20/12/2023 06:12:07 p.m.</t>
  </si>
  <si>
    <t>20/12/2023 06:21:33 p.m.</t>
  </si>
  <si>
    <t>cayasta y republica de italia - Neuquén</t>
  </si>
  <si>
    <t>Ref ampolla en la boca de hace un semana</t>
  </si>
  <si>
    <t>DNI 39867235</t>
  </si>
  <si>
    <t>Esparza, Daniel Leonardo</t>
  </si>
  <si>
    <t>20/12/2023 05:36:00 p.m.</t>
  </si>
  <si>
    <t>20/12/2023 06:19:12 p.m.</t>
  </si>
  <si>
    <t>20/12/2023 06:34:34 p.m.</t>
  </si>
  <si>
    <t>Venado Tuerto - (Desconocida)</t>
  </si>
  <si>
    <t>REF QUE HIZO UNA MALA FUERZA EN EL TRABAJO Y SIENTE DOLOR DE ESPALDA</t>
  </si>
  <si>
    <t>DNI 33952875</t>
  </si>
  <si>
    <t>Tapia, Tamara Natali</t>
  </si>
  <si>
    <t>20/12/2023 05:45:00 p.m.</t>
  </si>
  <si>
    <t>20/12/2023 06:18:57 p.m.</t>
  </si>
  <si>
    <t>20/12/2023 06:25:52 p.m.</t>
  </si>
  <si>
    <t>RODHE - - Neuquén</t>
  </si>
  <si>
    <t>REF. INFLAMACION EN OJO Y NOSE PUEDE SACAR LENTE DE CONTACTO</t>
  </si>
  <si>
    <t>PDR40444077</t>
  </si>
  <si>
    <t>DNI 40444077</t>
  </si>
  <si>
    <t>Camprubi, Laila Nahir</t>
  </si>
  <si>
    <t>20/12/2023 05:47:00 p.m.</t>
  </si>
  <si>
    <t>20/12/2023 06:25:36 p.m.</t>
  </si>
  <si>
    <t>20/12/2023 06:35:45 p.m.</t>
  </si>
  <si>
    <t>Lago Paimun 529 - Cutral Co</t>
  </si>
  <si>
    <t>Parque Este</t>
  </si>
  <si>
    <t>20/12/2023 05:50:00 p.m.</t>
  </si>
  <si>
    <t>20/12/2023 06:32:20 p.m.</t>
  </si>
  <si>
    <t>20/12/2023 09:20:15 p.m.</t>
  </si>
  <si>
    <t>VÓMITOS DE HACE UNA SEMANA</t>
  </si>
  <si>
    <t>DNI 45883437</t>
  </si>
  <si>
    <t>Retamal, Brisa Lujan</t>
  </si>
  <si>
    <t>20/12/2023 05:58:00 p.m.</t>
  </si>
  <si>
    <t>20/12/2023 06:59:17 p.m.</t>
  </si>
  <si>
    <t>20/12/2023 09:31:57 p.m.</t>
  </si>
  <si>
    <t>CALLE 8 - Neuquén</t>
  </si>
  <si>
    <t>ALMA FUERTE 1° ETAPA</t>
  </si>
  <si>
    <t>DOLOR RENAL PRESION ALTA NO MEDICADA</t>
  </si>
  <si>
    <t>PDR40614793</t>
  </si>
  <si>
    <t>DNI 40614793</t>
  </si>
  <si>
    <t>Sepulveda, Lucia Violeta</t>
  </si>
  <si>
    <t>20/12/2023 06:17:00 p.m.</t>
  </si>
  <si>
    <t>20/12/2023 06:31:53 p.m.</t>
  </si>
  <si>
    <t>20/12/2023 06:44:10 p.m.</t>
  </si>
  <si>
    <t>Rio diamante 696 - Neuquén - Barrio Provincias Unidas</t>
  </si>
  <si>
    <t>DOLOR DE CUELLO 1 SEMANA</t>
  </si>
  <si>
    <t>PDR17757187</t>
  </si>
  <si>
    <t>DNI 17757187</t>
  </si>
  <si>
    <t>Reyes, Gabriel Victoriano</t>
  </si>
  <si>
    <t>20/12/2023 06:37:00 p.m.</t>
  </si>
  <si>
    <t>20/12/2023 06:49:42 p.m.</t>
  </si>
  <si>
    <t>20/12/2023 08:54:39 p.m.</t>
  </si>
  <si>
    <t>atlantida 199 - Neuquén - Barrio Rincón de Emilio</t>
  </si>
  <si>
    <t>PDR4937556</t>
  </si>
  <si>
    <t>DNI 94549543</t>
  </si>
  <si>
    <t>Pintos Perez, Sofia Maia</t>
  </si>
  <si>
    <t>20/12/2023 06:38:00 p.m.</t>
  </si>
  <si>
    <t>20/12/2023 07:02:39 p.m.</t>
  </si>
  <si>
    <t>20/12/2023 07:41:14 p.m.</t>
  </si>
  <si>
    <t>Chubut 552 - Neuquén - Barrio Manuel Belgrano</t>
  </si>
  <si>
    <t>FIEBRE DOLOR DE GARGANTA CUERPO</t>
  </si>
  <si>
    <t>DNI 32429246</t>
  </si>
  <si>
    <t>Trecamal, Vanesa Isabel</t>
  </si>
  <si>
    <t>20/12/2023 07:16:00 p.m.</t>
  </si>
  <si>
    <t>20/12/2023 07:55:49 p.m.</t>
  </si>
  <si>
    <t>20/12/2023 10:51:20 p.m.</t>
  </si>
  <si>
    <t>ALMA FUERTE -LAGO MUSTER - Neuquén</t>
  </si>
  <si>
    <t>REF. MAREOS, DESCOMPOSTURA</t>
  </si>
  <si>
    <t>DNI 18690971</t>
  </si>
  <si>
    <t>Breve Betanzo, Maria Uberlina</t>
  </si>
  <si>
    <t>20/12/2023 07:34:00 p.m.</t>
  </si>
  <si>
    <t>20/12/2023 07:59:13 p.m.</t>
  </si>
  <si>
    <t>20/12/2023 10:47:41 p.m.</t>
  </si>
  <si>
    <t>fractura de radio derecho</t>
  </si>
  <si>
    <t>S52.7 Fracturas múltiples del antebrazo</t>
  </si>
  <si>
    <t>C COLORADO 540 - Neuquén - Barrio Manuel Belgrano</t>
  </si>
  <si>
    <t>ref. caida de propia altura, tx muñeca</t>
  </si>
  <si>
    <t>PDR38431430</t>
  </si>
  <si>
    <t>DNI 38431430</t>
  </si>
  <si>
    <t>Vilche, Lucas Daniel</t>
  </si>
  <si>
    <t>20/12/2023 07:35:00 p.m.</t>
  </si>
  <si>
    <t>20/12/2023 08:12:22 p.m.</t>
  </si>
  <si>
    <t>20/12/2023 08:19:00 p.m.</t>
  </si>
  <si>
    <t>CALLE. CERRO FITZ ROY MZA 27 CASA 20 2370 - Neuquén</t>
  </si>
  <si>
    <t>REF.CONGESTIÓN , DOLOR DE ESPALDA Y VÓMITOS-</t>
  </si>
  <si>
    <t>PDR17884779</t>
  </si>
  <si>
    <t>DNI 17884779</t>
  </si>
  <si>
    <t>Matus, Blanca Hortensia</t>
  </si>
  <si>
    <t>20/12/2023 07:37:00 p.m.</t>
  </si>
  <si>
    <t>20/12/2023 08:12:35 p.m.</t>
  </si>
  <si>
    <t>20/12/2023 10:00:06 p.m.</t>
  </si>
  <si>
    <t>Tacuari 616 - Neuquén</t>
  </si>
  <si>
    <t>REF. DOLOR EN ARTICULACIÓN ( PCTE CON ARTRITIS ) -</t>
  </si>
  <si>
    <t>DNI 92689954</t>
  </si>
  <si>
    <t>Castillo Aguirre, Magdalena Elizabeth</t>
  </si>
  <si>
    <t>20/12/2023 07:46:00 p.m.</t>
  </si>
  <si>
    <t>20/12/2023 08:19:28 p.m.</t>
  </si>
  <si>
    <t>21/12/2023 01:54:00 a.m.</t>
  </si>
  <si>
    <t>sección chacras s/n - BUTA RANQUIL</t>
  </si>
  <si>
    <t>ORINA CON SANGRE - PAC. RENAL</t>
  </si>
  <si>
    <t>PDR95689941</t>
  </si>
  <si>
    <t>DNI 95689941</t>
  </si>
  <si>
    <t>Vera Carrera, Sol Fanny</t>
  </si>
  <si>
    <t>20/12/2023 07:56:00 p.m.</t>
  </si>
  <si>
    <t>20/12/2023 08:19:26 p.m.</t>
  </si>
  <si>
    <t>20/12/2023 08:36:51 p.m.</t>
  </si>
  <si>
    <t>Mendoza 1107 - Neuquén - Centro</t>
  </si>
  <si>
    <t>PDR45389867</t>
  </si>
  <si>
    <t>DNI 45389867</t>
  </si>
  <si>
    <t>Fernandez, Nerina Camila</t>
  </si>
  <si>
    <t>20/12/2023 08:03:00 p.m.</t>
  </si>
  <si>
    <t>20/12/2023 08:22:58 p.m.</t>
  </si>
  <si>
    <t>20/12/2023 09:36:15 p.m.</t>
  </si>
  <si>
    <t>crisis fibromialgia</t>
  </si>
  <si>
    <t>17 - Plottier</t>
  </si>
  <si>
    <t>109 viv</t>
  </si>
  <si>
    <t>DOLOR E Y NO PUEDE MOVER LA MANO - FRIBROMIALGIA</t>
  </si>
  <si>
    <t>DNI 17560676</t>
  </si>
  <si>
    <t>Ramirez, Silvia Edith</t>
  </si>
  <si>
    <t>20/12/2023 08:04:00 p.m.</t>
  </si>
  <si>
    <t>20/12/2023 08:36:08 p.m.</t>
  </si>
  <si>
    <t>20/12/2023 08:54:28 p.m.</t>
  </si>
  <si>
    <t>dolor en varices</t>
  </si>
  <si>
    <t>8 de Diciembre - Neuquén - Oeste</t>
  </si>
  <si>
    <t>dolor en miembros inferiores</t>
  </si>
  <si>
    <t>PDR94549743</t>
  </si>
  <si>
    <t>DNI 94549743</t>
  </si>
  <si>
    <t>Lopez, Fredys</t>
  </si>
  <si>
    <t>20/12/2023 08:13:00 p.m.</t>
  </si>
  <si>
    <t>20/12/2023 08:22:44 p.m.</t>
  </si>
  <si>
    <t>20/12/2023 10:47:51 p.m.</t>
  </si>
  <si>
    <t>fractura de 4-5 metacarpiano pie derecho</t>
  </si>
  <si>
    <t>tx en tobillo</t>
  </si>
  <si>
    <t>PDR94628319</t>
  </si>
  <si>
    <t>DNI 94628319</t>
  </si>
  <si>
    <t>Barra Sepúlveda, Fernanda De Los Angeles</t>
  </si>
  <si>
    <t>20/12/2023 08:18:00 p.m.</t>
  </si>
  <si>
    <t>20/12/2023 08:38:35 p.m.</t>
  </si>
  <si>
    <t>20/12/2023 09:19:52 p.m.</t>
  </si>
  <si>
    <t>SAN JUAN 844 -</t>
  </si>
  <si>
    <t>vomitos y dolor de cabeza/ corporal</t>
  </si>
  <si>
    <t>PDR36433968</t>
  </si>
  <si>
    <t>DNI 36433968</t>
  </si>
  <si>
    <t>Paillalef, David Marcos</t>
  </si>
  <si>
    <t>20/12/2023 08:24:00 p.m.</t>
  </si>
  <si>
    <t>20/12/2023 09:35:38 p.m.</t>
  </si>
  <si>
    <t>20/12/2023 09:48:48 p.m.</t>
  </si>
  <si>
    <t>LAGO EPULAFQUEN 186 - Neuquén - Barrio Confluencia</t>
  </si>
  <si>
    <t>DNI 42851828</t>
  </si>
  <si>
    <t>Soto, Andres Nicolas</t>
  </si>
  <si>
    <t>20/12/2023 08:33:00 p.m.</t>
  </si>
  <si>
    <t>20/12/2023 09:42:17 p.m.</t>
  </si>
  <si>
    <t>20/12/2023 09:48:56 p.m.</t>
  </si>
  <si>
    <t>MANZANO 2145 2145 - Neuquén - Barrio Valentina Norte</t>
  </si>
  <si>
    <t>vALENTINA NORTE RURAL</t>
  </si>
  <si>
    <t>DNI 41608504</t>
  </si>
  <si>
    <t>Trancon Sanhueza, Belen Karen</t>
  </si>
  <si>
    <t>20/12/2023 08:49:00 p.m.</t>
  </si>
  <si>
    <t>20/12/2023 09:43:00 p.m.</t>
  </si>
  <si>
    <t>21/12/2023 01:51:11 a.m.</t>
  </si>
  <si>
    <t>nauseas</t>
  </si>
  <si>
    <t>soldi 1380 - Neuquén</t>
  </si>
  <si>
    <t>terraza de neuquen</t>
  </si>
  <si>
    <t>Cefalea, dolor corporal, nauseas</t>
  </si>
  <si>
    <t>PDR14596875</t>
  </si>
  <si>
    <t>DNI 14596875</t>
  </si>
  <si>
    <t>Bellini, Carlos Luis Alberto</t>
  </si>
  <si>
    <t>20/12/2023 08:50:00 p.m.</t>
  </si>
  <si>
    <t>20/12/2023 09:45:16 p.m.</t>
  </si>
  <si>
    <t>20/12/2023 10:48:03 p.m.</t>
  </si>
  <si>
    <t>IPPB</t>
  </si>
  <si>
    <t>Santa Cruz 118 - Plottier</t>
  </si>
  <si>
    <t>DNI 25465555</t>
  </si>
  <si>
    <t>Olivares, Marcelo Fabian</t>
  </si>
  <si>
    <t>20/12/2023 09:04:00 p.m.</t>
  </si>
  <si>
    <t>20/12/2023 09:47:23 p.m.</t>
  </si>
  <si>
    <t>20/12/2023 11:19:50 p.m.</t>
  </si>
  <si>
    <t>VECINOS UNIDOS - - Neuquén</t>
  </si>
  <si>
    <t>DNI 16922788</t>
  </si>
  <si>
    <t>Villarruel, Walter Oscar Roberto</t>
  </si>
  <si>
    <t>20/12/2023 09:06:00 p.m.</t>
  </si>
  <si>
    <t>20/12/2023 11:15:42 p.m.</t>
  </si>
  <si>
    <t>Domuyo 1268 - Neuquén - Barrio Mariano Moreno</t>
  </si>
  <si>
    <t>Dificultad para respirar (pte con EPOC)</t>
  </si>
  <si>
    <t>PDR37213531</t>
  </si>
  <si>
    <t>DNI 37213531</t>
  </si>
  <si>
    <t>Ancao, Marcos Andres</t>
  </si>
  <si>
    <t>20/12/2023 09:08:00 p.m.</t>
  </si>
  <si>
    <t>20/12/2023 09:48:12 p.m.</t>
  </si>
  <si>
    <t>MENDOZA 322 - Neuquén</t>
  </si>
  <si>
    <t>20/12/2023 09:12:00 p.m.</t>
  </si>
  <si>
    <t>20/12/2023 09:48:22 p.m.</t>
  </si>
  <si>
    <t>Solicita aplicacion de medicacion</t>
  </si>
  <si>
    <t>PDR23164683</t>
  </si>
  <si>
    <t>DNI 23164683</t>
  </si>
  <si>
    <t>Almada, Jesus Alberto</t>
  </si>
  <si>
    <t>20/12/2023 09:21:00 p.m.</t>
  </si>
  <si>
    <t>20/12/2023 09:52:31 p.m.</t>
  </si>
  <si>
    <t>20/12/2023 10:48:16 p.m.</t>
  </si>
  <si>
    <t>OTTO MAX NEUMAN 190 2 E - Neuquén</t>
  </si>
  <si>
    <t>DNI 37936627</t>
  </si>
  <si>
    <t>Leiva, Johana Sabrina</t>
  </si>
  <si>
    <t>20/12/2023 09:37:00 p.m.</t>
  </si>
  <si>
    <t>20/12/2023 09:55:28 p.m.</t>
  </si>
  <si>
    <t>20/12/2023 10:48:24 p.m.</t>
  </si>
  <si>
    <t>mordedura superficial por can</t>
  </si>
  <si>
    <t>CACIQUE CALFUCURA Y COPAHUE - Neuquén</t>
  </si>
  <si>
    <t>Mordedura de can en MII</t>
  </si>
  <si>
    <t>DNI 13047574</t>
  </si>
  <si>
    <t>Cayuman, Violena Del Carmen</t>
  </si>
  <si>
    <t>20/12/2023 09:42:00 p.m.</t>
  </si>
  <si>
    <t>20/12/2023 11:13:13 p.m.</t>
  </si>
  <si>
    <t>20/12/2023 11:19:37 p.m.</t>
  </si>
  <si>
    <t>ROSA ALANIS 406 - Neuquén - Barrio Confluencia</t>
  </si>
  <si>
    <t>Ref. fuerte dolor de cabeza y nuca</t>
  </si>
  <si>
    <t>DNI 92822768</t>
  </si>
  <si>
    <t>Reinao Aranda, Rosenda Gabriela</t>
  </si>
  <si>
    <t>20/12/2023 10:12:00 p.m.</t>
  </si>
  <si>
    <t>20/12/2023 11:19:15 p.m.</t>
  </si>
  <si>
    <t>20/12/2023 11:29:28 p.m.</t>
  </si>
  <si>
    <t>dolor tobillo izquierdo</t>
  </si>
  <si>
    <t>CALFUCURA 418 - Neuquén - Barrio Confluencia</t>
  </si>
  <si>
    <t>ref. dolor e inflamacion en pierna</t>
  </si>
  <si>
    <t>DNI 17575246</t>
  </si>
  <si>
    <t>Urrutia, Juan Oscar</t>
  </si>
  <si>
    <t>20/12/2023 10:15:00 p.m.</t>
  </si>
  <si>
    <t>20/12/2023 11:20:19 p.m.</t>
  </si>
  <si>
    <t>20/12/2023 11:29:37 p.m.</t>
  </si>
  <si>
    <t>Dolor en miembro superior izquierdo</t>
  </si>
  <si>
    <t>ENCINA ENTRE RAWSON Y GOB DENIS - - Neuquén - Barrio Villa Ceferino</t>
  </si>
  <si>
    <t>ref. adormecimiento en brazo y pierna</t>
  </si>
  <si>
    <t>DNI 42105381</t>
  </si>
  <si>
    <t>Muñoz, Eva Luna</t>
  </si>
  <si>
    <t>20/12/2023 10:30:00 p.m.</t>
  </si>
  <si>
    <t>20/12/2023 11:27:12 p.m.</t>
  </si>
  <si>
    <t>20/12/2023 11:32:13 p.m.</t>
  </si>
  <si>
    <t>otitis media aguda derecha</t>
  </si>
  <si>
    <t>MOQUEHUE - 2001 - Neuquén</t>
  </si>
  <si>
    <t>ref. dolor de oido</t>
  </si>
  <si>
    <t>LC 6525429</t>
  </si>
  <si>
    <t>Chandia, Beatriz</t>
  </si>
  <si>
    <t>20/12/2023 10:31:00 p.m.</t>
  </si>
  <si>
    <t>20/12/2023 11:01:55 p.m.</t>
  </si>
  <si>
    <t>21/12/2023 01:23:57 a.m.</t>
  </si>
  <si>
    <t>hipertensiòn</t>
  </si>
  <si>
    <t>Nº 11 / TIRA K - Neuquén</t>
  </si>
  <si>
    <t>REF. PRESIÓN ALTA? ( PCTE CON ANTECEDENTES CARDÍACOS )</t>
  </si>
  <si>
    <t>PDR31381389</t>
  </si>
  <si>
    <t>DNI 31381389</t>
  </si>
  <si>
    <t>Dorregaray, Jeremias</t>
  </si>
  <si>
    <t>20/12/2023 10:32:00 p.m.</t>
  </si>
  <si>
    <t>20/12/2023 11:07:38 p.m.</t>
  </si>
  <si>
    <t>21/12/2023 01:38:13 a.m.</t>
  </si>
  <si>
    <t>intoxicacion alimentaria</t>
  </si>
  <si>
    <t>Richieri 1493 - Neuquén</t>
  </si>
  <si>
    <t>REF. VOMITOS, DOLOR DE CABEZA Y ABDOMINAL-</t>
  </si>
  <si>
    <t>20/12/2023 10:35:00 p.m.</t>
  </si>
  <si>
    <t>20/12/2023 11:33:25 p.m.</t>
  </si>
  <si>
    <t>20/12/2023 11:38:35 p.m.</t>
  </si>
  <si>
    <t>REF. MAREOS</t>
  </si>
  <si>
    <t>20/12/2023 10:49:00 p.m.</t>
  </si>
  <si>
    <t>20/12/2023 11:33:44 p.m.</t>
  </si>
  <si>
    <t>21/12/2023 03:17:51 a.m.</t>
  </si>
  <si>
    <t>DOLOR INFLAMCION ABDOMINAL VOMITOS DIARREA YA VISTO POR GUARDIA</t>
  </si>
  <si>
    <t>DNI 39683282</t>
  </si>
  <si>
    <t>Giron Sheridan, Santiago</t>
  </si>
  <si>
    <t>20/12/2023 10:57:00 p.m.</t>
  </si>
  <si>
    <t>20/12/2023 11:11:41 p.m.</t>
  </si>
  <si>
    <t>21/12/2023 01:22:31 a.m.</t>
  </si>
  <si>
    <t>Storni Y Alem - Plottier</t>
  </si>
  <si>
    <t>WINTER</t>
  </si>
  <si>
    <t>Requiere atención de SM</t>
  </si>
  <si>
    <t>PDR6510223</t>
  </si>
  <si>
    <t>DNI 6510223</t>
  </si>
  <si>
    <t>Maggi, Nora Beatriz</t>
  </si>
  <si>
    <t>20/12/2023 11:09:00 p.m.</t>
  </si>
  <si>
    <t>20/12/2023 11:34:06 p.m.</t>
  </si>
  <si>
    <t>20/12/2023 11:53:41 p.m.</t>
  </si>
  <si>
    <t>VILLEGAS 1065 - Neuquén - Barrio Santa Genoveva</t>
  </si>
  <si>
    <t>DNI 27488936</t>
  </si>
  <si>
    <t>Garcia, Hilda Yanet</t>
  </si>
  <si>
    <t>20/12/2023 11:16:00 p.m.</t>
  </si>
  <si>
    <t>20/12/2023 11:38:38 p.m.</t>
  </si>
  <si>
    <t>20/12/2023 11:53:34 p.m.</t>
  </si>
  <si>
    <t>Antartida Argentina 4036 - Neuquén - Barrio San Lorenzo Sur</t>
  </si>
  <si>
    <t>PDR92250198</t>
  </si>
  <si>
    <t>DNI 92250198</t>
  </si>
  <si>
    <t>Vidal Jaramillo, José Leonel</t>
  </si>
  <si>
    <t>20/12/2023 11:18:00 p.m.</t>
  </si>
  <si>
    <t>20/12/2023 11:45:13 p.m.</t>
  </si>
  <si>
    <t>20/12/2023 11:53:03 p.m.</t>
  </si>
  <si>
    <t>hemorroides</t>
  </si>
  <si>
    <t>Forunculo en nalga</t>
  </si>
  <si>
    <t>DNI 29207396</t>
  </si>
  <si>
    <t>Oviedo, Lucas Ricardo</t>
  </si>
  <si>
    <t>20/12/2023 11:32:00 p.m.</t>
  </si>
  <si>
    <t>21/12/2023 12:01:00 a.m.</t>
  </si>
  <si>
    <t>Defunción</t>
  </si>
  <si>
    <t>mza/ B lote /12 - Los Hornitos - Neuquén - Oeste</t>
  </si>
  <si>
    <t>21/12/2023 12:03:00 a.m.</t>
  </si>
  <si>
    <t>21/12/2023 01:35:59 a.m.</t>
  </si>
  <si>
    <t>21/12/2023 01:36:34 a.m.</t>
  </si>
  <si>
    <t>dolor e inflamacion en pie derecho</t>
  </si>
  <si>
    <t>PDR48488445</t>
  </si>
  <si>
    <t>DNI 48488445</t>
  </si>
  <si>
    <t>Berdugo, Valeska Maria</t>
  </si>
  <si>
    <t>21/12/2023 12:14:00 a.m.</t>
  </si>
  <si>
    <t>21/12/2023 01:46:59 a.m.</t>
  </si>
  <si>
    <t>21/12/2023 01:53:23 a.m.</t>
  </si>
  <si>
    <t>Challaco 2320 - Neuquén - Barrio Ciudad Industrial</t>
  </si>
  <si>
    <t>sarpullido corporal</t>
  </si>
  <si>
    <t>21/12/2023 12:16:00 a.m.</t>
  </si>
  <si>
    <t>21/12/2023 08:48:49 a.m.</t>
  </si>
  <si>
    <t>INTOXICACION</t>
  </si>
  <si>
    <t>DNI 95435841</t>
  </si>
  <si>
    <t>Salinas Segovia, Mario Horacio</t>
  </si>
  <si>
    <t>21/12/2023 12:30:00 a.m.</t>
  </si>
  <si>
    <t>21/12/2023 01:31:49 a.m.</t>
  </si>
  <si>
    <t>21/12/2023 02:31:43 a.m.</t>
  </si>
  <si>
    <t>autoextraciòn talla vesical</t>
  </si>
  <si>
    <t>san martin 1240 - Neuquén</t>
  </si>
  <si>
    <t>cumenlen</t>
  </si>
  <si>
    <t>colocación de talla vesical</t>
  </si>
  <si>
    <t>DNI 28361769</t>
  </si>
  <si>
    <t>Olate, Carina Lorena</t>
  </si>
  <si>
    <t>O.S. DE PETROLEROS</t>
  </si>
  <si>
    <t>21/12/2023 12:33:00 a.m.</t>
  </si>
  <si>
    <t>21/12/2023 01:06:24 a.m.</t>
  </si>
  <si>
    <t>21/12/2023 01:24:32 a.m.</t>
  </si>
  <si>
    <t>DR RAMON Y RAWSON - Neuquén - Barrio Villa Ceferino</t>
  </si>
  <si>
    <t>dolor de oído</t>
  </si>
  <si>
    <t>21/12/2023 12:52:00 a.m.</t>
  </si>
  <si>
    <t>21/12/2023 03:09:22 a.m.</t>
  </si>
  <si>
    <t>21/12/2023 03:24:22 a.m.</t>
  </si>
  <si>
    <t>faringitis viral</t>
  </si>
  <si>
    <t>DNI 40960062</t>
  </si>
  <si>
    <t>Gutierrez, Ailen Macarena</t>
  </si>
  <si>
    <t>21/12/2023 12:55:00 a.m.</t>
  </si>
  <si>
    <t>21/12/2023 03:14:54 a.m.</t>
  </si>
  <si>
    <t>21/12/2023 03:24:38 a.m.</t>
  </si>
  <si>
    <t>SATURNINO TORRES 1286 - Neuquén - Barrio Confluencia</t>
  </si>
  <si>
    <t>dolor de abdomen, tos</t>
  </si>
  <si>
    <t>DNI 18814489</t>
  </si>
  <si>
    <t>Gutierrez Herrera, Nelson Antonio</t>
  </si>
  <si>
    <t>21/12/2023 12:57:00 a.m.</t>
  </si>
  <si>
    <t>21/12/2023 02:30:03 a.m.</t>
  </si>
  <si>
    <t>21/12/2023 08:59:29 a.m.</t>
  </si>
  <si>
    <t>astenia - sde febril</t>
  </si>
  <si>
    <t>la plata 626 - Neuquén - Barrio Limay</t>
  </si>
  <si>
    <t>dolor lumbar , inflación en pies</t>
  </si>
  <si>
    <t>PDR42630195</t>
  </si>
  <si>
    <t>DNI 42630195</t>
  </si>
  <si>
    <t>Aniñir, Jimena Ailen</t>
  </si>
  <si>
    <t>21/12/2023 03:33:00 a.m.</t>
  </si>
  <si>
    <t>21/12/2023 04:06:19 a.m.</t>
  </si>
  <si>
    <t>21/12/2023 08:23:05 a.m.</t>
  </si>
  <si>
    <t>AMARANTO SUAREZ 1378 - Neuquén - Barrio Manuel Belgrano</t>
  </si>
  <si>
    <t>FAMILIAR REFIERE VIOLENCIA DE GÉNERO</t>
  </si>
  <si>
    <t>PDR29027563</t>
  </si>
  <si>
    <t>DNI 29027563</t>
  </si>
  <si>
    <t>Cofre, Noelia Elizabet</t>
  </si>
  <si>
    <t>21/12/2023 03:56:00 a.m.</t>
  </si>
  <si>
    <t>21/12/2023 04:31:42 a.m.</t>
  </si>
  <si>
    <t>21/12/2023 07:06:03 a.m.</t>
  </si>
  <si>
    <t>dolor region inguinal derecha</t>
  </si>
  <si>
    <t>MZA H LOTE 85 RINCON DEL VALLE - Neuquén</t>
  </si>
  <si>
    <t>21/12/2023 04:48:00 a.m.</t>
  </si>
  <si>
    <t>21/12/2023 05:04:04 a.m.</t>
  </si>
  <si>
    <t>21/12/2023 05:10:11 a.m.</t>
  </si>
  <si>
    <t>DIF RESPIRATORIA</t>
  </si>
  <si>
    <t>21/12/2023 06:18:00 a.m.</t>
  </si>
  <si>
    <t>21/12/2023 06:35:19 a.m.</t>
  </si>
  <si>
    <t>21/12/2023 10:31:03 a.m.</t>
  </si>
  <si>
    <t>FUERTE DOLOR ABDOMINAL</t>
  </si>
  <si>
    <t>PDR21332039</t>
  </si>
  <si>
    <t>DNI 21332039</t>
  </si>
  <si>
    <t>Romay, Walter Sergio</t>
  </si>
  <si>
    <t>21/12/2023 06:38:00 a.m.</t>
  </si>
  <si>
    <t>21/12/2023 07:24:36 a.m.</t>
  </si>
  <si>
    <t>21/12/2023 08:27:38 a.m.</t>
  </si>
  <si>
    <t>tierra del fuego 754 - Neuquén - Barrio Manuel Belgrano</t>
  </si>
  <si>
    <t>DOLOR DE PECHO - SENSACIÓN DE FALTA DE AIRE</t>
  </si>
  <si>
    <t>DNI 38100432</t>
  </si>
  <si>
    <t>Benitez, Maximiliano Ezequiel</t>
  </si>
  <si>
    <t>21/12/2023 06:40:00 a.m.</t>
  </si>
  <si>
    <t>21/12/2023 07:25:02 a.m.</t>
  </si>
  <si>
    <t>21/12/2023 07:49:25 a.m.</t>
  </si>
  <si>
    <t>evaluacion por servicio Psicosolcial</t>
  </si>
  <si>
    <t>Ignacio Rivas 1315 - Neuquén - Barrio Valentina Sur</t>
  </si>
  <si>
    <t>SOLICITA IC SM</t>
  </si>
  <si>
    <t>DNI 35311126</t>
  </si>
  <si>
    <t>Guerrero, Juan Carlos</t>
  </si>
  <si>
    <t>21/12/2023 07:14:00 a.m.</t>
  </si>
  <si>
    <t>21/12/2023 07:45:16 a.m.</t>
  </si>
  <si>
    <t>21/12/2023 10:18:14 a.m.</t>
  </si>
  <si>
    <t>Dolor abdominal. Meteorismo.</t>
  </si>
  <si>
    <t>gatica 1036 - Neuquén</t>
  </si>
  <si>
    <t>DOLOR ABDOMINAL - PAC. POST- OPERADO</t>
  </si>
  <si>
    <t>21/12/2023 07:15:00 a.m.</t>
  </si>
  <si>
    <t>21/12/2023 07:43:41 a.m.</t>
  </si>
  <si>
    <t>21/12/2023 10:26:23 a.m.</t>
  </si>
  <si>
    <t>cateter doble J calcificados</t>
  </si>
  <si>
    <t>DOLOR ABDOMINAL - VIENE PARA ECOGRAFÍA</t>
  </si>
  <si>
    <t>PDR18615789</t>
  </si>
  <si>
    <t>DNI 18615789</t>
  </si>
  <si>
    <t>Solis Azocar, Carlos Armin</t>
  </si>
  <si>
    <t>21/12/2023 07:29:00 a.m.</t>
  </si>
  <si>
    <t>21/12/2023 08:13:35 a.m.</t>
  </si>
  <si>
    <t>21/12/2023 06:42:40 p.m.</t>
  </si>
  <si>
    <t>Allacucho 777 - Zapala</t>
  </si>
  <si>
    <t>mareos, agitado</t>
  </si>
  <si>
    <t>DNI 8568403</t>
  </si>
  <si>
    <t>Molina, Jacobo Benito</t>
  </si>
  <si>
    <t>21/12/2023 07:43:00 a.m.</t>
  </si>
  <si>
    <t>21/12/2023 08:37:31 a.m.</t>
  </si>
  <si>
    <t>21/12/2023 08:56:06 a.m.</t>
  </si>
  <si>
    <t>mza 11 lote 18 - Neuquén - Oeste</t>
  </si>
  <si>
    <t>cuenca 16</t>
  </si>
  <si>
    <t>DOLOR DE RODILLA</t>
  </si>
  <si>
    <t>PDR16866135</t>
  </si>
  <si>
    <t>DNI 16866135</t>
  </si>
  <si>
    <t>Fernandez, Daniel Oscar</t>
  </si>
  <si>
    <t>21/12/2023 07:55:00 a.m.</t>
  </si>
  <si>
    <t>21/12/2023 08:35:57 a.m.</t>
  </si>
  <si>
    <t>21/12/2023 01:49:07 p.m.</t>
  </si>
  <si>
    <t>RAO</t>
  </si>
  <si>
    <t>callasta - Neuquén</t>
  </si>
  <si>
    <t>cartodromo</t>
  </si>
  <si>
    <t>dificultad para oprinar</t>
  </si>
  <si>
    <t>PDR47149092</t>
  </si>
  <si>
    <t>DNI 47149092</t>
  </si>
  <si>
    <t>Pino, Matias Gaston</t>
  </si>
  <si>
    <t>21/12/2023 08:34:00 a.m.</t>
  </si>
  <si>
    <t>21/12/2023 08:51:56 a.m.</t>
  </si>
  <si>
    <t>21/12/2023 08:56:16 a.m.</t>
  </si>
  <si>
    <t>cuba y gervasino - Centenario</t>
  </si>
  <si>
    <t>21/12/2023 09:01:00 a.m.</t>
  </si>
  <si>
    <t>21/12/2023 09:06:32 a.m.</t>
  </si>
  <si>
    <t>21/12/2023 10:20:05 a.m.</t>
  </si>
  <si>
    <t>Codutti, Noelia Belén</t>
  </si>
  <si>
    <t>Atención por SM</t>
  </si>
  <si>
    <t>DNI 10951130</t>
  </si>
  <si>
    <t>Guzman, Angelica</t>
  </si>
  <si>
    <t>21/12/2023 09:15:00 a.m.</t>
  </si>
  <si>
    <t>21/12/2023 10:07:31 a.m.</t>
  </si>
  <si>
    <t>21/12/2023 01:52:48 p.m.</t>
  </si>
  <si>
    <t>PEATONAL 22 SEC.E - Neuquén</t>
  </si>
  <si>
    <t>DNI 18809252</t>
  </si>
  <si>
    <t>Fabian Sardinas, Mario</t>
  </si>
  <si>
    <t>21/12/2023 09:21:00 a.m.</t>
  </si>
  <si>
    <t>21/12/2023 10:05:03 a.m.</t>
  </si>
  <si>
    <t>21/12/2023 10:13:22 a.m.</t>
  </si>
  <si>
    <t>CELULITIS</t>
  </si>
  <si>
    <t>L03 Celulitis</t>
  </si>
  <si>
    <t>LAGO MELIQUINA 2403 2403 - Neuquén - Barrio Villa Ceferino</t>
  </si>
  <si>
    <t>PLAN 186 VIVIENDAS</t>
  </si>
  <si>
    <t>Inflamación en muñeca izq.</t>
  </si>
  <si>
    <t>21/12/2023 09:42:00 a.m.</t>
  </si>
  <si>
    <t>21/12/2023 10:05:36 a.m.</t>
  </si>
  <si>
    <t>21/12/2023 10:13:28 a.m.</t>
  </si>
  <si>
    <t>Control con Med. Casagrande</t>
  </si>
  <si>
    <t>DNI 33952098</t>
  </si>
  <si>
    <t>Montecino, Maria Cristina</t>
  </si>
  <si>
    <t>21/12/2023 09:50:00 a.m.</t>
  </si>
  <si>
    <t>21/12/2023 10:18:04 a.m.</t>
  </si>
  <si>
    <t>21/12/2023 10:22:27 a.m.</t>
  </si>
  <si>
    <t>NARANJO EN FLOR Y L LUCERO 5145 - Neuquén</t>
  </si>
  <si>
    <t>DNI 28400291</t>
  </si>
  <si>
    <t>Juan, Carlos Guillermo</t>
  </si>
  <si>
    <t>21/12/2023 10:05:00 a.m.</t>
  </si>
  <si>
    <t>21/12/2023 10:24:21 a.m.</t>
  </si>
  <si>
    <t>21/12/2023 10:26:11 a.m.</t>
  </si>
  <si>
    <t>Primeros Pobladores 2235 - Neuquén - Barrio Mariano Moreno</t>
  </si>
  <si>
    <t>PDR18774087</t>
  </si>
  <si>
    <t>DNI 18774087</t>
  </si>
  <si>
    <t>Parra Aroca, Mireya Del Carmen</t>
  </si>
  <si>
    <t>21/12/2023 10:12:00 a.m.</t>
  </si>
  <si>
    <t>21/12/2023 10:28:07 a.m.</t>
  </si>
  <si>
    <t>21/12/2023 10:29:32 a.m.</t>
  </si>
  <si>
    <t>Rivadavia 115 - Neuquén - Centro</t>
  </si>
  <si>
    <t>Dolor de garganta y fiebre</t>
  </si>
  <si>
    <t>PDR42806307</t>
  </si>
  <si>
    <t>DNI 42806307</t>
  </si>
  <si>
    <t>Bergese Cuiñas, Valentín</t>
  </si>
  <si>
    <t>21/12/2023 10:14:00 a.m.</t>
  </si>
  <si>
    <t>21/12/2023 10:30:41 a.m.</t>
  </si>
  <si>
    <t>21/12/2023 10:34:57 a.m.</t>
  </si>
  <si>
    <t>Domingo Matheu 3825 - Neuquén - Barrio San Lorenzo Sur</t>
  </si>
  <si>
    <t>Esquirla en ojo derecho</t>
  </si>
  <si>
    <t>PDR14230388</t>
  </si>
  <si>
    <t>DNI 14230388</t>
  </si>
  <si>
    <t>Almarza, Silvana Elizabeth</t>
  </si>
  <si>
    <t>21/12/2023 10:22:00 a.m.</t>
  </si>
  <si>
    <t>21/12/2023 10:38:50 a.m.</t>
  </si>
  <si>
    <t>21/12/2023 11:27:33 a.m.</t>
  </si>
  <si>
    <t>Auracaria 7 - Provincia: Río Negro</t>
  </si>
  <si>
    <t>Balsa la Perlas</t>
  </si>
  <si>
    <t>PDR37757698</t>
  </si>
  <si>
    <t>DNI 37757698</t>
  </si>
  <si>
    <t>Gonera, Juan Federico Nicolas</t>
  </si>
  <si>
    <t>21/12/2023 10:35:00 a.m.</t>
  </si>
  <si>
    <t>21/12/2023 10:43:44 a.m.</t>
  </si>
  <si>
    <t>21/12/2023 11:27:39 a.m.</t>
  </si>
  <si>
    <t>Anturuca 2150 - Neuquén</t>
  </si>
  <si>
    <t>DNI 31950475</t>
  </si>
  <si>
    <t>Dominguez, Debora Guadalupe Soledad</t>
  </si>
  <si>
    <t>21/12/2023 10:44:00 a.m.</t>
  </si>
  <si>
    <t>21/12/2023 11:00:22 a.m.</t>
  </si>
  <si>
    <t>21/12/2023 11:27:47 a.m.</t>
  </si>
  <si>
    <t>Otalgia</t>
  </si>
  <si>
    <t>Carlos H. Rodriguez 519 - Neuquén - Centro</t>
  </si>
  <si>
    <t>PDR34960934</t>
  </si>
  <si>
    <t>DNI 34960934</t>
  </si>
  <si>
    <t>Manqueo, Barbara Ailin</t>
  </si>
  <si>
    <t>21/12/2023 10:46:00 a.m.</t>
  </si>
  <si>
    <t>21/12/2023 11:02:51 a.m.</t>
  </si>
  <si>
    <t>21/12/2023 11:38:12 a.m.</t>
  </si>
  <si>
    <t>pitrol y bariloche - Neuquén - Barrio Sapere</t>
  </si>
  <si>
    <t>21/12/2023 10:47:00 a.m.</t>
  </si>
  <si>
    <t>21/12/2023 11:38:17 a.m.</t>
  </si>
  <si>
    <t>21/12/2023 10:50:00 a.m.</t>
  </si>
  <si>
    <t>21/12/2023 11:03:04 a.m.</t>
  </si>
  <si>
    <t>21/12/2023 11:28:20 a.m.</t>
  </si>
  <si>
    <t>Ref gripe</t>
  </si>
  <si>
    <t>DNI 92457822</t>
  </si>
  <si>
    <t>Depaoli Inostroza, Margarita Elizabeth</t>
  </si>
  <si>
    <t>21/12/2023 10:52:00 a.m.</t>
  </si>
  <si>
    <t>21/12/2023 11:22:12 a.m.</t>
  </si>
  <si>
    <t>21/12/2023 11:28:28 a.m.</t>
  </si>
  <si>
    <t>RIO DIAMANTE 373 - Neuquén - Barrio Santa Genoveva</t>
  </si>
  <si>
    <t>Dolor de oído, tos-</t>
  </si>
  <si>
    <t>PDR94346582</t>
  </si>
  <si>
    <t>DNI 94346582</t>
  </si>
  <si>
    <t>Torres Aguirre, Tamara Antonella</t>
  </si>
  <si>
    <t>21/12/2023 10:57:00 a.m.</t>
  </si>
  <si>
    <t>21/12/2023 11:11:37 a.m.</t>
  </si>
  <si>
    <t>21/12/2023 07:24:37 p.m.</t>
  </si>
  <si>
    <t>Las Calas 201 - Neuquén - Barrio Alta Barda</t>
  </si>
  <si>
    <t>ANGUSTIA - AUTOLESIONES</t>
  </si>
  <si>
    <t>PDR27327239</t>
  </si>
  <si>
    <t>DNI 27327239</t>
  </si>
  <si>
    <t>Fuentealba, Mirta Noemi</t>
  </si>
  <si>
    <t>21/12/2023 11:00:00 a.m.</t>
  </si>
  <si>
    <t>21/12/2023 03:15:08 p.m.</t>
  </si>
  <si>
    <t>Gatica 780 - Neuquén - Barrio Villa Florencia</t>
  </si>
  <si>
    <t>tx por caída</t>
  </si>
  <si>
    <t>21/12/2023 11:07:00 a.m.</t>
  </si>
  <si>
    <t>21/12/2023 11:26:51 a.m.</t>
  </si>
  <si>
    <t>21/12/2023 11:38:50 a.m.</t>
  </si>
  <si>
    <t>Resultado de uro</t>
  </si>
  <si>
    <t>PDR5328032</t>
  </si>
  <si>
    <t>LC 5328032</t>
  </si>
  <si>
    <t>Amarante, Luisa Mercedes</t>
  </si>
  <si>
    <t>21/12/2023 11:16:00 a.m.</t>
  </si>
  <si>
    <t>21/12/2023 11:55:34 a.m.</t>
  </si>
  <si>
    <t>21/12/2023 12:23:34 p.m.</t>
  </si>
  <si>
    <t>San Javier Y Bustos Perez casa 316 - Neuquén - Barrio Valentina Sur</t>
  </si>
  <si>
    <t>Flia ref inflamación en rostro y miembros inferiores- Pac HTA</t>
  </si>
  <si>
    <t>PDR7304588</t>
  </si>
  <si>
    <t>LE 7304588</t>
  </si>
  <si>
    <t>Parra, Andres</t>
  </si>
  <si>
    <t>21/12/2023 11:20:00 a.m.</t>
  </si>
  <si>
    <t>21/12/2023 11:56:14 a.m.</t>
  </si>
  <si>
    <t>21/12/2023 01:24:33 p.m.</t>
  </si>
  <si>
    <t>ATLANTIDA 560 - Neuquén - Barrio Rincón de Emilio</t>
  </si>
  <si>
    <t>Fliar ref decaimiento e inflamación-</t>
  </si>
  <si>
    <t>PDR42105201</t>
  </si>
  <si>
    <t>DNI 42105201</t>
  </si>
  <si>
    <t>Fuentes, Noelia Nazarena</t>
  </si>
  <si>
    <t>21/12/2023 11:24:00 a.m.</t>
  </si>
  <si>
    <t>21/12/2023 12:11:11 p.m.</t>
  </si>
  <si>
    <t>21/12/2023 01:17:57 p.m.</t>
  </si>
  <si>
    <t>ACOLIA</t>
  </si>
  <si>
    <t>CASTRO RENDON 872 - Neuquén - Barrio Santa Genoveva</t>
  </si>
  <si>
    <t>REF DOLOR ABDOMINAL, DECAIMIENTO, HECES BLANCAS-</t>
  </si>
  <si>
    <t>PDR30412636</t>
  </si>
  <si>
    <t>DNI 30412636</t>
  </si>
  <si>
    <t>Aravena Becerra, Marcelo Fabian</t>
  </si>
  <si>
    <t>21/12/2023 11:30:00 a.m.</t>
  </si>
  <si>
    <t>21/12/2023 11:55:51 a.m.</t>
  </si>
  <si>
    <t>21/12/2023 03:00:48 p.m.</t>
  </si>
  <si>
    <t>ARENALES 414 - Cipolletti</t>
  </si>
  <si>
    <t>MAREOS- REF PICAZÓN EN EL CUERPO</t>
  </si>
  <si>
    <t>PDR7571828</t>
  </si>
  <si>
    <t>DNI 7571828</t>
  </si>
  <si>
    <t>Barrera, Alberto</t>
  </si>
  <si>
    <t>21/12/2023 11:34:00 a.m.</t>
  </si>
  <si>
    <t>21/12/2023 12:13:39 p.m.</t>
  </si>
  <si>
    <t>21/12/2023 05:56:13 p.m.</t>
  </si>
  <si>
    <t>LAVALLE 88 - Neuquén - Barrio Villa María</t>
  </si>
  <si>
    <t>FLIAR REF VÓMITOS- PAC HTA EN TTO POR DOLOR LUMBAR</t>
  </si>
  <si>
    <t>PDR28900624</t>
  </si>
  <si>
    <t>DNI 28900624</t>
  </si>
  <si>
    <t>Bargas, Diego Roberto</t>
  </si>
  <si>
    <t>21/12/2023 11:52:00 a.m.</t>
  </si>
  <si>
    <t>21/12/2023 12:06:54 p.m.</t>
  </si>
  <si>
    <t>21/12/2023 12:18:31 p.m.</t>
  </si>
  <si>
    <t>IRIGOYEN 579 - Neuquén - Centro</t>
  </si>
  <si>
    <t>DOLOR DE GARGANTA, DOLOR DE CUERPO</t>
  </si>
  <si>
    <t>PDR30552521</t>
  </si>
  <si>
    <t>DNI 30552521</t>
  </si>
  <si>
    <t>Palma, Lucas Emmanuel</t>
  </si>
  <si>
    <t>21/12/2023 12:21:00 p.m.</t>
  </si>
  <si>
    <t>21/12/2023 12:42:28 p.m.</t>
  </si>
  <si>
    <t>21/12/2023 01:18:12 p.m.</t>
  </si>
  <si>
    <t>dbt</t>
  </si>
  <si>
    <t>JOSE ROSA 1031 - Neuquén - Barrio Manuel Belgrano</t>
  </si>
  <si>
    <t>REF EL AZÚCAR ALTA, SIENTE MAREOS Y TEMBLORES</t>
  </si>
  <si>
    <t>PDR41010247</t>
  </si>
  <si>
    <t>DNI 41010247</t>
  </si>
  <si>
    <t>Montiel Rosa, Agustin Ezequiel</t>
  </si>
  <si>
    <t>21/12/2023 12:26:00 p.m.</t>
  </si>
  <si>
    <t>21/12/2023 03:31:21 p.m.</t>
  </si>
  <si>
    <t>felix san martin 1148 - Neuquén - Barrio Mariano Moreno</t>
  </si>
  <si>
    <t>DNI 16285344</t>
  </si>
  <si>
    <t>Garcia, Mabel Liliana</t>
  </si>
  <si>
    <t>21/12/2023 12:34:00 p.m.</t>
  </si>
  <si>
    <t>21/12/2023 01:03:58 p.m.</t>
  </si>
  <si>
    <t>21/12/2023 02:22:53 p.m.</t>
  </si>
  <si>
    <t>AVENIDA DEL TRABAJADOR 2650 - Neuquén - Barrio El Progreso</t>
  </si>
  <si>
    <t>REF MAREOS</t>
  </si>
  <si>
    <t>DNI 92720851</t>
  </si>
  <si>
    <t>Estay Calderon, Hector Raul</t>
  </si>
  <si>
    <t>21/12/2023 12:49:00 p.m.</t>
  </si>
  <si>
    <t>21/12/2023 01:44:57 p.m.</t>
  </si>
  <si>
    <t>PASAJE EL ESFUERZO // ARABARCO - Neuquén</t>
  </si>
  <si>
    <t>DOLOR DE CABEZA Y ABDOMEN</t>
  </si>
  <si>
    <t>21/12/2023 01:02:00 p.m.</t>
  </si>
  <si>
    <t>21/12/2023 01:43:42 p.m.</t>
  </si>
  <si>
    <t>21/12/2023 04:23:15 p.m.</t>
  </si>
  <si>
    <t>SOLICITA ATENCIÓN CON SM</t>
  </si>
  <si>
    <t>PDR18693749</t>
  </si>
  <si>
    <t>DNI 18693749</t>
  </si>
  <si>
    <t>Astete Astete, Maria Del Carmen</t>
  </si>
  <si>
    <t>21/12/2023 01:13:00 p.m.</t>
  </si>
  <si>
    <t>21/12/2023 01:54:04 p.m.</t>
  </si>
  <si>
    <t>21/12/2023 02:18:20 p.m.</t>
  </si>
  <si>
    <t>manejo del dolor</t>
  </si>
  <si>
    <t>BELISLE 1685 - Neuquén - Barrio Confluencia</t>
  </si>
  <si>
    <t>REF TX BRAZO IZQUIERDO</t>
  </si>
  <si>
    <t>PDR44120632</t>
  </si>
  <si>
    <t>DNI 44120632</t>
  </si>
  <si>
    <t>Ulloa, Jose Abraham</t>
  </si>
  <si>
    <t>21/12/2023 01:14:00 p.m.</t>
  </si>
  <si>
    <t>21/12/2023 01:47:23 p.m.</t>
  </si>
  <si>
    <t>21/12/2023 01:49:40 p.m.</t>
  </si>
  <si>
    <t>resfrio comun</t>
  </si>
  <si>
    <t>CASA 157 PUENTE 83 NORTE -</t>
  </si>
  <si>
    <t>DOLOR DE GARGANTA -TOS</t>
  </si>
  <si>
    <t>PDR20367781</t>
  </si>
  <si>
    <t>DNI 20367781</t>
  </si>
  <si>
    <t>Jaramillo Fuller, Natalie Andrea</t>
  </si>
  <si>
    <t>21/12/2023 01:18:00 p.m.</t>
  </si>
  <si>
    <t>21/12/2023 01:54:50 p.m.</t>
  </si>
  <si>
    <t>21/12/2023 02:18:08 p.m.</t>
  </si>
  <si>
    <t>Belgrano 275 - Neuquén - Centro</t>
  </si>
  <si>
    <t>dolor de garganta, le cuesta tragar, congestión</t>
  </si>
  <si>
    <t>DNI 36433978</t>
  </si>
  <si>
    <t>Quentrequir, Yohana Ester</t>
  </si>
  <si>
    <t>21/12/2023 01:27:00 p.m.</t>
  </si>
  <si>
    <t>21/12/2023 02:06:06 p.m.</t>
  </si>
  <si>
    <t>21/12/2023 02:19:42 p.m.</t>
  </si>
  <si>
    <t>Sector DESPO S/Nº - Neuquén - Barrio Confluencia</t>
  </si>
  <si>
    <t>vómitos, dolor de cabeza y abdominal, desde la mañana</t>
  </si>
  <si>
    <t>PDR37763254</t>
  </si>
  <si>
    <t>DNI 37763254</t>
  </si>
  <si>
    <t>Figueredo, Gladis Noemi</t>
  </si>
  <si>
    <t>21/12/2023 01:28:00 p.m.</t>
  </si>
  <si>
    <t>21/12/2023 03:46:19 p.m.</t>
  </si>
  <si>
    <t>21/12/2023 04:06:47 p.m.</t>
  </si>
  <si>
    <t>Tendinitis MSD</t>
  </si>
  <si>
    <t>Figueroa 1972 - Neuquén - Barrio Confluencia</t>
  </si>
  <si>
    <t>Dolor de miembro superior derecho</t>
  </si>
  <si>
    <t>PDR39130207</t>
  </si>
  <si>
    <t>DNI 39130207</t>
  </si>
  <si>
    <t>Dubrevil, Fernando Eric</t>
  </si>
  <si>
    <t>21/12/2023 01:32:00 p.m.</t>
  </si>
  <si>
    <t>21/12/2023 03:50:28 p.m.</t>
  </si>
  <si>
    <t>dolor lumbar, hace 3 días, 1° consulta</t>
  </si>
  <si>
    <t>PDR41089531</t>
  </si>
  <si>
    <t>DNI 41089531</t>
  </si>
  <si>
    <t>Garcia, Dayana Florencia</t>
  </si>
  <si>
    <t>21/12/2023 01:34:00 p.m.</t>
  </si>
  <si>
    <t>21/12/2023 03:49:06 p.m.</t>
  </si>
  <si>
    <t>21/12/2023 07:54:49 p.m.</t>
  </si>
  <si>
    <t>Paso de los Indios 205 - Neuquén - Barrio Bouquet Roldán</t>
  </si>
  <si>
    <t>refiere posible infección urinaria, 1° consulta</t>
  </si>
  <si>
    <t>PDR41092434</t>
  </si>
  <si>
    <t>DNI 41092434</t>
  </si>
  <si>
    <t>Levi, Macarena Marina Abigail</t>
  </si>
  <si>
    <t>21/12/2023 01:40:00 p.m.</t>
  </si>
  <si>
    <t>21/12/2023 02:04:35 p.m.</t>
  </si>
  <si>
    <t>21/12/2023 06:40:56 p.m.</t>
  </si>
  <si>
    <t>8 Pioneros - Plottier</t>
  </si>
  <si>
    <t>San Francisco</t>
  </si>
  <si>
    <t>dolor lumbar, de mm.ii., 1° consulta</t>
  </si>
  <si>
    <t>PDR35311449</t>
  </si>
  <si>
    <t>DNI 35311449</t>
  </si>
  <si>
    <t>Sanchez, Jonathan Gaston</t>
  </si>
  <si>
    <t>21/12/2023 01:56:00 p.m.</t>
  </si>
  <si>
    <t>21/12/2023 03:51:27 p.m.</t>
  </si>
  <si>
    <t>21/12/2023 04:37:38 p.m.</t>
  </si>
  <si>
    <t>11 Tira G1 - Neuquén - Barrio Ciudad Industrial</t>
  </si>
  <si>
    <t>solicita internacion por adicciones</t>
  </si>
  <si>
    <t>DNI 20793478</t>
  </si>
  <si>
    <t>Salgado, Silvia Vilma</t>
  </si>
  <si>
    <t>21/12/2023 02:10:00 p.m.</t>
  </si>
  <si>
    <t>21/12/2023 02:24:30 p.m.</t>
  </si>
  <si>
    <t>22/12/2023 01:36:05 a.m.</t>
  </si>
  <si>
    <t>sepsis- diarrea invasiva?</t>
  </si>
  <si>
    <t>Rodhe y Rep. de Italia 923 - Neuquén - Barrio San Lorenzo Norte</t>
  </si>
  <si>
    <t>vómitos, diarrea, desde ayer: pcte. hta.</t>
  </si>
  <si>
    <t>PDR30403885</t>
  </si>
  <si>
    <t>DNI 30403885</t>
  </si>
  <si>
    <t>Polanco, Marcelo Oscar</t>
  </si>
  <si>
    <t>21/12/2023 02:11:00 p.m.</t>
  </si>
  <si>
    <t>21/12/2023 02:39:17 p.m.</t>
  </si>
  <si>
    <t>21/12/2023 03:54:25 p.m.</t>
  </si>
  <si>
    <t>TOMA NORTE - Neuquén - Oeste</t>
  </si>
  <si>
    <t>mareos, pcte. insulinodependiente, se olvidó de colocarse la medicación</t>
  </si>
  <si>
    <t>DNI 32120062</t>
  </si>
  <si>
    <t>Bustos, Valeria Alejandra</t>
  </si>
  <si>
    <t>21/12/2023 02:18:00 p.m.</t>
  </si>
  <si>
    <t>21/12/2023 03:56:27 p.m.</t>
  </si>
  <si>
    <t>21/12/2023 07:43:30 p.m.</t>
  </si>
  <si>
    <t>ALBERDI 33 - Neuquén - Centro</t>
  </si>
  <si>
    <t>CENTRO- Galeria Jardin</t>
  </si>
  <si>
    <t>traída por fliar., refiere que está intoxicada (estuvo desaparecida hasta hoy)</t>
  </si>
  <si>
    <t>21/12/2023 02:20:00 p.m.</t>
  </si>
  <si>
    <t>21/12/2023 04:05:58 p.m.</t>
  </si>
  <si>
    <t>21/12/2023 04:11:08 p.m.</t>
  </si>
  <si>
    <t>dolor abdominal, de cabeza (vino más temprano pero se retiró)</t>
  </si>
  <si>
    <t>DNI 22483589</t>
  </si>
  <si>
    <t>Guevara, Maria Jose</t>
  </si>
  <si>
    <t>21/12/2023 02:21:00 p.m.</t>
  </si>
  <si>
    <t>21/12/2023 02:48:21 p.m.</t>
  </si>
  <si>
    <t>21/12/2023 04:46:01 p.m.</t>
  </si>
  <si>
    <t>1eros.- POBLADORES 855 - Neuquén - Barrio Mariano Moreno</t>
  </si>
  <si>
    <t>refiere palpitaciones, dolor de cabeza, se ve amarilla, 1° consulta</t>
  </si>
  <si>
    <t>DNI 11824415</t>
  </si>
  <si>
    <t>Sabelli, Silvia Nora</t>
  </si>
  <si>
    <t>21/12/2023 02:23:00 p.m.</t>
  </si>
  <si>
    <t>21/12/2023 04:14:17 p.m.</t>
  </si>
  <si>
    <t>21/12/2023 04:22:14 p.m.</t>
  </si>
  <si>
    <t>cerumen impactado</t>
  </si>
  <si>
    <t>talero 445 - Neuquén - Centro</t>
  </si>
  <si>
    <t>dolor de oídos, no escucha bien, hace varios días: pcte. Med. Nino</t>
  </si>
  <si>
    <t>PDR31728755</t>
  </si>
  <si>
    <t>DNI 31728755</t>
  </si>
  <si>
    <t>Gutierrez, Esteban Abrahan</t>
  </si>
  <si>
    <t>21/12/2023 03:01:00 p.m.</t>
  </si>
  <si>
    <t>21/12/2023 04:53:50 p.m.</t>
  </si>
  <si>
    <t>Dr. Ramon 1950 - Neuquén - Barrio Villa Ceferino</t>
  </si>
  <si>
    <t>PDR29313782</t>
  </si>
  <si>
    <t>DNI 29313782</t>
  </si>
  <si>
    <t>Lee, Leonardo</t>
  </si>
  <si>
    <t>21/12/2023 03:10:00 p.m.</t>
  </si>
  <si>
    <t>21/12/2023 05:19:08 p.m.</t>
  </si>
  <si>
    <t>URUGUAY 1790 - Provincia: Río Negro</t>
  </si>
  <si>
    <t>DOLOR DE GARGANTA - ESTADO GRIPAL</t>
  </si>
  <si>
    <t>PDR96070817</t>
  </si>
  <si>
    <t>DNI 96070817</t>
  </si>
  <si>
    <t>Hernandez Armaza, Marlenis Del Valle</t>
  </si>
  <si>
    <t>21/12/2023 03:14:00 p.m.</t>
  </si>
  <si>
    <t>21/12/2023 05:19:19 p.m.</t>
  </si>
  <si>
    <t>21/12/2023 05:36:44 p.m.</t>
  </si>
  <si>
    <t>Gatica 34 - Neuquén</t>
  </si>
  <si>
    <t>ADORMECIMIENTO EN PIERNA Y BRAZO - ANTEC. DE TROMBOSIS</t>
  </si>
  <si>
    <t>21/12/2023 03:16:00 p.m.</t>
  </si>
  <si>
    <t>21/12/2023 04:13:41 p.m.</t>
  </si>
  <si>
    <t>21/12/2023 04:14:53 p.m.</t>
  </si>
  <si>
    <t>CONTROL CON CLARA GONZALEZ</t>
  </si>
  <si>
    <t>21/12/2023 03:18:00 p.m.</t>
  </si>
  <si>
    <t>21/12/2023 04:13:58 p.m.</t>
  </si>
  <si>
    <t>21/12/2023 04:15:03 p.m.</t>
  </si>
  <si>
    <t>21/12/2023 03:39:00 p.m.</t>
  </si>
  <si>
    <t>21/12/2023 05:27:41 p.m.</t>
  </si>
  <si>
    <t>21/12/2023 05:49:08 p.m.</t>
  </si>
  <si>
    <t>traumatismo d ehombro</t>
  </si>
  <si>
    <t>TX DE HOMBRO DE AYER</t>
  </si>
  <si>
    <t>PDR25787912</t>
  </si>
  <si>
    <t>DNI 25787912</t>
  </si>
  <si>
    <t>Roldan, Marcelo Martin</t>
  </si>
  <si>
    <t>21/12/2023 03:40:00 p.m.</t>
  </si>
  <si>
    <t>21/12/2023 05:32:36 p.m.</t>
  </si>
  <si>
    <t>21/12/2023 05:49:15 p.m.</t>
  </si>
  <si>
    <t>traumatismo d emano</t>
  </si>
  <si>
    <t>ALCORTA 145 - Neuquén - Centro</t>
  </si>
  <si>
    <t>PDR17952938</t>
  </si>
  <si>
    <t>DNI 17952938</t>
  </si>
  <si>
    <t>Parra, Walter</t>
  </si>
  <si>
    <t>21/12/2023 03:52:00 p.m.</t>
  </si>
  <si>
    <t>21/12/2023 05:04:54 p.m.</t>
  </si>
  <si>
    <t>21/12/2023 07:44:10 p.m.</t>
  </si>
  <si>
    <t>Norte</t>
  </si>
  <si>
    <t>PDR47181778</t>
  </si>
  <si>
    <t>DNI 47181778</t>
  </si>
  <si>
    <t>Miguel Villagran, Milagros Victoria</t>
  </si>
  <si>
    <t>21/12/2023 03:54:00 p.m.</t>
  </si>
  <si>
    <t>21/12/2023 05:33:01 p.m.</t>
  </si>
  <si>
    <t>21/12/2023 05:49:47 p.m.</t>
  </si>
  <si>
    <t>gingivoestomatitisherpetica</t>
  </si>
  <si>
    <t>K05.1 Gingivitis crónica</t>
  </si>
  <si>
    <t>calfucura 248 - Neuquén - Barrio Confluencia</t>
  </si>
  <si>
    <t>21/12/2023 03:59:00 p.m.</t>
  </si>
  <si>
    <t>21/12/2023 04:07:50 p.m.</t>
  </si>
  <si>
    <t>21/12/2023 07:31:14 p.m.</t>
  </si>
  <si>
    <t>encefalopatia hepatica</t>
  </si>
  <si>
    <t>Enviado de consultorio de CM Desorientacion</t>
  </si>
  <si>
    <t>DNI 12484996</t>
  </si>
  <si>
    <t>Garcia, Mirta Gladis</t>
  </si>
  <si>
    <t>21/12/2023 04:00:00 p.m.</t>
  </si>
  <si>
    <t>21/12/2023 04:26:39 p.m.</t>
  </si>
  <si>
    <t>21/12/2023 05:55:03 p.m.</t>
  </si>
  <si>
    <t>CHOCON Y OBRERO ARGENTINO - Neuquén - Barrio Confluencia</t>
  </si>
  <si>
    <t>dolor en pierna - antc. de ACV / DBT /HTA</t>
  </si>
  <si>
    <t>21/12/2023 04:21:00 p.m.</t>
  </si>
  <si>
    <t>21/12/2023 05:35:39 p.m.</t>
  </si>
  <si>
    <t>DOLOR DE BRAZOS Y PEIRNA- PAC. EMBARAZADA, 2DA CONSULTA</t>
  </si>
  <si>
    <t>21/12/2023 04:22:00 p.m.</t>
  </si>
  <si>
    <t>21/12/2023 08:43:32 p.m.</t>
  </si>
  <si>
    <t>PDR38508249</t>
  </si>
  <si>
    <t>DNI 38508249</t>
  </si>
  <si>
    <t>Gonzalez, Esteban Fernando</t>
  </si>
  <si>
    <t>21/12/2023 04:36:00 p.m.</t>
  </si>
  <si>
    <t>21/12/2023 05:35:50 p.m.</t>
  </si>
  <si>
    <t>21/12/2023 05:51:14 p.m.</t>
  </si>
  <si>
    <t>CELULITIS MI</t>
  </si>
  <si>
    <t>Amancay 759 - Neuquén - Barrio Santa Genoveva</t>
  </si>
  <si>
    <t>DOLOR EN EN PIE</t>
  </si>
  <si>
    <t>PDR40294952</t>
  </si>
  <si>
    <t>DNI 40294952</t>
  </si>
  <si>
    <t>Koszutski, Carolina Solan</t>
  </si>
  <si>
    <t>21/12/2023 04:43:00 p.m.</t>
  </si>
  <si>
    <t>21/12/2023 05:44:06 p.m.</t>
  </si>
  <si>
    <t>21/12/2023 07:50:20 p.m.</t>
  </si>
  <si>
    <t>Nordestrom e Int. Carro - Neuquén - Barrio Villa Florencia</t>
  </si>
  <si>
    <t>Diarrea Dolor abdominal</t>
  </si>
  <si>
    <t>PDR151034828</t>
  </si>
  <si>
    <t>DNI 96361360</t>
  </si>
  <si>
    <t>Gordones Carvajal, Carlos Eduardo</t>
  </si>
  <si>
    <t>21/12/2023 04:49:00 p.m.</t>
  </si>
  <si>
    <t>21/12/2023 05:48:41 p.m.</t>
  </si>
  <si>
    <t>21/12/2023 08:15:20 p.m.</t>
  </si>
  <si>
    <t>Fractura de falange proximal de 4to dedo izquierdo</t>
  </si>
  <si>
    <t>Huemul 3003 - Neuquén - Barrio Mercantiles</t>
  </si>
  <si>
    <t>Traumatismo de pie izquierdo hace 24 hs</t>
  </si>
  <si>
    <t>PDR19083276</t>
  </si>
  <si>
    <t>DNI 19083276</t>
  </si>
  <si>
    <t>Costich, Mirella Selena</t>
  </si>
  <si>
    <t>21/12/2023 04:53:00 p.m.</t>
  </si>
  <si>
    <t>21/12/2023 05:53:59 p.m.</t>
  </si>
  <si>
    <t>21/12/2023 07:39:21 p.m.</t>
  </si>
  <si>
    <t>PELAGATTI 61 - Neuquén</t>
  </si>
  <si>
    <t>DOLOR EN ZONA LUMBAR Y EN INGLE</t>
  </si>
  <si>
    <t>21/12/2023 05:02:00 p.m.</t>
  </si>
  <si>
    <t>21/12/2023 06:40:37 p.m.</t>
  </si>
  <si>
    <t>HERIDA CORTANTE EN CUELLO</t>
  </si>
  <si>
    <t>PDR43615832</t>
  </si>
  <si>
    <t>DNI 43615832</t>
  </si>
  <si>
    <t>Gomez, Gonzalo Alexi</t>
  </si>
  <si>
    <t>21/12/2023 05:05:00 p.m.</t>
  </si>
  <si>
    <t>21/12/2023 05:54:19 p.m.</t>
  </si>
  <si>
    <t>21/12/2023 06:21:20 p.m.</t>
  </si>
  <si>
    <t>Transgresion alimenticia Vomitos y diarrea</t>
  </si>
  <si>
    <t>MALARGUE 1141 - Neuquén</t>
  </si>
  <si>
    <t>Transgresion alimenticia Vomitos</t>
  </si>
  <si>
    <t>21/12/2023 05:51:00 p.m.</t>
  </si>
  <si>
    <t>21/12/2023 06:01:00 p.m.</t>
  </si>
  <si>
    <t>21/12/2023 08:05:51 p.m.</t>
  </si>
  <si>
    <t>PDR33860774</t>
  </si>
  <si>
    <t>DNI 33860774</t>
  </si>
  <si>
    <t>Lucuman, Blanca Dominga</t>
  </si>
  <si>
    <t>21/12/2023 06:00:00 p.m.</t>
  </si>
  <si>
    <t>21/12/2023 07:19:31 p.m.</t>
  </si>
  <si>
    <t>21/12/2023 07:20:08 p.m.</t>
  </si>
  <si>
    <t>latringitis</t>
  </si>
  <si>
    <t>Bariloche 2303 - Neuquén - Barrio Sapere</t>
  </si>
  <si>
    <t>ref dolor de pecho/ fiebre / falta de voz</t>
  </si>
  <si>
    <t>DNI 20793696</t>
  </si>
  <si>
    <t>Rojas, Ines Del Carmen</t>
  </si>
  <si>
    <t>21/12/2023 06:02:00 p.m.</t>
  </si>
  <si>
    <t>21/12/2023 06:44:35 p.m.</t>
  </si>
  <si>
    <t>21/12/2023 11:49:47 p.m.</t>
  </si>
  <si>
    <t>OBRERO ARGENTINO 663 - Neuquén - Barrio Confluencia</t>
  </si>
  <si>
    <t>paciente anemica/ hipertensa ref dif respiratoria/ dif para movilizarse</t>
  </si>
  <si>
    <t>PDR30708793</t>
  </si>
  <si>
    <t>DNI 30708793</t>
  </si>
  <si>
    <t>Gutierrez, Paola Viviana</t>
  </si>
  <si>
    <t>21/12/2023 06:03:00 p.m.</t>
  </si>
  <si>
    <t>21/12/2023 07:20:15 p.m.</t>
  </si>
  <si>
    <t>21/12/2023 07:34:01 p.m.</t>
  </si>
  <si>
    <t>J.J. LASTRA 2700 - Neuquén</t>
  </si>
  <si>
    <t>ref mordedura de gato (no tiene vacuna antitetanica)</t>
  </si>
  <si>
    <t>PDR94515482</t>
  </si>
  <si>
    <t>DNI 94515482</t>
  </si>
  <si>
    <t>Dominguez Sanabria, Cynthia Mabel</t>
  </si>
  <si>
    <t>21/12/2023 06:11:00 p.m.</t>
  </si>
  <si>
    <t>21/12/2023 07:20:29 p.m.</t>
  </si>
  <si>
    <t>21/12/2023 07:34:32 p.m.</t>
  </si>
  <si>
    <t>CALLE 11-TIRA G-1 - Neuquén</t>
  </si>
  <si>
    <t>ref dolor de garganta/ fiebre/ dif respiratoria</t>
  </si>
  <si>
    <t>DNI 37397777</t>
  </si>
  <si>
    <t>Mauril, Mayra Anahi</t>
  </si>
  <si>
    <t>21/12/2023 06:16:00 p.m.</t>
  </si>
  <si>
    <t>21/12/2023 07:34:56 p.m.</t>
  </si>
  <si>
    <t>21/12/2023 07:49:57 p.m.</t>
  </si>
  <si>
    <t>ALICIA MOREAU DE JUSTO 2036 - Neuquén - Barrio Bouquet Roldán</t>
  </si>
  <si>
    <t>Bouquet Roldán</t>
  </si>
  <si>
    <t>ref dolor lumbar</t>
  </si>
  <si>
    <t>DNI 30999596</t>
  </si>
  <si>
    <t>Ortiz Espinoza, Ruth Debora Carina</t>
  </si>
  <si>
    <t>21/12/2023 06:34:00 p.m.</t>
  </si>
  <si>
    <t>21/12/2023 07:06:16 p.m.</t>
  </si>
  <si>
    <t>21/12/2023 10:04:44 p.m.</t>
  </si>
  <si>
    <t>celulitits</t>
  </si>
  <si>
    <t>ref nauseas/ dolor en ingle</t>
  </si>
  <si>
    <t>PDR40960509</t>
  </si>
  <si>
    <t>DNI 40960509</t>
  </si>
  <si>
    <t>Parada, Juan Sebastian</t>
  </si>
  <si>
    <t>21/12/2023 06:42:00 p.m.</t>
  </si>
  <si>
    <t>21/12/2023 07:37:00 p.m.</t>
  </si>
  <si>
    <t>21/12/2023 07:49:44 p.m.</t>
  </si>
  <si>
    <t>MITRE 740 - Neuquén</t>
  </si>
  <si>
    <t>PDR26525677</t>
  </si>
  <si>
    <t>DNI 26525677</t>
  </si>
  <si>
    <t>Junco, Patricia Violena</t>
  </si>
  <si>
    <t>21/12/2023 06:45:00 p.m.</t>
  </si>
  <si>
    <t>21/12/2023 07:37:53 p.m.</t>
  </si>
  <si>
    <t>21/12/2023 07:59:53 p.m.</t>
  </si>
  <si>
    <t>Figueroa Del C. Y Alaniz 400 - Neuquén - Barrio Confluencia</t>
  </si>
  <si>
    <t>DNI 31637115</t>
  </si>
  <si>
    <t>Carrizo, Andrea Paola</t>
  </si>
  <si>
    <t>21/12/2023 06:46:00 p.m.</t>
  </si>
  <si>
    <t>21/12/2023 08:02:24 p.m.</t>
  </si>
  <si>
    <t>21/12/2023 08:19:13 p.m.</t>
  </si>
  <si>
    <t>CHUBUT Y PEDRO SALINAS -</t>
  </si>
  <si>
    <t>COSTA DE LIMAY</t>
  </si>
  <si>
    <t>ref dolor corporal/ dolor de cabeza</t>
  </si>
  <si>
    <t>21/12/2023 07:05:00 p.m.</t>
  </si>
  <si>
    <t>21/12/2023 08:10:24 p.m.</t>
  </si>
  <si>
    <t>21/12/2023 09:31:21 p.m.</t>
  </si>
  <si>
    <t>Dolor perianal</t>
  </si>
  <si>
    <t>DNI 17140766</t>
  </si>
  <si>
    <t>Quiroga, Mario Alfredo</t>
  </si>
  <si>
    <t>21/12/2023 07:14:00 p.m.</t>
  </si>
  <si>
    <t>21/12/2023 08:17:21 p.m.</t>
  </si>
  <si>
    <t>21/12/2023 08:20:11 p.m.</t>
  </si>
  <si>
    <t>ALUMINE 985 - Neuquén - Barrio Confluencia</t>
  </si>
  <si>
    <t>ref golpe en cintura</t>
  </si>
  <si>
    <t>PDR33668176</t>
  </si>
  <si>
    <t>DNI 33668176</t>
  </si>
  <si>
    <t>Lopez, Maria Florencia</t>
  </si>
  <si>
    <t>21/12/2023 07:16:00 p.m.</t>
  </si>
  <si>
    <t>21/12/2023 08:21:59 p.m.</t>
  </si>
  <si>
    <t>21/12/2023 08:26:18 p.m.</t>
  </si>
  <si>
    <t>CAÑADA DE GOMEZ 4781 - Neuquén</t>
  </si>
  <si>
    <t>canal V</t>
  </si>
  <si>
    <t>PDR6440497</t>
  </si>
  <si>
    <t>DNI 6440497</t>
  </si>
  <si>
    <t>Barber, Alfredo</t>
  </si>
  <si>
    <t>21/12/2023 07:27:00 p.m.</t>
  </si>
  <si>
    <t>21/12/2023 08:01:16 p.m.</t>
  </si>
  <si>
    <t>22/12/2023 12:35:43 a.m.</t>
  </si>
  <si>
    <t>CHACRA 149 RESIDENCIA LA SERENA - Centenario</t>
  </si>
  <si>
    <t>DNI 25725111</t>
  </si>
  <si>
    <t>Ance, Susana Beatriz</t>
  </si>
  <si>
    <t>21/12/2023 07:51:00 p.m.</t>
  </si>
  <si>
    <t>21/12/2023 08:24:14 p.m.</t>
  </si>
  <si>
    <t>21/12/2023 11:51:11 p.m.</t>
  </si>
  <si>
    <t>RIO MOCORETA - 813 - Neuquén - Barrio Provincias Unidas</t>
  </si>
  <si>
    <t>DNI 34662271</t>
  </si>
  <si>
    <t>Cepulveda, Javier Maximiliano</t>
  </si>
  <si>
    <t>21/12/2023 07:57:00 p.m.</t>
  </si>
  <si>
    <t>21/12/2023 08:27:42 p.m.</t>
  </si>
  <si>
    <t>21/12/2023 08:39:07 p.m.</t>
  </si>
  <si>
    <t>LOTEO SOCIAL - - Neuquén - Oeste</t>
  </si>
  <si>
    <t>mordedura de can en pierna der</t>
  </si>
  <si>
    <t>DNI 41977037</t>
  </si>
  <si>
    <t>Moreno, Franco Nahuel</t>
  </si>
  <si>
    <t>21/12/2023 08:00:00 p.m.</t>
  </si>
  <si>
    <t>22/12/2023 01:34:57 a.m.</t>
  </si>
  <si>
    <t>CALLE 11- MODULO L1 - Neuquén - Barrio Ciudad Industrial</t>
  </si>
  <si>
    <t>HEMORRAGIA DEGESTIVA ALTA</t>
  </si>
  <si>
    <t>PDR29386614</t>
  </si>
  <si>
    <t>DNI 29386614</t>
  </si>
  <si>
    <t>Moya, Diego Oscar</t>
  </si>
  <si>
    <t>21/12/2023 08:09:00 p.m.</t>
  </si>
  <si>
    <t>21/12/2023 09:31:37 p.m.</t>
  </si>
  <si>
    <t>22/12/2023 01:13:49 a.m.</t>
  </si>
  <si>
    <t>DOLOR HIPOGASTRICO. LESION MUSCULAR</t>
  </si>
  <si>
    <t>copahue 1965 - Neuquén - Barrio Confluencia</t>
  </si>
  <si>
    <t>DOLOR BAJO VIENTRE</t>
  </si>
  <si>
    <t>DNI 11431054</t>
  </si>
  <si>
    <t>Villegas, Celinda Rosa</t>
  </si>
  <si>
    <t>21/12/2023 08:34:00 p.m.</t>
  </si>
  <si>
    <t>21/12/2023 09:31:49 p.m.</t>
  </si>
  <si>
    <t>21/12/2023 09:57:29 p.m.</t>
  </si>
  <si>
    <t>ALBERDI 957 - Neuquén - Barrio Villa Farrel</t>
  </si>
  <si>
    <t>reacción alérgica</t>
  </si>
  <si>
    <t>PDR20558577</t>
  </si>
  <si>
    <t>DNI 20558577</t>
  </si>
  <si>
    <t>Torres, Walter Oscar</t>
  </si>
  <si>
    <t>21/12/2023 08:35:00 p.m.</t>
  </si>
  <si>
    <t>21/12/2023 09:45:12 p.m.</t>
  </si>
  <si>
    <t>21/12/2023 09:49:03 p.m.</t>
  </si>
  <si>
    <t>PAMPERO MZ. A LT.4 0 - Neuquén - Barrio Valentina Sur</t>
  </si>
  <si>
    <t>presion ocular en ojo derecho</t>
  </si>
  <si>
    <t>PDR38494582</t>
  </si>
  <si>
    <t>DNI 38494582</t>
  </si>
  <si>
    <t>Huenten, Georgina Elizabeth</t>
  </si>
  <si>
    <t>21/12/2023 08:40:00 p.m.</t>
  </si>
  <si>
    <t>21/12/2023 09:48:32 p.m.</t>
  </si>
  <si>
    <t>22/12/2023 01:13:55 a.m.</t>
  </si>
  <si>
    <t>LUIS BELTRAN 550 - Neuquén - Barrio Nuevo</t>
  </si>
  <si>
    <t>vomitos, dolor de abdomen, dolor de cabeza.</t>
  </si>
  <si>
    <t>DNI 22813219</t>
  </si>
  <si>
    <t>Esquivel, Alejandro Marcelo</t>
  </si>
  <si>
    <t>21/12/2023 08:41:00 p.m.</t>
  </si>
  <si>
    <t>21/12/2023 09:15:27 p.m.</t>
  </si>
  <si>
    <t>22/12/2023 12:35:35 a.m.</t>
  </si>
  <si>
    <t>hemorroides trombozadas</t>
  </si>
  <si>
    <t>elordi 525 - Neuquén - Centro</t>
  </si>
  <si>
    <t>hemorroides, dolor y sangrado.</t>
  </si>
  <si>
    <t>DNI 11040765</t>
  </si>
  <si>
    <t>Berasategui, Maria Mabel</t>
  </si>
  <si>
    <t>21/12/2023 08:53:00 p.m.</t>
  </si>
  <si>
    <t>21/12/2023 11:31:04 p.m.</t>
  </si>
  <si>
    <t>21/12/2023 11:51:30 p.m.</t>
  </si>
  <si>
    <t>calle 38 y malen - Neuquén</t>
  </si>
  <si>
    <t>melipal</t>
  </si>
  <si>
    <t>PDR26711130</t>
  </si>
  <si>
    <t>DNI 26711130</t>
  </si>
  <si>
    <t>Cabrera, Samuel Sergio</t>
  </si>
  <si>
    <t>21/12/2023 09:05:00 p.m.</t>
  </si>
  <si>
    <t>21/12/2023 11:31:22 p.m.</t>
  </si>
  <si>
    <t>22/12/2023 01:28:35 a.m.</t>
  </si>
  <si>
    <t>sinustis</t>
  </si>
  <si>
    <t>LAGO ESPEJO 750 - Neuquén - Oeste</t>
  </si>
  <si>
    <t>dolor de cabeza, mareos</t>
  </si>
  <si>
    <t>21/12/2023 09:16:00 p.m.</t>
  </si>
  <si>
    <t>21/12/2023 10:36:17 p.m.</t>
  </si>
  <si>
    <t>colocacion de medicacion (trae orden medica HPN GUARDIA DE EMERGENCIA)</t>
  </si>
  <si>
    <t>DNI 92700968</t>
  </si>
  <si>
    <t>Castillo Yañez, Elia Catherine</t>
  </si>
  <si>
    <t>21/12/2023 09:19:00 p.m.</t>
  </si>
  <si>
    <t>22/12/2023 01:08:07 a.m.</t>
  </si>
  <si>
    <t>22/12/2023 09:28:35 a.m.</t>
  </si>
  <si>
    <t>IRAB, broncospasmo</t>
  </si>
  <si>
    <t>PERITO MORENO 321 - Neuquén - Centro</t>
  </si>
  <si>
    <t>PDR96298403</t>
  </si>
  <si>
    <t>DNI 96298403</t>
  </si>
  <si>
    <t>Torrealba Hello, Brahiner Alejandro</t>
  </si>
  <si>
    <t>21/12/2023 09:28:00 p.m.</t>
  </si>
  <si>
    <t>21/12/2023 09:38:23 p.m.</t>
  </si>
  <si>
    <t>22/12/2023 12:35:29 a.m.</t>
  </si>
  <si>
    <t>TEC MINIMO</t>
  </si>
  <si>
    <t>EMILIO GUIÑAZU 581 - Neuquén - Barrio Villa María</t>
  </si>
  <si>
    <t>PDR47212277</t>
  </si>
  <si>
    <t>DNI 47212277</t>
  </si>
  <si>
    <t>Ghiggia Palacios, Santiago Andres</t>
  </si>
  <si>
    <t>21/12/2023 09:30:00 p.m.</t>
  </si>
  <si>
    <t>21/12/2023 11:26:49 p.m.</t>
  </si>
  <si>
    <t>21/12/2023 11:51:46 p.m.</t>
  </si>
  <si>
    <t>irigoyen 365 - Neuquén</t>
  </si>
  <si>
    <t>dolor de garganta, dolor de cabeza</t>
  </si>
  <si>
    <t>PDR41051981</t>
  </si>
  <si>
    <t>DNI 41051981</t>
  </si>
  <si>
    <t>Oreste, Melina Belen</t>
  </si>
  <si>
    <t>21/12/2023 09:37:00 p.m.</t>
  </si>
  <si>
    <t>22/12/2023 01:19:50 a.m.</t>
  </si>
  <si>
    <t>22/12/2023 04:00:08 a.m.</t>
  </si>
  <si>
    <t>eritema nodoso</t>
  </si>
  <si>
    <t>CHILE 52 - Neuquén - Barrio Nuevo</t>
  </si>
  <si>
    <t>PDR38495641</t>
  </si>
  <si>
    <t>DNI 38495641</t>
  </si>
  <si>
    <t>Iannaci, Agostina Fernanda</t>
  </si>
  <si>
    <t>21/12/2023 09:42:00 p.m.</t>
  </si>
  <si>
    <t>21/12/2023 09:53:19 p.m.</t>
  </si>
  <si>
    <t>21/12/2023 10:06:02 p.m.</t>
  </si>
  <si>
    <t>HUILEN CASA 3 - Neuquén - Barrio Melipal</t>
  </si>
  <si>
    <t>Dolor en MSI (Personal HPN)</t>
  </si>
  <si>
    <t>DNI 24417681</t>
  </si>
  <si>
    <t>Mendoza, Victor Hugo</t>
  </si>
  <si>
    <t>21/12/2023 09:49:00 p.m.</t>
  </si>
  <si>
    <t>21/12/2023 09:50:40 p.m.</t>
  </si>
  <si>
    <t>21/12/2023 10:06:09 p.m.</t>
  </si>
  <si>
    <t>MZA 15 LOTE 3 - Neuquén - Oeste</t>
  </si>
  <si>
    <t>ref dolor de garganta (personal HPN)</t>
  </si>
  <si>
    <t>PDR6873375</t>
  </si>
  <si>
    <t>DNI 6873375</t>
  </si>
  <si>
    <t>Negretti, Omar Santiago</t>
  </si>
  <si>
    <t>21/12/2023 09:55:00 p.m.</t>
  </si>
  <si>
    <t>21/12/2023 10:00:35 p.m.</t>
  </si>
  <si>
    <t>22/12/2023 01:02:32 a.m.</t>
  </si>
  <si>
    <t>C.H Rodriguez 330 - Neuquén</t>
  </si>
  <si>
    <t>Presión alta</t>
  </si>
  <si>
    <t>DNI 5807455</t>
  </si>
  <si>
    <t>Arriola, Pilar Angelica</t>
  </si>
  <si>
    <t>21/12/2023 09:58:00 p.m.</t>
  </si>
  <si>
    <t>21/12/2023 11:32:24 p.m.</t>
  </si>
  <si>
    <t>22/12/2023 11:31:31 a.m.</t>
  </si>
  <si>
    <t>Echeverria 430 - Neuquén - Barrio Villa María</t>
  </si>
  <si>
    <t>Fiebre (vista en Clínica de Imágenes esta mañana/ Ref. Endoscopia digestiva alta y baja)</t>
  </si>
  <si>
    <t>DNI 48822946</t>
  </si>
  <si>
    <t>Cardenas, Amalia Guadalupe</t>
  </si>
  <si>
    <t>21/12/2023 10:00:00 p.m.</t>
  </si>
  <si>
    <t>22/12/2023 01:21:38 a.m.</t>
  </si>
  <si>
    <t>22/12/2023 04:04:34 a.m.</t>
  </si>
  <si>
    <t>GERVASONI - - Neuquén</t>
  </si>
  <si>
    <t>DNI 30412826</t>
  </si>
  <si>
    <t>Fuentes, Daniela Elizabeth</t>
  </si>
  <si>
    <t>21/12/2023 10:24:00 p.m.</t>
  </si>
  <si>
    <t>22/12/2023 01:35:02 a.m.</t>
  </si>
  <si>
    <t>castelli 907 - Neuquén - Centro</t>
  </si>
  <si>
    <t>Dolor en espalda, adormecimiento en MMII (operada hace 1 año de la columna)</t>
  </si>
  <si>
    <t>PDR34860668</t>
  </si>
  <si>
    <t>DNI 34860668</t>
  </si>
  <si>
    <t>Muñoz, Gabriela Luciana</t>
  </si>
  <si>
    <t>21/12/2023 10:28:00 p.m.</t>
  </si>
  <si>
    <t>22/12/2023 01:34:51 a.m.</t>
  </si>
  <si>
    <t>22/12/2023 01:53:10 a.m.</t>
  </si>
  <si>
    <t>libertad 667 - Neuquén - Barrio Manuel Belgrano</t>
  </si>
  <si>
    <t>Dolor en ambos gluteos post colocacion de inyectable IM</t>
  </si>
  <si>
    <t>DNI 21354072</t>
  </si>
  <si>
    <t>Delgado, Jorge Hernan</t>
  </si>
  <si>
    <t>21/12/2023 10:35:00 p.m.</t>
  </si>
  <si>
    <t>22/12/2023 01:36:14 a.m.</t>
  </si>
  <si>
    <t>YAPEYU 365 - Neuquén - Barrio Valentina Norte</t>
  </si>
  <si>
    <t>Ref.Presión alta.Mareos</t>
  </si>
  <si>
    <t>PDR41436838</t>
  </si>
  <si>
    <t>DNI 41436838</t>
  </si>
  <si>
    <t>Cisterna Mendez, Emiliano Sebastian</t>
  </si>
  <si>
    <t>21/12/2023 10:39:00 p.m.</t>
  </si>
  <si>
    <t>22/12/2023 01:36:28 a.m.</t>
  </si>
  <si>
    <t>LUIS BELTRAN 1894 - Neuquén - Barrio La Sirena</t>
  </si>
  <si>
    <t>TX en dedo de mano derecha</t>
  </si>
  <si>
    <t>PDR48817213</t>
  </si>
  <si>
    <t>DNI 48817213</t>
  </si>
  <si>
    <t>Alvares, Aldana Rosario</t>
  </si>
  <si>
    <t>21/12/2023 10:43:00 p.m.</t>
  </si>
  <si>
    <t>22/12/2023 01:37:01 a.m.</t>
  </si>
  <si>
    <t>22/12/2023 02:00:16 a.m.</t>
  </si>
  <si>
    <t>ALFONSINA STORNI 1338 - Neuquén - Barrio Don Bosco II</t>
  </si>
  <si>
    <t>Ref. Herpes en MMII (vista en HBR)</t>
  </si>
  <si>
    <t>DNI 13968278</t>
  </si>
  <si>
    <t>Fanello, Mirta Ester</t>
  </si>
  <si>
    <t>21/12/2023 11:15:00 p.m.</t>
  </si>
  <si>
    <t>22/12/2023 01:45:23 a.m.</t>
  </si>
  <si>
    <t>22/12/2023 01:57:00 a.m.</t>
  </si>
  <si>
    <t>dorsalgia crónica</t>
  </si>
  <si>
    <t>AMERICA 1075 - Neuquén - Barrio Manuel Belgrano</t>
  </si>
  <si>
    <t>dolor costal izquierdo que irradia a dorsal</t>
  </si>
  <si>
    <t>PDR30303417</t>
  </si>
  <si>
    <t>DNI 30303417</t>
  </si>
  <si>
    <t>Giasono, Guillermo Jose</t>
  </si>
  <si>
    <t>21/12/2023 11:19:00 p.m.</t>
  </si>
  <si>
    <t>22/12/2023 01:54:31 a.m.</t>
  </si>
  <si>
    <t>22/12/2023 04:01:38 a.m.</t>
  </si>
  <si>
    <t>JOSE ROSA 945 - Neuquén - Barrio Manuel Belgrano</t>
  </si>
  <si>
    <t>DNI 43359199</t>
  </si>
  <si>
    <t>Di Yorio, Carlos Agustin</t>
  </si>
  <si>
    <t>21/12/2023 11:27:00 p.m.</t>
  </si>
  <si>
    <t>22/12/2023 01:56:36 a.m.</t>
  </si>
  <si>
    <t>HOUSSAY 1205 - Neuquén - Este</t>
  </si>
  <si>
    <t>PDR41163614</t>
  </si>
  <si>
    <t>DNI 41163614</t>
  </si>
  <si>
    <t>Lizarraga, Micaela Gilda</t>
  </si>
  <si>
    <t>21/12/2023 11:39:00 p.m.</t>
  </si>
  <si>
    <t>22/12/2023 01:56:21 a.m.</t>
  </si>
  <si>
    <t>22/12/2023 09:29:21 a.m.</t>
  </si>
  <si>
    <t>AMUYEN - Neuquén - Barrio Valentina Norte</t>
  </si>
  <si>
    <t>PDR48338134</t>
  </si>
  <si>
    <t>DNI 48338134</t>
  </si>
  <si>
    <t>Ardiles, Andre</t>
  </si>
  <si>
    <t>21/12/2023 11:48:00 p.m.</t>
  </si>
  <si>
    <t>22/12/2023 12:57:31 a.m.</t>
  </si>
  <si>
    <t>22/12/2023 01:14:04 a.m.</t>
  </si>
  <si>
    <t>asma?</t>
  </si>
  <si>
    <t>JOSE ROSA 1195 - Neuquén - Barrio Manuel Belgrano</t>
  </si>
  <si>
    <t>dolor de pecho - mareos</t>
  </si>
  <si>
    <t>PDR92364207</t>
  </si>
  <si>
    <t>DNI 92364207</t>
  </si>
  <si>
    <t>Cuevas Morales, Luis Ademar</t>
  </si>
  <si>
    <t>21/12/2023 11:59:00 p.m.</t>
  </si>
  <si>
    <t>22/12/2023 02:06:14 a.m.</t>
  </si>
  <si>
    <t>22/12/2023 04:18:01 a.m.</t>
  </si>
  <si>
    <t>j. j . castelli 1870 - Neuquén</t>
  </si>
  <si>
    <t>Diarrea, vómitos, fiebre</t>
  </si>
  <si>
    <t>DNI 28945968</t>
  </si>
  <si>
    <t>Antiñir, Claudio Eduardo</t>
  </si>
  <si>
    <t>22/12/2023 12:06:00 a.m.</t>
  </si>
  <si>
    <t>22/12/2023 05:50:55 a.m.</t>
  </si>
  <si>
    <t>MZA-89-/ CASA-32 - Neuquén - Barrio Villa Ceferino</t>
  </si>
  <si>
    <t>V.- CEFERINO</t>
  </si>
  <si>
    <t>PDR33450125</t>
  </si>
  <si>
    <t>DNI 33450125</t>
  </si>
  <si>
    <t>Curiman, Sandra Noemi</t>
  </si>
  <si>
    <t>22/12/2023 12:22:00 a.m.</t>
  </si>
  <si>
    <t>22/12/2023 02:06:45 a.m.</t>
  </si>
  <si>
    <t>22/12/2023 04:00:18 a.m.</t>
  </si>
  <si>
    <t>CASA 16 - Neuquén</t>
  </si>
  <si>
    <t>Z -1</t>
  </si>
  <si>
    <t>Dolor de garganta , inflamación en los ojos</t>
  </si>
  <si>
    <t>PDR41050036</t>
  </si>
  <si>
    <t>DNI 41050036</t>
  </si>
  <si>
    <t>Aranzave, Ezequiel Ariel</t>
  </si>
  <si>
    <t>22/12/2023 12:59:00 a.m.</t>
  </si>
  <si>
    <t>22/12/2023 01:35:32 a.m.</t>
  </si>
  <si>
    <t>22/12/2023 02:12:00 a.m.</t>
  </si>
  <si>
    <t>dr abraham 2741 - Neuquén</t>
  </si>
  <si>
    <t>Dolor de garganta y mocos</t>
  </si>
  <si>
    <t>DNI 26661900</t>
  </si>
  <si>
    <t>Aravena, Doralisa Del Carmen</t>
  </si>
  <si>
    <t>22/12/2023 01:08:00 a.m.</t>
  </si>
  <si>
    <t>22/12/2023 01:28:13 a.m.</t>
  </si>
  <si>
    <t>22/12/2023 04:07:08 a.m.</t>
  </si>
  <si>
    <t>colico renal +itu</t>
  </si>
  <si>
    <t>LAGO ARGENTINO 303 - Neuquén - Barrio Confluencia</t>
  </si>
  <si>
    <t>Dolor costal, vómitos</t>
  </si>
  <si>
    <t>22/12/2023 02:53:00 a.m.</t>
  </si>
  <si>
    <t>22/12/2023 03:39:58 a.m.</t>
  </si>
  <si>
    <t>22/12/2023 12:04:35 p.m.</t>
  </si>
  <si>
    <t>ref heces con sangre</t>
  </si>
  <si>
    <t>DNI 41977303</t>
  </si>
  <si>
    <t>Montecino Jara, Agustina Belen</t>
  </si>
  <si>
    <t>22/12/2023 03:32:00 a.m.</t>
  </si>
  <si>
    <t>22/12/2023 05:11:49 a.m.</t>
  </si>
  <si>
    <t>22/12/2023 09:00:05 a.m.</t>
  </si>
  <si>
    <t>colico renal complicado</t>
  </si>
  <si>
    <t>BELISLE DX 16 - Neuquén - Barrio Confluencia</t>
  </si>
  <si>
    <t>ref dolor lumbar y zona baja</t>
  </si>
  <si>
    <t>PDR4761349</t>
  </si>
  <si>
    <t>DNI 4761349</t>
  </si>
  <si>
    <t>Andres, Maria Elvira</t>
  </si>
  <si>
    <t>22/12/2023 03:50:00 a.m.</t>
  </si>
  <si>
    <t>22/12/2023 05:15:46 a.m.</t>
  </si>
  <si>
    <t>22/12/2023 09:04:39 a.m.</t>
  </si>
  <si>
    <t>Rio Limay 309 - Neuquén - Barrio Sapere</t>
  </si>
  <si>
    <t>ref adormecimiento corporal/ temblores/ nauseas</t>
  </si>
  <si>
    <t>PDR46403444</t>
  </si>
  <si>
    <t>DNI 46403444</t>
  </si>
  <si>
    <t>Castillo, Jeremias Valentin</t>
  </si>
  <si>
    <t>22/12/2023 04:24:00 a.m.</t>
  </si>
  <si>
    <t>22/12/2023 05:12:05 a.m.</t>
  </si>
  <si>
    <t>22/12/2023 05:15:27 a.m.</t>
  </si>
  <si>
    <t>Alumine Y El Bolson 948 - Neuquén - Barrio Confluencia</t>
  </si>
  <si>
    <t>Ref Reaccion alergica</t>
  </si>
  <si>
    <t>PDR46179238</t>
  </si>
  <si>
    <t>DNI 46179238</t>
  </si>
  <si>
    <t>Condello, Gonzalo Javier</t>
  </si>
  <si>
    <t>22/12/2023 05:00:00 a.m.</t>
  </si>
  <si>
    <t>22/12/2023 06:57:07 a.m.</t>
  </si>
  <si>
    <t>22/12/2023 07:24:31 a.m.</t>
  </si>
  <si>
    <t>faringitis pultasea</t>
  </si>
  <si>
    <t>ceferino namucura 465 - Neuquén - Barrio Don Bosco II</t>
  </si>
  <si>
    <t>Ref Inflamacion en la garganta y dif para respirar</t>
  </si>
  <si>
    <t>PDR16941983</t>
  </si>
  <si>
    <t>DNI 16941983</t>
  </si>
  <si>
    <t>Zanetta, Edgardo Antonio</t>
  </si>
  <si>
    <t>22/12/2023 05:23:00 a.m.</t>
  </si>
  <si>
    <t>22/12/2023 08:48:06 a.m.</t>
  </si>
  <si>
    <t>Dr Mario Centeno Mza C casa 21 ( 3851) -</t>
  </si>
  <si>
    <t>100 viviendas</t>
  </si>
  <si>
    <t>DOLOR PRECORDIAL</t>
  </si>
  <si>
    <t>PDR40612695</t>
  </si>
  <si>
    <t>DNI 40612695</t>
  </si>
  <si>
    <t>Obreque, Sebastian Daniel</t>
  </si>
  <si>
    <t>22/12/2023 05:51:00 a.m.</t>
  </si>
  <si>
    <t>22/12/2023 07:02:18 a.m.</t>
  </si>
  <si>
    <t>22/12/2023 07:05:25 a.m.</t>
  </si>
  <si>
    <t>Mza 7 lote 3 - Neuquén</t>
  </si>
  <si>
    <t>Ref Uña del pie izquierdo morada</t>
  </si>
  <si>
    <t>PDR45562316</t>
  </si>
  <si>
    <t>DNI 45562316</t>
  </si>
  <si>
    <t>San Martin, Camila Shaya</t>
  </si>
  <si>
    <t>22/12/2023 05:52:00 a.m.</t>
  </si>
  <si>
    <t>22/12/2023 07:02:58 a.m.</t>
  </si>
  <si>
    <t>22/12/2023 10:10:15 a.m.</t>
  </si>
  <si>
    <t>Rodhe y primero de mayo - Neuquén - Barrio Gran Neuquén</t>
  </si>
  <si>
    <t>Ref Dolor abdominal y vomitos</t>
  </si>
  <si>
    <t>22/12/2023 06:01:00 a.m.</t>
  </si>
  <si>
    <t>22/12/2023 06:47:17 a.m.</t>
  </si>
  <si>
    <t>22/12/2023 08:51:16 a.m.</t>
  </si>
  <si>
    <t>Ref Sonda tapada</t>
  </si>
  <si>
    <t>22/12/2023 06:25:00 a.m.</t>
  </si>
  <si>
    <t>22/12/2023 06:55:29 a.m.</t>
  </si>
  <si>
    <t>22/12/2023 11:50:28 a.m.</t>
  </si>
  <si>
    <t>colico renal?</t>
  </si>
  <si>
    <t>PDR27520197</t>
  </si>
  <si>
    <t>DNI 27520197</t>
  </si>
  <si>
    <t>Laciar, Luis Alberto</t>
  </si>
  <si>
    <t>22/12/2023 07:02:00 a.m.</t>
  </si>
  <si>
    <t>22/12/2023 08:47:17 a.m.</t>
  </si>
  <si>
    <t>Pedro Cabrera - Neuquén - Barrio Valentina Sur</t>
  </si>
  <si>
    <t>PDR32504584</t>
  </si>
  <si>
    <t>DNI 32504584</t>
  </si>
  <si>
    <t>Olmedo, Ezequiel Roman</t>
  </si>
  <si>
    <t>22/12/2023 08:47:31 a.m.</t>
  </si>
  <si>
    <t>22/12/2023 08:59:30 a.m.</t>
  </si>
  <si>
    <t>sde febrill</t>
  </si>
  <si>
    <t>enrique santos 2155 - Cipolletti</t>
  </si>
  <si>
    <t>manzanas del sol</t>
  </si>
  <si>
    <t>22/12/2023 07:05:00 a.m.</t>
  </si>
  <si>
    <t>22/12/2023 08:50:07 a.m.</t>
  </si>
  <si>
    <t>22/12/2023 08:59:39 a.m.</t>
  </si>
  <si>
    <t>22/12/2023 07:29:00 a.m.</t>
  </si>
  <si>
    <t>22/12/2023 08:50:33 a.m.</t>
  </si>
  <si>
    <t>22/12/2023 08:59:46 a.m.</t>
  </si>
  <si>
    <t>PDR42605200</t>
  </si>
  <si>
    <t>DNI 42605200</t>
  </si>
  <si>
    <t>Baldebenito Barros, Horacio Gabriel</t>
  </si>
  <si>
    <t>22/12/2023 07:34:00 a.m.</t>
  </si>
  <si>
    <t>22/12/2023 08:55:22 a.m.</t>
  </si>
  <si>
    <t>22/12/2023 09:02:46 a.m.</t>
  </si>
  <si>
    <t>232 - Provincia: Río Negro</t>
  </si>
  <si>
    <t>Bº Santa Catalina - Allen</t>
  </si>
  <si>
    <t>PDR48488060</t>
  </si>
  <si>
    <t>DNI 48488060</t>
  </si>
  <si>
    <t>Valdes Gonzalez, Ludmila Yamilen</t>
  </si>
  <si>
    <t>22/12/2023 07:54:00 a.m.</t>
  </si>
  <si>
    <t>22/12/2023 08:56:02 a.m.</t>
  </si>
  <si>
    <t>22/12/2023 10:21:25 a.m.</t>
  </si>
  <si>
    <t>Reaccion alergica</t>
  </si>
  <si>
    <t>SAIDA Y YAPU PILAR 121 - Neuquén - Barrio Valentina Norte</t>
  </si>
  <si>
    <t>Ref. Inflamación en orejas</t>
  </si>
  <si>
    <t>DNI 37101882</t>
  </si>
  <si>
    <t>Bengler, Consuelo</t>
  </si>
  <si>
    <t>22/12/2023 07:58:00 a.m.</t>
  </si>
  <si>
    <t>22/12/2023 11:59:22 a.m.</t>
  </si>
  <si>
    <t>Brote psicotico</t>
  </si>
  <si>
    <t>Santa Fe 1064 - Neuquén - Centro</t>
  </si>
  <si>
    <t>PDR36435030</t>
  </si>
  <si>
    <t>DNI 36435030</t>
  </si>
  <si>
    <t>Giustincih Elosegui, Maria Constanza</t>
  </si>
  <si>
    <t>22/12/2023 08:12:00 a.m.</t>
  </si>
  <si>
    <t>22/12/2023 08:19:57 a.m.</t>
  </si>
  <si>
    <t>22/12/2023 12:05:48 p.m.</t>
  </si>
  <si>
    <t>Pinar 545 - Neuquén - Barrio Santa Genoveva</t>
  </si>
  <si>
    <t>DNI 11431017</t>
  </si>
  <si>
    <t>Fava, Noemi Haydee</t>
  </si>
  <si>
    <t>22/12/2023 08:14:00 a.m.</t>
  </si>
  <si>
    <t>22/12/2023 08:44:08 a.m.</t>
  </si>
  <si>
    <t>22/12/2023 02:20:22 p.m.</t>
  </si>
  <si>
    <t>VILLA LIDA 2</t>
  </si>
  <si>
    <t>Dificultad para respirar</t>
  </si>
  <si>
    <t>DNI 45374899</t>
  </si>
  <si>
    <t>Luengo, Julian Agustin</t>
  </si>
  <si>
    <t>22/12/2023 08:18:00 a.m.</t>
  </si>
  <si>
    <t>22/12/2023 03:34:01 p.m.</t>
  </si>
  <si>
    <t>COPAHUE 845 - Neuquén - Barrio Provincias Unidas</t>
  </si>
  <si>
    <t>DNI 10042402</t>
  </si>
  <si>
    <t>Linares, Casiana</t>
  </si>
  <si>
    <t>22/12/2023 08:23:00 a.m.</t>
  </si>
  <si>
    <t>22/12/2023 09:01:59 a.m.</t>
  </si>
  <si>
    <t>22/12/2023 09:03:22 a.m.</t>
  </si>
  <si>
    <t>dolor abdominal cronico</t>
  </si>
  <si>
    <t>EX DESPO MZA I LOTE 17 s/n - Neuquén - Barrio Confluencia</t>
  </si>
  <si>
    <t>PDR45141268</t>
  </si>
  <si>
    <t>DNI 45141268</t>
  </si>
  <si>
    <t>Cardoso, Nahuel Ignacio</t>
  </si>
  <si>
    <t>22/12/2023 08:25:00 a.m.</t>
  </si>
  <si>
    <t>22/12/2023 09:07:57 a.m.</t>
  </si>
  <si>
    <t>22/12/2023 12:50:26 p.m.</t>
  </si>
  <si>
    <t>chimehuin 660 - Neuquén - Barrio La Sirena</t>
  </si>
  <si>
    <t>Bultos en el cuello. Cefalea</t>
  </si>
  <si>
    <t>PDR49484395</t>
  </si>
  <si>
    <t>DNI 49484395</t>
  </si>
  <si>
    <t>Rocha, Karen Rosario</t>
  </si>
  <si>
    <t>22/12/2023 08:57:00 a.m.</t>
  </si>
  <si>
    <t>22/12/2023 10:00:39 a.m.</t>
  </si>
  <si>
    <t>22/12/2023 10:09:48 a.m.</t>
  </si>
  <si>
    <t>Lesión crónica en ojo derecho. Conjuntivitos.</t>
  </si>
  <si>
    <t>PILOTO 467 - Neuquén - Oeste</t>
  </si>
  <si>
    <t>Barrio Amelen</t>
  </si>
  <si>
    <t>PDR24109552</t>
  </si>
  <si>
    <t>DNI 24109552</t>
  </si>
  <si>
    <t>Cid, Walter Hugo</t>
  </si>
  <si>
    <t>22/12/2023 08:59:00 a.m.</t>
  </si>
  <si>
    <t>22/12/2023 10:00:57 a.m.</t>
  </si>
  <si>
    <t>22/12/2023 10:12:51 a.m.</t>
  </si>
  <si>
    <t>Sensación de cuerpo extraño. Inyección conjuntival.</t>
  </si>
  <si>
    <t>JOSE MARIA PAZ 325 - Neuquén - Barrio Villa María</t>
  </si>
  <si>
    <t>PDR47929266</t>
  </si>
  <si>
    <t>DNI 47929266</t>
  </si>
  <si>
    <t>Cicirillo, Candela</t>
  </si>
  <si>
    <t>22/12/2023 09:09:00 a.m.</t>
  </si>
  <si>
    <t>22/12/2023 10:39:22 a.m.</t>
  </si>
  <si>
    <t>22/12/2023 10:44:17 a.m.</t>
  </si>
  <si>
    <t>lacar 205 - Neuquén - Barrio Mariano Moreno</t>
  </si>
  <si>
    <t>vomitos y fiebre</t>
  </si>
  <si>
    <t>DNI 26602465</t>
  </si>
  <si>
    <t>Perez, Silvia Lorena</t>
  </si>
  <si>
    <t>OSPACA CERVECERA - O.S. DEL PERS. DE LA ACT. CERVECERA Y AFINES</t>
  </si>
  <si>
    <t>22/12/2023 09:13:00 a.m.</t>
  </si>
  <si>
    <t>22/12/2023 10:01:00 a.m.</t>
  </si>
  <si>
    <t>Bº 192 VIVIENDAS-- - Neuquén - Barrio Gran Neuquén</t>
  </si>
  <si>
    <t>sarpullido en el cuerpo</t>
  </si>
  <si>
    <t>PDR3278390</t>
  </si>
  <si>
    <t>OTRO 3278390</t>
  </si>
  <si>
    <t>Parra Cardozo, Jorge Enrique</t>
  </si>
  <si>
    <t>22/12/2023 09:26:00 a.m.</t>
  </si>
  <si>
    <t>22/12/2023 10:39:35 a.m.</t>
  </si>
  <si>
    <t>22/12/2023 10:47:07 a.m.</t>
  </si>
  <si>
    <t>Dolor crónico en región coxígea.</t>
  </si>
  <si>
    <t>belgrano 147 - Neuquén</t>
  </si>
  <si>
    <t>dolor en coxis</t>
  </si>
  <si>
    <t>PDR31613988</t>
  </si>
  <si>
    <t>DNI 31613988</t>
  </si>
  <si>
    <t>Pereyra, Maria Fernanda</t>
  </si>
  <si>
    <t>22/12/2023 09:38:00 a.m.</t>
  </si>
  <si>
    <t>22/12/2023 10:46:03 a.m.</t>
  </si>
  <si>
    <t>22/12/2023 11:04:02 a.m.</t>
  </si>
  <si>
    <t>RIO GALEGOS 135 - Neuquén - Oeste</t>
  </si>
  <si>
    <t>dolor cervical y lumbar, personal HPN</t>
  </si>
  <si>
    <t>DNI 92827503</t>
  </si>
  <si>
    <t>Opazo, Monica Del Pilar</t>
  </si>
  <si>
    <t>22/12/2023 09:47:00 a.m.</t>
  </si>
  <si>
    <t>22/12/2023 10:46:20 a.m.</t>
  </si>
  <si>
    <t>22/12/2023 10:51:06 a.m.</t>
  </si>
  <si>
    <t>RAWSON Y AVDA. DEL T - Neuquén - Barrio El Progreso</t>
  </si>
  <si>
    <t>dolor corporal y mocos</t>
  </si>
  <si>
    <t>DNI 41286901</t>
  </si>
  <si>
    <t>Pasten, Pablo Damian</t>
  </si>
  <si>
    <t>22/12/2023 09:49:00 a.m.</t>
  </si>
  <si>
    <t>22/12/2023 10:46:33 a.m.</t>
  </si>
  <si>
    <t>22/12/2023 11:03:57 a.m.</t>
  </si>
  <si>
    <t>Conquistadores del Desierto y Enrique Mosconi 2050 - Neuquén - Barrio Ciudad Industrial</t>
  </si>
  <si>
    <t>adormecimiento de mano, mareos y sudoracion - ref. posible picadura</t>
  </si>
  <si>
    <t>DNI 92846749</t>
  </si>
  <si>
    <t>Rivera Morales, Emir Segundo</t>
  </si>
  <si>
    <t>22/12/2023 09:56:00 a.m.</t>
  </si>
  <si>
    <t>22/12/2023 10:39:58 a.m.</t>
  </si>
  <si>
    <t>22/12/2023 04:43:48 p.m.</t>
  </si>
  <si>
    <t>RIO GALLEGOS - Neuquén - Barrio Gran Neuquén</t>
  </si>
  <si>
    <t>no puede mover pierna izq - pac b24</t>
  </si>
  <si>
    <t>PDR40182678</t>
  </si>
  <si>
    <t>DNI 40182678</t>
  </si>
  <si>
    <t>Saavedra, Gisella Solange</t>
  </si>
  <si>
    <t>22/12/2023 09:57:00 a.m.</t>
  </si>
  <si>
    <t>22/12/2023 10:59:09 a.m.</t>
  </si>
  <si>
    <t>22/12/2023 11:12:58 a.m.</t>
  </si>
  <si>
    <t>belisle 1824 - Neuquén - Barrio Confluencia</t>
  </si>
  <si>
    <t>dolor de cabeza, vómitos, diarrea</t>
  </si>
  <si>
    <t>DNI 25235136</t>
  </si>
  <si>
    <t>Dominguez, Nicolas Enrique</t>
  </si>
  <si>
    <t>22/12/2023 10:02:00 a.m.</t>
  </si>
  <si>
    <t>22/12/2023 10:25:17 a.m.</t>
  </si>
  <si>
    <t>22/12/2023 01:31:49 p.m.</t>
  </si>
  <si>
    <t>RIVAS 537 - Neuquén - Barrio La Sirena</t>
  </si>
  <si>
    <t>dolor de pecho Y falta de aire - pac DBT</t>
  </si>
  <si>
    <t>PDR44586291</t>
  </si>
  <si>
    <t>DNI 44586291</t>
  </si>
  <si>
    <t>Tissera, Brisa Ailen</t>
  </si>
  <si>
    <t>22/12/2023 10:19:00 a.m.</t>
  </si>
  <si>
    <t>22/12/2023 11:19:38 a.m.</t>
  </si>
  <si>
    <t>22/12/2023 11:46:32 a.m.</t>
  </si>
  <si>
    <t>Odontalgia. Dolor en mandíbula izquierda.</t>
  </si>
  <si>
    <t>adormecimiento de la mitad del rostro</t>
  </si>
  <si>
    <t>DNI 94328223</t>
  </si>
  <si>
    <t>Villarroel Montaño, Flora</t>
  </si>
  <si>
    <t>22/12/2023 10:20:00 a.m.</t>
  </si>
  <si>
    <t>22/12/2023 11:42:12 a.m.</t>
  </si>
  <si>
    <t>22/12/2023 12:18:08 p.m.</t>
  </si>
  <si>
    <t>supuracion en cirugia de hernia umbilical</t>
  </si>
  <si>
    <t>DNI 92767971</t>
  </si>
  <si>
    <t>Garrido Cifuentes, Jemina Elizabeth</t>
  </si>
  <si>
    <t>22/12/2023 10:22:00 a.m.</t>
  </si>
  <si>
    <t>22/12/2023 11:12:13 a.m.</t>
  </si>
  <si>
    <t>22/12/2023 11:13:11 a.m.</t>
  </si>
  <si>
    <t>Edema y dolor en ojo izquierdo. Sensación de cuerpo extraño en ojo.</t>
  </si>
  <si>
    <t>ABRAHAM 1990 - Neuquén - Barrio Villa Ceferino</t>
  </si>
  <si>
    <t>PDR5201561</t>
  </si>
  <si>
    <t>DNI 5201561</t>
  </si>
  <si>
    <t>Suarez, Delia Amalia</t>
  </si>
  <si>
    <t>22/12/2023 10:36:00 a.m.</t>
  </si>
  <si>
    <t>22/12/2023 11:43:26 a.m.</t>
  </si>
  <si>
    <t>22/12/2023 11:50:59 a.m.</t>
  </si>
  <si>
    <t>molestia ocular, se observa enrojecimiento</t>
  </si>
  <si>
    <t>DNI 46481495</t>
  </si>
  <si>
    <t>Mellado, Yanina Belen</t>
  </si>
  <si>
    <t>22/12/2023 10:40:00 a.m.</t>
  </si>
  <si>
    <t>22/12/2023 11:44:23 a.m.</t>
  </si>
  <si>
    <t>22/12/2023 12:40:10 p.m.</t>
  </si>
  <si>
    <t>AIMO GASTA 1383 - Neuquén - Barrio Don Bosco III</t>
  </si>
  <si>
    <t>tos, fiebre, desde anoche</t>
  </si>
  <si>
    <t>PDR94290615</t>
  </si>
  <si>
    <t>DNI 94290615</t>
  </si>
  <si>
    <t>Ruiz Gutierrez, Adriana</t>
  </si>
  <si>
    <t>22/12/2023 10:42:00 a.m.</t>
  </si>
  <si>
    <t>22/12/2023 12:37:52 p.m.</t>
  </si>
  <si>
    <t>22/12/2023 12:41:21 p.m.</t>
  </si>
  <si>
    <t>paimun - Neuquén - Barrio Confluencia</t>
  </si>
  <si>
    <t>dolor e inflamación en pié derecho, 1° consulta</t>
  </si>
  <si>
    <t>DNI 33384561</t>
  </si>
  <si>
    <t>Diaz, Veronica Paola</t>
  </si>
  <si>
    <t>OSDIPP - Obra Social de Dirección de la Industria del Petróleo PRIVADOS</t>
  </si>
  <si>
    <t>22/12/2023 10:45:00 a.m.</t>
  </si>
  <si>
    <t>22/12/2023 12:39:10 p.m.</t>
  </si>
  <si>
    <t>22/12/2023 01:11:36 p.m.</t>
  </si>
  <si>
    <t>Australia 290 - Neuquén - Barrio Rincón de Emilio</t>
  </si>
  <si>
    <t>mordedura de can en mm.ii. derecho, referida de ayer: vista en Policlínico Neuquén</t>
  </si>
  <si>
    <t>DNI 43703635</t>
  </si>
  <si>
    <t>Urrutia, Facundo Javier</t>
  </si>
  <si>
    <t>22/12/2023 11:08:00 a.m.</t>
  </si>
  <si>
    <t>22/12/2023 12:41:56 p.m.</t>
  </si>
  <si>
    <t>22/12/2023 12:49:45 p.m.</t>
  </si>
  <si>
    <t>SOLDADO DESCONOCIDO 1247 - Neuquén - Barrio Don Bosco III</t>
  </si>
  <si>
    <t>dolor de oídos, refiere problemas de audición</t>
  </si>
  <si>
    <t>DNI 32710184</t>
  </si>
  <si>
    <t>Flores Perez, Silvio Jose</t>
  </si>
  <si>
    <t>22/12/2023 11:30:00 a.m.</t>
  </si>
  <si>
    <t>22/12/2023 12:17:36 p.m.</t>
  </si>
  <si>
    <t>22/12/2023 02:03:54 p.m.</t>
  </si>
  <si>
    <t>Crisis de ansiedad.</t>
  </si>
  <si>
    <t>LAS LILAS 549 - Neuquén - Este</t>
  </si>
  <si>
    <t>Consorcio Parque</t>
  </si>
  <si>
    <t>DNI 92429924</t>
  </si>
  <si>
    <t>Lagos Urrea, Ginette Estelia</t>
  </si>
  <si>
    <t>22/12/2023 11:49:00 a.m.</t>
  </si>
  <si>
    <t>22/12/2023 12:36:58 p.m.</t>
  </si>
  <si>
    <t>Dolor abdominal. Gastritis. Meteorismo.</t>
  </si>
  <si>
    <t>S. DESCONOCIDO 1247 - Neuquén - Barrio Don Bosco III</t>
  </si>
  <si>
    <t>dolor e inflamación abdominal, desde anoche</t>
  </si>
  <si>
    <t>DNI 24825577</t>
  </si>
  <si>
    <t>Baez, Silvia Graciela</t>
  </si>
  <si>
    <t>22/12/2023 12:06:00 p.m.</t>
  </si>
  <si>
    <t>22/12/2023 12:36:46 p.m.</t>
  </si>
  <si>
    <t>22/12/2023 02:02:09 p.m.</t>
  </si>
  <si>
    <t>Parálisis facial periférica. Síndrome de conversión.</t>
  </si>
  <si>
    <t>Atahualpa</t>
  </si>
  <si>
    <t>Fliar ref. que se le torció la boca</t>
  </si>
  <si>
    <t>PDR36371672</t>
  </si>
  <si>
    <t>DNI 36371672</t>
  </si>
  <si>
    <t>Fernandois, Yessica</t>
  </si>
  <si>
    <t>22/12/2023 12:26:00 p.m.</t>
  </si>
  <si>
    <t>22/12/2023 01:05:24 p.m.</t>
  </si>
  <si>
    <t>22/12/2023 01:08:39 p.m.</t>
  </si>
  <si>
    <t>Dolor en hombro izquierdo. Síndrome del manguito rotador.</t>
  </si>
  <si>
    <t>PEDRO MORENA Y FERRARI - Neuquén - Barrio Villa Ceferino</t>
  </si>
  <si>
    <t>Dolor de hombro izq.</t>
  </si>
  <si>
    <t>DNI 10499750</t>
  </si>
  <si>
    <t>Delfino, Estela Beatriz</t>
  </si>
  <si>
    <t>22/12/2023 12:32:00 p.m.</t>
  </si>
  <si>
    <t>22/12/2023 01:38:13 p.m.</t>
  </si>
  <si>
    <t>22/12/2023 04:35:49 p.m.</t>
  </si>
  <si>
    <t>ITU baja</t>
  </si>
  <si>
    <t>Crisostomo, Romina</t>
  </si>
  <si>
    <t>PAIMUN 880 - Neuquén - Barrio Confluencia</t>
  </si>
  <si>
    <t>DNI 18780768</t>
  </si>
  <si>
    <t>Calleque, Monica Alejandra</t>
  </si>
  <si>
    <t>22/12/2023 12:34:00 p.m.</t>
  </si>
  <si>
    <t>22/12/2023 01:38:43 p.m.</t>
  </si>
  <si>
    <t>22/12/2023 04:38:02 p.m.</t>
  </si>
  <si>
    <t>dolor abd nauseas</t>
  </si>
  <si>
    <t>22/12/2023 12:57:00 p.m.</t>
  </si>
  <si>
    <t>22/12/2023 02:07:20 p.m.</t>
  </si>
  <si>
    <t>Vomitos, dolor abdominal</t>
  </si>
  <si>
    <t>LC 2500748</t>
  </si>
  <si>
    <t>Villegas, Maria Angela</t>
  </si>
  <si>
    <t>22/12/2023 01:09:00 p.m.</t>
  </si>
  <si>
    <t>22/12/2023 02:06:27 p.m.</t>
  </si>
  <si>
    <t>22/12/2023 08:20:17 p.m.</t>
  </si>
  <si>
    <t>INTENDENTE MANGO 1164 - Neuquén - Barrio Limay</t>
  </si>
  <si>
    <t>Bº.LIMAY</t>
  </si>
  <si>
    <t>PDR35492420</t>
  </si>
  <si>
    <t>DNI 35492420</t>
  </si>
  <si>
    <t>Lopez, Emanuel Ariel</t>
  </si>
  <si>
    <t>22/12/2023 01:16:00 p.m.</t>
  </si>
  <si>
    <t>22/12/2023 02:14:22 p.m.</t>
  </si>
  <si>
    <t>22/12/2023 02:35:54 p.m.</t>
  </si>
  <si>
    <t>Alberti 1800 - Neuquén - Barrio Provincias Unidas</t>
  </si>
  <si>
    <t>DNI 93733328</t>
  </si>
  <si>
    <t>Bahamonde Maldonado, Loris Eliana</t>
  </si>
  <si>
    <t>22/12/2023 01:30:00 p.m.</t>
  </si>
  <si>
    <t>22/12/2023 02:16:30 p.m.</t>
  </si>
  <si>
    <t>22/12/2023 02:36:22 p.m.</t>
  </si>
  <si>
    <t>solicita evaluacion por miedo a estar deshidratada</t>
  </si>
  <si>
    <t>12 DE SEPTIEMBRE Y LAGO PELLEGRINI 1350 - Neuquén - Barrio Bouquet Roldán</t>
  </si>
  <si>
    <t>ref. deshidratación- pac. dbt</t>
  </si>
  <si>
    <t>PDR33917784</t>
  </si>
  <si>
    <t>DNI 33917784</t>
  </si>
  <si>
    <t>Asencio, Sonia Elizabeth</t>
  </si>
  <si>
    <t>22/12/2023 01:36:00 p.m.</t>
  </si>
  <si>
    <t>22/12/2023 02:16:48 p.m.</t>
  </si>
  <si>
    <t>22/12/2023 02:36:34 p.m.</t>
  </si>
  <si>
    <t>ODONTALGIA + CELULITIS</t>
  </si>
  <si>
    <t>Asmar 1242 - Neuquén - Barrio Villa Ceferino</t>
  </si>
  <si>
    <t>DOLOR DE OIDO Y MUELA</t>
  </si>
  <si>
    <t>DNI 16692648</t>
  </si>
  <si>
    <t>Vidal, Gloria Viviana</t>
  </si>
  <si>
    <t>22/12/2023 01:53:11 p.m.</t>
  </si>
  <si>
    <t>22/12/2023 04:36:21 p.m.</t>
  </si>
  <si>
    <t>trauma de rodilla y tobillo</t>
  </si>
  <si>
    <t>LAGO HUECHULAFQUEN - (Desconocida)</t>
  </si>
  <si>
    <t>MUDON</t>
  </si>
  <si>
    <t>PDR36257316</t>
  </si>
  <si>
    <t>DNI 36257316</t>
  </si>
  <si>
    <t>Encina, Matias Raul</t>
  </si>
  <si>
    <t>22/12/2023 01:38:00 p.m.</t>
  </si>
  <si>
    <t>22/12/2023 02:26:53 p.m.</t>
  </si>
  <si>
    <t>22/12/2023 03:55:26 p.m.</t>
  </si>
  <si>
    <t>CALLE 3 CASA 6 - Neuquén - Oeste</t>
  </si>
  <si>
    <t>DOLOR EN ZONA LUMBAR</t>
  </si>
  <si>
    <t>22/12/2023 01:40:00 p.m.</t>
  </si>
  <si>
    <t>22/12/2023 02:28:48 p.m.</t>
  </si>
  <si>
    <t>22/12/2023 02:37:06 p.m.</t>
  </si>
  <si>
    <t>DIARREA</t>
  </si>
  <si>
    <t>DNI 25860359</t>
  </si>
  <si>
    <t>Aviles, Matias Sebastian</t>
  </si>
  <si>
    <t>22/12/2023 01:46:00 p.m.</t>
  </si>
  <si>
    <t>22/12/2023 02:33:49 p.m.</t>
  </si>
  <si>
    <t>22/12/2023 03:36:30 p.m.</t>
  </si>
  <si>
    <t>celulitis de mmii</t>
  </si>
  <si>
    <t>INFECCIÓN EN VARICES</t>
  </si>
  <si>
    <t>DNI 28208012</t>
  </si>
  <si>
    <t>Fica, Maria Celeste</t>
  </si>
  <si>
    <t>22/12/2023 01:48:00 p.m.</t>
  </si>
  <si>
    <t>22/12/2023 02:49:26 p.m.</t>
  </si>
  <si>
    <t>22/12/2023 03:54:54 p.m.</t>
  </si>
  <si>
    <t>SECTOR EVENESER</t>
  </si>
  <si>
    <t>dolor pierna izq</t>
  </si>
  <si>
    <t>22/12/2023 01:50:00 p.m.</t>
  </si>
  <si>
    <t>22/12/2023 03:29:04 p.m.</t>
  </si>
  <si>
    <t>22/12/2023 03:38:34 p.m.</t>
  </si>
  <si>
    <t>herida en cadera derecha</t>
  </si>
  <si>
    <t>SUPURACIÓN EN PIERNA</t>
  </si>
  <si>
    <t>PDR30226673</t>
  </si>
  <si>
    <t>DNI 30226673</t>
  </si>
  <si>
    <t>Cortez, Walter Horacio</t>
  </si>
  <si>
    <t>22/12/2023 01:51:00 p.m.</t>
  </si>
  <si>
    <t>22/12/2023 03:29:28 p.m.</t>
  </si>
  <si>
    <t>Cuenca XV Z1</t>
  </si>
  <si>
    <t>DOLOR EN RODILLA</t>
  </si>
  <si>
    <t>DNI 92904805</t>
  </si>
  <si>
    <t>Nahuelquin Vargas, Eliana Angelica</t>
  </si>
  <si>
    <t>22/12/2023 01:57:00 p.m.</t>
  </si>
  <si>
    <t>22/12/2023 03:29:16 p.m.</t>
  </si>
  <si>
    <t>22/12/2023 04:18:13 p.m.</t>
  </si>
  <si>
    <t>gonalgia cronica</t>
  </si>
  <si>
    <t>Ignacio Rivas (al fondo) S/N - Neuquén</t>
  </si>
  <si>
    <t>Isla Verde</t>
  </si>
  <si>
    <t>refiere dolor de rodilla derecha, ya vista en externos: pendiente turno con Traumatología</t>
  </si>
  <si>
    <t>DNI 12820417</t>
  </si>
  <si>
    <t>Bosque, Graciela Noemi</t>
  </si>
  <si>
    <t>22/12/2023 02:05:00 p.m.</t>
  </si>
  <si>
    <t>22/12/2023 03:34:09 p.m.</t>
  </si>
  <si>
    <t>15 - Neuquén - Barrio Gregorio Alvarez</t>
  </si>
  <si>
    <t>ref. infeccion en ojo</t>
  </si>
  <si>
    <t>PDR22663458</t>
  </si>
  <si>
    <t>DNI 22663458</t>
  </si>
  <si>
    <t>Ancamil, Cesar Eduardo</t>
  </si>
  <si>
    <t>22/12/2023 02:06:00 p.m.</t>
  </si>
  <si>
    <t>22/12/2023 03:33:57 p.m.</t>
  </si>
  <si>
    <t>22/12/2023 03:42:53 p.m.</t>
  </si>
  <si>
    <t>Villa Parque La Cascadas/ - SAN MARTIN DE LOS ANDES</t>
  </si>
  <si>
    <t>PDR22816625</t>
  </si>
  <si>
    <t>DNI 22816625</t>
  </si>
  <si>
    <t>Garzi, Carlo Paolo</t>
  </si>
  <si>
    <t>22/12/2023 02:18:00 p.m.</t>
  </si>
  <si>
    <t>22/12/2023 02:28:24 p.m.</t>
  </si>
  <si>
    <t>22/12/2023 04:38:08 p.m.</t>
  </si>
  <si>
    <t>Pasteur 750 - Neuquén - Centro</t>
  </si>
  <si>
    <t>accidente de transito</t>
  </si>
  <si>
    <t>PDR25618450</t>
  </si>
  <si>
    <t>DNI 25618450</t>
  </si>
  <si>
    <t>Ramirez, Carina Noelia</t>
  </si>
  <si>
    <t>22/12/2023 02:22:00 p.m.</t>
  </si>
  <si>
    <t>22/12/2023 03:37:37 p.m.</t>
  </si>
  <si>
    <t>22/12/2023 08:43:37 p.m.</t>
  </si>
  <si>
    <t>RACEDO 2060 - Neuquén</t>
  </si>
  <si>
    <t>DNI 21952797</t>
  </si>
  <si>
    <t>Monsalvo, Carlos Alberto</t>
  </si>
  <si>
    <t>22/12/2023 02:28:00 p.m.</t>
  </si>
  <si>
    <t>22/12/2023 03:42:03 p.m.</t>
  </si>
  <si>
    <t>22/12/2023 03:48:46 p.m.</t>
  </si>
  <si>
    <t>herida puntiforme</t>
  </si>
  <si>
    <t>Paimun y Figueroa - Neuquén - Barrio Confluencia</t>
  </si>
  <si>
    <t>se enterro un clavo en el pie</t>
  </si>
  <si>
    <t>PDR92753893</t>
  </si>
  <si>
    <t>DNI 92753893</t>
  </si>
  <si>
    <t>Martinez Arriagada, Ivan Andres</t>
  </si>
  <si>
    <t>22/12/2023 02:39:00 p.m.</t>
  </si>
  <si>
    <t>22/12/2023 03:43:33 p.m.</t>
  </si>
  <si>
    <t>22/12/2023 04:18:42 p.m.</t>
  </si>
  <si>
    <t>racedo 2060 - Neuquén</t>
  </si>
  <si>
    <t>belen</t>
  </si>
  <si>
    <t>dolor en cadera</t>
  </si>
  <si>
    <t>DNI 29554008</t>
  </si>
  <si>
    <t>Carrasco, Mario Luis</t>
  </si>
  <si>
    <t>22/12/2023 02:42:00 p.m.</t>
  </si>
  <si>
    <t>22/12/2023 03:44:01 p.m.</t>
  </si>
  <si>
    <t>22/12/2023 03:53:44 p.m.</t>
  </si>
  <si>
    <t>dOLOR Abdominal</t>
  </si>
  <si>
    <t>Belgrano 2554 - Neuquén - Barrio El Progreso</t>
  </si>
  <si>
    <t>dolor en abdomen</t>
  </si>
  <si>
    <t>PDR40099517</t>
  </si>
  <si>
    <t>DNI 40099517</t>
  </si>
  <si>
    <t>Rodriguez, Andrea Melanie</t>
  </si>
  <si>
    <t>22/12/2023 02:43:00 p.m.</t>
  </si>
  <si>
    <t>22/12/2023 03:46:42 p.m.</t>
  </si>
  <si>
    <t>22/12/2023 05:53:42 p.m.</t>
  </si>
  <si>
    <t>lainez 794 - Neuquén</t>
  </si>
  <si>
    <t>DOLOR hipog y disuria</t>
  </si>
  <si>
    <t>22/12/2023 02:54:00 p.m.</t>
  </si>
  <si>
    <t>22/12/2023 03:53:08 p.m.</t>
  </si>
  <si>
    <t>22/12/2023 04:22:21 p.m.</t>
  </si>
  <si>
    <t>PDR93950060</t>
  </si>
  <si>
    <t>DNI 93950060</t>
  </si>
  <si>
    <t>Reyes Reyes, Kevin Alexis</t>
  </si>
  <si>
    <t>22/12/2023 02:55:00 p.m.</t>
  </si>
  <si>
    <t>22/12/2023 04:15:13 p.m.</t>
  </si>
  <si>
    <t>22/12/2023 07:25:43 p.m.</t>
  </si>
  <si>
    <t>TRAUMATISMO TOBILLO</t>
  </si>
  <si>
    <t>Pomona 2069 - Neuquén - Barrio Confluencia</t>
  </si>
  <si>
    <t>DOLOR tobillo d</t>
  </si>
  <si>
    <t>PDR93462408</t>
  </si>
  <si>
    <t>DNI 93462408</t>
  </si>
  <si>
    <t>Navarrete Riquelme, Sonia Del Carmen</t>
  </si>
  <si>
    <t>22/12/2023 03:13:00 p.m.</t>
  </si>
  <si>
    <t>22/12/2023 04:18:20 p.m.</t>
  </si>
  <si>
    <t>22/12/2023 04:36:35 p.m.</t>
  </si>
  <si>
    <t>calle 14 - Neuquén - Barrio Villa Ceferino</t>
  </si>
  <si>
    <t>PDR44311480</t>
  </si>
  <si>
    <t>DNI 44311480</t>
  </si>
  <si>
    <t>Sanchez, Mildred Agustina</t>
  </si>
  <si>
    <t>22/12/2023 03:15:00 p.m.</t>
  </si>
  <si>
    <t>22/12/2023 04:24:20 p.m.</t>
  </si>
  <si>
    <t>22/12/2023 04:38:22 p.m.</t>
  </si>
  <si>
    <t>antartida argentina 4715 - Neuquén - Barrio San Lorenzo Sur</t>
  </si>
  <si>
    <t>dolor corporal celfalea</t>
  </si>
  <si>
    <t>DNI 20122798</t>
  </si>
  <si>
    <t>Esteve, Jose Raul</t>
  </si>
  <si>
    <t>22/12/2023 03:37:00 p.m.</t>
  </si>
  <si>
    <t>22/12/2023 03:53:29 p.m.</t>
  </si>
  <si>
    <t>22/12/2023 04:18:59 p.m.</t>
  </si>
  <si>
    <t>Rufino Ortega 471 - Neuquén - Barrio Huiliches</t>
  </si>
  <si>
    <t>inflamacion en rostro</t>
  </si>
  <si>
    <t>22/12/2023 03:48:00 p.m.</t>
  </si>
  <si>
    <t>22/12/2023 08:19:38 p.m.</t>
  </si>
  <si>
    <t>anemia severa sintomatica</t>
  </si>
  <si>
    <t>FA - pac cardiologico</t>
  </si>
  <si>
    <t>DNI 18370590</t>
  </si>
  <si>
    <t>Mignolet, Javier Ruperto</t>
  </si>
  <si>
    <t>22/12/2023 04:04:00 p.m.</t>
  </si>
  <si>
    <t>22/12/2023 04:32:29 p.m.</t>
  </si>
  <si>
    <t>22/12/2023 05:53:59 p.m.</t>
  </si>
  <si>
    <t>dolor en pie</t>
  </si>
  <si>
    <t>Trepo 1530 - Neuquén - Barrio Villa Ceferino</t>
  </si>
  <si>
    <t>dolor agudo</t>
  </si>
  <si>
    <t>DNI 31327886</t>
  </si>
  <si>
    <t>Betanzo Llancafilo, Adriana Angelica</t>
  </si>
  <si>
    <t>22/12/2023 04:07:00 p.m.</t>
  </si>
  <si>
    <t>22/12/2023 04:35:18 p.m.</t>
  </si>
  <si>
    <t>22/12/2023 04:43:14 p.m.</t>
  </si>
  <si>
    <t>edema cara</t>
  </si>
  <si>
    <t>22/12/2023 04:35:00 p.m.</t>
  </si>
  <si>
    <t>22/12/2023 05:28:52 p.m.</t>
  </si>
  <si>
    <t>22/12/2023 05:42:25 p.m.</t>
  </si>
  <si>
    <t>22/12/2023 04:48:00 p.m.</t>
  </si>
  <si>
    <t>22/12/2023 05:36:02 p.m.</t>
  </si>
  <si>
    <t>22/12/2023 07:09:43 p.m.</t>
  </si>
  <si>
    <t>dolor oidos</t>
  </si>
  <si>
    <t>DNI 27107471</t>
  </si>
  <si>
    <t>Sagredo, Jose Edgardo</t>
  </si>
  <si>
    <t>22/12/2023 04:49:00 p.m.</t>
  </si>
  <si>
    <t>22/12/2023 05:38:18 p.m.</t>
  </si>
  <si>
    <t>22/12/2023 06:06:23 p.m.</t>
  </si>
  <si>
    <t>dolor dedo medio d</t>
  </si>
  <si>
    <t>PDR43834013</t>
  </si>
  <si>
    <t>DNI 43834013</t>
  </si>
  <si>
    <t>Sandoval, Leila Aime</t>
  </si>
  <si>
    <t>22/12/2023 04:57:00 p.m.</t>
  </si>
  <si>
    <t>22/12/2023 07:08:06 p.m.</t>
  </si>
  <si>
    <t>Tupungato 1335 - Neuquén - Barrio Don Bosco III</t>
  </si>
  <si>
    <t>Ideación suicida</t>
  </si>
  <si>
    <t>PDR34416082</t>
  </si>
  <si>
    <t>DNI 34416082</t>
  </si>
  <si>
    <t>Retamal, Maria Julia Mercedes</t>
  </si>
  <si>
    <t>22/12/2023 05:06:00 p.m.</t>
  </si>
  <si>
    <t>22/12/2023 06:32:34 p.m.</t>
  </si>
  <si>
    <t>BASAVILBASO 2035 -</t>
  </si>
  <si>
    <t>DNI 44684741</t>
  </si>
  <si>
    <t>Laurelli, Malena Denis</t>
  </si>
  <si>
    <t>22/12/2023 05:19:00 p.m.</t>
  </si>
  <si>
    <t>22/12/2023 05:58:07 p.m.</t>
  </si>
  <si>
    <t>22/12/2023 06:39:40 p.m.</t>
  </si>
  <si>
    <t>CHILE 355 - Neuquén - Barrio Nuevo</t>
  </si>
  <si>
    <t>22/12/2023 06:03:00 p.m.</t>
  </si>
  <si>
    <t>22/12/2023 07:04:44 p.m.</t>
  </si>
  <si>
    <t>23/12/2023 12:06:42 a.m.</t>
  </si>
  <si>
    <t>ingesta voluntaria de medicamentos en exceso</t>
  </si>
  <si>
    <t>PDR20279983</t>
  </si>
  <si>
    <t>DNI 20279983</t>
  </si>
  <si>
    <t>Vazquez, Fermin Belindo</t>
  </si>
  <si>
    <t>22/12/2023 06:06:00 p.m.</t>
  </si>
  <si>
    <t>22/12/2023 06:28:26 p.m.</t>
  </si>
  <si>
    <t>22/12/2023 11:08:25 p.m.</t>
  </si>
  <si>
    <t>lesion en pie</t>
  </si>
  <si>
    <t>MZA S9 LOTE 7 0 - Rincón de los Sauces</t>
  </si>
  <si>
    <t>PDR26499667</t>
  </si>
  <si>
    <t>DNI 26499667</t>
  </si>
  <si>
    <t>Begnis, Victor Adrian</t>
  </si>
  <si>
    <t>22/12/2023 06:08:00 p.m.</t>
  </si>
  <si>
    <t>22/12/2023 06:42:05 p.m.</t>
  </si>
  <si>
    <t>22/12/2023 10:08:57 p.m.</t>
  </si>
  <si>
    <t>PDR41324279</t>
  </si>
  <si>
    <t>DNI 41324279</t>
  </si>
  <si>
    <t>Espil, Fernando Nicolas</t>
  </si>
  <si>
    <t>22/12/2023 06:22:00 p.m.</t>
  </si>
  <si>
    <t>22/12/2023 06:49:28 p.m.</t>
  </si>
  <si>
    <t>22/12/2023 07:17:12 p.m.</t>
  </si>
  <si>
    <t>dolor codo izq</t>
  </si>
  <si>
    <t>ENTRE RIOS TORRE N° 2 965 2° - Neuquén - Barrio Santa Genoveva</t>
  </si>
  <si>
    <t>tx codo</t>
  </si>
  <si>
    <t>22/12/2023 06:31:00 p.m.</t>
  </si>
  <si>
    <t>22/12/2023 07:08:02 p.m.</t>
  </si>
  <si>
    <t>22/12/2023 07:17:02 p.m.</t>
  </si>
  <si>
    <t>PDR43216067</t>
  </si>
  <si>
    <t>DNI 43216067</t>
  </si>
  <si>
    <t>Calfunao, Kevin Lautaro</t>
  </si>
  <si>
    <t>22/12/2023 06:34:00 p.m.</t>
  </si>
  <si>
    <t>22/12/2023 06:42:56 p.m.</t>
  </si>
  <si>
    <t>22/12/2023 08:45:56 p.m.</t>
  </si>
  <si>
    <t>tronador 1692 - Neuquén</t>
  </si>
  <si>
    <t>PDR25948681</t>
  </si>
  <si>
    <t>DNI 25948681</t>
  </si>
  <si>
    <t>Isaguirre, Rosario Margarita</t>
  </si>
  <si>
    <t>22/12/2023 06:55:00 p.m.</t>
  </si>
  <si>
    <t>22/12/2023 07:25:30 p.m.</t>
  </si>
  <si>
    <t>22/12/2023 07:40:55 p.m.</t>
  </si>
  <si>
    <t>AV. SAN JUAN 2127 - Neuquén - Este</t>
  </si>
  <si>
    <t>DOLOR DE GARGANTA- CABEZA - MOCOS</t>
  </si>
  <si>
    <t>PDR38298554</t>
  </si>
  <si>
    <t>DNI 38298554</t>
  </si>
  <si>
    <t>Santos, Lia Aldana</t>
  </si>
  <si>
    <t>22/12/2023 06:59:00 p.m.</t>
  </si>
  <si>
    <t>22/12/2023 07:19:32 p.m.</t>
  </si>
  <si>
    <t>22/12/2023 09:25:38 p.m.</t>
  </si>
  <si>
    <t>RIO SANTIAGO 24 - Cipolletti</t>
  </si>
  <si>
    <t>SANTA ANA</t>
  </si>
  <si>
    <t>fiebre diarrea</t>
  </si>
  <si>
    <t>22/12/2023 07:05:00 p.m.</t>
  </si>
  <si>
    <t>22/12/2023 07:24:44 p.m.</t>
  </si>
  <si>
    <t>22/12/2023 10:08:11 p.m.</t>
  </si>
  <si>
    <t>PDR34960787</t>
  </si>
  <si>
    <t>DNI 34960787</t>
  </si>
  <si>
    <t>Moya Mora, Debora Marlen</t>
  </si>
  <si>
    <t>22/12/2023 07:06:00 p.m.</t>
  </si>
  <si>
    <t>22/12/2023 07:30:21 p.m.</t>
  </si>
  <si>
    <t>22/12/2023 07:40:39 p.m.</t>
  </si>
  <si>
    <t>QUERATITIS OCULAR</t>
  </si>
  <si>
    <t>LAS AVUTARDAS - Neuquén - Barrio Valentina Sur</t>
  </si>
  <si>
    <t>IRRITACIÓN OCULAR</t>
  </si>
  <si>
    <t>22/12/2023 07:09:00 p.m.</t>
  </si>
  <si>
    <t>22/12/2023 07:41:48 p.m.</t>
  </si>
  <si>
    <t>23/12/2023 12:22:37 a.m.</t>
  </si>
  <si>
    <t>22/12/2023 07:10:00 p.m.</t>
  </si>
  <si>
    <t>22/12/2023 08:06:53 p.m.</t>
  </si>
  <si>
    <t>22/12/2023 08:17:43 p.m.</t>
  </si>
  <si>
    <t>PDR45798814</t>
  </si>
  <si>
    <t>DNI 45798814</t>
  </si>
  <si>
    <t>Carrasco Innella, Lucas Valentin</t>
  </si>
  <si>
    <t>22/12/2023 07:12:00 p.m.</t>
  </si>
  <si>
    <t>22/12/2023 08:07:35 p.m.</t>
  </si>
  <si>
    <t>22/12/2023 08:17:50 p.m.</t>
  </si>
  <si>
    <t>violencia</t>
  </si>
  <si>
    <t>dr ramon 50 - Neuquén - Centro</t>
  </si>
  <si>
    <t>VIOL,ENCIA POR 3</t>
  </si>
  <si>
    <t>DNI 42449057</t>
  </si>
  <si>
    <t>Antilaf, Kevin Agustin Milton</t>
  </si>
  <si>
    <t>22/12/2023 07:29:00 p.m.</t>
  </si>
  <si>
    <t>22/12/2023 07:42:49 p.m.</t>
  </si>
  <si>
    <t>22/12/2023 08:22:51 p.m.</t>
  </si>
  <si>
    <t>AMERICA DEL SUR 110 - (Desconocida)</t>
  </si>
  <si>
    <t>Herida en mano izq.</t>
  </si>
  <si>
    <t>PDR44909226</t>
  </si>
  <si>
    <t>DNI 44909226</t>
  </si>
  <si>
    <t>Benavides Fuentes, Julio Esteban</t>
  </si>
  <si>
    <t>22/12/2023 07:39:00 p.m.</t>
  </si>
  <si>
    <t>22/12/2023 08:16:34 p.m.</t>
  </si>
  <si>
    <t>22/12/2023 08:45:29 p.m.</t>
  </si>
  <si>
    <t>EL CHOCON 92 - Neuquén - Barrio Villa María</t>
  </si>
  <si>
    <t>diarrea ag</t>
  </si>
  <si>
    <t>PDR5607119</t>
  </si>
  <si>
    <t>DNI 5607119</t>
  </si>
  <si>
    <t>Dammiano, Gerardo Pablo</t>
  </si>
  <si>
    <t>22/12/2023 07:41:00 p.m.</t>
  </si>
  <si>
    <t>22/12/2023 11:11:33 p.m.</t>
  </si>
  <si>
    <t>CARLOS H RODRIGUEZ 32 - Neuquén - Centro</t>
  </si>
  <si>
    <t>PDR27327300</t>
  </si>
  <si>
    <t>DNI 27327300</t>
  </si>
  <si>
    <t>Peña, Daniel Andres</t>
  </si>
  <si>
    <t>22/12/2023 07:56:00 p.m.</t>
  </si>
  <si>
    <t>22/12/2023 08:17:25 p.m.</t>
  </si>
  <si>
    <t>22/12/2023 08:26:21 p.m.</t>
  </si>
  <si>
    <t>Jose Avila - Neuquén</t>
  </si>
  <si>
    <t>Colonia Valentina Sur</t>
  </si>
  <si>
    <t>DNI 35316108</t>
  </si>
  <si>
    <t>Sosa, Maria Veronica</t>
  </si>
  <si>
    <t>22/12/2023 07:59:00 p.m.</t>
  </si>
  <si>
    <t>22/12/2023 08:27:07 p.m.</t>
  </si>
  <si>
    <t>22/12/2023 08:38:01 p.m.</t>
  </si>
  <si>
    <t>citalgia aguda</t>
  </si>
  <si>
    <t>Pje Neneo - Neuquén</t>
  </si>
  <si>
    <t>PDR45016522</t>
  </si>
  <si>
    <t>DNI 45016522</t>
  </si>
  <si>
    <t>Fuentes Perez, Julian Lautaro</t>
  </si>
  <si>
    <t>22/12/2023 08:01:00 p.m.</t>
  </si>
  <si>
    <t>22/12/2023 08:27:52 p.m.</t>
  </si>
  <si>
    <t>22/12/2023 08:38:18 p.m.</t>
  </si>
  <si>
    <t>Cayasta 1553 - Neuquén - Barrio Gran Neuquén</t>
  </si>
  <si>
    <t>PDR2743228</t>
  </si>
  <si>
    <t>DNI 2743228</t>
  </si>
  <si>
    <t>Morandi, Rosa Irene</t>
  </si>
  <si>
    <t>22/12/2023 08:11:00 p.m.</t>
  </si>
  <si>
    <t>23/12/2023 12:43:53 a.m.</t>
  </si>
  <si>
    <t>Paimun 880 Torre 1 - DPTO 9 - Neuquén - Barrio Confluencia</t>
  </si>
  <si>
    <t>TX DE CADERA</t>
  </si>
  <si>
    <t>DNI 12638150</t>
  </si>
  <si>
    <t>Jara, Lisandro</t>
  </si>
  <si>
    <t>22/12/2023 08:12:00 p.m.</t>
  </si>
  <si>
    <t>22/12/2023 08:25:56 p.m.</t>
  </si>
  <si>
    <t>22/12/2023 09:25:57 p.m.</t>
  </si>
  <si>
    <t>solicita recambio de sonda vesical</t>
  </si>
  <si>
    <t>CHOS MALAL 502 - Neuquén - Barrio Confluencia</t>
  </si>
  <si>
    <t>Perdida de liquido a través de sonda vesical</t>
  </si>
  <si>
    <t>22/12/2023 08:18:00 p.m.</t>
  </si>
  <si>
    <t>22/12/2023 08:40:55 p.m.</t>
  </si>
  <si>
    <t>22/12/2023 10:16:44 p.m.</t>
  </si>
  <si>
    <t>PDR38809570</t>
  </si>
  <si>
    <t>DNI 38809570</t>
  </si>
  <si>
    <t>Garay Parada, Victor Facundo</t>
  </si>
  <si>
    <t>22/12/2023 08:39:00 p.m.</t>
  </si>
  <si>
    <t>22/12/2023 09:21:50 p.m.</t>
  </si>
  <si>
    <t>22/12/2023 09:24:27 p.m.</t>
  </si>
  <si>
    <t>piedra del aguila 815 - Neuquén - Oeste</t>
  </si>
  <si>
    <t>dolor de oido esta tapado</t>
  </si>
  <si>
    <t>PDR13557370</t>
  </si>
  <si>
    <t>DNI 13557370</t>
  </si>
  <si>
    <t>Cañete, Olga Juana</t>
  </si>
  <si>
    <t>22/12/2023 08:48:00 p.m.</t>
  </si>
  <si>
    <t>22/12/2023 09:14:33 p.m.</t>
  </si>
  <si>
    <t>22/12/2023 11:49:09 p.m.</t>
  </si>
  <si>
    <t>peru 1234 - Provincia: FORMOSA</t>
  </si>
  <si>
    <t>clorinda</t>
  </si>
  <si>
    <t>frio tembñores pcte dbt</t>
  </si>
  <si>
    <t>PDR96034657</t>
  </si>
  <si>
    <t>DNI 96034657</t>
  </si>
  <si>
    <t>Saltarin Meza, Tommy Alexander</t>
  </si>
  <si>
    <t>OSDIP - Obra Social de Dirección de la Industria del Petróleo</t>
  </si>
  <si>
    <t>22/12/2023 08:50:00 p.m.</t>
  </si>
  <si>
    <t>22/12/2023 09:50:54 p.m.</t>
  </si>
  <si>
    <t>22/12/2023 10:11:08 p.m.</t>
  </si>
  <si>
    <t>rep de italia 202 piso 4 dpto 29 - Neuquén - Centro</t>
  </si>
  <si>
    <t>PDR37758187</t>
  </si>
  <si>
    <t>DNI 37758187</t>
  </si>
  <si>
    <t>Alvarez, Ramiro Ezequiel</t>
  </si>
  <si>
    <t>22/12/2023 08:55:00 p.m.</t>
  </si>
  <si>
    <t>22/12/2023 09:51:30 p.m.</t>
  </si>
  <si>
    <t>22/12/2023 09:57:54 p.m.</t>
  </si>
  <si>
    <t>amanto suarez 887 - Neuquén - Barrio Manuel Belgrano</t>
  </si>
  <si>
    <t>ENVIADO PARA ADICCIONES</t>
  </si>
  <si>
    <t>PDR31348789</t>
  </si>
  <si>
    <t>DNI 31348789</t>
  </si>
  <si>
    <t>Bravo, Juan Manuel</t>
  </si>
  <si>
    <t>22/12/2023 08:59:00 p.m.</t>
  </si>
  <si>
    <t>22/12/2023 09:57:19 p.m.</t>
  </si>
  <si>
    <t>22/12/2023 10:11:42 p.m.</t>
  </si>
  <si>
    <t>TENIENTE BERDINA 11 - Neuquén - Barrio Confluencia</t>
  </si>
  <si>
    <t>REFF DESMAYO GRIPE HACE 1 SEMANA</t>
  </si>
  <si>
    <t>22/12/2023 09:04:00 p.m.</t>
  </si>
  <si>
    <t>22/12/2023 09:57:33 p.m.</t>
  </si>
  <si>
    <t>22/12/2023 10:00:35 p.m.</t>
  </si>
  <si>
    <t>PDR34798305</t>
  </si>
  <si>
    <t>DNI 34798305</t>
  </si>
  <si>
    <t>Tagliani, Jean Franco</t>
  </si>
  <si>
    <t>22/12/2023 09:06:00 p.m.</t>
  </si>
  <si>
    <t>22/12/2023 10:06:19 p.m.</t>
  </si>
  <si>
    <t>22/12/2023 10:11:35 p.m.</t>
  </si>
  <si>
    <t>CASTELLO 908 - Cipolletti</t>
  </si>
  <si>
    <t>DEL TRABAJO</t>
  </si>
  <si>
    <t>DNI 94343712</t>
  </si>
  <si>
    <t>Pacheco Amoyao, Raquel Gladys</t>
  </si>
  <si>
    <t>22/12/2023 09:11:00 p.m.</t>
  </si>
  <si>
    <t>22/12/2023 10:02:01 p.m.</t>
  </si>
  <si>
    <t>23/12/2023 01:37:23 a.m.</t>
  </si>
  <si>
    <t>ABRAHAM Y JACOB S/N - Neuquén - Barrio Cordón Colón</t>
  </si>
  <si>
    <t>DOLOR ABDOMINAL VOMITOS DIARREA 1 MES DE EVOLUCION</t>
  </si>
  <si>
    <t>DNI 49859457</t>
  </si>
  <si>
    <t>Zambrano Muñoz, Abril Shaiel</t>
  </si>
  <si>
    <t>22/12/2023 09:14:00 p.m.</t>
  </si>
  <si>
    <t>22/12/2023 11:28:42 p.m.</t>
  </si>
  <si>
    <t>22/12/2023 11:43:17 p.m.</t>
  </si>
  <si>
    <t>GOBERNADOR DENIS 1597 - Neuquén</t>
  </si>
  <si>
    <t>INFECCION DEDO DE MANO DER</t>
  </si>
  <si>
    <t>22/12/2023 09:16:00 p.m.</t>
  </si>
  <si>
    <t>22/12/2023 10:27:44 p.m.</t>
  </si>
  <si>
    <t>COLOCACION MEDICACION EV</t>
  </si>
  <si>
    <t>DNI 36151095</t>
  </si>
  <si>
    <t>Mora Vergara, Carol Gabriela</t>
  </si>
  <si>
    <t>22/12/2023 09:47:00 p.m.</t>
  </si>
  <si>
    <t>23/12/2023 02:38:21 a.m.</t>
  </si>
  <si>
    <t>anafilaxia</t>
  </si>
  <si>
    <t>Reacción alergica, pte. embarazada</t>
  </si>
  <si>
    <t>PDR34960861</t>
  </si>
  <si>
    <t>DNI 34960861</t>
  </si>
  <si>
    <t>Canale, Sebastian Andres</t>
  </si>
  <si>
    <t>22/12/2023 09:52:00 p.m.</t>
  </si>
  <si>
    <t>22/12/2023 10:12:53 p.m.</t>
  </si>
  <si>
    <t>23/12/2023 01:14:51 a.m.</t>
  </si>
  <si>
    <t>TCI - Neuquén - Oeste</t>
  </si>
  <si>
    <t>tx nasal - epistaxis</t>
  </si>
  <si>
    <t>DNI 36257978</t>
  </si>
  <si>
    <t>Penroz, Leonardo Gabriel</t>
  </si>
  <si>
    <t>22/12/2023 10:06:00 p.m.</t>
  </si>
  <si>
    <t>22/12/2023 10:21:17 p.m.</t>
  </si>
  <si>
    <t>23/12/2023 01:01:39 a.m.</t>
  </si>
  <si>
    <t>amaranto suarez 345 -</t>
  </si>
  <si>
    <t>Ref Fiebre, dolor abdominal y vomitos</t>
  </si>
  <si>
    <t>DNI 10951317</t>
  </si>
  <si>
    <t>Caso, Esteban</t>
  </si>
  <si>
    <t>22/12/2023 10:16:00 p.m.</t>
  </si>
  <si>
    <t>22/12/2023 10:27:16 p.m.</t>
  </si>
  <si>
    <t>22/12/2023 11:43:25 p.m.</t>
  </si>
  <si>
    <t>LINARES 1055 - Neuquén</t>
  </si>
  <si>
    <t>22/12/2023 10:43:00 p.m.</t>
  </si>
  <si>
    <t>23/12/2023 12:13:45 a.m.</t>
  </si>
  <si>
    <t>23/12/2023 04:13:03 a.m.</t>
  </si>
  <si>
    <t>sepsis a foco piel y partes blandas</t>
  </si>
  <si>
    <t>Ref Dolor de pecho e infeccion en pierna derecha</t>
  </si>
  <si>
    <t>DNI 19034252</t>
  </si>
  <si>
    <t>Corona Vasquez, Irma</t>
  </si>
  <si>
    <t>22/12/2023 11:05:00 p.m.</t>
  </si>
  <si>
    <t>22/12/2023 11:26:48 p.m.</t>
  </si>
  <si>
    <t>23/12/2023 05:09:03 a.m.</t>
  </si>
  <si>
    <t>LOS NOGALES Y MOQUEHUE 479 - Neuquén - Barrio Confluencia</t>
  </si>
  <si>
    <t>Bº Confluencia</t>
  </si>
  <si>
    <t>deshidratación - disfagia (pcte Parkinson - Alzheimer - fliar refiere ant de ACV hace una semana)</t>
  </si>
  <si>
    <t>PDR38416949</t>
  </si>
  <si>
    <t>DNI 38416949</t>
  </si>
  <si>
    <t>Ortega, Sabrina Ayelen</t>
  </si>
  <si>
    <t>22/12/2023 11:19:00 p.m.</t>
  </si>
  <si>
    <t>23/12/2023 12:14:16 a.m.</t>
  </si>
  <si>
    <t>23/12/2023 12:23:53 a.m.</t>
  </si>
  <si>
    <t>CORRENTOSO 985 - Neuquén - Barrio Manuel Belgrano</t>
  </si>
  <si>
    <t>erupción cutánea</t>
  </si>
  <si>
    <t>DNI 44778539</t>
  </si>
  <si>
    <t>Cañete, Luciano Martín</t>
  </si>
  <si>
    <t>22/12/2023 11:31:00 p.m.</t>
  </si>
  <si>
    <t>23/12/2023 12:15:50 a.m.</t>
  </si>
  <si>
    <t>23/12/2023 01:38:36 a.m.</t>
  </si>
  <si>
    <t>DEWEY 191 - Neuquén - Barrio Confluencia</t>
  </si>
  <si>
    <t>sensación de falta de aire (refiere tx costal en el día de hoy)</t>
  </si>
  <si>
    <t>DNI 41437197</t>
  </si>
  <si>
    <t>Ibañez, Micaela Alejandra</t>
  </si>
  <si>
    <t>22/12/2023 11:46:00 p.m.</t>
  </si>
  <si>
    <t>23/12/2023 12:21:13 a.m.</t>
  </si>
  <si>
    <t>23/12/2023 12:27:07 a.m.</t>
  </si>
  <si>
    <t>ODONTALGIA?</t>
  </si>
  <si>
    <t>COPAHUE 1650 - Neuquén</t>
  </si>
  <si>
    <t>refiere dolor en rostro</t>
  </si>
  <si>
    <t>DNI 30951580</t>
  </si>
  <si>
    <t>Cortes, Maximiliano Darío</t>
  </si>
  <si>
    <t>22/12/2023 11:48:00 p.m.</t>
  </si>
  <si>
    <t>23/12/2023 12:22:21 a.m.</t>
  </si>
  <si>
    <t>23/12/2023 12:45:18 a.m.</t>
  </si>
  <si>
    <t>el antu 1675 - Neuquén - Barrio Cordón Colón</t>
  </si>
  <si>
    <t>23/12/2023 12:08:00 a.m.</t>
  </si>
  <si>
    <t>23/12/2023 01:36:07 a.m.</t>
  </si>
  <si>
    <t>23/12/2023 07:21:01 a.m.</t>
  </si>
  <si>
    <t>vomitos- mareos- inflamacion abdominal</t>
  </si>
  <si>
    <t>PDR38493481</t>
  </si>
  <si>
    <t>DNI 38493481</t>
  </si>
  <si>
    <t>Novero Vignaroli, Dévora Magalí</t>
  </si>
  <si>
    <t>23/12/2023 12:47:00 a.m.</t>
  </si>
  <si>
    <t>23/12/2023 12:54:16 a.m.</t>
  </si>
  <si>
    <t>23/12/2023 03:26:48 a.m.</t>
  </si>
  <si>
    <t>HAF torco abdominal</t>
  </si>
  <si>
    <t>ROSARIO 1420 - Neuquén - Barrio San Lorenzo Norte</t>
  </si>
  <si>
    <t>REF FAMILIAR IMPACTO DE PERDIGONES EN EL CUERPO (INGRESA POR AUTO PARTICULAR) SHOCK C</t>
  </si>
  <si>
    <t>23/12/2023 12:50:00 a.m.</t>
  </si>
  <si>
    <t>23/12/2023 01:36:18 a.m.</t>
  </si>
  <si>
    <t>23/12/2023 03:42:24 a.m.</t>
  </si>
  <si>
    <t>Infección urinaria, mareos</t>
  </si>
  <si>
    <t>PDR7945995</t>
  </si>
  <si>
    <t>CI 7945995</t>
  </si>
  <si>
    <t>Rodriguez Flores, Ruben</t>
  </si>
  <si>
    <t>23/12/2023 01:10:00 a.m.</t>
  </si>
  <si>
    <t>23/12/2023 01:52:51 a.m.</t>
  </si>
  <si>
    <t>23/12/2023 04:20:00 a.m.</t>
  </si>
  <si>
    <t>retiro no intencional de sonda vesical pte</t>
  </si>
  <si>
    <t>Espinelli - Neuquén - Barrio Islas Malvinas</t>
  </si>
  <si>
    <t>Se le salio la sonda, dolor</t>
  </si>
  <si>
    <t>PDR25725033</t>
  </si>
  <si>
    <t>DNI 25725033</t>
  </si>
  <si>
    <t>Vines Hernandez, Susana Beatriz</t>
  </si>
  <si>
    <t>23/12/2023 01:12:00 a.m.</t>
  </si>
  <si>
    <t>23/12/2023 01:56:48 a.m.</t>
  </si>
  <si>
    <t>23/12/2023 03:42:34 a.m.</t>
  </si>
  <si>
    <t>Chubut 1232 - Neuquén - Barrio Manuel Belgrano</t>
  </si>
  <si>
    <t>Dolor de vesícula, vómitos</t>
  </si>
  <si>
    <t>DNI 92508453</t>
  </si>
  <si>
    <t>Retamal, Sonia Irene</t>
  </si>
  <si>
    <t>23/12/2023 01:31:00 a.m.</t>
  </si>
  <si>
    <t>23/12/2023 03:34:06 a.m.</t>
  </si>
  <si>
    <t>23/12/2023 03:42:41 a.m.</t>
  </si>
  <si>
    <t>DOLOR EN MIEMBRO INFERIOR IZQUIERDO</t>
  </si>
  <si>
    <t>MZA J - Neuquén - Oeste</t>
  </si>
  <si>
    <t>DNI 24825853</t>
  </si>
  <si>
    <t>Manriquez, Jorge Fabian</t>
  </si>
  <si>
    <t>23/12/2023 01:47:00 a.m.</t>
  </si>
  <si>
    <t>23/12/2023 03:42:12 a.m.</t>
  </si>
  <si>
    <t>23/12/2023 05:54:06 a.m.</t>
  </si>
  <si>
    <t>sin nombre - Neuquén - Barrio Cordón Colón</t>
  </si>
  <si>
    <t>23/12/2023 02:23:00 a.m.</t>
  </si>
  <si>
    <t>23/12/2023 02:29:05 a.m.</t>
  </si>
  <si>
    <t>23/12/2023 04:10:02 a.m.</t>
  </si>
  <si>
    <t>HAB ABDOMINAL</t>
  </si>
  <si>
    <t>DNI 34293471</t>
  </si>
  <si>
    <t>Calcumil, Omar Jose</t>
  </si>
  <si>
    <t>23/12/2023 02:47:00 a.m.</t>
  </si>
  <si>
    <t>23/12/2023 12:01:33 p.m.</t>
  </si>
  <si>
    <t>HAB NEUMOTORAX</t>
  </si>
  <si>
    <t>VALENTIPRIMERO DE FEBRERO</t>
  </si>
  <si>
    <t>PDR47849743</t>
  </si>
  <si>
    <t>DNI 47849743</t>
  </si>
  <si>
    <t>Martinez, Tomas Joaquin</t>
  </si>
  <si>
    <t>23/12/2023 03:08:00 a.m.</t>
  </si>
  <si>
    <t>23/12/2023 05:53:32 a.m.</t>
  </si>
  <si>
    <t>Paimun S/Nº - Neuquén - Barrio Confluencia</t>
  </si>
  <si>
    <t>REFIERE MADRE AGITADO- LE CUESTA RESPIRAR- SUDOROSO-</t>
  </si>
  <si>
    <t>23/12/2023 05:19:26 a.m.</t>
  </si>
  <si>
    <t>DNI 30055620</t>
  </si>
  <si>
    <t>Gomez, Natalia Noemi</t>
  </si>
  <si>
    <t>23/12/2023 03:31:00 a.m.</t>
  </si>
  <si>
    <t>23/12/2023 05:53:47 a.m.</t>
  </si>
  <si>
    <t>LOS ARAUCANOS - - Neuquén - Barrio Confluencia</t>
  </si>
  <si>
    <t>AMPOLLAS EN LA BOCA</t>
  </si>
  <si>
    <t>DNI 33239362</t>
  </si>
  <si>
    <t>Rodriguez, Jesus Denis</t>
  </si>
  <si>
    <t>23/12/2023 05:16:00 a.m.</t>
  </si>
  <si>
    <t>23/12/2023 05:53:55 a.m.</t>
  </si>
  <si>
    <t>23/12/2023 06:37:50 a.m.</t>
  </si>
  <si>
    <t>Copahue 1767 - Neuquén - Barrio Confluencia</t>
  </si>
  <si>
    <t>Ref Mareos y hormigueo en brazo izquierdo</t>
  </si>
  <si>
    <t>PDR45375990</t>
  </si>
  <si>
    <t>DNI 45375990</t>
  </si>
  <si>
    <t>Garcia, Nicolas Emanuel</t>
  </si>
  <si>
    <t>23/12/2023 05:54:00 a.m.</t>
  </si>
  <si>
    <t>23/12/2023 08:25:57 a.m.</t>
  </si>
  <si>
    <t>Mza. G Lote 5 192 viviendas - Neuquén - Oeste</t>
  </si>
  <si>
    <t>Mordedura de perro MID</t>
  </si>
  <si>
    <t>PDR11445006</t>
  </si>
  <si>
    <t>SN 11445006</t>
  </si>
  <si>
    <t>Nn, Masculino</t>
  </si>
  <si>
    <t>23/12/2023 06:10:00 a.m.</t>
  </si>
  <si>
    <t>23/12/2023 06:14:41 a.m.</t>
  </si>
  <si>
    <t>23/12/2023 02:02:57 p.m.</t>
  </si>
  <si>
    <t>AGRESION POR TERCEROS INTOXICACION ALCOHOLICA</t>
  </si>
  <si>
    <t>excitación psicomotriz (usuario es traído por camilleros de ingreso calle alderete )</t>
  </si>
  <si>
    <t>DNI 32770473</t>
  </si>
  <si>
    <t>Nicolaus, Debora Fabiana</t>
  </si>
  <si>
    <t>23/12/2023 06:17:00 a.m.</t>
  </si>
  <si>
    <t>23/12/2023 06:36:22 a.m.</t>
  </si>
  <si>
    <t>23/12/2023 11:07:54 a.m.</t>
  </si>
  <si>
    <t>AGUADO Y SIMOCA--- - Neuquén - Este</t>
  </si>
  <si>
    <t>STA--CATALINA----</t>
  </si>
  <si>
    <t>Cefalea, dolor en espalda</t>
  </si>
  <si>
    <t>PDR44102837</t>
  </si>
  <si>
    <t>DNI 44102837</t>
  </si>
  <si>
    <t>Flores, Juan Alberto</t>
  </si>
  <si>
    <t>23/12/2023 06:54:00 a.m.</t>
  </si>
  <si>
    <t>23/12/2023 08:26:07 a.m.</t>
  </si>
  <si>
    <t>23/12/2023 08:27:36 a.m.</t>
  </si>
  <si>
    <t>PDR38163888</t>
  </si>
  <si>
    <t>DNI 38163888</t>
  </si>
  <si>
    <t>Choque, Cristian Jonatan Kavin</t>
  </si>
  <si>
    <t>23/12/2023 07:42:00 a.m.</t>
  </si>
  <si>
    <t>23/12/2023 08:26:25 a.m.</t>
  </si>
  <si>
    <t>23/12/2023 09:50:03 a.m.</t>
  </si>
  <si>
    <t>rio negro 1041 - Neuquén</t>
  </si>
  <si>
    <t>TX mano derecha / constatación de lesiones</t>
  </si>
  <si>
    <t>PDR39682284</t>
  </si>
  <si>
    <t>DNI 39682284</t>
  </si>
  <si>
    <t>Perez, Maria Antonella</t>
  </si>
  <si>
    <t>23/12/2023 08:01:00 a.m.</t>
  </si>
  <si>
    <t>23/12/2023 10:24:16 a.m.</t>
  </si>
  <si>
    <t>23/12/2023 12:29:10 p.m.</t>
  </si>
  <si>
    <t>FACUNDO QUIROGA 1114 -</t>
  </si>
  <si>
    <t>DOLOR ABDOMINAL-NAUSEAS</t>
  </si>
  <si>
    <t>PDR31412049</t>
  </si>
  <si>
    <t>DNI 31412049</t>
  </si>
  <si>
    <t>Montivero, Diego Armando</t>
  </si>
  <si>
    <t>23/12/2023 08:04:00 a.m.</t>
  </si>
  <si>
    <t>23/12/2023 10:26:29 a.m.</t>
  </si>
  <si>
    <t>Alem - Neuquén - Este</t>
  </si>
  <si>
    <t>REF QUE SE LE ACALAMBRAN LOS BRAZOS Y DOLOR DE CABEZA</t>
  </si>
  <si>
    <t>PDR14612292</t>
  </si>
  <si>
    <t>DNI 14612292</t>
  </si>
  <si>
    <t>Rodriguez, Ruben</t>
  </si>
  <si>
    <t>23/12/2023 08:12:00 a.m.</t>
  </si>
  <si>
    <t>23/12/2023 10:26:40 a.m.</t>
  </si>
  <si>
    <t>Santa Fe 52 - Neuquén - Centro</t>
  </si>
  <si>
    <t>dolor - pac tratamiento oncologico</t>
  </si>
  <si>
    <t>23/12/2023 08:53:00 a.m.</t>
  </si>
  <si>
    <t>23/12/2023 09:20:33 a.m.</t>
  </si>
  <si>
    <t>23/12/2023 10:24:41 a.m.</t>
  </si>
  <si>
    <t>trauma de torax</t>
  </si>
  <si>
    <t>DNI 16100992</t>
  </si>
  <si>
    <t>Leiva, Graciela Noemi</t>
  </si>
  <si>
    <t>23/12/2023 09:17:00 a.m.</t>
  </si>
  <si>
    <t>23/12/2023 10:26:13 a.m.</t>
  </si>
  <si>
    <t>23/12/2023 10:40:19 a.m.</t>
  </si>
  <si>
    <t>pro huerta - Neuquén</t>
  </si>
  <si>
    <t>DNI 11431187</t>
  </si>
  <si>
    <t>Gerasimchuk, Paulina Rosa</t>
  </si>
  <si>
    <t>23/12/2023 09:19:00 a.m.</t>
  </si>
  <si>
    <t>23/12/2023 09:34:16 a.m.</t>
  </si>
  <si>
    <t>23/12/2023 01:02:28 p.m.</t>
  </si>
  <si>
    <t>TENIENTE BERDINI - Neuquén</t>
  </si>
  <si>
    <t>Diarrea Calambres</t>
  </si>
  <si>
    <t>PDR45366264</t>
  </si>
  <si>
    <t>DNI 45366264</t>
  </si>
  <si>
    <t>Villagra, Brian Julio Nahuel</t>
  </si>
  <si>
    <t>23/12/2023 09:22:00 a.m.</t>
  </si>
  <si>
    <t>23/12/2023 10:31:03 a.m.</t>
  </si>
  <si>
    <t>23/12/2023 10:45:15 a.m.</t>
  </si>
  <si>
    <t>psoriasis?</t>
  </si>
  <si>
    <t>mza. IV A - LTE. 3 - SAN PATRICIO DEL CHAÑAR</t>
  </si>
  <si>
    <t>UNION Y FUERZA</t>
  </si>
  <si>
    <t>manchas en el cuerpo.</t>
  </si>
  <si>
    <t>23/12/2023 09:35:00 a.m.</t>
  </si>
  <si>
    <t>23/12/2023 10:07:50 a.m.</t>
  </si>
  <si>
    <t>23/12/2023 04:33:41 p.m.</t>
  </si>
  <si>
    <t>Disuria En tto por ITU</t>
  </si>
  <si>
    <t>PDR33637242</t>
  </si>
  <si>
    <t>DNI 33637242</t>
  </si>
  <si>
    <t>Huechehuircan, Walter Raul</t>
  </si>
  <si>
    <t>23/12/2023 09:41:00 a.m.</t>
  </si>
  <si>
    <t>23/12/2023 10:37:46 a.m.</t>
  </si>
  <si>
    <t>23/12/2023 11:08:47 a.m.</t>
  </si>
  <si>
    <t>Acosta - Neuquén - Barrio Villa Ceferino</t>
  </si>
  <si>
    <t>Villa ceferino</t>
  </si>
  <si>
    <t>dolor en ojo izq</t>
  </si>
  <si>
    <t>PDR40614639</t>
  </si>
  <si>
    <t>DNI 40614639</t>
  </si>
  <si>
    <t>Elfi, Braian</t>
  </si>
  <si>
    <t>23/12/2023 09:44:00 a.m.</t>
  </si>
  <si>
    <t>23/12/2023 10:08:06 a.m.</t>
  </si>
  <si>
    <t>23/12/2023 01:31:13 p.m.</t>
  </si>
  <si>
    <t>alderete 2275 casa 808 - Neuquén - Barrio Sapere</t>
  </si>
  <si>
    <t>incidente vial. TX varios</t>
  </si>
  <si>
    <t>DNI 16052442</t>
  </si>
  <si>
    <t>Chaves, Juan Alberto</t>
  </si>
  <si>
    <t>23/12/2023 09:48:00 a.m.</t>
  </si>
  <si>
    <t>23/12/2023 02:42:41 p.m.</t>
  </si>
  <si>
    <t>CENTENO 5350 - Neuquén</t>
  </si>
  <si>
    <t>23/12/2023 09:50:00 a.m.</t>
  </si>
  <si>
    <t>23/12/2023 10:08:31 a.m.</t>
  </si>
  <si>
    <t>23/12/2023 10:18:03 a.m.</t>
  </si>
  <si>
    <t>control medico DRA casagrande</t>
  </si>
  <si>
    <t>PDR14853536</t>
  </si>
  <si>
    <t>DNI 14853536</t>
  </si>
  <si>
    <t>Pichon, Lucio</t>
  </si>
  <si>
    <t>23/12/2023 09:58:00 a.m.</t>
  </si>
  <si>
    <t>23/12/2023 10:44:08 a.m.</t>
  </si>
  <si>
    <t>23/12/2023 11:12:12 a.m.</t>
  </si>
  <si>
    <t>ulcera ocular</t>
  </si>
  <si>
    <t>PRIMEROS POBLADORES -</t>
  </si>
  <si>
    <t>ESQUIRLA EN EL OJO</t>
  </si>
  <si>
    <t>PDR17647240</t>
  </si>
  <si>
    <t>DNI 17647240</t>
  </si>
  <si>
    <t>Gallardo, Oscar Ricardo</t>
  </si>
  <si>
    <t>23/12/2023 10:18:00 a.m.</t>
  </si>
  <si>
    <t>23/12/2023 11:51:47 a.m.</t>
  </si>
  <si>
    <t>23/12/2023 01:08:14 p.m.</t>
  </si>
  <si>
    <t>Bahia blanca 843 - Neuquén - Centro</t>
  </si>
  <si>
    <t>Tos, fiebre, congestión</t>
  </si>
  <si>
    <t>DNI 22474118</t>
  </si>
  <si>
    <t>Maldonado, Jose Maria</t>
  </si>
  <si>
    <t>23/12/2023 10:24:00 a.m.</t>
  </si>
  <si>
    <t>23/12/2023 12:07:08 p.m.</t>
  </si>
  <si>
    <t>23/12/2023 12:12:48 p.m.</t>
  </si>
  <si>
    <t>cervicalgia infecion odontogena</t>
  </si>
  <si>
    <t>BAIGORRITA 1370 - Neuquén - Barrio Villa Farrel</t>
  </si>
  <si>
    <t>Dolor de garganta. Molestia en oído.</t>
  </si>
  <si>
    <t>DNI 29554037</t>
  </si>
  <si>
    <t>Ruiz, Santiago Mauricio</t>
  </si>
  <si>
    <t>23/12/2023 10:26:00 a.m.</t>
  </si>
  <si>
    <t>23/12/2023 12:44:39 p.m.</t>
  </si>
  <si>
    <t>23/12/2023 01:17:37 p.m.</t>
  </si>
  <si>
    <t>LIBERTAD 663 - Neuquén - Este</t>
  </si>
  <si>
    <t>PDR20287127</t>
  </si>
  <si>
    <t>DNI 20287127</t>
  </si>
  <si>
    <t>Andrada, Ricardo David</t>
  </si>
  <si>
    <t>23/12/2023 10:30:00 a.m.</t>
  </si>
  <si>
    <t>23/12/2023 12:45:51 p.m.</t>
  </si>
  <si>
    <t>23/12/2023 12:55:03 p.m.</t>
  </si>
  <si>
    <t>Pio XII 168 - Neuquén - Barrio Villa Farrel</t>
  </si>
  <si>
    <t>Tos contante, dolor en el pecho</t>
  </si>
  <si>
    <t>DNI 28485373</t>
  </si>
  <si>
    <t>Cano, Walter Nicolas</t>
  </si>
  <si>
    <t>23/12/2023 10:34:00 a.m.</t>
  </si>
  <si>
    <t>23/12/2023 12:51:14 p.m.</t>
  </si>
  <si>
    <t>JUJUY 900 - Neuquén - Centro</t>
  </si>
  <si>
    <t>Barrio Fonavi</t>
  </si>
  <si>
    <t>PDR49815376</t>
  </si>
  <si>
    <t>DNI 49815376</t>
  </si>
  <si>
    <t>Cancio Sandoval, Antonhi Urian</t>
  </si>
  <si>
    <t>23/12/2023 10:36:00 a.m.</t>
  </si>
  <si>
    <t>23/12/2023 12:11:36 p.m.</t>
  </si>
  <si>
    <t>23/12/2023 12:24:19 p.m.</t>
  </si>
  <si>
    <t>felix san martin 252 - Neuquén</t>
  </si>
  <si>
    <t>PDR22586773</t>
  </si>
  <si>
    <t>DNI 22586773</t>
  </si>
  <si>
    <t>Jara, Miguel Angel</t>
  </si>
  <si>
    <t>23/12/2023 10:40:00 a.m.</t>
  </si>
  <si>
    <t>23/12/2023 12:52:52 p.m.</t>
  </si>
  <si>
    <t>23/12/2023 01:02:05 p.m.</t>
  </si>
  <si>
    <t>CONTRACTURA MUSCULAR</t>
  </si>
  <si>
    <t>Sector 12 - Neuquén</t>
  </si>
  <si>
    <t>Dolor en cuello y espalda.</t>
  </si>
  <si>
    <t>PDR48889241</t>
  </si>
  <si>
    <t>DNI 48889241</t>
  </si>
  <si>
    <t>Preste, Rosmary Lisset</t>
  </si>
  <si>
    <t>23/12/2023 10:43:00 a.m.</t>
  </si>
  <si>
    <t>23/12/2023 10:49:51 a.m.</t>
  </si>
  <si>
    <t>23/12/2023 11:33:27 a.m.</t>
  </si>
  <si>
    <t>Herida cortante en mano izquierda</t>
  </si>
  <si>
    <t>DNI 28180622</t>
  </si>
  <si>
    <t>Castro, Ruben Mauricio</t>
  </si>
  <si>
    <t>23/12/2023 10:55:00 a.m.</t>
  </si>
  <si>
    <t>23/12/2023 12:53:41 p.m.</t>
  </si>
  <si>
    <t>Chocon 297 - Neuquén - Barrio Bouquet Roldán</t>
  </si>
  <si>
    <t>Ref.Molestia ocular</t>
  </si>
  <si>
    <t>PDR13667630</t>
  </si>
  <si>
    <t>DNI 13667630</t>
  </si>
  <si>
    <t>Alvarez, Luis Atilio</t>
  </si>
  <si>
    <t>23/12/2023 10:57:00 a.m.</t>
  </si>
  <si>
    <t>23/12/2023 12:53:25 p.m.</t>
  </si>
  <si>
    <t>23/12/2023 01:05:40 p.m.</t>
  </si>
  <si>
    <t>teniente mango 986 - Neuquén - Barrio Villa Florencia</t>
  </si>
  <si>
    <t>23/12/2023 11:20:00 a.m.</t>
  </si>
  <si>
    <t>23/12/2023 11:56:13 a.m.</t>
  </si>
  <si>
    <t>23/12/2023 01:37:00 p.m.</t>
  </si>
  <si>
    <t>dolor corporal, dolor de cabeza</t>
  </si>
  <si>
    <t>PDR37944029</t>
  </si>
  <si>
    <t>DNI 37944029</t>
  </si>
  <si>
    <t>Quezada, Nelson Andres</t>
  </si>
  <si>
    <t>23/12/2023 11:23:00 a.m.</t>
  </si>
  <si>
    <t>23/12/2023 01:05:26 p.m.</t>
  </si>
  <si>
    <t>23/12/2023 01:13:23 p.m.</t>
  </si>
  <si>
    <t>trauamtismo otico</t>
  </si>
  <si>
    <t>Nicolas Levalle y Chos Malal - Neuquén</t>
  </si>
  <si>
    <t>zapala</t>
  </si>
  <si>
    <t>cuerpo extraño en oído derecho</t>
  </si>
  <si>
    <t>DNI 23384483</t>
  </si>
  <si>
    <t>Alvial, Abel Elias</t>
  </si>
  <si>
    <t>23/12/2023 11:28:00 a.m.</t>
  </si>
  <si>
    <t>23/12/2023 11:36:04 a.m.</t>
  </si>
  <si>
    <t>23/12/2023 05:18:39 p.m.</t>
  </si>
  <si>
    <t>MORDEDURA DE PERRO LUXO FRACTURA DE DEDO</t>
  </si>
  <si>
    <t>1º POBLADORES Y TRONADOR 1830 - Neuquén</t>
  </si>
  <si>
    <t>MORDEDURA DE CAN</t>
  </si>
  <si>
    <t>PDR45383045</t>
  </si>
  <si>
    <t>DNI 45383045</t>
  </si>
  <si>
    <t>Segura, Pedro Pablo</t>
  </si>
  <si>
    <t>23/12/2023 12:11:54 p.m.</t>
  </si>
  <si>
    <t>23/12/2023 12:24:52 p.m.</t>
  </si>
  <si>
    <t>nihuil 800 - Neuquén - Barrio Limay</t>
  </si>
  <si>
    <t>PDR38812890</t>
  </si>
  <si>
    <t>DNI 38812890</t>
  </si>
  <si>
    <t>Moreno, Juan Gabriel</t>
  </si>
  <si>
    <t>23/12/2023 11:31:00 a.m.</t>
  </si>
  <si>
    <t>23/12/2023 12:06:52 p.m.</t>
  </si>
  <si>
    <t>23/12/2023 12:47:34 p.m.</t>
  </si>
  <si>
    <t>Las margaritas 758 - Neuquén - Barrio Alta Barda</t>
  </si>
  <si>
    <t>Caída en bicicleta. Herida en rostro</t>
  </si>
  <si>
    <t>PDR36433589</t>
  </si>
  <si>
    <t>DNI 36433589</t>
  </si>
  <si>
    <t>Paillalef, Dario Isaias</t>
  </si>
  <si>
    <t>23/12/2023 11:33:00 a.m.</t>
  </si>
  <si>
    <t>23/12/2023 01:18:55 p.m.</t>
  </si>
  <si>
    <t>23/12/2023 01:46:05 p.m.</t>
  </si>
  <si>
    <t>Mario Centeno 4754 - Neuquén - Barrio San Lorenzo Norte</t>
  </si>
  <si>
    <t>23/12/2023 11:34:00 a.m.</t>
  </si>
  <si>
    <t>23/12/2023 12:28:17 p.m.</t>
  </si>
  <si>
    <t>23/12/2023 12:48:11 p.m.</t>
  </si>
  <si>
    <t>paralisis facial perisferica</t>
  </si>
  <si>
    <t>DNI 24659801</t>
  </si>
  <si>
    <t>Bellido, Francisco Alejandro</t>
  </si>
  <si>
    <t>23/12/2023 11:35:00 a.m.</t>
  </si>
  <si>
    <t>23/12/2023 01:34:06 p.m.</t>
  </si>
  <si>
    <t>23/12/2023 01:45:45 p.m.</t>
  </si>
  <si>
    <t>el jarillal 816 - Neuquén</t>
  </si>
  <si>
    <t>neuquen</t>
  </si>
  <si>
    <t>23/12/2023 11:47:00 a.m.</t>
  </si>
  <si>
    <t>23/12/2023 02:01:00 p.m.</t>
  </si>
  <si>
    <t>DNI 10228561</t>
  </si>
  <si>
    <t>Cano, Mario Oscar</t>
  </si>
  <si>
    <t>23/12/2023 12:08:00 p.m.</t>
  </si>
  <si>
    <t>23/12/2023 12:25:06 p.m.</t>
  </si>
  <si>
    <t>23/12/2023 12:37:19 p.m.</t>
  </si>
  <si>
    <t>agresión x fliar</t>
  </si>
  <si>
    <t>JUJUY TIRA 5 ENTRADA B 0 PB A - Neuquén - Centro</t>
  </si>
  <si>
    <t>violencia familiar</t>
  </si>
  <si>
    <t>DNI 29795870</t>
  </si>
  <si>
    <t>Puelman, Marisol Soledad</t>
  </si>
  <si>
    <t>23/12/2023 12:22:00 p.m.</t>
  </si>
  <si>
    <t>23/12/2023 12:37:31 p.m.</t>
  </si>
  <si>
    <t>23/12/2023 03:27:11 p.m.</t>
  </si>
  <si>
    <t>COLIHUE 1360 - Neuquén - Barrio Manuel Belgrano</t>
  </si>
  <si>
    <t>23/12/2023 12:28:00 p.m.</t>
  </si>
  <si>
    <t>23/12/2023 01:48:50 p.m.</t>
  </si>
  <si>
    <t>23/12/2023 02:27:08 p.m.</t>
  </si>
  <si>
    <t>dolor abdominal vomitos pcte cardiologico</t>
  </si>
  <si>
    <t>23/12/2023 12:32:00 p.m.</t>
  </si>
  <si>
    <t>23/12/2023 01:14:41 p.m.</t>
  </si>
  <si>
    <t>23/12/2023 01:30:35 p.m.</t>
  </si>
  <si>
    <t>mordedura de can en tobillo ayer</t>
  </si>
  <si>
    <t>23/12/2023 01:06:00 p.m.</t>
  </si>
  <si>
    <t>23/12/2023 01:34:25 p.m.</t>
  </si>
  <si>
    <t>23/12/2023 01:59:11 p.m.</t>
  </si>
  <si>
    <t>cuerpo extraño en OI</t>
  </si>
  <si>
    <t>DNI 13047278</t>
  </si>
  <si>
    <t>Coliqueo, Hilda Rosa</t>
  </si>
  <si>
    <t>O.S. DE CONDUCTORES CAMIONEROS Y PERS. DEL TRANSP.AUTOMOTOR DE CARGAS</t>
  </si>
  <si>
    <t>23/12/2023 01:08:00 p.m.</t>
  </si>
  <si>
    <t>23/12/2023 01:58:38 p.m.</t>
  </si>
  <si>
    <t>23/12/2023 05:01:24 p.m.</t>
  </si>
  <si>
    <t>BºISLAS MALV. - Neuquén - Barrio Islas Malvinas</t>
  </si>
  <si>
    <t>DNI 45806822</t>
  </si>
  <si>
    <t>Ladner, Abigail Milagros</t>
  </si>
  <si>
    <t>23/12/2023 01:15:00 p.m.</t>
  </si>
  <si>
    <t>23/12/2023 02:27:42 p.m.</t>
  </si>
  <si>
    <t>23/12/2023 05:27:42 p.m.</t>
  </si>
  <si>
    <t>lote 18 mzana 41 s-n costa esperanza - Provincia: Río Negro</t>
  </si>
  <si>
    <t>ref. dolor abdominal y nauseas</t>
  </si>
  <si>
    <t>PDR92742414</t>
  </si>
  <si>
    <t>DNI 92742414</t>
  </si>
  <si>
    <t>Navarrete Nahuelcheo, Aroldo Del Carmen</t>
  </si>
  <si>
    <t>OSPRERA O.S. DEL PERS. RURAL Y ESTIBADORES DE LA REP. ARGENTINA</t>
  </si>
  <si>
    <t>23/12/2023 01:17:00 p.m.</t>
  </si>
  <si>
    <t>23/12/2023 02:31:11 p.m.</t>
  </si>
  <si>
    <t>23/12/2023 05:01:15 p.m.</t>
  </si>
  <si>
    <t>CHOCON 2400 - Neuquén - Barrio Confluencia</t>
  </si>
  <si>
    <t>PDR42969056</t>
  </si>
  <si>
    <t>DNI 42969056</t>
  </si>
  <si>
    <t>Alvarado, Franco Manuel</t>
  </si>
  <si>
    <t>23/12/2023 01:45:00 p.m.</t>
  </si>
  <si>
    <t>23/12/2023 02:37:32 p.m.</t>
  </si>
  <si>
    <t>23/12/2023 02:44:48 p.m.</t>
  </si>
  <si>
    <t>hematoma post traumatismo muslo</t>
  </si>
  <si>
    <t>Libertad 667 - Neuquén - Barrio Manuel Belgrano</t>
  </si>
  <si>
    <t>ref. dolor en zona inguinal y rostro ( incidente en bici )</t>
  </si>
  <si>
    <t>23/12/2023 02:00:00 p.m.</t>
  </si>
  <si>
    <t>23/12/2023 02:54:51 p.m.</t>
  </si>
  <si>
    <t>23/12/2023 03:02:16 p.m.</t>
  </si>
  <si>
    <t>CONTROL DE ITU</t>
  </si>
  <si>
    <t>ref. infección urinaria / vista por guardia 18-12</t>
  </si>
  <si>
    <t>23/12/2023 02:04:00 p.m.</t>
  </si>
  <si>
    <t>23/12/2023 03:28:27 p.m.</t>
  </si>
  <si>
    <t>23/12/2023 04:19:31 p.m.</t>
  </si>
  <si>
    <t>ref. tos e inflamacion en garganta ( operación hace 9 años )</t>
  </si>
  <si>
    <t>PDR38492513</t>
  </si>
  <si>
    <t>DNI 38492513</t>
  </si>
  <si>
    <t>Lopez, Marcela Micaela</t>
  </si>
  <si>
    <t>23/12/2023 02:13:00 p.m.</t>
  </si>
  <si>
    <t>23/12/2023 03:35:39 p.m.</t>
  </si>
  <si>
    <t>Jose Torrens 1856 - Neuquén - Barrio Mariano Moreno</t>
  </si>
  <si>
    <t>ref. tos y dolor de pecho</t>
  </si>
  <si>
    <t>DNI 31226085</t>
  </si>
  <si>
    <t>Mucci, Carla</t>
  </si>
  <si>
    <t>23/12/2023 02:17:00 p.m.</t>
  </si>
  <si>
    <t>23/12/2023 03:35:55 p.m.</t>
  </si>
  <si>
    <t>leguizmon 2080 - Neuquén - Este</t>
  </si>
  <si>
    <t>altos del limay</t>
  </si>
  <si>
    <t>DNI 43421729</t>
  </si>
  <si>
    <t>Campos, Facundo</t>
  </si>
  <si>
    <t>23/12/2023 02:26:00 p.m.</t>
  </si>
  <si>
    <t>23/12/2023 03:37:36 p.m.</t>
  </si>
  <si>
    <t>23/12/2023 03:56:29 p.m.</t>
  </si>
  <si>
    <t>NAHUEL HUAPI 471 - Cutral Co</t>
  </si>
  <si>
    <t>PARQUE OESTE</t>
  </si>
  <si>
    <t>PDR48727585</t>
  </si>
  <si>
    <t>DNI 48727585</t>
  </si>
  <si>
    <t>Nanculaf Albornoz, Lautaro Esteban</t>
  </si>
  <si>
    <t>23/12/2023 02:27:00 p.m.</t>
  </si>
  <si>
    <t>23/12/2023 03:42:27 p.m.</t>
  </si>
  <si>
    <t>23/12/2023 05:22:42 p.m.</t>
  </si>
  <si>
    <t>accidente del hogar- herida cortante en muñeca</t>
  </si>
  <si>
    <t>cacheuta 1112 - Neuquén</t>
  </si>
  <si>
    <t>herida cortante en muñeca</t>
  </si>
  <si>
    <t>PDR39681411</t>
  </si>
  <si>
    <t>DNI 39681411</t>
  </si>
  <si>
    <t>Paez, Evelyn Isabel</t>
  </si>
  <si>
    <t>23/12/2023 02:35:00 p.m.</t>
  </si>
  <si>
    <t>23/12/2023 03:51:53 p.m.</t>
  </si>
  <si>
    <t>23/12/2023 03:59:00 p.m.</t>
  </si>
  <si>
    <t>LAMARQUE 912 - Neuquén - Barrio Manuel Belgrano</t>
  </si>
  <si>
    <t>PDR33190792</t>
  </si>
  <si>
    <t>DNI 33190792</t>
  </si>
  <si>
    <t>Vasquez, Claudia Gisela</t>
  </si>
  <si>
    <t>23/12/2023 02:40:00 p.m.</t>
  </si>
  <si>
    <t>23/12/2023 03:55:21 p.m.</t>
  </si>
  <si>
    <t>23/12/2023 05:02:25 p.m.</t>
  </si>
  <si>
    <t>CALLE 3 Y 8 - AÑELO</t>
  </si>
  <si>
    <t>tx MSD (accidente deportivo - ya vista en clínica privada donde realizaron estudios complementarios)</t>
  </si>
  <si>
    <t>DNI 14281976</t>
  </si>
  <si>
    <t>Payal, Liliana Beatriz</t>
  </si>
  <si>
    <t>23/12/2023 02:44:00 p.m.</t>
  </si>
  <si>
    <t>23/12/2023 03:56:42 p.m.</t>
  </si>
  <si>
    <t>23/12/2023 04:21:39 p.m.</t>
  </si>
  <si>
    <t>ROSA ALANIZ 684 - Neuquén - Barrio Confluencia</t>
  </si>
  <si>
    <t>dolor abdominal/costal (hipocondrio izquierdo - se agudiza al respirar)</t>
  </si>
  <si>
    <t>DNI 23201139</t>
  </si>
  <si>
    <t>Saez, Patricia Angelica</t>
  </si>
  <si>
    <t>23/12/2023 03:03:00 p.m.</t>
  </si>
  <si>
    <t>23/12/2023 04:07:50 p.m.</t>
  </si>
  <si>
    <t>23/12/2023 04:21:30 p.m.</t>
  </si>
  <si>
    <t>CAB DE HORNOS / CASA-825 - Neuquén - Barrio Sapere</t>
  </si>
  <si>
    <t>dolor de garganta - dolor corporal</t>
  </si>
  <si>
    <t>DNI 47850863</t>
  </si>
  <si>
    <t>Chirra, Sofia</t>
  </si>
  <si>
    <t>23/12/2023 03:05:00 p.m.</t>
  </si>
  <si>
    <t>23/12/2023 04:15:27 p.m.</t>
  </si>
  <si>
    <t>23/12/2023 05:15:46 p.m.</t>
  </si>
  <si>
    <t>Castelli 1710 - Neuquén - Barrio Islas Malvinas</t>
  </si>
  <si>
    <t>256 Viviendas</t>
  </si>
  <si>
    <t>PDR26331303</t>
  </si>
  <si>
    <t>DNI 26331303</t>
  </si>
  <si>
    <t>Merino, Sergio Antonio</t>
  </si>
  <si>
    <t>23/12/2023 03:19:00 p.m.</t>
  </si>
  <si>
    <t>23/12/2023 04:28:45 p.m.</t>
  </si>
  <si>
    <t>23/12/2023 04:45:20 p.m.</t>
  </si>
  <si>
    <t>CUERPO EXTRAÑO UNGUEAL</t>
  </si>
  <si>
    <t>ISALAS MALVINAS 1450 -</t>
  </si>
  <si>
    <t>REF DEDO INFLAMADO</t>
  </si>
  <si>
    <t>DNI 41436829</t>
  </si>
  <si>
    <t>Fierro, Florencia Ines</t>
  </si>
  <si>
    <t>23/12/2023 03:22:00 p.m.</t>
  </si>
  <si>
    <t>23/12/2023 04:07:08 p.m.</t>
  </si>
  <si>
    <t>23/12/2023 07:07:30 p.m.</t>
  </si>
  <si>
    <t>Sindrome febril</t>
  </si>
  <si>
    <t>AGUADO DEL SAPO 1944 - Neuquén - Barrio Ciudad Industrial</t>
  </si>
  <si>
    <t>PDR24823676</t>
  </si>
  <si>
    <t>DNI 24823676</t>
  </si>
  <si>
    <t>Rozenblant, Gustavo Alejandro</t>
  </si>
  <si>
    <t>23/12/2023 03:26:00 p.m.</t>
  </si>
  <si>
    <t>23/12/2023 04:39:29 p.m.</t>
  </si>
  <si>
    <t>23/12/2023 04:59:22 p.m.</t>
  </si>
  <si>
    <t>EL NIGUIL 1382 - Neuquén - Barrio Don Bosco II</t>
  </si>
  <si>
    <t>adormecimiento de MSD</t>
  </si>
  <si>
    <t>DNI 28540035</t>
  </si>
  <si>
    <t>Cortez, Paola Alejandra</t>
  </si>
  <si>
    <t>23/12/2023 03:28:00 p.m.</t>
  </si>
  <si>
    <t>23/12/2023 04:47:28 p.m.</t>
  </si>
  <si>
    <t>23/12/2023 04:59:39 p.m.</t>
  </si>
  <si>
    <t>RIVADAVIA/T.DEL FUEG - SENILLOSA</t>
  </si>
  <si>
    <t>San Jose</t>
  </si>
  <si>
    <t>DNI 9971977</t>
  </si>
  <si>
    <t>Figueroa, Delmira</t>
  </si>
  <si>
    <t>23/12/2023 03:31:00 p.m.</t>
  </si>
  <si>
    <t>23/12/2023 05:11:00 p.m.</t>
  </si>
  <si>
    <t>Catriel y República de Italia 950 - Neuquén - Barrio Islas Malvinas</t>
  </si>
  <si>
    <t>fatiga, fiebre.Deshidratación</t>
  </si>
  <si>
    <t>23/12/2023 03:33:00 p.m.</t>
  </si>
  <si>
    <t>23/12/2023 04:46:42 p.m.</t>
  </si>
  <si>
    <t>23/12/2023 04:59:28 p.m.</t>
  </si>
  <si>
    <t>DNI 42268656</t>
  </si>
  <si>
    <t>Aramayo, Abigail Natalia</t>
  </si>
  <si>
    <t>23/12/2023 03:47:00 p.m.</t>
  </si>
  <si>
    <t>23/12/2023 04:50:41 p.m.</t>
  </si>
  <si>
    <t>23/12/2023 05:41:16 p.m.</t>
  </si>
  <si>
    <t>BATILANA - Neuquén - Barrio Islas Malvinas</t>
  </si>
  <si>
    <t>dolor e inflamacion en mano izq</t>
  </si>
  <si>
    <t>23/12/2023 03:50:00 p.m.</t>
  </si>
  <si>
    <t>23/12/2023 04:51:41 p.m.</t>
  </si>
  <si>
    <t>23/12/2023 05:23:17 p.m.</t>
  </si>
  <si>
    <t>conjuntivitis?</t>
  </si>
  <si>
    <t>inflamacion en ojo izq. (enviada de CENTRO DE SALUD PROGRESO)</t>
  </si>
  <si>
    <t>DNI 92391914</t>
  </si>
  <si>
    <t>Arevalo, Miriam Angelica</t>
  </si>
  <si>
    <t>23/12/2023 03:52:00 p.m.</t>
  </si>
  <si>
    <t>23/12/2023 05:01:57 p.m.</t>
  </si>
  <si>
    <t>23/12/2023 08:29:51 p.m.</t>
  </si>
  <si>
    <t>IRIGOYEN 746 - Neuquén - Centro</t>
  </si>
  <si>
    <t>dolor de abdomen (vista en ados donde le solicitaron una ecografía)</t>
  </si>
  <si>
    <t>23/12/2023 03:56:00 p.m.</t>
  </si>
  <si>
    <t>23/12/2023 05:11:22 p.m.</t>
  </si>
  <si>
    <t>23/12/2023 05:17:11 p.m.</t>
  </si>
  <si>
    <t>dolor de cabeza, dolor de garganta, fiebre.</t>
  </si>
  <si>
    <t>PDR24659949</t>
  </si>
  <si>
    <t>DNI 24659949</t>
  </si>
  <si>
    <t>Ferrari, Carlos Ariel</t>
  </si>
  <si>
    <t>23/12/2023 04:09:00 p.m.</t>
  </si>
  <si>
    <t>23/12/2023 04:30:52 p.m.</t>
  </si>
  <si>
    <t>23/12/2023 04:48:24 p.m.</t>
  </si>
  <si>
    <t>sme vertiginoso periferico benigno posicional</t>
  </si>
  <si>
    <t>MAESTROS NEUQUINOS 798 - Neuquén</t>
  </si>
  <si>
    <t>PDR20092395</t>
  </si>
  <si>
    <t>DNI 20092395</t>
  </si>
  <si>
    <t>Amarilla, Cirilo Martires</t>
  </si>
  <si>
    <t>23/12/2023 04:16:00 p.m.</t>
  </si>
  <si>
    <t>23/12/2023 05:15:13 p.m.</t>
  </si>
  <si>
    <t>23/12/2023 05:27:50 p.m.</t>
  </si>
  <si>
    <t>PADRE USTARROZ 3787 - Provincia: BUENOS AIRES</t>
  </si>
  <si>
    <t>PDR25354279</t>
  </si>
  <si>
    <t>DNI 25354279</t>
  </si>
  <si>
    <t>Agostin, Patricia Alejandra</t>
  </si>
  <si>
    <t>23/12/2023 04:40:00 p.m.</t>
  </si>
  <si>
    <t>23/12/2023 05:13:28 p.m.</t>
  </si>
  <si>
    <t>23/12/2023 07:38:48 p.m.</t>
  </si>
  <si>
    <t>buquet roldal 486 - Neuquén</t>
  </si>
  <si>
    <t>violencia intrafamiliar / herida cortante en MSI</t>
  </si>
  <si>
    <t>23/12/2023 04:41:00 p.m.</t>
  </si>
  <si>
    <t>23/12/2023 05:34:26 p.m.</t>
  </si>
  <si>
    <t>23/12/2023 05:51:48 p.m.</t>
  </si>
  <si>
    <t>DNI 36371559</t>
  </si>
  <si>
    <t>Soto, Nestor Fabian</t>
  </si>
  <si>
    <t>23/12/2023 04:42:00 p.m.</t>
  </si>
  <si>
    <t>23/12/2023 05:11:19 p.m.</t>
  </si>
  <si>
    <t>23/12/2023 07:11:47 p.m.</t>
  </si>
  <si>
    <t>CATRIEL 1500 - Neuquén</t>
  </si>
  <si>
    <t>PDR37636202</t>
  </si>
  <si>
    <t>DNI 37636202</t>
  </si>
  <si>
    <t>Alvarez, Juan Manuel</t>
  </si>
  <si>
    <t>23/12/2023 04:54:00 p.m.</t>
  </si>
  <si>
    <t>23/12/2023 05:47:29 p.m.</t>
  </si>
  <si>
    <t>23/12/2023 07:21:21 p.m.</t>
  </si>
  <si>
    <t>Conquistadores del Desierto 2000 - Neuquén - Barrio Ciudad Industrial</t>
  </si>
  <si>
    <t>Ref sentirse mal de los intestinos</t>
  </si>
  <si>
    <t>DNI 92942084</t>
  </si>
  <si>
    <t>Smith Diaz, Jenny Alejandra</t>
  </si>
  <si>
    <t>23/12/2023 04:56:00 p.m.</t>
  </si>
  <si>
    <t>23/12/2023 07:09:07 p.m.</t>
  </si>
  <si>
    <t>23/12/2023 07:19:20 p.m.</t>
  </si>
  <si>
    <t>Lanin 1395 - Neuquén - Barrio Villa Florencia</t>
  </si>
  <si>
    <t>BªVilla Florencia</t>
  </si>
  <si>
    <t>PDR33952941</t>
  </si>
  <si>
    <t>DNI 33952941</t>
  </si>
  <si>
    <t>Ramirez, Jenifer Dahiana</t>
  </si>
  <si>
    <t>23/12/2023 04:59:00 p.m.</t>
  </si>
  <si>
    <t>23/12/2023 07:20:39 p.m.</t>
  </si>
  <si>
    <t>23/12/2023 07:38:41 p.m.</t>
  </si>
  <si>
    <t>Rio Aguapei 332 - Neuquén - Barrio Sapere</t>
  </si>
  <si>
    <t>PDR96093184</t>
  </si>
  <si>
    <t>DNI 96093184</t>
  </si>
  <si>
    <t>Pizarro Lozano, Jonnathan Fernando</t>
  </si>
  <si>
    <t>23/12/2023 05:01:00 p.m.</t>
  </si>
  <si>
    <t>23/12/2023 07:36:43 p.m.</t>
  </si>
  <si>
    <t>23/12/2023 09:01:26 p.m.</t>
  </si>
  <si>
    <t>desgarro</t>
  </si>
  <si>
    <t>CHOCON Y LINAREZ - Neuquén - Barrio Confluencia</t>
  </si>
  <si>
    <t>REF INFLAMACION PIERNA DERECHA</t>
  </si>
  <si>
    <t>DNI 36372001</t>
  </si>
  <si>
    <t>Baeza Yaitul, Diego Nicolas</t>
  </si>
  <si>
    <t>23/12/2023 05:20:00 p.m.</t>
  </si>
  <si>
    <t>23/12/2023 05:51:28 p.m.</t>
  </si>
  <si>
    <t>23/12/2023 07:19:14 p.m.</t>
  </si>
  <si>
    <t>colocacion de sonda vesical</t>
  </si>
  <si>
    <t>Diagonal Alvear 47 3 C - Neuquén</t>
  </si>
  <si>
    <t>DNI 4574671</t>
  </si>
  <si>
    <t>Rodriguez, Gloria Del Carmen</t>
  </si>
  <si>
    <t>23/12/2023 05:36:00 p.m.</t>
  </si>
  <si>
    <t>23/12/2023 07:37:43 p.m.</t>
  </si>
  <si>
    <t>ILLIA 579 - Neuquén - Barrio Santa Genoveva</t>
  </si>
  <si>
    <t>PDR14230029</t>
  </si>
  <si>
    <t>DNI 14230029</t>
  </si>
  <si>
    <t>Navarrete, Hector Alfredo</t>
  </si>
  <si>
    <t>23/12/2023 08:31:44 p.m.</t>
  </si>
  <si>
    <t>BELGRANO 1323 - Cutral Co - Barrio BRENTANA</t>
  </si>
  <si>
    <t>DNI 27107152</t>
  </si>
  <si>
    <t>Hermosilla, Laura Valeria</t>
  </si>
  <si>
    <t>23/12/2023 05:39:00 p.m.</t>
  </si>
  <si>
    <t>23/12/2023 07:37:53 p.m.</t>
  </si>
  <si>
    <t>23/12/2023 11:13:06 p.m.</t>
  </si>
  <si>
    <t>tumefaccion en maleolo externo izquierdo</t>
  </si>
  <si>
    <t>CERRO COLORADO 531 - Neuquén - Barrio Manuel Belgrano</t>
  </si>
  <si>
    <t>dolor en tobillo izquierdo</t>
  </si>
  <si>
    <t>PDR24877343</t>
  </si>
  <si>
    <t>DNI 24877343</t>
  </si>
  <si>
    <t>Blasco, Karina Adriana</t>
  </si>
  <si>
    <t>23/12/2023 05:41:00 p.m.</t>
  </si>
  <si>
    <t>23/12/2023 06:08:28 p.m.</t>
  </si>
  <si>
    <t>23/12/2023 08:30:54 p.m.</t>
  </si>
  <si>
    <t>accidente vial</t>
  </si>
  <si>
    <t>BELGRANO 270 - Neuquén - Centro</t>
  </si>
  <si>
    <t>peatón embestido (dolor de espalda - sensación de falta de aire)</t>
  </si>
  <si>
    <t>PDR19002121</t>
  </si>
  <si>
    <t>DNI 19002121</t>
  </si>
  <si>
    <t>Aravena Mendez, Scarlette Elisa</t>
  </si>
  <si>
    <t>23/12/2023 05:59:00 p.m.</t>
  </si>
  <si>
    <t>23/12/2023 07:47:38 p.m.</t>
  </si>
  <si>
    <t>23/12/2023 07:55:37 p.m.</t>
  </si>
  <si>
    <t>paso de los andes 1949 - Neuquén</t>
  </si>
  <si>
    <t>Fiebre, dolor de garganta</t>
  </si>
  <si>
    <t>DNI 44605174</t>
  </si>
  <si>
    <t>Yapura, Katherin Marianela</t>
  </si>
  <si>
    <t>23/12/2023 06:14:00 p.m.</t>
  </si>
  <si>
    <t>23/12/2023 07:54:21 p.m.</t>
  </si>
  <si>
    <t>MOQUEHUE 1041 - Neuquén - Barrio Confluencia</t>
  </si>
  <si>
    <t>Caída en moto, DOLOR EN ESPALDA</t>
  </si>
  <si>
    <t>PDR41016207</t>
  </si>
  <si>
    <t>DNI 41016207</t>
  </si>
  <si>
    <t>Godoy, Micaela Araceli</t>
  </si>
  <si>
    <t>23/12/2023 06:33:00 p.m.</t>
  </si>
  <si>
    <t>23/12/2023 07:54:29 p.m.</t>
  </si>
  <si>
    <t>23/12/2023 08:04:48 p.m.</t>
  </si>
  <si>
    <t>faringoamigdalitis viral</t>
  </si>
  <si>
    <t>Pasaje Claro 671 - Neuquén - Centro</t>
  </si>
  <si>
    <t>Fiebre y mocos</t>
  </si>
  <si>
    <t>PDR49485303</t>
  </si>
  <si>
    <t>DNI 49485303</t>
  </si>
  <si>
    <t>Reyes, Martina</t>
  </si>
  <si>
    <t>23/12/2023 06:36:00 p.m.</t>
  </si>
  <si>
    <t>23/12/2023 06:52:20 p.m.</t>
  </si>
  <si>
    <t>23/12/2023 08:15:36 p.m.</t>
  </si>
  <si>
    <t>PINAR 621 - Neuquén - Barrio Santa Genoveva</t>
  </si>
  <si>
    <t>PDR11641376</t>
  </si>
  <si>
    <t>OTRO 1079972023</t>
  </si>
  <si>
    <t>Soto Marin, Erika Magbis</t>
  </si>
  <si>
    <t>23/12/2023 06:41:00 p.m.</t>
  </si>
  <si>
    <t>23/12/2023 07:58:09 p.m.</t>
  </si>
  <si>
    <t>23/12/2023 09:47:32 p.m.</t>
  </si>
  <si>
    <t>Ministro Gonzalez 219 - Neuquén - Centro</t>
  </si>
  <si>
    <t>DNI 43553695</t>
  </si>
  <si>
    <t>Artyszuk, Celina Antonella</t>
  </si>
  <si>
    <t>23/12/2023 06:47:00 p.m.</t>
  </si>
  <si>
    <t>23/12/2023 08:12:11 p.m.</t>
  </si>
  <si>
    <t>23/12/2023 08:22:03 p.m.</t>
  </si>
  <si>
    <t>RUFINO ORTEGA 1053 - Neuquén</t>
  </si>
  <si>
    <t>PDR32800640</t>
  </si>
  <si>
    <t>DNI 32800640</t>
  </si>
  <si>
    <t>Ale, Veronica Noelia</t>
  </si>
  <si>
    <t>23/12/2023 07:09:00 p.m.</t>
  </si>
  <si>
    <t>23/12/2023 09:06:06 p.m.</t>
  </si>
  <si>
    <t>MAESTROS NEUQUINOS 873 - Neuquén - Centro</t>
  </si>
  <si>
    <t>Solicita curación</t>
  </si>
  <si>
    <t>DNI 14032405</t>
  </si>
  <si>
    <t>Weiss, Mabel</t>
  </si>
  <si>
    <t>23/12/2023 07:21:00 p.m.</t>
  </si>
  <si>
    <t>23/12/2023 08:03:46 p.m.</t>
  </si>
  <si>
    <t>24/12/2023 12:40:36 a.m.</t>
  </si>
  <si>
    <t>VENADO TURTYO 1715 -</t>
  </si>
  <si>
    <t>GRAN NEUQUÉN</t>
  </si>
  <si>
    <t>Fiebre, decaimiento, malestar corporal</t>
  </si>
  <si>
    <t>PDR6623570</t>
  </si>
  <si>
    <t>CI 6623570</t>
  </si>
  <si>
    <t>Gonzales Bonifacio, Nelson David</t>
  </si>
  <si>
    <t>23/12/2023 07:25:00 p.m.</t>
  </si>
  <si>
    <t>23/12/2023 08:14:08 p.m.</t>
  </si>
  <si>
    <t>23/12/2023 08:21:24 p.m.</t>
  </si>
  <si>
    <t>414 VIVIENDAS -</t>
  </si>
  <si>
    <t>PDR17636005</t>
  </si>
  <si>
    <t>DNI 17636005</t>
  </si>
  <si>
    <t>Ruiz, Mercedes Ester</t>
  </si>
  <si>
    <t>23/12/2023 07:30:00 p.m.</t>
  </si>
  <si>
    <t>23/12/2023 08:21:51 p.m.</t>
  </si>
  <si>
    <t>23/12/2023 08:30:46 p.m.</t>
  </si>
  <si>
    <t>malestar epigastrico</t>
  </si>
  <si>
    <t>RIO MOCORETA 75 - Neuquén - Barrio Villa Farrel</t>
  </si>
  <si>
    <t>Endurecimiento en abdomen</t>
  </si>
  <si>
    <t>DNI 92089572</t>
  </si>
  <si>
    <t>Casilla Pardo, Pastor</t>
  </si>
  <si>
    <t>23/12/2023 07:33:00 p.m.</t>
  </si>
  <si>
    <t>23/12/2023 09:05:46 p.m.</t>
  </si>
  <si>
    <t>23/12/2023 11:51:33 p.m.</t>
  </si>
  <si>
    <t>AMANCAY 185 - Neuquén - Barrio Villa Farrel</t>
  </si>
  <si>
    <t>23/12/2023 07:48:00 p.m.</t>
  </si>
  <si>
    <t>23/12/2023 08:00:12 p.m.</t>
  </si>
  <si>
    <t>23/12/2023 08:06:21 p.m.</t>
  </si>
  <si>
    <t>REF CONTROL CON DRA- BOGNANNI</t>
  </si>
  <si>
    <t>DNI 45116795</t>
  </si>
  <si>
    <t>Rivero Suarez, Ulises Ayrton Catriel</t>
  </si>
  <si>
    <t>23/12/2023 07:49:00 p.m.</t>
  </si>
  <si>
    <t>23/12/2023 11:59:24 p.m.</t>
  </si>
  <si>
    <t>AUCA MAHUIDA - Neuquén</t>
  </si>
  <si>
    <t>POST ICTAL</t>
  </si>
  <si>
    <t>23/12/2023 07:52:00 p.m.</t>
  </si>
  <si>
    <t>23/12/2023 09:33:41 p.m.</t>
  </si>
  <si>
    <t>23/12/2023 09:41:51 p.m.</t>
  </si>
  <si>
    <t>edema de partes blandas</t>
  </si>
  <si>
    <t>REF BULTO EN ZONA DE COSTILLA QUE AUMENTA DE TAMAÑO</t>
  </si>
  <si>
    <t>PDR17591385</t>
  </si>
  <si>
    <t>OTRO 17591385</t>
  </si>
  <si>
    <t>Villarroel Velasquez, Yaritmar Eloisa</t>
  </si>
  <si>
    <t>23/12/2023 07:58:00 p.m.</t>
  </si>
  <si>
    <t>23/12/2023 09:21:06 p.m.</t>
  </si>
  <si>
    <t>23/12/2023 09:44:36 p.m.</t>
  </si>
  <si>
    <t>Intendente Pedro Linares 180 - Neuquén - Barrio Confluencia</t>
  </si>
  <si>
    <t>DOLOR DE CABEZA PCTE HTA</t>
  </si>
  <si>
    <t>DNI 14088718</t>
  </si>
  <si>
    <t>Cortez, Jorge Horacio</t>
  </si>
  <si>
    <t>23/12/2023 08:04:00 p.m.</t>
  </si>
  <si>
    <t>23/12/2023 09:34:12 p.m.</t>
  </si>
  <si>
    <t>23/12/2023 10:05:47 p.m.</t>
  </si>
  <si>
    <t>Mendoza 225 - Neuquén - Centro</t>
  </si>
  <si>
    <t>SANGRADO EN HERIDA DE COLOSTOMIA</t>
  </si>
  <si>
    <t>PDR34817132</t>
  </si>
  <si>
    <t>DNI 34817132</t>
  </si>
  <si>
    <t>Velasco, Gabriela Elizabeth</t>
  </si>
  <si>
    <t>23/12/2023 08:17:00 p.m.</t>
  </si>
  <si>
    <t>23/12/2023 09:38:05 p.m.</t>
  </si>
  <si>
    <t>24/12/2023 01:20:17 a.m.</t>
  </si>
  <si>
    <t>Zona el tanque - Neuquén - Barrio Ciudad Industrial</t>
  </si>
  <si>
    <t>MOLESTIA AL ORINAR</t>
  </si>
  <si>
    <t>23/12/2023 08:20:00 p.m.</t>
  </si>
  <si>
    <t>23/12/2023 09:50:09 p.m.</t>
  </si>
  <si>
    <t>23/12/2023 11:16:59 p.m.</t>
  </si>
  <si>
    <t>tx de coxis</t>
  </si>
  <si>
    <t>DOLOR DE COXIS POR CAIDA DE MOTO</t>
  </si>
  <si>
    <t>PDR43339323</t>
  </si>
  <si>
    <t>DNI 43339323</t>
  </si>
  <si>
    <t>Araya, Milagros</t>
  </si>
  <si>
    <t>23/12/2023 08:36:00 p.m.</t>
  </si>
  <si>
    <t>23/12/2023 09:50:31 p.m.</t>
  </si>
  <si>
    <t>23/12/2023 10:55:50 p.m.</t>
  </si>
  <si>
    <t>RAYEN CASA 141 - Neuquén - Barrio Melipal</t>
  </si>
  <si>
    <t>DOLOR DE COXIS POR CAIDA</t>
  </si>
  <si>
    <t>23/12/2023 09:07:00 p.m.</t>
  </si>
  <si>
    <t>23/12/2023 11:32:27 p.m.</t>
  </si>
  <si>
    <t>23/12/2023 09:13:00 p.m.</t>
  </si>
  <si>
    <t>23/12/2023 10:01:40 p.m.</t>
  </si>
  <si>
    <t>23/12/2023 11:16:09 p.m.</t>
  </si>
  <si>
    <t>tx de mano</t>
  </si>
  <si>
    <t>tx en mano</t>
  </si>
  <si>
    <t>23/12/2023 09:18:00 p.m.</t>
  </si>
  <si>
    <t>23/12/2023 10:09:51 p.m.</t>
  </si>
  <si>
    <t>23/12/2023 10:41:33 p.m.</t>
  </si>
  <si>
    <t>PDR39867634</t>
  </si>
  <si>
    <t>DNI 39867634</t>
  </si>
  <si>
    <t>Pastrana, Gladys Noemi</t>
  </si>
  <si>
    <t>23/12/2023 09:36:00 p.m.</t>
  </si>
  <si>
    <t>23/12/2023 11:18:14 p.m.</t>
  </si>
  <si>
    <t>24/12/2023 12:25:17 a.m.</t>
  </si>
  <si>
    <t>IGNACIO RIVAS Y DOMENE - Neuquén - Barrio Don Bosco III</t>
  </si>
  <si>
    <t>23/12/2023 09:59:00 p.m.</t>
  </si>
  <si>
    <t>23/12/2023 11:32:36 p.m.</t>
  </si>
  <si>
    <t>ref querer internarse en adicciones</t>
  </si>
  <si>
    <t>OTRO 25829717</t>
  </si>
  <si>
    <t>Martinez, Zulma Del Valle</t>
  </si>
  <si>
    <t>23/12/2023 10:08:00 p.m.</t>
  </si>
  <si>
    <t>23/12/2023 11:01:08 p.m.</t>
  </si>
  <si>
    <t>24/12/2023 06:53:37 a.m.</t>
  </si>
  <si>
    <t>B° EL MIRADOR, LOTE 125 - AÑELO</t>
  </si>
  <si>
    <t>PDR35478069</t>
  </si>
  <si>
    <t>DNI 35478069</t>
  </si>
  <si>
    <t>Marin, Miguel Alfredo</t>
  </si>
  <si>
    <t>23/12/2023 10:11:00 p.m.</t>
  </si>
  <si>
    <t>23/12/2023 11:19:55 p.m.</t>
  </si>
  <si>
    <t>24/12/2023 12:25:23 a.m.</t>
  </si>
  <si>
    <t>RONDEAU 978 - Provincia: SALTA</t>
  </si>
  <si>
    <t>INFLAMACION Y DOLOR EN PIE IZQUIERDO</t>
  </si>
  <si>
    <t>PDR31760859</t>
  </si>
  <si>
    <t>DNI 31760859</t>
  </si>
  <si>
    <t>Muñoz, Mauricio Emmanuel</t>
  </si>
  <si>
    <t>23/12/2023 10:13:00 p.m.</t>
  </si>
  <si>
    <t>23/12/2023 11:33:03 p.m.</t>
  </si>
  <si>
    <t>24/12/2023 12:25:27 a.m.</t>
  </si>
  <si>
    <t>LASTRA 1186 DPTO 1° A - Neuquén - Centro</t>
  </si>
  <si>
    <t>FIEBRE Y VOMITOS</t>
  </si>
  <si>
    <t>DNI 38809588</t>
  </si>
  <si>
    <t>Pichun, Gonzalo Emmanuel Adrian</t>
  </si>
  <si>
    <t>23/12/2023 10:25:00 p.m.</t>
  </si>
  <si>
    <t>24/12/2023 01:43:40 a.m.</t>
  </si>
  <si>
    <t>CALLE 8 - Neuquén - Barrio Gregorio Alvarez</t>
  </si>
  <si>
    <t>PDR16284685</t>
  </si>
  <si>
    <t>DNI 16284685</t>
  </si>
  <si>
    <t>Biassi, Monica Beatriz</t>
  </si>
  <si>
    <t>23/12/2023 10:37:00 p.m.</t>
  </si>
  <si>
    <t>23/12/2023 11:16:35 p.m.</t>
  </si>
  <si>
    <t>24/12/2023 02:28:57 a.m.</t>
  </si>
  <si>
    <t>edema en parpado inferior</t>
  </si>
  <si>
    <t>villegas 418 - Neuquén - Centro</t>
  </si>
  <si>
    <t>INFLAMACION EN LADO DERECHO DE LA CARA- DOLOR DE CABEZA DEL MISMO LADO (HTA) REF 20 DE PRESION</t>
  </si>
  <si>
    <t>PDR42669761</t>
  </si>
  <si>
    <t>DNI 42669761</t>
  </si>
  <si>
    <t>Andreoni, Cristian Miguel</t>
  </si>
  <si>
    <t>23/12/2023 10:53:00 p.m.</t>
  </si>
  <si>
    <t>23/12/2023 11:36:44 p.m.</t>
  </si>
  <si>
    <t>24/12/2023 01:48:42 a.m.</t>
  </si>
  <si>
    <t>LOTE 8 MANZ. 69 0 - AÑELO</t>
  </si>
  <si>
    <t>Dolor en hipogastrio Disuria</t>
  </si>
  <si>
    <t>PDR37475166</t>
  </si>
  <si>
    <t>DNI 37475166</t>
  </si>
  <si>
    <t>Frezza, Virginia</t>
  </si>
  <si>
    <t>23/12/2023 11:00:00 p.m.</t>
  </si>
  <si>
    <t>23/12/2023 11:35:36 p.m.</t>
  </si>
  <si>
    <t>24/12/2023 01:19:25 a.m.</t>
  </si>
  <si>
    <t>Mar baltico 749 - Neuquén - Barrio Rincón de Emilio</t>
  </si>
  <si>
    <t>diarrea- dolor abdominal- dolor de cabeza- decaimiento</t>
  </si>
  <si>
    <t>PDR33450199</t>
  </si>
  <si>
    <t>DNI 33450199</t>
  </si>
  <si>
    <t>Figueroa, Emanuel Maximiliano</t>
  </si>
  <si>
    <t>23/12/2023 11:10:00 p.m.</t>
  </si>
  <si>
    <t>23/12/2023 11:30:23 p.m.</t>
  </si>
  <si>
    <t>24/12/2023 03:01:49 a.m.</t>
  </si>
  <si>
    <t>San Ignacio - Mza J 1 Casa 6 - Neuquén - Barrio Valentina Sur</t>
  </si>
  <si>
    <t>tx varios dolor de pecho falta de aire incidente de transito</t>
  </si>
  <si>
    <t>PDR43834703</t>
  </si>
  <si>
    <t>DNI 43834703</t>
  </si>
  <si>
    <t>Vargas, Benjamin Alexis</t>
  </si>
  <si>
    <t>23/12/2023 11:30:00 p.m.</t>
  </si>
  <si>
    <t>23/12/2023 11:44:22 p.m.</t>
  </si>
  <si>
    <t>24/12/2023 01:20:26 a.m.</t>
  </si>
  <si>
    <t>VILLAGUAY 821 - Neuquén - Barrio Unión de Mayo</t>
  </si>
  <si>
    <t>PDR11445139</t>
  </si>
  <si>
    <t>SN 11445139</t>
  </si>
  <si>
    <t>Nn, Nn</t>
  </si>
  <si>
    <t>23/12/2023 11:39:00 p.m.</t>
  </si>
  <si>
    <t>23/12/2023 11:47:35 p.m.</t>
  </si>
  <si>
    <t>tx cerrado de torax</t>
  </si>
  <si>
    <t>TX CERRADO DE TÓRAX</t>
  </si>
  <si>
    <t>PDR43750435</t>
  </si>
  <si>
    <t>DNI 43750435</t>
  </si>
  <si>
    <t>Palleres, Yasmin Elizabeth</t>
  </si>
  <si>
    <t>23/12/2023 11:44:00 p.m.</t>
  </si>
  <si>
    <t>24/12/2023 04:26:56 a.m.</t>
  </si>
  <si>
    <t>HUGO BERBEL</t>
  </si>
  <si>
    <t>PDR22903056</t>
  </si>
  <si>
    <t>DNI 22903056</t>
  </si>
  <si>
    <t>Quinteros, Isabel Herminia</t>
  </si>
  <si>
    <t>23/12/2023 11:46:00 p.m.</t>
  </si>
  <si>
    <t>24/12/2023 12:10:59 p.m.</t>
  </si>
  <si>
    <t>LILEN 844 - Plottier</t>
  </si>
  <si>
    <t>Incidente vial Politraumatismo</t>
  </si>
  <si>
    <t>DNI 43531054</t>
  </si>
  <si>
    <t>Uriburu, Leonor Debora</t>
  </si>
  <si>
    <t>23/12/2023 11:57:00 p.m.</t>
  </si>
  <si>
    <t>24/12/2023 01:17:15 a.m.</t>
  </si>
  <si>
    <t>24/12/2023 01:55:41 a.m.</t>
  </si>
  <si>
    <t>Abraham y Cipolletti - Neuquén - Barrio Cordón Colón</t>
  </si>
  <si>
    <t>vómitos - fiebre - tos</t>
  </si>
  <si>
    <t>24/12/2023 12:21:00 a.m.</t>
  </si>
  <si>
    <t>24/12/2023 01:10:47 a.m.</t>
  </si>
  <si>
    <t>24/12/2023 05:29:01 a.m.</t>
  </si>
  <si>
    <t>fiebre y agitado</t>
  </si>
  <si>
    <t>PDR16211573</t>
  </si>
  <si>
    <t>DNI 16211573</t>
  </si>
  <si>
    <t>Gonzalez, Sergio Alberto</t>
  </si>
  <si>
    <t>24/12/2023 12:53:00 a.m.</t>
  </si>
  <si>
    <t>24/12/2023 01:16:16 a.m.</t>
  </si>
  <si>
    <t>24/12/2023 02:12:14 a.m.</t>
  </si>
  <si>
    <t>SAN JUAN 225 - Cutral Co</t>
  </si>
  <si>
    <t>mareos - pac hta</t>
  </si>
  <si>
    <t>DNI 38812823</t>
  </si>
  <si>
    <t>Belmudez, Natacha Micaela</t>
  </si>
  <si>
    <t>24/12/2023 01:00:00 a.m.</t>
  </si>
  <si>
    <t>24/12/2023 01:23:27 a.m.</t>
  </si>
  <si>
    <t>24/12/2023 01:49:01 a.m.</t>
  </si>
  <si>
    <t>K08.8 Otras afecciones especificadas de los diente</t>
  </si>
  <si>
    <t>POMONA - 1664 - Neuquén - Barrio Confluencia</t>
  </si>
  <si>
    <t>DNI 46329104</t>
  </si>
  <si>
    <t>Palleres Quinteros, Emanuel Cesar</t>
  </si>
  <si>
    <t>24/12/2023 01:25:00 a.m.</t>
  </si>
  <si>
    <t>24/12/2023 03:26:23 a.m.</t>
  </si>
  <si>
    <t>24/12/2023 03:47:00 a.m.</t>
  </si>
  <si>
    <t>Lilen 844 - Plottier</t>
  </si>
  <si>
    <t>Hugo Berbel</t>
  </si>
  <si>
    <t>DOLOR EN MI - INCIDENTE DE TRANSITO</t>
  </si>
  <si>
    <t>PDR37865322</t>
  </si>
  <si>
    <t>DNI 37865322</t>
  </si>
  <si>
    <t>Ascanio, Valeria</t>
  </si>
  <si>
    <t>24/12/2023 01:29:00 a.m.</t>
  </si>
  <si>
    <t>24/12/2023 03:26:35 a.m.</t>
  </si>
  <si>
    <t>24/12/2023 03:52:11 a.m.</t>
  </si>
  <si>
    <t>REF. INFECCIÓN URINARIA</t>
  </si>
  <si>
    <t>PDR47590982</t>
  </si>
  <si>
    <t>DNI 47590982</t>
  </si>
  <si>
    <t>Epulef, Nehuen Armando</t>
  </si>
  <si>
    <t>24/12/2023 01:40:00 a.m.</t>
  </si>
  <si>
    <t>24/12/2023 02:06:30 a.m.</t>
  </si>
  <si>
    <t>24/12/2023 03:39:34 a.m.</t>
  </si>
  <si>
    <t>LAGUNA DEL TORO - Zapala</t>
  </si>
  <si>
    <t>EL SALITRAL</t>
  </si>
  <si>
    <t>PDR51398601</t>
  </si>
  <si>
    <t>DNI 51398601</t>
  </si>
  <si>
    <t>Rodriguez, Amber Nathaly</t>
  </si>
  <si>
    <t>24/12/2023 01:50:00 a.m.</t>
  </si>
  <si>
    <t>24/12/2023 03:37:47 a.m.</t>
  </si>
  <si>
    <t>157 Viviendas - Neuquén - Barrio Mercantiles</t>
  </si>
  <si>
    <t>PDR38044747</t>
  </si>
  <si>
    <t>DNI 38044747</t>
  </si>
  <si>
    <t>Torres Muñoz, Santiago Damian</t>
  </si>
  <si>
    <t>24/12/2023 02:17:00 a.m.</t>
  </si>
  <si>
    <t>24/12/2023 02:23:19 a.m.</t>
  </si>
  <si>
    <t>24/12/2023 04:11:58 a.m.</t>
  </si>
  <si>
    <t>ambrosetti 1521 - Neuquén - Oeste</t>
  </si>
  <si>
    <t>dif respiratoria</t>
  </si>
  <si>
    <t>DNI 46482227</t>
  </si>
  <si>
    <t>Rosales, Matias Ezequiel</t>
  </si>
  <si>
    <t>24/12/2023 02:49:00 a.m.</t>
  </si>
  <si>
    <t>24/12/2023 04:59:48 a.m.</t>
  </si>
  <si>
    <t>CHACAY - CASA 8 - SAN PATRICIO DEL CHAÑAR</t>
  </si>
  <si>
    <t>76 VIVIENDAS -</t>
  </si>
  <si>
    <t>24/12/2023 04:00:00 a.m.</t>
  </si>
  <si>
    <t>24/12/2023 04:16:34 a.m.</t>
  </si>
  <si>
    <t>24/12/2023 05:06:48 a.m.</t>
  </si>
  <si>
    <t>ref tx en pie izq</t>
  </si>
  <si>
    <t>24/12/2023 04:02:00 a.m.</t>
  </si>
  <si>
    <t>24/12/2023 04:17:03 a.m.</t>
  </si>
  <si>
    <t>24/12/2023 04:53:28 a.m.</t>
  </si>
  <si>
    <t>ref golpe en cabeza, sangrado activo</t>
  </si>
  <si>
    <t>DNI 48144718</t>
  </si>
  <si>
    <t>Diorio, Maximo Tomas</t>
  </si>
  <si>
    <t>24/12/2023 04:16:00 a.m.</t>
  </si>
  <si>
    <t>24/12/2023 07:35:58 a.m.</t>
  </si>
  <si>
    <t>lago argentino 1542 - Neuquén - Barrio Confluencia</t>
  </si>
  <si>
    <t>dolor testicular</t>
  </si>
  <si>
    <t>PDR34405768</t>
  </si>
  <si>
    <t>DNI 34405768</t>
  </si>
  <si>
    <t>Peralta, Juan Pablo</t>
  </si>
  <si>
    <t>24/12/2023 04:32:00 a.m.</t>
  </si>
  <si>
    <t>24/12/2023 01:31:27 p.m.</t>
  </si>
  <si>
    <t>AMANCAY 339 - Plottier</t>
  </si>
  <si>
    <t>DNI 35492113</t>
  </si>
  <si>
    <t>Baeza, Marilin Angelica</t>
  </si>
  <si>
    <t>24/12/2023 04:50:00 a.m.</t>
  </si>
  <si>
    <t>24/12/2023 07:36:09 a.m.</t>
  </si>
  <si>
    <t>Ignacio Rivas S/N Predio Isla Verde - Neuquén</t>
  </si>
  <si>
    <t>DOLOR ABDOMINAL - VÓMITOS - ANTEC DE PIEDRAS EN LA VESÍCULA</t>
  </si>
  <si>
    <t>DNI 40218856</t>
  </si>
  <si>
    <t>Suares, Brenda Emilce</t>
  </si>
  <si>
    <t>24/12/2023 04:54:00 a.m.</t>
  </si>
  <si>
    <t>24/12/2023 07:36:18 a.m.</t>
  </si>
  <si>
    <t>CERRO CATEDRAL º 2134 - Neuquén - Barrio Confluencia</t>
  </si>
  <si>
    <t>TX EN DEDO DE LA MANO DE AYER</t>
  </si>
  <si>
    <t>DNI 29883248</t>
  </si>
  <si>
    <t>Lobos, Andrea Vanesa</t>
  </si>
  <si>
    <t>24/12/2023 05:16:00 a.m.</t>
  </si>
  <si>
    <t>24/12/2023 07:36:25 a.m.</t>
  </si>
  <si>
    <t>24/12/2023 07:45:51 a.m.</t>
  </si>
  <si>
    <t>MENDOZA 424 - Neuquén</t>
  </si>
  <si>
    <t>PDR92508438</t>
  </si>
  <si>
    <t>DNI 92508438</t>
  </si>
  <si>
    <t>Campos Cifuentes, Alejandro Gabriel</t>
  </si>
  <si>
    <t>24/12/2023 05:28:00 a.m.</t>
  </si>
  <si>
    <t>24/12/2023 07:43:08 a.m.</t>
  </si>
  <si>
    <t>OLASCOAGA 734 - Neuquén - Centro</t>
  </si>
  <si>
    <t>DNI 41977032</t>
  </si>
  <si>
    <t>Contreras, Mariana Belen</t>
  </si>
  <si>
    <t>24/12/2023 05:30:00 a.m.</t>
  </si>
  <si>
    <t>24/12/2023 07:45:40 a.m.</t>
  </si>
  <si>
    <t>24/12/2023 07:56:18 a.m.</t>
  </si>
  <si>
    <t>LANIN 884 - Neuquén</t>
  </si>
  <si>
    <t>24/12/2023 05:38:00 a.m.</t>
  </si>
  <si>
    <t>24/12/2023 07:50:07 a.m.</t>
  </si>
  <si>
    <t>DNI 36434679</t>
  </si>
  <si>
    <t>Alegria, Esteban Julian</t>
  </si>
  <si>
    <t>24/12/2023 05:40:00 a.m.</t>
  </si>
  <si>
    <t>24/12/2023 07:49:52 a.m.</t>
  </si>
  <si>
    <t>24/12/2023 08:05:38 a.m.</t>
  </si>
  <si>
    <t>CALLE-16/TIRA-30 - Neuquén - Barrio Gregorio Alvarez</t>
  </si>
  <si>
    <t>INFLAMACIÓN EN CARA</t>
  </si>
  <si>
    <t>PDR42968771</t>
  </si>
  <si>
    <t>DNI 42968771</t>
  </si>
  <si>
    <t>Riquelme, Ezequiel Maximiliano</t>
  </si>
  <si>
    <t>24/12/2023 06:44:00 a.m.</t>
  </si>
  <si>
    <t>24/12/2023 12:10:32 p.m.</t>
  </si>
  <si>
    <t>RIO PICHI NEUQUEN 2451 - Cutral Co</t>
  </si>
  <si>
    <t>Derivado p/Interconsultas -&gt; Guardia de Emergencia HAF en miembro inferior izquierdo</t>
  </si>
  <si>
    <t>PDR96194105</t>
  </si>
  <si>
    <t>DNI 96194105</t>
  </si>
  <si>
    <t>Solano Cabeza, Ethel</t>
  </si>
  <si>
    <t>24/12/2023 06:49:00 a.m.</t>
  </si>
  <si>
    <t>24/12/2023 07:05:35 a.m.</t>
  </si>
  <si>
    <t>24/12/2023 07:56:25 a.m.</t>
  </si>
  <si>
    <t>Primero Pobladores 1689 - Neuquén - Barrio Mariano Moreno</t>
  </si>
  <si>
    <t>TEC sin perdida de conocimiento + Tx muñeca izquierda + TX parrilla costal izquierda x caida de escalera</t>
  </si>
  <si>
    <t>PDR32778768</t>
  </si>
  <si>
    <t>DNI 32778768</t>
  </si>
  <si>
    <t>Russo, Luisina Ailin</t>
  </si>
  <si>
    <t>24/12/2023 07:06:00 a.m.</t>
  </si>
  <si>
    <t>24/12/2023 07:23:39 a.m.</t>
  </si>
  <si>
    <t>24/12/2023 01:02:49 p.m.</t>
  </si>
  <si>
    <t>SARGENTO CABRAL 819 - Neuquén - Centro</t>
  </si>
  <si>
    <t>Intoxicacion OH Vomitos</t>
  </si>
  <si>
    <t>DNI 4272509</t>
  </si>
  <si>
    <t>Temi, Norma Luisa</t>
  </si>
  <si>
    <t>24/12/2023 07:09:00 a.m.</t>
  </si>
  <si>
    <t>24/12/2023 08:58:35 a.m.</t>
  </si>
  <si>
    <t>RIO SALADO 1282 - Neuquén - Barrio Santa Genoveva</t>
  </si>
  <si>
    <t>sospecha de ingesta de medicacion</t>
  </si>
  <si>
    <t>DNI 31372455</t>
  </si>
  <si>
    <t>Garrido, Graciela Leticia</t>
  </si>
  <si>
    <t>24/12/2023 08:03:00 a.m.</t>
  </si>
  <si>
    <t>24/12/2023 09:59:26 a.m.</t>
  </si>
  <si>
    <t>24/12/2023 12:59:09 p.m.</t>
  </si>
  <si>
    <t>CENTENO 70 - Neuquén - Barrio Ciudad Industrial</t>
  </si>
  <si>
    <t>Dolor e inflamación abdominal</t>
  </si>
  <si>
    <t>PDR5083491</t>
  </si>
  <si>
    <t>DNI 5083491</t>
  </si>
  <si>
    <t>Torres, Jorge Omar</t>
  </si>
  <si>
    <t>24/12/2023 08:16:00 a.m.</t>
  </si>
  <si>
    <t>24/12/2023 09:28:28 a.m.</t>
  </si>
  <si>
    <t>24/12/2023 04:05:08 p.m.</t>
  </si>
  <si>
    <t>Rivadavia 145 - Neuquén - Centro</t>
  </si>
  <si>
    <t>Mareos, nauseas, descompensación, nauseas, ant. de acv de hace un año aprox.</t>
  </si>
  <si>
    <t>PDR12840591</t>
  </si>
  <si>
    <t>DNI 12840591</t>
  </si>
  <si>
    <t>Monteiro, Anibal Omar</t>
  </si>
  <si>
    <t>24/12/2023 08:51:00 a.m.</t>
  </si>
  <si>
    <t>24/12/2023 10:12:37 a.m.</t>
  </si>
  <si>
    <t>24/12/2023 01:03:27 p.m.</t>
  </si>
  <si>
    <t>MAESTRO ABUNDEZ 1153 - Neuquén - Barrio Santa Genoveva</t>
  </si>
  <si>
    <t>Ref. que orina muy seguido</t>
  </si>
  <si>
    <t>DNI 37603554</t>
  </si>
  <si>
    <t>Amulef, Romina Anahi</t>
  </si>
  <si>
    <t>24/12/2023 09:09:00 a.m.</t>
  </si>
  <si>
    <t>24/12/2023 09:28:49 a.m.</t>
  </si>
  <si>
    <t>24/12/2023 01:01:15 p.m.</t>
  </si>
  <si>
    <t>Abraham y Antu - Neuquén - Barrio Islas Malvinas</t>
  </si>
  <si>
    <t>PDR28659684</t>
  </si>
  <si>
    <t>DNI 28659684</t>
  </si>
  <si>
    <t>Plot, Romina Mercedes</t>
  </si>
  <si>
    <t>24/12/2023 09:15:00 a.m.</t>
  </si>
  <si>
    <t>24/12/2023 10:13:30 a.m.</t>
  </si>
  <si>
    <t>24/12/2023 11:20:26 a.m.</t>
  </si>
  <si>
    <t>PUDÚ 709 - Neuquén - Barrio Mercantiles</t>
  </si>
  <si>
    <t>Silbido en el pecho, tos, pte. asmática</t>
  </si>
  <si>
    <t>PDR26980481</t>
  </si>
  <si>
    <t>DNI 26980481</t>
  </si>
  <si>
    <t>Tapia, Marcela Paola</t>
  </si>
  <si>
    <t>24/12/2023 09:37:00 a.m.</t>
  </si>
  <si>
    <t>24/12/2023 11:45:53 a.m.</t>
  </si>
  <si>
    <t>Los Aromos 731 - Neuquén - Barrio Alta Barda</t>
  </si>
  <si>
    <t>PDR7374253</t>
  </si>
  <si>
    <t>DNI 7374253</t>
  </si>
  <si>
    <t>Pozo, Luis Maria</t>
  </si>
  <si>
    <t>24/12/2023 09:39:00 a.m.</t>
  </si>
  <si>
    <t>24/12/2023 11:46:02 a.m.</t>
  </si>
  <si>
    <t>24/12/2023 11:51:24 a.m.</t>
  </si>
  <si>
    <t>traumatismo menor de muñeca</t>
  </si>
  <si>
    <t>ESTADO DE ISRAEL 451 - Neuquén - Barrio Confluencia</t>
  </si>
  <si>
    <t>Dolor de muñeca derecha</t>
  </si>
  <si>
    <t>PDR95813758</t>
  </si>
  <si>
    <t>DNI 95813758</t>
  </si>
  <si>
    <t>Orellana Perez, Augusta</t>
  </si>
  <si>
    <t>24/12/2023 09:47:00 a.m.</t>
  </si>
  <si>
    <t>24/12/2023 11:46:20 a.m.</t>
  </si>
  <si>
    <t>24/12/2023 03:24:04 p.m.</t>
  </si>
  <si>
    <t>fibromialgia</t>
  </si>
  <si>
    <t>M79.7 Fiabromialgia</t>
  </si>
  <si>
    <t>PAIMUN Y TRES ARROYOS CASA 19 - Neuquén - Barrio Confluencia</t>
  </si>
  <si>
    <t>Dolor de piernas y columna</t>
  </si>
  <si>
    <t>PDR26656612</t>
  </si>
  <si>
    <t>DNI 26656612</t>
  </si>
  <si>
    <t>Portillo, Sandra Soledad</t>
  </si>
  <si>
    <t>24/12/2023 09:50:00 a.m.</t>
  </si>
  <si>
    <t>24/12/2023 10:38:31 a.m.</t>
  </si>
  <si>
    <t>24/12/2023 01:02:35 p.m.</t>
  </si>
  <si>
    <t>Estrada 5360 - MARIANO MORENO</t>
  </si>
  <si>
    <t>Dolor de espalda y pecho</t>
  </si>
  <si>
    <t>24/12/2023 09:53:00 a.m.</t>
  </si>
  <si>
    <t>24/12/2023 10:06:40 a.m.</t>
  </si>
  <si>
    <t>24/12/2023 01:02:24 p.m.</t>
  </si>
  <si>
    <t>transgresión alimentaria</t>
  </si>
  <si>
    <t>Mareos, debilidad corporal, operado de intestinos, pte. con bolsa de drenaje</t>
  </si>
  <si>
    <t>PDR16696287</t>
  </si>
  <si>
    <t>DNI 16696287</t>
  </si>
  <si>
    <t>Makinistian, Carolina Irene</t>
  </si>
  <si>
    <t>24/12/2023 09:55:00 a.m.</t>
  </si>
  <si>
    <t>24/12/2023 10:40:14 a.m.</t>
  </si>
  <si>
    <t>24/12/2023 01:22:34 p.m.</t>
  </si>
  <si>
    <t>Dr. Ramon 372 - Neuquén - Centro</t>
  </si>
  <si>
    <t>Vomitos, escalofríos, ref. picadura de alacrán en espalda</t>
  </si>
  <si>
    <t>PDR26957013</t>
  </si>
  <si>
    <t>DNI 26957013</t>
  </si>
  <si>
    <t>Viñabal, Viviana Ester</t>
  </si>
  <si>
    <t>24/12/2023 10:06:00 a.m.</t>
  </si>
  <si>
    <t>24/12/2023 11:28:41 a.m.</t>
  </si>
  <si>
    <t>PLANICIE BANDERITA 81 - Plottier</t>
  </si>
  <si>
    <t>PDR10951103</t>
  </si>
  <si>
    <t>DNI 10951103</t>
  </si>
  <si>
    <t>Torre, Maria Luisa</t>
  </si>
  <si>
    <t>24/12/2023 10:08:00 a.m.</t>
  </si>
  <si>
    <t>24/12/2023 11:50:23 a.m.</t>
  </si>
  <si>
    <t>avda las flores 294 - Neuquén - Barrio Alta Barda</t>
  </si>
  <si>
    <t>dolor de pecho (solicita evaluacion por guardia de SM)</t>
  </si>
  <si>
    <t>PDR41953528</t>
  </si>
  <si>
    <t>DNI 41953528</t>
  </si>
  <si>
    <t>Molinari, Oriana</t>
  </si>
  <si>
    <t>24/12/2023 10:13:00 a.m.</t>
  </si>
  <si>
    <t>24/12/2023 11:50:35 a.m.</t>
  </si>
  <si>
    <t>sabina petrelli - Provincia: BUENOS AIRES</t>
  </si>
  <si>
    <t>san antonio de areco</t>
  </si>
  <si>
    <t>PDR30055327</t>
  </si>
  <si>
    <t>DNI 30055327</t>
  </si>
  <si>
    <t>Ibañez, Debora Magdalena</t>
  </si>
  <si>
    <t>24/12/2023 10:31:00 a.m.</t>
  </si>
  <si>
    <t>24/12/2023 11:51:34 a.m.</t>
  </si>
  <si>
    <t>24/12/2023 12:05:47 p.m.</t>
  </si>
  <si>
    <t>CHUBUT 553 - Neuquén</t>
  </si>
  <si>
    <t>fiebre desde ayer - dolor de garganta</t>
  </si>
  <si>
    <t>PDR30941771</t>
  </si>
  <si>
    <t>DNI 30941771</t>
  </si>
  <si>
    <t>Ovalle, Jorge Alejandro</t>
  </si>
  <si>
    <t>24/12/2023 10:37:00 a.m.</t>
  </si>
  <si>
    <t>24/12/2023 11:58:36 a.m.</t>
  </si>
  <si>
    <t>24/12/2023 12:59:56 p.m.</t>
  </si>
  <si>
    <t>rawson 1045 - Neuquén - Barrio Villa Ceferino</t>
  </si>
  <si>
    <t>24/12/2023 10:43:00 a.m.</t>
  </si>
  <si>
    <t>24/12/2023 11:59:07 a.m.</t>
  </si>
  <si>
    <t>PDR24067094</t>
  </si>
  <si>
    <t>DNI 24067094</t>
  </si>
  <si>
    <t>Gutierrez, Pablo Gustavo</t>
  </si>
  <si>
    <t>24/12/2023 11:08:00 a.m.</t>
  </si>
  <si>
    <t>24/12/2023 12:46:45 p.m.</t>
  </si>
  <si>
    <t>SOLICITA MEDICACION (METFORMINA) - PAC EN VIAJE DE MENDOZA</t>
  </si>
  <si>
    <t>24/12/2023 11:09:00 a.m.</t>
  </si>
  <si>
    <t>24/12/2023 12:52:08 p.m.</t>
  </si>
  <si>
    <t>PDR43759330</t>
  </si>
  <si>
    <t>DNI 43759330</t>
  </si>
  <si>
    <t>Castillo, Cristian</t>
  </si>
  <si>
    <t>24/12/2023 11:11:00 a.m.</t>
  </si>
  <si>
    <t>24/12/2023 12:46:53 p.m.</t>
  </si>
  <si>
    <t>DOMUYO 1206 - Neuquén - Barrio Mariano Moreno</t>
  </si>
  <si>
    <t>inflamacion y dolor en MI</t>
  </si>
  <si>
    <t>PDR20793309</t>
  </si>
  <si>
    <t>DNI 20793309</t>
  </si>
  <si>
    <t>Solorza, Jose Alfredo</t>
  </si>
  <si>
    <t>24/12/2023 11:18:00 a.m.</t>
  </si>
  <si>
    <t>24/12/2023 12:47:45 p.m.</t>
  </si>
  <si>
    <t>COSTA RICA CASA 77 - Centenario</t>
  </si>
  <si>
    <t>Graciani</t>
  </si>
  <si>
    <t>solicita cambio de sonda vesical</t>
  </si>
  <si>
    <t>24/12/2023 11:19:00 a.m.</t>
  </si>
  <si>
    <t>24/12/2023 12:48:15 p.m.</t>
  </si>
  <si>
    <t>dolor en cadera , solicita analgesicos</t>
  </si>
  <si>
    <t>LE 7570242</t>
  </si>
  <si>
    <t>Gallegos, Norberto</t>
  </si>
  <si>
    <t>24/12/2023 11:20:00 a.m.</t>
  </si>
  <si>
    <t>24/12/2023 12:45:42 p.m.</t>
  </si>
  <si>
    <t>24/12/2023 09:25:39 p.m.</t>
  </si>
  <si>
    <t>uberlinda busto de soria 1448 - Neuquén</t>
  </si>
  <si>
    <t>cumelen</t>
  </si>
  <si>
    <t>sangrado en orina - pac con Ca de próstata</t>
  </si>
  <si>
    <t>DNI 41589889</t>
  </si>
  <si>
    <t>Gutierrez Maturana, Hernan Ezequiel</t>
  </si>
  <si>
    <t>24/12/2023 11:32:00 a.m.</t>
  </si>
  <si>
    <t>24/12/2023 01:08:25 p.m.</t>
  </si>
  <si>
    <t>24/12/2023 01:19:19 p.m.</t>
  </si>
  <si>
    <t>Conquistadores Del Desierto Sect A - Neuquén - Barrio Ciudad Industrial</t>
  </si>
  <si>
    <t>dolor abdominal - vomitos - palidez</t>
  </si>
  <si>
    <t>PDR31778162</t>
  </si>
  <si>
    <t>DNI 31778162</t>
  </si>
  <si>
    <t>Zanola, Gerardo Franco</t>
  </si>
  <si>
    <t>24/12/2023 11:40:00 a.m.</t>
  </si>
  <si>
    <t>24/12/2023 01:08:48 p.m.</t>
  </si>
  <si>
    <t>BELGRANO 649 - Neuquén - Centro</t>
  </si>
  <si>
    <t>herida cortante en dedo de la mano</t>
  </si>
  <si>
    <t>PDR18562126</t>
  </si>
  <si>
    <t>DNI 18562126</t>
  </si>
  <si>
    <t>Mercado, Maria De Los Angeles</t>
  </si>
  <si>
    <t>24/12/2023 11:59:00 a.m.</t>
  </si>
  <si>
    <t>24/12/2023 01:10:41 p.m.</t>
  </si>
  <si>
    <t>24/12/2023 02:35:13 p.m.</t>
  </si>
  <si>
    <t>ANDALAGALA 315 - Neuquén</t>
  </si>
  <si>
    <t>BARRIO JARDIN</t>
  </si>
  <si>
    <t>ref vision borrosa</t>
  </si>
  <si>
    <t>DNI 44779954</t>
  </si>
  <si>
    <t>Muñoz, Jose Ezequiel</t>
  </si>
  <si>
    <t>24/12/2023 12:02:00 p.m.</t>
  </si>
  <si>
    <t>24/12/2023 03:09:03 p.m.</t>
  </si>
  <si>
    <t>Anibal Troilo 315 - Centenario</t>
  </si>
  <si>
    <t>Vista Hermosa</t>
  </si>
  <si>
    <t>PDR20591257</t>
  </si>
  <si>
    <t>DNI 20591257</t>
  </si>
  <si>
    <t>Russo, Silvia Teresa</t>
  </si>
  <si>
    <t>24/12/2023 12:26:00 p.m.</t>
  </si>
  <si>
    <t>24/12/2023 01:17:04 p.m.</t>
  </si>
  <si>
    <t>velez sarsfield 1511 - Provincia: TUCUMAN</t>
  </si>
  <si>
    <t>PDR27193743</t>
  </si>
  <si>
    <t>DNI 27193743</t>
  </si>
  <si>
    <t>Perez, Hector Jose</t>
  </si>
  <si>
    <t>24/12/2023 12:29:00 p.m.</t>
  </si>
  <si>
    <t>24/12/2023 01:17:18 p.m.</t>
  </si>
  <si>
    <t>24/12/2023 01:28:06 p.m.</t>
  </si>
  <si>
    <t>Lumbalgia aguda</t>
  </si>
  <si>
    <t>candelaria 1845 - Neuquén - Barrio Villa Florencia</t>
  </si>
  <si>
    <t>PDR47353968</t>
  </si>
  <si>
    <t>DNI 47353968</t>
  </si>
  <si>
    <t>Gomez Garcia, Maria Constanza</t>
  </si>
  <si>
    <t>24/12/2023 12:33:00 p.m.</t>
  </si>
  <si>
    <t>24/12/2023 01:28:20 p.m.</t>
  </si>
  <si>
    <t>24/12/2023 01:43:05 p.m.</t>
  </si>
  <si>
    <t>punta atlas 242 - Provincia: TUCUMAN</t>
  </si>
  <si>
    <t>DNI 37356053</t>
  </si>
  <si>
    <t>Trinidad, Florencia Anabella</t>
  </si>
  <si>
    <t>24/12/2023 12:37:00 p.m.</t>
  </si>
  <si>
    <t>24/12/2023 01:44:59 p.m.</t>
  </si>
  <si>
    <t>24/12/2023 02:00:00 p.m.</t>
  </si>
  <si>
    <t>REFUGIO MADRE TERESA - Neuquén</t>
  </si>
  <si>
    <t>ref adormecimiento en rostro y brazo</t>
  </si>
  <si>
    <t>DNI 31704783</t>
  </si>
  <si>
    <t>Ruppen, Lorena Paola</t>
  </si>
  <si>
    <t>24/12/2023 12:39:00 p.m.</t>
  </si>
  <si>
    <t>24/12/2023 01:43:47 p.m.</t>
  </si>
  <si>
    <t>24/12/2023 01:52:14 p.m.</t>
  </si>
  <si>
    <t>catarro via aerea superior</t>
  </si>
  <si>
    <t>Fava 736 - Neuquén</t>
  </si>
  <si>
    <t>24/12/2023 12:40:00 p.m.</t>
  </si>
  <si>
    <t>24/12/2023 01:51:53 p.m.</t>
  </si>
  <si>
    <t>24/12/2023 02:50:16 p.m.</t>
  </si>
  <si>
    <t>tos y decaimiento</t>
  </si>
  <si>
    <t>DNI 36800749</t>
  </si>
  <si>
    <t>Antipan, Marina Yanet</t>
  </si>
  <si>
    <t>24/12/2023 12:41:00 p.m.</t>
  </si>
  <si>
    <t>24/12/2023 01:26:50 p.m.</t>
  </si>
  <si>
    <t>24/12/2023 07:25:24 p.m.</t>
  </si>
  <si>
    <t>LAS GRUTAS Casa 94 - Neuquén - Barrio Confluencia</t>
  </si>
  <si>
    <t>ref que ingirió lavandina</t>
  </si>
  <si>
    <t>24/12/2023 12:44:00 p.m.</t>
  </si>
  <si>
    <t>24/12/2023 01:02:27 p.m.</t>
  </si>
  <si>
    <t>24/12/2023 01:15:15 p.m.</t>
  </si>
  <si>
    <t>Sindrome ansioso depresivo</t>
  </si>
  <si>
    <t>F41.2 Trastorno mixto de ansiedad y depresión</t>
  </si>
  <si>
    <t>24/12/2023 01:14:00 p.m.</t>
  </si>
  <si>
    <t>24/12/2023 02:04:58 p.m.</t>
  </si>
  <si>
    <t>24/12/2023 02:15:00 p.m.</t>
  </si>
  <si>
    <t>Tendinitis</t>
  </si>
  <si>
    <t>Dolor en tobillo izq</t>
  </si>
  <si>
    <t>DNI 40442787</t>
  </si>
  <si>
    <t>Costich, Franco Nicolas</t>
  </si>
  <si>
    <t>24/12/2023 01:58:00 p.m.</t>
  </si>
  <si>
    <t>24/12/2023 02:05:43 p.m.</t>
  </si>
  <si>
    <t>24/12/2023 02:49:58 p.m.</t>
  </si>
  <si>
    <t>Esguince tobillo grado 2</t>
  </si>
  <si>
    <t>Pelagatti 395 - Neuquén - Barrio Manuel Belgrano</t>
  </si>
  <si>
    <t>Traunatisno pie derecho</t>
  </si>
  <si>
    <t>24/12/2023 02:04:00 p.m.</t>
  </si>
  <si>
    <t>24/12/2023 02:15:47 p.m.</t>
  </si>
  <si>
    <t>24/12/2023 02:36:14 p.m.</t>
  </si>
  <si>
    <t>Litiasis urinaria</t>
  </si>
  <si>
    <t>N20.9 Cálculo urinario, no especificado</t>
  </si>
  <si>
    <t>24/12/2023 02:07:00 p.m.</t>
  </si>
  <si>
    <t>24/12/2023 02:50:31 p.m.</t>
  </si>
  <si>
    <t>24/12/2023 03:09:23 p.m.</t>
  </si>
  <si>
    <t>sindrome ansioso depresivo</t>
  </si>
  <si>
    <t>PDR25139828</t>
  </si>
  <si>
    <t>DNI 25139828</t>
  </si>
  <si>
    <t>Huaiquipan, Oscar Ernesto</t>
  </si>
  <si>
    <t>24/12/2023 02:11:00 p.m.</t>
  </si>
  <si>
    <t>24/12/2023 03:08:15 p.m.</t>
  </si>
  <si>
    <t>24/12/2023 05:04:29 p.m.</t>
  </si>
  <si>
    <t>Intoxicación Cocaína</t>
  </si>
  <si>
    <t>Moquehue 1275 - Neuquén - Barrio Confluencia</t>
  </si>
  <si>
    <t>refiere intoxicación con ilícitas, hace 3 días</t>
  </si>
  <si>
    <t>PDR26144482</t>
  </si>
  <si>
    <t>DNI 26144482</t>
  </si>
  <si>
    <t>Carrasco, Fernando Agustin</t>
  </si>
  <si>
    <t>24/12/2023 02:14:00 p.m.</t>
  </si>
  <si>
    <t>24/12/2023 03:24:43 p.m.</t>
  </si>
  <si>
    <t>24/12/2023 03:40:51 p.m.</t>
  </si>
  <si>
    <t>Paso de los Indios 531 - Neuquén - Barrio La Sirena</t>
  </si>
  <si>
    <t>Amulen</t>
  </si>
  <si>
    <t>DNI 27979590</t>
  </si>
  <si>
    <t>Castro, Luis Alberto</t>
  </si>
  <si>
    <t>24/12/2023 02:20:00 p.m.</t>
  </si>
  <si>
    <t>24/12/2023 03:39:17 p.m.</t>
  </si>
  <si>
    <t>24/12/2023 03:47:17 p.m.</t>
  </si>
  <si>
    <t>Sector 2 - Neuquén - Barrio Ciudad Industrial</t>
  </si>
  <si>
    <t>PDR46982586</t>
  </si>
  <si>
    <t>DNI 46982586</t>
  </si>
  <si>
    <t>Fernandez, Sofia Belen</t>
  </si>
  <si>
    <t>24/12/2023 02:30:00 p.m.</t>
  </si>
  <si>
    <t>24/12/2023 03:45:56 p.m.</t>
  </si>
  <si>
    <t>24/12/2023 03:48:32 p.m.</t>
  </si>
  <si>
    <t>CERRO CATEDRAL 171 - Provincia: Río Negro</t>
  </si>
  <si>
    <t>TEC SIN PERDIDA</t>
  </si>
  <si>
    <t>DNI 20916200</t>
  </si>
  <si>
    <t>Cufre, Maria Del Valle</t>
  </si>
  <si>
    <t>24/12/2023 02:32:00 p.m.</t>
  </si>
  <si>
    <t>24/12/2023 03:46:47 p.m.</t>
  </si>
  <si>
    <t>24/12/2023 04:27:03 p.m.</t>
  </si>
  <si>
    <t>Infección Urinaria</t>
  </si>
  <si>
    <t>MOCORETA Y CORONEL SUAREZ 491 - Neuquén - Barrio Sapere</t>
  </si>
  <si>
    <t>Bº Sapere</t>
  </si>
  <si>
    <t>PDR6813707</t>
  </si>
  <si>
    <t>DNI 6813707</t>
  </si>
  <si>
    <t>Valle Mercedes, Ramon</t>
  </si>
  <si>
    <t>24/12/2023 02:53:00 p.m.</t>
  </si>
  <si>
    <t>24/12/2023 03:08:34 p.m.</t>
  </si>
  <si>
    <t>24/12/2023 06:19:56 p.m.</t>
  </si>
  <si>
    <t>bacteriemia????</t>
  </si>
  <si>
    <t>Sarmiento 414 - Provincia: SAN LUIS</t>
  </si>
  <si>
    <t>DNI 10381615</t>
  </si>
  <si>
    <t>Curzio, Ruben Antonio</t>
  </si>
  <si>
    <t>24/12/2023 03:47:00 p.m.</t>
  </si>
  <si>
    <t>24/12/2023 04:09:22 p.m.</t>
  </si>
  <si>
    <t>24/12/2023 04:53:08 p.m.</t>
  </si>
  <si>
    <t>quenmadura+ celulitis</t>
  </si>
  <si>
    <t>RICARDO ROJAS 595 - Neuquén - Barrio Manuel Belgrano</t>
  </si>
  <si>
    <t>24/12/2023 04:03:00 p.m.</t>
  </si>
  <si>
    <t>24/12/2023 05:58:48 p.m.</t>
  </si>
  <si>
    <t>24/12/2023 04:14:00 p.m.</t>
  </si>
  <si>
    <t>24/12/2023 04:46:51 p.m.</t>
  </si>
  <si>
    <t>24/12/2023 05:04:36 p.m.</t>
  </si>
  <si>
    <t>Quemadura</t>
  </si>
  <si>
    <t>Quemadura grado II</t>
  </si>
  <si>
    <t>DNI 27004299</t>
  </si>
  <si>
    <t>Suarez, Laura Yemina</t>
  </si>
  <si>
    <t>24/12/2023 04:27:00 p.m.</t>
  </si>
  <si>
    <t>24/12/2023 04:49:30 p.m.</t>
  </si>
  <si>
    <t>24/12/2023 06:02:25 p.m.</t>
  </si>
  <si>
    <t>fractura falanges y metatarso pie derecho</t>
  </si>
  <si>
    <t>Rio Agrio 237 - Neuquén - Barrio Villa Farrel</t>
  </si>
  <si>
    <t>REF. tx pie</t>
  </si>
  <si>
    <t>PDR48268245</t>
  </si>
  <si>
    <t>DNI 48268245</t>
  </si>
  <si>
    <t>Melo, Magali Solange</t>
  </si>
  <si>
    <t>24/12/2023 04:33:00 p.m.</t>
  </si>
  <si>
    <t>24/12/2023 05:05:42 p.m.</t>
  </si>
  <si>
    <t>24/12/2023 05:18:55 p.m.</t>
  </si>
  <si>
    <t>TRONADOR S/N - Neuquén - Barrio Confluencia</t>
  </si>
  <si>
    <t>PDR18825558</t>
  </si>
  <si>
    <t>DNI 18825558</t>
  </si>
  <si>
    <t>Hernandez Valdebenito, Samuel Antonio</t>
  </si>
  <si>
    <t>24/12/2023 04:36:00 p.m.</t>
  </si>
  <si>
    <t>24/12/2023 09:26:59 p.m.</t>
  </si>
  <si>
    <t>Lago Aluminé - SAN PATRICIO DEL CHAÑAR</t>
  </si>
  <si>
    <t>104 VIVIENDAS</t>
  </si>
  <si>
    <t>DNI 5947105</t>
  </si>
  <si>
    <t>Saavedra, Genoveva</t>
  </si>
  <si>
    <t>24/12/2023 04:45:00 p.m.</t>
  </si>
  <si>
    <t>24/12/2023 06:22:22 p.m.</t>
  </si>
  <si>
    <t>NAMUNCURA Y LOS MAITENES 1081 - JUNIN DE LOS ANDES</t>
  </si>
  <si>
    <t>PRIMEROS POBLADORES----</t>
  </si>
  <si>
    <t>enviada de Hptal. Junín de los A. (vuelo sanitario)</t>
  </si>
  <si>
    <t>PDR39888998</t>
  </si>
  <si>
    <t>DNI 39888998</t>
  </si>
  <si>
    <t>Saavedra, Maria Belén</t>
  </si>
  <si>
    <t>24/12/2023 05:03:00 p.m.</t>
  </si>
  <si>
    <t>24/12/2023 05:21:57 p.m.</t>
  </si>
  <si>
    <t>24/12/2023 06:08:33 p.m.</t>
  </si>
  <si>
    <t>Crisis de Pánico</t>
  </si>
  <si>
    <t>CHUBUT 979 - Neuquén - Barrio Manuel Belgrano</t>
  </si>
  <si>
    <t>PDR41608545</t>
  </si>
  <si>
    <t>DNI 41608545</t>
  </si>
  <si>
    <t>Ancamil Millache, Celina Edith</t>
  </si>
  <si>
    <t>24/12/2023 05:13:00 p.m.</t>
  </si>
  <si>
    <t>24/12/2023 05:55:08 p.m.</t>
  </si>
  <si>
    <t>24/12/2023 06:15:24 p.m.</t>
  </si>
  <si>
    <t>STOR. PTO. ARG. MASCARDI MZ. 19 CS. 1 - Neuquén</t>
  </si>
  <si>
    <t>DNI 12979079</t>
  </si>
  <si>
    <t>Vega, Miria Del Carmen</t>
  </si>
  <si>
    <t>24/12/2023 05:43:00 p.m.</t>
  </si>
  <si>
    <t>24/12/2023 06:13:50 p.m.</t>
  </si>
  <si>
    <t>24/12/2023 06:48:09 p.m.</t>
  </si>
  <si>
    <t>Neuralgia cubital</t>
  </si>
  <si>
    <t>PRIMEROS POBLADORES-- Nº1485 - Neuquén - Barrio Mariano Moreno</t>
  </si>
  <si>
    <t>Dolor y ardor en la mano</t>
  </si>
  <si>
    <t>PDR11652021</t>
  </si>
  <si>
    <t>DNI 11652021</t>
  </si>
  <si>
    <t>Grippo, Maria Ines</t>
  </si>
  <si>
    <t>24/12/2023 05:52:00 p.m.</t>
  </si>
  <si>
    <t>24/12/2023 06:37:31 p.m.</t>
  </si>
  <si>
    <t>24/12/2023 09:50:33 p.m.</t>
  </si>
  <si>
    <t>vejarano 2419 - Neuquén</t>
  </si>
  <si>
    <t>infeccion en herida</t>
  </si>
  <si>
    <t>PDR43156469</t>
  </si>
  <si>
    <t>DNI 43156469</t>
  </si>
  <si>
    <t>Almiron, Javier Matias</t>
  </si>
  <si>
    <t>24/12/2023 05:55:00 p.m.</t>
  </si>
  <si>
    <t>24/12/2023 06:49:46 p.m.</t>
  </si>
  <si>
    <t>24/12/2023 06:58:06 p.m.</t>
  </si>
  <si>
    <t>Rinofaringitis</t>
  </si>
  <si>
    <t>Corrientes 1052 - Neuquén</t>
  </si>
  <si>
    <t>Villa Maria</t>
  </si>
  <si>
    <t>REF. TOS, FIEBRE Y CONGESTIÓN</t>
  </si>
  <si>
    <t>DNI 48821759</t>
  </si>
  <si>
    <t>Troncoso, Morena Tahiana</t>
  </si>
  <si>
    <t>24/12/2023 06:26:00 p.m.</t>
  </si>
  <si>
    <t>24/12/2023 06:58:19 p.m.</t>
  </si>
  <si>
    <t>24/12/2023 07:29:10 p.m.</t>
  </si>
  <si>
    <t>quemadura en manos</t>
  </si>
  <si>
    <t>CORONEL BELISLE 1795 - Neuquén - Barrio Confluencia</t>
  </si>
  <si>
    <t>24/12/2023 06:38:00 p.m.</t>
  </si>
  <si>
    <t>24/12/2023 07:20:56 p.m.</t>
  </si>
  <si>
    <t>25/12/2023 01:57:00 a.m.</t>
  </si>
  <si>
    <t>PDR8850309</t>
  </si>
  <si>
    <t>DNI 8850309</t>
  </si>
  <si>
    <t>Rosales, Daniel</t>
  </si>
  <si>
    <t>24/12/2023 06:40:00 p.m.</t>
  </si>
  <si>
    <t>24/12/2023 07:21:12 p.m.</t>
  </si>
  <si>
    <t>25/12/2023 02:52:48 a.m.</t>
  </si>
  <si>
    <t>insuficiencia renal aguda</t>
  </si>
  <si>
    <t>Purran/L Beltran 1715 - Neuquén - Barrio La Sirena</t>
  </si>
  <si>
    <t>OTRO 4798866</t>
  </si>
  <si>
    <t>Ojeda, Fanny Leticia</t>
  </si>
  <si>
    <t>24/12/2023 07:05:00 p.m.</t>
  </si>
  <si>
    <t>24/12/2023 07:25:40 p.m.</t>
  </si>
  <si>
    <t>24/12/2023 10:46:39 p.m.</t>
  </si>
  <si>
    <t>libertad 790 - Neuquén</t>
  </si>
  <si>
    <t>familiar refiere desmayo en el domicilio , intoxicación por cocaína</t>
  </si>
  <si>
    <t>PDR92829217</t>
  </si>
  <si>
    <t>DNI 92829217</t>
  </si>
  <si>
    <t>Nova, Patricia Ana</t>
  </si>
  <si>
    <t>24/12/2023 07:55:00 p.m.</t>
  </si>
  <si>
    <t>24/12/2023 08:50:03 p.m.</t>
  </si>
  <si>
    <t>24/12/2023 08:59:49 p.m.</t>
  </si>
  <si>
    <t>DNI 40293347</t>
  </si>
  <si>
    <t>Mora, Hernan Orlando</t>
  </si>
  <si>
    <t>24/12/2023 08:09:00 p.m.</t>
  </si>
  <si>
    <t>24/12/2023 08:21:56 p.m.</t>
  </si>
  <si>
    <t>25/12/2023 05:08:35 a.m.</t>
  </si>
  <si>
    <t>maria de soria 1426 - Neuquén - Barrio Cumelen</t>
  </si>
  <si>
    <t>intoxicación con ilícitas, traída por familiar</t>
  </si>
  <si>
    <t>PDR42654483</t>
  </si>
  <si>
    <t>DNI 42654483</t>
  </si>
  <si>
    <t>Sambueza, Naira Sofía</t>
  </si>
  <si>
    <t>24/12/2023 08:14:00 p.m.</t>
  </si>
  <si>
    <t>24/12/2023 08:31:46 p.m.</t>
  </si>
  <si>
    <t>24/12/2023 09:28:41 p.m.</t>
  </si>
  <si>
    <t>Desvanecimiento- Fliar ref intoxicación</t>
  </si>
  <si>
    <t>DNI 32722895</t>
  </si>
  <si>
    <t>Bongiorni, Nicolas Alejandro</t>
  </si>
  <si>
    <t>24/12/2023 08:28:00 p.m.</t>
  </si>
  <si>
    <t>24/12/2023 09:49:39 p.m.</t>
  </si>
  <si>
    <t>25/12/2023 02:42:48 a.m.</t>
  </si>
  <si>
    <t>BERZINAZZI 667 - Neuquén - Barrio Manuel Belgrano</t>
  </si>
  <si>
    <t>Dolor de cabeza, inflamación en el rostro</t>
  </si>
  <si>
    <t>DNI 28623382</t>
  </si>
  <si>
    <t>Moreno, Angela Graciela</t>
  </si>
  <si>
    <t>24/12/2023 08:45:00 p.m.</t>
  </si>
  <si>
    <t>24/12/2023 09:51:47 p.m.</t>
  </si>
  <si>
    <t>24/12/2023 10:46:54 p.m.</t>
  </si>
  <si>
    <t>los teros - Centenario</t>
  </si>
  <si>
    <t>DNI 30892538</t>
  </si>
  <si>
    <t>Passarelli, Marcos Adrian</t>
  </si>
  <si>
    <t>24/12/2023 09:24:00 p.m.</t>
  </si>
  <si>
    <t>24/12/2023 09:54:59 p.m.</t>
  </si>
  <si>
    <t>24/12/2023 10:47:00 p.m.</t>
  </si>
  <si>
    <t>AMARANTO SUAREZ 1340 - Neuquén - Barrio Manuel Belgrano</t>
  </si>
  <si>
    <t>molestia ocular, desde la tarde</t>
  </si>
  <si>
    <t>DNI 37365324</t>
  </si>
  <si>
    <t>Miranda, Luciano Ivan</t>
  </si>
  <si>
    <t>24/12/2023 10:54:00 p.m.</t>
  </si>
  <si>
    <t>24/12/2023 11:10:04 p.m.</t>
  </si>
  <si>
    <t>24/12/2023 11:45:18 p.m.</t>
  </si>
  <si>
    <t>CALLE VERZEGNASSI-- Nº 621 - Neuquén - Barrio Manuel Belgrano</t>
  </si>
  <si>
    <t>DNI 47722143</t>
  </si>
  <si>
    <t>Riquelme, Laura Edith</t>
  </si>
  <si>
    <t>24/12/2023 11:05:00 p.m.</t>
  </si>
  <si>
    <t>25/12/2023 12:46:25 a.m.</t>
  </si>
  <si>
    <t>25/12/2023 01:03:26 a.m.</t>
  </si>
  <si>
    <t>CEFERINO NAMUNCURA-- Nº1137 - Neuquén - Barrio Villa Florencia</t>
  </si>
  <si>
    <t>ref dolor en fosa iliaca izq</t>
  </si>
  <si>
    <t>PDR39705395</t>
  </si>
  <si>
    <t>DNI 39705395</t>
  </si>
  <si>
    <t>Benitez, Milene Anahi</t>
  </si>
  <si>
    <t>24/12/2023 11:27:00 p.m.</t>
  </si>
  <si>
    <t>25/12/2023 12:47:25 a.m.</t>
  </si>
  <si>
    <t>virgen de lujan y rio colorado - Neuquén</t>
  </si>
  <si>
    <t>provincias unidas</t>
  </si>
  <si>
    <t>ref brote corporal</t>
  </si>
  <si>
    <t>PDR46791827</t>
  </si>
  <si>
    <t>DNI 46791827</t>
  </si>
  <si>
    <t>Rios, Brisa Fernanda</t>
  </si>
  <si>
    <t>24/12/2023 11:30:00 p.m.</t>
  </si>
  <si>
    <t>25/12/2023 12:44:18 a.m.</t>
  </si>
  <si>
    <t>25/12/2023 01:03:31 a.m.</t>
  </si>
  <si>
    <t>RIO NEGRO 740 - Neuquén - Barrio Manuel Belgrano</t>
  </si>
  <si>
    <t>ref vomitos y dolor estomacal</t>
  </si>
  <si>
    <t>DNI 33919825</t>
  </si>
  <si>
    <t>Valdes Cayuñir, Natalia Soledad</t>
  </si>
  <si>
    <t>25/12/2023 12:30:00 a.m.</t>
  </si>
  <si>
    <t>25/12/2023 01:40:12 a.m.</t>
  </si>
  <si>
    <t>25/12/2023 01:57:36 a.m.</t>
  </si>
  <si>
    <t>CALLE MAGALDI CASA Nº05 - Neuquén - Barrio Islas Malvinas</t>
  </si>
  <si>
    <t>dolor abdominal, vómitos,fiebre</t>
  </si>
  <si>
    <t>DNI 48914651</t>
  </si>
  <si>
    <t>Chuly, Lorenzo Tiago Isaia</t>
  </si>
  <si>
    <t>25/12/2023 12:38:00 a.m.</t>
  </si>
  <si>
    <t>25/12/2023 12:42:44 a.m.</t>
  </si>
  <si>
    <t>25/12/2023 02:01:11 a.m.</t>
  </si>
  <si>
    <t>LIBERTAD 366 - Neuquén - Barrio Manuel Belgrano</t>
  </si>
  <si>
    <t>ref tx en muñeca izq</t>
  </si>
  <si>
    <t>DNI 5468709</t>
  </si>
  <si>
    <t>Sepulveda, Cesarina</t>
  </si>
  <si>
    <t>25/12/2023 12:40:00 a.m.</t>
  </si>
  <si>
    <t>25/12/2023 01:24:24 a.m.</t>
  </si>
  <si>
    <t>25/12/2023 01:45:52 a.m.</t>
  </si>
  <si>
    <t>AVDA 12 DE DICIEMBRE - PICUN LEUFU</t>
  </si>
  <si>
    <t>pac hipertensa ref fuerte dolor en pierna izq</t>
  </si>
  <si>
    <t>25/12/2023 12:53:00 a.m.</t>
  </si>
  <si>
    <t>25/12/2023 12:55:16 a.m.</t>
  </si>
  <si>
    <t>25/12/2023 02:36:35 a.m.</t>
  </si>
  <si>
    <t>brote corporal</t>
  </si>
  <si>
    <t>DNI 11208770</t>
  </si>
  <si>
    <t>Mella, Mirto Manuel</t>
  </si>
  <si>
    <t>25/12/2023 02:28:00 a.m.</t>
  </si>
  <si>
    <t>25/12/2023 04:18:51 a.m.</t>
  </si>
  <si>
    <t>25/12/2023 07:49:47 a.m.</t>
  </si>
  <si>
    <t>VALENZUELA 1195 - Cipolletti</t>
  </si>
  <si>
    <t>LUIS PIEDRA BUENA</t>
  </si>
  <si>
    <t>dificultad respiratoria - dolor de espalda</t>
  </si>
  <si>
    <t>PDR24659997</t>
  </si>
  <si>
    <t>DNI 24659997</t>
  </si>
  <si>
    <t>Manqueo, Gabriel Nestor</t>
  </si>
  <si>
    <t>25/12/2023 02:58:00 a.m.</t>
  </si>
  <si>
    <t>25/12/2023 04:19:09 a.m.</t>
  </si>
  <si>
    <t>25/12/2023 05:12:40 a.m.</t>
  </si>
  <si>
    <t>CIPOLLETTI Y CALLE 5 - Neuquén - Barrio Gregorio Alvarez</t>
  </si>
  <si>
    <t>DOLOR EN NERVIO CIATICO</t>
  </si>
  <si>
    <t>PDR43339598</t>
  </si>
  <si>
    <t>DNI 43339598</t>
  </si>
  <si>
    <t>Bernardi, Gustavo Nahuel</t>
  </si>
  <si>
    <t>25/12/2023 03:01:00 a.m.</t>
  </si>
  <si>
    <t>25/12/2023 04:23:58 a.m.</t>
  </si>
  <si>
    <t>ARMANDO VIDAL 1689 - Neuquén - Barrio Confluencia</t>
  </si>
  <si>
    <t>DNI 22287326</t>
  </si>
  <si>
    <t>Culliqueo, Norma Alejandra</t>
  </si>
  <si>
    <t>25/12/2023 03:40:00 a.m.</t>
  </si>
  <si>
    <t>25/12/2023 04:15:00 a.m.</t>
  </si>
  <si>
    <t>25/12/2023 05:40:56 a.m.</t>
  </si>
  <si>
    <t>Primero de Mayo 149 - Neuquén - Barrio El Progreso</t>
  </si>
  <si>
    <t>TX DE PIE IZQ</t>
  </si>
  <si>
    <t>25/12/2023 03:56:00 a.m.</t>
  </si>
  <si>
    <t>25/12/2023 04:18:11 a.m.</t>
  </si>
  <si>
    <t>25/12/2023 06:14:42 a.m.</t>
  </si>
  <si>
    <t>PACIENTE DE CQ QUE HOY SE RETIRO DE LA INTERNACIÓN - (TIENE SONDA Y VIA)</t>
  </si>
  <si>
    <t>PDR92679440</t>
  </si>
  <si>
    <t>DNI 92679440</t>
  </si>
  <si>
    <t>Portillo Garcia, Jorge Francisco</t>
  </si>
  <si>
    <t>25/12/2023 04:04:00 a.m.</t>
  </si>
  <si>
    <t>25/12/2023 04:22:47 a.m.</t>
  </si>
  <si>
    <t>25/12/2023 09:08:52 a.m.</t>
  </si>
  <si>
    <t>sincopè</t>
  </si>
  <si>
    <t>Juan Antonio Scabese 1589 - Neuquén - Barrio Confluencia</t>
  </si>
  <si>
    <t>paciente inconsciente que ingresa por playa de ambulancia</t>
  </si>
  <si>
    <t>DNI 39131584</t>
  </si>
  <si>
    <t>Gavilan Panes, Fabian Eduardo</t>
  </si>
  <si>
    <t>25/12/2023 04:31:00 a.m.</t>
  </si>
  <si>
    <t>25/12/2023 04:46:53 a.m.</t>
  </si>
  <si>
    <t>25/12/2023 06:32:37 a.m.</t>
  </si>
  <si>
    <t>Cerro Catedral 1695 - Neuquén - Barrio Confluencia</t>
  </si>
  <si>
    <t>AGRESIÓN POR TERCEROS - INGRESA EN AUTO PARTICULAR</t>
  </si>
  <si>
    <t>DNI 36669005</t>
  </si>
  <si>
    <t>Rumino, Ivanna Gabriela</t>
  </si>
  <si>
    <t>25/12/2023 04:50:00 a.m.</t>
  </si>
  <si>
    <t>25/12/2023 05:47:07 a.m.</t>
  </si>
  <si>
    <t>Amaranto Suarez- 913 - Neuquén</t>
  </si>
  <si>
    <t>dolor en el ojo refiere presión</t>
  </si>
  <si>
    <t>PDR40612388</t>
  </si>
  <si>
    <t>DNI 40612388</t>
  </si>
  <si>
    <t>Borocci, Giovanni Efrem Francisco</t>
  </si>
  <si>
    <t>25/12/2023 05:16:00 a.m.</t>
  </si>
  <si>
    <t>25/12/2023 05:46:23 a.m.</t>
  </si>
  <si>
    <t>25/12/2023 07:49:54 a.m.</t>
  </si>
  <si>
    <t>lago muster 3640 - Neuquén - Oeste</t>
  </si>
  <si>
    <t>Uthedic</t>
  </si>
  <si>
    <t>dolor de garganta,tos,falta de aire y dif para respirar</t>
  </si>
  <si>
    <t>PDR30191110</t>
  </si>
  <si>
    <t>DNI 30191110</t>
  </si>
  <si>
    <t>Pedro, Nicolas</t>
  </si>
  <si>
    <t>25/12/2023 05:44:00 a.m.</t>
  </si>
  <si>
    <t>25/12/2023 06:06:20 a.m.</t>
  </si>
  <si>
    <t>25/12/2023 07:50:08 a.m.</t>
  </si>
  <si>
    <t>mordedura de perro y agresión por terceros</t>
  </si>
  <si>
    <t>25/12/2023 06:01:00 a.m.</t>
  </si>
  <si>
    <t>25/12/2023 08:15:50 a.m.</t>
  </si>
  <si>
    <t>25/12/2023 08:30:18 a.m.</t>
  </si>
  <si>
    <t>Dolor de ciaticio</t>
  </si>
  <si>
    <t>DNI 20124677</t>
  </si>
  <si>
    <t>Curilen, Isabel Ines</t>
  </si>
  <si>
    <t>25/12/2023 06:22:00 a.m.</t>
  </si>
  <si>
    <t>25/12/2023 08:17:17 a.m.</t>
  </si>
  <si>
    <t>LUIS PIEDRABUENA 814 - Neuquén - Barrio Nuevo</t>
  </si>
  <si>
    <t>Bº Nuevo</t>
  </si>
  <si>
    <t>ingesta de lavandina (pac. ant. lupus)</t>
  </si>
  <si>
    <t>DNI 4975458</t>
  </si>
  <si>
    <t>Rodriguez, Cristina Elda</t>
  </si>
  <si>
    <t>25/12/2023 06:26:00 a.m.</t>
  </si>
  <si>
    <t>25/12/2023 08:17:27 a.m.</t>
  </si>
  <si>
    <t>25/12/2023 03:03:05 p.m.</t>
  </si>
  <si>
    <t>RIO URUGUAY - Neuquén - Barrio Sapere</t>
  </si>
  <si>
    <t>SAPERE.-</t>
  </si>
  <si>
    <t>Vomitos, constipación</t>
  </si>
  <si>
    <t>DNI 37401117</t>
  </si>
  <si>
    <t>Hernandez, Maximiliano</t>
  </si>
  <si>
    <t>25/12/2023 06:43:00 a.m.</t>
  </si>
  <si>
    <t>25/12/2023 06:58:04 a.m.</t>
  </si>
  <si>
    <t>25/12/2023 01:00:00 p.m.</t>
  </si>
  <si>
    <t>Vomitos, ref. problemas vesícula</t>
  </si>
  <si>
    <t>25/12/2023 07:05:00 a.m.</t>
  </si>
  <si>
    <t>25/12/2023 08:19:16 a.m.</t>
  </si>
  <si>
    <t>25/12/2023 12:38:55 p.m.</t>
  </si>
  <si>
    <t>policontusión, peatón embestido.</t>
  </si>
  <si>
    <t>Dolor en brazo izq.</t>
  </si>
  <si>
    <t>DNI 49814707</t>
  </si>
  <si>
    <t>Tamborini Acuña, Maria Elizabeth</t>
  </si>
  <si>
    <t>25/12/2023 07:23:00 a.m.</t>
  </si>
  <si>
    <t>25/12/2023 10:09:03 a.m.</t>
  </si>
  <si>
    <t>25/12/2023 10:22:18 a.m.</t>
  </si>
  <si>
    <t>ANTU 253 - Neuquén - Barrio Islas Malvinas</t>
  </si>
  <si>
    <t>Islas malvinas</t>
  </si>
  <si>
    <t>DNI 20234763</t>
  </si>
  <si>
    <t>Hernandez, Juan Carlos</t>
  </si>
  <si>
    <t>25/12/2023 07:35:00 a.m.</t>
  </si>
  <si>
    <t>25/12/2023 07:50:05 a.m.</t>
  </si>
  <si>
    <t>25/12/2023 03:02:21 p.m.</t>
  </si>
  <si>
    <t>pringles 1004 - Neuquén</t>
  </si>
  <si>
    <t>Ref. arritmia, ant. cardiólogicos</t>
  </si>
  <si>
    <t>25/12/2023 07:49:00 a.m.</t>
  </si>
  <si>
    <t>25/12/2023 07:54:36 a.m.</t>
  </si>
  <si>
    <t>EAP</t>
  </si>
  <si>
    <t>Dif. respiratoria, pte. de dialisis</t>
  </si>
  <si>
    <t>DNI 38808974</t>
  </si>
  <si>
    <t>Campos, Rudy Antonio</t>
  </si>
  <si>
    <t>25/12/2023 08:08:00 a.m.</t>
  </si>
  <si>
    <t>25/12/2023 10:53:20 a.m.</t>
  </si>
  <si>
    <t>25/12/2023 11:50:31 a.m.</t>
  </si>
  <si>
    <t>MOQUEHUE 577 - Neuquén</t>
  </si>
  <si>
    <t>CONFLUENCIA.-</t>
  </si>
  <si>
    <t>herida cortante dedo de mano</t>
  </si>
  <si>
    <t>DNI 35046954</t>
  </si>
  <si>
    <t>Fernandez, Maximiliano Agustín</t>
  </si>
  <si>
    <t>25/12/2023 08:16:00 a.m.</t>
  </si>
  <si>
    <t>25/12/2023 10:19:22 a.m.</t>
  </si>
  <si>
    <t>25/12/2023 10:47:07 a.m.</t>
  </si>
  <si>
    <t>GRAN NEUQUÉN SUR</t>
  </si>
  <si>
    <t>absceso en zona ocular</t>
  </si>
  <si>
    <t>25/12/2023 08:22:00 a.m.</t>
  </si>
  <si>
    <t>25/12/2023 10:19:40 a.m.</t>
  </si>
  <si>
    <t>25/12/2023 10:52:57 a.m.</t>
  </si>
  <si>
    <t>ingesta de lavandina (se vuelve a ingresar)</t>
  </si>
  <si>
    <t>PDR32196373</t>
  </si>
  <si>
    <t>DNI 32196373</t>
  </si>
  <si>
    <t>Pacheco, Antonio Jonathan</t>
  </si>
  <si>
    <t>25/12/2023 10:35:00 a.m.</t>
  </si>
  <si>
    <t>25/12/2023 11:26:54 a.m.</t>
  </si>
  <si>
    <t>situacion de calle - Neuquén - Barrio Islas Malvinas</t>
  </si>
  <si>
    <t>vomitos - sensacion de falta de aire - ref el fliar ataque de panico</t>
  </si>
  <si>
    <t>DNI 35311372</t>
  </si>
  <si>
    <t>Mesquin, Emilio Gabriel</t>
  </si>
  <si>
    <t>25/12/2023 10:47:00 a.m.</t>
  </si>
  <si>
    <t>25/12/2023 07:01:24 p.m.</t>
  </si>
  <si>
    <t>jujuy 316 - Neuquén - Centro</t>
  </si>
  <si>
    <t>PDR25067982</t>
  </si>
  <si>
    <t>DNI 25067982</t>
  </si>
  <si>
    <t>Colin, Maria Susana</t>
  </si>
  <si>
    <t>25/12/2023 11:04:00 a.m.</t>
  </si>
  <si>
    <t>25/12/2023 11:27:02 a.m.</t>
  </si>
  <si>
    <t>25/12/2023 11:50:49 a.m.</t>
  </si>
  <si>
    <t>Sierras Pampeanas - Neuquén - Barrio Valentina Sur</t>
  </si>
  <si>
    <t>infeccion en dedo de la mano (pac dbt)</t>
  </si>
  <si>
    <t>25/12/2023 11:18:00 a.m.</t>
  </si>
  <si>
    <t>25/12/2023 11:38:20 a.m.</t>
  </si>
  <si>
    <t>25/12/2023 11:51:20 a.m.</t>
  </si>
  <si>
    <t>fiebre - dolor de cabeza - Pac renal</t>
  </si>
  <si>
    <t>25/12/2023 11:20:00 a.m.</t>
  </si>
  <si>
    <t>25/12/2023 12:45:35 p.m.</t>
  </si>
  <si>
    <t>25/12/2023 03:07:05 p.m.</t>
  </si>
  <si>
    <t>dolor abdominal - ref fliar problemas de vesicula</t>
  </si>
  <si>
    <t>25/12/2023 11:31:00 a.m.</t>
  </si>
  <si>
    <t>25/12/2023 01:05:52 p.m.</t>
  </si>
  <si>
    <t>25/12/2023 04:15:44 p.m.</t>
  </si>
  <si>
    <t>DNI 92897220</t>
  </si>
  <si>
    <t>Cifuentes Toledo, Sandro Milko</t>
  </si>
  <si>
    <t>25/12/2023 11:49:00 a.m.</t>
  </si>
  <si>
    <t>25/12/2023 01:06:09 p.m.</t>
  </si>
  <si>
    <t>25/12/2023 01:20:35 p.m.</t>
  </si>
  <si>
    <t>Cervicalgia aguda</t>
  </si>
  <si>
    <t>AVDA. OLASCOAGA 1580 - Neuquén - Barrio Villa María</t>
  </si>
  <si>
    <t>DNI 14362918</t>
  </si>
  <si>
    <t>Beltran, Nestor Hugo</t>
  </si>
  <si>
    <t>25/12/2023 11:52:00 a.m.</t>
  </si>
  <si>
    <t>25/12/2023 05:14:22 p.m.</t>
  </si>
  <si>
    <t>epoc reagudizado</t>
  </si>
  <si>
    <t>Canada y Jose marti - Centenario</t>
  </si>
  <si>
    <t>LA ESPERANZA</t>
  </si>
  <si>
    <t>dolor en el pecho (pac. enviado de Nefrologia)</t>
  </si>
  <si>
    <t>PDR95752670</t>
  </si>
  <si>
    <t>DNI 95752670</t>
  </si>
  <si>
    <t>De Los Santos Escobar, Priscilda</t>
  </si>
  <si>
    <t>25/12/2023 11:57:00 a.m.</t>
  </si>
  <si>
    <t>25/12/2023 01:18:18 p.m.</t>
  </si>
  <si>
    <t>25/12/2023 01:32:53 p.m.</t>
  </si>
  <si>
    <t>FARINGOAMIGDALITIS</t>
  </si>
  <si>
    <t>Maiz casa 23 - Neuquén - Barrio Ciudad Industrial</t>
  </si>
  <si>
    <t>odinofagia fiebre</t>
  </si>
  <si>
    <t>25/12/2023 11:59:00 a.m.</t>
  </si>
  <si>
    <t>25/12/2023 01:21:19 p.m.</t>
  </si>
  <si>
    <t>25/12/2023 01:45:33 p.m.</t>
  </si>
  <si>
    <t>infeccion HAB</t>
  </si>
  <si>
    <t>Curacion herida</t>
  </si>
  <si>
    <t>PDR38727463</t>
  </si>
  <si>
    <t>DNI 38727463</t>
  </si>
  <si>
    <t>Avalos, Braian Yoel</t>
  </si>
  <si>
    <t>25/12/2023 12:01:00 p.m.</t>
  </si>
  <si>
    <t>25/12/2023 12:38:50 p.m.</t>
  </si>
  <si>
    <t>25/12/2023 03:00:00 p.m.</t>
  </si>
  <si>
    <t>antartida argentina 655 - Neuquén</t>
  </si>
  <si>
    <t>Mareos de 1 semana Angustia</t>
  </si>
  <si>
    <t>PDR32090163</t>
  </si>
  <si>
    <t>DNI 32090163</t>
  </si>
  <si>
    <t>Fernandez, Emilse Elena</t>
  </si>
  <si>
    <t>25/12/2023 12:16:00 p.m.</t>
  </si>
  <si>
    <t>25/12/2023 01:33:02 p.m.</t>
  </si>
  <si>
    <t>25/12/2023 04:15:50 p.m.</t>
  </si>
  <si>
    <t>3° Pje - Provincia: SALTA</t>
  </si>
  <si>
    <t>Tomas Sanchez</t>
  </si>
  <si>
    <t>cefalea vomitos</t>
  </si>
  <si>
    <t>25/12/2023 12:26:00 p.m.</t>
  </si>
  <si>
    <t>25/12/2023 01:43:58 p.m.</t>
  </si>
  <si>
    <t>25/12/2023 03:07:13 p.m.</t>
  </si>
  <si>
    <t>FX DE CLAVICUCLA , 2 CONSULTA</t>
  </si>
  <si>
    <t>fx clavicula</t>
  </si>
  <si>
    <t>PDR21518874</t>
  </si>
  <si>
    <t>DNI 21518874</t>
  </si>
  <si>
    <t>Levis, Francisco</t>
  </si>
  <si>
    <t>25/12/2023 12:50:00 p.m.</t>
  </si>
  <si>
    <t>25/12/2023 01:44:25 p.m.</t>
  </si>
  <si>
    <t>25/12/2023 01:46:56 p.m.</t>
  </si>
  <si>
    <t>LOS VIÑEDOS - Neuquén</t>
  </si>
  <si>
    <t>COOPERATIVA AUCA MAHUIDA</t>
  </si>
  <si>
    <t>REF DOLOR DE MUELA</t>
  </si>
  <si>
    <t>PDR92834104</t>
  </si>
  <si>
    <t>DNI 92834104</t>
  </si>
  <si>
    <t>Bruna Diaz, Esteban Roberto</t>
  </si>
  <si>
    <t>25/12/2023 12:51:00 p.m.</t>
  </si>
  <si>
    <t>25/12/2023 01:46:09 p.m.</t>
  </si>
  <si>
    <t>25/12/2023 02:03:08 p.m.</t>
  </si>
  <si>
    <t>asia 476 - Neuquén - Barrio Rincón de Emilio</t>
  </si>
  <si>
    <t>herida en codo</t>
  </si>
  <si>
    <t>PDR5265831</t>
  </si>
  <si>
    <t>LE 5265831</t>
  </si>
  <si>
    <t>Tarifeño, Oscar</t>
  </si>
  <si>
    <t>25/12/2023 12:56:00 p.m.</t>
  </si>
  <si>
    <t>25/12/2023 01:52:53 p.m.</t>
  </si>
  <si>
    <t>Perito Moreno 953 - Neuquén - Centro</t>
  </si>
  <si>
    <t>ref toma de presion</t>
  </si>
  <si>
    <t>PDR49941296</t>
  </si>
  <si>
    <t>DNI 49941296</t>
  </si>
  <si>
    <t>Altamirano, Gustavo</t>
  </si>
  <si>
    <t>25/12/2023 12:57:00 p.m.</t>
  </si>
  <si>
    <t>25/12/2023 01:52:59 p.m.</t>
  </si>
  <si>
    <t>25/12/2023 02:34:53 p.m.</t>
  </si>
  <si>
    <t>caida de propia altura tx en brazo</t>
  </si>
  <si>
    <t>DNI 93116240</t>
  </si>
  <si>
    <t>Curihuinca, Luis Antonio</t>
  </si>
  <si>
    <t>25/12/2023 01:23:00 p.m.</t>
  </si>
  <si>
    <t>25/12/2023 01:55:15 p.m.</t>
  </si>
  <si>
    <t>25/12/2023 04:15:56 p.m.</t>
  </si>
  <si>
    <t>Aguado 1738 - Neuquén</t>
  </si>
  <si>
    <t>vomitos diarrea</t>
  </si>
  <si>
    <t>PDR93001047</t>
  </si>
  <si>
    <t>DNI 93001047</t>
  </si>
  <si>
    <t>Aguilar Oses, Maria Elvira</t>
  </si>
  <si>
    <t>25/12/2023 01:27:00 p.m.</t>
  </si>
  <si>
    <t>25/12/2023 06:36:42 p.m.</t>
  </si>
  <si>
    <t>chubut 1478 - Neuquén</t>
  </si>
  <si>
    <t>foco neurologico</t>
  </si>
  <si>
    <t>PDR16183648</t>
  </si>
  <si>
    <t>DNI 16183648</t>
  </si>
  <si>
    <t>Camacho, Hilda Fidela</t>
  </si>
  <si>
    <t>25/12/2023 01:49:00 p.m.</t>
  </si>
  <si>
    <t>25/12/2023 02:04:16 p.m.</t>
  </si>
  <si>
    <t>25/12/2023 03:33:23 p.m.</t>
  </si>
  <si>
    <t>gastritis aguda- sindrome colon irritable</t>
  </si>
  <si>
    <t>540 vviendas</t>
  </si>
  <si>
    <t>25/12/2023 02:09:00 p.m.</t>
  </si>
  <si>
    <t>25/12/2023 02:42:29 p.m.</t>
  </si>
  <si>
    <t>25/12/2023 08:05:01 p.m.</t>
  </si>
  <si>
    <t>Dolor abdominal en zona de bolsa de colostomia</t>
  </si>
  <si>
    <t>DNI 22474471</t>
  </si>
  <si>
    <t>Coña, Monica Isabel</t>
  </si>
  <si>
    <t>25/12/2023 02:12:00 p.m.</t>
  </si>
  <si>
    <t>25/12/2023 02:51:30 p.m.</t>
  </si>
  <si>
    <t>25/12/2023 04:58:20 p.m.</t>
  </si>
  <si>
    <t>CHUBUT 1478 - Neuquén - Barrio Manuel Belgrano</t>
  </si>
  <si>
    <t>M. BELGRANO</t>
  </si>
  <si>
    <t>ANGUSTIA</t>
  </si>
  <si>
    <t>DNI 20098149</t>
  </si>
  <si>
    <t>Bertran, Elsa Zulema</t>
  </si>
  <si>
    <t>25/12/2023 02:26:00 p.m.</t>
  </si>
  <si>
    <t>25/12/2023 03:22:53 p.m.</t>
  </si>
  <si>
    <t>25/12/2023 03:39:41 p.m.</t>
  </si>
  <si>
    <t>PATAGONIA 4018 - Neuquén - Barrio Valentina Sur</t>
  </si>
  <si>
    <t>Bº VALENTINA SUR</t>
  </si>
  <si>
    <t>DNI 27193644</t>
  </si>
  <si>
    <t>Suazo, Luciana Alejandra</t>
  </si>
  <si>
    <t>25/12/2023 02:28:00 p.m.</t>
  </si>
  <si>
    <t>25/12/2023 03:35:50 p.m.</t>
  </si>
  <si>
    <t>MEXICO 1320 - Neuquén - Barrio Manuel Belgrano</t>
  </si>
  <si>
    <t>MAREOS, NAUSEAS</t>
  </si>
  <si>
    <t>25/12/2023 02:37:00 p.m.</t>
  </si>
  <si>
    <t>25/12/2023 02:42:52 p.m.</t>
  </si>
  <si>
    <t>25/12/2023 02:52:16 p.m.</t>
  </si>
  <si>
    <t>AMIGDALITIS PULTACEA</t>
  </si>
  <si>
    <t>FIEBRE ODINOFAGIA</t>
  </si>
  <si>
    <t>PDR40889034</t>
  </si>
  <si>
    <t>DNI 40889034</t>
  </si>
  <si>
    <t>Niz, Sergio Rafael</t>
  </si>
  <si>
    <t>25/12/2023 02:50:00 p.m.</t>
  </si>
  <si>
    <t>25/12/2023 03:35:59 p.m.</t>
  </si>
  <si>
    <t>25/12/2023 03:48:35 p.m.</t>
  </si>
  <si>
    <t>LUCAS LUCERO Y CASIMIRO GOMEZ - Neuquén - Oeste</t>
  </si>
  <si>
    <t>fiebre y odinofagia</t>
  </si>
  <si>
    <t>DNI 41591230</t>
  </si>
  <si>
    <t>Monzon, Karen Judet</t>
  </si>
  <si>
    <t>25/12/2023 02:52:00 p.m.</t>
  </si>
  <si>
    <t>25/12/2023 03:09:10 p.m.</t>
  </si>
  <si>
    <t>25/12/2023 04:17:02 p.m.</t>
  </si>
  <si>
    <t>Urticaria moderada</t>
  </si>
  <si>
    <t>LA RIOJA 956 - Neuquén - Centro</t>
  </si>
  <si>
    <t>prurito gral</t>
  </si>
  <si>
    <t>PDR10498740</t>
  </si>
  <si>
    <t>DNI 10498740</t>
  </si>
  <si>
    <t>Bottazzini, Beatriz Ema</t>
  </si>
  <si>
    <t>25/12/2023 02:56:00 p.m.</t>
  </si>
  <si>
    <t>25/12/2023 09:17:06 p.m.</t>
  </si>
  <si>
    <t>HILARION DE LA QUINTANA 3614 3614 - Provincia: BUENOS AIRES</t>
  </si>
  <si>
    <t>OLIVOS</t>
  </si>
  <si>
    <t>HERIDA CORTANTE EN CRANEO</t>
  </si>
  <si>
    <t>PDR32873138</t>
  </si>
  <si>
    <t>DNI 32873138</t>
  </si>
  <si>
    <t>Malbos, Esteban Nicolas</t>
  </si>
  <si>
    <t>25/12/2023 03:03:00 p.m.</t>
  </si>
  <si>
    <t>25/12/2023 03:12:55 p.m.</t>
  </si>
  <si>
    <t>25/12/2023 03:48:24 p.m.</t>
  </si>
  <si>
    <t>Traumatismo muñeca</t>
  </si>
  <si>
    <t>pilar 3427 - Neuquén</t>
  </si>
  <si>
    <t>tramuatismo muñeca d</t>
  </si>
  <si>
    <t>DNI 5397389</t>
  </si>
  <si>
    <t>Acuña, Griselda Del Carmen</t>
  </si>
  <si>
    <t>25/12/2023 03:09:00 p.m.</t>
  </si>
  <si>
    <t>25/12/2023 04:05:03 p.m.</t>
  </si>
  <si>
    <t>25/12/2023 04:30:40 p.m.</t>
  </si>
  <si>
    <t>Dorsalgia aguda</t>
  </si>
  <si>
    <t>lago lolog - Neuquén - Barrio Villa Ceferino</t>
  </si>
  <si>
    <t>PDR95961578</t>
  </si>
  <si>
    <t>DNI 95961578</t>
  </si>
  <si>
    <t>Lara, Jhon Francisco</t>
  </si>
  <si>
    <t>25/12/2023 03:12:00 p.m.</t>
  </si>
  <si>
    <t>25/12/2023 04:11:46 p.m.</t>
  </si>
  <si>
    <t>25/12/2023 04:30:52 p.m.</t>
  </si>
  <si>
    <t>Jose rosas 130 - Neuquén - Barrio Manuel Belgrano</t>
  </si>
  <si>
    <t>PDR32986947</t>
  </si>
  <si>
    <t>DNI 32986947</t>
  </si>
  <si>
    <t>Coronel, Marcos</t>
  </si>
  <si>
    <t>25/12/2023 03:14:00 p.m.</t>
  </si>
  <si>
    <t>25/12/2023 03:33:21 p.m.</t>
  </si>
  <si>
    <t>25/12/2023 06:07:43 p.m.</t>
  </si>
  <si>
    <t>araucanos 1980 - Neuquén - Barrio Manuel Belgrano</t>
  </si>
  <si>
    <t>traumat hombro</t>
  </si>
  <si>
    <t>DNI 95121922</t>
  </si>
  <si>
    <t>Felix Sedano, Cesar Rolando</t>
  </si>
  <si>
    <t>25/12/2023 03:17:00 p.m.</t>
  </si>
  <si>
    <t>25/12/2023 04:40:27 p.m.</t>
  </si>
  <si>
    <t>25/12/2023 04:58:32 p.m.</t>
  </si>
  <si>
    <t>VPB</t>
  </si>
  <si>
    <t>copahue 1264 - Neuquén - Barrio Manuel Belgrano</t>
  </si>
  <si>
    <t>25/12/2023 03:20:00 p.m.</t>
  </si>
  <si>
    <t>25/12/2023 04:35:47 p.m.</t>
  </si>
  <si>
    <t>25/12/2023 04:42:56 p.m.</t>
  </si>
  <si>
    <t>Sacrolumbalgia aguda</t>
  </si>
  <si>
    <t>PDR35236677</t>
  </si>
  <si>
    <t>DNI 35236677</t>
  </si>
  <si>
    <t>Zalazar, Gustavo Leandro</t>
  </si>
  <si>
    <t>25/12/2023 03:32:00 p.m.</t>
  </si>
  <si>
    <t>25/12/2023 03:51:46 p.m.</t>
  </si>
  <si>
    <t>25/12/2023 07:56:32 p.m.</t>
  </si>
  <si>
    <t>Broncoespasmo agudo alergico</t>
  </si>
  <si>
    <t>ALBERDI 102 - Neuquén - Centro</t>
  </si>
  <si>
    <t>Disnea-</t>
  </si>
  <si>
    <t>DNI 47314127</t>
  </si>
  <si>
    <t>Clausi, Alex Leandro</t>
  </si>
  <si>
    <t>25/12/2023 03:34:00 p.m.</t>
  </si>
  <si>
    <t>25/12/2023 04:56:14 p.m.</t>
  </si>
  <si>
    <t>25/12/2023 06:05:25 p.m.</t>
  </si>
  <si>
    <t>Ceferino Namuncura 1395 - Neuquén - Barrio Villa Florencia</t>
  </si>
  <si>
    <t>fiebre odinofagia</t>
  </si>
  <si>
    <t>DNI 42317531</t>
  </si>
  <si>
    <t>Hernandez, Victor Emanuel</t>
  </si>
  <si>
    <t>25/12/2023 03:42:00 p.m.</t>
  </si>
  <si>
    <t>25/12/2023 05:44:00 p.m.</t>
  </si>
  <si>
    <t>casi ahorcamiento, retiro voluntario</t>
  </si>
  <si>
    <t>Casimiro Gomez S/N - Neuquén - Oeste</t>
  </si>
  <si>
    <t>lesión autolítica</t>
  </si>
  <si>
    <t>PDR6934757</t>
  </si>
  <si>
    <t>DNI 6934757</t>
  </si>
  <si>
    <t>Araya, Daniel</t>
  </si>
  <si>
    <t>25/12/2023 03:48:00 p.m.</t>
  </si>
  <si>
    <t>25/12/2023 04:57:10 p.m.</t>
  </si>
  <si>
    <t>25/12/2023 07:06:57 p.m.</t>
  </si>
  <si>
    <t>ITU PTE CON SV</t>
  </si>
  <si>
    <t>BAJADA DEL AGRIO - Neuquén - Barrio Villa Ceferino</t>
  </si>
  <si>
    <t>dolor y moletsias perisonda</t>
  </si>
  <si>
    <t>DNI 41436564</t>
  </si>
  <si>
    <t>Muñoz, Mauro Leonardo</t>
  </si>
  <si>
    <t>25/12/2023 03:50:00 p.m.</t>
  </si>
  <si>
    <t>25/12/2023 04:24:56 p.m.</t>
  </si>
  <si>
    <t>25/12/2023 07:58:57 p.m.</t>
  </si>
  <si>
    <t>dewey c. 107 - Neuquén - Barrio Confluencia</t>
  </si>
  <si>
    <t>DNI 43760012</t>
  </si>
  <si>
    <t>Castillo, Yesica Karina</t>
  </si>
  <si>
    <t>25/12/2023 04:30:00 p.m.</t>
  </si>
  <si>
    <t>25/12/2023 05:02:20 p.m.</t>
  </si>
  <si>
    <t>25/12/2023 05:27:27 p.m.</t>
  </si>
  <si>
    <t>esguince leve</t>
  </si>
  <si>
    <t>1º POBLADORES 2265 - Neuquén - Barrio Mariano Moreno</t>
  </si>
  <si>
    <t>traumat tobillo d</t>
  </si>
  <si>
    <t>25/12/2023 04:31:00 p.m.</t>
  </si>
  <si>
    <t>25/12/2023 05:19:41 p.m.</t>
  </si>
  <si>
    <t>25/12/2023 06:05:12 p.m.</t>
  </si>
  <si>
    <t>Disbacteriosis aguda</t>
  </si>
  <si>
    <t>DNI 27666525</t>
  </si>
  <si>
    <t>Oddone, Maria Alejandra</t>
  </si>
  <si>
    <t>25/12/2023 04:32:00 p.m.</t>
  </si>
  <si>
    <t>25/12/2023 06:13:41 p.m.</t>
  </si>
  <si>
    <t>25/12/2023 08:33:16 p.m.</t>
  </si>
  <si>
    <t>ITU-COLICO NEFRITICO</t>
  </si>
  <si>
    <t>TANDIL 137 - Neuquén</t>
  </si>
  <si>
    <t>PDR38306662</t>
  </si>
  <si>
    <t>DNI 38306662</t>
  </si>
  <si>
    <t>Fernandez, Evelyn Micaela</t>
  </si>
  <si>
    <t>25/12/2023 04:44:00 p.m.</t>
  </si>
  <si>
    <t>25/12/2023 06:13:57 p.m.</t>
  </si>
  <si>
    <t>25/12/2023 06:31:00 p.m.</t>
  </si>
  <si>
    <t>dolor en hipog</t>
  </si>
  <si>
    <t>25/12/2023 04:47:00 p.m.</t>
  </si>
  <si>
    <t>25/12/2023 06:44:55 p.m.</t>
  </si>
  <si>
    <t>ref. dolor de cabeza</t>
  </si>
  <si>
    <t>DNI 35354942</t>
  </si>
  <si>
    <t>Costich, Mayra Sharon</t>
  </si>
  <si>
    <t>25/12/2023 04:49:00 p.m.</t>
  </si>
  <si>
    <t>25/12/2023 06:46:12 p.m.</t>
  </si>
  <si>
    <t>25/12/2023 07:28:34 p.m.</t>
  </si>
  <si>
    <t>dispepsia lumbalgia</t>
  </si>
  <si>
    <t>DNI 25536532</t>
  </si>
  <si>
    <t>Irigoy, Natalia Andrea</t>
  </si>
  <si>
    <t>25/12/2023 05:23:00 p.m.</t>
  </si>
  <si>
    <t>25/12/2023 07:05:41 p.m.</t>
  </si>
  <si>
    <t>25/12/2023 07:28:44 p.m.</t>
  </si>
  <si>
    <t>laringotraqueitis</t>
  </si>
  <si>
    <t>IRIGOYEN 1200 - Neuquén - Centro</t>
  </si>
  <si>
    <t>DNI 38710561</t>
  </si>
  <si>
    <t>Lillo, Joaquin Javier</t>
  </si>
  <si>
    <t>25/12/2023 05:24:00 p.m.</t>
  </si>
  <si>
    <t>25/12/2023 05:38:02 p.m.</t>
  </si>
  <si>
    <t>25/12/2023 11:10:47 p.m.</t>
  </si>
  <si>
    <t>RIO SALADO 1209 - Neuquén - Barrio Santa Genoveva</t>
  </si>
  <si>
    <t>ref. intento de ahorcamiento</t>
  </si>
  <si>
    <t>DNI 39624224</t>
  </si>
  <si>
    <t>Esteban, Princesa Lucia</t>
  </si>
  <si>
    <t>25/12/2023 05:42:00 p.m.</t>
  </si>
  <si>
    <t>25/12/2023 07:09:15 p.m.</t>
  </si>
  <si>
    <t>INDEPENDENCIA 1200 - (Desconocida)</t>
  </si>
  <si>
    <t>desvanecimiento, traída por familiar</t>
  </si>
  <si>
    <t>PDR23260750</t>
  </si>
  <si>
    <t>DNI 23260750</t>
  </si>
  <si>
    <t>Franco, Stella Maris</t>
  </si>
  <si>
    <t>25/12/2023 05:46:00 p.m.</t>
  </si>
  <si>
    <t>25/12/2023 07:09:24 p.m.</t>
  </si>
  <si>
    <t>25/12/2023 07:57:16 p.m.</t>
  </si>
  <si>
    <t>FORQUERA 1338 - Neuquén</t>
  </si>
  <si>
    <t>odiniofagia tos</t>
  </si>
  <si>
    <t>PDR37714827</t>
  </si>
  <si>
    <t>DNI 37714827</t>
  </si>
  <si>
    <t>Lopez, Maximiliano Juan</t>
  </si>
  <si>
    <t>25/12/2023 05:47:00 p.m.</t>
  </si>
  <si>
    <t>25/12/2023 06:24:49 p.m.</t>
  </si>
  <si>
    <t>25/12/2023 08:30:34 p.m.</t>
  </si>
  <si>
    <t>CASIMIRO GOMEZ S/N - Neuquén</t>
  </si>
  <si>
    <t>consumo de cocaina</t>
  </si>
  <si>
    <t>PDR25442160</t>
  </si>
  <si>
    <t>DNI 25442160</t>
  </si>
  <si>
    <t>Castro, Ester Noemi</t>
  </si>
  <si>
    <t>25/12/2023 05:57:00 p.m.</t>
  </si>
  <si>
    <t>25/12/2023 07:09:37 p.m.</t>
  </si>
  <si>
    <t>25/12/2023 07:29:23 p.m.</t>
  </si>
  <si>
    <t>ENTEROCOLITIS AGUDA</t>
  </si>
  <si>
    <t>Libertad 649 - Neuquén - Barrio Manuel Belgrano</t>
  </si>
  <si>
    <t>PDR37944115</t>
  </si>
  <si>
    <t>DNI 37944115</t>
  </si>
  <si>
    <t>Contreras, Macarena Andrea</t>
  </si>
  <si>
    <t>25/12/2023 06:30:00 p.m.</t>
  </si>
  <si>
    <t>25/12/2023 07:20:11 p.m.</t>
  </si>
  <si>
    <t>25/12/2023 07:29:37 p.m.</t>
  </si>
  <si>
    <t>rinofaringitis</t>
  </si>
  <si>
    <t>LAGO SAN ROQUE 2006 - Neuquén - Barrio Copol</t>
  </si>
  <si>
    <t>dolor de garganta, corporal, desde ayer, congestión</t>
  </si>
  <si>
    <t>DNI 29547418</t>
  </si>
  <si>
    <t>Bravo, Carina Noemi</t>
  </si>
  <si>
    <t>25/12/2023 06:32:00 p.m.</t>
  </si>
  <si>
    <t>25/12/2023 07:27:05 p.m.</t>
  </si>
  <si>
    <t>ANTARTIDA ARGENTINA Y GOB. PERI CASA 501 - Neuquén - Barrio El Progreso</t>
  </si>
  <si>
    <t>dolor lumbar, desde anoche</t>
  </si>
  <si>
    <t>PDR37781521</t>
  </si>
  <si>
    <t>DNI 37781521</t>
  </si>
  <si>
    <t>Gonzalez, Mauricio Alejandro</t>
  </si>
  <si>
    <t>25/12/2023 06:35:00 p.m.</t>
  </si>
  <si>
    <t>25/12/2023 07:27:27 p.m.</t>
  </si>
  <si>
    <t>25/12/2023 07:59:53 p.m.</t>
  </si>
  <si>
    <t>Lucas Lucero 3334 - Neuquén - Barrio Huiliches</t>
  </si>
  <si>
    <t>PDR20292148</t>
  </si>
  <si>
    <t>DNI 20292148</t>
  </si>
  <si>
    <t>Palma, Gabriel Omar</t>
  </si>
  <si>
    <t>25/12/2023 06:37:00 p.m.</t>
  </si>
  <si>
    <t>25/12/2023 08:12:22 p.m.</t>
  </si>
  <si>
    <t>25/12/2023 08:29:53 p.m.</t>
  </si>
  <si>
    <t>dispepsia dolor muscular</t>
  </si>
  <si>
    <t>s/n - Neuquén - Oeste</t>
  </si>
  <si>
    <t>TOMA 26 DE AGOSTO</t>
  </si>
  <si>
    <t>DNI 35277693</t>
  </si>
  <si>
    <t>Cheuqueñanco Campos, Romina Caterina</t>
  </si>
  <si>
    <t>25/12/2023 06:45:00 p.m.</t>
  </si>
  <si>
    <t>25/12/2023 06:49:24 p.m.</t>
  </si>
  <si>
    <t>ANTARTIDA ARGENTINA 212 - Neuquén - Centro</t>
  </si>
  <si>
    <t>dolor abdominal, náuseas desde anoche</t>
  </si>
  <si>
    <t>25/12/2023 07:04:00 p.m.</t>
  </si>
  <si>
    <t>25/12/2023 07:27:45 p.m.</t>
  </si>
  <si>
    <t>26/12/2023 02:03:05 a.m.</t>
  </si>
  <si>
    <t>infeccion sitio quirurgico- Dehiscencia de herida</t>
  </si>
  <si>
    <t>dolor abdominal POP diverticulitis</t>
  </si>
  <si>
    <t>25/12/2023 07:12:00 p.m.</t>
  </si>
  <si>
    <t>25/12/2023 08:17:12 p.m.</t>
  </si>
  <si>
    <t>25/12/2023 08:26:05 p.m.</t>
  </si>
  <si>
    <t>traum mano izq</t>
  </si>
  <si>
    <t>25/12/2023 07:13:00 p.m.</t>
  </si>
  <si>
    <t>25/12/2023 08:22:48 p.m.</t>
  </si>
  <si>
    <t>25/12/2023 08:30:09 p.m.</t>
  </si>
  <si>
    <t>25/12/2023 07:15:00 p.m.</t>
  </si>
  <si>
    <t>25/12/2023 08:29:03 p.m.</t>
  </si>
  <si>
    <t>dolor de muelas, desde anoche</t>
  </si>
  <si>
    <t>DNI 38813015</t>
  </si>
  <si>
    <t>Quiñiñiri, Yanina Yuliana</t>
  </si>
  <si>
    <t>25/12/2023 07:16:00 p.m.</t>
  </si>
  <si>
    <t>25/12/2023 08:29:16 p.m.</t>
  </si>
  <si>
    <t>25/12/2023 09:34:00 p.m.</t>
  </si>
  <si>
    <t>Tandil 1216 - Neuquén - Barrio Confluencia</t>
  </si>
  <si>
    <t>DNI 45258571</t>
  </si>
  <si>
    <t>Saavedra, Facundo Enrique</t>
  </si>
  <si>
    <t>25/12/2023 07:23:00 p.m.</t>
  </si>
  <si>
    <t>25/12/2023 08:15:53 p.m.</t>
  </si>
  <si>
    <t>25/12/2023 11:20:30 p.m.</t>
  </si>
  <si>
    <t>FAA</t>
  </si>
  <si>
    <t>Santa Teresa 1542 - Neuquén - Barrio Provincias Unidas</t>
  </si>
  <si>
    <t>PDR92404731</t>
  </si>
  <si>
    <t>DNI 92404731</t>
  </si>
  <si>
    <t>Arratia Ortiz, Rodolfo Hernan</t>
  </si>
  <si>
    <t>25/12/2023 07:42:00 p.m.</t>
  </si>
  <si>
    <t>25/12/2023 08:38:53 p.m.</t>
  </si>
  <si>
    <t>25/12/2023 08:52:57 p.m.</t>
  </si>
  <si>
    <t>Herida cortopunzante</t>
  </si>
  <si>
    <t>Loncopue 1093 - Neuquén - Barrio Manuel Belgrano</t>
  </si>
  <si>
    <t>Herida cortapunzante</t>
  </si>
  <si>
    <t>DNI 49450481</t>
  </si>
  <si>
    <t>Cordoba Fuenzalida, Victor Angel Juliano</t>
  </si>
  <si>
    <t>25/12/2023 07:49:00 p.m.</t>
  </si>
  <si>
    <t>25/12/2023 07:58:27 p.m.</t>
  </si>
  <si>
    <t>25/12/2023 11:49:09 p.m.</t>
  </si>
  <si>
    <t>Loncopue 1113 - Neuquén - Barrio Manuel Belgrano</t>
  </si>
  <si>
    <t>TX DE MM.SS. IZQUIERDO</t>
  </si>
  <si>
    <t>PDR4501452</t>
  </si>
  <si>
    <t>DNI 4501452</t>
  </si>
  <si>
    <t>Debliger, Nilda Aida</t>
  </si>
  <si>
    <t>25/12/2023 07:52:00 p.m.</t>
  </si>
  <si>
    <t>25/12/2023 08:09:32 p.m.</t>
  </si>
  <si>
    <t>25/12/2023 11:06:31 p.m.</t>
  </si>
  <si>
    <t>Caladria 4245 - Provincia: BUENOS AIRES</t>
  </si>
  <si>
    <t>desvanecimiento, ant. de Alzheimer, aparente cuadro de angustia</t>
  </si>
  <si>
    <t>PDR10852489</t>
  </si>
  <si>
    <t>DNI 10852489</t>
  </si>
  <si>
    <t>Franco, Mabel Alicia</t>
  </si>
  <si>
    <t>25/12/2023 07:56:00 p.m.</t>
  </si>
  <si>
    <t>25/12/2023 09:18:37 p.m.</t>
  </si>
  <si>
    <t>25/12/2023 09:41:24 p.m.</t>
  </si>
  <si>
    <t>sindrome de hombro doloroso</t>
  </si>
  <si>
    <t>LOS MALVONES 744 - Neuquén - Barrio Alta Barda</t>
  </si>
  <si>
    <t>dolor de mm.ss.izquierdo</t>
  </si>
  <si>
    <t>PDR11445484</t>
  </si>
  <si>
    <t>SN 11445484</t>
  </si>
  <si>
    <t>Badilla Diaz, Tatiana Yohana</t>
  </si>
  <si>
    <t>25/12/2023 08:06:00 p.m.</t>
  </si>
  <si>
    <t>25/12/2023 09:18:58 p.m.</t>
  </si>
  <si>
    <t>25/12/2023 09:41:18 p.m.</t>
  </si>
  <si>
    <t>ISLAS UNION 1923 - País: CHILE</t>
  </si>
  <si>
    <t>LOS ANGELES</t>
  </si>
  <si>
    <t>PDR7767354</t>
  </si>
  <si>
    <t>CI 7767354</t>
  </si>
  <si>
    <t>Coronel Ramirez, Edil Rolando</t>
  </si>
  <si>
    <t>25/12/2023 08:17:00 p.m.</t>
  </si>
  <si>
    <t>25/12/2023 08:38:31 p.m.</t>
  </si>
  <si>
    <t>25/12/2023 09:01:23 p.m.</t>
  </si>
  <si>
    <t>SAN MARTIN 1055 - Neuquén</t>
  </si>
  <si>
    <t>DNI 14230224</t>
  </si>
  <si>
    <t>Lopez, Juana Argentina</t>
  </si>
  <si>
    <t>25/12/2023 08:31:00 p.m.</t>
  </si>
  <si>
    <t>25/12/2023 08:51:42 p.m.</t>
  </si>
  <si>
    <t>26/12/2023 12:41:40 a.m.</t>
  </si>
  <si>
    <t>RIO CARCARAÑA 773 - Neuquén - Barrio Provincias Unidas</t>
  </si>
  <si>
    <t>DNI 25611628</t>
  </si>
  <si>
    <t>Depaoli, Alejandro Javier</t>
  </si>
  <si>
    <t>25/12/2023 08:34:00 p.m.</t>
  </si>
  <si>
    <t>25/12/2023 09:23:51 p.m.</t>
  </si>
  <si>
    <t>25/12/2023 11:10:19 p.m.</t>
  </si>
  <si>
    <t>LINARES 367 - Neuquén - Barrio Mariano Moreno</t>
  </si>
  <si>
    <t>Tx de muñeca izq</t>
  </si>
  <si>
    <t>PDR2457319</t>
  </si>
  <si>
    <t>DNI 2457319</t>
  </si>
  <si>
    <t>Baeza, Ufelia</t>
  </si>
  <si>
    <t>25/12/2023 08:39:00 p.m.</t>
  </si>
  <si>
    <t>25/12/2023 08:51:19 p.m.</t>
  </si>
  <si>
    <t>25/12/2023 11:11:50 p.m.</t>
  </si>
  <si>
    <t>LUIS BELTRAN 2134 - Neuquén - Barrio La Sirena</t>
  </si>
  <si>
    <t>DNI 46794739</t>
  </si>
  <si>
    <t>Quijada, Matias Daniel</t>
  </si>
  <si>
    <t>25/12/2023 08:40:00 p.m.</t>
  </si>
  <si>
    <t>25/12/2023 09:26:02 p.m.</t>
  </si>
  <si>
    <t>25/12/2023 09:41:01 p.m.</t>
  </si>
  <si>
    <t>COLONIA ALEMANA 1595 - Neuquén - Barrio Provincias Unidas</t>
  </si>
  <si>
    <t>PDR10211526</t>
  </si>
  <si>
    <t>DNI 46481296</t>
  </si>
  <si>
    <t>Barra, Thiago Martin</t>
  </si>
  <si>
    <t>25/12/2023 08:59:00 p.m.</t>
  </si>
  <si>
    <t>25/12/2023 09:08:29 p.m.</t>
  </si>
  <si>
    <t>26/12/2023 12:01:21 a.m.</t>
  </si>
  <si>
    <t>Misiones 546 - Neuquén - Barrio Nuevo</t>
  </si>
  <si>
    <t>HDF en pie izq</t>
  </si>
  <si>
    <t>PDR37943551</t>
  </si>
  <si>
    <t>DNI 37943551</t>
  </si>
  <si>
    <t>Parada Henriquez, Mayco David</t>
  </si>
  <si>
    <t>25/12/2023 09:01:00 p.m.</t>
  </si>
  <si>
    <t>25/12/2023 09:35:09 p.m.</t>
  </si>
  <si>
    <t>25/12/2023 11:47:56 p.m.</t>
  </si>
  <si>
    <t>Calle 11 - Neuquén</t>
  </si>
  <si>
    <t>PDR43413315</t>
  </si>
  <si>
    <t>DNI 43413315</t>
  </si>
  <si>
    <t>Foix, Paloma Libe</t>
  </si>
  <si>
    <t>25/12/2023 09:02:00 p.m.</t>
  </si>
  <si>
    <t>25/12/2023 09:36:30 p.m.</t>
  </si>
  <si>
    <t>25/12/2023 09:49:12 p.m.</t>
  </si>
  <si>
    <t>ITALIA 1457 1 B - General Roca</t>
  </si>
  <si>
    <t>PDR45716457</t>
  </si>
  <si>
    <t>DNI 45716457</t>
  </si>
  <si>
    <t>Angel, Lucas Gabriel</t>
  </si>
  <si>
    <t>25/12/2023 09:25:00 p.m.</t>
  </si>
  <si>
    <t>25/12/2023 11:04:58 p.m.</t>
  </si>
  <si>
    <t>25/12/2023 11:11:02 p.m.</t>
  </si>
  <si>
    <t>ARENALES CASA 01 - Provincia: Río Negro</t>
  </si>
  <si>
    <t>Cefalea y dolor de garganta</t>
  </si>
  <si>
    <t>DNI 92644977</t>
  </si>
  <si>
    <t>Catalan Gonzalez, Adolfo</t>
  </si>
  <si>
    <t>25/12/2023 09:27:00 p.m.</t>
  </si>
  <si>
    <t>25/12/2023 11:10:39 p.m.</t>
  </si>
  <si>
    <t>26/12/2023 04:09:23 a.m.</t>
  </si>
  <si>
    <t>Boer CASA 77 - Neuquén - Barrio Confluencia</t>
  </si>
  <si>
    <t>Dolor costal izq</t>
  </si>
  <si>
    <t>PDR31203316</t>
  </si>
  <si>
    <t>DNI 31203316</t>
  </si>
  <si>
    <t>Montero Carrasco, Cindy Noemi</t>
  </si>
  <si>
    <t>25/12/2023 09:29:00 p.m.</t>
  </si>
  <si>
    <t>25/12/2023 09:45:18 p.m.</t>
  </si>
  <si>
    <t>25/12/2023 09:49:06 p.m.</t>
  </si>
  <si>
    <t>Correntoso 835 - Neuquén - Barrio Confluencia</t>
  </si>
  <si>
    <t>Picadura ocular izq (ref araña)dolor e inflamación</t>
  </si>
  <si>
    <t>PDR11518510</t>
  </si>
  <si>
    <t>DNI 11518510</t>
  </si>
  <si>
    <t>Stepa, Miguel Fernando</t>
  </si>
  <si>
    <t>25/12/2023 09:36:00 p.m.</t>
  </si>
  <si>
    <t>25/12/2023 10:06:32 p.m.</t>
  </si>
  <si>
    <t>26/12/2023 02:04:30 p.m.</t>
  </si>
  <si>
    <t>Espasmo esofágico. Esofagitis.</t>
  </si>
  <si>
    <t>SERGIO HERNANDEZ 526 - Centenario</t>
  </si>
  <si>
    <t>Refiere tras ingesta alimentaria tener malestar en zona abdominal</t>
  </si>
  <si>
    <t>PDR44541922</t>
  </si>
  <si>
    <t>DNI 44541922</t>
  </si>
  <si>
    <t>De Lara, Tamara Daniela</t>
  </si>
  <si>
    <t>25/12/2023 09:41:00 p.m.</t>
  </si>
  <si>
    <t>25/12/2023 11:18:40 p.m.</t>
  </si>
  <si>
    <t>26/12/2023 01:29:40 a.m.</t>
  </si>
  <si>
    <t>BELGRANO 750 - Neuquén - Centro</t>
  </si>
  <si>
    <t>Dolor abdominal , vómitos , diarrea</t>
  </si>
  <si>
    <t>PDR24877279</t>
  </si>
  <si>
    <t>DNI 24877279</t>
  </si>
  <si>
    <t>25/12/2023 10:16:00 p.m.</t>
  </si>
  <si>
    <t>25/12/2023 11:24:22 p.m.</t>
  </si>
  <si>
    <t>26/12/2023 01:12:30 a.m.</t>
  </si>
  <si>
    <t>TRES ARROYOS 1754 - Neuquén - Barrio Confluencia</t>
  </si>
  <si>
    <t>dolor abdominal vómitos y diarrea (diabetica)</t>
  </si>
  <si>
    <t>DNI 37858382</t>
  </si>
  <si>
    <t>Garcia, Maira De Los Angeles</t>
  </si>
  <si>
    <t>25/12/2023 10:18:00 p.m.</t>
  </si>
  <si>
    <t>25/12/2023 11:05:09 p.m.</t>
  </si>
  <si>
    <t>26/12/2023 09:16:28 a.m.</t>
  </si>
  <si>
    <t>VICENTE LOPEZ Y PLANES 44 - Neuquén - Barrio Villa María</t>
  </si>
  <si>
    <t>fiebre,dolor de espalda y abdominal</t>
  </si>
  <si>
    <t>PDR49340108</t>
  </si>
  <si>
    <t>DNI 49340108</t>
  </si>
  <si>
    <t>Pereyra, Agustin Jose</t>
  </si>
  <si>
    <t>25/12/2023 10:20:00 p.m.</t>
  </si>
  <si>
    <t>25/12/2023 11:28:02 p.m.</t>
  </si>
  <si>
    <t>25/12/2023 11:41:10 p.m.</t>
  </si>
  <si>
    <t>Richieri 1557 - Neuquén - Barrio Confluencia</t>
  </si>
  <si>
    <t>rasguño en el ojo ( refiere ser asmatico)</t>
  </si>
  <si>
    <t>DNI 10437797</t>
  </si>
  <si>
    <t>Riquelme Urrutia, Idalia Margarita</t>
  </si>
  <si>
    <t>25/12/2023 10:32:00 p.m.</t>
  </si>
  <si>
    <t>25/12/2023 11:32:29 p.m.</t>
  </si>
  <si>
    <t>25/12/2023 11:50:30 p.m.</t>
  </si>
  <si>
    <t>MONTEVIDEO 425 - Neuquén - Barrio Manuel Belgrano</t>
  </si>
  <si>
    <t>tos,dolor de garganta (hipertensa)</t>
  </si>
  <si>
    <t>PDR20717205</t>
  </si>
  <si>
    <t>DNI 20717205</t>
  </si>
  <si>
    <t>Fernandez, Policarpo</t>
  </si>
  <si>
    <t>25/12/2023 10:49:00 p.m.</t>
  </si>
  <si>
    <t>25/12/2023 11:43:00 p.m.</t>
  </si>
  <si>
    <t>25/12/2023 11:55:26 p.m.</t>
  </si>
  <si>
    <t>PELAGATTI 1025 - Neuquén - Barrio Manuel Belgrano</t>
  </si>
  <si>
    <t>derrame en el ojo,dolor (pac oncologico)</t>
  </si>
  <si>
    <t>DNI 38812030</t>
  </si>
  <si>
    <t>Romero, Evelin Cristina</t>
  </si>
  <si>
    <t>25/12/2023 10:57:00 p.m.</t>
  </si>
  <si>
    <t>25/12/2023 11:43:15 p.m.</t>
  </si>
  <si>
    <t>26/12/2023 01:01:55 a.m.</t>
  </si>
  <si>
    <t>sector d - Neuquén - Oeste</t>
  </si>
  <si>
    <t>dolor abdominal,vómitos y diarrea (pac sordomuda)</t>
  </si>
  <si>
    <t>DNI 17284316</t>
  </si>
  <si>
    <t>Sisterna, Sergio</t>
  </si>
  <si>
    <t>25/12/2023 11:03:00 p.m.</t>
  </si>
  <si>
    <t>26/12/2023 12:37:10 a.m.</t>
  </si>
  <si>
    <t>26/12/2023 12:58:52 a.m.</t>
  </si>
  <si>
    <t>MALEN - Neuquén</t>
  </si>
  <si>
    <t>dolor abdominal y puntadas,diarrea</t>
  </si>
  <si>
    <t>PDR16562938</t>
  </si>
  <si>
    <t>DNI 16562938</t>
  </si>
  <si>
    <t>Pinna, Orlando Raul</t>
  </si>
  <si>
    <t>25/12/2023 11:06:00 p.m.</t>
  </si>
  <si>
    <t>26/12/2023 12:41:14 a.m.</t>
  </si>
  <si>
    <t>26/12/2023 01:04:21 a.m.</t>
  </si>
  <si>
    <t>ARABARCO Y RUCA CHOROY CASA 01 - Neuquén - Barrio Villa Ceferino</t>
  </si>
  <si>
    <t>dolor de cabeza, mareos,nauseas (hipertenso no medicado)</t>
  </si>
  <si>
    <t>PDR40068320</t>
  </si>
  <si>
    <t>DNI 40068320</t>
  </si>
  <si>
    <t>Beltran, Antonella Marisol</t>
  </si>
  <si>
    <t>25/12/2023 11:24:00 p.m.</t>
  </si>
  <si>
    <t>26/12/2023 12:48:41 a.m.</t>
  </si>
  <si>
    <t>26/12/2023 01:08:58 a.m.</t>
  </si>
  <si>
    <t>LUSITANO 7 - Plottier</t>
  </si>
  <si>
    <t>LA DOLFINA</t>
  </si>
  <si>
    <t>DNI 14346950</t>
  </si>
  <si>
    <t>Monferran, Carlos Alberto</t>
  </si>
  <si>
    <t>25/12/2023 11:37:00 p.m.</t>
  </si>
  <si>
    <t>26/12/2023 12:56:57 a.m.</t>
  </si>
  <si>
    <t>26/12/2023 01:18:10 a.m.</t>
  </si>
  <si>
    <t>11 SECTOR 3 - Neuquén - Barrio Ciudad Industrial</t>
  </si>
  <si>
    <t>refiere esquirla en el ojo</t>
  </si>
  <si>
    <t>PDR36955163</t>
  </si>
  <si>
    <t>DNI 36955163</t>
  </si>
  <si>
    <t>Baez, Horacio Oscar</t>
  </si>
  <si>
    <t>25/12/2023 11:54:00 p.m.</t>
  </si>
  <si>
    <t>26/12/2023 12:22:52 a.m.</t>
  </si>
  <si>
    <t>26/12/2023 04:48:30 a.m.</t>
  </si>
  <si>
    <t>Chubut 1100 - Neuquén - Barrio Manuel Belgrano</t>
  </si>
  <si>
    <t>Cuerpo extraño en hueco popliteo derecho (madera) Agresion por tercero</t>
  </si>
  <si>
    <t>DNI 38044762</t>
  </si>
  <si>
    <t>Sanchez, Emmanuel</t>
  </si>
  <si>
    <t>26/12/2023 12:32:00 a.m.</t>
  </si>
  <si>
    <t>26/12/2023 12:48:55 a.m.</t>
  </si>
  <si>
    <t>26/12/2023 02:58:52 a.m.</t>
  </si>
  <si>
    <t>COMBATE DE SAN LORENZO 785 - Neuquén - Barrio Islas Malvinas</t>
  </si>
  <si>
    <t>falta de aire,dolor de cabeza y abdominal</t>
  </si>
  <si>
    <t>PDR37946768</t>
  </si>
  <si>
    <t>DNI 37946768</t>
  </si>
  <si>
    <t>Contardi, Franco Ezequiel</t>
  </si>
  <si>
    <t>26/12/2023 12:54:00 a.m.</t>
  </si>
  <si>
    <t>26/12/2023 02:42:23 a.m.</t>
  </si>
  <si>
    <t>26/12/2023 05:24:35 a.m.</t>
  </si>
  <si>
    <t>la pampa 645 - Neuquén</t>
  </si>
  <si>
    <t>FIEBRE - DOLOR ABDOMINAL - VÓMITOS - DE VARIOS DÍAS</t>
  </si>
  <si>
    <t>DNI 38101659</t>
  </si>
  <si>
    <t>Espinoza, Cristian Emmanuel</t>
  </si>
  <si>
    <t>26/12/2023 01:07:00 a.m.</t>
  </si>
  <si>
    <t>26/12/2023 01:23:18 a.m.</t>
  </si>
  <si>
    <t>26/12/2023 03:03:06 a.m.</t>
  </si>
  <si>
    <t>NECOCHEA - Neuquén - Oeste</t>
  </si>
  <si>
    <t>ZETA 1</t>
  </si>
  <si>
    <t>Intoxicacion medicamentosa</t>
  </si>
  <si>
    <t>PDR29028456</t>
  </si>
  <si>
    <t>DNI 29028456</t>
  </si>
  <si>
    <t>Correa, Erica Edith</t>
  </si>
  <si>
    <t>26/12/2023 01:36:00 a.m.</t>
  </si>
  <si>
    <t>26/12/2023 01:52:31 a.m.</t>
  </si>
  <si>
    <t>26/12/2023 03:26:34 a.m.</t>
  </si>
  <si>
    <t>carlos h rodriguez 230 - Neuquén - Centro</t>
  </si>
  <si>
    <t>PDR45028913</t>
  </si>
  <si>
    <t>DNI 45028913</t>
  </si>
  <si>
    <t>Gonzalez, Rocio Ailen</t>
  </si>
  <si>
    <t>26/12/2023 01:40:00 a.m.</t>
  </si>
  <si>
    <t>26/12/2023 02:54:24 a.m.</t>
  </si>
  <si>
    <t>26/12/2023 03:03:28 a.m.</t>
  </si>
  <si>
    <t>SAN JAVIER 422 - Neuquén - Barrio Valentina Sur</t>
  </si>
  <si>
    <t>PDR47929272</t>
  </si>
  <si>
    <t>DNI 47929272</t>
  </si>
  <si>
    <t>Vidal, Sofia Luana</t>
  </si>
  <si>
    <t>26/12/2023 01:42:00 a.m.</t>
  </si>
  <si>
    <t>26/12/2023 02:42:11 a.m.</t>
  </si>
  <si>
    <t>26/12/2023 02:46:34 a.m.</t>
  </si>
  <si>
    <t>L03.0 Celulitis de los dedos de la mano y del pie</t>
  </si>
  <si>
    <t>EDELMAN 240 - Neuquén - Barrio Manuel Belgrano</t>
  </si>
  <si>
    <t>infección en dedo de la mano</t>
  </si>
  <si>
    <t>PDR96059100</t>
  </si>
  <si>
    <t>DNI 96059100</t>
  </si>
  <si>
    <t>Martinez De Cermeño, Maire</t>
  </si>
  <si>
    <t>26/12/2023 01:54:00 a.m.</t>
  </si>
  <si>
    <t>26/12/2023 02:37:33 a.m.</t>
  </si>
  <si>
    <t>26/12/2023 05:16:10 a.m.</t>
  </si>
  <si>
    <t>Av. Las Flores 1875 - Neuquén - Barrio Alta Barda</t>
  </si>
  <si>
    <t>diarrea con sangre</t>
  </si>
  <si>
    <t>26/12/2023 02:01:00 a.m.</t>
  </si>
  <si>
    <t>26/12/2023 02:54:03 a.m.</t>
  </si>
  <si>
    <t>TX LUMBAR - AGRESIÓN POR TERCEROS</t>
  </si>
  <si>
    <t>26/12/2023 02:24:00 a.m.</t>
  </si>
  <si>
    <t>26/12/2023 02:55:43 a.m.</t>
  </si>
  <si>
    <t>26/12/2023 04:47:56 a.m.</t>
  </si>
  <si>
    <t>CEFALEA - INFLAMACIÓN EN ROSTRO</t>
  </si>
  <si>
    <t>PDR29423140</t>
  </si>
  <si>
    <t>DNI 29423140</t>
  </si>
  <si>
    <t>Torres, Leonardo Alberto</t>
  </si>
  <si>
    <t>26/12/2023 02:26:00 a.m.</t>
  </si>
  <si>
    <t>26/12/2023 05:18:04 a.m.</t>
  </si>
  <si>
    <t>EL NIHUIL 1215 - Neuquén - Barrio Don Bosco II</t>
  </si>
  <si>
    <t>MALESTAR GRAL - FIEBRE</t>
  </si>
  <si>
    <t>DNI 46794712</t>
  </si>
  <si>
    <t>Varas, Katrina Ailin</t>
  </si>
  <si>
    <t>26/12/2023 03:34:00 a.m.</t>
  </si>
  <si>
    <t>26/12/2023 04:29:25 a.m.</t>
  </si>
  <si>
    <t>26/12/2023 06:40:42 a.m.</t>
  </si>
  <si>
    <t>GABRIEL FORQUERA 1120 - Neuquén - Este</t>
  </si>
  <si>
    <t>ref dolor abdominal y de espalda</t>
  </si>
  <si>
    <t>DNI 43946667</t>
  </si>
  <si>
    <t>Retamal Barriga, Lorena</t>
  </si>
  <si>
    <t>26/12/2023 04:12:00 a.m.</t>
  </si>
  <si>
    <t>26/12/2023 05:05:01 a.m.</t>
  </si>
  <si>
    <t>26/12/2023 05:21:27 a.m.</t>
  </si>
  <si>
    <t>Gran Neuquen Norte II</t>
  </si>
  <si>
    <t>PDR46069597</t>
  </si>
  <si>
    <t>DNI 46069597</t>
  </si>
  <si>
    <t>Troncoso, Facundo Leonel</t>
  </si>
  <si>
    <t>26/12/2023 04:52:00 a.m.</t>
  </si>
  <si>
    <t>26/12/2023 05:13:52 a.m.</t>
  </si>
  <si>
    <t>26/12/2023 05:22:20 a.m.</t>
  </si>
  <si>
    <t>REINALDO MOYA Y LOS ONAS - Centenario</t>
  </si>
  <si>
    <t>ref dolor de cabeza y estomacal</t>
  </si>
  <si>
    <t>26/12/2023 05:34:00 a.m.</t>
  </si>
  <si>
    <t>26/12/2023 07:37:14 a.m.</t>
  </si>
  <si>
    <t>26/12/2023 01:22:32 p.m.</t>
  </si>
  <si>
    <t>ref fuerte dolor abdominal (visto en esta guardia ayer 25/12)</t>
  </si>
  <si>
    <t>PDR96280459</t>
  </si>
  <si>
    <t>DNI 96280459</t>
  </si>
  <si>
    <t>Castillo Blanco, Doris Mireya</t>
  </si>
  <si>
    <t>26/12/2023 05:58:00 a.m.</t>
  </si>
  <si>
    <t>26/12/2023 06:29:22 a.m.</t>
  </si>
  <si>
    <t>26/12/2023 07:58:41 a.m.</t>
  </si>
  <si>
    <t>ANTANAMIL 2482 - Neuquén - Barrio Confluencia</t>
  </si>
  <si>
    <t>26/12/2023 06:08:00 a.m.</t>
  </si>
  <si>
    <t>26/12/2023 07:40:21 a.m.</t>
  </si>
  <si>
    <t>26/12/2023 08:58:17 a.m.</t>
  </si>
  <si>
    <t>lumbocitalgia</t>
  </si>
  <si>
    <t>dolor e inflamacion abdominal</t>
  </si>
  <si>
    <t>DNI 96083648</t>
  </si>
  <si>
    <t>Otalvora, Aura Liliana</t>
  </si>
  <si>
    <t>26/12/2023 06:32:00 a.m.</t>
  </si>
  <si>
    <t>26/12/2023 07:56:05 a.m.</t>
  </si>
  <si>
    <t>26/12/2023 08:57:27 a.m.</t>
  </si>
  <si>
    <t>otalgia izq</t>
  </si>
  <si>
    <t>26/12/2023 06:44:00 a.m.</t>
  </si>
  <si>
    <t>26/12/2023 08:10:18 a.m.</t>
  </si>
  <si>
    <t>26/12/2023 08:58:23 a.m.</t>
  </si>
  <si>
    <t>dolor corporal</t>
  </si>
  <si>
    <t>DNI 14175162</t>
  </si>
  <si>
    <t>Mellado, Lidia Rosa</t>
  </si>
  <si>
    <t>26/12/2023 06:45:00 a.m.</t>
  </si>
  <si>
    <t>26/12/2023 08:17:01 a.m.</t>
  </si>
  <si>
    <t>26/12/2023 08:58:31 a.m.</t>
  </si>
  <si>
    <t>CASA 58 B - Neuquén - Oeste</t>
  </si>
  <si>
    <t>26/12/2023 07:17:00 a.m.</t>
  </si>
  <si>
    <t>26/12/2023 08:32:04 a.m.</t>
  </si>
  <si>
    <t>26/12/2023 08:58:39 a.m.</t>
  </si>
  <si>
    <t>Ansiedas</t>
  </si>
  <si>
    <t>palpitaciones, mareos y dificultad para respirar</t>
  </si>
  <si>
    <t>DNI 35276424</t>
  </si>
  <si>
    <t>Araya, Fabian Alejandro</t>
  </si>
  <si>
    <t>26/12/2023 07:37:00 a.m.</t>
  </si>
  <si>
    <t>26/12/2023 10:05:27 a.m.</t>
  </si>
  <si>
    <t>IMHOFF MZA 18 LOTE 5 - Neuquén - Barrio Ciudad Industrial</t>
  </si>
  <si>
    <t>SECTOR RUCA ANTU</t>
  </si>
  <si>
    <t>26/12/2023 07:44:00 a.m.</t>
  </si>
  <si>
    <t>26/12/2023 08:36:49 a.m.</t>
  </si>
  <si>
    <t>26/12/2023 10:11:27 a.m.</t>
  </si>
  <si>
    <t>FX hombro izq ya evolucionada- dolor</t>
  </si>
  <si>
    <t>S42.9 Fractura del hombro y del brazo, parte no es</t>
  </si>
  <si>
    <t>dolor en ms</t>
  </si>
  <si>
    <t>26/12/2023 07:53:00 a.m.</t>
  </si>
  <si>
    <t>26/12/2023 09:56:11 a.m.</t>
  </si>
  <si>
    <t>26/12/2023 10:00:36 a.m.</t>
  </si>
  <si>
    <t>familiar viene a retirar medicacion (se explico que en este servicio no se entrega medicacion)</t>
  </si>
  <si>
    <t>PDR40066812</t>
  </si>
  <si>
    <t>DNI 40066812</t>
  </si>
  <si>
    <t>Pasten, Agustina Huilen</t>
  </si>
  <si>
    <t>26/12/2023 07:57:00 a.m.</t>
  </si>
  <si>
    <t>26/12/2023 09:57:07 a.m.</t>
  </si>
  <si>
    <t>26/12/2023 10:03:12 a.m.</t>
  </si>
  <si>
    <t>Calle 11 Tira L 3 º B - Neuquén - Barrio Ciudad Industrial</t>
  </si>
  <si>
    <t>PDR35912361</t>
  </si>
  <si>
    <t>DNI 35912361</t>
  </si>
  <si>
    <t>Pascal, Jennifer Estefania</t>
  </si>
  <si>
    <t>26/12/2023 08:12:00 a.m.</t>
  </si>
  <si>
    <t>26/12/2023 09:56:29 a.m.</t>
  </si>
  <si>
    <t>26/12/2023 10:04:14 a.m.</t>
  </si>
  <si>
    <t>ref cx odontologica ref dolor</t>
  </si>
  <si>
    <t>PDR42166184</t>
  </si>
  <si>
    <t>DNI 42166184</t>
  </si>
  <si>
    <t>Cruz, Tobias Andres</t>
  </si>
  <si>
    <t>26/12/2023 08:23:00 a.m.</t>
  </si>
  <si>
    <t>26/12/2023 10:00:46 a.m.</t>
  </si>
  <si>
    <t>DNI 12699281</t>
  </si>
  <si>
    <t>Barale, Susana Beatriz</t>
  </si>
  <si>
    <t>26/12/2023 08:35:00 a.m.</t>
  </si>
  <si>
    <t>26/12/2023 10:01:02 a.m.</t>
  </si>
  <si>
    <t>Buenos AIRES 468 - Centenario</t>
  </si>
  <si>
    <t>colocacion de medicación (pac trae medicación)</t>
  </si>
  <si>
    <t>DNI 95090050</t>
  </si>
  <si>
    <t>Martinez Rodriguez, Lucia</t>
  </si>
  <si>
    <t>26/12/2023 08:37:00 a.m.</t>
  </si>
  <si>
    <t>26/12/2023 10:01:14 a.m.</t>
  </si>
  <si>
    <t>ASMAR 990 - Neuquén - Barrio Villa Ceferino</t>
  </si>
  <si>
    <t>pac HTA ref dolor de pecho de un día de evolución</t>
  </si>
  <si>
    <t>DNI 38812506</t>
  </si>
  <si>
    <t>Iriarte Muñoz, Blanca Soledad</t>
  </si>
  <si>
    <t>26/12/2023 08:39:00 a.m.</t>
  </si>
  <si>
    <t>26/12/2023 10:01:27 a.m.</t>
  </si>
  <si>
    <t>26/12/2023 10:31:00 a.m.</t>
  </si>
  <si>
    <t>RIO ATUEL 551 - Neuquén</t>
  </si>
  <si>
    <t>REF DOLOR DE GARGANTA</t>
  </si>
  <si>
    <t>PDR16396688</t>
  </si>
  <si>
    <t>DNI 16396688</t>
  </si>
  <si>
    <t>Duarte, Juan Ramon</t>
  </si>
  <si>
    <t>26/12/2023 08:41:00 a.m.</t>
  </si>
  <si>
    <t>26/12/2023 10:02:01 a.m.</t>
  </si>
  <si>
    <t>TRES ARROYOS 321 - Neuquén - Barrio Manuel Belgrano</t>
  </si>
  <si>
    <t>PAC REF CURACIÓN PIE DIABETICO TRAE INSUMOS</t>
  </si>
  <si>
    <t>26/12/2023 08:43:00 a.m.</t>
  </si>
  <si>
    <t>26/12/2023 10:02:10 a.m.</t>
  </si>
  <si>
    <t>26/12/2023 10:22:37 a.m.</t>
  </si>
  <si>
    <t>REF DOLOR DE CABEZA Y TAQUICARDIA</t>
  </si>
  <si>
    <t>PDR34667352</t>
  </si>
  <si>
    <t>DNI 34667352</t>
  </si>
  <si>
    <t>Astudillo, Nadia Ximena</t>
  </si>
  <si>
    <t>26/12/2023 08:45:00 a.m.</t>
  </si>
  <si>
    <t>26/12/2023 10:02:25 a.m.</t>
  </si>
  <si>
    <t>alderete 1046 - Neuquén - Barrio Santa Genoveva</t>
  </si>
  <si>
    <t>ref dolor muscular</t>
  </si>
  <si>
    <t>DNI 22379050</t>
  </si>
  <si>
    <t>Soto, Gladys Del Carmen</t>
  </si>
  <si>
    <t>26/12/2023 08:52:00 a.m.</t>
  </si>
  <si>
    <t>26/12/2023 10:02:33 a.m.</t>
  </si>
  <si>
    <t>26/12/2023 10:23:09 a.m.</t>
  </si>
  <si>
    <t>Loteo social 1462 - Neuquén</t>
  </si>
  <si>
    <t>Toma norte II</t>
  </si>
  <si>
    <t>ref que fue vista el dia sabado en HHH por reventar vena en pierna ref dolor</t>
  </si>
  <si>
    <t>PDR31968177</t>
  </si>
  <si>
    <t>DNI 31968177</t>
  </si>
  <si>
    <t>Gonzalez, Gerardo Matias</t>
  </si>
  <si>
    <t>26/12/2023 08:55:00 a.m.</t>
  </si>
  <si>
    <t>26/12/2023 10:08:16 a.m.</t>
  </si>
  <si>
    <t>26/12/2023 01:12:14 p.m.</t>
  </si>
  <si>
    <t>Patagonia y Juez Fernandez Garro - Neuquén - Barrio Valentina Sur</t>
  </si>
  <si>
    <t>ref dolor muscular y flema</t>
  </si>
  <si>
    <t>DNI 5606213</t>
  </si>
  <si>
    <t>Romero, Rufina</t>
  </si>
  <si>
    <t>26/12/2023 08:56:00 a.m.</t>
  </si>
  <si>
    <t>26/12/2023 09:52:06 a.m.</t>
  </si>
  <si>
    <t>26/12/2023 10:04:25 a.m.</t>
  </si>
  <si>
    <t>MZA 50 - Neuquén - Barrio San Lorenzo Norte</t>
  </si>
  <si>
    <t>ref control de presion</t>
  </si>
  <si>
    <t>PDR6417868</t>
  </si>
  <si>
    <t>DNI 6417868</t>
  </si>
  <si>
    <t>Leguizamon, Haidee Ceres</t>
  </si>
  <si>
    <t>26/12/2023 09:00:00 a.m.</t>
  </si>
  <si>
    <t>26/12/2023 10:08:37 a.m.</t>
  </si>
  <si>
    <t>26/12/2023 10:21:32 a.m.</t>
  </si>
  <si>
    <t>Vicente Chrestia 472 - Neuquén - Centro</t>
  </si>
  <si>
    <t>ref herpes zoster, vista en guardia ref que la medicacion le esta haciendo mal</t>
  </si>
  <si>
    <t>26/12/2023 09:13:00 a.m.</t>
  </si>
  <si>
    <t>26/12/2023 10:20:34 a.m.</t>
  </si>
  <si>
    <t>26/12/2023 09:14:00 a.m.</t>
  </si>
  <si>
    <t>26/12/2023 10:21:51 a.m.</t>
  </si>
  <si>
    <t>26/12/2023 10:26:35 a.m.</t>
  </si>
  <si>
    <t>DNI 33060947</t>
  </si>
  <si>
    <t>Alarcon, Maria Jose</t>
  </si>
  <si>
    <t>26/12/2023 09:15:00 a.m.</t>
  </si>
  <si>
    <t>26/12/2023 10:22:11 a.m.</t>
  </si>
  <si>
    <t>26/12/2023 11:26:02 a.m.</t>
  </si>
  <si>
    <t>RIO MOCORETA Y VIRGEN DEL LUJAN 1000 - Neuquén - Barrio Provincias Unidas</t>
  </si>
  <si>
    <t>ref accidente domestico evaluada por el del SIEN golpe en zona mandibular ref dolor</t>
  </si>
  <si>
    <t>PDR35147890</t>
  </si>
  <si>
    <t>DNI 35147890</t>
  </si>
  <si>
    <t>Lamela, Mauro Ivan</t>
  </si>
  <si>
    <t>26/12/2023 09:34:00 a.m.</t>
  </si>
  <si>
    <t>26/12/2023 10:23:14 a.m.</t>
  </si>
  <si>
    <t>Catriel y Castelli 1880 - Neuquén - Barrio Villa Ceferino</t>
  </si>
  <si>
    <t>ref curacion</t>
  </si>
  <si>
    <t>26/12/2023 09:35:00 a.m.</t>
  </si>
  <si>
    <t>26/12/2023 11:04:40 a.m.</t>
  </si>
  <si>
    <t>ref curacion HAB</t>
  </si>
  <si>
    <t>DNI 40183071</t>
  </si>
  <si>
    <t>Navarro, Maria Jesus</t>
  </si>
  <si>
    <t>26/12/2023 09:36:00 a.m.</t>
  </si>
  <si>
    <t>26/12/2023 10:23:56 a.m.</t>
  </si>
  <si>
    <t>26/12/2023 10:40:14 a.m.</t>
  </si>
  <si>
    <t>Sdme gripal</t>
  </si>
  <si>
    <t>pasaje el montañes 1428 - Neuquén - Barrio Villa María</t>
  </si>
  <si>
    <t>ref dolor corporal</t>
  </si>
  <si>
    <t>26/12/2023 09:50:00 a.m.</t>
  </si>
  <si>
    <t>26/12/2023 11:04:50 a.m.</t>
  </si>
  <si>
    <t>26/12/2023 11:37:16 a.m.</t>
  </si>
  <si>
    <t>Dolor en herida quirúrgica.</t>
  </si>
  <si>
    <t>ref extraccion de puntos</t>
  </si>
  <si>
    <t>PDR36256731</t>
  </si>
  <si>
    <t>DNI 36256731</t>
  </si>
  <si>
    <t>Namuncura, Juan Manuel</t>
  </si>
  <si>
    <t>26/12/2023 09:51:00 a.m.</t>
  </si>
  <si>
    <t>26/12/2023 11:05:11 a.m.</t>
  </si>
  <si>
    <t>26/12/2023 11:09:24 a.m.</t>
  </si>
  <si>
    <t>Rosario 2200 - Neuquén</t>
  </si>
  <si>
    <t>ref tx ocular</t>
  </si>
  <si>
    <t>26/12/2023 09:56:00 a.m.</t>
  </si>
  <si>
    <t>26/12/2023 11:05:39 a.m.</t>
  </si>
  <si>
    <t>26/12/2023 05:08:08 p.m.</t>
  </si>
  <si>
    <t>26/12/2023 09:58:00 a.m.</t>
  </si>
  <si>
    <t>26/12/2023 11:08:49 a.m.</t>
  </si>
  <si>
    <t>PDR93046388</t>
  </si>
  <si>
    <t>DNI 93046388</t>
  </si>
  <si>
    <t>Gavilan Bobadilla, Andres Geraldo</t>
  </si>
  <si>
    <t>26/12/2023 10:06:00 a.m.</t>
  </si>
  <si>
    <t>26/12/2023 11:06:00 a.m.</t>
  </si>
  <si>
    <t>26/12/2023 11:28:30 a.m.</t>
  </si>
  <si>
    <t>Herpes Zoster</t>
  </si>
  <si>
    <t>gran neuquen norte</t>
  </si>
  <si>
    <t>DNI 43131326</t>
  </si>
  <si>
    <t>Quiroga, Alan Javier</t>
  </si>
  <si>
    <t>26/12/2023 10:09:00 a.m.</t>
  </si>
  <si>
    <t>26/12/2023 11:15:20 a.m.</t>
  </si>
  <si>
    <t>26/12/2023 11:28:37 a.m.</t>
  </si>
  <si>
    <t>FORUNCULO EN MIEMBRO INFERIOR DERECHO</t>
  </si>
  <si>
    <t>SANTA CRUZ 850 - Neuquén</t>
  </si>
  <si>
    <t>ref forunculo</t>
  </si>
  <si>
    <t>PDR11600306</t>
  </si>
  <si>
    <t>DNI 11600306</t>
  </si>
  <si>
    <t>Pedraza, Miguel Angel</t>
  </si>
  <si>
    <t>26/12/2023 10:14:00 a.m.</t>
  </si>
  <si>
    <t>26/12/2023 11:17:42 a.m.</t>
  </si>
  <si>
    <t>26/12/2023 11:20:48 a.m.</t>
  </si>
  <si>
    <t>juan jose valle 475 - Zapala</t>
  </si>
  <si>
    <t>PDR41911494</t>
  </si>
  <si>
    <t>DNI 41911494</t>
  </si>
  <si>
    <t>Villa, Rocio Belen</t>
  </si>
  <si>
    <t>26/12/2023 10:16:00 a.m.</t>
  </si>
  <si>
    <t>26/12/2023 11:23:15 a.m.</t>
  </si>
  <si>
    <t>26/12/2023 11:39:50 a.m.</t>
  </si>
  <si>
    <t>Oodntalgia</t>
  </si>
  <si>
    <t>pampa 890 - Neuquén</t>
  </si>
  <si>
    <t>DNI 93264406</t>
  </si>
  <si>
    <t>Peña Rebolledo, Viviana Raquel</t>
  </si>
  <si>
    <t>26/12/2023 10:19:00 a.m.</t>
  </si>
  <si>
    <t>26/12/2023 11:23:28 a.m.</t>
  </si>
  <si>
    <t>26/12/2023 11:28:44 a.m.</t>
  </si>
  <si>
    <t>saturnino torres 190 - Neuquén - Barrio Mariano Moreno</t>
  </si>
  <si>
    <t>dolor de garganta y fiebre</t>
  </si>
  <si>
    <t>DNI 25679308</t>
  </si>
  <si>
    <t>Gonzalez, Viviana Ester</t>
  </si>
  <si>
    <t>26/12/2023 10:20:00 a.m.</t>
  </si>
  <si>
    <t>26/12/2023 11:30:32 a.m.</t>
  </si>
  <si>
    <t>26/12/2023 11:39:40 a.m.</t>
  </si>
  <si>
    <t>Gastritis</t>
  </si>
  <si>
    <t>K29.7 Gastritis, no especificada</t>
  </si>
  <si>
    <t>MARTIN FIERO 121 - Neuquén</t>
  </si>
  <si>
    <t>JARDINES DE REY</t>
  </si>
  <si>
    <t>dolor abdominal (pac del hogar vida bella)</t>
  </si>
  <si>
    <t>DNI 92345780</t>
  </si>
  <si>
    <t>Cerda Arias, Hilda Del Carmen</t>
  </si>
  <si>
    <t>26/12/2023 10:23:00 a.m.</t>
  </si>
  <si>
    <t>26/12/2023 11:33:56 a.m.</t>
  </si>
  <si>
    <t>26/12/2023 03:00:00 p.m.</t>
  </si>
  <si>
    <t>RIO URUGUAY Y RIO PIRIPI - Neuquén - Barrio Sapere</t>
  </si>
  <si>
    <t>ref picadura de insectos en ojo y tobillo</t>
  </si>
  <si>
    <t>PDR32863172</t>
  </si>
  <si>
    <t>DNI 32863172</t>
  </si>
  <si>
    <t>De La Vega, Maria Magdalena</t>
  </si>
  <si>
    <t>26/12/2023 10:24:00 a.m.</t>
  </si>
  <si>
    <t>26/12/2023 11:54:04 a.m.</t>
  </si>
  <si>
    <t>26/12/2023 11:58:34 a.m.</t>
  </si>
  <si>
    <t>GOBERNADOR ASMAR 1035 - Neuquén - Barrio Villa Ceferino</t>
  </si>
  <si>
    <t>picadura de insectos</t>
  </si>
  <si>
    <t>PDR25071055</t>
  </si>
  <si>
    <t>DNI 25071055</t>
  </si>
  <si>
    <t>Darriba, Carla Beatriz</t>
  </si>
  <si>
    <t>26/12/2023 10:35:00 a.m.</t>
  </si>
  <si>
    <t>26/12/2023 11:23:55 a.m.</t>
  </si>
  <si>
    <t>la rioja PB A 471 - Neuquén - Centro</t>
  </si>
  <si>
    <t>26/12/2023 10:39:00 a.m.</t>
  </si>
  <si>
    <t>26/12/2023 11:59:10 a.m.</t>
  </si>
  <si>
    <t>26/12/2023 01:47:05 p.m.</t>
  </si>
  <si>
    <t>ideas suicida consumo problematico de sustancia</t>
  </si>
  <si>
    <t>pac que ingresa por intento de suicidio ayer , se retira de alta Voluntaria - lo trae fliar por que esta con dolor</t>
  </si>
  <si>
    <t>DNI 24825423</t>
  </si>
  <si>
    <t>Sanhueza Castillo, Fani Edith</t>
  </si>
  <si>
    <t>26/12/2023 10:40:00 a.m.</t>
  </si>
  <si>
    <t>26/12/2023 11:24:06 a.m.</t>
  </si>
  <si>
    <t>temblores corporales - pac de SM solicita medicacion</t>
  </si>
  <si>
    <t>DNI 31819988</t>
  </si>
  <si>
    <t>Muñoz Jaramillo, Monica Andrea</t>
  </si>
  <si>
    <t>26/12/2023 10:43:00 a.m.</t>
  </si>
  <si>
    <t>26/12/2023 11:14:38 a.m.</t>
  </si>
  <si>
    <t>26/12/2023 01:08:27 p.m.</t>
  </si>
  <si>
    <t>Dolor dorsal</t>
  </si>
  <si>
    <t>namuncura 674 - Neuquén</t>
  </si>
  <si>
    <t>caida de escalera - golpe en espalda y cabeza</t>
  </si>
  <si>
    <t>PDR45765823</t>
  </si>
  <si>
    <t>DNI 45765823</t>
  </si>
  <si>
    <t>Rojas, Dalma Valentina Abigal</t>
  </si>
  <si>
    <t>26/12/2023 10:45:00 a.m.</t>
  </si>
  <si>
    <t>26/12/2023 12:07:37 p.m.</t>
  </si>
  <si>
    <t>26/12/2023 12:26:19 p.m.</t>
  </si>
  <si>
    <t>Guiraldes 198 - Neuquén</t>
  </si>
  <si>
    <t>posible infeccion urinaria</t>
  </si>
  <si>
    <t>PDR28559257</t>
  </si>
  <si>
    <t>DNI 28559257</t>
  </si>
  <si>
    <t>Pereyra, Maria Graciela</t>
  </si>
  <si>
    <t>26/12/2023 10:51:00 a.m.</t>
  </si>
  <si>
    <t>26/12/2023 12:07:49 p.m.</t>
  </si>
  <si>
    <t>26/12/2023 12:34:35 p.m.</t>
  </si>
  <si>
    <t>honduras peatonal 10 casa 133 - Centenario</t>
  </si>
  <si>
    <t>380 viviendas</t>
  </si>
  <si>
    <t>dolor en m.i (vista anoche en centenario)</t>
  </si>
  <si>
    <t>DNI 10317625</t>
  </si>
  <si>
    <t>Cejas, Teresa</t>
  </si>
  <si>
    <t>26/12/2023 11:12:00 a.m.</t>
  </si>
  <si>
    <t>26/12/2023 01:07:55 p.m.</t>
  </si>
  <si>
    <t>26/12/2023 01:16:53 p.m.</t>
  </si>
  <si>
    <t>copahue 548 - Neuquén - Barrio Confluencia</t>
  </si>
  <si>
    <t>dolor de cabeza , ref presion emotiva</t>
  </si>
  <si>
    <t>26/12/2023 11:16:00 a.m.</t>
  </si>
  <si>
    <t>26/12/2023 11:31:09 a.m.</t>
  </si>
  <si>
    <t>26/12/2023 01:26:27 p.m.</t>
  </si>
  <si>
    <t>deseo de internacion en adicciones</t>
  </si>
  <si>
    <t>DNI 25725929</t>
  </si>
  <si>
    <t>Infante, Erica Noemi</t>
  </si>
  <si>
    <t>26/12/2023 11:18:00 a.m.</t>
  </si>
  <si>
    <t>26/12/2023 01:17:49 p.m.</t>
  </si>
  <si>
    <t>26/12/2023 01:23:20 p.m.</t>
  </si>
  <si>
    <t>AVDA OLASCOAGA 673 - Neuquén</t>
  </si>
  <si>
    <t>DIARREA - DOLOR ABDOMINAL</t>
  </si>
  <si>
    <t>DNI 16537813</t>
  </si>
  <si>
    <t>Arias, Pablo Esteban</t>
  </si>
  <si>
    <t>26/12/2023 11:20:00 a.m.</t>
  </si>
  <si>
    <t>26/12/2023 01:20:26 p.m.</t>
  </si>
  <si>
    <t>26/12/2023 01:29:41 p.m.</t>
  </si>
  <si>
    <t>TAFI VIEJO - CASA 30 - Neuquén - Este</t>
  </si>
  <si>
    <t>26/12/2023 11:22:00 a.m.</t>
  </si>
  <si>
    <t>26/12/2023 01:24:16 p.m.</t>
  </si>
  <si>
    <t>26/12/2023 01:31:17 p.m.</t>
  </si>
  <si>
    <t>litiasis biliar</t>
  </si>
  <si>
    <t>K80.2 Calculo de la Vesicula Biliar sin Colesistit</t>
  </si>
  <si>
    <t>DOLOR ABDOMINAL - REF PROBLEMAS DE VESICULA</t>
  </si>
  <si>
    <t>DNI 26541088</t>
  </si>
  <si>
    <t>Barahona, Sandra Yanet</t>
  </si>
  <si>
    <t>26/12/2023 11:28:00 a.m.</t>
  </si>
  <si>
    <t>26/12/2023 01:29:55 p.m.</t>
  </si>
  <si>
    <t>PASO LOS INDOS 173 - Neuquén</t>
  </si>
  <si>
    <t>COLOCACION MEDICACION (INDICADA X 6 DIAS POR MED COCCONI)</t>
  </si>
  <si>
    <t>26/12/2023 11:44:00 a.m.</t>
  </si>
  <si>
    <t>26/12/2023 01:30:51 p.m.</t>
  </si>
  <si>
    <t>26/12/2023 01:47:12 p.m.</t>
  </si>
  <si>
    <t>consulta pro medicacion</t>
  </si>
  <si>
    <t>medcicacion</t>
  </si>
  <si>
    <t>PDR9971917</t>
  </si>
  <si>
    <t>DNI 9971917</t>
  </si>
  <si>
    <t>Uribe, Teodolinda Rosa</t>
  </si>
  <si>
    <t>26/12/2023 11:52:00 a.m.</t>
  </si>
  <si>
    <t>26/12/2023 01:32:25 p.m.</t>
  </si>
  <si>
    <t>26/12/2023 01:41:26 p.m.</t>
  </si>
  <si>
    <t>pedro mazomi 860 -</t>
  </si>
  <si>
    <t>dolor abdominal - descompostura- falta de aire</t>
  </si>
  <si>
    <t>DNI 18863697</t>
  </si>
  <si>
    <t>Raed, Juana Alicia</t>
  </si>
  <si>
    <t>26/12/2023 11:54:00 a.m.</t>
  </si>
  <si>
    <t>26/12/2023 01:41:39 p.m.</t>
  </si>
  <si>
    <t>26/12/2023 01:43:41 p.m.</t>
  </si>
  <si>
    <t>solicita gasas</t>
  </si>
  <si>
    <t>CABO DE HORNO 2021 - Neuquén - Barrio Provincias Unidas</t>
  </si>
  <si>
    <t>supuracion en herida - ref Ulcera</t>
  </si>
  <si>
    <t>DNI 93703362</t>
  </si>
  <si>
    <t>Rocha Castro, Soraida</t>
  </si>
  <si>
    <t>26/12/2023 12:11:00 p.m.</t>
  </si>
  <si>
    <t>26/12/2023 01:49:20 p.m.</t>
  </si>
  <si>
    <t>26/12/2023 01:53:57 p.m.</t>
  </si>
  <si>
    <t>Otitis</t>
  </si>
  <si>
    <t>PDR44017411</t>
  </si>
  <si>
    <t>DNI 44017411</t>
  </si>
  <si>
    <t>Fernandez, Lucía Del Rocío</t>
  </si>
  <si>
    <t>26/12/2023 12:20:00 p.m.</t>
  </si>
  <si>
    <t>26/12/2023 01:54:44 p.m.</t>
  </si>
  <si>
    <t>AVENIDA ARGENTINA 1200 -</t>
  </si>
  <si>
    <t>Dolor en tobillo</t>
  </si>
  <si>
    <t>DNI 27987413</t>
  </si>
  <si>
    <t>Bustamante, Nancy Beatriz</t>
  </si>
  <si>
    <t>26/12/2023 12:21:00 p.m.</t>
  </si>
  <si>
    <t>26/12/2023 02:44:40 p.m.</t>
  </si>
  <si>
    <t>hemorragia posqx</t>
  </si>
  <si>
    <t>T81 Complicaciones de procedimientos, no clasifica</t>
  </si>
  <si>
    <t>HUENEY Y DR. MASA - Plottier</t>
  </si>
  <si>
    <t>PDR5924392</t>
  </si>
  <si>
    <t>DNI 5924392</t>
  </si>
  <si>
    <t>Diaz, Noemi Susana</t>
  </si>
  <si>
    <t>26/12/2023 12:28:00 p.m.</t>
  </si>
  <si>
    <t>26/12/2023 01:49:34 p.m.</t>
  </si>
  <si>
    <t>26/12/2023 01:56:29 p.m.</t>
  </si>
  <si>
    <t>Capitan Gonzalez 1908 - Provincia: CHUBUT</t>
  </si>
  <si>
    <t>DNI 31528558</t>
  </si>
  <si>
    <t>Hernandez, Paulina Vanesa</t>
  </si>
  <si>
    <t>26/12/2023 12:32:00 p.m.</t>
  </si>
  <si>
    <t>26/12/2023 01:54:52 p.m.</t>
  </si>
  <si>
    <t>J.J.LASTRA - 2000 - Neuquén</t>
  </si>
  <si>
    <t>Dolor estomacal, ant. de operación de vesícula</t>
  </si>
  <si>
    <t>26/12/2023 12:40:00 p.m.</t>
  </si>
  <si>
    <t>26/12/2023 01:55:03 p.m.</t>
  </si>
  <si>
    <t>26/12/2023 04:29:38 p.m.</t>
  </si>
  <si>
    <t>Orina con sangre, ref. problemas de próstata</t>
  </si>
  <si>
    <t>26/12/2023 12:45:00 p.m.</t>
  </si>
  <si>
    <t>26/12/2023 02:12:22 p.m.</t>
  </si>
  <si>
    <t>26/12/2023 02:49:47 p.m.</t>
  </si>
  <si>
    <t>control de herida</t>
  </si>
  <si>
    <t>Pte. operada de hernia, ref. que siente dureza en zona de puntos</t>
  </si>
  <si>
    <t>26/12/2023 12:47:00 p.m.</t>
  </si>
  <si>
    <t>26/12/2023 01:11:20 p.m.</t>
  </si>
  <si>
    <t>26/12/2023 01:22:09 p.m.</t>
  </si>
  <si>
    <t>pcte q viene a ver uro, muestra contamidnada se solicta nueva muestra la sra esta asintomatica, hoy cumple 5 dia de tto con ATB, primer episodio de ITU, por lo q indico tomar muestra p URO en condiciones optimas 7 72 hs post a terminar el atb</t>
  </si>
  <si>
    <t>resultado de uro</t>
  </si>
  <si>
    <t>PDR30941539</t>
  </si>
  <si>
    <t>DNI 30941539</t>
  </si>
  <si>
    <t>Mellado Muñoz, Nicolas Claudio</t>
  </si>
  <si>
    <t>26/12/2023 12:53:00 p.m.</t>
  </si>
  <si>
    <t>26/12/2023 02:44:50 p.m.</t>
  </si>
  <si>
    <t>26/12/2023 02:49:40 p.m.</t>
  </si>
  <si>
    <t>vertigo periferico</t>
  </si>
  <si>
    <t>LOS ZORZALES -</t>
  </si>
  <si>
    <t>Contractura cervical, mareos</t>
  </si>
  <si>
    <t>PDR93705235</t>
  </si>
  <si>
    <t>DNI 93705235</t>
  </si>
  <si>
    <t>Godoy, Nancy</t>
  </si>
  <si>
    <t>26/12/2023 01:00:00 p.m.</t>
  </si>
  <si>
    <t>26/12/2023 02:49:10 p.m.</t>
  </si>
  <si>
    <t>26/12/2023 03:05:39 p.m.</t>
  </si>
  <si>
    <t>R20.2 Parestesia de la piel</t>
  </si>
  <si>
    <t>ADRMECIMIENTO DE MANOS</t>
  </si>
  <si>
    <t>PDR34573443</t>
  </si>
  <si>
    <t>DNI 34573443</t>
  </si>
  <si>
    <t>Muñoz, Jessica Elizabeth</t>
  </si>
  <si>
    <t>26/12/2023 01:03:00 p.m.</t>
  </si>
  <si>
    <t>26/12/2023 01:44:01 p.m.</t>
  </si>
  <si>
    <t>26/12/2023 02:49:34 p.m.</t>
  </si>
  <si>
    <t>fractura de falange distal</t>
  </si>
  <si>
    <t>ALBERTI 629 -</t>
  </si>
  <si>
    <t>Tx en manos</t>
  </si>
  <si>
    <t>PDR42910777</t>
  </si>
  <si>
    <t>DNI 42910777</t>
  </si>
  <si>
    <t>Villamayor Velazquez, Paloma Jazmin</t>
  </si>
  <si>
    <t>26/12/2023 01:13:00 p.m.</t>
  </si>
  <si>
    <t>26/12/2023 01:58:18 p.m.</t>
  </si>
  <si>
    <t>26/12/2023 02:14:48 p.m.</t>
  </si>
  <si>
    <t>TEC SIN PC</t>
  </si>
  <si>
    <t>MONSEÑOR DE ANDREA 113 - Neuquén - Barrio Villa Farrel</t>
  </si>
  <si>
    <t>Barrio La Sirena</t>
  </si>
  <si>
    <t>tec sin PC</t>
  </si>
  <si>
    <t>DNI 34662677</t>
  </si>
  <si>
    <t>Montoya, Ximena Del Rocio</t>
  </si>
  <si>
    <t>26/12/2023 01:17:00 p.m.</t>
  </si>
  <si>
    <t>26/12/2023 02:50:39 p.m.</t>
  </si>
  <si>
    <t>26/12/2023 03:05:22 p.m.</t>
  </si>
  <si>
    <t>MAQUINCHAO- CASA/ 07 - Neuquén - Barrio Valentina Sur</t>
  </si>
  <si>
    <t>PDR18180110</t>
  </si>
  <si>
    <t>DNI 18180110</t>
  </si>
  <si>
    <t>Troncoso, Jose Victor</t>
  </si>
  <si>
    <t>26/12/2023 01:21:00 p.m.</t>
  </si>
  <si>
    <t>26/12/2023 02:56:55 p.m.</t>
  </si>
  <si>
    <t>Richieri 2014 - Neuquén - Barrio Confluencia</t>
  </si>
  <si>
    <t>Herida cortante en oreja del sábado pasado, requiere curación</t>
  </si>
  <si>
    <t>DNI 25725448</t>
  </si>
  <si>
    <t>Lagos, Sergio Eduardo</t>
  </si>
  <si>
    <t>26/12/2023 01:24:00 p.m.</t>
  </si>
  <si>
    <t>26/12/2023 02:56:34 p.m.</t>
  </si>
  <si>
    <t>26/12/2023 03:05:04 p.m.</t>
  </si>
  <si>
    <t>CONTROL DE TA</t>
  </si>
  <si>
    <t>SECTOR E- PEATONAL 26 - Neuquén - Barrio Ciudad Industrial</t>
  </si>
  <si>
    <t>DNI 32242151</t>
  </si>
  <si>
    <t>Vazquez, Andrea Florencia</t>
  </si>
  <si>
    <t>26/12/2023 01:26:00 p.m.</t>
  </si>
  <si>
    <t>26/12/2023 03:03:23 p.m.</t>
  </si>
  <si>
    <t>26/12/2023 03:11:04 p.m.</t>
  </si>
  <si>
    <t>Romera 140 - Plottier</t>
  </si>
  <si>
    <t>Chacay</t>
  </si>
  <si>
    <t>DOLOR ABD</t>
  </si>
  <si>
    <t>PDR43136737</t>
  </si>
  <si>
    <t>DNI 43136737</t>
  </si>
  <si>
    <t>Arias, Alexia Miriam</t>
  </si>
  <si>
    <t>26/12/2023 01:28:00 p.m.</t>
  </si>
  <si>
    <t>26/12/2023 03:11:55 p.m.</t>
  </si>
  <si>
    <t>26/12/2023 03:42:49 p.m.</t>
  </si>
  <si>
    <t>El Niguil 1350 - Neuquén - Barrio Don Bosco II</t>
  </si>
  <si>
    <t>alergia en manos</t>
  </si>
  <si>
    <t>PDR11742792</t>
  </si>
  <si>
    <t>DNI 11742792</t>
  </si>
  <si>
    <t>Tresalet, Silvia Georgina</t>
  </si>
  <si>
    <t>26/12/2023 01:38:00 p.m.</t>
  </si>
  <si>
    <t>26/12/2023 03:17:53 p.m.</t>
  </si>
  <si>
    <t>26/12/2023 04:56:59 p.m.</t>
  </si>
  <si>
    <t>fractura falange proximal</t>
  </si>
  <si>
    <t>San Juan 1167 - Neuquén - Barrio Santa Genoveva</t>
  </si>
  <si>
    <t>Dolor de dedos de pie, ref. tx de anoche</t>
  </si>
  <si>
    <t>26/12/2023 01:43:00 p.m.</t>
  </si>
  <si>
    <t>26/12/2023 03:20:52 p.m.</t>
  </si>
  <si>
    <t>26/12/2023 03:27:40 p.m.</t>
  </si>
  <si>
    <t>Citado a control por infección en pie</t>
  </si>
  <si>
    <t>DNI 39521535</t>
  </si>
  <si>
    <t>Barrientos, Evelin De Los Angeles</t>
  </si>
  <si>
    <t>26/12/2023 01:48:00 p.m.</t>
  </si>
  <si>
    <t>26/12/2023 03:21:05 p.m.</t>
  </si>
  <si>
    <t>LONCOPUE 1027 - Neuquén</t>
  </si>
  <si>
    <t>Ref. presion baja</t>
  </si>
  <si>
    <t>PDR41978638</t>
  </si>
  <si>
    <t>DNI 41978638</t>
  </si>
  <si>
    <t>Mendez, Iara Agostina</t>
  </si>
  <si>
    <t>26/12/2023 02:10:00 p.m.</t>
  </si>
  <si>
    <t>26/12/2023 03:21:13 p.m.</t>
  </si>
  <si>
    <t>26/12/2023 03:27:31 p.m.</t>
  </si>
  <si>
    <t>republica de italia y necochea mza 2 casa 3 - Neuquén</t>
  </si>
  <si>
    <t>heroes de malvinas</t>
  </si>
  <si>
    <t>26/12/2023 02:14:00 p.m.</t>
  </si>
  <si>
    <t>26/12/2023 03:10:12 p.m.</t>
  </si>
  <si>
    <t>26/12/2023 03:27:23 p.m.</t>
  </si>
  <si>
    <t>ampollo SP - dolor</t>
  </si>
  <si>
    <t>ref. ampolla de agua en pierna / trombosis</t>
  </si>
  <si>
    <t>PDR7306883</t>
  </si>
  <si>
    <t>DNI 7306883</t>
  </si>
  <si>
    <t>Medina, Aurelio Lujan</t>
  </si>
  <si>
    <t>26/12/2023 02:24:00 p.m.</t>
  </si>
  <si>
    <t>26/12/2023 03:24:15 p.m.</t>
  </si>
  <si>
    <t>26/12/2023 06:04:26 p.m.</t>
  </si>
  <si>
    <t>J.Diaz De Soliz- 1662 - Neuquén - Barrio Confluencia</t>
  </si>
  <si>
    <t>ref. temblores y nauseas ( pcte hipertenso - antecedentes cardíacos )</t>
  </si>
  <si>
    <t>26/12/2023 02:29:00 p.m.</t>
  </si>
  <si>
    <t>26/12/2023 02:40:43 p.m.</t>
  </si>
  <si>
    <t>27/12/2023 03:05:14 a.m.</t>
  </si>
  <si>
    <t>Coledocolitiasis</t>
  </si>
  <si>
    <t>DNI 3629836</t>
  </si>
  <si>
    <t>Silva, Vicenta Del Carmen</t>
  </si>
  <si>
    <t>26/12/2023 02:36:00 p.m.</t>
  </si>
  <si>
    <t>26/12/2023 05:43:54 p.m.</t>
  </si>
  <si>
    <t>FAVALORO 628 - Plottier</t>
  </si>
  <si>
    <t>PINAR II</t>
  </si>
  <si>
    <t>DNI 25298996</t>
  </si>
  <si>
    <t>26/12/2023 02:41:00 p.m.</t>
  </si>
  <si>
    <t>26/12/2023 03:26:30 p.m.</t>
  </si>
  <si>
    <t>26/12/2023 04:41:46 p.m.</t>
  </si>
  <si>
    <t>rio piriri 2413 - Neuquén</t>
  </si>
  <si>
    <t>PDR24648545</t>
  </si>
  <si>
    <t>DNI 24648545</t>
  </si>
  <si>
    <t>Ancel, Alcides Pablo</t>
  </si>
  <si>
    <t>26/12/2023 02:49:00 p.m.</t>
  </si>
  <si>
    <t>26/12/2023 04:32:14 p.m.</t>
  </si>
  <si>
    <t>26/12/2023 04:57:12 p.m.</t>
  </si>
  <si>
    <t>LUIS BELTRAN 1902 - Neuquén - Barrio La Sirena</t>
  </si>
  <si>
    <t>Malestar ocular izq</t>
  </si>
  <si>
    <t>26/12/2023 02:57:00 p.m.</t>
  </si>
  <si>
    <t>26/12/2023 04:32:35 p.m.</t>
  </si>
  <si>
    <t>26/12/2023 06:02:18 p.m.</t>
  </si>
  <si>
    <t>dolor muñeca</t>
  </si>
  <si>
    <t>DNI 552588</t>
  </si>
  <si>
    <t>Vera, Adela</t>
  </si>
  <si>
    <t>26/12/2023 03:04:00 p.m.</t>
  </si>
  <si>
    <t>26/12/2023 04:27:43 p.m.</t>
  </si>
  <si>
    <t>26/12/2023 11:41:40 p.m.</t>
  </si>
  <si>
    <t>sindrome coledociano hepatitis</t>
  </si>
  <si>
    <t>MZA 54 CASA8 - Neuquén</t>
  </si>
  <si>
    <t>DNI 40443998</t>
  </si>
  <si>
    <t>Castillo, Adrian Ezequiel</t>
  </si>
  <si>
    <t>26/12/2023 03:06:00 p.m.</t>
  </si>
  <si>
    <t>26/12/2023 04:38:11 p.m.</t>
  </si>
  <si>
    <t>AIMOGASTA -1354 - Neuquén - Barrio Don Bosco III</t>
  </si>
  <si>
    <t>REF. DOLOR EN ZONA COSTAL ( INCIDENTE DEPORTIVO )</t>
  </si>
  <si>
    <t>DNI 48411279</t>
  </si>
  <si>
    <t>Soto, Alejo Agustin</t>
  </si>
  <si>
    <t>26/12/2023 03:17:00 p.m.</t>
  </si>
  <si>
    <t>26/12/2023 04:38:22 p.m.</t>
  </si>
  <si>
    <t>los olmos - Centenario</t>
  </si>
  <si>
    <t>nueva españa</t>
  </si>
  <si>
    <t>REF. DOLOR DE GARGANTA Y FIEBRE</t>
  </si>
  <si>
    <t>PDR12066061</t>
  </si>
  <si>
    <t>DNI 12066061</t>
  </si>
  <si>
    <t>Vera, Luis Alberto</t>
  </si>
  <si>
    <t>26/12/2023 03:19:00 p.m.</t>
  </si>
  <si>
    <t>26/12/2023 04:37:52 p.m.</t>
  </si>
  <si>
    <t>26/12/2023 08:38:09 p.m.</t>
  </si>
  <si>
    <t>azucenas 55 - Neuquén - Barrio Alta Barda</t>
  </si>
  <si>
    <t>REF. ADORMECIMIENTO EN BRAZO, TAQUICARDIA</t>
  </si>
  <si>
    <t>DNI 20028764</t>
  </si>
  <si>
    <t>Badano, Fernanda Auciz</t>
  </si>
  <si>
    <t>26/12/2023 03:21:00 p.m.</t>
  </si>
  <si>
    <t>26/12/2023 04:51:37 p.m.</t>
  </si>
  <si>
    <t>CASA 218 - EL CHOCON</t>
  </si>
  <si>
    <t>VILLA EL CHOCON</t>
  </si>
  <si>
    <t>DNI 37943860</t>
  </si>
  <si>
    <t>San Martin, Maria Eugenia</t>
  </si>
  <si>
    <t>26/12/2023 03:38:00 p.m.</t>
  </si>
  <si>
    <t>26/12/2023 04:51:45 p.m.</t>
  </si>
  <si>
    <t>26/12/2023 06:02:29 p.m.</t>
  </si>
  <si>
    <t>dolor miofascial</t>
  </si>
  <si>
    <t>Peatonal 1 Sector A1 Calle 8 - Neuquén - Barrio Ciudad Industrial</t>
  </si>
  <si>
    <t>dolor hombro y brazo izq</t>
  </si>
  <si>
    <t>PDR49049747</t>
  </si>
  <si>
    <t>DNI 49049747</t>
  </si>
  <si>
    <t>Juarez, Jeremias</t>
  </si>
  <si>
    <t>26/12/2023 03:39:00 p.m.</t>
  </si>
  <si>
    <t>26/12/2023 04:56:30 p.m.</t>
  </si>
  <si>
    <t>26/12/2023 07:24:47 p.m.</t>
  </si>
  <si>
    <t>hipolito 950 - Neuquén - Centro</t>
  </si>
  <si>
    <t>disuria y hematuria</t>
  </si>
  <si>
    <t>DNI 34811286</t>
  </si>
  <si>
    <t>Parada, Gabriela Elizabeth</t>
  </si>
  <si>
    <t>O.S. DE CONDUCTORES DE REMISES Y AUTOS AL INSTANTE Y AFINES</t>
  </si>
  <si>
    <t>26/12/2023 03:48:00 p.m.</t>
  </si>
  <si>
    <t>26/12/2023 05:00:48 p.m.</t>
  </si>
  <si>
    <t>26/12/2023 06:02:37 p.m.</t>
  </si>
  <si>
    <t>dolor abd + flujo</t>
  </si>
  <si>
    <t>calle 5- - Neuquén</t>
  </si>
  <si>
    <t>alma fuerte II</t>
  </si>
  <si>
    <t>ref. inflamacion abdominal</t>
  </si>
  <si>
    <t>PDR95726261</t>
  </si>
  <si>
    <t>DNI 95726261</t>
  </si>
  <si>
    <t>Romero, Ines</t>
  </si>
  <si>
    <t>26/12/2023 04:02:00 p.m.</t>
  </si>
  <si>
    <t>26/12/2023 05:05:35 p.m.</t>
  </si>
  <si>
    <t>Lanin 164 -</t>
  </si>
  <si>
    <t>Ingresa por sector de ambulancia , crisis de ansiedad</t>
  </si>
  <si>
    <t>DNI 17140986</t>
  </si>
  <si>
    <t>Flores, Maria Cristina</t>
  </si>
  <si>
    <t>26/12/2023 04:06:00 p.m.</t>
  </si>
  <si>
    <t>26/12/2023 04:20:17 p.m.</t>
  </si>
  <si>
    <t>26/12/2023 07:51:34 p.m.</t>
  </si>
  <si>
    <t>Dolor lumbar.</t>
  </si>
  <si>
    <t>OLIVARES 5557 MZA 93 CASA 17 - Neuquén - Barrio San Lorenzo Norte</t>
  </si>
  <si>
    <t>SAN LORENZO. NORTE</t>
  </si>
  <si>
    <t>Ingresa por sector de ambulancia , ( pacte renal ) dolor y malestar</t>
  </si>
  <si>
    <t>PDR30327950</t>
  </si>
  <si>
    <t>DNI 30327950</t>
  </si>
  <si>
    <t>Emma, Maria Julia</t>
  </si>
  <si>
    <t>26/12/2023 04:14:00 p.m.</t>
  </si>
  <si>
    <t>26/12/2023 05:05:47 p.m.</t>
  </si>
  <si>
    <t>26/12/2023 06:04:16 p.m.</t>
  </si>
  <si>
    <t>Tucuman 346 - Neuquén - Centro</t>
  </si>
  <si>
    <t>dolor lumbar, corporal, no tolera alimentos, desde ayer</t>
  </si>
  <si>
    <t>PDR42710449</t>
  </si>
  <si>
    <t>DNI 42710449</t>
  </si>
  <si>
    <t>Costich, Nancy Tamara</t>
  </si>
  <si>
    <t>26/12/2023 04:16:00 p.m.</t>
  </si>
  <si>
    <t>26/12/2023 06:09:16 p.m.</t>
  </si>
  <si>
    <t>26/12/2023 07:31:28 p.m.</t>
  </si>
  <si>
    <t>Felix San Martin 840 - Neuquén - Barrio Mariano Moreno</t>
  </si>
  <si>
    <t>tx de mano derecha, referido de ayer (caída de propia altura)</t>
  </si>
  <si>
    <t>PDR37348226</t>
  </si>
  <si>
    <t>DNI 37348226</t>
  </si>
  <si>
    <t>Cerda, Sergio David</t>
  </si>
  <si>
    <t>26/12/2023 04:25:00 p.m.</t>
  </si>
  <si>
    <t>26/12/2023 06:11:09 p.m.</t>
  </si>
  <si>
    <t>26/12/2023 07:05:00 p.m.</t>
  </si>
  <si>
    <t>AGUADO Y SIMOCA - Neuquén - Este</t>
  </si>
  <si>
    <t>fiebre, vómitos, diarrea, dolor abdominal, 1° consulta</t>
  </si>
  <si>
    <t>PDR38843850</t>
  </si>
  <si>
    <t>DNI 38843850</t>
  </si>
  <si>
    <t>Martinez, María Paula</t>
  </si>
  <si>
    <t>26/12/2023 04:30:00 p.m.</t>
  </si>
  <si>
    <t>26/12/2023 06:14:30 p.m.</t>
  </si>
  <si>
    <t>Hugo Berbel 1575 - Neuquén - Centro</t>
  </si>
  <si>
    <t>posible picadura de insecto en mm.ss. derecho, se observa inflamación</t>
  </si>
  <si>
    <t>DNI 6666485</t>
  </si>
  <si>
    <t>Antileo, Rosalva</t>
  </si>
  <si>
    <t>26/12/2023 04:35:00 p.m.</t>
  </si>
  <si>
    <t>26/12/2023 06:14:41 p.m.</t>
  </si>
  <si>
    <t>26/12/2023 08:58:22 p.m.</t>
  </si>
  <si>
    <t>Raihue y Gob. Azmar - Neuquén - Barrio Mudon</t>
  </si>
  <si>
    <t>DNI 31805537</t>
  </si>
  <si>
    <t>Muñoz, Romina Edith</t>
  </si>
  <si>
    <t>26/12/2023 04:37:00 p.m.</t>
  </si>
  <si>
    <t>26/12/2023 05:12:25 p.m.</t>
  </si>
  <si>
    <t>26/12/2023 07:35:47 p.m.</t>
  </si>
  <si>
    <t>bronquitis obst</t>
  </si>
  <si>
    <t>Rio Uruguay 612 - Neuquén - Barrio Sapere</t>
  </si>
  <si>
    <t>DIF RESP</t>
  </si>
  <si>
    <t>PDR34604990</t>
  </si>
  <si>
    <t>DNI 34604990</t>
  </si>
  <si>
    <t>Oviedo, Tomás</t>
  </si>
  <si>
    <t>26/12/2023 04:42:00 p.m.</t>
  </si>
  <si>
    <t>26/12/2023 06:15:07 p.m.</t>
  </si>
  <si>
    <t>Juan 23 1978 - Neuquén - Barrio Villa Farrel</t>
  </si>
  <si>
    <t>quemadura en abdomen hace unos momentos</t>
  </si>
  <si>
    <t>PDR37459632</t>
  </si>
  <si>
    <t>DNI 37459632</t>
  </si>
  <si>
    <t>Salinas, Patricia</t>
  </si>
  <si>
    <t>26/12/2023 04:44:00 p.m.</t>
  </si>
  <si>
    <t>26/12/2023 06:15:28 p.m.</t>
  </si>
  <si>
    <t>26/12/2023 06:28:20 p.m.</t>
  </si>
  <si>
    <t>vomitos. amenorrea secundaria</t>
  </si>
  <si>
    <t>bouque roldan 321 - Neuquén - Barrio Manuel Belgrano</t>
  </si>
  <si>
    <t>mareos, sensación de desvanecimiento hace unos momentos</t>
  </si>
  <si>
    <t>PDR40960994</t>
  </si>
  <si>
    <t>DNI 40960994</t>
  </si>
  <si>
    <t>Quintoman, Emiliano</t>
  </si>
  <si>
    <t>26/12/2023 04:50:00 p.m.</t>
  </si>
  <si>
    <t>26/12/2023 06:16:44 p.m.</t>
  </si>
  <si>
    <t>mareos, presión alta? adormecimiento de mm.ss. izquierdo hace unos momentos</t>
  </si>
  <si>
    <t>DNI 42910175</t>
  </si>
  <si>
    <t>Guarda Rodriguez, Maria Magdalena</t>
  </si>
  <si>
    <t>26/12/2023 04:53:00 p.m.</t>
  </si>
  <si>
    <t>26/12/2023 07:59:37 p.m.</t>
  </si>
  <si>
    <t>Cefalea post TEC.</t>
  </si>
  <si>
    <t>G44.3 Cefalea postraumática crónica</t>
  </si>
  <si>
    <t>ANTARTIDA ARGENTINA Y MASCARDI CASA 301 - Neuquén - Barrio El Progreso</t>
  </si>
  <si>
    <t>DNI 38101543</t>
  </si>
  <si>
    <t>Pincheira, Sabrina Belen</t>
  </si>
  <si>
    <t>26/12/2023 04:57:00 p.m.</t>
  </si>
  <si>
    <t>26/12/2023 06:16:04 p.m.</t>
  </si>
  <si>
    <t>26/12/2023 07:16:47 p.m.</t>
  </si>
  <si>
    <t>mordedura de perrro</t>
  </si>
  <si>
    <t>Monte hermoso 418 - Neuquén - Barrio Confluencia</t>
  </si>
  <si>
    <t>mordedura de can en mm.ii. izquierdo, de ayer a la mañana</t>
  </si>
  <si>
    <t>26/12/2023 05:03:00 p.m.</t>
  </si>
  <si>
    <t>26/12/2023 06:37:30 p.m.</t>
  </si>
  <si>
    <t>refiere mareos, dolor de cabeza hace 4 días</t>
  </si>
  <si>
    <t>26/12/2023 05:09:00 p.m.</t>
  </si>
  <si>
    <t>26/12/2023 06:06:02 p.m.</t>
  </si>
  <si>
    <t>26/12/2023 06:38:50 p.m.</t>
  </si>
  <si>
    <t>dolor de cabeza, lumbar, dolor de pecho, congestión</t>
  </si>
  <si>
    <t>26/12/2023 05:10:00 p.m.</t>
  </si>
  <si>
    <t>26/12/2023 06:08:17 p.m.</t>
  </si>
  <si>
    <t>26/12/2023 07:35:40 p.m.</t>
  </si>
  <si>
    <t>itu alta</t>
  </si>
  <si>
    <t>fiebre, vómitos, dolor lumbar</t>
  </si>
  <si>
    <t>26/12/2023 05:12:00 p.m.</t>
  </si>
  <si>
    <t>26/12/2023 06:30:27 p.m.</t>
  </si>
  <si>
    <t>26/12/2023 06:39:01 p.m.</t>
  </si>
  <si>
    <t>tos, congestión</t>
  </si>
  <si>
    <t>DNI 37231686</t>
  </si>
  <si>
    <t>Coran, Natalia Soledad</t>
  </si>
  <si>
    <t>26/12/2023 05:28:00 p.m.</t>
  </si>
  <si>
    <t>26/12/2023 06:37:40 p.m.</t>
  </si>
  <si>
    <t>26/12/2023 07:11:49 p.m.</t>
  </si>
  <si>
    <t>BOER Y ALUMINE - Neuquén - Barrio Confluencia</t>
  </si>
  <si>
    <t>dolor de muelas, de cabeza, 1° consulta, automedicada</t>
  </si>
  <si>
    <t>PDR18395628</t>
  </si>
  <si>
    <t>DNI 18395628</t>
  </si>
  <si>
    <t>Barrueto Bastidas, Ines Eliana</t>
  </si>
  <si>
    <t>26/12/2023 05:38:00 p.m.</t>
  </si>
  <si>
    <t>26/12/2023 06:41:41 p.m.</t>
  </si>
  <si>
    <t>26/12/2023 07:11:55 p.m.</t>
  </si>
  <si>
    <t>INDEPENDENCIA 1316 - Neuquén - Barrio Villa Farrel</t>
  </si>
  <si>
    <t>dolor lumbar, de espalda</t>
  </si>
  <si>
    <t>DNI 47849671</t>
  </si>
  <si>
    <t>Salem, Gustavo Leonel</t>
  </si>
  <si>
    <t>26/12/2023 05:49:00 p.m.</t>
  </si>
  <si>
    <t>26/12/2023 07:15:25 p.m.</t>
  </si>
  <si>
    <t>26/12/2023 07:26:25 p.m.</t>
  </si>
  <si>
    <t>Buenos Aires 1020 - Neuquén - Centro</t>
  </si>
  <si>
    <t>constipación, hace varios días</t>
  </si>
  <si>
    <t>DNI 29554021</t>
  </si>
  <si>
    <t>Azua, Laura Ines</t>
  </si>
  <si>
    <t>26/12/2023 05:51:00 p.m.</t>
  </si>
  <si>
    <t>26/12/2023 06:03:57 p.m.</t>
  </si>
  <si>
    <t>26/12/2023 09:06:24 p.m.</t>
  </si>
  <si>
    <t>Reacción alérgica.</t>
  </si>
  <si>
    <t>VERZEGNASSI Y COPAHUE S/N - Neuquén - Barrio Manuel Belgrano</t>
  </si>
  <si>
    <t>refiere picadura de hormigas, es alérgica</t>
  </si>
  <si>
    <t>26/12/2023 06:26:00 p.m.</t>
  </si>
  <si>
    <t>26/12/2023 07:41:06 p.m.</t>
  </si>
  <si>
    <t>26/12/2023 07:46:32 p.m.</t>
  </si>
  <si>
    <t>Tos , dolor de garganta , fiebre</t>
  </si>
  <si>
    <t>PDR26230894</t>
  </si>
  <si>
    <t>DNI 26230894</t>
  </si>
  <si>
    <t>Chavez, Marcela Fernanda</t>
  </si>
  <si>
    <t>26/12/2023 06:28:00 p.m.</t>
  </si>
  <si>
    <t>26/12/2023 07:42:55 p.m.</t>
  </si>
  <si>
    <t>26/12/2023 07:46:06 p.m.</t>
  </si>
  <si>
    <t>PUBLICA 977 - Provincia: SANTIAGO DEL ESTERO</t>
  </si>
  <si>
    <t>PDR29154414</t>
  </si>
  <si>
    <t>DNI 29154414</t>
  </si>
  <si>
    <t>Regalia, Mauro Adrian</t>
  </si>
  <si>
    <t>26/12/2023 06:31:00 p.m.</t>
  </si>
  <si>
    <t>26/12/2023 07:14:42 p.m.</t>
  </si>
  <si>
    <t>26/12/2023 09:51:54 p.m.</t>
  </si>
  <si>
    <t>Avenida Argentina175 1º A - Neuquén - Centro</t>
  </si>
  <si>
    <t>PDR4749913</t>
  </si>
  <si>
    <t>DNI 4749913</t>
  </si>
  <si>
    <t>Calvillo, Julia Beatriz</t>
  </si>
  <si>
    <t>26/12/2023 09:23:23 p.m.</t>
  </si>
  <si>
    <t>Síndrome coronario agudo. Infarto de miocardio de cara inferior.</t>
  </si>
  <si>
    <t>Antártida Argentina 835 - Neuquén - Centro</t>
  </si>
  <si>
    <t>PDR47212230</t>
  </si>
  <si>
    <t>DNI 47212230</t>
  </si>
  <si>
    <t>Paredes, Melani Nahiara</t>
  </si>
  <si>
    <t>26/12/2023 06:37:00 p.m.</t>
  </si>
  <si>
    <t>26/12/2023 07:45:07 p.m.</t>
  </si>
  <si>
    <t>26/12/2023 07:54:45 p.m.</t>
  </si>
  <si>
    <t>dishidrosis en manos</t>
  </si>
  <si>
    <t>L30.1 Dishidrosis [ponfólix]</t>
  </si>
  <si>
    <t>LAGO PILHUE CASA 869 - Neuquén - Barrio Melipal</t>
  </si>
  <si>
    <t>Ampollas en manos</t>
  </si>
  <si>
    <t>DNI 39170692</t>
  </si>
  <si>
    <t>Gonzalez, Mariano Ezequiel</t>
  </si>
  <si>
    <t>26/12/2023 06:40:00 p.m.</t>
  </si>
  <si>
    <t>26/12/2023 07:54:58 p.m.</t>
  </si>
  <si>
    <t>NOGOYA 3506 - Neuquén - Barrio Huiliches</t>
  </si>
  <si>
    <t>Quemadura( (con aceite) en antebrazo de MSI</t>
  </si>
  <si>
    <t>26/12/2023 06:48:00 p.m.</t>
  </si>
  <si>
    <t>26/12/2023 07:53:00 p.m.</t>
  </si>
  <si>
    <t>26/12/2023 09:49:46 p.m.</t>
  </si>
  <si>
    <t>Familiar refiere perdida en sonda vesical</t>
  </si>
  <si>
    <t>PDR39131952</t>
  </si>
  <si>
    <t>DNI 39131952</t>
  </si>
  <si>
    <t>Seguel, Ariatna Mariela</t>
  </si>
  <si>
    <t>26/12/2023 06:50:00 p.m.</t>
  </si>
  <si>
    <t>26/12/2023 08:25:25 p.m.</t>
  </si>
  <si>
    <t>27/12/2023 01:24:13 a.m.</t>
  </si>
  <si>
    <t>copahue 1925 - Neuquén - Barrio Confluencia</t>
  </si>
  <si>
    <t>Dolor de garganta , dif para respirar</t>
  </si>
  <si>
    <t>26/12/2023 06:52:00 p.m.</t>
  </si>
  <si>
    <t>26/12/2023 07:28:30 p.m.</t>
  </si>
  <si>
    <t>26/12/2023 07:57:38 p.m.</t>
  </si>
  <si>
    <t>Mareos , ardor en ambos ojos , malestar</t>
  </si>
  <si>
    <t>PDR1946969</t>
  </si>
  <si>
    <t>DNI 1946969</t>
  </si>
  <si>
    <t>Wertmuller, Nelida Esther</t>
  </si>
  <si>
    <t>26/12/2023 07:02:00 p.m.</t>
  </si>
  <si>
    <t>26/12/2023 09:35:16 p.m.</t>
  </si>
  <si>
    <t>27/12/2023 06:00:00 a.m.</t>
  </si>
  <si>
    <t>ideas suicidas</t>
  </si>
  <si>
    <t>INDEPENDENCIA 1060 - Provincia: Río Negro</t>
  </si>
  <si>
    <t>Pacte con tto psiquiátrico , familiar refiere con ideas suicidas .</t>
  </si>
  <si>
    <t>DNI 37943599</t>
  </si>
  <si>
    <t>Ruarte, Daiana Aylen</t>
  </si>
  <si>
    <t>26/12/2023 07:06:00 p.m.</t>
  </si>
  <si>
    <t>26/12/2023 10:02:06 p.m.</t>
  </si>
  <si>
    <t>26/12/2023 10:11:09 p.m.</t>
  </si>
  <si>
    <t>Crisis asmatica leve</t>
  </si>
  <si>
    <t>Esfuerzo</t>
  </si>
  <si>
    <t>Pacte asmática , refiere no tener medicacion y dif para respirar</t>
  </si>
  <si>
    <t>PDR32252958</t>
  </si>
  <si>
    <t>DNI 32252958</t>
  </si>
  <si>
    <t>Lamberto, Damian Alejandro</t>
  </si>
  <si>
    <t>26/12/2023 07:08:00 p.m.</t>
  </si>
  <si>
    <t>26/12/2023 07:42:07 p.m.</t>
  </si>
  <si>
    <t>26/12/2023 07:47:17 p.m.</t>
  </si>
  <si>
    <t>realizacion de receta</t>
  </si>
  <si>
    <t>Rio Negro 1220 - Neuquén - Barrio Manuel Belgrano</t>
  </si>
  <si>
    <t>Pcte dado de alta 14/12/2023 del servicio de traumatologia , refiere haberse quedado sin medicacion ( ATB ) , por tto -</t>
  </si>
  <si>
    <t>PDR4216171</t>
  </si>
  <si>
    <t>DNI 4216171</t>
  </si>
  <si>
    <t>Coria, Silveria</t>
  </si>
  <si>
    <t>26/12/2023 07:20:00 p.m.</t>
  </si>
  <si>
    <t>26/12/2023 07:35:13 p.m.</t>
  </si>
  <si>
    <t>27/12/2023 01:04:45 a.m.</t>
  </si>
  <si>
    <t>TEC leve.</t>
  </si>
  <si>
    <t>Olascoaga 1251 - Neuquén - Barrio Villa María</t>
  </si>
  <si>
    <t>CAIDA de su altura</t>
  </si>
  <si>
    <t>26/12/2023 07:22:00 p.m.</t>
  </si>
  <si>
    <t>26/12/2023 10:52:19 p.m.</t>
  </si>
  <si>
    <t>Vómitos , diarrea , dolor corporal -</t>
  </si>
  <si>
    <t>DNI 33952768</t>
  </si>
  <si>
    <t>Pino, Luciana Elian</t>
  </si>
  <si>
    <t>26/12/2023 07:23:00 p.m.</t>
  </si>
  <si>
    <t>26/12/2023 10:52:30 p.m.</t>
  </si>
  <si>
    <t>san ramon 2 - Plottier</t>
  </si>
  <si>
    <t>TX ocular izq</t>
  </si>
  <si>
    <t>DNI 43339491</t>
  </si>
  <si>
    <t>Boboskich, Melisa Sharela</t>
  </si>
  <si>
    <t>26/12/2023 07:26:00 p.m.</t>
  </si>
  <si>
    <t>26/12/2023 10:52:39 p.m.</t>
  </si>
  <si>
    <t>ARMANDO VIDAL 4065 - Neuquén</t>
  </si>
  <si>
    <t>Dolor abdominal , ardor al orinar</t>
  </si>
  <si>
    <t>26/12/2023 07:32:00 p.m.</t>
  </si>
  <si>
    <t>26/12/2023 10:53:22 p.m.</t>
  </si>
  <si>
    <t>DNI 12751875</t>
  </si>
  <si>
    <t>Hermosilla, Gilberto</t>
  </si>
  <si>
    <t>26/12/2023 07:34:00 p.m.</t>
  </si>
  <si>
    <t>26/12/2023 10:52:53 p.m.</t>
  </si>
  <si>
    <t>26/12/2023 11:09:40 p.m.</t>
  </si>
  <si>
    <t>edema en ambos pies</t>
  </si>
  <si>
    <t>R60.0 Edema localizado</t>
  </si>
  <si>
    <t>AVENIDA DEL TRABAJADOR 2844 - Neuquén - Barrio El Progreso</t>
  </si>
  <si>
    <t>Inflamación en ambos MMII ,zona facial</t>
  </si>
  <si>
    <t>DNI 21388903</t>
  </si>
  <si>
    <t>Oses, Andrea Cecilia</t>
  </si>
  <si>
    <t>26/12/2023 07:36:00 p.m.</t>
  </si>
  <si>
    <t>26/12/2023 11:10:21 p.m.</t>
  </si>
  <si>
    <t>27/12/2023 01:49:36 a.m.</t>
  </si>
  <si>
    <t>RIO DESAGUADERO 1035 - Neuquén - Barrio Sapere</t>
  </si>
  <si>
    <t>PDR42266354</t>
  </si>
  <si>
    <t>DNI 42266354</t>
  </si>
  <si>
    <t>Sanchez, Katherina Elizabeth</t>
  </si>
  <si>
    <t>26/12/2023 07:38:00 p.m.</t>
  </si>
  <si>
    <t>26/12/2023 11:10:38 p.m.</t>
  </si>
  <si>
    <t>BELGRANO 755 689 - Neuquén - Centro</t>
  </si>
  <si>
    <t>Vómitos , dolor abdominal</t>
  </si>
  <si>
    <t>26/12/2023 07:41:00 p.m.</t>
  </si>
  <si>
    <t>26/12/2023 11:07:07 p.m.</t>
  </si>
  <si>
    <t>26/12/2023 11:20:10 p.m.</t>
  </si>
  <si>
    <t>Dolor cervical</t>
  </si>
  <si>
    <t>26/12/2023 07:48:00 p.m.</t>
  </si>
  <si>
    <t>26/12/2023 11:11:14 p.m.</t>
  </si>
  <si>
    <t>Pacte vista ayer por guardia continua con ciatalgia</t>
  </si>
  <si>
    <t>DNI 23427157</t>
  </si>
  <si>
    <t>Muñoz, Monica Beatriz</t>
  </si>
  <si>
    <t>26/12/2023 07:50:00 p.m.</t>
  </si>
  <si>
    <t>26/12/2023 08:13:41 p.m.</t>
  </si>
  <si>
    <t>27/12/2023 12:57:31 a.m.</t>
  </si>
  <si>
    <t>CHOCON/MOQUEHUE - Neuquén - Barrio Confluencia</t>
  </si>
  <si>
    <t>diarrea y dolor abd</t>
  </si>
  <si>
    <t>DNI 18010005</t>
  </si>
  <si>
    <t>Villalba, Silvia Graciela</t>
  </si>
  <si>
    <t>26/12/2023 08:00:00 p.m.</t>
  </si>
  <si>
    <t>26/12/2023 11:11:21 p.m.</t>
  </si>
  <si>
    <t>MZA B LOTE 10 - Neuquén</t>
  </si>
  <si>
    <t>Dolor en ambos tobillos</t>
  </si>
  <si>
    <t>DNI 18095417</t>
  </si>
  <si>
    <t>Cardenas, Juan Carlos</t>
  </si>
  <si>
    <t>26/12/2023 08:05:00 p.m.</t>
  </si>
  <si>
    <t>26/12/2023 09:34:21 p.m.</t>
  </si>
  <si>
    <t>26/12/2023 10:24:15 p.m.</t>
  </si>
  <si>
    <t>Mario Almonacid S/N - Neuquén - Oeste</t>
  </si>
  <si>
    <t>Fiebre, vomitos, dolor de pecho</t>
  </si>
  <si>
    <t>PDR42512870</t>
  </si>
  <si>
    <t>DNI 42512870</t>
  </si>
  <si>
    <t>Caporalini, Jonatan Nicolas</t>
  </si>
  <si>
    <t>26/12/2023 08:15:00 p.m.</t>
  </si>
  <si>
    <t>26/12/2023 10:09:03 p.m.</t>
  </si>
  <si>
    <t>CASA 20 2425 - Neuquén - Barrio 14 de Octubre</t>
  </si>
  <si>
    <t>Reaccion alèrgica</t>
  </si>
  <si>
    <t>PDR17472846</t>
  </si>
  <si>
    <t>DNI 17472846</t>
  </si>
  <si>
    <t>Barrera, Liliana Del Carmen</t>
  </si>
  <si>
    <t>26/12/2023 08:19:00 p.m.</t>
  </si>
  <si>
    <t>27/12/2023 12:12:09 a.m.</t>
  </si>
  <si>
    <t>T78.0 Choque anafilactico debido a reaccion advers</t>
  </si>
  <si>
    <t>LAGO QUILLEN 1390 - Neuquén - Barrio Villa Farrel</t>
  </si>
  <si>
    <t>Reacción alèrgica</t>
  </si>
  <si>
    <t>PDR7828359</t>
  </si>
  <si>
    <t>DNI 7828359</t>
  </si>
  <si>
    <t>Benitez, Ramon Marcelino</t>
  </si>
  <si>
    <t>26/12/2023 08:29:00 p.m.</t>
  </si>
  <si>
    <t>26/12/2023 11:13:11 p.m.</t>
  </si>
  <si>
    <t>Domuyo 1754 - Neuquén - Barrio Mariano Moreno</t>
  </si>
  <si>
    <t>Ref mareos, fiebre, presión baja-</t>
  </si>
  <si>
    <t>DNI 37175571</t>
  </si>
  <si>
    <t>Jaramillo Burgos, Walter David</t>
  </si>
  <si>
    <t>26/12/2023 08:31:00 p.m.</t>
  </si>
  <si>
    <t>26/12/2023 11:13:20 p.m.</t>
  </si>
  <si>
    <t>27/12/2023 02:02:10 a.m.</t>
  </si>
  <si>
    <t>Gregorio Martinez 1125 - Neuquén - Barrio Islas Malvinas</t>
  </si>
  <si>
    <t>Ref convulsión, dolor de espalda</t>
  </si>
  <si>
    <t>DNI 44014948</t>
  </si>
  <si>
    <t>Tarifeño, Beatriz Edith</t>
  </si>
  <si>
    <t>26/12/2023 08:34:00 p.m.</t>
  </si>
  <si>
    <t>26/12/2023 11:21:28 p.m.</t>
  </si>
  <si>
    <t>Pac solicita atención de Sm, tto en este hospital (ref policonsumo durante el fin de semana)</t>
  </si>
  <si>
    <t>DNI 13594064</t>
  </si>
  <si>
    <t>Toro, Hector Osvaldo</t>
  </si>
  <si>
    <t>26/12/2023 08:42:00 p.m.</t>
  </si>
  <si>
    <t>27/12/2023 12:13:23 a.m.</t>
  </si>
  <si>
    <t>VENADO TUERTO--1648 CASA 23 - Neuquén - Barrio Gran Neuquén</t>
  </si>
  <si>
    <t>GRAN NQN SUR</t>
  </si>
  <si>
    <t>DNI 93737549</t>
  </si>
  <si>
    <t>Acevedo Ampuero, Gladys Inelia</t>
  </si>
  <si>
    <t>26/12/2023 08:49:00 p.m.</t>
  </si>
  <si>
    <t>26/12/2023 09:29:35 p.m.</t>
  </si>
  <si>
    <t>27/12/2023 02:22:03 a.m.</t>
  </si>
  <si>
    <t>Abraham S/N - Neuquén - Barrio Islas Malvinas</t>
  </si>
  <si>
    <t>ref. dolor de pecho</t>
  </si>
  <si>
    <t>26/12/2023 08:58:00 p.m.</t>
  </si>
  <si>
    <t>26/12/2023 11:21:44 p.m.</t>
  </si>
  <si>
    <t>Infección en pie dcho</t>
  </si>
  <si>
    <t>PDR20819158</t>
  </si>
  <si>
    <t>DNI 20819158</t>
  </si>
  <si>
    <t>Tralma, Carlos</t>
  </si>
  <si>
    <t>26/12/2023 09:02:00 p.m.</t>
  </si>
  <si>
    <t>26/12/2023 11:21:53 p.m.</t>
  </si>
  <si>
    <t>27/12/2023 11:27:42 a.m.</t>
  </si>
  <si>
    <t>pelaggatti - Neuquén - Barrio Manuel Belgrano</t>
  </si>
  <si>
    <t>Vomitos, diarrea-</t>
  </si>
  <si>
    <t>PDR44802338</t>
  </si>
  <si>
    <t>DNI 44802338</t>
  </si>
  <si>
    <t>Olmedo Ortiz, Ezequiel Agustin</t>
  </si>
  <si>
    <t>26/12/2023 09:06:00 p.m.</t>
  </si>
  <si>
    <t>26/12/2023 11:26:03 p.m.</t>
  </si>
  <si>
    <t>26/12/2023 11:30:30 p.m.</t>
  </si>
  <si>
    <t>PLANAS Y ANAYA - Neuquén</t>
  </si>
  <si>
    <t>REF QUEMADURA CON ACEITE EN EL DÍA DE AYER</t>
  </si>
  <si>
    <t>PDR27628783</t>
  </si>
  <si>
    <t>DNI 27628783</t>
  </si>
  <si>
    <t>Cruz Ledesma, Roberto Den</t>
  </si>
  <si>
    <t>26/12/2023 09:08:00 p.m.</t>
  </si>
  <si>
    <t>26/12/2023 09:40:59 p.m.</t>
  </si>
  <si>
    <t>Acc E2 3° Piso Dtpo. -</t>
  </si>
  <si>
    <t>REF. LE INGRESO LAVANDINA EN LOS OJOS (COMPAÑERO HPN )</t>
  </si>
  <si>
    <t>OTRO 37003989</t>
  </si>
  <si>
    <t>Vila, Rocio Daiana</t>
  </si>
  <si>
    <t>26/12/2023 09:09:00 p.m.</t>
  </si>
  <si>
    <t>26/12/2023 11:13:34 p.m.</t>
  </si>
  <si>
    <t>RAFAEL ARRIETA 7397 - Neuquén</t>
  </si>
  <si>
    <t>REF. REACCIÓN ALERGICA / PICAZON ( COMPAÑERA HPN)</t>
  </si>
  <si>
    <t>DNI 48673090</t>
  </si>
  <si>
    <t>Muñoz, Luz Florencia Aldana</t>
  </si>
  <si>
    <t>26/12/2023 09:10:00 p.m.</t>
  </si>
  <si>
    <t>26/12/2023 09:26:56 p.m.</t>
  </si>
  <si>
    <t>26/12/2023 11:27:35 p.m.</t>
  </si>
  <si>
    <t>CERRO CATEDRAL--- - Neuquén - Barrio Confluencia</t>
  </si>
  <si>
    <t>HERIDA CORTANTE EN PIERNA</t>
  </si>
  <si>
    <t>PDR37858794</t>
  </si>
  <si>
    <t>DNI 37858794</t>
  </si>
  <si>
    <t>Olave, Suyai Antonella</t>
  </si>
  <si>
    <t>26/12/2023 09:14:00 p.m.</t>
  </si>
  <si>
    <t>26/12/2023 11:13:41 p.m.</t>
  </si>
  <si>
    <t>cerro bandera 2015 - Neuquén - Barrio Islas Malvinas</t>
  </si>
  <si>
    <t>SOLICITA ATENCIÓN EN SM</t>
  </si>
  <si>
    <t>PDR41590334</t>
  </si>
  <si>
    <t>DNI 41590334</t>
  </si>
  <si>
    <t>Morales, Sofia Eugenia</t>
  </si>
  <si>
    <t>26/12/2023 09:16:00 p.m.</t>
  </si>
  <si>
    <t>26/12/2023 11:13:51 p.m.</t>
  </si>
  <si>
    <t>calle 11 tira K 4 3º a - Neuquén - Barrio Ciudad Industrial</t>
  </si>
  <si>
    <t>Ref infección en los ojos por aplicación de pestañas</t>
  </si>
  <si>
    <t>PDR46403192</t>
  </si>
  <si>
    <t>DNI 46403192</t>
  </si>
  <si>
    <t>Torrico Corrales, Katherine Estrella</t>
  </si>
  <si>
    <t>O.S. DEL PERS. DIRECTIVO DE LA INDUSTRIA DE LA CONSTRUCCION</t>
  </si>
  <si>
    <t>26/12/2023 09:19:00 p.m.</t>
  </si>
  <si>
    <t>26/12/2023 11:31:40 p.m.</t>
  </si>
  <si>
    <t>Alumine 636 - Neuquén - Barrio Confluencia</t>
  </si>
  <si>
    <t>Reacción alérgica</t>
  </si>
  <si>
    <t>DNI 93389992</t>
  </si>
  <si>
    <t>Fuentealba Navarro, Baldovino</t>
  </si>
  <si>
    <t>26/12/2023 09:25:00 p.m.</t>
  </si>
  <si>
    <t>26/12/2023 11:31:26 p.m.</t>
  </si>
  <si>
    <t>27/12/2023 07:27:23 a.m.</t>
  </si>
  <si>
    <t>Insuficiencia renal. Fibrilación auricular.</t>
  </si>
  <si>
    <t>N19 Insuficiencia renal no especificada</t>
  </si>
  <si>
    <t>ALUMINE Y COPAHUE 891 - Neuquén - Barrio Confluencia</t>
  </si>
  <si>
    <t>REF. INGRESA POR PLAYA DE AMBULANCIA ( NO SABE ESPECIFICAR EL MOTIVO DE CONSULTA)</t>
  </si>
  <si>
    <t>DNI 27327051</t>
  </si>
  <si>
    <t>Cortinez, Andrea Elizabeth</t>
  </si>
  <si>
    <t>26/12/2023 09:27:00 p.m.</t>
  </si>
  <si>
    <t>26/12/2023 11:34:38 p.m.</t>
  </si>
  <si>
    <t>27/12/2023 01:24:34 a.m.</t>
  </si>
  <si>
    <t>Traumatismo en pie</t>
  </si>
  <si>
    <t>RAMOS MEJIAS 165 - Neuquén - Este</t>
  </si>
  <si>
    <t>tx en pie dcho</t>
  </si>
  <si>
    <t>26/12/2023 09:35:00 p.m.</t>
  </si>
  <si>
    <t>27/12/2023 12:49:23 a.m.</t>
  </si>
  <si>
    <t>REF DOLOR DE CADERA</t>
  </si>
  <si>
    <t>PDR34223087</t>
  </si>
  <si>
    <t>DNI 34223087</t>
  </si>
  <si>
    <t>Villalba, Sergio Nicolas</t>
  </si>
  <si>
    <t>26/12/2023 09:38:00 p.m.</t>
  </si>
  <si>
    <t>27/12/2023 12:49:01 a.m.</t>
  </si>
  <si>
    <t>27/12/2023 12:57:19 a.m.</t>
  </si>
  <si>
    <t>CALLE 5 - Neuquén - Barrio Ciudad Industrial</t>
  </si>
  <si>
    <t>26/12/2023 09:42:00 p.m.</t>
  </si>
  <si>
    <t>26/12/2023 09:57:56 p.m.</t>
  </si>
  <si>
    <t>26/12/2023 10:10:27 p.m.</t>
  </si>
  <si>
    <t>REF. LAVANDINA EN OJOS ( COMPAÑERO HPN-VUELVE A ANOTARSE)</t>
  </si>
  <si>
    <t>DNI 47929621</t>
  </si>
  <si>
    <t>Villalba, Luisana Marisol</t>
  </si>
  <si>
    <t>26/12/2023 09:59:00 p.m.</t>
  </si>
  <si>
    <t>27/12/2023 01:08:35 a.m.</t>
  </si>
  <si>
    <t>27/12/2023 01:25:10 a.m.</t>
  </si>
  <si>
    <t>SECTOR E CALLE 5 PEATONAL 25 DX 9 - Neuquén - Barrio Ciudad Industrial</t>
  </si>
  <si>
    <t>sarpullido en el cuello y espalda</t>
  </si>
  <si>
    <t>PDR11445775</t>
  </si>
  <si>
    <t>DNI 17025692</t>
  </si>
  <si>
    <t>Ramirez, Ernesto Elias</t>
  </si>
  <si>
    <t>26/12/2023 10:02:00 p.m.</t>
  </si>
  <si>
    <t>27/12/2023 01:25:17 a.m.</t>
  </si>
  <si>
    <t>Ingresa fallecido. Muerte súbita.</t>
  </si>
  <si>
    <t>las gaviotas 416 - Neuquén - Barrio San Lorenzo Sur</t>
  </si>
  <si>
    <t>INGRESA SIN SIGNOS VITALES</t>
  </si>
  <si>
    <t>PDR42063527</t>
  </si>
  <si>
    <t>DNI 42063527</t>
  </si>
  <si>
    <t>Fernandez, Julieta Daiana Milagros</t>
  </si>
  <si>
    <t>26/12/2023 10:07:00 p.m.</t>
  </si>
  <si>
    <t>27/12/2023 12:59:54 a.m.</t>
  </si>
  <si>
    <t>27/12/2023 01:09:44 a.m.</t>
  </si>
  <si>
    <t>BAHIA BLANCA 43 - Neuquén - Centro</t>
  </si>
  <si>
    <t>manchas en el cuerpo</t>
  </si>
  <si>
    <t>26/12/2023 10:21:00 p.m.</t>
  </si>
  <si>
    <t>26/12/2023 10:49:51 p.m.</t>
  </si>
  <si>
    <t>27/12/2023 01:34:52 a.m.</t>
  </si>
  <si>
    <t>agresión por terceros,tx varios refiere perdida de conocimiento</t>
  </si>
  <si>
    <t>DNI 92853648</t>
  </si>
  <si>
    <t>Durand, Ingrid Odette</t>
  </si>
  <si>
    <t>26/12/2023 10:32:00 p.m.</t>
  </si>
  <si>
    <t>27/12/2023 01:10:07 a.m.</t>
  </si>
  <si>
    <t>27/12/2023 01:49:45 a.m.</t>
  </si>
  <si>
    <t>JOSE FELICIANO 831 - Neuquén - Barrio Unión de Mayo</t>
  </si>
  <si>
    <t>refiere caída en moto el día domingo,dolor costal izquierdo</t>
  </si>
  <si>
    <t>DNI 30192004</t>
  </si>
  <si>
    <t>Montesino, Evangelina</t>
  </si>
  <si>
    <t>26/12/2023 10:35:00 p.m.</t>
  </si>
  <si>
    <t>26/12/2023 11:14:02 p.m.</t>
  </si>
  <si>
    <t>Las Flores 283 - Neuquén - Barrio Alta Barda</t>
  </si>
  <si>
    <t>picadura en la pierna</t>
  </si>
  <si>
    <t>DNI 33198393</t>
  </si>
  <si>
    <t>Currin, Erika Esther</t>
  </si>
  <si>
    <t>26/12/2023 10:37:00 p.m.</t>
  </si>
  <si>
    <t>27/12/2023 01:10:20 a.m.</t>
  </si>
  <si>
    <t>27/12/2023 02:56:13 a.m.</t>
  </si>
  <si>
    <t>Coluhue s/n - Neuquén - Barrio Manuel Belgrano</t>
  </si>
  <si>
    <t>dolor en zona costal derecha</t>
  </si>
  <si>
    <t>PDR14207623</t>
  </si>
  <si>
    <t>DNI 14207623</t>
  </si>
  <si>
    <t>Moreno, Juan Hector</t>
  </si>
  <si>
    <t>26/12/2023 10:40:00 p.m.</t>
  </si>
  <si>
    <t>27/12/2023 01:32:49 a.m.</t>
  </si>
  <si>
    <t>27/12/2023 01:43:44 a.m.</t>
  </si>
  <si>
    <t>Celulitis en miembro superior</t>
  </si>
  <si>
    <t>infección en mano y brazo izquierdo (hipertenso-epoc)</t>
  </si>
  <si>
    <t>PDR24443652</t>
  </si>
  <si>
    <t>DNI 24443652</t>
  </si>
  <si>
    <t>Goico, Marcelo Ignacio</t>
  </si>
  <si>
    <t>O.S. DE CONDUCTORES DE TRANSPORTE COLECTIVO DE PASAJEROS</t>
  </si>
  <si>
    <t>26/12/2023 10:46:00 p.m.</t>
  </si>
  <si>
    <t>26/12/2023 11:49:08 p.m.</t>
  </si>
  <si>
    <t>Fractura de vértebra lumbar.</t>
  </si>
  <si>
    <t>T08 Fractura de la columna vertebral, nivel no esp</t>
  </si>
  <si>
    <t>RIO LIMAY S/N - PICUN LEUFU</t>
  </si>
  <si>
    <t>PDR46534398</t>
  </si>
  <si>
    <t>DNI 46534398</t>
  </si>
  <si>
    <t>Pailacura Rubio, Sasha Abril</t>
  </si>
  <si>
    <t>26/12/2023 10:57:00 p.m.</t>
  </si>
  <si>
    <t>27/12/2023 01:33:09 a.m.</t>
  </si>
  <si>
    <t>lazaro martin 180 - Neuquén</t>
  </si>
  <si>
    <t>Santa catalina</t>
  </si>
  <si>
    <t>refiere tirón en la espalda,fiebre</t>
  </si>
  <si>
    <t>PDR5288288</t>
  </si>
  <si>
    <t>LC 5288288</t>
  </si>
  <si>
    <t>Fuentes, Olga Teresa</t>
  </si>
  <si>
    <t>26/12/2023 11:06:00 p.m.</t>
  </si>
  <si>
    <t>27/12/2023 12:41:00 a.m.</t>
  </si>
  <si>
    <t>Emergencia hipertensiva.</t>
  </si>
  <si>
    <t>Amaranto Suarez 1174 - Neuquén</t>
  </si>
  <si>
    <t>HIPERTENSION</t>
  </si>
  <si>
    <t>PDR49893579</t>
  </si>
  <si>
    <t>DNI 49893579</t>
  </si>
  <si>
    <t>Retamal, Maikol Aaron</t>
  </si>
  <si>
    <t>26/12/2023 11:20:00 p.m.</t>
  </si>
  <si>
    <t>27/12/2023 01:33:17 a.m.</t>
  </si>
  <si>
    <t>LOS NOGALES 1842 - Neuquén - Barrio Confluencia</t>
  </si>
  <si>
    <t>tx en el dedo</t>
  </si>
  <si>
    <t>DNI 32162972</t>
  </si>
  <si>
    <t>Aguero, Laura Cecilia Evelen</t>
  </si>
  <si>
    <t>26/12/2023 11:27:00 p.m.</t>
  </si>
  <si>
    <t>27/12/2023 01:34:28 a.m.</t>
  </si>
  <si>
    <t>27/12/2023 01:52:41 a.m.</t>
  </si>
  <si>
    <t>dolor toracico izquierdo</t>
  </si>
  <si>
    <t>LOS TEROS - Neuquén</t>
  </si>
  <si>
    <t>dolor en zona costal izquierdo, refiere puntadas</t>
  </si>
  <si>
    <t>PDR8536999</t>
  </si>
  <si>
    <t>DNI 8536999</t>
  </si>
  <si>
    <t>Flaque, Gilberto Faustino</t>
  </si>
  <si>
    <t>26/12/2023 11:29:00 p.m.</t>
  </si>
  <si>
    <t>27/12/2023 12:44:12 a.m.</t>
  </si>
  <si>
    <t>27/12/2023 01:35:12 a.m.</t>
  </si>
  <si>
    <t>Dolor crónico - edema en ambos pies</t>
  </si>
  <si>
    <t>Mitre 1095 - Neuquén - Barrio Mariano Moreno</t>
  </si>
  <si>
    <t>inflamación en el abdomen y dolor (pac. oncologico cancer de pancreas)</t>
  </si>
  <si>
    <t>PDR37857911</t>
  </si>
  <si>
    <t>DNI 37857911</t>
  </si>
  <si>
    <t>Quiroga, Mariano David</t>
  </si>
  <si>
    <t>26/12/2023 11:44:00 p.m.</t>
  </si>
  <si>
    <t>27/12/2023 01:50:23 a.m.</t>
  </si>
  <si>
    <t>27/12/2023 03:11:32 a.m.</t>
  </si>
  <si>
    <t>Nordetrom 1608 - Neuquén - Barrio Limay</t>
  </si>
  <si>
    <t>tx en la espalda,dolor de pecho y mareos ,falta de aire</t>
  </si>
  <si>
    <t>PDR36192036</t>
  </si>
  <si>
    <t>DNI 36192036</t>
  </si>
  <si>
    <t>Toledo, Maria Alejandra</t>
  </si>
  <si>
    <t>27/12/2023 12:22:00 a.m.</t>
  </si>
  <si>
    <t>27/12/2023 03:10:11 a.m.</t>
  </si>
  <si>
    <t>27/12/2023 03:22:18 a.m.</t>
  </si>
  <si>
    <t>costa rica 5180 - Neuquén</t>
  </si>
  <si>
    <t>VALENTINA NORTE</t>
  </si>
  <si>
    <t>fiebre,cefalea y dolor de pecho</t>
  </si>
  <si>
    <t>PDR41092259</t>
  </si>
  <si>
    <t>DNI 41092259</t>
  </si>
  <si>
    <t>Poo, Agustin Leandro</t>
  </si>
  <si>
    <t>27/12/2023 12:34:00 a.m.</t>
  </si>
  <si>
    <t>27/12/2023 12:43:47 a.m.</t>
  </si>
  <si>
    <t>27/12/2023 02:10:20 a.m.</t>
  </si>
  <si>
    <t>lanin 1345 - Neuquén</t>
  </si>
  <si>
    <t>villa florencia</t>
  </si>
  <si>
    <t>picadura de insecto- reacción alérgica</t>
  </si>
  <si>
    <t>PDR44659629</t>
  </si>
  <si>
    <t>DNI 44659629</t>
  </si>
  <si>
    <t>Segura, Ismael Roberto</t>
  </si>
  <si>
    <t>27/12/2023 01:10:00 a.m.</t>
  </si>
  <si>
    <t>27/12/2023 01:51:32 a.m.</t>
  </si>
  <si>
    <t>27/12/2023 01:52:02 a.m.</t>
  </si>
  <si>
    <t>partquia 1976 - Neuquén - Barrio Don Bosco III</t>
  </si>
  <si>
    <t>HERIDA CORTANTE EN CUERO CABELLUDO</t>
  </si>
  <si>
    <t>DNI 30055463</t>
  </si>
  <si>
    <t>Costich, Yani Martin</t>
  </si>
  <si>
    <t>27/12/2023 01:24:00 a.m.</t>
  </si>
  <si>
    <t>27/12/2023 03:10:29 a.m.</t>
  </si>
  <si>
    <t>PROS.POBLAD. 1385 - Neuquén - Barrio Mariano Moreno</t>
  </si>
  <si>
    <t>DOLOR E INFECCIÓN EN CODO</t>
  </si>
  <si>
    <t>PDR38511662</t>
  </si>
  <si>
    <t>DNI 38511662</t>
  </si>
  <si>
    <t>Correa, Jorge Daniel</t>
  </si>
  <si>
    <t>27/12/2023 01:26:00 a.m.</t>
  </si>
  <si>
    <t>27/12/2023 03:10:47 a.m.</t>
  </si>
  <si>
    <t>27/12/2023 05:26:47 a.m.</t>
  </si>
  <si>
    <t>RICHIERI 2235 - Neuquén - Barrio Confluencia</t>
  </si>
  <si>
    <t>TX DE MANO</t>
  </si>
  <si>
    <t>PDR34545740</t>
  </si>
  <si>
    <t>DNI 34545740</t>
  </si>
  <si>
    <t>Segovia, Martin Javier</t>
  </si>
  <si>
    <t>27/12/2023 01:30:00 a.m.</t>
  </si>
  <si>
    <t>27/12/2023 03:14:43 a.m.</t>
  </si>
  <si>
    <t>27/12/2023 03:37:20 a.m.</t>
  </si>
  <si>
    <t>quemadura tipo A - exposición solar</t>
  </si>
  <si>
    <t>T29 Quemaduras y corrosiones de múltiples regiones</t>
  </si>
  <si>
    <t>ASIA - CASA 94 - Neuquén - Barrio Rincón de Emilio</t>
  </si>
  <si>
    <t>QUEMADURA EN TODO EL CUERPO (POR EL SOL)</t>
  </si>
  <si>
    <t>27/12/2023 01:36:00 a.m.</t>
  </si>
  <si>
    <t>27/12/2023 01:36:49 a.m.</t>
  </si>
  <si>
    <t>27/12/2023 03:13:16 a.m.</t>
  </si>
  <si>
    <t>27/12/2023 01:54:00 a.m.</t>
  </si>
  <si>
    <t>27/12/2023 03:14:23 a.m.</t>
  </si>
  <si>
    <t>SUPURACIÓN EN HERIDA EN PIE DE VARIOS DIAS</t>
  </si>
  <si>
    <t>DNI 37857808</t>
  </si>
  <si>
    <t>Zapata, Dario Maximiliano</t>
  </si>
  <si>
    <t>27/12/2023 02:20:00 a.m.</t>
  </si>
  <si>
    <t>27/12/2023 03:14:32 a.m.</t>
  </si>
  <si>
    <t>27/12/2023 03:22:39 a.m.</t>
  </si>
  <si>
    <t>DOLOR E MUSCUOS DORSAL</t>
  </si>
  <si>
    <t>RUCA CHOROY.MZA.4 LOTE- - Neuquén - Oeste</t>
  </si>
  <si>
    <t>FUERTE DOLOR EN HOMBROS - REFIERE DESGARRO</t>
  </si>
  <si>
    <t>DNI 3728086</t>
  </si>
  <si>
    <t>Contreras, Rosalba</t>
  </si>
  <si>
    <t>27/12/2023 04:03:00 a.m.</t>
  </si>
  <si>
    <t>27/12/2023 04:16:54 a.m.</t>
  </si>
  <si>
    <t>27/12/2023 09:02:49 a.m.</t>
  </si>
  <si>
    <t>BLAS GUERRERO 726 - Neuquén - Este</t>
  </si>
  <si>
    <t>ref tx en hombro</t>
  </si>
  <si>
    <t>DNI 42710478</t>
  </si>
  <si>
    <t>Parada, Brian Nicolás</t>
  </si>
  <si>
    <t>27/12/2023 04:10:00 a.m.</t>
  </si>
  <si>
    <t>27/12/2023 04:46:41 a.m.</t>
  </si>
  <si>
    <t>REP ITALIA 1575 - Neuquén</t>
  </si>
  <si>
    <t>ref golpe en rostro y consumo de drogas</t>
  </si>
  <si>
    <t>27/12/2023 04:28:00 a.m.</t>
  </si>
  <si>
    <t>27/12/2023 04:46:10 a.m.</t>
  </si>
  <si>
    <t>27/12/2023 04:47:34 a.m.</t>
  </si>
  <si>
    <t>vaginosis</t>
  </si>
  <si>
    <t>N76.0 Vaginitis aguda</t>
  </si>
  <si>
    <t>ref dolor abdominal bajo</t>
  </si>
  <si>
    <t>PDR45374690</t>
  </si>
  <si>
    <t>DNI 45374690</t>
  </si>
  <si>
    <t>Interlante, Guadalupe</t>
  </si>
  <si>
    <t>27/12/2023 05:22:00 a.m.</t>
  </si>
  <si>
    <t>27/12/2023 07:37:10 a.m.</t>
  </si>
  <si>
    <t>27/12/2023 08:42:33 a.m.</t>
  </si>
  <si>
    <t>epistaxis autolimitada</t>
  </si>
  <si>
    <t>Mendoza 1024 - Neuquén - Centro</t>
  </si>
  <si>
    <t>ref dolor de cabeza/nauseas/ sangrado nasal</t>
  </si>
  <si>
    <t>27/12/2023 05:27:14 a.m.</t>
  </si>
  <si>
    <t>DNI 4727244</t>
  </si>
  <si>
    <t>Oyarzu, Juana</t>
  </si>
  <si>
    <t>27/12/2023 05:32:00 a.m.</t>
  </si>
  <si>
    <t>27/12/2023 05:55:56 a.m.</t>
  </si>
  <si>
    <t>27/12/2023 11:11:50 a.m.</t>
  </si>
  <si>
    <t>R. BOSCH - 995 - Neuquén</t>
  </si>
  <si>
    <t>ref dolor abdominal/ inflamacion/ dolor en cabeza post golpe hace 2 semanas</t>
  </si>
  <si>
    <t>DNI 35310701</t>
  </si>
  <si>
    <t>Colihuinca, Yamila Soledad</t>
  </si>
  <si>
    <t>27/12/2023 05:59:00 a.m.</t>
  </si>
  <si>
    <t>27/12/2023 07:38:06 a.m.</t>
  </si>
  <si>
    <t>27/12/2023 11:11:42 a.m.</t>
  </si>
  <si>
    <t>faringitis bacteriana</t>
  </si>
  <si>
    <t>conquistadores del desierto 1921 - Neuquén - Barrio Ciudad Industrial</t>
  </si>
  <si>
    <t>PDR95708934</t>
  </si>
  <si>
    <t>DNI 95708934</t>
  </si>
  <si>
    <t>Salas Gonzalez, Jimena</t>
  </si>
  <si>
    <t>27/12/2023 06:57:00 a.m.</t>
  </si>
  <si>
    <t>27/12/2023 07:42:06 a.m.</t>
  </si>
  <si>
    <t>27/12/2023 08:42:42 a.m.</t>
  </si>
  <si>
    <t>Proceso viral de vías aéreas superiores.</t>
  </si>
  <si>
    <t>Malestar general, debilidad, dolor de cabeza, escalofríos, pte. embarazada de 8 semanas aprox.</t>
  </si>
  <si>
    <t>PDR47776611</t>
  </si>
  <si>
    <t>DNI 47776611</t>
  </si>
  <si>
    <t>Solares, Evelin Jael</t>
  </si>
  <si>
    <t>27/12/2023 07:00:00 a.m.</t>
  </si>
  <si>
    <t>27/12/2023 07:44:35 a.m.</t>
  </si>
  <si>
    <t>27/12/2023 02:56:33 p.m.</t>
  </si>
  <si>
    <t>Jujuy 1569 - Provincia: SALTA</t>
  </si>
  <si>
    <t>Norte Grande</t>
  </si>
  <si>
    <t>DNI 35120060</t>
  </si>
  <si>
    <t>Chavarria, Yanina Karen</t>
  </si>
  <si>
    <t>27/12/2023 07:13:00 a.m.</t>
  </si>
  <si>
    <t>27/12/2023 09:41:51 a.m.</t>
  </si>
  <si>
    <t>27/12/2023 10:12:19 a.m.</t>
  </si>
  <si>
    <t>Maipu 1348 - Neuquén - Barrio Manuel Belgrano</t>
  </si>
  <si>
    <t>dolor abdominal y dificultad para respirar</t>
  </si>
  <si>
    <t>PDR24928511</t>
  </si>
  <si>
    <t>DNI 24928511</t>
  </si>
  <si>
    <t>Perez, Mario Edgardo</t>
  </si>
  <si>
    <t>27/12/2023 07:14:00 a.m.</t>
  </si>
  <si>
    <t>27/12/2023 07:29:29 a.m.</t>
  </si>
  <si>
    <t>27/12/2023 11:47:10 a.m.</t>
  </si>
  <si>
    <t>1º de Enero entre Cayasta y Rosario 2024 - Neuquén</t>
  </si>
  <si>
    <t>Altos del Neuquen</t>
  </si>
  <si>
    <t>DNI 33713301</t>
  </si>
  <si>
    <t>Lefiñir, Mayra Silvana</t>
  </si>
  <si>
    <t>27/12/2023 07:23:00 a.m.</t>
  </si>
  <si>
    <t>27/12/2023 09:38:19 a.m.</t>
  </si>
  <si>
    <t>27/12/2023 09:52:33 a.m.</t>
  </si>
  <si>
    <t>dolor de espalda y al orinar</t>
  </si>
  <si>
    <t>PDR30412608</t>
  </si>
  <si>
    <t>DNI 30412608</t>
  </si>
  <si>
    <t>Soto, Gabriel Alejandro</t>
  </si>
  <si>
    <t>27/12/2023 07:38:00 a.m.</t>
  </si>
  <si>
    <t>27/12/2023 07:48:57 a.m.</t>
  </si>
  <si>
    <t>27/12/2023 11:56:00 a.m.</t>
  </si>
  <si>
    <t>EL COLIBRI 611 - Neuquén - Barrio San Lorenzo Sur</t>
  </si>
  <si>
    <t>fiebre - dolor abdominal</t>
  </si>
  <si>
    <t>DNI 38495642</t>
  </si>
  <si>
    <t>Wenzel, Roberto Carlos</t>
  </si>
  <si>
    <t>27/12/2023 08:13:00 a.m.</t>
  </si>
  <si>
    <t>27/12/2023 09:42:40 a.m.</t>
  </si>
  <si>
    <t>27/12/2023 09:47:40 a.m.</t>
  </si>
  <si>
    <t>RIO CARCARAÑA 848 - Neuquén</t>
  </si>
  <si>
    <t>DNI 93000350</t>
  </si>
  <si>
    <t>Zuñiga Carrera, Ingrid Andrea</t>
  </si>
  <si>
    <t>27/12/2023 08:14:00 a.m.</t>
  </si>
  <si>
    <t>27/12/2023 09:44:53 a.m.</t>
  </si>
  <si>
    <t>27/12/2023 10:12:31 a.m.</t>
  </si>
  <si>
    <t>LAS FLORES 341 - Neuquén - Barrio Alta Barda</t>
  </si>
  <si>
    <t>erupcion generalizada - picazon</t>
  </si>
  <si>
    <t>DNI 32096274</t>
  </si>
  <si>
    <t>Perez, Nadia Janet</t>
  </si>
  <si>
    <t>27/12/2023 08:15:00 a.m.</t>
  </si>
  <si>
    <t>27/12/2023 09:50:05 a.m.</t>
  </si>
  <si>
    <t>27/12/2023 10:56:09 a.m.</t>
  </si>
  <si>
    <t>solicita atencion por sm</t>
  </si>
  <si>
    <t>TREPO Y ABRAHAM DX 82 - Neuquén - Barrio Muten</t>
  </si>
  <si>
    <t>solicita atencion por Sm - ref fliar que esta desestabilizada</t>
  </si>
  <si>
    <t>27/12/2023 08:19:00 a.m.</t>
  </si>
  <si>
    <t>27/12/2023 08:26:33 a.m.</t>
  </si>
  <si>
    <t>27/12/2023 07:04:12 p.m.</t>
  </si>
  <si>
    <t>dolor generalizado - pac oncologico</t>
  </si>
  <si>
    <t>PDR27046733</t>
  </si>
  <si>
    <t>DNI 27046733</t>
  </si>
  <si>
    <t>Vergara, Luis Arnaldo</t>
  </si>
  <si>
    <t>27/12/2023 08:20:00 a.m.</t>
  </si>
  <si>
    <t>27/12/2023 09:50:44 a.m.</t>
  </si>
  <si>
    <t>27/12/2023 10:12:42 a.m.</t>
  </si>
  <si>
    <t>H65.0 Otitis media aguda serosa</t>
  </si>
  <si>
    <t>oido tapado - supuracion</t>
  </si>
  <si>
    <t>PDR94058573</t>
  </si>
  <si>
    <t>DNI 94058573</t>
  </si>
  <si>
    <t>Amurrio Ferrufino, Noemi</t>
  </si>
  <si>
    <t>27/12/2023 08:22:00 a.m.</t>
  </si>
  <si>
    <t>27/12/2023 09:51:42 a.m.</t>
  </si>
  <si>
    <t>27/12/2023 10:12:56 a.m.</t>
  </si>
  <si>
    <t>el antu 1545 - Neuquén - Barrio Islas Malvinas</t>
  </si>
  <si>
    <t>dolor de cabeza - mareos</t>
  </si>
  <si>
    <t>DNI 30055672</t>
  </si>
  <si>
    <t>Costich, Silvana Guadalupe</t>
  </si>
  <si>
    <t>27/12/2023 08:42:00 a.m.</t>
  </si>
  <si>
    <t>27/12/2023 10:14:03 a.m.</t>
  </si>
  <si>
    <t>27/12/2023 01:10:53 p.m.</t>
  </si>
  <si>
    <t>artritis reumatoidea</t>
  </si>
  <si>
    <t>M06.9 Artritis reumatoide, no especificada</t>
  </si>
  <si>
    <t>PRIMEROS POBLADORES 1385 - Neuquén - Este</t>
  </si>
  <si>
    <t>dolor de cuerpo</t>
  </si>
  <si>
    <t>DNI 20436540</t>
  </si>
  <si>
    <t>Velasquez, Susana De Lourdes</t>
  </si>
  <si>
    <t>27/12/2023 08:43:00 a.m.</t>
  </si>
  <si>
    <t>27/12/2023 10:19:50 a.m.</t>
  </si>
  <si>
    <t>27/12/2023 10:31:50 a.m.</t>
  </si>
  <si>
    <t>laringitis aguda</t>
  </si>
  <si>
    <t>Victor Guerrero 1855 - Neuquén - Oeste</t>
  </si>
  <si>
    <t>dolor de cuerpo - esta sin voz - dolor de garganta</t>
  </si>
  <si>
    <t>PDR5097629</t>
  </si>
  <si>
    <t>DNI 5097629</t>
  </si>
  <si>
    <t>Garay, Norma Eduviges</t>
  </si>
  <si>
    <t>27/12/2023 08:52:00 a.m.</t>
  </si>
  <si>
    <t>27/12/2023 10:50:14 a.m.</t>
  </si>
  <si>
    <t>27/12/2023 10:56:17 a.m.</t>
  </si>
  <si>
    <t>Las violetas 1170 - Neuquén - Barrio Santa Genoveva</t>
  </si>
  <si>
    <t>Santa genoveva</t>
  </si>
  <si>
    <t>ref problemas de intestinos - inflamacion abdominal</t>
  </si>
  <si>
    <t>PDR20877025</t>
  </si>
  <si>
    <t>DNI 20877025</t>
  </si>
  <si>
    <t>Argarañaz, Teresa</t>
  </si>
  <si>
    <t>27/12/2023 08:56:00 a.m.</t>
  </si>
  <si>
    <t>27/12/2023 10:56:56 a.m.</t>
  </si>
  <si>
    <t>27/12/2023 11:00:08 a.m.</t>
  </si>
  <si>
    <t>santa maria 2</t>
  </si>
  <si>
    <t>DNI 12098870</t>
  </si>
  <si>
    <t>Vargas, Miriam Ester</t>
  </si>
  <si>
    <t>27/12/2023 09:00:00 a.m.</t>
  </si>
  <si>
    <t>27/12/2023 11:01:06 a.m.</t>
  </si>
  <si>
    <t>27/12/2023 11:54:09 a.m.</t>
  </si>
  <si>
    <t>exguince tobillo</t>
  </si>
  <si>
    <t>casimiro gomez mza 79 casa 13 - Neuquén - Barrio San Lorenzo Norte</t>
  </si>
  <si>
    <t>Dolor de pierna derecha, tx de ayer</t>
  </si>
  <si>
    <t>27/12/2023 09:06:00 a.m.</t>
  </si>
  <si>
    <t>27/12/2023 11:01:22 a.m.</t>
  </si>
  <si>
    <t>dolor generalizado (el 25/12 tuvo un incidente de transito)</t>
  </si>
  <si>
    <t>27/12/2023 09:11:00 a.m.</t>
  </si>
  <si>
    <t>27/12/2023 11:01:29 a.m.</t>
  </si>
  <si>
    <t>27/12/2023 11:06:21 a.m.</t>
  </si>
  <si>
    <t>Reacción alérgica, pte. asmática</t>
  </si>
  <si>
    <t>27/12/2023 09:12:00 a.m.</t>
  </si>
  <si>
    <t>27/12/2023 10:10:38 a.m.</t>
  </si>
  <si>
    <t>27/12/2023 10:34:10 a.m.</t>
  </si>
  <si>
    <t>Lesión tipo ulceras en ambos mmii, requiere curaciones</t>
  </si>
  <si>
    <t>27/12/2023 09:17:00 a.m.</t>
  </si>
  <si>
    <t>27/12/2023 11:07:13 a.m.</t>
  </si>
  <si>
    <t>27/12/2023 11:11:21 a.m.</t>
  </si>
  <si>
    <t>Reacción alérgica en zona ocular</t>
  </si>
  <si>
    <t>PDR95913199</t>
  </si>
  <si>
    <t>DNI 95913199</t>
  </si>
  <si>
    <t>Malpica Rendon, Jervis Alberto</t>
  </si>
  <si>
    <t>27/12/2023 09:32:00 a.m.</t>
  </si>
  <si>
    <t>27/12/2023 11:07:33 a.m.</t>
  </si>
  <si>
    <t>ISLAS MALVINAS 54 - Neuquén - Centro</t>
  </si>
  <si>
    <t>Dolor de columna</t>
  </si>
  <si>
    <t>27/12/2023 09:37:00 a.m.</t>
  </si>
  <si>
    <t>27/12/2023 09:46:06 a.m.</t>
  </si>
  <si>
    <t>27/12/2023 11:27:59 a.m.</t>
  </si>
  <si>
    <t>PDR33771416</t>
  </si>
  <si>
    <t>DNI 33771416</t>
  </si>
  <si>
    <t>Fernandez, Maria Magdalena</t>
  </si>
  <si>
    <t>27/12/2023 09:43:00 a.m.</t>
  </si>
  <si>
    <t>27/12/2023 11:07:58 a.m.</t>
  </si>
  <si>
    <t>Sector Platea - Neuquén - Barrio San Lorenzo Norte</t>
  </si>
  <si>
    <t>DNI 37807027</t>
  </si>
  <si>
    <t>Castro, Elisa Azucena</t>
  </si>
  <si>
    <t>27/12/2023 09:56:00 a.m.</t>
  </si>
  <si>
    <t>27/12/2023 11:08:05 a.m.</t>
  </si>
  <si>
    <t>27/12/2023 11:56:48 a.m.</t>
  </si>
  <si>
    <t>Casa 292 - Neuquén - Barrio Villa Ceferino</t>
  </si>
  <si>
    <t>Tx de pie derecho y mano, incidente en moto</t>
  </si>
  <si>
    <t>PDR40612508</t>
  </si>
  <si>
    <t>DNI 40612508</t>
  </si>
  <si>
    <t>Mellado, Javier Alejandro</t>
  </si>
  <si>
    <t>27/12/2023 10:00:00 a.m.</t>
  </si>
  <si>
    <t>27/12/2023 11:16:39 a.m.</t>
  </si>
  <si>
    <t>27/12/2023 11:24:57 a.m.</t>
  </si>
  <si>
    <t>CALLE 11 - Neuquén - Barrio Ciudad Industrial</t>
  </si>
  <si>
    <t>Sensación de dif. respiratoria y adormecimiento de brazos</t>
  </si>
  <si>
    <t>DNI 4936918</t>
  </si>
  <si>
    <t>Garcia, Carmen Delia</t>
  </si>
  <si>
    <t>27/12/2023 10:06:00 a.m.</t>
  </si>
  <si>
    <t>27/12/2023 11:21:58 a.m.</t>
  </si>
  <si>
    <t>AV DEL TRABAJADOR 1759 - Neuquén - Oeste</t>
  </si>
  <si>
    <t>Herida cortante en dedo de mano, pte. dbt</t>
  </si>
  <si>
    <t>DNI 36955582</t>
  </si>
  <si>
    <t>Sanchez, Daiana De Los Angeles</t>
  </si>
  <si>
    <t>27/12/2023 10:10:00 a.m.</t>
  </si>
  <si>
    <t>27/12/2023 10:35:36 a.m.</t>
  </si>
  <si>
    <t>27/12/2023 01:01:18 p.m.</t>
  </si>
  <si>
    <t>flemon odontogeno</t>
  </si>
  <si>
    <t>Maquinchao - Neuquén - Barrio Valentina Sur</t>
  </si>
  <si>
    <t>Inflamación facial y debajo de lengua</t>
  </si>
  <si>
    <t>PDR96174585</t>
  </si>
  <si>
    <t>DNI 96174585</t>
  </si>
  <si>
    <t>Marcano Rodriguez, Luis Antonio</t>
  </si>
  <si>
    <t>27/12/2023 10:13:00 a.m.</t>
  </si>
  <si>
    <t>27/12/2023 11:22:07 a.m.</t>
  </si>
  <si>
    <t>27/12/2023 03:44:44 p.m.</t>
  </si>
  <si>
    <t>precordialgia</t>
  </si>
  <si>
    <t>Dolor de cabeza y nauseas</t>
  </si>
  <si>
    <t>27/12/2023 10:16:00 a.m.</t>
  </si>
  <si>
    <t>27/12/2023 11:34:42 a.m.</t>
  </si>
  <si>
    <t>27/12/2023 11:37:32 a.m.</t>
  </si>
  <si>
    <t>trauma periorbitario</t>
  </si>
  <si>
    <t>Dolor ocular, visto anoche por agresión por terceros</t>
  </si>
  <si>
    <t>PDR22137045</t>
  </si>
  <si>
    <t>DNI 22137045</t>
  </si>
  <si>
    <t>Pelliza, Juan Alberto</t>
  </si>
  <si>
    <t>27/12/2023 10:18:00 a.m.</t>
  </si>
  <si>
    <t>27/12/2023 11:59:44 a.m.</t>
  </si>
  <si>
    <t>27/12/2023 12:05:57 p.m.</t>
  </si>
  <si>
    <t>Sector Rincon del Valle - Neuquén - Barrio Melipal</t>
  </si>
  <si>
    <t>Dolor de cabeza y vomitos</t>
  </si>
  <si>
    <t>27/12/2023 10:21:00 a.m.</t>
  </si>
  <si>
    <t>27/12/2023 10:32:54 a.m.</t>
  </si>
  <si>
    <t>27/12/2023 10:36:00 a.m.</t>
  </si>
  <si>
    <t>Control de urocultivo, citada por Med. Rivero</t>
  </si>
  <si>
    <t>PDR13836566</t>
  </si>
  <si>
    <t>DNI 13836566</t>
  </si>
  <si>
    <t>Tabia, Juan Antonio</t>
  </si>
  <si>
    <t>27/12/2023 10:24:00 a.m.</t>
  </si>
  <si>
    <t>27/12/2023 12:03:21 p.m.</t>
  </si>
  <si>
    <t>27/12/2023 03:09:08 p.m.</t>
  </si>
  <si>
    <t>sintomas urinarios bajos</t>
  </si>
  <si>
    <t>Manquinchao - Neuquén - Barrio Valentina Sur</t>
  </si>
  <si>
    <t>Problemas de próstata</t>
  </si>
  <si>
    <t>PDR32234586</t>
  </si>
  <si>
    <t>DNI 32234586</t>
  </si>
  <si>
    <t>Quintrileo, Daniel Arturo</t>
  </si>
  <si>
    <t>27/12/2023 10:31:00 a.m.</t>
  </si>
  <si>
    <t>27/12/2023 12:03:37 p.m.</t>
  </si>
  <si>
    <t>27/12/2023 12:13:44 p.m.</t>
  </si>
  <si>
    <t>Dolor e inflamación abdominal (lado izq)</t>
  </si>
  <si>
    <t>PDR40960387</t>
  </si>
  <si>
    <t>DNI 40960387</t>
  </si>
  <si>
    <t>Cerenez, Georgina Yamila</t>
  </si>
  <si>
    <t>27/12/2023 10:33:00 a.m.</t>
  </si>
  <si>
    <t>27/12/2023 12:06:55 p.m.</t>
  </si>
  <si>
    <t>27/12/2023 02:43:01 p.m.</t>
  </si>
  <si>
    <t>Relmu - Neuquén - Barrio Melipal</t>
  </si>
  <si>
    <t>Dolor abdominal que se irradia hacia la espalda, dolor al orinar</t>
  </si>
  <si>
    <t>PDR46325306</t>
  </si>
  <si>
    <t>DNI 46325306</t>
  </si>
  <si>
    <t>Henriquez, Eduardo Adrian</t>
  </si>
  <si>
    <t>27/12/2023 10:39:00 a.m.</t>
  </si>
  <si>
    <t>27/12/2023 11:45:58 a.m.</t>
  </si>
  <si>
    <t>Estanilao Lopez 1050 - Rincón de los Sauces</t>
  </si>
  <si>
    <t>DNI 94549357</t>
  </si>
  <si>
    <t>Ruiz Fuertez, Cristian Ariel</t>
  </si>
  <si>
    <t>27/12/2023 10:45:00 a.m.</t>
  </si>
  <si>
    <t>27/12/2023 11:28:04 a.m.</t>
  </si>
  <si>
    <t>27/12/2023 12:40:36 p.m.</t>
  </si>
  <si>
    <t>COLIHUE - Neuquén - Barrio Manuel Belgrano</t>
  </si>
  <si>
    <t>SOLICITA ATENCION POR SM</t>
  </si>
  <si>
    <t>DNI 20793763</t>
  </si>
  <si>
    <t>Rodriguez, Marisol Del Carmen</t>
  </si>
  <si>
    <t>27/12/2023 10:48:00 a.m.</t>
  </si>
  <si>
    <t>27/12/2023 12:12:08 p.m.</t>
  </si>
  <si>
    <t>Elordi 1935 - Neuquén - Oeste</t>
  </si>
  <si>
    <t>REF DOLOR ABDOMINAL, VOMITOS Y DIARREA</t>
  </si>
  <si>
    <t>PDR16651017</t>
  </si>
  <si>
    <t>DNI 16651017</t>
  </si>
  <si>
    <t>Acuña, Ana Maria</t>
  </si>
  <si>
    <t>27/12/2023 10:50:00 a.m.</t>
  </si>
  <si>
    <t>27/12/2023 11:37:38 a.m.</t>
  </si>
  <si>
    <t>27/12/2023 11:55:56 a.m.</t>
  </si>
  <si>
    <t>PASAJE CARLOS EMMA 921 - Neuquén - Barrio Islas Malvinas</t>
  </si>
  <si>
    <t>HIJA REF HERPES ZOSTER</t>
  </si>
  <si>
    <t>PDR25407232</t>
  </si>
  <si>
    <t>DNI 25407232</t>
  </si>
  <si>
    <t>Rocha, Carlos Dante</t>
  </si>
  <si>
    <t>27/12/2023 11:01:00 a.m.</t>
  </si>
  <si>
    <t>27/12/2023 12:12:15 p.m.</t>
  </si>
  <si>
    <t>piloto 467 - Neuquén - Este</t>
  </si>
  <si>
    <t>PAC REF SER DIABETICO PIDE PEDIR AZUCAR, SE LO NOTA SUDOROSO</t>
  </si>
  <si>
    <t>DNI 36606893</t>
  </si>
  <si>
    <t>Aillapan, Ines Isabel</t>
  </si>
  <si>
    <t>27/12/2023 11:07:00 a.m.</t>
  </si>
  <si>
    <t>27/12/2023 12:12:23 p.m.</t>
  </si>
  <si>
    <t>27/12/2023 12:21:37 p.m.</t>
  </si>
  <si>
    <t>Los Onas - Centenario</t>
  </si>
  <si>
    <t>VISTA HERMOSA-----</t>
  </si>
  <si>
    <t>REF DOLOR DE CABEZA Y PRESION ALTA</t>
  </si>
  <si>
    <t>PDR16521223</t>
  </si>
  <si>
    <t>DNI 16521223</t>
  </si>
  <si>
    <t>Segretin, Sandra Liliana</t>
  </si>
  <si>
    <t>IOMA</t>
  </si>
  <si>
    <t>27/12/2023 11:10:00 a.m.</t>
  </si>
  <si>
    <t>27/12/2023 12:15:48 p.m.</t>
  </si>
  <si>
    <t>27/12/2023 12:24:23 p.m.</t>
  </si>
  <si>
    <t>RIO NEGRO 1220 - Neuquén</t>
  </si>
  <si>
    <t>REF DOLOR DE OIDO Y FIEBRE</t>
  </si>
  <si>
    <t>PDR20242646</t>
  </si>
  <si>
    <t>DNI 20242646</t>
  </si>
  <si>
    <t>Aranda, Adelina Del Carmen</t>
  </si>
  <si>
    <t>27/12/2023 11:13:00 a.m.</t>
  </si>
  <si>
    <t>27/12/2023 12:20:57 p.m.</t>
  </si>
  <si>
    <t>27/12/2023 12:23:31 p.m.</t>
  </si>
  <si>
    <t>casa 27 - Neuquén - Barrio Valentina Sur</t>
  </si>
  <si>
    <t>REF INFLAMACION OCULAR</t>
  </si>
  <si>
    <t>27/12/2023 11:19:00 a.m.</t>
  </si>
  <si>
    <t>27/12/2023 12:44:37 p.m.</t>
  </si>
  <si>
    <t>27/12/2023 12:53:54 p.m.</t>
  </si>
  <si>
    <t>REF DOLOR EN CIATICO</t>
  </si>
  <si>
    <t>DNI 38492894</t>
  </si>
  <si>
    <t>Carrasco, Matias Gerardo</t>
  </si>
  <si>
    <t>27/12/2023 11:28:00 a.m.</t>
  </si>
  <si>
    <t>27/12/2023 12:29:35 p.m.</t>
  </si>
  <si>
    <t>27/12/2023 02:56:53 p.m.</t>
  </si>
  <si>
    <t>COPAHUE 1772 - Neuquén - Barrio Confluencia</t>
  </si>
  <si>
    <t>PAC REF CX DE HERNIA REF DOLOR E INFLAMACION</t>
  </si>
  <si>
    <t>27/12/2023 11:29:00 a.m.</t>
  </si>
  <si>
    <t>27/12/2023 12:49:22 p.m.</t>
  </si>
  <si>
    <t>27/12/2023 02:45:21 p.m.</t>
  </si>
  <si>
    <t>consumo problematico de cocaina</t>
  </si>
  <si>
    <t>SOLICITA INTERNACION EN ADICCIONES</t>
  </si>
  <si>
    <t>DNI 27323043</t>
  </si>
  <si>
    <t>Pincheira, Nelson Gustavo</t>
  </si>
  <si>
    <t>27/12/2023 12:54:46 p.m.</t>
  </si>
  <si>
    <t>27/12/2023 02:43:09 p.m.</t>
  </si>
  <si>
    <t>consumo de cocaina solicita internacion servicio de adicciones</t>
  </si>
  <si>
    <t>AV DEL TRABAJADOR - Neuquén - Barrio El Progreso</t>
  </si>
  <si>
    <t>SOLICITA INTERNACIÓN EN ADICCIONES</t>
  </si>
  <si>
    <t>27/12/2023 11:36:00 a.m.</t>
  </si>
  <si>
    <t>27/12/2023 12:16:09 p.m.</t>
  </si>
  <si>
    <t>27/12/2023 01:20:56 p.m.</t>
  </si>
  <si>
    <t>fibromialgia, uso cronico de tramadol</t>
  </si>
  <si>
    <t>M79.0 Reumatismo, no especificado</t>
  </si>
  <si>
    <t>PAC CON ENFERMADAD CRONICA FIBROMIALGUIA REF DOLOR</t>
  </si>
  <si>
    <t>DNI 46953544</t>
  </si>
  <si>
    <t>Ferreyra, Axel Nicolas</t>
  </si>
  <si>
    <t>27/12/2023 11:37:00 a.m.</t>
  </si>
  <si>
    <t>27/12/2023 12:56:49 p.m.</t>
  </si>
  <si>
    <t>27/12/2023 01:06:38 p.m.</t>
  </si>
  <si>
    <t>Centeno y Lino - Neuquén</t>
  </si>
  <si>
    <t>REF IRRITACION OCULAR</t>
  </si>
  <si>
    <t>PDR30352083</t>
  </si>
  <si>
    <t>DNI 30352083</t>
  </si>
  <si>
    <t>Teneb, Rosa Noemi</t>
  </si>
  <si>
    <t>27/12/2023 11:38:00 a.m.</t>
  </si>
  <si>
    <t>27/12/2023 01:00:07 p.m.</t>
  </si>
  <si>
    <t>27/12/2023 01:20:47 p.m.</t>
  </si>
  <si>
    <t>VICTOR NIVOLI S/N - Neuquén</t>
  </si>
  <si>
    <t>REF DOLOR DE PECHO Y DIF PARA RESPIRAR DE UN MES DE EVOLUCION</t>
  </si>
  <si>
    <t>DNI 44103181</t>
  </si>
  <si>
    <t>Quidel, Jaquelin Celeste</t>
  </si>
  <si>
    <t>27/12/2023 11:41:00 a.m.</t>
  </si>
  <si>
    <t>27/12/2023 01:21:19 p.m.</t>
  </si>
  <si>
    <t>27/12/2023 01:36:49 p.m.</t>
  </si>
  <si>
    <t>REF MAREOS Y NAUSEAS</t>
  </si>
  <si>
    <t>PDR47849723</t>
  </si>
  <si>
    <t>DNI 47849723</t>
  </si>
  <si>
    <t>Orellana, Eunice Valentina</t>
  </si>
  <si>
    <t>27/12/2023 11:42:00 a.m.</t>
  </si>
  <si>
    <t>27/12/2023 11:54:39 a.m.</t>
  </si>
  <si>
    <t>27/12/2023 03:47:48 p.m.</t>
  </si>
  <si>
    <t>RIO ATUEL 282 - Neuquén - Barrio Villa Farrel</t>
  </si>
  <si>
    <t>PRIMA REF INGESTA DE MEDICACIÓN 7 COMPR</t>
  </si>
  <si>
    <t>27/12/2023 11:45:00 a.m.</t>
  </si>
  <si>
    <t>27/12/2023 01:06:53 p.m.</t>
  </si>
  <si>
    <t>27/12/2023 01:17:40 p.m.</t>
  </si>
  <si>
    <t>REF DOLOR DE CABEZA DE 12 DIAS DE EVOLUACION</t>
  </si>
  <si>
    <t>DNI 18732262</t>
  </si>
  <si>
    <t>Tiznado, Mabel Natividad</t>
  </si>
  <si>
    <t>27/12/2023 11:46:00 a.m.</t>
  </si>
  <si>
    <t>27/12/2023 01:52:53 p.m.</t>
  </si>
  <si>
    <t>27/12/2023 02:09:49 p.m.</t>
  </si>
  <si>
    <t>MITRE 1210 - Neuquén - Centro</t>
  </si>
  <si>
    <t>REF CONGESTION</t>
  </si>
  <si>
    <t>PDR38492766</t>
  </si>
  <si>
    <t>DNI 38492766</t>
  </si>
  <si>
    <t>Fernandez Mendaña, Natalia Carolina Estefania</t>
  </si>
  <si>
    <t>27/12/2023 11:47:00 a.m.</t>
  </si>
  <si>
    <t>27/12/2023 01:54:52 p.m.</t>
  </si>
  <si>
    <t>27/12/2023 02:09:56 p.m.</t>
  </si>
  <si>
    <t>abraham y catriel 1800 - Neuquén - Barrio Mudon</t>
  </si>
  <si>
    <t>PAC ASMATIVA REF DIF PARA RESPIRAR Y TAQUICARDIA</t>
  </si>
  <si>
    <t>DNI 23384002</t>
  </si>
  <si>
    <t>Campos, Dante Sergio Daniel</t>
  </si>
  <si>
    <t>27/12/2023 12:07:00 p.m.</t>
  </si>
  <si>
    <t>27/12/2023 01:58:19 p.m.</t>
  </si>
  <si>
    <t>27/12/2023 02:45:12 p.m.</t>
  </si>
  <si>
    <t>Gazowsky - Neuquén - Barrio San Lorenzo Norte</t>
  </si>
  <si>
    <t>dolor de pié derecho, post quirúrgico</t>
  </si>
  <si>
    <t>DNI 32889740</t>
  </si>
  <si>
    <t>Varela, Eliana Ludmila</t>
  </si>
  <si>
    <t>27/12/2023 12:10:00 p.m.</t>
  </si>
  <si>
    <t>27/12/2023 01:59:14 p.m.</t>
  </si>
  <si>
    <t>27/12/2023 02:10:06 p.m.</t>
  </si>
  <si>
    <t>POMONA 1647 - Neuquén - Barrio Confluencia</t>
  </si>
  <si>
    <t>dolor lumbar, hace varios días, 1° consulta</t>
  </si>
  <si>
    <t>27/12/2023 12:13:00 p.m.</t>
  </si>
  <si>
    <t>27/12/2023 02:08:11 p.m.</t>
  </si>
  <si>
    <t>dolor abdominal, presión alta?</t>
  </si>
  <si>
    <t>27/12/2023 12:14:00 p.m.</t>
  </si>
  <si>
    <t>27/12/2023 02:08:22 p.m.</t>
  </si>
  <si>
    <t>27/12/2023 02:58:48 p.m.</t>
  </si>
  <si>
    <t>citada a reevaluación con Med. Rivero (evaluada en guardia el 25/12 por Med. Bognanni)</t>
  </si>
  <si>
    <t>PDR44272601</t>
  </si>
  <si>
    <t>DNI 44272601</t>
  </si>
  <si>
    <t>Araujo Rodriguez, Pablo Daniel</t>
  </si>
  <si>
    <t>27/12/2023 12:17:00 p.m.</t>
  </si>
  <si>
    <t>27/12/2023 02:08:38 p.m.</t>
  </si>
  <si>
    <t>27/12/2023 02:44:21 p.m.</t>
  </si>
  <si>
    <t>sin determinar s/n - Neuquén - Oeste</t>
  </si>
  <si>
    <t>Toma Mapu Neu</t>
  </si>
  <si>
    <t>tx de pié izquierdo, además refiere caída en bicicleta hace 3 días: 1° consulta</t>
  </si>
  <si>
    <t>DNI 20436517</t>
  </si>
  <si>
    <t>Barrera, Laura Mariela</t>
  </si>
  <si>
    <t>27/12/2023 12:21:00 p.m.</t>
  </si>
  <si>
    <t>27/12/2023 02:20:41 p.m.</t>
  </si>
  <si>
    <t>27/12/2023 02:44:30 p.m.</t>
  </si>
  <si>
    <t>Illia y Pasaje Villarino s/n - Neuquén - Barrio Santa Genoveva</t>
  </si>
  <si>
    <t>brote y picazón en el cuerpo, desde ayer</t>
  </si>
  <si>
    <t>PDR39362795</t>
  </si>
  <si>
    <t>DNI 39362795</t>
  </si>
  <si>
    <t>Quispe, Matias Daniel</t>
  </si>
  <si>
    <t>27/12/2023 12:30:00 p.m.</t>
  </si>
  <si>
    <t>27/12/2023 02:30:50 p.m.</t>
  </si>
  <si>
    <t>27/12/2023 02:41:08 p.m.</t>
  </si>
  <si>
    <t>Alborada 616 - Neuquén - Barrio Confluencia</t>
  </si>
  <si>
    <t>vómitos, dolor corporal</t>
  </si>
  <si>
    <t>27/12/2023 12:32:00 p.m.</t>
  </si>
  <si>
    <t>27/12/2023 01:17:20 p.m.</t>
  </si>
  <si>
    <t>27/12/2023 04:24:08 p.m.</t>
  </si>
  <si>
    <t>abceso periamigdalino</t>
  </si>
  <si>
    <t>dolor de garganta, le cuesta tragar, hace dos días</t>
  </si>
  <si>
    <t>PDR36800320</t>
  </si>
  <si>
    <t>DNI 36800320</t>
  </si>
  <si>
    <t>Romero Mardones, Ariadna Mariel</t>
  </si>
  <si>
    <t>27/12/2023 12:39:00 p.m.</t>
  </si>
  <si>
    <t>27/12/2023 02:27:34 p.m.</t>
  </si>
  <si>
    <t>27/12/2023 02:45:53 p.m.</t>
  </si>
  <si>
    <t>control herida quirurgica</t>
  </si>
  <si>
    <t>ACOSTA 2574 - Neuquén - Barrio Villa Ceferino</t>
  </si>
  <si>
    <t>refiere dolor de mm.ii. izquierdo, ant. de Cirugía, la madre refiere posible infección</t>
  </si>
  <si>
    <t>DNI 23494776</t>
  </si>
  <si>
    <t>Diez, Martin Horacio</t>
  </si>
  <si>
    <t>27/12/2023 12:46:00 p.m.</t>
  </si>
  <si>
    <t>27/12/2023 01:32:57 p.m.</t>
  </si>
  <si>
    <t>27/12/2023 05:40:41 p.m.</t>
  </si>
  <si>
    <t>Mariano Moreno y Expedicionarios del desierto s/n - Centenario</t>
  </si>
  <si>
    <t>fx de clavícula, visto anoche en Hptal. Centenario (eventual IC con Traumatología)</t>
  </si>
  <si>
    <t>27/12/2023 01:04:00 p.m.</t>
  </si>
  <si>
    <t>27/12/2023 02:31:14 p.m.</t>
  </si>
  <si>
    <t>27/12/2023 06:57:31 p.m.</t>
  </si>
  <si>
    <t>caída de propia altura de esta mañana (según familiar), mareos, dolor corporal</t>
  </si>
  <si>
    <t>PDR21384961</t>
  </si>
  <si>
    <t>DNI 21384961</t>
  </si>
  <si>
    <t>Carrera, Alejandra</t>
  </si>
  <si>
    <t>27/12/2023 01:11:00 p.m.</t>
  </si>
  <si>
    <t>27/12/2023 02:33:11 p.m.</t>
  </si>
  <si>
    <t>27/12/2023 02:58:59 p.m.</t>
  </si>
  <si>
    <t>inflamación inespecífica de ambas manos</t>
  </si>
  <si>
    <t>Combate de San Lorenzo y Castelli - Neuquén - Barrio El Progreso</t>
  </si>
  <si>
    <t>dolor e inflamación de mm.ss. izquierdo, mareos hace unos momentos</t>
  </si>
  <si>
    <t>DNI 28155115</t>
  </si>
  <si>
    <t>Leal, Marcos Daniel</t>
  </si>
  <si>
    <t>27/12/2023 01:15:00 p.m.</t>
  </si>
  <si>
    <t>27/12/2023 01:44:29 p.m.</t>
  </si>
  <si>
    <t>27/12/2023 05:25:20 p.m.</t>
  </si>
  <si>
    <t>Osvaldo Soriano S/N - Neuquén - Oeste</t>
  </si>
  <si>
    <t>mareos, pcte. oncológico, se lo observa sudoroso, dolor corporal</t>
  </si>
  <si>
    <t>DNI 39868079</t>
  </si>
  <si>
    <t>Meschini, Anicelli Noemi</t>
  </si>
  <si>
    <t>27/12/2023 01:49:00 p.m.</t>
  </si>
  <si>
    <t>27/12/2023 02:57:15 p.m.</t>
  </si>
  <si>
    <t>27/12/2023 03:25:52 p.m.</t>
  </si>
  <si>
    <t>traumatismo de rodilla</t>
  </si>
  <si>
    <t>CASA 18 - SENILLOSA</t>
  </si>
  <si>
    <t>MUTUAL SAN JOSE</t>
  </si>
  <si>
    <t>dolor en la rodilla</t>
  </si>
  <si>
    <t>PDR31704732</t>
  </si>
  <si>
    <t>DNI 31704732</t>
  </si>
  <si>
    <t>Cristobal, Rocio Del Cielo</t>
  </si>
  <si>
    <t>27/12/2023 01:53:00 p.m.</t>
  </si>
  <si>
    <t>27/12/2023 03:13:54 p.m.</t>
  </si>
  <si>
    <t>27/12/2023 05:51:39 p.m.</t>
  </si>
  <si>
    <t>TIRA 5 DPTO 702 - Neuquén - Barrio Melipal</t>
  </si>
  <si>
    <t>diarrea, vomitos y dolor abdominal</t>
  </si>
  <si>
    <t>DNI 22287256</t>
  </si>
  <si>
    <t>Escobar, Esteban Daniel</t>
  </si>
  <si>
    <t>27/12/2023 01:57:00 p.m.</t>
  </si>
  <si>
    <t>27/12/2023 03:29:32 p.m.</t>
  </si>
  <si>
    <t>27/12/2023 03:52:25 p.m.</t>
  </si>
  <si>
    <t>dolor abdominal inespecífico crónico</t>
  </si>
  <si>
    <t>BELISLE Y PAIMUN - Neuquén - Este</t>
  </si>
  <si>
    <t>PDR33476931</t>
  </si>
  <si>
    <t>DNI 33476931</t>
  </si>
  <si>
    <t>Lizama, Johana Andrea</t>
  </si>
  <si>
    <t>27/12/2023 02:08:00 p.m.</t>
  </si>
  <si>
    <t>27/12/2023 02:29:07 p.m.</t>
  </si>
  <si>
    <t>27/12/2023 05:35:52 p.m.</t>
  </si>
  <si>
    <t>RAFAEL FERNANDEZ - Neuquén</t>
  </si>
  <si>
    <t>DNI 31047975</t>
  </si>
  <si>
    <t>Costich, Sandra Carina</t>
  </si>
  <si>
    <t>27/12/2023 02:21:00 p.m.</t>
  </si>
  <si>
    <t>27/12/2023 03:42:06 p.m.</t>
  </si>
  <si>
    <t>27/12/2023 05:00:56 p.m.</t>
  </si>
  <si>
    <t>INDEPENDENCIA 2026 - Neuquén - Barrio Villa Farrel</t>
  </si>
  <si>
    <t>VILLA. FARREL</t>
  </si>
  <si>
    <t>tx dedo del pie</t>
  </si>
  <si>
    <t>PDR27127575</t>
  </si>
  <si>
    <t>DNI 27127575</t>
  </si>
  <si>
    <t>Quilapi, Maximiliano</t>
  </si>
  <si>
    <t>27/12/2023 02:50:00 p.m.</t>
  </si>
  <si>
    <t>27/12/2023 03:42:24 p.m.</t>
  </si>
  <si>
    <t>27/12/2023 07:12:10 p.m.</t>
  </si>
  <si>
    <t>CATAN LIL - MZA 27 CASA 5 0 - Neuquén</t>
  </si>
  <si>
    <t>dolor abdominal, vomitos y diarrea</t>
  </si>
  <si>
    <t>DNI 34662540</t>
  </si>
  <si>
    <t>Catalan Rios, Gustavo Adolfo</t>
  </si>
  <si>
    <t>O.S. DE LOS EMPLEADOS DE COMERCIO</t>
  </si>
  <si>
    <t>27/12/2023 02:52:00 p.m.</t>
  </si>
  <si>
    <t>27/12/2023 04:03:43 p.m.</t>
  </si>
  <si>
    <t>27/12/2023 04:27:58 p.m.</t>
  </si>
  <si>
    <t>Richiere y satutnino torres S/N - Neuquén - Barrio Manuel Belgrano</t>
  </si>
  <si>
    <t>Toma la familia</t>
  </si>
  <si>
    <t>Ingresa por sector de ambulancia , refiere dolor en zona inguinal , dif para caminar (pacte cardíaco )</t>
  </si>
  <si>
    <t>DNI 36955409</t>
  </si>
  <si>
    <t>Sepulveda, Diana Julieta</t>
  </si>
  <si>
    <t>27/12/2023 03:01:00 p.m.</t>
  </si>
  <si>
    <t>27/12/2023 03:23:19 p.m.</t>
  </si>
  <si>
    <t>27/12/2023 04:57:46 p.m.</t>
  </si>
  <si>
    <t>MBK 3 PISO 2 - Neuquén - Barrio Río Grande</t>
  </si>
  <si>
    <t>Cefalea ( tto por epilepsia) pacte de servicio de neurología</t>
  </si>
  <si>
    <t>DNI 44779051</t>
  </si>
  <si>
    <t>Orellano, Brisa Jazmin</t>
  </si>
  <si>
    <t>27/12/2023 03:23:00 p.m.</t>
  </si>
  <si>
    <t>27/12/2023 04:03:28 p.m.</t>
  </si>
  <si>
    <t>27/12/2023 04:08:25 p.m.</t>
  </si>
  <si>
    <t>b°hipodromo mza d - Neuquén - Barrio Hipódromo</t>
  </si>
  <si>
    <t>PDR44355637</t>
  </si>
  <si>
    <t>DNI 44355637</t>
  </si>
  <si>
    <t>Romeo, Augusto Martin</t>
  </si>
  <si>
    <t>27/12/2023 03:26:00 p.m.</t>
  </si>
  <si>
    <t>27/12/2023 04:07:35 p.m.</t>
  </si>
  <si>
    <t>27/12/2023 04:17:49 p.m.</t>
  </si>
  <si>
    <t>JOAQUIN V GONZALEZ 989 - Zapala</t>
  </si>
  <si>
    <t>TX ocular izq -</t>
  </si>
  <si>
    <t>DNI 39129856</t>
  </si>
  <si>
    <t>Puelpan, Samanta Mariel</t>
  </si>
  <si>
    <t>27/12/2023 03:55:00 p.m.</t>
  </si>
  <si>
    <t>27/12/2023 04:43:42 p.m.</t>
  </si>
  <si>
    <t>27/12/2023 05:00:43 p.m.</t>
  </si>
  <si>
    <t>rio diamante 608 - Neuquén - Barrio Santa Genoveva</t>
  </si>
  <si>
    <t>GENOVEVA</t>
  </si>
  <si>
    <t>DNI 31166019</t>
  </si>
  <si>
    <t>Gomez, Rosa Justa</t>
  </si>
  <si>
    <t>27/12/2023 04:05:00 p.m.</t>
  </si>
  <si>
    <t>27/12/2023 04:52:06 p.m.</t>
  </si>
  <si>
    <t>27/12/2023 05:17:18 p.m.</t>
  </si>
  <si>
    <t>barrio 127 hectarias CASA 4 - Neuquén</t>
  </si>
  <si>
    <t>DNI 46069613</t>
  </si>
  <si>
    <t>Morales, Giuliano Gabriel</t>
  </si>
  <si>
    <t>27/12/2023 04:06:00 p.m.</t>
  </si>
  <si>
    <t>27/12/2023 04:53:42 p.m.</t>
  </si>
  <si>
    <t>27/12/2023 05:38:41 p.m.</t>
  </si>
  <si>
    <t>Fiebre , dolor de garganta</t>
  </si>
  <si>
    <t>DNI 37101893</t>
  </si>
  <si>
    <t>Hormazabal, Nelson Gabriel</t>
  </si>
  <si>
    <t>27/12/2023 04:13:00 p.m.</t>
  </si>
  <si>
    <t>27/12/2023 04:56:43 p.m.</t>
  </si>
  <si>
    <t>27/12/2023 06:50:12 p.m.</t>
  </si>
  <si>
    <t>PRINGLES - Neuquén</t>
  </si>
  <si>
    <t>Paciente de adicciones solicita atención</t>
  </si>
  <si>
    <t>DNI 16407431</t>
  </si>
  <si>
    <t>Adotti, Gustavo Daniel</t>
  </si>
  <si>
    <t>27/12/2023 04:15:00 p.m.</t>
  </si>
  <si>
    <t>27/12/2023 05:16:01 p.m.</t>
  </si>
  <si>
    <t>27/12/2023 07:45:42 p.m.</t>
  </si>
  <si>
    <t>AV. LOS PENSAMIENTOS - Neuquén - Barrio Alta Barda</t>
  </si>
  <si>
    <t>Refiere ser chofer comienza con malestar , náuseas , (DBT ,)</t>
  </si>
  <si>
    <t>PDR94515739</t>
  </si>
  <si>
    <t>DNI 94515739</t>
  </si>
  <si>
    <t>Baez Centurion, Victor</t>
  </si>
  <si>
    <t>27/12/2023 04:20:00 p.m.</t>
  </si>
  <si>
    <t>27/12/2023 05:28:09 p.m.</t>
  </si>
  <si>
    <t>27/12/2023 05:38:59 p.m.</t>
  </si>
  <si>
    <t>MONTE HERMOSO 2445 - Neuquén - Barrio Confluencia</t>
  </si>
  <si>
    <t>Cefalea intensa -</t>
  </si>
  <si>
    <t>PDR32922084</t>
  </si>
  <si>
    <t>DNI 32922084</t>
  </si>
  <si>
    <t>Ancatruz, Martin Nicolas</t>
  </si>
  <si>
    <t>27/12/2023 04:32:00 p.m.</t>
  </si>
  <si>
    <t>27/12/2023 05:46:04 p.m.</t>
  </si>
  <si>
    <t>27/12/2023 06:50:24 p.m.</t>
  </si>
  <si>
    <t>A05.9 Intoxicación alimentaria bacteriana, no espe</t>
  </si>
  <si>
    <t>TIERRA DEL FUEGO 669 - Neuquén - Barrio Manuel Belgrano</t>
  </si>
  <si>
    <t>VÓMITOS, DOLOR ABDOMINAL</t>
  </si>
  <si>
    <t>PDR34406919</t>
  </si>
  <si>
    <t>DNI 34406919</t>
  </si>
  <si>
    <t>Aguayo, Martin Alberto</t>
  </si>
  <si>
    <t>27/12/2023 04:50:00 p.m.</t>
  </si>
  <si>
    <t>27/12/2023 07:54:28 p.m.</t>
  </si>
  <si>
    <t>RAGUSSI 5 - SAN MARTIN DE LOS ANDES</t>
  </si>
  <si>
    <t>PDR18421662</t>
  </si>
  <si>
    <t>DNI 18421662</t>
  </si>
  <si>
    <t>Guzman, Julio Alberto</t>
  </si>
  <si>
    <t>27/12/2023 05:16:00 p.m.</t>
  </si>
  <si>
    <t>27/12/2023 06:26:57 p.m.</t>
  </si>
  <si>
    <t>27/12/2023 06:57:12 p.m.</t>
  </si>
  <si>
    <t>echeverria 140 - Neuquén</t>
  </si>
  <si>
    <t>PDR5169257</t>
  </si>
  <si>
    <t>DNI 5169257</t>
  </si>
  <si>
    <t>Domenici, Noemi Lia</t>
  </si>
  <si>
    <t>27/12/2023 05:22:00 p.m.</t>
  </si>
  <si>
    <t>27/12/2023 06:04:05 p.m.</t>
  </si>
  <si>
    <t>27/12/2023 10:18:53 p.m.</t>
  </si>
  <si>
    <t>RIO DULCE 716 - Neuquén</t>
  </si>
  <si>
    <t>Traída por fliar por sangrado en zona de la herida- Pac operada de columna el 28/11-</t>
  </si>
  <si>
    <t>PDR39754751</t>
  </si>
  <si>
    <t>DNI 39754751</t>
  </si>
  <si>
    <t>Chiantori, Lautaro Jesus</t>
  </si>
  <si>
    <t>27/12/2023 05:28:00 p.m.</t>
  </si>
  <si>
    <t>27/12/2023 06:39:48 p.m.</t>
  </si>
  <si>
    <t>Pampa 1156 - Neuquén - Barrio Villa María</t>
  </si>
  <si>
    <t>Dolor en zona costal dcha- ref agresión por terceros el día Lunes</t>
  </si>
  <si>
    <t>DNI 92782185</t>
  </si>
  <si>
    <t>Pertusatti Maciel, Sira Teresita</t>
  </si>
  <si>
    <t>27/12/2023 05:42:00 p.m.</t>
  </si>
  <si>
    <t>27/12/2023 06:29:15 p.m.</t>
  </si>
  <si>
    <t>28/12/2023 02:17:35 a.m.</t>
  </si>
  <si>
    <t>FAVA 1162 - Neuquén - Barrio Don Bosco III</t>
  </si>
  <si>
    <t>Dolor abdominal, fiebre, vomitos. Ref eco pendiente, pecica por CQ. Pendiente recambio de stent-</t>
  </si>
  <si>
    <t>PDR43531098</t>
  </si>
  <si>
    <t>DNI 43531098</t>
  </si>
  <si>
    <t>Morales, Daiana Andrea</t>
  </si>
  <si>
    <t>27/12/2023 05:50:00 p.m.</t>
  </si>
  <si>
    <t>27/12/2023 06:39:58 p.m.</t>
  </si>
  <si>
    <t>Picazón en dedos de manos y pies</t>
  </si>
  <si>
    <t>DNI 38204749</t>
  </si>
  <si>
    <t>Varela, Micaela Elvira</t>
  </si>
  <si>
    <t>27/12/2023 05:59:00 p.m.</t>
  </si>
  <si>
    <t>27/12/2023 06:40:29 p.m.</t>
  </si>
  <si>
    <t>27/12/2023 07:21:55 p.m.</t>
  </si>
  <si>
    <t>PADRE JUAN GREGUI 1388 - Neuquén</t>
  </si>
  <si>
    <t>ref picadura en brazo/ adormecimiento</t>
  </si>
  <si>
    <t>PDR20232628</t>
  </si>
  <si>
    <t>DNI 20232628</t>
  </si>
  <si>
    <t>Ribas, Valeria</t>
  </si>
  <si>
    <t>27/12/2023 06:09:00 p.m.</t>
  </si>
  <si>
    <t>27/12/2023 07:03:53 p.m.</t>
  </si>
  <si>
    <t>27/12/2023 07:11:06 p.m.</t>
  </si>
  <si>
    <t>evaluacion post quirurgica</t>
  </si>
  <si>
    <t>LAGO LACAR 30 - Cipolletti</t>
  </si>
  <si>
    <t>ref herida post cirugia que se encuentra drenando y enrojecida</t>
  </si>
  <si>
    <t>27/12/2023 06:17:00 p.m.</t>
  </si>
  <si>
    <t>27/12/2023 07:09:19 p.m.</t>
  </si>
  <si>
    <t>27/12/2023 07:10:56 p.m.</t>
  </si>
  <si>
    <t>ref sello para medicación</t>
  </si>
  <si>
    <t>PDR45256862</t>
  </si>
  <si>
    <t>DNI 45256862</t>
  </si>
  <si>
    <t>Agurto Hidalgo, Daira Morena</t>
  </si>
  <si>
    <t>27/12/2023 06:20:00 p.m.</t>
  </si>
  <si>
    <t>27/12/2023 07:09:31 p.m.</t>
  </si>
  <si>
    <t>27/12/2023 07:22:03 p.m.</t>
  </si>
  <si>
    <t>Soldado desconocido 336 - Neuquén - Barrio Bouquet Roldán</t>
  </si>
  <si>
    <t>ref fuerte dolor de espalda y adormecimiento de piernas</t>
  </si>
  <si>
    <t>DNI 48914510</t>
  </si>
  <si>
    <t>Villagran, Nahuel Mateo</t>
  </si>
  <si>
    <t>27/12/2023 06:50:00 p.m.</t>
  </si>
  <si>
    <t>27/12/2023 09:40:22 p.m.</t>
  </si>
  <si>
    <t>NOVELLA Y LAGO DEL CIELO - Neuquén</t>
  </si>
  <si>
    <t>ref corte en pierna</t>
  </si>
  <si>
    <t>PDR92257925</t>
  </si>
  <si>
    <t>DNI 92257925</t>
  </si>
  <si>
    <t>Alarcon Urrutia, Delia Rosa</t>
  </si>
  <si>
    <t>27/12/2023 07:05:00 p.m.</t>
  </si>
  <si>
    <t>27/12/2023 09:40:31 p.m.</t>
  </si>
  <si>
    <t>catriel 1080 - Neuquén</t>
  </si>
  <si>
    <t>ref dolor en dedo de pie</t>
  </si>
  <si>
    <t>DNI 46481501</t>
  </si>
  <si>
    <t>Sambueza Cid, Briana Sabrina</t>
  </si>
  <si>
    <t>27/12/2023 07:07:00 p.m.</t>
  </si>
  <si>
    <t>27/12/2023 09:40:41 p.m.</t>
  </si>
  <si>
    <t>GUIÑAZU 300 - Neuquén - Barrio Villa María</t>
  </si>
  <si>
    <t>ref dolor de garganta/ de cabeza</t>
  </si>
  <si>
    <t>PDR43947438</t>
  </si>
  <si>
    <t>DNI 43947438</t>
  </si>
  <si>
    <t>Raiman Culinao, Ariel Martin</t>
  </si>
  <si>
    <t>27/12/2023 07:08:00 p.m.</t>
  </si>
  <si>
    <t>27/12/2023 09:40:49 p.m.</t>
  </si>
  <si>
    <t>ALICURA 3490 DPTO 448 - Neuquén - Barrio Melipal</t>
  </si>
  <si>
    <t>ref caida de escalera con golpe en espalda</t>
  </si>
  <si>
    <t>27/12/2023 07:10:00 p.m.</t>
  </si>
  <si>
    <t>27/12/2023 08:18:53 p.m.</t>
  </si>
  <si>
    <t>27/12/2023 09:26:41 p.m.</t>
  </si>
  <si>
    <t>infeccion de sitio quirurgico</t>
  </si>
  <si>
    <t>T81.4 Infeccion consecutiva a procedimiento, no cl</t>
  </si>
  <si>
    <t>ref dolor en herida</t>
  </si>
  <si>
    <t>PDR17989636</t>
  </si>
  <si>
    <t>DNI 17989636</t>
  </si>
  <si>
    <t>Haro, Marta Susana</t>
  </si>
  <si>
    <t>27/12/2023 07:12:00 p.m.</t>
  </si>
  <si>
    <t>27/12/2023 09:46:59 p.m.</t>
  </si>
  <si>
    <t>solicita control de presión</t>
  </si>
  <si>
    <t>DNI 5685038</t>
  </si>
  <si>
    <t>Pirrotta, Estela Agustina</t>
  </si>
  <si>
    <t>27/12/2023 07:14:00 p.m.</t>
  </si>
  <si>
    <t>27/12/2023 07:54:51 p.m.</t>
  </si>
  <si>
    <t>28/12/2023 04:34:24 a.m.</t>
  </si>
  <si>
    <t>ca de ano</t>
  </si>
  <si>
    <t>ref. mal estar- dolor en huesos ( pcte oncologica- ingresa por playa de ambulancia)</t>
  </si>
  <si>
    <t>27/12/2023 09:47:06 p.m.</t>
  </si>
  <si>
    <t>ref internación por adicciones</t>
  </si>
  <si>
    <t>PDR27732054</t>
  </si>
  <si>
    <t>DNI 27732054</t>
  </si>
  <si>
    <t>Sanchez Gallardo, Lucia Alejandra</t>
  </si>
  <si>
    <t>27/12/2023 07:15:00 p.m.</t>
  </si>
  <si>
    <t>27/12/2023 09:41:30 p.m.</t>
  </si>
  <si>
    <t>27/12/2023 09:58:22 p.m.</t>
  </si>
  <si>
    <t>herida punzante en mano izquierda</t>
  </si>
  <si>
    <t>MITRE 976 - Neuquén</t>
  </si>
  <si>
    <t>ref que se pincho con una aguja trabajando</t>
  </si>
  <si>
    <t>27/12/2023 07:20:00 p.m.</t>
  </si>
  <si>
    <t>27/12/2023 09:45:49 p.m.</t>
  </si>
  <si>
    <t>ref dolor de espalda y ardor en boca</t>
  </si>
  <si>
    <t>PDR96053185</t>
  </si>
  <si>
    <t>DNI 96053185</t>
  </si>
  <si>
    <t>Quintana Rodriguez, Eilyn Angelica</t>
  </si>
  <si>
    <t>27/12/2023 07:25:00 p.m.</t>
  </si>
  <si>
    <t>27/12/2023 08:27:40 p.m.</t>
  </si>
  <si>
    <t>27/12/2023 08:54:20 p.m.</t>
  </si>
  <si>
    <t>AV ARGENTINA 550 - Neuquén</t>
  </si>
  <si>
    <t>ref dolor en fosa iliaca izq / nauseas</t>
  </si>
  <si>
    <t>27/12/2023 07:32:00 p.m.</t>
  </si>
  <si>
    <t>27/12/2023 09:47:14 p.m.</t>
  </si>
  <si>
    <t>ref. mareos, dolor abdominal y decaimiento</t>
  </si>
  <si>
    <t>PDR43553207</t>
  </si>
  <si>
    <t>DNI 43553207</t>
  </si>
  <si>
    <t>Veras, Flavia Florencia</t>
  </si>
  <si>
    <t>27/12/2023 07:43:00 p.m.</t>
  </si>
  <si>
    <t>27/12/2023 09:47:21 p.m.</t>
  </si>
  <si>
    <t>27/12/2023 09:56:47 p.m.</t>
  </si>
  <si>
    <t>HOUSSAY E IGNACIO RIVAS MZA 1 LOTE 2 - Neuquén - Barrio Don Bosco III</t>
  </si>
  <si>
    <t>ref. dolor abdominal , zona baja de la espalda</t>
  </si>
  <si>
    <t>DNI 93628530</t>
  </si>
  <si>
    <t>Arroyo Farfan, Abel</t>
  </si>
  <si>
    <t>27/12/2023 07:53:00 p.m.</t>
  </si>
  <si>
    <t>28/12/2023 02:18:17 a.m.</t>
  </si>
  <si>
    <t>IGNACIO RIVAS 362 - Neuquén - Barrio Bouquet Roldán</t>
  </si>
  <si>
    <t>B.ROLDAN</t>
  </si>
  <si>
    <t>DNI 38710959</t>
  </si>
  <si>
    <t>Guzman, Martin Elias</t>
  </si>
  <si>
    <t>27/12/2023 08:01:00 p.m.</t>
  </si>
  <si>
    <t>27/12/2023 09:27:18 p.m.</t>
  </si>
  <si>
    <t>las palomas 464 - Neuquén</t>
  </si>
  <si>
    <t>ref. vomitos, adormecimiento corporal</t>
  </si>
  <si>
    <t>PDR38810453</t>
  </si>
  <si>
    <t>DNI 38810453</t>
  </si>
  <si>
    <t>San Martin, Cintia Micaela</t>
  </si>
  <si>
    <t>27/12/2023 08:17:00 p.m.</t>
  </si>
  <si>
    <t>27/12/2023 09:48:29 p.m.</t>
  </si>
  <si>
    <t>27/12/2023 09:53:11 p.m.</t>
  </si>
  <si>
    <t>ref. dolor de pecho y adormecimiento corporal</t>
  </si>
  <si>
    <t>PDR38101577</t>
  </si>
  <si>
    <t>DNI 38101577</t>
  </si>
  <si>
    <t>Sanchez, Daniel Alejandro</t>
  </si>
  <si>
    <t>27/12/2023 08:19:00 p.m.</t>
  </si>
  <si>
    <t>27/12/2023 09:51:28 p.m.</t>
  </si>
  <si>
    <t>27/12/2023 10:13:42 p.m.</t>
  </si>
  <si>
    <t>ortega y gasep 3515 - Neuquén</t>
  </si>
  <si>
    <t>ref. herida cortante en codo</t>
  </si>
  <si>
    <t>DNI 34662482</t>
  </si>
  <si>
    <t>Rosano, Luciana Antonella</t>
  </si>
  <si>
    <t>27/12/2023 08:21:00 p.m.</t>
  </si>
  <si>
    <t>27/12/2023 09:54:50 p.m.</t>
  </si>
  <si>
    <t>27/12/2023 10:01:36 p.m.</t>
  </si>
  <si>
    <t>Urbanizaci - Neuquén</t>
  </si>
  <si>
    <t>PDR47368611</t>
  </si>
  <si>
    <t>DNI 47368611</t>
  </si>
  <si>
    <t>Acuña, Enzo Maximiliano</t>
  </si>
  <si>
    <t>27/12/2023 08:22:00 p.m.</t>
  </si>
  <si>
    <t>27/12/2023 09:55:11 p.m.</t>
  </si>
  <si>
    <t>27/12/2023 10:01:40 p.m.</t>
  </si>
  <si>
    <t>trauma de cara</t>
  </si>
  <si>
    <t>GRAN NQN SUR.--</t>
  </si>
  <si>
    <t>ref. dolor en rostro</t>
  </si>
  <si>
    <t>27/12/2023 08:23:00 p.m.</t>
  </si>
  <si>
    <t>27/12/2023 09:24:49 p.m.</t>
  </si>
  <si>
    <t>27/12/2023 09:36:46 p.m.</t>
  </si>
  <si>
    <t>ref. dolor ( post operatorio - diverticulos )</t>
  </si>
  <si>
    <t>DNI 21387809</t>
  </si>
  <si>
    <t>Gutierrez, Rosa Del Carmen</t>
  </si>
  <si>
    <t>27/12/2023 08:25:00 p.m.</t>
  </si>
  <si>
    <t>27/12/2023 09:26:27 p.m.</t>
  </si>
  <si>
    <t>27/12/2023 09:42:18 p.m.</t>
  </si>
  <si>
    <t>CHOCON- 2044 - Neuquén - Barrio Confluencia</t>
  </si>
  <si>
    <t>ref. dolor en nuca ,zona baja de la espalda , garganta y fiebre</t>
  </si>
  <si>
    <t>PDR39682965</t>
  </si>
  <si>
    <t>DNI 39682965</t>
  </si>
  <si>
    <t>Melo, Dara Agustina</t>
  </si>
  <si>
    <t>27/12/2023 08:27:00 p.m.</t>
  </si>
  <si>
    <t>28/12/2023 02:24:41 a.m.</t>
  </si>
  <si>
    <t>convulsión</t>
  </si>
  <si>
    <t>JUJUY 614 - Neuquén - Centro</t>
  </si>
  <si>
    <t>PDR11446034</t>
  </si>
  <si>
    <t>DNI 13574422</t>
  </si>
  <si>
    <t>Mirabete, Ruben Omar</t>
  </si>
  <si>
    <t>27/12/2023 08:34:00 p.m.</t>
  </si>
  <si>
    <t>27/12/2023 11:33:47 p.m.</t>
  </si>
  <si>
    <t>PUNAR 635 - Neuquén - Barrio Santa Genoveva</t>
  </si>
  <si>
    <t>DNI 28617076</t>
  </si>
  <si>
    <t>27/12/2023 08:46:00 p.m.</t>
  </si>
  <si>
    <t>27/12/2023 08:46:43 p.m.</t>
  </si>
  <si>
    <t>27/12/2023 11:37:45 p.m.</t>
  </si>
  <si>
    <t>BASABILVASO 630 - Neuquén - Barrio Santa Genoveva</t>
  </si>
  <si>
    <t>Bª SANTA GENOVEVA</t>
  </si>
  <si>
    <t>REF CEFALEA</t>
  </si>
  <si>
    <t>PDR48822939</t>
  </si>
  <si>
    <t>DNI 48822939</t>
  </si>
  <si>
    <t>Carrasco Ferreyra, Luciano Benjamin</t>
  </si>
  <si>
    <t>27/12/2023 08:49:00 p.m.</t>
  </si>
  <si>
    <t>27/12/2023 10:03:30 p.m.</t>
  </si>
  <si>
    <t>27/12/2023 10:06:34 p.m.</t>
  </si>
  <si>
    <t>infeccion pie derecho</t>
  </si>
  <si>
    <t>Mza A CASA 21 - Neuquén - Barrio Cordón Colón</t>
  </si>
  <si>
    <t>ref. infección en dedo del pie</t>
  </si>
  <si>
    <t>PDR10438774</t>
  </si>
  <si>
    <t>DNI 10438774</t>
  </si>
  <si>
    <t>Coria, Raul Jorge</t>
  </si>
  <si>
    <t>27/12/2023 08:58:00 p.m.</t>
  </si>
  <si>
    <t>27/12/2023 09:32:40 p.m.</t>
  </si>
  <si>
    <t>28/12/2023 12:35:57 a.m.</t>
  </si>
  <si>
    <t>PINAR 523 - Neuquén</t>
  </si>
  <si>
    <t>dolor por hernia inguinal - pac. que se dialisa -</t>
  </si>
  <si>
    <t>PDR7573332</t>
  </si>
  <si>
    <t>DNI 7573332</t>
  </si>
  <si>
    <t>Brito, Alberto Antonio</t>
  </si>
  <si>
    <t>27/12/2023 09:05:00 p.m.</t>
  </si>
  <si>
    <t>27/12/2023 10:03:43 p.m.</t>
  </si>
  <si>
    <t>27/12/2023 11:34:28 p.m.</t>
  </si>
  <si>
    <t>trauma de codo , infeccion partes blandas</t>
  </si>
  <si>
    <t>avda trabajador 835 - Neuquén</t>
  </si>
  <si>
    <t>TX DE CODO - TEC DE AYER</t>
  </si>
  <si>
    <t>DNI 14870542</t>
  </si>
  <si>
    <t>Fuentes, Aida Leila</t>
  </si>
  <si>
    <t>27/12/2023 09:10:00 p.m.</t>
  </si>
  <si>
    <t>27/12/2023 11:18:34 p.m.</t>
  </si>
  <si>
    <t>27/12/2023 11:29:21 p.m.</t>
  </si>
  <si>
    <t>CALLE-11/PLANTA BAJA - Neuquén - Barrio Ciudad Industrial</t>
  </si>
  <si>
    <t>PQUE. INDUST.-</t>
  </si>
  <si>
    <t>MALESTAR GRAL - FIEBRE - DE TRES DIAS</t>
  </si>
  <si>
    <t>PDR25487120</t>
  </si>
  <si>
    <t>DNI 25487120</t>
  </si>
  <si>
    <t>Torres, Diego Martin</t>
  </si>
  <si>
    <t>27/12/2023 09:12:00 p.m.</t>
  </si>
  <si>
    <t>27/12/2023 09:18:26 p.m.</t>
  </si>
  <si>
    <t>28/12/2023 03:59:14 a.m.</t>
  </si>
  <si>
    <t>Soldado Desconocido 1271 - Neuquén</t>
  </si>
  <si>
    <t>Don Bosco 3ERO</t>
  </si>
  <si>
    <t>pac. traido por fliar por politrauma</t>
  </si>
  <si>
    <t>DNI 49291982</t>
  </si>
  <si>
    <t>Torres, Facundo Ezequiel Nahuel</t>
  </si>
  <si>
    <t>27/12/2023 09:24:00 p.m.</t>
  </si>
  <si>
    <t>27/12/2023 11:25:26 p.m.</t>
  </si>
  <si>
    <t>28/12/2023 02:07:04 a.m.</t>
  </si>
  <si>
    <t>SOLDADO DESCONOCIDO 1173 - Neuquén - Barrio Don Bosco III</t>
  </si>
  <si>
    <t>MUCHOS VÓMITOS</t>
  </si>
  <si>
    <t>DNI 45374525</t>
  </si>
  <si>
    <t>Rodriguez, Dalma Aligail</t>
  </si>
  <si>
    <t>27/12/2023 09:30:00 p.m.</t>
  </si>
  <si>
    <t>27/12/2023 11:29:05 p.m.</t>
  </si>
  <si>
    <t>28/12/2023 01:13:52 a.m.</t>
  </si>
  <si>
    <t>MONTE HERMOSO 2120 - Neuquén - Barrio Confluencia</t>
  </si>
  <si>
    <t>INFLAMACIÓN EN BRAZO POR PICADURA DE INSECTO</t>
  </si>
  <si>
    <t>DNI 32333857</t>
  </si>
  <si>
    <t>Ceballo, Claudina Carina</t>
  </si>
  <si>
    <t>27/12/2023 09:32:00 p.m.</t>
  </si>
  <si>
    <t>27/12/2023 11:34:01 p.m.</t>
  </si>
  <si>
    <t>27/12/2023 11:52:42 p.m.</t>
  </si>
  <si>
    <t>LAS PALOMAS 835 - Neuquén - Barrio San Lorenzo Sur</t>
  </si>
  <si>
    <t>VÓMITOS - DOLOR ABDOMINAL - ANTEC. ANEMIA</t>
  </si>
  <si>
    <t>DNI 38493029</t>
  </si>
  <si>
    <t>Barrientos, Andrea Daniela</t>
  </si>
  <si>
    <t>27/12/2023 09:37:00 p.m.</t>
  </si>
  <si>
    <t>27/12/2023 11:34:14 p.m.</t>
  </si>
  <si>
    <t>27/12/2023 11:43:21 p.m.</t>
  </si>
  <si>
    <t>MOQUEHUE 1248 - Neuquén - Barrio Confluencia</t>
  </si>
  <si>
    <t>URTICARIA EN TODO EL CUERPO DE AYER</t>
  </si>
  <si>
    <t>PDR27986790</t>
  </si>
  <si>
    <t>DNI 27986790</t>
  </si>
  <si>
    <t>Margarido, Oscar Alejandro</t>
  </si>
  <si>
    <t>27/12/2023 09:39:00 p.m.</t>
  </si>
  <si>
    <t>27/12/2023 10:06:06 p.m.</t>
  </si>
  <si>
    <t>27/12/2023 11:23:05 p.m.</t>
  </si>
  <si>
    <t>ASIA 586 - Neuquén - Barrio Rincón de Emilio</t>
  </si>
  <si>
    <t>MUCHOS VÓMITOS - NO SE PUEDE MANTENER EN PIE - INGRESA POR PLAYA DE ESTACIONAMIENTO</t>
  </si>
  <si>
    <t>PDR25597255</t>
  </si>
  <si>
    <t>DNI 25597255</t>
  </si>
  <si>
    <t>Ottaviano, Genoveva Alina</t>
  </si>
  <si>
    <t>27/12/2023 09:56:00 p.m.</t>
  </si>
  <si>
    <t>28/12/2023 12:14:39 a.m.</t>
  </si>
  <si>
    <t>28/12/2023 12:26:26 a.m.</t>
  </si>
  <si>
    <t>AMERICA DEL NORTE 2870 - Neuquén - Barrio Rincón de Emilio</t>
  </si>
  <si>
    <t>VÓMITOS - DOLOR ABDOMINAL</t>
  </si>
  <si>
    <t>PDR47944777</t>
  </si>
  <si>
    <t>DNI 47944777</t>
  </si>
  <si>
    <t>Lopez, Morena</t>
  </si>
  <si>
    <t>27/12/2023 09:57:00 p.m.</t>
  </si>
  <si>
    <t>28/12/2023 12:15:03 a.m.</t>
  </si>
  <si>
    <t>28/12/2023 12:28:41 a.m.</t>
  </si>
  <si>
    <t>america del norte 2870 - Neuquén - Barrio Rincón de Emilio</t>
  </si>
  <si>
    <t>PDR48896575</t>
  </si>
  <si>
    <t>DNI 48896575</t>
  </si>
  <si>
    <t>Rodriguez, Facundo Alberto</t>
  </si>
  <si>
    <t>27/12/2023 10:24:00 p.m.</t>
  </si>
  <si>
    <t>28/12/2023 12:21:54 a.m.</t>
  </si>
  <si>
    <t>28/12/2023 01:14:19 a.m.</t>
  </si>
  <si>
    <t>fractura de codo</t>
  </si>
  <si>
    <t>S52.0 Fractura de la epífisis superior del cúbito</t>
  </si>
  <si>
    <t>LAS HERAS 613 - Neuquén - Oeste</t>
  </si>
  <si>
    <t>TX DE BRAZO</t>
  </si>
  <si>
    <t>DNI 31334849</t>
  </si>
  <si>
    <t>Albando, Andrea Celeste</t>
  </si>
  <si>
    <t>27/12/2023 10:36:00 p.m.</t>
  </si>
  <si>
    <t>28/12/2023 12:22:11 a.m.</t>
  </si>
  <si>
    <t>28/12/2023 12:46:30 a.m.</t>
  </si>
  <si>
    <t>gastroenteritis -*hemorrides internas</t>
  </si>
  <si>
    <t>AMARANTO SUAREZ-1685 - Neuquén</t>
  </si>
  <si>
    <t>diarrea con sangre (hipoacusia)</t>
  </si>
  <si>
    <t>27/12/2023 10:42:00 p.m.</t>
  </si>
  <si>
    <t>28/12/2023 12:42:09 a.m.</t>
  </si>
  <si>
    <t>28/12/2023 05:03:30 a.m.</t>
  </si>
  <si>
    <t>HAB sin lesiones viscerales, hematoma de pared abdominal.</t>
  </si>
  <si>
    <t>refiere que le sangra herida, donde le colocaron puntos el dia jueves 21/12, por hab- SE AVISA A ENFERMERIA</t>
  </si>
  <si>
    <t>DNI 93116239</t>
  </si>
  <si>
    <t>Braatz Venegas, Silvia Estela</t>
  </si>
  <si>
    <t>27/12/2023 10:45:00 p.m.</t>
  </si>
  <si>
    <t>28/12/2023 12:41:52 a.m.</t>
  </si>
  <si>
    <t>28/12/2023 02:10:43 a.m.</t>
  </si>
  <si>
    <t>AGUADO Y LACAR 1738 - Neuquén</t>
  </si>
  <si>
    <t>diarrea,vómitos,dolor abdominal y de cabeza</t>
  </si>
  <si>
    <t>DNI 12278404</t>
  </si>
  <si>
    <t>Perez, Juan Geronimo</t>
  </si>
  <si>
    <t>27/12/2023 10:49:00 p.m.</t>
  </si>
  <si>
    <t>28/12/2023 12:47:54 a.m.</t>
  </si>
  <si>
    <t>28/12/2023 01:16:11 a.m.</t>
  </si>
  <si>
    <t>RIO CARCARAÑA 796 - Neuquén</t>
  </si>
  <si>
    <t>PROV- UNIDAS</t>
  </si>
  <si>
    <t>nauseas, vómitos y deshidratación (pac. insuficiencia renal ) SE AVISA A ENFERMERIA</t>
  </si>
  <si>
    <t>DNI 27493384</t>
  </si>
  <si>
    <t>Rodriguez, Cintia Maryorie</t>
  </si>
  <si>
    <t>27/12/2023 11:30:00 p.m.</t>
  </si>
  <si>
    <t>28/12/2023 12:55:59 a.m.</t>
  </si>
  <si>
    <t>28/12/2023 01:15:47 a.m.</t>
  </si>
  <si>
    <t>alfonsina storni 675 - Neuquén</t>
  </si>
  <si>
    <t>dolor de muela y oido</t>
  </si>
  <si>
    <t>27/12/2023 11:49:00 p.m.</t>
  </si>
  <si>
    <t>28/12/2023 01:04:06 a.m.</t>
  </si>
  <si>
    <t>28/12/2023 12:04:00 a.m.</t>
  </si>
  <si>
    <t>28/12/2023 12:19:55 a.m.</t>
  </si>
  <si>
    <t>28/12/2023 02:57:49 a.m.</t>
  </si>
  <si>
    <t>28/12/2023 12:25:00 a.m.</t>
  </si>
  <si>
    <t>28/12/2023 12:56:30 a.m.</t>
  </si>
  <si>
    <t>28/12/2023 01:15:20 a.m.</t>
  </si>
  <si>
    <t>fiebre,dolor de garganta</t>
  </si>
  <si>
    <t>DNI 92685282</t>
  </si>
  <si>
    <t>Mora Salazar, Orieta Atenaida</t>
  </si>
  <si>
    <t>28/12/2023 12:43:00 a.m.</t>
  </si>
  <si>
    <t>28/12/2023 03:00:18 a.m.</t>
  </si>
  <si>
    <t>28/12/2023 03:49:09 a.m.</t>
  </si>
  <si>
    <t>gastroenterocolitis</t>
  </si>
  <si>
    <t>REP. ITALIA 3855 - Neuquén</t>
  </si>
  <si>
    <t>Bº RUCA CHE</t>
  </si>
  <si>
    <t>vómitos,diarrea (hipertensa,diabetica,operada de tiroides,gastritis)</t>
  </si>
  <si>
    <t>PDR27248307</t>
  </si>
  <si>
    <t>CI 27248307</t>
  </si>
  <si>
    <t>Arevalo Ortega, Larianny Maria</t>
  </si>
  <si>
    <t>28/12/2023 12:56:00 a.m.</t>
  </si>
  <si>
    <t>28/12/2023 03:00:52 a.m.</t>
  </si>
  <si>
    <t>28/12/2023 01:24:00 a.m.</t>
  </si>
  <si>
    <t>28/12/2023 03:00:36 a.m.</t>
  </si>
  <si>
    <t>28/12/2023 03:12:49 a.m.</t>
  </si>
  <si>
    <t>no va de cuerpo hace una semana-2da consulta,refiere que tiene hipotiroidismo, no está medicada</t>
  </si>
  <si>
    <t>PDR40614385</t>
  </si>
  <si>
    <t>DNI 40614385</t>
  </si>
  <si>
    <t>Tramaglia, Nicolas Emiliano</t>
  </si>
  <si>
    <t>28/12/2023 01:51:00 a.m.</t>
  </si>
  <si>
    <t>28/12/2023 02:04:55 a.m.</t>
  </si>
  <si>
    <t>28/12/2023 06:29:35 a.m.</t>
  </si>
  <si>
    <t>cosntipacion</t>
  </si>
  <si>
    <t>América del Norte 2983 - Neuquén - Barrio Rincón de Emilio</t>
  </si>
  <si>
    <t>ref distensión abdominal (paciente que ingresa por playa de ambulancia)</t>
  </si>
  <si>
    <t>PDR34626832</t>
  </si>
  <si>
    <t>DNI 34626832</t>
  </si>
  <si>
    <t>Aguayo, Germán Alexis</t>
  </si>
  <si>
    <t>28/12/2023 02:10:00 a.m.</t>
  </si>
  <si>
    <t>28/12/2023 02:31:58 a.m.</t>
  </si>
  <si>
    <t>28/12/2023 03:38:49 a.m.</t>
  </si>
  <si>
    <t>Perito Moreno 566 - Neuquén</t>
  </si>
  <si>
    <t>ref herida cortante en mano izq</t>
  </si>
  <si>
    <t>28/12/2023 02:38:00 a.m.</t>
  </si>
  <si>
    <t>28/12/2023 02:59:11 a.m.</t>
  </si>
  <si>
    <t>28/12/2023 11:30:56 a.m.</t>
  </si>
  <si>
    <t>PDR37781928</t>
  </si>
  <si>
    <t>DNI 37781928</t>
  </si>
  <si>
    <t>Bastias, Jose Nicolas</t>
  </si>
  <si>
    <t>28/12/2023 03:36:00 a.m.</t>
  </si>
  <si>
    <t>28/12/2023 03:46:36 a.m.</t>
  </si>
  <si>
    <t>28/12/2023 05:47:58 a.m.</t>
  </si>
  <si>
    <t>Sector 2 casa 11 - Neuquén - Barrio Ciudad Industrial</t>
  </si>
  <si>
    <t>ref dolor de pecho / fiebre</t>
  </si>
  <si>
    <t>DNI 27053737</t>
  </si>
  <si>
    <t>Ibañez, Milton Carlos</t>
  </si>
  <si>
    <t>28/12/2023 03:40:00 a.m.</t>
  </si>
  <si>
    <t>28/12/2023 12:50:50 p.m.</t>
  </si>
  <si>
    <t>EMILIO DIAZ- 965 - SENILLOSA</t>
  </si>
  <si>
    <t>PDR25544352</t>
  </si>
  <si>
    <t>DNI 25544352</t>
  </si>
  <si>
    <t>Arias, Nancy</t>
  </si>
  <si>
    <t>28/12/2023 05:51:00 a.m.</t>
  </si>
  <si>
    <t>28/12/2023 08:11:35 a.m.</t>
  </si>
  <si>
    <t>HSA</t>
  </si>
  <si>
    <t>I60.9 Hemorragia subaracnoidea, no especificada</t>
  </si>
  <si>
    <t>vamep 36 - SAN MARTIN DE LOS ANDES</t>
  </si>
  <si>
    <t>PDR33566768</t>
  </si>
  <si>
    <t>DNI 33566768</t>
  </si>
  <si>
    <t>Vilte, Katherin Lorena</t>
  </si>
  <si>
    <t>28/12/2023 06:54:00 a.m.</t>
  </si>
  <si>
    <t>28/12/2023 07:39:14 a.m.</t>
  </si>
  <si>
    <t>28/12/2023 08:47:19 a.m.</t>
  </si>
  <si>
    <t>las calandrias - Neuquén</t>
  </si>
  <si>
    <t>z1</t>
  </si>
  <si>
    <t>dolor de cabeza y nauseas</t>
  </si>
  <si>
    <t>28/12/2023 06:58:00 a.m.</t>
  </si>
  <si>
    <t>28/12/2023 07:51:20 a.m.</t>
  </si>
  <si>
    <t>28/12/2023 08:49:24 a.m.</t>
  </si>
  <si>
    <t>DNI 6176333</t>
  </si>
  <si>
    <t>Paez, Walter Adalberto</t>
  </si>
  <si>
    <t>28/12/2023 07:04:00 a.m.</t>
  </si>
  <si>
    <t>28/12/2023 07:51:39 a.m.</t>
  </si>
  <si>
    <t>28/12/2023 08:05:31 a.m.</t>
  </si>
  <si>
    <t>calle 15 y 4 - Neuquén - Barrio Gregorio Alvarez</t>
  </si>
  <si>
    <t>PDR36453335</t>
  </si>
  <si>
    <t>DNI 36453335</t>
  </si>
  <si>
    <t>Navarro, Gerardo Marcelo Jose</t>
  </si>
  <si>
    <t>28/12/2023 07:07:00 a.m.</t>
  </si>
  <si>
    <t>28/12/2023 08:01:52 a.m.</t>
  </si>
  <si>
    <t>28/12/2023 08:46:30 a.m.</t>
  </si>
  <si>
    <t>Gastroentereritis</t>
  </si>
  <si>
    <t>MONTE HERMOSOS - Neuquén - Barrio Confluencia</t>
  </si>
  <si>
    <t>DNI 17336576</t>
  </si>
  <si>
    <t>Cifuentes, Viviana Del Carmen</t>
  </si>
  <si>
    <t>28/12/2023 07:11:00 a.m.</t>
  </si>
  <si>
    <t>28/12/2023 08:09:17 a.m.</t>
  </si>
  <si>
    <t>28/12/2023 09:01:41 a.m.</t>
  </si>
  <si>
    <t>NORDESTRON Y LANIN 931 - Neuquén - Barrio Limay</t>
  </si>
  <si>
    <t>PDR39083794</t>
  </si>
  <si>
    <t>DNI 39083794</t>
  </si>
  <si>
    <t>Paez Fernandez, Maria Eugenia</t>
  </si>
  <si>
    <t>28/12/2023 07:12:00 a.m.</t>
  </si>
  <si>
    <t>28/12/2023 07:43:03 a.m.</t>
  </si>
  <si>
    <t>28/12/2023 08:46:44 a.m.</t>
  </si>
  <si>
    <t>Rayen-MBK 15 3200 - Neuquén - Barrio Melipal</t>
  </si>
  <si>
    <t>PDR14420759</t>
  </si>
  <si>
    <t>DNI 14420759</t>
  </si>
  <si>
    <t>Cassano, Jorge Luis</t>
  </si>
  <si>
    <t>28/12/2023 07:25:00 a.m.</t>
  </si>
  <si>
    <t>28/12/2023 09:43:14 a.m.</t>
  </si>
  <si>
    <t>BLAS PRADERA 595 - Cipolletti</t>
  </si>
  <si>
    <t>cuerpo extraño en el ojo</t>
  </si>
  <si>
    <t>PDR35046554</t>
  </si>
  <si>
    <t>DNI 35046554</t>
  </si>
  <si>
    <t>Corbalan, Francisco Simon</t>
  </si>
  <si>
    <t>28/12/2023 07:33:00 a.m.</t>
  </si>
  <si>
    <t>28/12/2023 07:52:14 a.m.</t>
  </si>
  <si>
    <t>28/12/2023 09:01:58 a.m.</t>
  </si>
  <si>
    <t>Belgrano 649 - Neuquén - Centro</t>
  </si>
  <si>
    <t>PDR10721267</t>
  </si>
  <si>
    <t>DNI 10721267</t>
  </si>
  <si>
    <t>Duran, Maria Eva</t>
  </si>
  <si>
    <t>28/12/2023 07:59:00 a.m.</t>
  </si>
  <si>
    <t>28/12/2023 09:43:24 a.m.</t>
  </si>
  <si>
    <t>28/12/2023 09:55:14 a.m.</t>
  </si>
  <si>
    <t>dermatitis facial</t>
  </si>
  <si>
    <t>NAVARRETE 85 - Cutral Co</t>
  </si>
  <si>
    <t>Brote en zona facial y en cabeza, ganglio en cuello</t>
  </si>
  <si>
    <t>DNI 13970694</t>
  </si>
  <si>
    <t>Ferri, Maximo Eduardo</t>
  </si>
  <si>
    <t>28/12/2023 08:02:00 a.m.</t>
  </si>
  <si>
    <t>28/12/2023 09:43:43 a.m.</t>
  </si>
  <si>
    <t>28/12/2023 02:53:38 p.m.</t>
  </si>
  <si>
    <t>Correntoso 880 - Neuquén - Barrio Confluencia</t>
  </si>
  <si>
    <t>Dolor abdominal y de riñones, orina con sangre</t>
  </si>
  <si>
    <t>28/12/2023 08:18:00 a.m.</t>
  </si>
  <si>
    <t>28/12/2023 09:58:50 a.m.</t>
  </si>
  <si>
    <t>Requiere atencion de Sm, ademas sangrado por zona anal, pte. dbt</t>
  </si>
  <si>
    <t>PDR24131568</t>
  </si>
  <si>
    <t>DNI 24131568</t>
  </si>
  <si>
    <t>Silva, Ivana Marisol</t>
  </si>
  <si>
    <t>28/12/2023 08:22:00 a.m.</t>
  </si>
  <si>
    <t>28/12/2023 09:58:59 a.m.</t>
  </si>
  <si>
    <t>28/12/2023 01:03:20 p.m.</t>
  </si>
  <si>
    <t>SALTA - SENILLOSA</t>
  </si>
  <si>
    <t>Pie DBT derecho de 1 semana Viene de Senillosa</t>
  </si>
  <si>
    <t>DNI 3023191</t>
  </si>
  <si>
    <t>Pecoraro, Amalia Navidad</t>
  </si>
  <si>
    <t>28/12/2023 08:26:00 a.m.</t>
  </si>
  <si>
    <t>28/12/2023 08:49:39 a.m.</t>
  </si>
  <si>
    <t>28/12/2023 10:58:59 a.m.</t>
  </si>
  <si>
    <t>Collon Cura 229 - Neuquén - Barrio El Progreso</t>
  </si>
  <si>
    <t>Dolor e inflamación en pierna izq., perdida de liquido, ant. de trombosis, pte. hta</t>
  </si>
  <si>
    <t>PDR96248276</t>
  </si>
  <si>
    <t>DNI 96248276</t>
  </si>
  <si>
    <t>Goitia Perales, Noel Noel</t>
  </si>
  <si>
    <t>28/12/2023 08:30:00 a.m.</t>
  </si>
  <si>
    <t>28/12/2023 10:02:42 a.m.</t>
  </si>
  <si>
    <t>28/12/2023 10:18:18 a.m.</t>
  </si>
  <si>
    <t>traumatismo MID deportivo- hematoma pierna dcha</t>
  </si>
  <si>
    <t>Islas Malvinas 54 - Neuquén - Centro</t>
  </si>
  <si>
    <t>Dolor de pierna derecha, cuello y hombro</t>
  </si>
  <si>
    <t>DNI 37858669</t>
  </si>
  <si>
    <t>Lezama Tralma, Cristian Alejandro</t>
  </si>
  <si>
    <t>28/12/2023 08:49:00 a.m.</t>
  </si>
  <si>
    <t>28/12/2023 10:05:03 a.m.</t>
  </si>
  <si>
    <t>28/12/2023 10:09:28 a.m.</t>
  </si>
  <si>
    <t>Virgen de Luján 2250 - Neuquén - Barrio Sapere</t>
  </si>
  <si>
    <t>PDR22971299</t>
  </si>
  <si>
    <t>DNI 22971299</t>
  </si>
  <si>
    <t>Coria, Alfredo Nicolas</t>
  </si>
  <si>
    <t>28/12/2023 08:51:00 a.m.</t>
  </si>
  <si>
    <t>28/12/2023 10:09:47 a.m.</t>
  </si>
  <si>
    <t>28/12/2023 01:18:15 p.m.</t>
  </si>
  <si>
    <t>Islas Malvinas 1515 - Neuquén - Barrio Santa Genoveva</t>
  </si>
  <si>
    <t>Tx de pie izquierdo hace 24 hs</t>
  </si>
  <si>
    <t>DNI 24157911</t>
  </si>
  <si>
    <t>Farias, Jorge Ariel</t>
  </si>
  <si>
    <t>28/12/2023 09:05:00 a.m.</t>
  </si>
  <si>
    <t>28/12/2023 09:37:12 a.m.</t>
  </si>
  <si>
    <t>28/12/2023 02:53:24 p.m.</t>
  </si>
  <si>
    <t>Venado Tuerto 1650 - Neuquén - Barrio Gran Neuquén</t>
  </si>
  <si>
    <t>Dolor e inflamación en brazo derecho, pte. hemofilico</t>
  </si>
  <si>
    <t>DNI 30698485</t>
  </si>
  <si>
    <t>Gensabella, Gilda Romina</t>
  </si>
  <si>
    <t>28/12/2023 09:19:00 a.m.</t>
  </si>
  <si>
    <t>28/12/2023 10:25:35 a.m.</t>
  </si>
  <si>
    <t>28/12/2023 10:42:22 a.m.</t>
  </si>
  <si>
    <t>11 - Neuquén - Barrio Ciudad Industrial</t>
  </si>
  <si>
    <t>inflamacion en ojo - picazon</t>
  </si>
  <si>
    <t>DNI 14346747</t>
  </si>
  <si>
    <t>Campo, Maria Ana</t>
  </si>
  <si>
    <t>28/12/2023 09:21:00 a.m.</t>
  </si>
  <si>
    <t>28/12/2023 10:25:20 a.m.</t>
  </si>
  <si>
    <t>28/12/2023 10:43:59 a.m.</t>
  </si>
  <si>
    <t>glaucoma</t>
  </si>
  <si>
    <t>H40.9 Glaucoma, no especificado</t>
  </si>
  <si>
    <t>HUILEN Y NEHUEN S/N - Neuquén - Barrio Maronese</t>
  </si>
  <si>
    <t>presion ocular - ref operada del ojo hace 2 meses</t>
  </si>
  <si>
    <t>DNI 27987414</t>
  </si>
  <si>
    <t>Diaz, Mariana Aurelia</t>
  </si>
  <si>
    <t>28/12/2023 09:23:00 a.m.</t>
  </si>
  <si>
    <t>28/12/2023 12:29:55 p.m.</t>
  </si>
  <si>
    <t>28/12/2023 12:33:06 p.m.</t>
  </si>
  <si>
    <t>calle 4 y 5 - Neuquén - Barrio Gregorio Alvarez</t>
  </si>
  <si>
    <t>g alvarez</t>
  </si>
  <si>
    <t>Angustia Solicita evaluacion por SM</t>
  </si>
  <si>
    <t>DNI 31819901</t>
  </si>
  <si>
    <t>Jara, Antonio Eduardo</t>
  </si>
  <si>
    <t>28/12/2023 09:25:00 a.m.</t>
  </si>
  <si>
    <t>28/12/2023 12:30:08 p.m.</t>
  </si>
  <si>
    <t>28/12/2023 12:39:45 p.m.</t>
  </si>
  <si>
    <t>COL. CONFLUENCIA</t>
  </si>
  <si>
    <t>Hemorroides Dolor</t>
  </si>
  <si>
    <t>PDR36372077</t>
  </si>
  <si>
    <t>DNI 36372077</t>
  </si>
  <si>
    <t>Barnes, Luis Angel</t>
  </si>
  <si>
    <t>28/12/2023 09:40:00 a.m.</t>
  </si>
  <si>
    <t>28/12/2023 10:08:24 a.m.</t>
  </si>
  <si>
    <t>28/12/2023 01:13:04 p.m.</t>
  </si>
  <si>
    <t>DR GUTIERREZ 1732 - Neuquén</t>
  </si>
  <si>
    <t>los polvorines</t>
  </si>
  <si>
    <t>ref dolor de espalda - antc de cirugia hace 2 meses</t>
  </si>
  <si>
    <t>28/12/2023 09:43:00 a.m.</t>
  </si>
  <si>
    <t>28/12/2023 10:51:07 a.m.</t>
  </si>
  <si>
    <t>28/12/2023 09:46:00 a.m.</t>
  </si>
  <si>
    <t>28/12/2023 10:29:08 a.m.</t>
  </si>
  <si>
    <t>DNI 39403184</t>
  </si>
  <si>
    <t>Rodriguez, Guadalupe Manaby</t>
  </si>
  <si>
    <t>28/12/2023 09:52:00 a.m.</t>
  </si>
  <si>
    <t>28/12/2023 11:02:13 a.m.</t>
  </si>
  <si>
    <t>28/12/2023 11:21:41 a.m.</t>
  </si>
  <si>
    <t>REP DE ITALIA 1774 - Neuquén</t>
  </si>
  <si>
    <t>ref anginas</t>
  </si>
  <si>
    <t>28/12/2023 10:03:00 a.m.</t>
  </si>
  <si>
    <t>28/12/2023 10:17:31 a.m.</t>
  </si>
  <si>
    <t>28/12/2023 07:50:06 p.m.</t>
  </si>
  <si>
    <t>solicita oxigeno</t>
  </si>
  <si>
    <t>28/12/2023 10:04:00 a.m.</t>
  </si>
  <si>
    <t>28/12/2023 12:07:48 p.m.</t>
  </si>
  <si>
    <t>28/12/2023 12:45:35 p.m.</t>
  </si>
  <si>
    <t>cambio de cateter drenaje</t>
  </si>
  <si>
    <t>Z43.1 Atención de gastrostomía</t>
  </si>
  <si>
    <t>ref drenaje y supuracion</t>
  </si>
  <si>
    <t>DNI 5057204</t>
  </si>
  <si>
    <t>Lazzaletta, Mario Alberto</t>
  </si>
  <si>
    <t>28/12/2023 10:16:00 a.m.</t>
  </si>
  <si>
    <t>28/12/2023 12:40:58 p.m.</t>
  </si>
  <si>
    <t>28/12/2023 12:45:30 p.m.</t>
  </si>
  <si>
    <t>san juan 1825 - Neuquén - Barrio Villa Farrel</t>
  </si>
  <si>
    <t>28/12/2023 10:22:00 a.m.</t>
  </si>
  <si>
    <t>28/12/2023 10:34:55 a.m.</t>
  </si>
  <si>
    <t>28/12/2023 12:45:25 p.m.</t>
  </si>
  <si>
    <t>Crisis angustia Dolor toracico</t>
  </si>
  <si>
    <t>PDR95163392</t>
  </si>
  <si>
    <t>DNI 95163392</t>
  </si>
  <si>
    <t>Huertas Osorio, Kathelyn Julissa</t>
  </si>
  <si>
    <t>28/12/2023 10:25:00 a.m.</t>
  </si>
  <si>
    <t>28/12/2023 12:46:51 p.m.</t>
  </si>
  <si>
    <t>28/12/2023 03:38:40 p.m.</t>
  </si>
  <si>
    <t>echeverria 495 - Neuquén - Barrio Villa María</t>
  </si>
  <si>
    <t>fiebre - erupcion corporal</t>
  </si>
  <si>
    <t>PDR43530656</t>
  </si>
  <si>
    <t>DNI 43530656</t>
  </si>
  <si>
    <t>Oyarzo Rodriguez, Jazmin Belén</t>
  </si>
  <si>
    <t>28/12/2023 10:27:00 a.m.</t>
  </si>
  <si>
    <t>28/12/2023 01:12:34 p.m.</t>
  </si>
  <si>
    <t>28/12/2023 05:55:10 p.m.</t>
  </si>
  <si>
    <t>padre milanesio 2196 - Neuquén</t>
  </si>
  <si>
    <t>ref accidente en moto ayer - evaluada en htal de cipolletti - tx en brazo izq -</t>
  </si>
  <si>
    <t>28/12/2023 10:45:00 a.m.</t>
  </si>
  <si>
    <t>28/12/2023 01:19:33 p.m.</t>
  </si>
  <si>
    <t>28/12/2023 02:03:44 p.m.</t>
  </si>
  <si>
    <t>DNI 23384193</t>
  </si>
  <si>
    <t>Cavieres, Pedro Segundo</t>
  </si>
  <si>
    <t>28/12/2023 10:50:00 a.m.</t>
  </si>
  <si>
    <t>28/12/2023 01:19:15 p.m.</t>
  </si>
  <si>
    <t>28/12/2023 01:43:15 p.m.</t>
  </si>
  <si>
    <t>CALLE 03 CASA 09 - Neuquén</t>
  </si>
  <si>
    <t>pac ref dolor costal</t>
  </si>
  <si>
    <t>PDR47929123</t>
  </si>
  <si>
    <t>DNI 47929123</t>
  </si>
  <si>
    <t>Cabanne Torres, Maximo Nahuel</t>
  </si>
  <si>
    <t>28/12/2023 10:53:00 a.m.</t>
  </si>
  <si>
    <t>28/12/2023 01:19:54 p.m.</t>
  </si>
  <si>
    <t>ENCINA 1810 - Neuquén</t>
  </si>
  <si>
    <t>necesita interconsulta con adicciones</t>
  </si>
  <si>
    <t>DNI 34662045</t>
  </si>
  <si>
    <t>Quitiño Saez, Emilio Eliezer</t>
  </si>
  <si>
    <t>28/12/2023 10:55:00 a.m.</t>
  </si>
  <si>
    <t>28/12/2023 01:21:45 p.m.</t>
  </si>
  <si>
    <t>28/12/2023 01:26:09 p.m.</t>
  </si>
  <si>
    <t>MAGALDI 1547 - Neuquén - Barrio Islas Malvinas</t>
  </si>
  <si>
    <t>PDR44237670</t>
  </si>
  <si>
    <t>DNI 44237670</t>
  </si>
  <si>
    <t>Cuevas, Julieta Jazmin</t>
  </si>
  <si>
    <t>28/12/2023 10:56:00 a.m.</t>
  </si>
  <si>
    <t>28/12/2023 01:28:23 p.m.</t>
  </si>
  <si>
    <t>CACIQUE CALBUQUEO 1818 - Neuquén</t>
  </si>
  <si>
    <t>REF DOLOR ABDOMINAL</t>
  </si>
  <si>
    <t>PDR25056566</t>
  </si>
  <si>
    <t>DNI 25056566</t>
  </si>
  <si>
    <t>Alles, Juan Manuel</t>
  </si>
  <si>
    <t>28/12/2023 10:59:00 a.m.</t>
  </si>
  <si>
    <t>28/12/2023 01:28:33 p.m.</t>
  </si>
  <si>
    <t>PAC DADO DE ALTA HACE DOS SEMANAS POR MENINGITIS. REF PIES HINCHADOS Y DOLOR DE PIERNAS</t>
  </si>
  <si>
    <t>DNI 38493876</t>
  </si>
  <si>
    <t>Quintero, Aldana Ayelen</t>
  </si>
  <si>
    <t>28/12/2023 11:01:00 a.m.</t>
  </si>
  <si>
    <t>28/12/2023 01:28:49 p.m.</t>
  </si>
  <si>
    <t>28/12/2023 01:44:09 p.m.</t>
  </si>
  <si>
    <t>ARABARCO Y 1º DE MAYO - Neuquén - Barrio El Progreso</t>
  </si>
  <si>
    <t>REF ALERGIA</t>
  </si>
  <si>
    <t>PDR46800064</t>
  </si>
  <si>
    <t>DNI 46800064</t>
  </si>
  <si>
    <t>Montoya, Carla Yanet De Los Angeles</t>
  </si>
  <si>
    <t>28/12/2023 11:03:00 a.m.</t>
  </si>
  <si>
    <t>28/12/2023 01:40:57 p.m.</t>
  </si>
  <si>
    <t>Paimun y Las Grutas - Neuquén - Barrio Confluencia</t>
  </si>
  <si>
    <t>REF DOLOR EN MITAD DE ROSTRO</t>
  </si>
  <si>
    <t>28/12/2023 11:16:00 a.m.</t>
  </si>
  <si>
    <t>28/12/2023 02:21:22 p.m.</t>
  </si>
  <si>
    <t>DNI 25725197</t>
  </si>
  <si>
    <t>Garces, Nancy Mabel</t>
  </si>
  <si>
    <t>28/12/2023 11:18:00 a.m.</t>
  </si>
  <si>
    <t>28/12/2023 01:41:05 p.m.</t>
  </si>
  <si>
    <t>IGNACIO RIVAS 1134 - Neuquén - Este</t>
  </si>
  <si>
    <t>DON BOSCO 3RO----</t>
  </si>
  <si>
    <t>DOLOR ESPALDA</t>
  </si>
  <si>
    <t>PDR30955051</t>
  </si>
  <si>
    <t>DNI 30955051</t>
  </si>
  <si>
    <t>Barros, Karina Daniela</t>
  </si>
  <si>
    <t>28/12/2023 11:20:00 a.m.</t>
  </si>
  <si>
    <t>28/12/2023 01:41:11 p.m.</t>
  </si>
  <si>
    <t>3292 1120 CHACRAS - Provincia: CHUBUT</t>
  </si>
  <si>
    <t>COMODORO RIVADAVIA</t>
  </si>
  <si>
    <t>DNI 28026514</t>
  </si>
  <si>
    <t>Barrera, Luciana</t>
  </si>
  <si>
    <t>28/12/2023 11:31:00 a.m.</t>
  </si>
  <si>
    <t>28/12/2023 01:37:56 p.m.</t>
  </si>
  <si>
    <t>28/12/2023 03:40:14 p.m.</t>
  </si>
  <si>
    <t>LUAN 2731 - Neuquén</t>
  </si>
  <si>
    <t>DNI 36151073</t>
  </si>
  <si>
    <t>Cardozo, Ivana Alejandra</t>
  </si>
  <si>
    <t>28/12/2023 11:33:00 a.m.</t>
  </si>
  <si>
    <t>28/12/2023 01:48:31 p.m.</t>
  </si>
  <si>
    <t>28/12/2023 02:02:59 p.m.</t>
  </si>
  <si>
    <t>Islas Malvinas 90 - Neuquén - Centro</t>
  </si>
  <si>
    <t>REF DOLOR DE PECHO Y DIF PARA RESPIRAR</t>
  </si>
  <si>
    <t>DNI 37781267</t>
  </si>
  <si>
    <t>Vera, Mauro Enrique</t>
  </si>
  <si>
    <t>28/12/2023 11:39:00 a.m.</t>
  </si>
  <si>
    <t>28/12/2023 01:53:58 p.m.</t>
  </si>
  <si>
    <t>28/12/2023 02:00:01 p.m.</t>
  </si>
  <si>
    <t>S60.0 Contusión de dedo(s) de la mano, sin daño de</t>
  </si>
  <si>
    <t>MANUEL FERRARI MANZANA.-4.CASA-15. 1511 - Centenario - Barrio NUEVA ESPAÑA</t>
  </si>
  <si>
    <t>REF TX DEDO DE MANO</t>
  </si>
  <si>
    <t>DNI 3677064</t>
  </si>
  <si>
    <t>Lopez, Dora Edith</t>
  </si>
  <si>
    <t>28/12/2023 11:41:00 a.m.</t>
  </si>
  <si>
    <t>28/12/2023 12:08:43 p.m.</t>
  </si>
  <si>
    <t>28/12/2023 04:42:35 p.m.</t>
  </si>
  <si>
    <t>DR. JULIO PELAGATTI 325 - Neuquén - Barrio Mariano Moreno</t>
  </si>
  <si>
    <t>Caida desde la cama anoche Traumatismo de cadera derecha</t>
  </si>
  <si>
    <t>DNI 22473182</t>
  </si>
  <si>
    <t>Silva, Nelson Ariel</t>
  </si>
  <si>
    <t>28/12/2023 12:02:00 p.m.</t>
  </si>
  <si>
    <t>28/12/2023 01:57:23 p.m.</t>
  </si>
  <si>
    <t>28/12/2023 01:59:53 p.m.</t>
  </si>
  <si>
    <t>Republica de Italia y Jujuy 747 - Neuquén - Este</t>
  </si>
  <si>
    <t>Inflamación en pie izq- Pac HTA</t>
  </si>
  <si>
    <t>28/12/2023 12:15:00 p.m.</t>
  </si>
  <si>
    <t>28/12/2023 01:59:31 p.m.</t>
  </si>
  <si>
    <t>28/12/2023 03:43:15 p.m.</t>
  </si>
  <si>
    <t>PDR44664419</t>
  </si>
  <si>
    <t>DNI 44664419</t>
  </si>
  <si>
    <t>Acuña Barrera, Ailin Melani</t>
  </si>
  <si>
    <t>28/12/2023 12:19:00 p.m.</t>
  </si>
  <si>
    <t>28/12/2023 02:01:05 p.m.</t>
  </si>
  <si>
    <t>28/12/2023 02:08:14 p.m.</t>
  </si>
  <si>
    <t>dolor de cuerpo?</t>
  </si>
  <si>
    <t>Gobernador Pedro Moreno 2114 - Neuquén - Barrio Villa Ceferino</t>
  </si>
  <si>
    <t>Dolor de cuerpo</t>
  </si>
  <si>
    <t>PDR40113240</t>
  </si>
  <si>
    <t>DNI 40113240</t>
  </si>
  <si>
    <t>Espinosa, Sergio Ezequiel</t>
  </si>
  <si>
    <t>28/12/2023 12:22:00 p.m.</t>
  </si>
  <si>
    <t>28/12/2023 02:16:31 p.m.</t>
  </si>
  <si>
    <t>Rio Diamante 628 - Neuquén - Barrio Santa Genoveva</t>
  </si>
  <si>
    <t>Dolor en testículos- Visto hoy en privado, turno con Urologo día Miércoles</t>
  </si>
  <si>
    <t>PDR21724153</t>
  </si>
  <si>
    <t>DNI 21724153</t>
  </si>
  <si>
    <t>Alvez Da Silva, Malvina</t>
  </si>
  <si>
    <t>28/12/2023 12:27:00 p.m.</t>
  </si>
  <si>
    <t>28/12/2023 02:06:48 p.m.</t>
  </si>
  <si>
    <t>28/12/2023 02:08:41 p.m.</t>
  </si>
  <si>
    <t>Ruta 105- km 3 Garupa - Provincia: MISIONES</t>
  </si>
  <si>
    <t>Inflamación de garganta, fiebre</t>
  </si>
  <si>
    <t>PDR92351145</t>
  </si>
  <si>
    <t>DNI 92351145</t>
  </si>
  <si>
    <t>Pizarro Delgado, Leny Ruth</t>
  </si>
  <si>
    <t>28/12/2023 12:37:00 p.m.</t>
  </si>
  <si>
    <t>28/12/2023 02:15:34 p.m.</t>
  </si>
  <si>
    <t>san martin 757 - Cipolletti</t>
  </si>
  <si>
    <t>Ref pestaña en el ojo izq desde ayer</t>
  </si>
  <si>
    <t>DNI 32614005</t>
  </si>
  <si>
    <t>Gonzalez Rogel, Victor Guillermo</t>
  </si>
  <si>
    <t>28/12/2023 12:40:00 p.m.</t>
  </si>
  <si>
    <t>28/12/2023 12:58:41 p.m.</t>
  </si>
  <si>
    <t>28/12/2023 02:03:19 p.m.</t>
  </si>
  <si>
    <t>trauma de torax cerrado- incidente deportivo</t>
  </si>
  <si>
    <t>bustos perez mza 8 lote 7 1633 - Neuquén - Barrio Valentina Sur</t>
  </si>
  <si>
    <t>ref. dolor en zona costal por golpe (compañero hpn)</t>
  </si>
  <si>
    <t>PDR10146965</t>
  </si>
  <si>
    <t>DNI 43553712</t>
  </si>
  <si>
    <t>Valdebenito, Lautaro Exequiel</t>
  </si>
  <si>
    <t>28/12/2023 02:16:38 p.m.</t>
  </si>
  <si>
    <t>combate vde san lorenzo 1134 - Neuquén - Barrio Villa Ceferino</t>
  </si>
  <si>
    <t>Ref esquirla en el ojo izq desde ayer- Visto en privado, continua con dolor</t>
  </si>
  <si>
    <t>DNI 18180029</t>
  </si>
  <si>
    <t>Tarifeño, Juan Carlos</t>
  </si>
  <si>
    <t>28/12/2023 12:42:00 p.m.</t>
  </si>
  <si>
    <t>28/12/2023 01:05:17 p.m.</t>
  </si>
  <si>
    <t>29/12/2023 01:23:17 a.m.</t>
  </si>
  <si>
    <t>CALLE DORREGO-- 355 - Neuquén - Barrio Manuel Belgrano</t>
  </si>
  <si>
    <t>PDR3860551</t>
  </si>
  <si>
    <t>DNI 3860551</t>
  </si>
  <si>
    <t>Inda, Raquel Zelinda</t>
  </si>
  <si>
    <t>28/12/2023 12:55:00 p.m.</t>
  </si>
  <si>
    <t>28/12/2023 02:14:33 p.m.</t>
  </si>
  <si>
    <t>28/12/2023 04:22:41 p.m.</t>
  </si>
  <si>
    <t>complicación protésica</t>
  </si>
  <si>
    <t>ANTURRUCA 2171 - Neuquén - Barrio Río Grande</t>
  </si>
  <si>
    <t>Inflamación en pierna izq- Operado el 25/11</t>
  </si>
  <si>
    <t>DNI 25911377</t>
  </si>
  <si>
    <t>Sotelo, Silvia Veronica</t>
  </si>
  <si>
    <t>28/12/2023 01:16:00 p.m.</t>
  </si>
  <si>
    <t>28/12/2023 02:17:24 p.m.</t>
  </si>
  <si>
    <t>Juan 1375 - Neuquén - Barrio Villa Farrel</t>
  </si>
  <si>
    <t>Dolor de ciatico</t>
  </si>
  <si>
    <t>28/12/2023 01:17:00 p.m.</t>
  </si>
  <si>
    <t>28/12/2023 02:17:31 p.m.</t>
  </si>
  <si>
    <t>PDR17868888</t>
  </si>
  <si>
    <t>DNI 17868888</t>
  </si>
  <si>
    <t>Baeza, Luis</t>
  </si>
  <si>
    <t>28/12/2023 01:24:00 p.m.</t>
  </si>
  <si>
    <t>28/12/2023 02:17:37 p.m.</t>
  </si>
  <si>
    <t>28/12/2023 02:26:42 p.m.</t>
  </si>
  <si>
    <t>varices en miembros inferiores</t>
  </si>
  <si>
    <t>I83.9 Venas varicosas de los miembros inferiores s</t>
  </si>
  <si>
    <t>SECTOR A CALLE 10 - Neuquén - Barrio Ciudad Industrial</t>
  </si>
  <si>
    <t>sangrado en varice</t>
  </si>
  <si>
    <t>PDR36754022</t>
  </si>
  <si>
    <t>DNI 36754022</t>
  </si>
  <si>
    <t>Kees, Leandro Daniel</t>
  </si>
  <si>
    <t>28/12/2023 01:25:00 p.m.</t>
  </si>
  <si>
    <t>28/12/2023 02:25:56 p.m.</t>
  </si>
  <si>
    <t>28/12/2023 05:17:59 p.m.</t>
  </si>
  <si>
    <t>CORRIENTE Y PACHECO - Neuquén</t>
  </si>
  <si>
    <t>DNI 31528362</t>
  </si>
  <si>
    <t>Cifuentes, Viviana Graciela</t>
  </si>
  <si>
    <t>28/12/2023 01:28:00 p.m.</t>
  </si>
  <si>
    <t>28/12/2023 08:54:00 p.m.</t>
  </si>
  <si>
    <t>CALLE FACUNDO QUIROGA Y ÑORQUIN- CASA Nº 78 - Neuquén - Barrio Cumelen</t>
  </si>
  <si>
    <t>Peaton embestido</t>
  </si>
  <si>
    <t>PDR41608340</t>
  </si>
  <si>
    <t>DNI 41608340</t>
  </si>
  <si>
    <t>Aranguiz, Nahir Stefania</t>
  </si>
  <si>
    <t>28/12/2023 01:47:00 p.m.</t>
  </si>
  <si>
    <t>28/12/2023 03:21:46 p.m.</t>
  </si>
  <si>
    <t>28/12/2023 06:59:06 p.m.</t>
  </si>
  <si>
    <t>catriel mod 03 1000 - Neuquén</t>
  </si>
  <si>
    <t>ref dolor abdominal vista en HBR</t>
  </si>
  <si>
    <t>DNI 44014484</t>
  </si>
  <si>
    <t>Antorena, Jemina Agustina</t>
  </si>
  <si>
    <t>28/12/2023 01:49:00 p.m.</t>
  </si>
  <si>
    <t>28/12/2023 03:46:36 p.m.</t>
  </si>
  <si>
    <t>28/12/2023 03:49:00 p.m.</t>
  </si>
  <si>
    <t>contractura muscular cervical</t>
  </si>
  <si>
    <t>Dr Luis Agote 207 - Neuquén - Barrio Mariano Moreno</t>
  </si>
  <si>
    <t>ref dolor pecho de dias de evolucion que irradia al brazo</t>
  </si>
  <si>
    <t>DNI 12722858</t>
  </si>
  <si>
    <t>Fuentes, Elida Elvira</t>
  </si>
  <si>
    <t>28/12/2023 01:52:00 p.m.</t>
  </si>
  <si>
    <t>28/12/2023 02:33:00 p.m.</t>
  </si>
  <si>
    <t>28/12/2023 06:21:46 p.m.</t>
  </si>
  <si>
    <t>disuria?</t>
  </si>
  <si>
    <t>lastra 77 - Neuquén - Barrio La Sirena</t>
  </si>
  <si>
    <t>DNI 34975914</t>
  </si>
  <si>
    <t>Herrera, Daiana Janette</t>
  </si>
  <si>
    <t>28/12/2023 02:07:00 p.m.</t>
  </si>
  <si>
    <t>28/12/2023 03:54:48 p.m.</t>
  </si>
  <si>
    <t>28/12/2023 03:59:54 p.m.</t>
  </si>
  <si>
    <t>absceso en axila</t>
  </si>
  <si>
    <t>TRES ARROYO CASA 42 - Neuquén - Barrio Confluencia</t>
  </si>
  <si>
    <t>dolor en axila</t>
  </si>
  <si>
    <t>DNI 42910118</t>
  </si>
  <si>
    <t>Iraira Contrera, Jazmin Oriana</t>
  </si>
  <si>
    <t>28/12/2023 02:22:00 p.m.</t>
  </si>
  <si>
    <t>28/12/2023 04:00:09 p.m.</t>
  </si>
  <si>
    <t>28/12/2023 05:22:42 p.m.</t>
  </si>
  <si>
    <t>trauma en MII</t>
  </si>
  <si>
    <t>Dewey 481 - Neuquén - Barrio Confluencia</t>
  </si>
  <si>
    <t>28/12/2023 02:24:00 p.m.</t>
  </si>
  <si>
    <t>28/12/2023 04:15:59 p.m.</t>
  </si>
  <si>
    <t>28/12/2023 04:23:36 p.m.</t>
  </si>
  <si>
    <t>lumbociatalgia aguda</t>
  </si>
  <si>
    <t>PDR42910054</t>
  </si>
  <si>
    <t>DNI 42910054</t>
  </si>
  <si>
    <t>Ferraris, Bruno Rodrigo</t>
  </si>
  <si>
    <t>28/12/2023 04:01:45 p.m.</t>
  </si>
  <si>
    <t>28/12/2023 04:13:38 p.m.</t>
  </si>
  <si>
    <t>trauma de codo</t>
  </si>
  <si>
    <t>DEWEY 481 - Neuquén - Barrio Confluencia</t>
  </si>
  <si>
    <t>DNI 26999356</t>
  </si>
  <si>
    <t>Berra, Juan Manuel</t>
  </si>
  <si>
    <t>28/12/2023 02:27:00 p.m.</t>
  </si>
  <si>
    <t>28/12/2023 04:17:42 p.m.</t>
  </si>
  <si>
    <t>28/12/2023 04:29:56 p.m.</t>
  </si>
  <si>
    <t>F51.0 Insomnio no orgánico</t>
  </si>
  <si>
    <t>RIO NEGRO 2019 - Neuquén</t>
  </si>
  <si>
    <t>PDR22475102</t>
  </si>
  <si>
    <t>DNI 22475102</t>
  </si>
  <si>
    <t>Prieto, Viviana</t>
  </si>
  <si>
    <t>28/12/2023 02:31:00 p.m.</t>
  </si>
  <si>
    <t>28/12/2023 04:23:47 p.m.</t>
  </si>
  <si>
    <t>28/12/2023 04:36:30 p.m.</t>
  </si>
  <si>
    <t>SANTA FE 322 - Neuquén - Centro</t>
  </si>
  <si>
    <t>PDR41591871</t>
  </si>
  <si>
    <t>DNI 41591871</t>
  </si>
  <si>
    <t>Di Martino, Nicolas Exequiel</t>
  </si>
  <si>
    <t>28/12/2023 02:32:00 p.m.</t>
  </si>
  <si>
    <t>28/12/2023 03:11:58 p.m.</t>
  </si>
  <si>
    <t>28/12/2023 03:38:23 p.m.</t>
  </si>
  <si>
    <t>quemadura en rostro</t>
  </si>
  <si>
    <t>T20.1 Quemadura de la cabeza y del cuello, de prim</t>
  </si>
  <si>
    <t>LUIS ALONSO MZA 2 DX 4 0 - Neuquén</t>
  </si>
  <si>
    <t>DNI 29497770</t>
  </si>
  <si>
    <t>Inostroza, Juan Carlos</t>
  </si>
  <si>
    <t>28/12/2023 02:48:00 p.m.</t>
  </si>
  <si>
    <t>28/12/2023 04:31:47 p.m.</t>
  </si>
  <si>
    <t>28/12/2023 04:40:18 p.m.</t>
  </si>
  <si>
    <t>Colonia alemana 1609 - Neuquén - Barrio Provincias Unidas</t>
  </si>
  <si>
    <t>ref. inflamacion en rostro</t>
  </si>
  <si>
    <t>OTRO 93275648</t>
  </si>
  <si>
    <t>Leiva Carcamo, Etelvina Carmen</t>
  </si>
  <si>
    <t>28/12/2023 02:49:00 p.m.</t>
  </si>
  <si>
    <t>28/12/2023 03:20:13 p.m.</t>
  </si>
  <si>
    <t>28/12/2023 05:08:43 p.m.</t>
  </si>
  <si>
    <t>AV. DEL TRABAJADOR- 1884 - Neuquén</t>
  </si>
  <si>
    <t>ref. dolor de cabeza ( antecedentes cardíacos )</t>
  </si>
  <si>
    <t>DNI 27789776</t>
  </si>
  <si>
    <t>Cerda, Maria Rosa</t>
  </si>
  <si>
    <t>28/12/2023 02:50:00 p.m.</t>
  </si>
  <si>
    <t>28/12/2023 04:52:31 p.m.</t>
  </si>
  <si>
    <t>ALUMINE 978 - Neuquén - Barrio Confluencia</t>
  </si>
  <si>
    <t>ref. dolor lumbar</t>
  </si>
  <si>
    <t>PDR26938519</t>
  </si>
  <si>
    <t>DNI 96344506</t>
  </si>
  <si>
    <t>Villa De Colmenarez, Omaira Juanita</t>
  </si>
  <si>
    <t>28/12/2023 02:51:00 p.m.</t>
  </si>
  <si>
    <t>28/12/2023 04:39:34 p.m.</t>
  </si>
  <si>
    <t>28/12/2023 05:14:35 p.m.</t>
  </si>
  <si>
    <t>islas malvinas 740 - Neuquén</t>
  </si>
  <si>
    <t>PDR45621198</t>
  </si>
  <si>
    <t>DNI 45621198</t>
  </si>
  <si>
    <t>Huinca, Uriel Gonzalo</t>
  </si>
  <si>
    <t>28/12/2023 03:10:00 p.m.</t>
  </si>
  <si>
    <t>28/12/2023 04:53:04 p.m.</t>
  </si>
  <si>
    <t>CALLE 5 y 11 Tira F2 - Neuquén - Barrio Ciudad Industrial</t>
  </si>
  <si>
    <t>REF. PICADURA DE PULGAS EN PIERNAS, ESPALDA Y BRAZOS ( DIF. PARA RESPIRAR )</t>
  </si>
  <si>
    <t>DNI 46236059</t>
  </si>
  <si>
    <t>Rivero Suarez, Laureano Ulises Simon</t>
  </si>
  <si>
    <t>28/12/2023 03:11:00 p.m.</t>
  </si>
  <si>
    <t>28/12/2023 04:53:29 p.m.</t>
  </si>
  <si>
    <t>28/12/2023 05:05:01 p.m.</t>
  </si>
  <si>
    <t>dolor fractura de clavícula</t>
  </si>
  <si>
    <t>S42.0 Fractura de la clavícula</t>
  </si>
  <si>
    <t>CALLE LA UNION- - Neuquén</t>
  </si>
  <si>
    <t>COOPERATIVA AUKA MAHUIDA</t>
  </si>
  <si>
    <t>REF. FRACTURA EN HOMBRO ( DOLOR - VISTO EN HBR )</t>
  </si>
  <si>
    <t>DNI 44102620</t>
  </si>
  <si>
    <t>Salas, Francisco</t>
  </si>
  <si>
    <t>28/12/2023 03:17:00 p.m.</t>
  </si>
  <si>
    <t>28/12/2023 04:56:12 p.m.</t>
  </si>
  <si>
    <t>28/12/2023 05:25:23 p.m.</t>
  </si>
  <si>
    <t>GASTROENTERTIS.</t>
  </si>
  <si>
    <t>winter y cafayate 792 - Neuquén</t>
  </si>
  <si>
    <t>REF. VOMITOS, DIARREA Y DECAIMIENTO</t>
  </si>
  <si>
    <t>28/12/2023 03:18:00 p.m.</t>
  </si>
  <si>
    <t>28/12/2023 04:56:36 p.m.</t>
  </si>
  <si>
    <t>REF. DOLOR DE ESPALDA ( YA VISTA POR GUARDIA )</t>
  </si>
  <si>
    <t>PDR47368878</t>
  </si>
  <si>
    <t>DNI 47368878</t>
  </si>
  <si>
    <t>Rivas, Sofia Abigail</t>
  </si>
  <si>
    <t>28/12/2023 03:22:00 p.m.</t>
  </si>
  <si>
    <t>28/12/2023 04:56:19 p.m.</t>
  </si>
  <si>
    <t>28/12/2023 06:54:15 p.m.</t>
  </si>
  <si>
    <t>BAJADA DEL AGRIO 289 - Neuquén - Barrio Villa Ceferino</t>
  </si>
  <si>
    <t>REF.DOLOR ABDOMINAL ,NAUSEAS Y ATAQUES DE PANICO</t>
  </si>
  <si>
    <t>28/12/2023 03:27:00 p.m.</t>
  </si>
  <si>
    <t>28/12/2023 05:05:19 p.m.</t>
  </si>
  <si>
    <t>REF. Por receta medicacion -</t>
  </si>
  <si>
    <t>28/12/2023 03:31:00 p.m.</t>
  </si>
  <si>
    <t>28/12/2023 05:05:29 p.m.</t>
  </si>
  <si>
    <t>28/12/2023 05:25:50 p.m.</t>
  </si>
  <si>
    <t>ref. reingresado - ya paso por enfermería-</t>
  </si>
  <si>
    <t>PDR37461647</t>
  </si>
  <si>
    <t>DNI 37461647</t>
  </si>
  <si>
    <t>Figueroa, Daiana Stefani</t>
  </si>
  <si>
    <t>28/12/2023 03:32:00 p.m.</t>
  </si>
  <si>
    <t>28/12/2023 05:19:00 p.m.</t>
  </si>
  <si>
    <t>28/12/2023 05:23:56 p.m.</t>
  </si>
  <si>
    <t>prurito generalizado. embarazo</t>
  </si>
  <si>
    <t>R21 Salpullido y otras erupciones cutáneas no espe</t>
  </si>
  <si>
    <t>Deseado y catan lil - Neuquén - Barrio Valentina Sur</t>
  </si>
  <si>
    <t>prurito generalizado</t>
  </si>
  <si>
    <t>28/12/2023 03:37:00 p.m.</t>
  </si>
  <si>
    <t>28/12/2023 03:57:44 p.m.</t>
  </si>
  <si>
    <t>28/12/2023 06:45:51 p.m.</t>
  </si>
  <si>
    <t>R04.2 Hemoptisis</t>
  </si>
  <si>
    <t>Ref. vuelve por pautas de alarma ( visto esta mañana por guardia - mal estar )</t>
  </si>
  <si>
    <t>PDR22576466</t>
  </si>
  <si>
    <t>DNI 22576466</t>
  </si>
  <si>
    <t>Cardenas, Fabiana</t>
  </si>
  <si>
    <t>28/12/2023 03:46:00 p.m.</t>
  </si>
  <si>
    <t>28/12/2023 05:20:34 p.m.</t>
  </si>
  <si>
    <t>Los Surgentes 2887 - Neuquén - Barrio Villa Ceferino</t>
  </si>
  <si>
    <t>dolor de garganta, de cabeza desde anoche</t>
  </si>
  <si>
    <t>28/12/2023 03:48:00 p.m.</t>
  </si>
  <si>
    <t>28/12/2023 05:21:06 p.m.</t>
  </si>
  <si>
    <t>aplicación de medicación</t>
  </si>
  <si>
    <t>PDR32124692</t>
  </si>
  <si>
    <t>DNI 32124692</t>
  </si>
  <si>
    <t>Honores, Claudio Eduardo</t>
  </si>
  <si>
    <t>28/12/2023 03:50:00 p.m.</t>
  </si>
  <si>
    <t>28/12/2023 05:22:08 p.m.</t>
  </si>
  <si>
    <t>28/12/2023 05:24:36 p.m.</t>
  </si>
  <si>
    <t>POMONA 1637 - Neuquén - Barrio Confluencia</t>
  </si>
  <si>
    <t>post quirúrgico, enviado de Huemul</t>
  </si>
  <si>
    <t>28/12/2023 03:51:00 p.m.</t>
  </si>
  <si>
    <t>28/12/2023 05:26:03 p.m.</t>
  </si>
  <si>
    <t>28/12/2023 08:30:31 p.m.</t>
  </si>
  <si>
    <t>gastritis aguda</t>
  </si>
  <si>
    <t>K29.3 Gastritis crónica superficial</t>
  </si>
  <si>
    <t>DNI 10951450</t>
  </si>
  <si>
    <t>Haedo, Jose Osvaldo</t>
  </si>
  <si>
    <t>28/12/2023 04:22:00 p.m.</t>
  </si>
  <si>
    <t>28/12/2023 05:28:20 p.m.</t>
  </si>
  <si>
    <t>28/12/2023 07:49:36 p.m.</t>
  </si>
  <si>
    <t>CALLE 13 - Neuquén - Barrio Gregorio Alvarez</t>
  </si>
  <si>
    <t>mareos, vómitos, ant. de vértigo, malestar desde anoche</t>
  </si>
  <si>
    <t>PDR36047709</t>
  </si>
  <si>
    <t>DNI 36047709</t>
  </si>
  <si>
    <t>Ortega Palma, Lourdes Mari</t>
  </si>
  <si>
    <t>28/12/2023 04:24:00 p.m.</t>
  </si>
  <si>
    <t>28/12/2023 05:31:25 p.m.</t>
  </si>
  <si>
    <t>28/12/2023 06:21:38 p.m.</t>
  </si>
  <si>
    <t>Pacheco 120 - Neuquén - Barrio Villa María</t>
  </si>
  <si>
    <t>refiere dolor por hernia, hace dos días</t>
  </si>
  <si>
    <t>28/12/2023 04:32:00 p.m.</t>
  </si>
  <si>
    <t>28/12/2023 05:38:29 p.m.</t>
  </si>
  <si>
    <t>refiere dificultad para ver</t>
  </si>
  <si>
    <t>DNI 92351874</t>
  </si>
  <si>
    <t>Aedo Salazar, Ana Ester</t>
  </si>
  <si>
    <t>28/12/2023 04:37:00 p.m.</t>
  </si>
  <si>
    <t>28/12/2023 05:40:21 p.m.</t>
  </si>
  <si>
    <t>28/12/2023 07:12:23 p.m.</t>
  </si>
  <si>
    <t>Amaranto Suarez 445 - Neuquén - Barrio Manuel Belgrano</t>
  </si>
  <si>
    <t>tx de pié izquierdo hace unos momentos</t>
  </si>
  <si>
    <t>28/12/2023 04:39:00 p.m.</t>
  </si>
  <si>
    <t>28/12/2023 05:41:20 p.m.</t>
  </si>
  <si>
    <t>28/12/2023 05:51:37 p.m.</t>
  </si>
  <si>
    <t>expectoracion purulenta</t>
  </si>
  <si>
    <t>28/12/2023 05:03:00 p.m.</t>
  </si>
  <si>
    <t>28/12/2023 05:06:13 p.m.</t>
  </si>
  <si>
    <t>28/12/2023 05:15:10 p.m.</t>
  </si>
  <si>
    <t>REF. DOLOR DE ESPALDA ( YA VISTA POR GUARDIA ) EGRESADA</t>
  </si>
  <si>
    <t>DNI 32986807</t>
  </si>
  <si>
    <t>Furlon, Carla Ayelen</t>
  </si>
  <si>
    <t>28/12/2023 05:05:00 p.m.</t>
  </si>
  <si>
    <t>28/12/2023 05:44:16 p.m.</t>
  </si>
  <si>
    <t>28/12/2023 05:50:34 p.m.</t>
  </si>
  <si>
    <t>solicita medicacion</t>
  </si>
  <si>
    <t>Batilana y Elordi 1600 - Neuquén - Barrio Islas Malvinas</t>
  </si>
  <si>
    <t>PAC DE SM REFIERE QUE SE QUEDO SIN MEDICACIÓN</t>
  </si>
  <si>
    <t>28/12/2023 05:08:00 p.m.</t>
  </si>
  <si>
    <t>28/12/2023 05:51:54 p.m.</t>
  </si>
  <si>
    <t>28/12/2023 07:12:46 p.m.</t>
  </si>
  <si>
    <t>pop hernio plastia - dolor</t>
  </si>
  <si>
    <t>pacte post operatorio de hernia inguinal , refiere fiebre y malestar</t>
  </si>
  <si>
    <t>PDR34223195</t>
  </si>
  <si>
    <t>DNI 34223195</t>
  </si>
  <si>
    <t>Mancilla Muñoz, Jose Maria</t>
  </si>
  <si>
    <t>28/12/2023 05:09:00 p.m.</t>
  </si>
  <si>
    <t>28/12/2023 05:52:20 p.m.</t>
  </si>
  <si>
    <t>28/12/2023 07:12:34 p.m.</t>
  </si>
  <si>
    <t>Agustin magaldi 174 - Neuquén - Barrio Islas Malvinas</t>
  </si>
  <si>
    <t>PDR38382058</t>
  </si>
  <si>
    <t>DNI 38382058</t>
  </si>
  <si>
    <t>Ortigoza, David Horacio</t>
  </si>
  <si>
    <t>28/12/2023 05:13:00 p.m.</t>
  </si>
  <si>
    <t>28/12/2023 07:11:54 p.m.</t>
  </si>
  <si>
    <t>28/12/2023 07:14:22 p.m.</t>
  </si>
  <si>
    <t>micosis</t>
  </si>
  <si>
    <t>B49 Micosis, no especificada</t>
  </si>
  <si>
    <t>JESUS NAZARENO - Provincia: MENDOZA</t>
  </si>
  <si>
    <t>lesiones en pies</t>
  </si>
  <si>
    <t>28/12/2023 05:37:00 p.m.</t>
  </si>
  <si>
    <t>28/12/2023 07:13:56 p.m.</t>
  </si>
  <si>
    <t>28/12/2023 07:26:57 p.m.</t>
  </si>
  <si>
    <t>Vómitos , diarrea</t>
  </si>
  <si>
    <t>DNI 28155427</t>
  </si>
  <si>
    <t>Fuentes, Isabel Carolina</t>
  </si>
  <si>
    <t>28/12/2023 05:39:00 p.m.</t>
  </si>
  <si>
    <t>28/12/2023 07:22:12 p.m.</t>
  </si>
  <si>
    <t>28/12/2023 07:37:05 p.m.</t>
  </si>
  <si>
    <t>quemadura solar en MMII</t>
  </si>
  <si>
    <t>Alberdi 823 - Neuquén - Centro</t>
  </si>
  <si>
    <t>PDR12762864</t>
  </si>
  <si>
    <t>DNI 12762864</t>
  </si>
  <si>
    <t>Robledo, Esteban Reimundo</t>
  </si>
  <si>
    <t>INST. DE SAN SALVADOR DE JUJUY O.S.</t>
  </si>
  <si>
    <t>28/12/2023 05:43:00 p.m.</t>
  </si>
  <si>
    <t>28/12/2023 06:08:40 p.m.</t>
  </si>
  <si>
    <t>28/12/2023 07:14:38 p.m.</t>
  </si>
  <si>
    <t>URUNDEL - - Provincia: JUJUY</t>
  </si>
  <si>
    <t>DNI 48749960</t>
  </si>
  <si>
    <t>Diaz Zuber, Antonella Abril</t>
  </si>
  <si>
    <t>28/12/2023 06:12:00 p.m.</t>
  </si>
  <si>
    <t>28/12/2023 10:02:32 p.m.</t>
  </si>
  <si>
    <t>FORQUERA - Neuquén</t>
  </si>
  <si>
    <t>Traumatismo abdominal Paciente embarazada de 23 semanas</t>
  </si>
  <si>
    <t>PDR43216144</t>
  </si>
  <si>
    <t>DNI 43216144</t>
  </si>
  <si>
    <t>Rosales, Ricardo Luis</t>
  </si>
  <si>
    <t>28/12/2023 06:15:00 p.m.</t>
  </si>
  <si>
    <t>28/12/2023 07:22:29 p.m.</t>
  </si>
  <si>
    <t>28/12/2023 08:59:17 p.m.</t>
  </si>
  <si>
    <t>RACEDO MZA E CASA 20 - Neuquén</t>
  </si>
  <si>
    <t>REF. AMPOLLA EN ZONA GENITAL</t>
  </si>
  <si>
    <t>DNI 25679357</t>
  </si>
  <si>
    <t>Lopez, Maria Natalia</t>
  </si>
  <si>
    <t>28/12/2023 06:17:00 p.m.</t>
  </si>
  <si>
    <t>28/12/2023 07:30:45 p.m.</t>
  </si>
  <si>
    <t>28/12/2023 09:20:54 p.m.</t>
  </si>
  <si>
    <t>K29.1 Otras gastritis agudas</t>
  </si>
  <si>
    <t>Diagonal España- 295 - Neuquén - Centro</t>
  </si>
  <si>
    <t>Area centro</t>
  </si>
  <si>
    <t>PDR40356680</t>
  </si>
  <si>
    <t>DNI 40356680</t>
  </si>
  <si>
    <t>Del Frari, Lourdes Angeli</t>
  </si>
  <si>
    <t>28/12/2023 06:21:00 p.m.</t>
  </si>
  <si>
    <t>28/12/2023 07:31:49 p.m.</t>
  </si>
  <si>
    <t>28/12/2023 07:36:47 p.m.</t>
  </si>
  <si>
    <t>distensión abdominal</t>
  </si>
  <si>
    <t>R14 Flatulencia y afecciones afines</t>
  </si>
  <si>
    <t>SIERRA GRANDE 1034 - Neuquén</t>
  </si>
  <si>
    <t>REF. INFLAMACION ABDOMINAL - NO VA DE CUERPO</t>
  </si>
  <si>
    <t>PDR44145760</t>
  </si>
  <si>
    <t>DNI 44145760</t>
  </si>
  <si>
    <t>Cano, Ludmila Noelia</t>
  </si>
  <si>
    <t>28/12/2023 06:26:00 p.m.</t>
  </si>
  <si>
    <t>28/12/2023 07:44:16 p.m.</t>
  </si>
  <si>
    <t>28/12/2023 07:48:21 p.m.</t>
  </si>
  <si>
    <t>Sector 4 - Neuquén</t>
  </si>
  <si>
    <t>28/12/2023 06:31:00 p.m.</t>
  </si>
  <si>
    <t>28/12/2023 07:48:56 p.m.</t>
  </si>
  <si>
    <t>28/12/2023 08:06:45 p.m.</t>
  </si>
  <si>
    <t>picaduras de insectos</t>
  </si>
  <si>
    <t>DNI 39681384</t>
  </si>
  <si>
    <t>Cayo, Micaela Vanesa</t>
  </si>
  <si>
    <t>28/12/2023 06:35:00 p.m.</t>
  </si>
  <si>
    <t>28/12/2023 07:54:10 p.m.</t>
  </si>
  <si>
    <t>28/12/2023 08:06:19 p.m.</t>
  </si>
  <si>
    <t>CHOCON 255 - Neuquén - Barrio Manuel Belgrano</t>
  </si>
  <si>
    <t>REF. DOLOR DE GARGANTA, NAUSEAS Y FIEBRE -</t>
  </si>
  <si>
    <t>28/12/2023 06:37:00 p.m.</t>
  </si>
  <si>
    <t>28/12/2023 08:02:40 p.m.</t>
  </si>
  <si>
    <t>28/12/2023 08:29:35 p.m.</t>
  </si>
  <si>
    <t>policonsumo</t>
  </si>
  <si>
    <t>consulta para servicio de adicciones</t>
  </si>
  <si>
    <t>PDR29293898</t>
  </si>
  <si>
    <t>DNI 29293898</t>
  </si>
  <si>
    <t>Ortiz, Alejandro Isaias</t>
  </si>
  <si>
    <t>28/12/2023 06:38:00 p.m.</t>
  </si>
  <si>
    <t>28/12/2023 08:03:08 p.m.</t>
  </si>
  <si>
    <t>28/12/2023 08:08:12 p.m.</t>
  </si>
  <si>
    <t>CATRIEL Y R. ITALIA - Neuquén</t>
  </si>
  <si>
    <t>PDR14752146</t>
  </si>
  <si>
    <t>DNI 14752146</t>
  </si>
  <si>
    <t>Paris, Jose Luis</t>
  </si>
  <si>
    <t>28/12/2023 06:52:00 p.m.</t>
  </si>
  <si>
    <t>28/12/2023 08:13:20 p.m.</t>
  </si>
  <si>
    <t>28/12/2023 08:20:23 p.m.</t>
  </si>
  <si>
    <t>CANADA 1069 - Centenario</t>
  </si>
  <si>
    <t>plan alborada</t>
  </si>
  <si>
    <t>PDR41241573</t>
  </si>
  <si>
    <t>DNI 41241573</t>
  </si>
  <si>
    <t>Veloso, Nedo Facundo</t>
  </si>
  <si>
    <t>28/12/2023 07:05:00 p.m.</t>
  </si>
  <si>
    <t>28/12/2023 08:14:07 p.m.</t>
  </si>
  <si>
    <t>28/12/2023 08:20:33 p.m.</t>
  </si>
  <si>
    <t>San Martín 7095 - Neuquén</t>
  </si>
  <si>
    <t>Ferroviario</t>
  </si>
  <si>
    <t>REF. PRESIÓN OCULAR</t>
  </si>
  <si>
    <t>PDR38808921</t>
  </si>
  <si>
    <t>DNI 38808921</t>
  </si>
  <si>
    <t>Igarzabal Berghmans, Maria Rocio</t>
  </si>
  <si>
    <t>28/12/2023 07:16:00 p.m.</t>
  </si>
  <si>
    <t>28/12/2023 07:45:36 p.m.</t>
  </si>
  <si>
    <t>28/12/2023 09:20:14 p.m.</t>
  </si>
  <si>
    <t>Matheu 1126 - Neuquén</t>
  </si>
  <si>
    <t>PDR21598148</t>
  </si>
  <si>
    <t>DNI 21598148</t>
  </si>
  <si>
    <t>Karacsany, Laura Lilian</t>
  </si>
  <si>
    <t>28/12/2023 07:32:00 p.m.</t>
  </si>
  <si>
    <t>28/12/2023 08:21:51 p.m.</t>
  </si>
  <si>
    <t>29/12/2023 12:43:30 a.m.</t>
  </si>
  <si>
    <t>jb justo 725 - Neuquén</t>
  </si>
  <si>
    <t>PDR5899137</t>
  </si>
  <si>
    <t>DNI 5899137</t>
  </si>
  <si>
    <t>Lecay, Ana Maria</t>
  </si>
  <si>
    <t>28/12/2023 07:37:00 p.m.</t>
  </si>
  <si>
    <t>28/12/2023 10:02:17 p.m.</t>
  </si>
  <si>
    <t>ORIBE 2372 - Provincia: BUENOS AIRES</t>
  </si>
  <si>
    <t>SAN ANTONIO</t>
  </si>
  <si>
    <t>DNI 1945033</t>
  </si>
  <si>
    <t>Denis, Nora Eva</t>
  </si>
  <si>
    <t>28/12/2023 07:39:00 p.m.</t>
  </si>
  <si>
    <t>28/12/2023 08:25:48 p.m.</t>
  </si>
  <si>
    <t>29/12/2023 12:41:11 a.m.</t>
  </si>
  <si>
    <t>GOB ASMAR 241 - Neuquén</t>
  </si>
  <si>
    <t>DESCOMPENSACIÓN, VÓMITOS, PRESIÓN ALTA</t>
  </si>
  <si>
    <t>28/12/2023 07:42:00 p.m.</t>
  </si>
  <si>
    <t>28/12/2023 09:17:46 p.m.</t>
  </si>
  <si>
    <t>29/12/2023 12:03:01 a.m.</t>
  </si>
  <si>
    <t>infección urinaria</t>
  </si>
  <si>
    <t>Náuseas , dolor estomacal , cefalea</t>
  </si>
  <si>
    <t>DNI 10660530</t>
  </si>
  <si>
    <t>Muñiz, Susana Del Carmen</t>
  </si>
  <si>
    <t>28/12/2023 07:49:00 p.m.</t>
  </si>
  <si>
    <t>28/12/2023 09:18:06 p.m.</t>
  </si>
  <si>
    <t>29/12/2023 12:42:07 a.m.</t>
  </si>
  <si>
    <t>Carlos Gardel 218 - Neuquén - Barrio Villa Farrel</t>
  </si>
  <si>
    <t>Irritación ocular izq ( DBT ,HTA ) , inapetencia familiar refiere ser pact oncológica</t>
  </si>
  <si>
    <t>PDR38508111</t>
  </si>
  <si>
    <t>DNI 38508111</t>
  </si>
  <si>
    <t>Barba, Rodrigo Nicolas</t>
  </si>
  <si>
    <t>28/12/2023 07:53:00 p.m.</t>
  </si>
  <si>
    <t>28/12/2023 08:17:20 p.m.</t>
  </si>
  <si>
    <t>28/12/2023 08:23:11 p.m.</t>
  </si>
  <si>
    <t>ema vivanco - Neuquén - Barrio Manuel Belgrano</t>
  </si>
  <si>
    <t>TX dedo indice mano izq , mucosidad , y cefalea</t>
  </si>
  <si>
    <t>28/12/2023 07:56:00 p.m.</t>
  </si>
  <si>
    <t>28/12/2023 08:03:39 p.m.</t>
  </si>
  <si>
    <t>28/12/2023 11:43:11 p.m.</t>
  </si>
  <si>
    <t>Dolor en hipogastrio Ca cervix estadio IV</t>
  </si>
  <si>
    <t>PDR37857739</t>
  </si>
  <si>
    <t>DNI 37857739</t>
  </si>
  <si>
    <t>Tonn, Maximiliano Nicolas</t>
  </si>
  <si>
    <t>28/12/2023 07:59:00 p.m.</t>
  </si>
  <si>
    <t>28/12/2023 09:54:32 p.m.</t>
  </si>
  <si>
    <t>28/12/2023 10:47:10 p.m.</t>
  </si>
  <si>
    <t>SGTO R PRO VASQUEZ Y CAYASTA MZA 32 CASA 10 - Neuquén - Barrio Gran Neuquén</t>
  </si>
  <si>
    <t>PDR18009933</t>
  </si>
  <si>
    <t>DNI 18009933</t>
  </si>
  <si>
    <t>Ghiggia, Daniel Marcelo</t>
  </si>
  <si>
    <t>28/12/2023 08:02:00 p.m.</t>
  </si>
  <si>
    <t>28/12/2023 10:05:05 p.m.</t>
  </si>
  <si>
    <t>YRIGOyEN 365 - Neuquén - Centro</t>
  </si>
  <si>
    <t>DNI 35686097</t>
  </si>
  <si>
    <t>Massad, Ana Clara</t>
  </si>
  <si>
    <t>28/12/2023 08:14:00 p.m.</t>
  </si>
  <si>
    <t>28/12/2023 08:39:59 p.m.</t>
  </si>
  <si>
    <t>29/12/2023 12:02:51 a.m.</t>
  </si>
  <si>
    <t>LIBERTAD 584 - Cipolletti</t>
  </si>
  <si>
    <t>DNI 27323618</t>
  </si>
  <si>
    <t>Iusef, Lisandro</t>
  </si>
  <si>
    <t>28/12/2023 08:22:00 p.m.</t>
  </si>
  <si>
    <t>28/12/2023 10:04:46 p.m.</t>
  </si>
  <si>
    <t>28/12/2023 10:53:11 p.m.</t>
  </si>
  <si>
    <t>REGUERO 440 - Neuquén</t>
  </si>
  <si>
    <t>Solicita atención con servicio SM ,( ataque de ansiedad )</t>
  </si>
  <si>
    <t>PDR27053770</t>
  </si>
  <si>
    <t>DNI 27053770</t>
  </si>
  <si>
    <t>Torres, Ariel Mauricio</t>
  </si>
  <si>
    <t>28/12/2023 08:30:00 p.m.</t>
  </si>
  <si>
    <t>28/12/2023 10:16:07 p.m.</t>
  </si>
  <si>
    <t>28/12/2023 10:27:03 p.m.</t>
  </si>
  <si>
    <t>MENDOZA 44 - Neuquén</t>
  </si>
  <si>
    <t>Cefalea -</t>
  </si>
  <si>
    <t>PDR40766371</t>
  </si>
  <si>
    <t>DNI 40766371</t>
  </si>
  <si>
    <t>Quillaguaman, Ayelen Vanina</t>
  </si>
  <si>
    <t>28/12/2023 08:33:00 p.m.</t>
  </si>
  <si>
    <t>28/12/2023 10:16:34 p.m.</t>
  </si>
  <si>
    <t>28/12/2023 10:26:56 p.m.</t>
  </si>
  <si>
    <t>infeccion de partes blandas 2 dedo mano izq</t>
  </si>
  <si>
    <t>Richieri 1225 - Neuquén - Centro</t>
  </si>
  <si>
    <t>ampolla en dedo indice , refiere dolor e inflamación</t>
  </si>
  <si>
    <t>PDR38710987</t>
  </si>
  <si>
    <t>DNI 38710987</t>
  </si>
  <si>
    <t>Otaño, Ignacio Javier</t>
  </si>
  <si>
    <t>28/12/2023 08:46:00 p.m.</t>
  </si>
  <si>
    <t>28/12/2023 10:25:24 p.m.</t>
  </si>
  <si>
    <t>28/12/2023 10:42:11 p.m.</t>
  </si>
  <si>
    <t>SAN MARTIN 3290 - Neuquén - Barrio Huiliches</t>
  </si>
  <si>
    <t>Inflamación en zona poplítea</t>
  </si>
  <si>
    <t>28/12/2023 08:50:00 p.m.</t>
  </si>
  <si>
    <t>28/12/2023 10:36:20 p.m.</t>
  </si>
  <si>
    <t>29/12/2023 02:19:19 a.m.</t>
  </si>
  <si>
    <t>vista anterirormente por guardia , refiere continuar con dolor abdominal Pte sordo muda, acompañada por familiar, (la pareja)</t>
  </si>
  <si>
    <t>DNI 28180668</t>
  </si>
  <si>
    <t>Ugarte, Claudia Betiana</t>
  </si>
  <si>
    <t>28/12/2023 08:53:00 p.m.</t>
  </si>
  <si>
    <t>28/12/2023 10:26:13 p.m.</t>
  </si>
  <si>
    <t>29/12/2023 02:38:26 a.m.</t>
  </si>
  <si>
    <t>Tira M2 2º PISO - Neuquén - Barrio Ciudad Industrial</t>
  </si>
  <si>
    <t>Dolor dorsal , sudoración</t>
  </si>
  <si>
    <t>28/12/2023 09:16:37 p.m.</t>
  </si>
  <si>
    <t>28/12/2023 11:33:56 p.m.</t>
  </si>
  <si>
    <t>Orina con sangre ( visto ayer por guardia )</t>
  </si>
  <si>
    <t>DNI 30725805</t>
  </si>
  <si>
    <t>Rivas, Valeria Alejandra</t>
  </si>
  <si>
    <t>28/12/2023 09:15:00 p.m.</t>
  </si>
  <si>
    <t>28/12/2023 11:33:50 p.m.</t>
  </si>
  <si>
    <t>Marcelo Berbel 1540 -</t>
  </si>
  <si>
    <t>Municipal</t>
  </si>
  <si>
    <t>Post PCR ( obstrucción de las vías aéreas)</t>
  </si>
  <si>
    <t>PDR35664361</t>
  </si>
  <si>
    <t>DNI 35664361</t>
  </si>
  <si>
    <t>Rinaldi, Elia Johana</t>
  </si>
  <si>
    <t>28/12/2023 09:18:00 p.m.</t>
  </si>
  <si>
    <t>29/12/2023 12:27:28 a.m.</t>
  </si>
  <si>
    <t>29/12/2023 12:55:36 a.m.</t>
  </si>
  <si>
    <t>EL PEDREGAL - Provincia: MENDOZA</t>
  </si>
  <si>
    <t>28/12/2023 09:39:00 p.m.</t>
  </si>
  <si>
    <t>29/12/2023 12:27:45 a.m.</t>
  </si>
  <si>
    <t>29/12/2023 12:55:59 a.m.</t>
  </si>
  <si>
    <t>dolor en sitio de traqueotomía</t>
  </si>
  <si>
    <t>ref. pcte con traqueotomia ( dolor )</t>
  </si>
  <si>
    <t>DNI 45258668</t>
  </si>
  <si>
    <t>Viluron, Maite Anabel</t>
  </si>
  <si>
    <t>28/12/2023 09:42:00 p.m.</t>
  </si>
  <si>
    <t>29/12/2023 12:45:23 a.m.</t>
  </si>
  <si>
    <t>29/12/2023 01:24:21 a.m.</t>
  </si>
  <si>
    <t>CALLE ROSARIO - Neuquén - Barrio San Lorenzo Norte</t>
  </si>
  <si>
    <t>REF. DOLOR DE GARGANTA ( PCTE CON TIROIDES )</t>
  </si>
  <si>
    <t>DNI 46324105</t>
  </si>
  <si>
    <t>Genovese, Octavio Agustin</t>
  </si>
  <si>
    <t>28/12/2023 09:44:00 p.m.</t>
  </si>
  <si>
    <t>29/12/2023 12:50:25 a.m.</t>
  </si>
  <si>
    <t>29/12/2023 02:19:58 a.m.</t>
  </si>
  <si>
    <t>edema msi</t>
  </si>
  <si>
    <t>Juan B. Justo 745 - Neuquén - Centro</t>
  </si>
  <si>
    <t>Inflamación en brazo izq- madre ref cirugia en 2019</t>
  </si>
  <si>
    <t>DNI 34812814</t>
  </si>
  <si>
    <t>Troncoso, Hector Damian Ariel</t>
  </si>
  <si>
    <t>28/12/2023 09:59:00 p.m.</t>
  </si>
  <si>
    <t>29/12/2023 12:57:50 a.m.</t>
  </si>
  <si>
    <t>colon - Neuquén - Barrio Islas Malvinas</t>
  </si>
  <si>
    <t>Vomitos con sangre</t>
  </si>
  <si>
    <t>DNI 35355229</t>
  </si>
  <si>
    <t>Bastias Rios, Victor Manuel</t>
  </si>
  <si>
    <t>28/12/2023 10:14:00 p.m.</t>
  </si>
  <si>
    <t>29/12/2023 12:58:00 a.m.</t>
  </si>
  <si>
    <t>29/12/2023 03:49:10 a.m.</t>
  </si>
  <si>
    <t>LAGO MELIQUINA - Neuquén - Barrio Villa Ceferino</t>
  </si>
  <si>
    <t>PDR38992197</t>
  </si>
  <si>
    <t>DNI 38992197</t>
  </si>
  <si>
    <t>Pereyra, Lautaro Jorge</t>
  </si>
  <si>
    <t>28/12/2023 10:18:00 p.m.</t>
  </si>
  <si>
    <t>29/12/2023 12:58:08 a.m.</t>
  </si>
  <si>
    <t>29/12/2023 02:38:14 a.m.</t>
  </si>
  <si>
    <t>Richieri 375 - Neuquén - Barrio Manuel Belgrano</t>
  </si>
  <si>
    <t>Vomitos y diarrea. pac enviado por Dra Dell Acqua</t>
  </si>
  <si>
    <t>PDR30042585</t>
  </si>
  <si>
    <t>DNI 30042585</t>
  </si>
  <si>
    <t>Rojas, Cristian Ivan</t>
  </si>
  <si>
    <t>28/12/2023 10:25:00 p.m.</t>
  </si>
  <si>
    <t>29/12/2023 01:42:42 a.m.</t>
  </si>
  <si>
    <t>sargento vidal 1096 - Neuquén - Barrio Villa Ceferino</t>
  </si>
  <si>
    <t>TX rodilla derecha Caida de propia altura</t>
  </si>
  <si>
    <t>DNI 42389634</t>
  </si>
  <si>
    <t>Alvarez, Andres Exequiel</t>
  </si>
  <si>
    <t>28/12/2023 10:44:00 p.m.</t>
  </si>
  <si>
    <t>29/12/2023 01:00:58 a.m.</t>
  </si>
  <si>
    <t>29/12/2023 01:11:00 a.m.</t>
  </si>
  <si>
    <t>GREGORIO MARTINEZ- 799 - Neuquén - Barrio Islas Malvinas</t>
  </si>
  <si>
    <t>dolor de garganta, mareos, congestión, hace una semana: 1° consulta</t>
  </si>
  <si>
    <t>PDR37943798</t>
  </si>
  <si>
    <t>DNI 37943798</t>
  </si>
  <si>
    <t>Arias, Lucas Armando</t>
  </si>
  <si>
    <t>28/12/2023 11:10:00 p.m.</t>
  </si>
  <si>
    <t>28/12/2023 11:31:25 p.m.</t>
  </si>
  <si>
    <t>28/12/2023 11:34:32 p.m.</t>
  </si>
  <si>
    <t>Atahualpa Yupanqui 1241 - Neuquén - Barrio Villa Ceferino</t>
  </si>
  <si>
    <t>fiebre, dolor corporal (se vino del Hptal. Heller, por el tiempo de demora)</t>
  </si>
  <si>
    <t>28/12/2023 11:31:00 p.m.</t>
  </si>
  <si>
    <t>29/12/2023 12:47:08 a.m.</t>
  </si>
  <si>
    <t>29/12/2023 01:01:16 a.m.</t>
  </si>
  <si>
    <t>fiebre y dolor corporal ( pac . en verde)</t>
  </si>
  <si>
    <t>DNI 45390484</t>
  </si>
  <si>
    <t>Ferreyra, Virginia Elizabeth</t>
  </si>
  <si>
    <t>28/12/2023 11:46:00 p.m.</t>
  </si>
  <si>
    <t>29/12/2023 12:25:12 a.m.</t>
  </si>
  <si>
    <t>29/12/2023 12:53:51 a.m.</t>
  </si>
  <si>
    <t>PAMPA Y LUIS BELTRAN 262 - Neuquén - Barrio Nuevo</t>
  </si>
  <si>
    <t>refiere herida en mm.ii. izquierdo, de anoche</t>
  </si>
  <si>
    <t>28/12/2023 11:48:00 p.m.</t>
  </si>
  <si>
    <t>29/12/2023 01:11:44 a.m.</t>
  </si>
  <si>
    <t>29/12/2023 09:12:42 a.m.</t>
  </si>
  <si>
    <t>pcte. de Adicciones, refiere mareos, caída de propia altura</t>
  </si>
  <si>
    <t>DNI 36801271</t>
  </si>
  <si>
    <t>Seltzer, Fernando Nicolas</t>
  </si>
  <si>
    <t>28/12/2023 11:49:00 p.m.</t>
  </si>
  <si>
    <t>29/12/2023 01:14:34 a.m.</t>
  </si>
  <si>
    <t>29/12/2023 02:06:23 a.m.</t>
  </si>
  <si>
    <t>LUIS BELTRAN 631 - Neuquén - Barrio Villa Florencia</t>
  </si>
  <si>
    <t>sensación de ahogo, dolor corporal, insomnio, pcte. de SM (se quedó sin medicación)</t>
  </si>
  <si>
    <t>28/12/2023 11:50:00 p.m.</t>
  </si>
  <si>
    <t>29/12/2023 01:13:05 a.m.</t>
  </si>
  <si>
    <t>aplicación de medicación diaria</t>
  </si>
  <si>
    <t>DNI 22920321</t>
  </si>
  <si>
    <t>Castillo, Claudia Noemi</t>
  </si>
  <si>
    <t>28/12/2023 11:59:00 p.m.</t>
  </si>
  <si>
    <t>29/12/2023 01:31:48 a.m.</t>
  </si>
  <si>
    <t>29/12/2023 01:42:21 a.m.</t>
  </si>
  <si>
    <t>Avellaneda 183 - Neuquén - Barrio Villa Farrel</t>
  </si>
  <si>
    <t>refiere brote en el cuerpo, picazón desde la tarde</t>
  </si>
  <si>
    <t>PDR38812741</t>
  </si>
  <si>
    <t>DNI 38812741</t>
  </si>
  <si>
    <t>Hernandez, Alex Gabriel</t>
  </si>
  <si>
    <t>29/12/2023 12:10:00 a.m.</t>
  </si>
  <si>
    <t>29/12/2023 01:42:48 a.m.</t>
  </si>
  <si>
    <t>29/12/2023 02:34:08 a.m.</t>
  </si>
  <si>
    <t>BELISLE - Neuquén - Barrio Confluencia</t>
  </si>
  <si>
    <t>ref incidente en moto- tx en lado izquierdo del cuerpo</t>
  </si>
  <si>
    <t>29/12/2023 12:17:00 a.m.</t>
  </si>
  <si>
    <t>29/12/2023 02:05:38 a.m.</t>
  </si>
  <si>
    <t>29/12/2023 12:19:00 a.m.</t>
  </si>
  <si>
    <t>29/12/2023 12:48:48 a.m.</t>
  </si>
  <si>
    <t>29/12/2023 01:42:36 a.m.</t>
  </si>
  <si>
    <t>dolor abdominal y se le salio sonda de drenaje</t>
  </si>
  <si>
    <t>PDR24129124</t>
  </si>
  <si>
    <t>DNI 24129124</t>
  </si>
  <si>
    <t>Segovia Canet, Ricardo Daniel</t>
  </si>
  <si>
    <t>29/12/2023 12:35:00 a.m.</t>
  </si>
  <si>
    <t>29/12/2023 02:06:48 a.m.</t>
  </si>
  <si>
    <t>diagonal 1 de mayo 305 - Neuquén - Barrio El Progreso</t>
  </si>
  <si>
    <t>DNI 34125085</t>
  </si>
  <si>
    <t>Sepulveda, Jaquelin Elizabeth</t>
  </si>
  <si>
    <t>29/12/2023 12:52:00 a.m.</t>
  </si>
  <si>
    <t>29/12/2023 02:08:36 a.m.</t>
  </si>
  <si>
    <t>29/12/2023 03:42:56 a.m.</t>
  </si>
  <si>
    <t>Tronador 1750 - Neuquén - Barrio Confluencia</t>
  </si>
  <si>
    <t>PDR41591819</t>
  </si>
  <si>
    <t>DNI 41591819</t>
  </si>
  <si>
    <t>Romay, Juan Marcos Ezequiel</t>
  </si>
  <si>
    <t>29/12/2023 01:27:00 a.m.</t>
  </si>
  <si>
    <t>29/12/2023 02:09:16 a.m.</t>
  </si>
  <si>
    <t>29/12/2023 04:35:22 a.m.</t>
  </si>
  <si>
    <t>DOLOR ABDOMINAL Y DIARREA</t>
  </si>
  <si>
    <t>DNI 34609938</t>
  </si>
  <si>
    <t>Corti, Maria Antonela</t>
  </si>
  <si>
    <t>29/12/2023 01:40:00 a.m.</t>
  </si>
  <si>
    <t>29/12/2023 02:19:33 a.m.</t>
  </si>
  <si>
    <t>29/12/2023 02:30:46 a.m.</t>
  </si>
  <si>
    <t>REFUGIO MADRE TERESA 900 - Neuquén - Centro</t>
  </si>
  <si>
    <t>DOLOR DE OIDOS Y SANGRADO</t>
  </si>
  <si>
    <t>29/12/2023 01:43:00 a.m.</t>
  </si>
  <si>
    <t>29/12/2023 10:21:49 a.m.</t>
  </si>
  <si>
    <t>INTOXICACIÓN POR SUSTANCIA</t>
  </si>
  <si>
    <t>PDR39522265</t>
  </si>
  <si>
    <t>DNI 39522265</t>
  </si>
  <si>
    <t>Rodriguez, Cristian</t>
  </si>
  <si>
    <t>29/12/2023 01:57:00 a.m.</t>
  </si>
  <si>
    <t>29/12/2023 02:09:30 a.m.</t>
  </si>
  <si>
    <t>29/12/2023 02:20:19 a.m.</t>
  </si>
  <si>
    <t>Cabo de Hornos - Neuquén - Barrio Sapere</t>
  </si>
  <si>
    <t>DNI 38082320</t>
  </si>
  <si>
    <t>Torres, Adriana Stefani</t>
  </si>
  <si>
    <t>29/12/2023 02:10:00 a.m.</t>
  </si>
  <si>
    <t>29/12/2023 04:23:34 a.m.</t>
  </si>
  <si>
    <t>29/12/2023 04:34:35 a.m.</t>
  </si>
  <si>
    <t>Darwin 1264 - Neuquén - Barrio Confluencia</t>
  </si>
  <si>
    <t>DNI 26233330</t>
  </si>
  <si>
    <t>Saez, Jovita Mariana</t>
  </si>
  <si>
    <t>29/12/2023 02:11:00 a.m.</t>
  </si>
  <si>
    <t>29/12/2023 03:51:04 a.m.</t>
  </si>
  <si>
    <t>29/12/2023 08:25:42 a.m.</t>
  </si>
  <si>
    <t>SECTOR HUERTAS COMUNITARIAS - Neuquén - Barrio Villa Ceferino</t>
  </si>
  <si>
    <t>Dificultad para respirar - DBT</t>
  </si>
  <si>
    <t>29/12/2023 02:19:00 a.m.</t>
  </si>
  <si>
    <t>29/12/2023 04:22:13 a.m.</t>
  </si>
  <si>
    <t>29/12/2023 04:35:13 a.m.</t>
  </si>
  <si>
    <t>Adormecimiento muscular</t>
  </si>
  <si>
    <t>DNI 32986832</t>
  </si>
  <si>
    <t>Soto Herrera, Marisa Alejandra</t>
  </si>
  <si>
    <t>29/12/2023 02:49:00 a.m.</t>
  </si>
  <si>
    <t>29/12/2023 04:34:59 a.m.</t>
  </si>
  <si>
    <t>EL NIHUIL 1321 -</t>
  </si>
  <si>
    <t>Opresión en el pecho - Asmatica medicada</t>
  </si>
  <si>
    <t>PDR32045496</t>
  </si>
  <si>
    <t>DNI 32045496</t>
  </si>
  <si>
    <t>Mercado, David Hector Jose</t>
  </si>
  <si>
    <t>29/12/2023 03:30:00 a.m.</t>
  </si>
  <si>
    <t>29/12/2023 06:52:02 a.m.</t>
  </si>
  <si>
    <t>PASO DE LOS ANDES 925 - Neuquén</t>
  </si>
  <si>
    <t>Traumatismo de cráneo- accidente de transito</t>
  </si>
  <si>
    <t>29/12/2023 04:55:00 a.m.</t>
  </si>
  <si>
    <t>29/12/2023 08:23:45 a.m.</t>
  </si>
  <si>
    <t>29/12/2023 08:41:46 a.m.</t>
  </si>
  <si>
    <t>EPIGASTRALGUIA</t>
  </si>
  <si>
    <t>ref presion baja- mareos- dolor de cabeza</t>
  </si>
  <si>
    <t>OTRO 92642022</t>
  </si>
  <si>
    <t>Pino Reyes, Berta Beronica</t>
  </si>
  <si>
    <t>29/12/2023 07:04:00 a.m.</t>
  </si>
  <si>
    <t>29/12/2023 08:30:16 a.m.</t>
  </si>
  <si>
    <t>29/12/2023 08:41:56 a.m.</t>
  </si>
  <si>
    <t>MAESTROS PUNTANOS 504 - Neuquén - Barrio Huiliches</t>
  </si>
  <si>
    <t>Astenia Solicita realizarse laboratorio en guardia</t>
  </si>
  <si>
    <t>PDR96310574</t>
  </si>
  <si>
    <t>DNI 96310574</t>
  </si>
  <si>
    <t>Ramirez Romero, Marbella Emperatriz</t>
  </si>
  <si>
    <t>29/12/2023 07:08:00 a.m.</t>
  </si>
  <si>
    <t>29/12/2023 08:29:51 a.m.</t>
  </si>
  <si>
    <t>29/12/2023 08:42:02 a.m.</t>
  </si>
  <si>
    <t>RAMOS MEJIAS 1072 - Neuquén - Barrio Confluencia</t>
  </si>
  <si>
    <t>DOLOR DE ESPALDA SE IRRADIA A PECHO</t>
  </si>
  <si>
    <t>PDR23856468</t>
  </si>
  <si>
    <t>DNI 23856468</t>
  </si>
  <si>
    <t>Roa Gomez, Leonardo Albero</t>
  </si>
  <si>
    <t>29/12/2023 07:14:00 a.m.</t>
  </si>
  <si>
    <t>29/12/2023 08:35:58 a.m.</t>
  </si>
  <si>
    <t>29/12/2023 08:42:10 a.m.</t>
  </si>
  <si>
    <t>Corrientes 2160 - Neuquén - Barrio Río Grande</t>
  </si>
  <si>
    <t>TX DEDO PIE DER</t>
  </si>
  <si>
    <t>DNI 92821732</t>
  </si>
  <si>
    <t>Andrade Sepulveda, Luis Fernando</t>
  </si>
  <si>
    <t>29/12/2023 07:23:00 a.m.</t>
  </si>
  <si>
    <t>29/12/2023 08:15:00 a.m.</t>
  </si>
  <si>
    <t>29/12/2023 10:35:00 a.m.</t>
  </si>
  <si>
    <t>VERON DPX-281 - Neuquén - Barrio Villa Ceferino</t>
  </si>
  <si>
    <t>PLAN 414</t>
  </si>
  <si>
    <t>MAREOS DOLOR DE CABEZA (ACV HACE 1 AÑO)</t>
  </si>
  <si>
    <t>PDR38492473</t>
  </si>
  <si>
    <t>DNI 38492473</t>
  </si>
  <si>
    <t>Mainini, Jesica Tamara</t>
  </si>
  <si>
    <t>29/12/2023 07:25:00 a.m.</t>
  </si>
  <si>
    <t>29/12/2023 08:37:40 a.m.</t>
  </si>
  <si>
    <t>29/12/2023 08:42:20 a.m.</t>
  </si>
  <si>
    <t>AMUNTAY - Neuquén - Barrio Santa Genoveva</t>
  </si>
  <si>
    <t>san martin</t>
  </si>
  <si>
    <t>SENSACION DE INFLAMACION DE GARGANTA ALERGIA</t>
  </si>
  <si>
    <t>PDR33663698</t>
  </si>
  <si>
    <t>DNI 33663698</t>
  </si>
  <si>
    <t>Vasquez, Yanet Cecilia</t>
  </si>
  <si>
    <t>29/12/2023 07:55:00 a.m.</t>
  </si>
  <si>
    <t>29/12/2023 08:36:25 a.m.</t>
  </si>
  <si>
    <t>29/12/2023 09:04:54 a.m.</t>
  </si>
  <si>
    <t>Cuenca 16 - Neuquén - Oeste</t>
  </si>
  <si>
    <t>Tierra Nueva</t>
  </si>
  <si>
    <t>Dolor rodilla izquierda</t>
  </si>
  <si>
    <t>PDR21505460</t>
  </si>
  <si>
    <t>DNI 21505460</t>
  </si>
  <si>
    <t>Almiron, Viviana Elizabeth</t>
  </si>
  <si>
    <t>29/12/2023 08:02:00 a.m.</t>
  </si>
  <si>
    <t>29/12/2023 08:40:53 a.m.</t>
  </si>
  <si>
    <t>29/12/2023 08:48:27 a.m.</t>
  </si>
  <si>
    <t>NESTOR BARRO 2225 - Neuquén</t>
  </si>
  <si>
    <t>PRIMERO DE SEPTIEMBRE</t>
  </si>
  <si>
    <t>Solicita receta para la HTA (ENALAPRIL)</t>
  </si>
  <si>
    <t>29/12/2023 08:07:00 a.m.</t>
  </si>
  <si>
    <t>29/12/2023 08:43:51 a.m.</t>
  </si>
  <si>
    <t>29/12/2023 09:32:10 a.m.</t>
  </si>
  <si>
    <t>DNI 7577671</t>
  </si>
  <si>
    <t>Arias, Juan</t>
  </si>
  <si>
    <t>29/12/2023 08:25:00 a.m.</t>
  </si>
  <si>
    <t>29/12/2023 08:41:10 a.m.</t>
  </si>
  <si>
    <t>29/12/2023 08:45:18 a.m.</t>
  </si>
  <si>
    <t>Bº SANTA CATALINA-SIMOCA 52 - Neuquén - Este</t>
  </si>
  <si>
    <t>STA. CATALINA</t>
  </si>
  <si>
    <t>corte en mano derecha</t>
  </si>
  <si>
    <t>PDR31229662</t>
  </si>
  <si>
    <t>DNI 31229662</t>
  </si>
  <si>
    <t>D'ambrosio, Juan Cruz</t>
  </si>
  <si>
    <t>29/12/2023 08:28:00 a.m.</t>
  </si>
  <si>
    <t>29/12/2023 09:21:51 a.m.</t>
  </si>
  <si>
    <t>29/12/2023 09:32:00 a.m.</t>
  </si>
  <si>
    <t>azcuenaga 1456 - Neuquén</t>
  </si>
  <si>
    <t>ref. picadura en espalda. antec. lupus</t>
  </si>
  <si>
    <t>29/12/2023 08:34:00 a.m.</t>
  </si>
  <si>
    <t>29/12/2023 09:21:19 a.m.</t>
  </si>
  <si>
    <t>29/12/2023 09:46:10 a.m.</t>
  </si>
  <si>
    <t>solicita atencion. se acerca a ventanilla insistente, se da aviso a enfermería</t>
  </si>
  <si>
    <t>PDR13574103</t>
  </si>
  <si>
    <t>DNI 13574103</t>
  </si>
  <si>
    <t>Huespe, Elena Noemi</t>
  </si>
  <si>
    <t>29/12/2023 08:36:00 a.m.</t>
  </si>
  <si>
    <t>29/12/2023 09:22:14 a.m.</t>
  </si>
  <si>
    <t>29/12/2023 10:06:14 a.m.</t>
  </si>
  <si>
    <t>Diaz de Solis 1486 - Neuquén - Barrio Confluencia</t>
  </si>
  <si>
    <t>ref. piso des clavos.-</t>
  </si>
  <si>
    <t>PDR14977098</t>
  </si>
  <si>
    <t>DNI 14977098</t>
  </si>
  <si>
    <t>Aybar, Teresa</t>
  </si>
  <si>
    <t>29/12/2023 08:43:00 a.m.</t>
  </si>
  <si>
    <t>29/12/2023 09:57:06 a.m.</t>
  </si>
  <si>
    <t>29/12/2023 01:06:33 p.m.</t>
  </si>
  <si>
    <t>MZA.P - CS.7 - 80 VIV. - AÑELO</t>
  </si>
  <si>
    <t>Envían desde añelo para mayor complejidad. por drenaje en operacion</t>
  </si>
  <si>
    <t>DNI 40614607</t>
  </si>
  <si>
    <t>Merillan, Eduardo Ezequiel</t>
  </si>
  <si>
    <t>29/12/2023 08:51:00 a.m.</t>
  </si>
  <si>
    <t>29/12/2023 10:02:06 a.m.</t>
  </si>
  <si>
    <t>29/12/2023 10:15:50 a.m.</t>
  </si>
  <si>
    <t>AV. DEL TRABAJADOR Y ROSARIO - Neuquén</t>
  </si>
  <si>
    <t>REF. DOLOR DE CABEZA.</t>
  </si>
  <si>
    <t>29/12/2023 08:53:00 a.m.</t>
  </si>
  <si>
    <t>29/12/2023 09:20:04 a.m.</t>
  </si>
  <si>
    <t>29/12/2023 11:59:34 a.m.</t>
  </si>
  <si>
    <t>Ref. ser paciente cardiaca de alto riesgo, mareos, se le bajo la presion, ref. arritmia</t>
  </si>
  <si>
    <t>29/12/2023 09:01:00 a.m.</t>
  </si>
  <si>
    <t>29/12/2023 09:03:15 a.m.</t>
  </si>
  <si>
    <t>29/12/2023 10:38:34 a.m.</t>
  </si>
  <si>
    <t>reingresado /tx en pie derecho</t>
  </si>
  <si>
    <t>DNI 43156596</t>
  </si>
  <si>
    <t>Llouful, Luis Exequiel</t>
  </si>
  <si>
    <t>29/12/2023 09:09:00 a.m.</t>
  </si>
  <si>
    <t>29/12/2023 10:07:29 a.m.</t>
  </si>
  <si>
    <t>29/12/2023 11:49:56 a.m.</t>
  </si>
  <si>
    <t>VENECIA - - Neuquén - Barrio Valentina Sur</t>
  </si>
  <si>
    <t>Bº Valentina Sur</t>
  </si>
  <si>
    <t>TX en mano derecha incidente deportivo</t>
  </si>
  <si>
    <t>DNI 5469410</t>
  </si>
  <si>
    <t>Velazquez, Maria Petrona</t>
  </si>
  <si>
    <t>29/12/2023 09:30:00 a.m.</t>
  </si>
  <si>
    <t>29/12/2023 10:10:47 a.m.</t>
  </si>
  <si>
    <t>29/12/2023 10:32:08 a.m.</t>
  </si>
  <si>
    <t>G. MARTINEZ - - Neuquén - Barrio Islas Malvinas</t>
  </si>
  <si>
    <t>SECTOR ALUVIONAL</t>
  </si>
  <si>
    <t>dolor e inflamacion en MII</t>
  </si>
  <si>
    <t>DNI 92578179</t>
  </si>
  <si>
    <t>Lillo Ñanco, Juana Alicia</t>
  </si>
  <si>
    <t>29/12/2023 09:33:00 a.m.</t>
  </si>
  <si>
    <t>29/12/2023 10:12:21 a.m.</t>
  </si>
  <si>
    <t>29/12/2023 10:20:08 a.m.</t>
  </si>
  <si>
    <t>MAMA MARGARITA - Centenario</t>
  </si>
  <si>
    <t>DNI 33917387</t>
  </si>
  <si>
    <t>Navarrete, Hugo Noel</t>
  </si>
  <si>
    <t>29/12/2023 09:43:00 a.m.</t>
  </si>
  <si>
    <t>29/12/2023 10:17:25 a.m.</t>
  </si>
  <si>
    <t>29/12/2023 10:22:56 a.m.</t>
  </si>
  <si>
    <t>ROSARIO - - Neuquén</t>
  </si>
  <si>
    <t>DNI 20120937</t>
  </si>
  <si>
    <t>Rotolo, Ruben Luciano</t>
  </si>
  <si>
    <t>29/12/2023 09:47:00 a.m.</t>
  </si>
  <si>
    <t>29/12/2023 10:29:35 a.m.</t>
  </si>
  <si>
    <t>SAN IGNACIO CASA 5 - Neuquén - Barrio Valentina Sur</t>
  </si>
  <si>
    <t>curación (pac POS operatorio) antecedentes diabetes</t>
  </si>
  <si>
    <t>DNI 11208971</t>
  </si>
  <si>
    <t>Contreras, Eulogia Del Carmen</t>
  </si>
  <si>
    <t>29/12/2023 09:50:00 a.m.</t>
  </si>
  <si>
    <t>29/12/2023 10:28:45 a.m.</t>
  </si>
  <si>
    <t>29/12/2023 10:30:43 a.m.</t>
  </si>
  <si>
    <t>LIBERTAD 668 - Neuquén - Barrio Manuel Belgrano</t>
  </si>
  <si>
    <t>fiebre, dolor corporal</t>
  </si>
  <si>
    <t>DNI 27493348</t>
  </si>
  <si>
    <t>Forestier, Norman David</t>
  </si>
  <si>
    <t>29/12/2023 09:54:00 a.m.</t>
  </si>
  <si>
    <t>29/12/2023 10:24:36 a.m.</t>
  </si>
  <si>
    <t>29/12/2023 10:29:51 a.m.</t>
  </si>
  <si>
    <t>668 - Neuquén</t>
  </si>
  <si>
    <t>dolor corporal, fiebre</t>
  </si>
  <si>
    <t>DNI 7687671</t>
  </si>
  <si>
    <t>Jara, Bernardo Marcial</t>
  </si>
  <si>
    <t>29/12/2023 09:57:00 a.m.</t>
  </si>
  <si>
    <t>29/12/2023 10:13:06 a.m.</t>
  </si>
  <si>
    <t>29/12/2023 10:57:16 a.m.</t>
  </si>
  <si>
    <t>control boton gastrico</t>
  </si>
  <si>
    <t>CASTELLI.MZA-83/CASA-26 - Neuquén - Barrio Villa Ceferino</t>
  </si>
  <si>
    <t>FAMILIAR REF BOTÓN GÁSTRICO OBSTRUIDO.</t>
  </si>
  <si>
    <t>DNI 22920257</t>
  </si>
  <si>
    <t>Andrade, Gloria Del Carmen</t>
  </si>
  <si>
    <t>29/12/2023 10:02:00 a.m.</t>
  </si>
  <si>
    <t>29/12/2023 11:54:19 a.m.</t>
  </si>
  <si>
    <t>PRINGLES Y REPUBLICA DE ITALIA - Neuquén - Barrio Islas Malvinas</t>
  </si>
  <si>
    <t>colocacion de medicacion (sin orden medica pac de Centro de salud nueva esperanza )</t>
  </si>
  <si>
    <t>PDR43530666</t>
  </si>
  <si>
    <t>DNI 43530666</t>
  </si>
  <si>
    <t>Saez, Rocio Lujan</t>
  </si>
  <si>
    <t>29/12/2023 10:06:00 a.m.</t>
  </si>
  <si>
    <t>29/12/2023 10:35:37 a.m.</t>
  </si>
  <si>
    <t>29/12/2023 10:55:35 a.m.</t>
  </si>
  <si>
    <t>YERBA MATE-MZA 17 LOTE 26 0 75 - Neuquén</t>
  </si>
  <si>
    <t>sector 34</t>
  </si>
  <si>
    <t>dolor de abdomen, dolor de cabeza, diarrea, vomitos.</t>
  </si>
  <si>
    <t>DNI 92370276</t>
  </si>
  <si>
    <t>Varas Mondaca, Maria Antonieta</t>
  </si>
  <si>
    <t>29/12/2023 10:15:00 a.m.</t>
  </si>
  <si>
    <t>29/12/2023 10:40:13 a.m.</t>
  </si>
  <si>
    <t>29/12/2023 04:27:02 p.m.</t>
  </si>
  <si>
    <t>GOBERNADOR ASMAR 1034 - Neuquén - Barrio Villa Ceferino</t>
  </si>
  <si>
    <t>dolor en MSD (pac con antecedentes cardio)</t>
  </si>
  <si>
    <t>DNI 10660564</t>
  </si>
  <si>
    <t>Segovia, Mario Luis</t>
  </si>
  <si>
    <t>29/12/2023 10:17:00 a.m.</t>
  </si>
  <si>
    <t>29/12/2023 11:33:22 a.m.</t>
  </si>
  <si>
    <t>29/12/2023 11:49:35 a.m.</t>
  </si>
  <si>
    <t>Piñedo - Neuquén - Barrio Mariano Moreno</t>
  </si>
  <si>
    <t>herida en pie derecho</t>
  </si>
  <si>
    <t>DNI 41347012</t>
  </si>
  <si>
    <t>Malla, Angeles Florencia</t>
  </si>
  <si>
    <t>29/12/2023 10:18:00 a.m.</t>
  </si>
  <si>
    <t>29/12/2023 11:33:38 a.m.</t>
  </si>
  <si>
    <t>29/12/2023 03:38:43 p.m.</t>
  </si>
  <si>
    <t>LAGO PILHUE 47 - Neuquén - Barrio Melipal</t>
  </si>
  <si>
    <t>PDR93280057</t>
  </si>
  <si>
    <t>DNI 93280057</t>
  </si>
  <si>
    <t>Contreras Riveras, Joel</t>
  </si>
  <si>
    <t>29/12/2023 10:22:00 a.m.</t>
  </si>
  <si>
    <t>29/12/2023 11:32:15 a.m.</t>
  </si>
  <si>
    <t>29/12/2023 01:23:50 p.m.</t>
  </si>
  <si>
    <t>LAS VIOLETAS Y LELOIR - Neuquén - Centro</t>
  </si>
  <si>
    <t>adormecimiento en pie derecho</t>
  </si>
  <si>
    <t>29/12/2023 10:28:00 a.m.</t>
  </si>
  <si>
    <t>29/12/2023 11:00:23 a.m.</t>
  </si>
  <si>
    <t>29/12/2023 07:30:13 p.m.</t>
  </si>
  <si>
    <t>dolor abdoiminal - vomitos</t>
  </si>
  <si>
    <t>DNI 39129874</t>
  </si>
  <si>
    <t>Coria, Melani Tamara</t>
  </si>
  <si>
    <t>29/12/2023 10:36:00 a.m.</t>
  </si>
  <si>
    <t>29/12/2023 11:54:28 a.m.</t>
  </si>
  <si>
    <t>29/12/2023 02:40:39 p.m.</t>
  </si>
  <si>
    <t>REP.ITALIA 1500 - Neuquén - Barrio Islas Malvinas</t>
  </si>
  <si>
    <t>TX VARIOS (ref incidente vial 28/12 )</t>
  </si>
  <si>
    <t>DNI 7566726</t>
  </si>
  <si>
    <t>Cayumil, Leonidas Ramon</t>
  </si>
  <si>
    <t>29/12/2023 10:39:00 a.m.</t>
  </si>
  <si>
    <t>29/12/2023 11:20:51 a.m.</t>
  </si>
  <si>
    <t>29/12/2023 04:43:47 p.m.</t>
  </si>
  <si>
    <t>Quesada Sgto Mz 67a Cs16 - Neuquén - Barrio Villa Ceferino</t>
  </si>
  <si>
    <t>diarrea, vomitos</t>
  </si>
  <si>
    <t>PDR18410907</t>
  </si>
  <si>
    <t>DNI 18410907</t>
  </si>
  <si>
    <t>Vazquez, Silvina Esther</t>
  </si>
  <si>
    <t>29/12/2023 10:41:00 a.m.</t>
  </si>
  <si>
    <t>29/12/2023 12:06:07 p.m.</t>
  </si>
  <si>
    <t>29/12/2023 01:00:14 p.m.</t>
  </si>
  <si>
    <t>vicente lopez y planas - Neuquén - Barrio Villa María</t>
  </si>
  <si>
    <t>dolor en rodilla izq</t>
  </si>
  <si>
    <t>PDR40071285</t>
  </si>
  <si>
    <t>DNI 40071285</t>
  </si>
  <si>
    <t>Bastias Moyano, Nahuel Sebastian</t>
  </si>
  <si>
    <t>29/12/2023 10:43:00 a.m.</t>
  </si>
  <si>
    <t>29/12/2023 12:12:33 p.m.</t>
  </si>
  <si>
    <t>29/12/2023 12:31:11 p.m.</t>
  </si>
  <si>
    <t>carlos h rodriguez 1022 - Neuquén</t>
  </si>
  <si>
    <t>inflamacion en MID ( ref picadura de araña)</t>
  </si>
  <si>
    <t>PDR39131931</t>
  </si>
  <si>
    <t>DNI 39131931</t>
  </si>
  <si>
    <t>Arroyo, Victor Emanuel</t>
  </si>
  <si>
    <t>29/12/2023 10:50:00 a.m.</t>
  </si>
  <si>
    <t>29/12/2023 11:28:16 a.m.</t>
  </si>
  <si>
    <t>29/12/2023 01:53:12 p.m.</t>
  </si>
  <si>
    <t>tilcara 160 - Neuquén - Barrio Río Grande</t>
  </si>
  <si>
    <t>Ref dolor de espalda</t>
  </si>
  <si>
    <t>PDR94545591</t>
  </si>
  <si>
    <t>DNI 94545591</t>
  </si>
  <si>
    <t>Duarte De Bareiro, Leonidas</t>
  </si>
  <si>
    <t>29/12/2023 10:51:00 a.m.</t>
  </si>
  <si>
    <t>29/12/2023 01:12:21 p.m.</t>
  </si>
  <si>
    <t>29/12/2023 01:52:27 p.m.</t>
  </si>
  <si>
    <t>Los Cerezos mza 15 lote 16 - El Trébol II - Neuquén</t>
  </si>
  <si>
    <t>Ref baja de presion, dolor de cintura</t>
  </si>
  <si>
    <t>PDR47467464</t>
  </si>
  <si>
    <t>DNI 47467464</t>
  </si>
  <si>
    <t>Ferradas, Saira Seila</t>
  </si>
  <si>
    <t>29/12/2023 10:59:00 a.m.</t>
  </si>
  <si>
    <t>29/12/2023 01:11:46 p.m.</t>
  </si>
  <si>
    <t>29/12/2023 01:51:59 p.m.</t>
  </si>
  <si>
    <t>SOLDADO JORGE AGUILA - Neuquén - Barrio Valentina Sur</t>
  </si>
  <si>
    <t>SANGRADO DE NARIZ</t>
  </si>
  <si>
    <t>DNI 32021091</t>
  </si>
  <si>
    <t>Jimenez Sanzana, Marcela Carolina</t>
  </si>
  <si>
    <t>29/12/2023 11:03:00 a.m.</t>
  </si>
  <si>
    <t>29/12/2023 01:41:12 p.m.</t>
  </si>
  <si>
    <t>29/12/2023 01:49:17 p.m.</t>
  </si>
  <si>
    <t>CALLE SGTO VIDAL-- Nº1250 - Neuquén</t>
  </si>
  <si>
    <t>DNI 30725626</t>
  </si>
  <si>
    <t>Santibañez, Sonia Yanet</t>
  </si>
  <si>
    <t>29/12/2023 11:05:00 a.m.</t>
  </si>
  <si>
    <t>29/12/2023 01:50:36 p.m.</t>
  </si>
  <si>
    <t>29/12/2023 02:44:50 p.m.</t>
  </si>
  <si>
    <t>trauma en sacro coxis</t>
  </si>
  <si>
    <t>S39.9 Traumatismo no especificado del abdomen, de</t>
  </si>
  <si>
    <t>ALUMINE 516 - Neuquén - Barrio Confluencia</t>
  </si>
  <si>
    <t>caida desde su propia altura</t>
  </si>
  <si>
    <t>PDR17318620</t>
  </si>
  <si>
    <t>DNI 17318620</t>
  </si>
  <si>
    <t>Ramos, Claudio Guillermo</t>
  </si>
  <si>
    <t>29/12/2023 11:18:00 a.m.</t>
  </si>
  <si>
    <t>29/12/2023 12:03:36 p.m.</t>
  </si>
  <si>
    <t>Ruta 234y Cjon De Bellos/ - JUNIN DE LOS ANDES</t>
  </si>
  <si>
    <t>29/12/2023 11:21:00 a.m.</t>
  </si>
  <si>
    <t>29/12/2023 12:09:22 p.m.</t>
  </si>
  <si>
    <t>29/12/2023 01:31:26 p.m.</t>
  </si>
  <si>
    <t>CAÍDA DE PROPIA ALTURA..DOLOR DE ESPALDA Y CABEZA</t>
  </si>
  <si>
    <t>DNI 23201109</t>
  </si>
  <si>
    <t>Rodriguez, Maria Cristina</t>
  </si>
  <si>
    <t>29/12/2023 11:23:00 a.m.</t>
  </si>
  <si>
    <t>29/12/2023 01:51:21 p.m.</t>
  </si>
  <si>
    <t>29/12/2023 01:52:07 p.m.</t>
  </si>
  <si>
    <t>PASAJE METAN 1005 - Neuquén - Barrio Manuel Belgrano</t>
  </si>
  <si>
    <t>29/12/2023 11:33:00 a.m.</t>
  </si>
  <si>
    <t>29/12/2023 01:59:01 p.m.</t>
  </si>
  <si>
    <t>PDR6224368</t>
  </si>
  <si>
    <t>PASAPORTE 6224368</t>
  </si>
  <si>
    <t>Salazar Castañeda, Julio Cesar</t>
  </si>
  <si>
    <t>29/12/2023 11:34:00 a.m.</t>
  </si>
  <si>
    <t>29/12/2023 01:59:11 p.m.</t>
  </si>
  <si>
    <t>LIBERTAD 1068 -</t>
  </si>
  <si>
    <t>MOLESTIA EN LA VISTA</t>
  </si>
  <si>
    <t>DNI 39402674</t>
  </si>
  <si>
    <t>Ortega, Anahi Ayelen</t>
  </si>
  <si>
    <t>29/12/2023 11:38:00 a.m.</t>
  </si>
  <si>
    <t>29/12/2023 12:35:09 p.m.</t>
  </si>
  <si>
    <t>29/12/2023 05:34:54 p.m.</t>
  </si>
  <si>
    <t>SECTOR ITATI - - Neuquén - Barrio Melipal</t>
  </si>
  <si>
    <t>Bª MELIPAL</t>
  </si>
  <si>
    <t>REF VÓMITOS CON SANGRE, DOLOR DE CABEZA</t>
  </si>
  <si>
    <t>DNI 24157513</t>
  </si>
  <si>
    <t>Landaeta, Hector Daniel</t>
  </si>
  <si>
    <t>29/12/2023 11:41:00 a.m.</t>
  </si>
  <si>
    <t>29/12/2023 12:31:09 p.m.</t>
  </si>
  <si>
    <t>29/12/2023 07:11:27 p.m.</t>
  </si>
  <si>
    <t>PACIENTE ONCOLOGICO CON DOLOR DE ESPALDA Y DE OJO</t>
  </si>
  <si>
    <t>PDR23001370</t>
  </si>
  <si>
    <t>DNI 23001370</t>
  </si>
  <si>
    <t>Bustamante, Edgardo</t>
  </si>
  <si>
    <t>29/12/2023 11:42:00 a.m.</t>
  </si>
  <si>
    <t>29/12/2023 01:59:23 p.m.</t>
  </si>
  <si>
    <t>29/12/2023 02:07:25 p.m.</t>
  </si>
  <si>
    <t>hipertrofia adenoidea</t>
  </si>
  <si>
    <t>Los Pioneros - Centenario</t>
  </si>
  <si>
    <t>DNI 92849025</t>
  </si>
  <si>
    <t>Abello Cuevas, Hector Hernan</t>
  </si>
  <si>
    <t>29/12/2023 11:45:00 a.m.</t>
  </si>
  <si>
    <t>29/12/2023 02:06:04 p.m.</t>
  </si>
  <si>
    <t>29/12/2023 02:24:29 p.m.</t>
  </si>
  <si>
    <t>diverticulitis</t>
  </si>
  <si>
    <t>Jacobi--MZA 4 LOTE 47 - Neuquén - Barrio Cordón Colón</t>
  </si>
  <si>
    <t>PDR32234685</t>
  </si>
  <si>
    <t>DNI 32234685</t>
  </si>
  <si>
    <t>Arias, Diego Nicolas</t>
  </si>
  <si>
    <t>29/12/2023 11:46:00 a.m.</t>
  </si>
  <si>
    <t>29/12/2023 12:00:12 p.m.</t>
  </si>
  <si>
    <t>TIERRA DEL FUEGO 526 - Neuquén</t>
  </si>
  <si>
    <t>PDR41742158</t>
  </si>
  <si>
    <t>DNI 41742158</t>
  </si>
  <si>
    <t>Caballero, Maria Luz</t>
  </si>
  <si>
    <t>29/12/2023 02:18:23 p.m.</t>
  </si>
  <si>
    <t>29/12/2023 03:10:29 p.m.</t>
  </si>
  <si>
    <t>Libertad 244 - Neuquén - Barrio Manuel Belgrano</t>
  </si>
  <si>
    <t>DNI 12063421</t>
  </si>
  <si>
    <t>Castillo, Olga</t>
  </si>
  <si>
    <t>29/12/2023 11:48:00 a.m.</t>
  </si>
  <si>
    <t>29/12/2023 02:08:01 p.m.</t>
  </si>
  <si>
    <t>29/12/2023 08:11:21 p.m.</t>
  </si>
  <si>
    <t>Chocon 303 - Neuquén</t>
  </si>
  <si>
    <t>REF FALTA DE AIRE</t>
  </si>
  <si>
    <t>29/12/2023 11:49:00 a.m.</t>
  </si>
  <si>
    <t>29/12/2023 02:08:19 p.m.</t>
  </si>
  <si>
    <t>29/12/2023 02:16:55 p.m.</t>
  </si>
  <si>
    <t>ver urocultivo</t>
  </si>
  <si>
    <t>PDR41437049</t>
  </si>
  <si>
    <t>DNI 41437049</t>
  </si>
  <si>
    <t>Cruces, Ailin Daiana</t>
  </si>
  <si>
    <t>29/12/2023 11:50:00 a.m.</t>
  </si>
  <si>
    <t>29/12/2023 02:25:26 p.m.</t>
  </si>
  <si>
    <t>29/12/2023 06:29:49 p.m.</t>
  </si>
  <si>
    <t>CERRO BANDERA 1499 - Neuquén - Barrio Islas Malvinas</t>
  </si>
  <si>
    <t>deposi liquidas y vomitos</t>
  </si>
  <si>
    <t>PDR4790409</t>
  </si>
  <si>
    <t>DNI 4790409</t>
  </si>
  <si>
    <t>Becerra, Isabel</t>
  </si>
  <si>
    <t>29/12/2023 12:04:00 p.m.</t>
  </si>
  <si>
    <t>29/12/2023 02:34:20 p.m.</t>
  </si>
  <si>
    <t>29/12/2023 02:44:37 p.m.</t>
  </si>
  <si>
    <t>Rep. Italia 930 - Neuquén</t>
  </si>
  <si>
    <t>14 de septiembre</t>
  </si>
  <si>
    <t>DNI 27832374</t>
  </si>
  <si>
    <t>Obreque, Maria Eugenia</t>
  </si>
  <si>
    <t>29/12/2023 12:09:00 p.m.</t>
  </si>
  <si>
    <t>29/12/2023 02:36:59 p.m.</t>
  </si>
  <si>
    <t>29/12/2023 03:06:33 p.m.</t>
  </si>
  <si>
    <t>sector ex EXpo Mza E Lote 6 - Neuquén</t>
  </si>
  <si>
    <t>Dolor corporal.</t>
  </si>
  <si>
    <t>PDR21768991</t>
  </si>
  <si>
    <t>DNI 21768991</t>
  </si>
  <si>
    <t>Tapia, Walter Ruben</t>
  </si>
  <si>
    <t>29/12/2023 12:17:00 p.m.</t>
  </si>
  <si>
    <t>29/12/2023 12:32:46 p.m.</t>
  </si>
  <si>
    <t>29/12/2023 01:12:43 p.m.</t>
  </si>
  <si>
    <t>Houssay 1141 - Neuquén - Barrio Don Bosco II</t>
  </si>
  <si>
    <t>DNI 44014809</t>
  </si>
  <si>
    <t>Infante, Micaela Beatriz</t>
  </si>
  <si>
    <t>29/12/2023 12:28:00 p.m.</t>
  </si>
  <si>
    <t>29/12/2023 02:38:36 p.m.</t>
  </si>
  <si>
    <t>29/12/2023 03:06:39 p.m.</t>
  </si>
  <si>
    <t>BRONQUITIS OBSTRUCTIVA</t>
  </si>
  <si>
    <t>chile 442 - Neuquén</t>
  </si>
  <si>
    <t>rinitis</t>
  </si>
  <si>
    <t>DNI 6705093</t>
  </si>
  <si>
    <t>Albornoz, Rosalba</t>
  </si>
  <si>
    <t>29/12/2023 12:30:00 p.m.</t>
  </si>
  <si>
    <t>29/12/2023 02:33:58 p.m.</t>
  </si>
  <si>
    <t>29/12/2023 02:39:13 p.m.</t>
  </si>
  <si>
    <t>CERROS COLORADOS 243 - Neuquén</t>
  </si>
  <si>
    <t>Mordedura de can hace 3 dias.Ref.Inflamación</t>
  </si>
  <si>
    <t>DNI 20436118</t>
  </si>
  <si>
    <t>Diaz, Maria Cristina</t>
  </si>
  <si>
    <t>29/12/2023 12:34:00 p.m.</t>
  </si>
  <si>
    <t>29/12/2023 03:02:51 p.m.</t>
  </si>
  <si>
    <t>29/12/2023 03:13:23 p.m.</t>
  </si>
  <si>
    <t>AMARANTO SUAREZ 1490 - Neuquén - Barrio Confluencia</t>
  </si>
  <si>
    <t>PDR45883867</t>
  </si>
  <si>
    <t>DNI 45883867</t>
  </si>
  <si>
    <t>Puentes, Malvina Soledad</t>
  </si>
  <si>
    <t>29/12/2023 12:36:00 p.m.</t>
  </si>
  <si>
    <t>29/12/2023 02:52:17 p.m.</t>
  </si>
  <si>
    <t>29/12/2023 03:45:31 p.m.</t>
  </si>
  <si>
    <t>TRAFUL 108 - Neuquén - Barrio Sapere</t>
  </si>
  <si>
    <t>Ref. Brote corporal</t>
  </si>
  <si>
    <t>PDR6966174</t>
  </si>
  <si>
    <t>CI 6966174</t>
  </si>
  <si>
    <t>Mc Turk Jimenez, Hayssel Del Valle</t>
  </si>
  <si>
    <t>29/12/2023 12:38:00 p.m.</t>
  </si>
  <si>
    <t>29/12/2023 03:51:48 p.m.</t>
  </si>
  <si>
    <t>29/12/2023 03:53:18 p.m.</t>
  </si>
  <si>
    <t>IMOGASTA 1374 - Neuquén - Barrio Don Bosco III</t>
  </si>
  <si>
    <t>PDR48206511</t>
  </si>
  <si>
    <t>DNI 48206511</t>
  </si>
  <si>
    <t>Charra, Gaston Nehuen</t>
  </si>
  <si>
    <t>29/12/2023 12:52:00 p.m.</t>
  </si>
  <si>
    <t>29/12/2023 02:45:40 p.m.</t>
  </si>
  <si>
    <t>29/12/2023 03:07:19 p.m.</t>
  </si>
  <si>
    <t>Alberdi 838 - Neuquén - Centro</t>
  </si>
  <si>
    <t>DNI 16052467</t>
  </si>
  <si>
    <t>Donoso, Fabian</t>
  </si>
  <si>
    <t>29/12/2023 12:55:00 p.m.</t>
  </si>
  <si>
    <t>29/12/2023 03:47:53 p.m.</t>
  </si>
  <si>
    <t>29/12/2023 04:06:00 p.m.</t>
  </si>
  <si>
    <t>balanitis</t>
  </si>
  <si>
    <t>Las Camelias 168 - Neuquén - Barrio Alta Barda</t>
  </si>
  <si>
    <t>MOLESTIA PENE</t>
  </si>
  <si>
    <t>DNI 27493341</t>
  </si>
  <si>
    <t>Soteras Conti, Juan Manuel</t>
  </si>
  <si>
    <t>29/12/2023 01:07:00 p.m.</t>
  </si>
  <si>
    <t>29/12/2023 01:10:47 p.m.</t>
  </si>
  <si>
    <t>29/12/2023 01:12:39 p.m.</t>
  </si>
  <si>
    <t>COLIHUE 1424 - Neuquén - Barrio Confluencia</t>
  </si>
  <si>
    <t>Solicita medicacion. Visto por Med. Perez Morales</t>
  </si>
  <si>
    <t>DNI 93031335</t>
  </si>
  <si>
    <t>Contreras Bravo, Yarela Solange</t>
  </si>
  <si>
    <t>29/12/2023 01:17:00 p.m.</t>
  </si>
  <si>
    <t>29/12/2023 03:55:19 p.m.</t>
  </si>
  <si>
    <t>29/12/2023 06:31:32 p.m.</t>
  </si>
  <si>
    <t>DNI 25242395</t>
  </si>
  <si>
    <t>Filardi, Anibal Ricardo</t>
  </si>
  <si>
    <t>29/12/2023 01:26:00 p.m.</t>
  </si>
  <si>
    <t>29/12/2023 04:11:53 p.m.</t>
  </si>
  <si>
    <t>SARMIENTO 414 - Neuquén - Este</t>
  </si>
  <si>
    <t>DNI 45509653</t>
  </si>
  <si>
    <t>Mendez, Oriana Muriel</t>
  </si>
  <si>
    <t>29/12/2023 01:27:00 p.m.</t>
  </si>
  <si>
    <t>29/12/2023 03:35:11 p.m.</t>
  </si>
  <si>
    <t>29/12/2023 07:48:23 p.m.</t>
  </si>
  <si>
    <t>RICHIERI 515 - Neuquén</t>
  </si>
  <si>
    <t>movimientos involuntarios de brazo derecho</t>
  </si>
  <si>
    <t>PDR36839485</t>
  </si>
  <si>
    <t>DNI 36839485</t>
  </si>
  <si>
    <t>Ahmed, Nabil Ismael</t>
  </si>
  <si>
    <t>29/12/2023 01:28:00 p.m.</t>
  </si>
  <si>
    <t>29/12/2023 02:04:25 p.m.</t>
  </si>
  <si>
    <t>29/12/2023 04:51:02 p.m.</t>
  </si>
  <si>
    <t>Figueroa 2065 - Neuquén</t>
  </si>
  <si>
    <t>supuracion de operacion en coxis.</t>
  </si>
  <si>
    <t>29/12/2023 01:34:00 p.m.</t>
  </si>
  <si>
    <t>29/12/2023 04:12:40 p.m.</t>
  </si>
  <si>
    <t>29/12/2023 05:22:37 p.m.</t>
  </si>
  <si>
    <t>29/12/2023 01:43:00 p.m.</t>
  </si>
  <si>
    <t>29/12/2023 07:06:36 p.m.</t>
  </si>
  <si>
    <t>29/12/2023 02:03:00 p.m.</t>
  </si>
  <si>
    <t>29/12/2023 04:12:27 p.m.</t>
  </si>
  <si>
    <t>ref. dado de alta por meningitits, solicita medicacion. ref que ayer le dijeron que en farmacia le daban la medicacion. y hay asueto</t>
  </si>
  <si>
    <t>PDR43553697</t>
  </si>
  <si>
    <t>DNI 43553697</t>
  </si>
  <si>
    <t>Ulloa Ojeda, Sonia Silvina</t>
  </si>
  <si>
    <t>29/12/2023 02:18:00 p.m.</t>
  </si>
  <si>
    <t>29/12/2023 04:14:16 p.m.</t>
  </si>
  <si>
    <t>29/12/2023 11:14:56 p.m.</t>
  </si>
  <si>
    <t>DNI 37461636</t>
  </si>
  <si>
    <t>Ulloa, Jonathan Ezequiel</t>
  </si>
  <si>
    <t>29/12/2023 02:19:00 p.m.</t>
  </si>
  <si>
    <t>29/12/2023 02:59:23 p.m.</t>
  </si>
  <si>
    <t>29/12/2023 07:11:39 p.m.</t>
  </si>
  <si>
    <t>Antonio Delvas 750 - Neuquén</t>
  </si>
  <si>
    <t>DNI 22274749</t>
  </si>
  <si>
    <t>Nuvolara, Pablo Adrian</t>
  </si>
  <si>
    <t>29/12/2023 02:22:00 p.m.</t>
  </si>
  <si>
    <t>29/12/2023 04:17:58 p.m.</t>
  </si>
  <si>
    <t>ANTONIO DIAZ - Neuquén - Barrio Alta Barda</t>
  </si>
  <si>
    <t>ref. solicita medicacion - ref. que va a farmacia y se lo dan con dni. refiere que toma esa medicación cada 24hs</t>
  </si>
  <si>
    <t>PDR95705572</t>
  </si>
  <si>
    <t>DNI 95705572</t>
  </si>
  <si>
    <t>Cardozo Pacheco, Edwin Josue</t>
  </si>
  <si>
    <t>29/12/2023 02:30:00 p.m.</t>
  </si>
  <si>
    <t>29/12/2023 04:18:06 p.m.</t>
  </si>
  <si>
    <t>29/12/2023 04:23:55 p.m.</t>
  </si>
  <si>
    <t>rafael valles - Neuquén</t>
  </si>
  <si>
    <t>atahuelapa</t>
  </si>
  <si>
    <t>PDR38492720</t>
  </si>
  <si>
    <t>DNI 38492720</t>
  </si>
  <si>
    <t>Quiñones Espinoza, Jaime Alejandro</t>
  </si>
  <si>
    <t>29/12/2023 02:36:00 p.m.</t>
  </si>
  <si>
    <t>29/12/2023 04:32:52 p.m.</t>
  </si>
  <si>
    <t>29/12/2023 04:33:18 p.m.</t>
  </si>
  <si>
    <t>amaranto suarez 722 - Neuquén - Barrio Manuel Belgrano</t>
  </si>
  <si>
    <t>PDR41469466</t>
  </si>
  <si>
    <t>DNI 41469466</t>
  </si>
  <si>
    <t>Lorenzo, Matias Luciano</t>
  </si>
  <si>
    <t>MEDICUS</t>
  </si>
  <si>
    <t>29/12/2023 02:37:00 p.m.</t>
  </si>
  <si>
    <t>29/12/2023 04:31:04 p.m.</t>
  </si>
  <si>
    <t>29/12/2023 04:51:29 p.m.</t>
  </si>
  <si>
    <t>Duelo</t>
  </si>
  <si>
    <t>satgento vidal 85 - Neuquén</t>
  </si>
  <si>
    <t>cumeles</t>
  </si>
  <si>
    <t>solicita atencion por S.M,</t>
  </si>
  <si>
    <t>29/12/2023 02:44:00 p.m.</t>
  </si>
  <si>
    <t>29/12/2023 02:56:29 p.m.</t>
  </si>
  <si>
    <t>29/12/2023 03:07:10 p.m.</t>
  </si>
  <si>
    <t>ITU ( ver Uro)</t>
  </si>
  <si>
    <t>RRESULTADO DE URO</t>
  </si>
  <si>
    <t>PDR41437591</t>
  </si>
  <si>
    <t>DNI 41437591</t>
  </si>
  <si>
    <t>Lagos, Federico Martin</t>
  </si>
  <si>
    <t>29/12/2023 02:46:00 p.m.</t>
  </si>
  <si>
    <t>29/12/2023 04:39:32 p.m.</t>
  </si>
  <si>
    <t>29/12/2023 04:44:09 p.m.</t>
  </si>
  <si>
    <t>falta de medicacion</t>
  </si>
  <si>
    <t>RIchieri 2332 - Neuquén</t>
  </si>
  <si>
    <t>PDR28081010</t>
  </si>
  <si>
    <t>DNI 28081010</t>
  </si>
  <si>
    <t>Grimsditch, Mariana Jennifer</t>
  </si>
  <si>
    <t>29/12/2023 03:00:00 p.m.</t>
  </si>
  <si>
    <t>29/12/2023 04:37:03 p.m.</t>
  </si>
  <si>
    <t>29/12/2023 05:46:32 p.m.</t>
  </si>
  <si>
    <t>úlcera en pie</t>
  </si>
  <si>
    <t>DNI 27488887</t>
  </si>
  <si>
    <t>Oliva, Paola Alejandra</t>
  </si>
  <si>
    <t>29/12/2023 03:08:00 p.m.</t>
  </si>
  <si>
    <t>29/12/2023 04:46:55 p.m.</t>
  </si>
  <si>
    <t>29/12/2023 04:58:31 p.m.</t>
  </si>
  <si>
    <t>IMHOFF - Neuquén - Barrio Ciudad Industrial</t>
  </si>
  <si>
    <t>29/12/2023 03:11:00 p.m.</t>
  </si>
  <si>
    <t>29/12/2023 04:11:20 p.m.</t>
  </si>
  <si>
    <t>29/12/2023 07:59:40 p.m.</t>
  </si>
  <si>
    <t>PDR44951858</t>
  </si>
  <si>
    <t>DNI 44951858</t>
  </si>
  <si>
    <t>Melgarejo, Rosalia Angela</t>
  </si>
  <si>
    <t>29/12/2023 03:14:00 p.m.</t>
  </si>
  <si>
    <t>29/12/2023 04:56:36 p.m.</t>
  </si>
  <si>
    <t>29/12/2023 05:01:50 p.m.</t>
  </si>
  <si>
    <t>infeccion en piel</t>
  </si>
  <si>
    <t>JOSE BUSTO PEREZ 728 - Neuquén - Barrio Valentina Sur</t>
  </si>
  <si>
    <t>VALENTINA SUR URBANO</t>
  </si>
  <si>
    <t>DNI 27772220</t>
  </si>
  <si>
    <t>Gutierrez, Ana Carolina</t>
  </si>
  <si>
    <t>29/12/2023 03:18:00 p.m.</t>
  </si>
  <si>
    <t>29/12/2023 05:01:20 p.m.</t>
  </si>
  <si>
    <t>29/12/2023 05:09:41 p.m.</t>
  </si>
  <si>
    <t>SOLDADO DESCONOCIDO 1076 - Neuquén - Barrio Villa Florencia</t>
  </si>
  <si>
    <t>edema en parpado</t>
  </si>
  <si>
    <t>DNI 48821797</t>
  </si>
  <si>
    <t>Tobio, Sol Valentina</t>
  </si>
  <si>
    <t>29/12/2023 03:31:00 p.m.</t>
  </si>
  <si>
    <t>29/12/2023 05:06:17 p.m.</t>
  </si>
  <si>
    <t>29/12/2023 05:13:19 p.m.</t>
  </si>
  <si>
    <t>ALBERTI 1816 - Neuquén - Barrio Provincias Unidas</t>
  </si>
  <si>
    <t>traumatismo tobillo</t>
  </si>
  <si>
    <t>29/12/2023 03:34:00 p.m.</t>
  </si>
  <si>
    <t>29/12/2023 05:10:28 p.m.</t>
  </si>
  <si>
    <t>29/12/2023 05:39:38 p.m.</t>
  </si>
  <si>
    <t>dolor cronico</t>
  </si>
  <si>
    <t>29/12/2023 03:37:00 p.m.</t>
  </si>
  <si>
    <t>29/12/2023 04:30:34 p.m.</t>
  </si>
  <si>
    <t>29/12/2023 04:31:36 p.m.</t>
  </si>
  <si>
    <t>colocación de medicación (trae orden HPN)</t>
  </si>
  <si>
    <t>PDR31819971</t>
  </si>
  <si>
    <t>DNI 31819971</t>
  </si>
  <si>
    <t>Caso, Luis Esteban</t>
  </si>
  <si>
    <t>29/12/2023 03:43:00 p.m.</t>
  </si>
  <si>
    <t>29/12/2023 04:12:04 p.m.</t>
  </si>
  <si>
    <t>29/12/2023 04:34:10 p.m.</t>
  </si>
  <si>
    <t>Linares 1055 - Neuquén - Barrio Manuel Belgrano</t>
  </si>
  <si>
    <t>PDR46257385</t>
  </si>
  <si>
    <t>DNI 46257385</t>
  </si>
  <si>
    <t>Gonzalez, Lisandro Ezequiel</t>
  </si>
  <si>
    <t>29/12/2023 10:13:24 p.m.</t>
  </si>
  <si>
    <t>ASTOR PIAZZOLA - Centenario</t>
  </si>
  <si>
    <t>DNI 44014974</t>
  </si>
  <si>
    <t>Quevedo, Ariana</t>
  </si>
  <si>
    <t>29/12/2023 03:45:00 p.m.</t>
  </si>
  <si>
    <t>29/12/2023 04:21:08 p.m.</t>
  </si>
  <si>
    <t>29/12/2023 07:04:19 p.m.</t>
  </si>
  <si>
    <t>AV. DEL TRABAJADOR Y CASIMIRO GOMEZ - Neuquén - Barrio Gran Neuquén</t>
  </si>
  <si>
    <t>SECTOR ATAHUALPA I</t>
  </si>
  <si>
    <t>29/12/2023 03:46:00 p.m.</t>
  </si>
  <si>
    <t>29/12/2023 05:16:08 p.m.</t>
  </si>
  <si>
    <t>29/12/2023 05:28:54 p.m.</t>
  </si>
  <si>
    <t>situaicon de calle consumo problematico de sustancias</t>
  </si>
  <si>
    <t>situacion de calle</t>
  </si>
  <si>
    <t>PDR13502815</t>
  </si>
  <si>
    <t>DNI 13502815</t>
  </si>
  <si>
    <t>Acosta, Monica Beatriz</t>
  </si>
  <si>
    <t>29/12/2023 03:47:00 p.m.</t>
  </si>
  <si>
    <t>29/12/2023 05:18:03 p.m.</t>
  </si>
  <si>
    <t>JUAN JOSE PASO 8322 - Provincia: SANTA FE</t>
  </si>
  <si>
    <t>ROSARIO</t>
  </si>
  <si>
    <t>vómitos - diarrea (vista en hospital Centenario)</t>
  </si>
  <si>
    <t>PDR24067720</t>
  </si>
  <si>
    <t>DNI 24067720</t>
  </si>
  <si>
    <t>Vera, Margarita Manuela</t>
  </si>
  <si>
    <t>29/12/2023 03:53:00 p.m.</t>
  </si>
  <si>
    <t>29/12/2023 05:19:55 p.m.</t>
  </si>
  <si>
    <t>Venecia - Neuquén - Barrio Valentina Sur</t>
  </si>
  <si>
    <t>DNI 22473013</t>
  </si>
  <si>
    <t>Chumui, Juan Alberto</t>
  </si>
  <si>
    <t>29/12/2023 03:56:00 p.m.</t>
  </si>
  <si>
    <t>29/12/2023 05:20:29 p.m.</t>
  </si>
  <si>
    <t>29/12/2023 05:38:55 p.m.</t>
  </si>
  <si>
    <t>mza 63 casa 5 - Neuquén - Oeste</t>
  </si>
  <si>
    <t>PDR43946866</t>
  </si>
  <si>
    <t>DNI 43946866</t>
  </si>
  <si>
    <t>Bascuñan, Cristian Nahuel</t>
  </si>
  <si>
    <t>29/12/2023 03:57:00 p.m.</t>
  </si>
  <si>
    <t>29/12/2023 05:27:29 p.m.</t>
  </si>
  <si>
    <t>29/12/2023 07:06:29 p.m.</t>
  </si>
  <si>
    <t>fractura de clavicula, visto en HBR</t>
  </si>
  <si>
    <t>DNI 33917398</t>
  </si>
  <si>
    <t>Avila, Ana Belen</t>
  </si>
  <si>
    <t>29/12/2023 04:34:00 p.m.</t>
  </si>
  <si>
    <t>29/12/2023 05:28:09 p.m.</t>
  </si>
  <si>
    <t>29/12/2023 05:39:55 p.m.</t>
  </si>
  <si>
    <t>PDR24732447</t>
  </si>
  <si>
    <t>DNI 24732447</t>
  </si>
  <si>
    <t>De Micheli, Vicente Pablo</t>
  </si>
  <si>
    <t>29/12/2023 04:36:00 p.m.</t>
  </si>
  <si>
    <t>29/12/2023 05:29:57 p.m.</t>
  </si>
  <si>
    <t>29/12/2023 05:46:10 p.m.</t>
  </si>
  <si>
    <t>TARANTINO 2654 - Neuquén - Barrio 14 de Octubre</t>
  </si>
  <si>
    <t>tos seca</t>
  </si>
  <si>
    <t>PDR14349686</t>
  </si>
  <si>
    <t>DNI 14349686</t>
  </si>
  <si>
    <t>Sanchez, Gabriel</t>
  </si>
  <si>
    <t>29/12/2023 04:40:00 p.m.</t>
  </si>
  <si>
    <t>29/12/2023 08:17:24 p.m.</t>
  </si>
  <si>
    <t>SAN JUAN 1815 - Neuquén</t>
  </si>
  <si>
    <t>29/12/2023 04:41:00 p.m.</t>
  </si>
  <si>
    <t>29/12/2023 05:36:49 p.m.</t>
  </si>
  <si>
    <t>TX EN MSD</t>
  </si>
  <si>
    <t>PDR36408692</t>
  </si>
  <si>
    <t>DNI 36408692</t>
  </si>
  <si>
    <t>Rodriguez, Eduardo Ismael</t>
  </si>
  <si>
    <t>29/12/2023 04:58:00 p.m.</t>
  </si>
  <si>
    <t>29/12/2023 06:03:49 p.m.</t>
  </si>
  <si>
    <t>29/12/2023 06:55:43 p.m.</t>
  </si>
  <si>
    <t>PDR38628188</t>
  </si>
  <si>
    <t>DNI 38628188</t>
  </si>
  <si>
    <t>Toledo, Mario Michel</t>
  </si>
  <si>
    <t>29/12/2023 05:01:00 p.m.</t>
  </si>
  <si>
    <t>29/12/2023 06:04:03 p.m.</t>
  </si>
  <si>
    <t>29/12/2023 06:55:53 p.m.</t>
  </si>
  <si>
    <t>SIN DOMICILIO - Neuquén</t>
  </si>
  <si>
    <t>SOLICITA ATENCIÓN POR EL SERVICIO DE ADICCIONES</t>
  </si>
  <si>
    <t>PDR23856619</t>
  </si>
  <si>
    <t>DNI 23856619</t>
  </si>
  <si>
    <t>Parada, Miguel Angel</t>
  </si>
  <si>
    <t>29/12/2023 05:06:00 p.m.</t>
  </si>
  <si>
    <t>29/12/2023 05:37:48 p.m.</t>
  </si>
  <si>
    <t>29/12/2023 08:09:27 p.m.</t>
  </si>
  <si>
    <t>Racedo 145 - Neuquén</t>
  </si>
  <si>
    <t>absceso en cuello</t>
  </si>
  <si>
    <t>PDR29045867</t>
  </si>
  <si>
    <t>DNI 29045867</t>
  </si>
  <si>
    <t>Marin, Angel Andrés</t>
  </si>
  <si>
    <t>29/12/2023 05:08:00 p.m.</t>
  </si>
  <si>
    <t>29/12/2023 06:24:33 p.m.</t>
  </si>
  <si>
    <t>29/12/2023 06:56:08 p.m.</t>
  </si>
  <si>
    <t>LAGO SAN MARTIN 2202 - Neuquén</t>
  </si>
  <si>
    <t>BALCON DE LA CIUDAD</t>
  </si>
  <si>
    <t>esquirla de madera en ojo</t>
  </si>
  <si>
    <t>PDR41589755</t>
  </si>
  <si>
    <t>DNI 41589755</t>
  </si>
  <si>
    <t>Neuhaus, Federico Gerardo</t>
  </si>
  <si>
    <t>29/12/2023 05:15:00 p.m.</t>
  </si>
  <si>
    <t>29/12/2023 06:25:59 p.m.</t>
  </si>
  <si>
    <t>29/12/2023 06:38:05 p.m.</t>
  </si>
  <si>
    <t>Violeta Parra 475 - Neuquén - Barrio Huiliches</t>
  </si>
  <si>
    <t>DNI 31613549</t>
  </si>
  <si>
    <t>Alias, Miriam Paola Noemi</t>
  </si>
  <si>
    <t>29/12/2023 05:24:00 p.m.</t>
  </si>
  <si>
    <t>29/12/2023 05:52:39 p.m.</t>
  </si>
  <si>
    <t>29/12/2023 11:07:17 p.m.</t>
  </si>
  <si>
    <t>mareos, dolor de pecho</t>
  </si>
  <si>
    <t>DNI 45732030</t>
  </si>
  <si>
    <t>Canio, Sofia Dariana</t>
  </si>
  <si>
    <t>29/12/2023 05:27:00 p.m.</t>
  </si>
  <si>
    <t>29/12/2023 06:02:57 p.m.</t>
  </si>
  <si>
    <t>29/12/2023 06:04:37 p.m.</t>
  </si>
  <si>
    <t>primeros pobladores 875 - Neuquén</t>
  </si>
  <si>
    <t>mareos, dolor corporal, decaimiento</t>
  </si>
  <si>
    <t>PDR96131445</t>
  </si>
  <si>
    <t>DNI 96131445</t>
  </si>
  <si>
    <t>Kaariainen, Henri Taneli</t>
  </si>
  <si>
    <t>29/12/2023 05:28:00 p.m.</t>
  </si>
  <si>
    <t>29/12/2023 06:12:13 p.m.</t>
  </si>
  <si>
    <t>29/12/2023 11:26:50 p.m.</t>
  </si>
  <si>
    <t>PANAMERICANA RAMAL PILAR - Provincia: BUENOS AIRES</t>
  </si>
  <si>
    <t>LOS LAGARTOS COUNTRY CLUB</t>
  </si>
  <si>
    <t>opresion en el pecho, antecedentes cardiacos</t>
  </si>
  <si>
    <t>29/12/2023 05:51:00 p.m.</t>
  </si>
  <si>
    <t>29/12/2023 06:39:19 p.m.</t>
  </si>
  <si>
    <t>29/12/2023 06:56:16 p.m.</t>
  </si>
  <si>
    <t>PDR26666285</t>
  </si>
  <si>
    <t>DNI 26666285</t>
  </si>
  <si>
    <t>Cargnoni, Sebastian Albino</t>
  </si>
  <si>
    <t>29/12/2023 05:57:00 p.m.</t>
  </si>
  <si>
    <t>29/12/2023 06:18:25 p.m.</t>
  </si>
  <si>
    <t>29/12/2023 08:22:40 p.m.</t>
  </si>
  <si>
    <t>Lago viedma 1681 -</t>
  </si>
  <si>
    <t>consumo de lavandina</t>
  </si>
  <si>
    <t>DNI 6693430</t>
  </si>
  <si>
    <t>Silva, Delia</t>
  </si>
  <si>
    <t>29/12/2023 06:27:00 p.m.</t>
  </si>
  <si>
    <t>29/12/2023 07:03:16 p.m.</t>
  </si>
  <si>
    <t>29/12/2023 11:09:54 p.m.</t>
  </si>
  <si>
    <t>sector Ruca Antu S/N - Neuquén - Barrio Ciudad Industrial</t>
  </si>
  <si>
    <t>DNI 22377477</t>
  </si>
  <si>
    <t>Quiroga, Alejandra Viviana</t>
  </si>
  <si>
    <t>29/12/2023 06:34:00 p.m.</t>
  </si>
  <si>
    <t>29/12/2023 06:48:13 p.m.</t>
  </si>
  <si>
    <t>29/12/2023 07:04:48 p.m.</t>
  </si>
  <si>
    <t>Calle Once - Sector -3 - Neuquén - Barrio Ciudad Industrial</t>
  </si>
  <si>
    <t>pop HU</t>
  </si>
  <si>
    <t>PDR44076912</t>
  </si>
  <si>
    <t>DNI 44076912</t>
  </si>
  <si>
    <t>Pagani, Ludmila Antonella</t>
  </si>
  <si>
    <t>29/12/2023 06:44:00 p.m.</t>
  </si>
  <si>
    <t>29/12/2023 07:03:03 p.m.</t>
  </si>
  <si>
    <t>29/12/2023 08:08:46 p.m.</t>
  </si>
  <si>
    <t>picaduras</t>
  </si>
  <si>
    <t>LOS COPIHUES 923 - Neuquén - Barrio Unión de Mayo</t>
  </si>
  <si>
    <t>29/12/2023 06:47:00 p.m.</t>
  </si>
  <si>
    <t>29/12/2023 07:13:53 p.m.</t>
  </si>
  <si>
    <t>29/12/2023 07:24:38 p.m.</t>
  </si>
  <si>
    <t>PDR35945890</t>
  </si>
  <si>
    <t>DNI 35945890</t>
  </si>
  <si>
    <t>Mello, Florencia Eliana</t>
  </si>
  <si>
    <t>29/12/2023 07:09:00 p.m.</t>
  </si>
  <si>
    <t>29/12/2023 07:24:01 p.m.</t>
  </si>
  <si>
    <t>29/12/2023 11:25:22 p.m.</t>
  </si>
  <si>
    <t>Concejal Garcia 925 -</t>
  </si>
  <si>
    <t>PDR34450283</t>
  </si>
  <si>
    <t>DNI 34450283</t>
  </si>
  <si>
    <t>Diaz, Marcos Maximiliano</t>
  </si>
  <si>
    <t>29/12/2023 07:16:00 p.m.</t>
  </si>
  <si>
    <t>29/12/2023 08:46:04 p.m.</t>
  </si>
  <si>
    <t>29/12/2023 08:49:59 p.m.</t>
  </si>
  <si>
    <t>onicocriptosis</t>
  </si>
  <si>
    <t>L60.2 Onicogriposis</t>
  </si>
  <si>
    <t>PDR31805358</t>
  </si>
  <si>
    <t>DNI 31805358</t>
  </si>
  <si>
    <t>Acosta, Pamela De Los Angeles</t>
  </si>
  <si>
    <t>29/12/2023 07:27:00 p.m.</t>
  </si>
  <si>
    <t>29/12/2023 09:23:19 p.m.</t>
  </si>
  <si>
    <t>29/12/2023 11:56:19 p.m.</t>
  </si>
  <si>
    <t>Hipertension</t>
  </si>
  <si>
    <t>Arispe, Fabiola</t>
  </si>
  <si>
    <t>pasaje la amistad casa 18 - Neuquén</t>
  </si>
  <si>
    <t>29/12/2023 08:00:34 p.m.</t>
  </si>
  <si>
    <t>PDR32544177</t>
  </si>
  <si>
    <t>DNI 32544177</t>
  </si>
  <si>
    <t>Guaiquin, Claudia Noemi</t>
  </si>
  <si>
    <t>29/12/2023 07:29:00 p.m.</t>
  </si>
  <si>
    <t>29/12/2023 09:29:51 p.m.</t>
  </si>
  <si>
    <t>29/12/2023 09:44:47 p.m.</t>
  </si>
  <si>
    <t>neuralgia del trigemino</t>
  </si>
  <si>
    <t>dolor en hemicara derecha</t>
  </si>
  <si>
    <t>PDR32545858</t>
  </si>
  <si>
    <t>DNI 32545858</t>
  </si>
  <si>
    <t>Parra, Milton</t>
  </si>
  <si>
    <t>29/12/2023 07:31:00 p.m.</t>
  </si>
  <si>
    <t>29/12/2023 07:38:09 p.m.</t>
  </si>
  <si>
    <t>ESQUIZOFRENIA</t>
  </si>
  <si>
    <t>PDR27327184</t>
  </si>
  <si>
    <t>DNI 27327184</t>
  </si>
  <si>
    <t>Soto, Griselda Cristina</t>
  </si>
  <si>
    <t>29/12/2023 07:33:00 p.m.</t>
  </si>
  <si>
    <t>29/12/2023 09:41:44 p.m.</t>
  </si>
  <si>
    <t>29/12/2023 09:54:33 p.m.</t>
  </si>
  <si>
    <t>AVENIDA ARGENTINA 179 - Neuquén - Centro</t>
  </si>
  <si>
    <t>dolor abdominal, nauseas, vomitos.</t>
  </si>
  <si>
    <t>DNI 32545658</t>
  </si>
  <si>
    <t>Parra, Milton Javier</t>
  </si>
  <si>
    <t>29/12/2023 07:38:00 p.m.</t>
  </si>
  <si>
    <t>29/12/2023 08:00:08 p.m.</t>
  </si>
  <si>
    <t>HOGAR AYELEN</t>
  </si>
  <si>
    <t>PDR7575879</t>
  </si>
  <si>
    <t>DNI 7575879</t>
  </si>
  <si>
    <t>Pamich, Luis</t>
  </si>
  <si>
    <t>29/12/2023 07:41:00 p.m.</t>
  </si>
  <si>
    <t>29/12/2023 09:52:57 p.m.</t>
  </si>
  <si>
    <t>29/12/2023 10:19:09 p.m.</t>
  </si>
  <si>
    <t>ulcera Corneal</t>
  </si>
  <si>
    <t>MARIANO DE NECOCHEA 160 - Centenario</t>
  </si>
  <si>
    <t>refiere visión borrosa en ojo izquierdo con sensación de cuerpo extraño</t>
  </si>
  <si>
    <t>PDR41437116</t>
  </si>
  <si>
    <t>DNI 41437116</t>
  </si>
  <si>
    <t>Baez, Braian Agustin</t>
  </si>
  <si>
    <t>29/12/2023 07:44:00 p.m.</t>
  </si>
  <si>
    <t>29/12/2023 08:18:36 p.m.</t>
  </si>
  <si>
    <t>29/12/2023 08:56:47 p.m.</t>
  </si>
  <si>
    <t>FARINGOAMGDALITIS</t>
  </si>
  <si>
    <t>MZA A LOTE 11 - Neuquén - Barrio Gran Neuquén</t>
  </si>
  <si>
    <t>SECTOR 26 DE AGOSTO</t>
  </si>
  <si>
    <t>cefalea fiebre</t>
  </si>
  <si>
    <t>PDR45510088</t>
  </si>
  <si>
    <t>DNI 45510088</t>
  </si>
  <si>
    <t>Varela, Uriel Omar</t>
  </si>
  <si>
    <t>29/12/2023 07:46:00 p.m.</t>
  </si>
  <si>
    <t>29/12/2023 09:53:15 p.m.</t>
  </si>
  <si>
    <t>29/12/2023 10:29:37 p.m.</t>
  </si>
  <si>
    <t>desgarro muscular</t>
  </si>
  <si>
    <t>los hornitos manzana f1 lote 4 - Neuquén - Oeste</t>
  </si>
  <si>
    <t>inflamación en MSD</t>
  </si>
  <si>
    <t>DNI 44909040</t>
  </si>
  <si>
    <t>Betancur, Mateo</t>
  </si>
  <si>
    <t>29/12/2023 07:47:00 p.m.</t>
  </si>
  <si>
    <t>29/12/2023 08:00:53 p.m.</t>
  </si>
  <si>
    <t>30/12/2023 12:41:57 p.m.</t>
  </si>
  <si>
    <t>Intoxicación con psicofármacos. Ideación suicida.</t>
  </si>
  <si>
    <t>intoxicación medicamentosa</t>
  </si>
  <si>
    <t>PDR22468699</t>
  </si>
  <si>
    <t>DNI 22468699</t>
  </si>
  <si>
    <t>Diez, Viviana Mabel</t>
  </si>
  <si>
    <t>29/12/2023 07:49:00 p.m.</t>
  </si>
  <si>
    <t>29/12/2023 08:10:58 p.m.</t>
  </si>
  <si>
    <t>30/12/2023 02:30:44 a.m.</t>
  </si>
  <si>
    <t>lumbalgia cronica reagudizada + crisis HTA</t>
  </si>
  <si>
    <t>BARDAS SOLEADAS - Plottier</t>
  </si>
  <si>
    <t>PDR43552834</t>
  </si>
  <si>
    <t>DNI 43552834</t>
  </si>
  <si>
    <t>Curruhuinca, Danisa Abril</t>
  </si>
  <si>
    <t>29/12/2023 07:51:00 p.m.</t>
  </si>
  <si>
    <t>29/12/2023 08:24:19 p.m.</t>
  </si>
  <si>
    <t>29/12/2023 09:32:12 p.m.</t>
  </si>
  <si>
    <t>JUAN XXIII 1305 - Neuquén - Barrio Villa Farrel</t>
  </si>
  <si>
    <t>PDR45471351</t>
  </si>
  <si>
    <t>DNI 45471351</t>
  </si>
  <si>
    <t>Mori, Brisa Jazmin</t>
  </si>
  <si>
    <t>29/12/2023 07:58:00 p.m.</t>
  </si>
  <si>
    <t>29/12/2023 10:43:22 p.m.</t>
  </si>
  <si>
    <t>intento suicidio</t>
  </si>
  <si>
    <t>Ignacio Rivas y Malargue - Neuquén - Barrio Don Bosco III</t>
  </si>
  <si>
    <t>INTENTO DE SUICIDIO</t>
  </si>
  <si>
    <t>DNI 14761260</t>
  </si>
  <si>
    <t>Mendez, Maria Beatriz</t>
  </si>
  <si>
    <t>29/12/2023 08:08:00 p.m.</t>
  </si>
  <si>
    <t>29/12/2023 08:49:34 p.m.</t>
  </si>
  <si>
    <t>30/12/2023 01:42:20 a.m.</t>
  </si>
  <si>
    <t>SCA</t>
  </si>
  <si>
    <t>ALVARO BARROS 1234 - Neuquén - Barrio Mariano Moreno</t>
  </si>
  <si>
    <t>PALPITACIONES OPRESION PECH</t>
  </si>
  <si>
    <t>DNI 11526671</t>
  </si>
  <si>
    <t>Rodriguez, Graciela Laura</t>
  </si>
  <si>
    <t>29/12/2023 08:10:00 p.m.</t>
  </si>
  <si>
    <t>29/12/2023 10:10:25 p.m.</t>
  </si>
  <si>
    <t>29/12/2023 10:29:24 p.m.</t>
  </si>
  <si>
    <t>SAN MARTIN 1075 - Neuquén</t>
  </si>
  <si>
    <t>náuseas (10 días de evolución, primer consulta)</t>
  </si>
  <si>
    <t>PDR20474017</t>
  </si>
  <si>
    <t>DNI 20474017</t>
  </si>
  <si>
    <t>Greco, Boris Hugo</t>
  </si>
  <si>
    <t>29/12/2023 08:12:00 p.m.</t>
  </si>
  <si>
    <t>29/12/2023 10:12:24 p.m.</t>
  </si>
  <si>
    <t>29/12/2023 10:29:18 p.m.</t>
  </si>
  <si>
    <t>Brown 999 - Neuquén - Oeste</t>
  </si>
  <si>
    <t>DNI 35492829</t>
  </si>
  <si>
    <t>Lefin, Monica Beatriz</t>
  </si>
  <si>
    <t>29/12/2023 08:33:00 p.m.</t>
  </si>
  <si>
    <t>29/12/2023 09:15:03 p.m.</t>
  </si>
  <si>
    <t>29/12/2023 09:42:46 p.m.</t>
  </si>
  <si>
    <t>Abceso dental</t>
  </si>
  <si>
    <t>AV DEL TRABAJADOR Y CASIMIRO GOMEZ MZ D LOTE 21 - Neuquén - Este</t>
  </si>
  <si>
    <t>Grergorio alvarez</t>
  </si>
  <si>
    <t>dolor de cabeza y muela</t>
  </si>
  <si>
    <t>DNI 17988097</t>
  </si>
  <si>
    <t>Suarez, Vilma Graciela</t>
  </si>
  <si>
    <t>29/12/2023 08:36:00 p.m.</t>
  </si>
  <si>
    <t>29/12/2023 09:12:40 p.m.</t>
  </si>
  <si>
    <t>30/12/2023 04:14:37 a.m.</t>
  </si>
  <si>
    <t>neutropenia febril</t>
  </si>
  <si>
    <t>CEBALLOS Y JUAN PLUIS - - Neuquén - Barrio San Lorenzo Sur</t>
  </si>
  <si>
    <t>Bº San Lorenzo Sur</t>
  </si>
  <si>
    <t>pte oncologica- refiere que se movio el cateter- sensacion de fiebre- inflamcion en la zona</t>
  </si>
  <si>
    <t>PDR11446519</t>
  </si>
  <si>
    <t>SN 11446519</t>
  </si>
  <si>
    <t>Mamani Tuco, José</t>
  </si>
  <si>
    <t>29/12/2023 08:49:00 p.m.</t>
  </si>
  <si>
    <t>29/12/2023 10:29:28 p.m.</t>
  </si>
  <si>
    <t>politrauma -asignado por error</t>
  </si>
  <si>
    <t>DNI 31613983</t>
  </si>
  <si>
    <t>Baschetto, Ismael Enrique</t>
  </si>
  <si>
    <t>29/12/2023 09:06:00 p.m.</t>
  </si>
  <si>
    <t>29/12/2023 10:28:24 p.m.</t>
  </si>
  <si>
    <t>30/12/2023 01:42:26 a.m.</t>
  </si>
  <si>
    <t>illia 63 - Neuquén - Centro</t>
  </si>
  <si>
    <t>PDR38494674</t>
  </si>
  <si>
    <t>DNI 38494674</t>
  </si>
  <si>
    <t>Salinas, Ximena Alejandra</t>
  </si>
  <si>
    <t>29/12/2023 09:12:00 p.m.</t>
  </si>
  <si>
    <t>29/12/2023 09:38:29 p.m.</t>
  </si>
  <si>
    <t>30/12/2023 02:48:19 a.m.</t>
  </si>
  <si>
    <t>ELORDI 350 - Neuquén - Centro</t>
  </si>
  <si>
    <t>PDR22473843</t>
  </si>
  <si>
    <t>DNI 22473843</t>
  </si>
  <si>
    <t>Muñoz, Javier</t>
  </si>
  <si>
    <t>29/12/2023 09:22:00 p.m.</t>
  </si>
  <si>
    <t>29/12/2023 10:48:46 p.m.</t>
  </si>
  <si>
    <t>29/12/2023 11:33:58 p.m.</t>
  </si>
  <si>
    <t>efecto adverso al Pridinol</t>
  </si>
  <si>
    <t>Corrientes 370 - Neuquén - Centro</t>
  </si>
  <si>
    <t>DNI 38812199</t>
  </si>
  <si>
    <t>Diaz Espinosa, Romina Andrea</t>
  </si>
  <si>
    <t>29/12/2023 09:26:00 p.m.</t>
  </si>
  <si>
    <t>29/12/2023 11:23:09 p.m.</t>
  </si>
  <si>
    <t>30/12/2023 02:48:27 a.m.</t>
  </si>
  <si>
    <t>FLORIN GARRIDO MZA 15 LOTE 8 - Neuquén</t>
  </si>
  <si>
    <t>dolor abdominal, diarrea</t>
  </si>
  <si>
    <t>PDR37172980</t>
  </si>
  <si>
    <t>DNI 37172980</t>
  </si>
  <si>
    <t>Moreno Gonzalez, Ivana Antonella</t>
  </si>
  <si>
    <t>29/12/2023 09:27:00 p.m.</t>
  </si>
  <si>
    <t>29/12/2023 11:26:22 p.m.</t>
  </si>
  <si>
    <t>30/12/2023 02:51:09 a.m.</t>
  </si>
  <si>
    <t>J98.0 Enfermedades de la tráquea y de los bronquio</t>
  </si>
  <si>
    <t>Gregorio MArtinez - Neuquén - Barrio Islas Malvinas</t>
  </si>
  <si>
    <t>DOLOR DE PECHO Y DIF PARA RESPIRAR</t>
  </si>
  <si>
    <t>PDR35492741</t>
  </si>
  <si>
    <t>DNI 35492741</t>
  </si>
  <si>
    <t>Lamouroux, Flavia</t>
  </si>
  <si>
    <t>29/12/2023 09:29:00 p.m.</t>
  </si>
  <si>
    <t>29/12/2023 11:29:23 p.m.</t>
  </si>
  <si>
    <t>29/12/2023 11:29:38 p.m.</t>
  </si>
  <si>
    <t>B° MARONESE 2DA ETAPA MZA 23 DUPLEX 27 - Neuquén</t>
  </si>
  <si>
    <t>DOLOR DE OIDOS</t>
  </si>
  <si>
    <t>DNI 12066160</t>
  </si>
  <si>
    <t>Claveria, Rene Angel</t>
  </si>
  <si>
    <t>29/12/2023 09:31:00 p.m.</t>
  </si>
  <si>
    <t>29/12/2023 11:37:31 p.m.</t>
  </si>
  <si>
    <t>30/12/2023 05:39:35 p.m.</t>
  </si>
  <si>
    <t>Insuficiencia renal aguda.</t>
  </si>
  <si>
    <t>TIRA 34 - Neuquén - Barrio Gregorio Alvarez</t>
  </si>
  <si>
    <t>DIF PARA RESPIRAR- REF HIJA PTE B24</t>
  </si>
  <si>
    <t>PDR35312282</t>
  </si>
  <si>
    <t>DNI 35312282</t>
  </si>
  <si>
    <t>Fernandez, Samanta Lia</t>
  </si>
  <si>
    <t>29/12/2023 09:54:00 p.m.</t>
  </si>
  <si>
    <t>30/12/2023 01:40:23 a.m.</t>
  </si>
  <si>
    <t>30/12/2023 02:49:10 a.m.</t>
  </si>
  <si>
    <t>ruca choroy casa 5 - Neuquén - Barrio Cordón Colón</t>
  </si>
  <si>
    <t>Dolor en el pecho y MMSS, CABEZA (RECTIFICACIÓN CERVICAL)</t>
  </si>
  <si>
    <t>PDR26595743</t>
  </si>
  <si>
    <t>DNI 26595743</t>
  </si>
  <si>
    <t>Coggiola, Angel Dustin</t>
  </si>
  <si>
    <t>29/12/2023 09:56:00 p.m.</t>
  </si>
  <si>
    <t>30/12/2023 01:47:51 a.m.</t>
  </si>
  <si>
    <t>30/12/2023 01:48:27 a.m.</t>
  </si>
  <si>
    <t>ARAUCARIA 1758 - Neuquén - Barrio Mariano Moreno</t>
  </si>
  <si>
    <t>Inflamación y enrojecimiento en rodilla</t>
  </si>
  <si>
    <t>PDR43840544</t>
  </si>
  <si>
    <t>DNI 43840544</t>
  </si>
  <si>
    <t>Rabery Planel, Caterina Mailén</t>
  </si>
  <si>
    <t>29/12/2023 10:03:00 p.m.</t>
  </si>
  <si>
    <t>30/12/2023 02:02:00 a.m.</t>
  </si>
  <si>
    <t>30/12/2023 02:19:11 a.m.</t>
  </si>
  <si>
    <t>Colihues - Neuquén - Barrio Manuel Belgrano</t>
  </si>
  <si>
    <t>Sarpullido - Gestante cuatro meses</t>
  </si>
  <si>
    <t>DNI 50318585</t>
  </si>
  <si>
    <t>Barros, Luana Yazmin</t>
  </si>
  <si>
    <t>29/12/2023 10:06:00 p.m.</t>
  </si>
  <si>
    <t>30/12/2023 02:02:22 a.m.</t>
  </si>
  <si>
    <t>30/12/2023 04:32:54 a.m.</t>
  </si>
  <si>
    <t>Pasaje Alsina 130 - Neuquén - Barrio Nuevo</t>
  </si>
  <si>
    <t>Vómitos y diarrea - Dolor abdominal</t>
  </si>
  <si>
    <t>PDR20469740</t>
  </si>
  <si>
    <t>DNI 20469740</t>
  </si>
  <si>
    <t>Arbos, Stella Maris</t>
  </si>
  <si>
    <t>29/12/2023 10:18:00 p.m.</t>
  </si>
  <si>
    <t>30/12/2023 02:41:56 a.m.</t>
  </si>
  <si>
    <t>esquiu 35 - Neuquén - Barrio Villa María</t>
  </si>
  <si>
    <t>Vómitos, diarrea, dolor de cabeza</t>
  </si>
  <si>
    <t>DNI 42195500</t>
  </si>
  <si>
    <t>Candia, Franco Leonel</t>
  </si>
  <si>
    <t>29/12/2023 10:22:00 p.m.</t>
  </si>
  <si>
    <t>29/12/2023 11:37:05 p.m.</t>
  </si>
  <si>
    <t>30/12/2023 11:16:11 a.m.</t>
  </si>
  <si>
    <t>PDR36563477</t>
  </si>
  <si>
    <t>DNI 36563477</t>
  </si>
  <si>
    <t>Sandoval, Victoria De Los Angeles</t>
  </si>
  <si>
    <t>29/12/2023 10:30:00 p.m.</t>
  </si>
  <si>
    <t>29/12/2023 10:41:18 p.m.</t>
  </si>
  <si>
    <t>30/12/2023 12:20:01 a.m.</t>
  </si>
  <si>
    <t>fractura de tobillo izquierdo</t>
  </si>
  <si>
    <t>Juan Josè Buzzalino 1755 - Neuquén - Barrio Confluencia</t>
  </si>
  <si>
    <t>traumatismo de tobillo izq</t>
  </si>
  <si>
    <t>PDR237619751</t>
  </si>
  <si>
    <t>CI 237619751</t>
  </si>
  <si>
    <t>Gremes Pereira, Antonio</t>
  </si>
  <si>
    <t>29/12/2023 10:34:00 p.m.</t>
  </si>
  <si>
    <t>30/12/2023 02:29:44 a.m.</t>
  </si>
  <si>
    <t>DOLOR ABDOMINAL, FIEBRE Y VÓMIOTOS - DBT MEDICADO</t>
  </si>
  <si>
    <t>PDR40378161</t>
  </si>
  <si>
    <t>DNI 40378161</t>
  </si>
  <si>
    <t>Alegre, Lourdes Ayelen</t>
  </si>
  <si>
    <t>29/12/2023 10:37:00 p.m.</t>
  </si>
  <si>
    <t>30/12/2023 02:41:28 a.m.</t>
  </si>
  <si>
    <t>30/12/2023 02:42:45 a.m.</t>
  </si>
  <si>
    <t>ILLIA 63 - Neuquén - Centro</t>
  </si>
  <si>
    <t>Picadure en MSD, fiebre, dificultad para respirar</t>
  </si>
  <si>
    <t>29/12/2023 10:39:00 p.m.</t>
  </si>
  <si>
    <t>29/12/2023 11:08:31 p.m.</t>
  </si>
  <si>
    <t>30/12/2023 03:00:00 a.m.</t>
  </si>
  <si>
    <t>Oncologica en TTO CA ÚTERO - Dolor</t>
  </si>
  <si>
    <t>PDR43531089</t>
  </si>
  <si>
    <t>DNI 43531089</t>
  </si>
  <si>
    <t>Troncoso, Diego Benjamin</t>
  </si>
  <si>
    <t>29/12/2023 10:41:00 p.m.</t>
  </si>
  <si>
    <t>30/12/2023 02:41:09 a.m.</t>
  </si>
  <si>
    <t>30/12/2023 03:36:55 a.m.</t>
  </si>
  <si>
    <t>Quemadura con CAL MMSS</t>
  </si>
  <si>
    <t>DNI 92757369</t>
  </si>
  <si>
    <t>Barria Cárdenas, Raul Hernan</t>
  </si>
  <si>
    <t>29/12/2023 10:42:00 p.m.</t>
  </si>
  <si>
    <t>29/12/2023 11:03:37 p.m.</t>
  </si>
  <si>
    <t>30/12/2023 01:52:11 a.m.</t>
  </si>
  <si>
    <t>457 - Neuquén - Barrio Cordón Colón</t>
  </si>
  <si>
    <t>PDR16434088</t>
  </si>
  <si>
    <t>DNI 16434088</t>
  </si>
  <si>
    <t>Bin, Carlos Alberto</t>
  </si>
  <si>
    <t>29/12/2023 10:43:00 p.m.</t>
  </si>
  <si>
    <t>30/12/2023 12:47:38 a.m.</t>
  </si>
  <si>
    <t>Venezuela,545,Almirante B -</t>
  </si>
  <si>
    <t>PDR44463492</t>
  </si>
  <si>
    <t>DNI 44462492</t>
  </si>
  <si>
    <t>Obreque, Mauricio</t>
  </si>
  <si>
    <t>29/12/2023 10:47:00 p.m.</t>
  </si>
  <si>
    <t>30/12/2023 02:46:23 a.m.</t>
  </si>
  <si>
    <t>MZA J LOTE 16 -</t>
  </si>
  <si>
    <t>DNI 48411687</t>
  </si>
  <si>
    <t>Barrios Rosas, Ariana Florencia</t>
  </si>
  <si>
    <t>29/12/2023 11:10:00 p.m.</t>
  </si>
  <si>
    <t>29/12/2023 11:26:37 p.m.</t>
  </si>
  <si>
    <t>30/12/2023 12:38:05 a.m.</t>
  </si>
  <si>
    <t>PEDRO MORENO 2490 - Neuquén - Barrio Villa Ceferino</t>
  </si>
  <si>
    <t>PDR7389398</t>
  </si>
  <si>
    <t>LE 7389398</t>
  </si>
  <si>
    <t>Zgaib, Pedro</t>
  </si>
  <si>
    <t>102 años</t>
  </si>
  <si>
    <t>29/12/2023 11:19:00 p.m.</t>
  </si>
  <si>
    <t>30/12/2023 02:07:42 a.m.</t>
  </si>
  <si>
    <t>santa fe 645 -</t>
  </si>
  <si>
    <t>CAIDA DE SU PROPIA ALTURA</t>
  </si>
  <si>
    <t>DNI 7687859</t>
  </si>
  <si>
    <t>Sobarzo, Juan Manuel</t>
  </si>
  <si>
    <t>29/12/2023 11:22:00 p.m.</t>
  </si>
  <si>
    <t>29/12/2023 11:47:55 p.m.</t>
  </si>
  <si>
    <t>30/12/2023 01:59:02 a.m.</t>
  </si>
  <si>
    <t>fractura lateral de cadera izquierda</t>
  </si>
  <si>
    <t>MARIA JOSE PAZ 147 - Neuquén - Barrio Villa María</t>
  </si>
  <si>
    <t>caida depropia altura</t>
  </si>
  <si>
    <t>PDR96048850</t>
  </si>
  <si>
    <t>DNI 96048850</t>
  </si>
  <si>
    <t>Vaquero Girot, Raybert Jose</t>
  </si>
  <si>
    <t>29/12/2023 11:39:00 p.m.</t>
  </si>
  <si>
    <t>30/12/2023 02:42:01 a.m.</t>
  </si>
  <si>
    <t>ISLAS MALVINAS 656 - Neuquén - Centro</t>
  </si>
  <si>
    <t>INCIDENTE DE TRANSITO</t>
  </si>
  <si>
    <t>DNI 21952649</t>
  </si>
  <si>
    <t>Garabito, Claudia Maria</t>
  </si>
  <si>
    <t>30/12/2023 02:46:32 a.m.</t>
  </si>
  <si>
    <t>30/12/2023 05:56:50 a.m.</t>
  </si>
  <si>
    <t>MOQUEHUE/MZ.B/C-13 - Neuquén - Barrio Confluencia</t>
  </si>
  <si>
    <t>Ref Ardor al orinar</t>
  </si>
  <si>
    <t>PDR50431207</t>
  </si>
  <si>
    <t>DNI 50431207</t>
  </si>
  <si>
    <t>Barriga, Agostina</t>
  </si>
  <si>
    <t>29/12/2023 11:41:00 p.m.</t>
  </si>
  <si>
    <t>30/12/2023 02:46:48 a.m.</t>
  </si>
  <si>
    <t>30/12/2023 04:31:39 a.m.</t>
  </si>
  <si>
    <t>AMARANTO SUAREZ 1608 MZA F CASA 22 - Neuquén - Barrio Confluencia</t>
  </si>
  <si>
    <t>Ref Dolor abdominal, vomitos y diarrea</t>
  </si>
  <si>
    <t>PDR43156546</t>
  </si>
  <si>
    <t>DNI 43156546</t>
  </si>
  <si>
    <t>Cobos, Daniela Veronica</t>
  </si>
  <si>
    <t>29/12/2023 11:44:00 p.m.</t>
  </si>
  <si>
    <t>30/12/2023 12:33:32 a.m.</t>
  </si>
  <si>
    <t>30/12/2023 02:19:37 a.m.</t>
  </si>
  <si>
    <t>Luis beltran 2200 -</t>
  </si>
  <si>
    <t>Ref Herida cortante en mano izquierda</t>
  </si>
  <si>
    <t>PDR43152425</t>
  </si>
  <si>
    <t>DNI 43152425</t>
  </si>
  <si>
    <t>Rodriguez, Mirta Angelica</t>
  </si>
  <si>
    <t>29/12/2023 11:52:00 p.m.</t>
  </si>
  <si>
    <t>30/12/2023 12:18:20 a.m.</t>
  </si>
  <si>
    <t>30/12/2023 02:19:48 a.m.</t>
  </si>
  <si>
    <t>Misiones 334 - Neuquén - Centro</t>
  </si>
  <si>
    <t>Ref Dolor de cabeza y abdominal</t>
  </si>
  <si>
    <t>PDR43916519</t>
  </si>
  <si>
    <t>DNI 43916519</t>
  </si>
  <si>
    <t>Pereira Gimenez, Juan Fernando</t>
  </si>
  <si>
    <t>29/12/2023 11:59:00 p.m.</t>
  </si>
  <si>
    <t>30/12/2023 12:36:13 a.m.</t>
  </si>
  <si>
    <t>30/12/2023 03:37:10 a.m.</t>
  </si>
  <si>
    <t>Lamarque 1570 - Neuquén - Barrio Confluencia</t>
  </si>
  <si>
    <t>Ref Dolor e inflamacion en la garganta - fiebre</t>
  </si>
  <si>
    <t>30/12/2023 12:00:00 a.m.</t>
  </si>
  <si>
    <t>30/12/2023 02:47:15 a.m.</t>
  </si>
  <si>
    <t>Ref Colocacion de medicacion</t>
  </si>
  <si>
    <t>PDR32266519</t>
  </si>
  <si>
    <t>DNI 32266519</t>
  </si>
  <si>
    <t>Maciel, Walter Gustavo</t>
  </si>
  <si>
    <t>30/12/2023 12:04:00 a.m.</t>
  </si>
  <si>
    <t>30/12/2023 02:47:35 a.m.</t>
  </si>
  <si>
    <t>30/12/2023 04:46:18 a.m.</t>
  </si>
  <si>
    <t>pastor pluis 4790 - Neuquén - Barrio San Lorenzo Sur</t>
  </si>
  <si>
    <t>dolor de estomago</t>
  </si>
  <si>
    <t>30/12/2023 12:14:00 a.m.</t>
  </si>
  <si>
    <t>30/12/2023 03:40:36 a.m.</t>
  </si>
  <si>
    <t>PDR34657766</t>
  </si>
  <si>
    <t>DNI 34657766</t>
  </si>
  <si>
    <t>Rodriguez Kollrich, Eduardo Nicolas</t>
  </si>
  <si>
    <t>30/12/2023 12:15:00 a.m.</t>
  </si>
  <si>
    <t>30/12/2023 12:57:37 a.m.</t>
  </si>
  <si>
    <t>30/12/2023 08:41:54 a.m.</t>
  </si>
  <si>
    <t>MORITAN 2072 0 0 - Neuquén</t>
  </si>
  <si>
    <t>GASTRONOMICOS</t>
  </si>
  <si>
    <t>dif en el habla- dolor de cabeza- ref pte tendencia al sueño</t>
  </si>
  <si>
    <t>PDR38809189</t>
  </si>
  <si>
    <t>DNI 38809189</t>
  </si>
  <si>
    <t>Reveco, Julian Emiliano</t>
  </si>
  <si>
    <t>30/12/2023 12:48:00 a.m.</t>
  </si>
  <si>
    <t>30/12/2023 03:40:56 a.m.</t>
  </si>
  <si>
    <t>30/12/2023 04:29:22 a.m.</t>
  </si>
  <si>
    <t>Huechulaufquen - Neuquén - Barrio Mudon</t>
  </si>
  <si>
    <t>ESQUIRLA EN OJO IZQUIERDO</t>
  </si>
  <si>
    <t>DNI 6725101</t>
  </si>
  <si>
    <t>Sierralta, Susana Teresa</t>
  </si>
  <si>
    <t>30/12/2023 02:44:00 a.m.</t>
  </si>
  <si>
    <t>30/12/2023 04:24:57 a.m.</t>
  </si>
  <si>
    <t>30/12/2023 04:35:55 a.m.</t>
  </si>
  <si>
    <t>T15.9 Cuerpo extraño en parte externa del ojo, sit</t>
  </si>
  <si>
    <t>LA PAMPA 845 - Neuquén</t>
  </si>
  <si>
    <t>ref. silicona en ojo colocada por oculista</t>
  </si>
  <si>
    <t>PDR39421470</t>
  </si>
  <si>
    <t>DNI 39421470</t>
  </si>
  <si>
    <t>Lepen, Nicolas Alberto</t>
  </si>
  <si>
    <t>30/12/2023 03:18:00 a.m.</t>
  </si>
  <si>
    <t>30/12/2023 04:45:45 a.m.</t>
  </si>
  <si>
    <t>30/12/2023 05:03:35 a.m.</t>
  </si>
  <si>
    <t>cefealea tensional</t>
  </si>
  <si>
    <t>diego rosales 2340 - Neuquén - Barrio Villa Ceferino</t>
  </si>
  <si>
    <t>PDR33291820</t>
  </si>
  <si>
    <t>DNI 33291820</t>
  </si>
  <si>
    <t>Suarez, Juan Manuel</t>
  </si>
  <si>
    <t>30/12/2023 03:23:00 a.m.</t>
  </si>
  <si>
    <t>30/12/2023 04:47:28 a.m.</t>
  </si>
  <si>
    <t>30/12/2023 05:03:24 a.m.</t>
  </si>
  <si>
    <t>las gaviotas 14 - Neuquén</t>
  </si>
  <si>
    <t>30/12/2023 05:59:00 a.m.</t>
  </si>
  <si>
    <t>30/12/2023 06:42:17 a.m.</t>
  </si>
  <si>
    <t>30/12/2023 08:58:21 a.m.</t>
  </si>
  <si>
    <t>sangrado pop de forunculo anal</t>
  </si>
  <si>
    <t>PDR35040054</t>
  </si>
  <si>
    <t>DNI 35040054</t>
  </si>
  <si>
    <t>Aguirre, Javier Alejandro</t>
  </si>
  <si>
    <t>30/12/2023 06:18:00 a.m.</t>
  </si>
  <si>
    <t>30/12/2023 06:37:42 a.m.</t>
  </si>
  <si>
    <t>30/12/2023 01:10:05 p.m.</t>
  </si>
  <si>
    <t>Tupungato 1050 - Neuquén - Barrio Don Bosco III</t>
  </si>
  <si>
    <t>DOLOR ABDOMINAL NAUSEAS</t>
  </si>
  <si>
    <t>30/12/2023 06:19:00 a.m.</t>
  </si>
  <si>
    <t>30/12/2023 08:46:53 a.m.</t>
  </si>
  <si>
    <t>SOLICITA INTERNACION SM</t>
  </si>
  <si>
    <t>PDR42121665</t>
  </si>
  <si>
    <t>DNI 42121665</t>
  </si>
  <si>
    <t>Porroz, Facundo Daniel</t>
  </si>
  <si>
    <t>30/12/2023 07:33:00 a.m.</t>
  </si>
  <si>
    <t>30/12/2023 08:28:41 a.m.</t>
  </si>
  <si>
    <t>30/12/2023 08:37:18 a.m.</t>
  </si>
  <si>
    <t>LUIS BELTRAN Y AVENIDA OLASCOAGA - Neuquén</t>
  </si>
  <si>
    <t>DNI 26108177</t>
  </si>
  <si>
    <t>Monteserin, Juan Braulio</t>
  </si>
  <si>
    <t>30/12/2023 07:55:00 a.m.</t>
  </si>
  <si>
    <t>30/12/2023 08:41:00 a.m.</t>
  </si>
  <si>
    <t>30/12/2023 12:26:40 p.m.</t>
  </si>
  <si>
    <t>ENCINA 626 - Neuquén</t>
  </si>
  <si>
    <t>Gamma</t>
  </si>
  <si>
    <t>evaluacion por salud mental</t>
  </si>
  <si>
    <t>DNI 19077116</t>
  </si>
  <si>
    <t>Fuentealba Salazar, Lady Elizabeth</t>
  </si>
  <si>
    <t>30/12/2023 08:06:00 a.m.</t>
  </si>
  <si>
    <t>30/12/2023 08:18:33 a.m.</t>
  </si>
  <si>
    <t>30/12/2023 01:54:32 p.m.</t>
  </si>
  <si>
    <t>EDELMAN 330 - Neuquén - Barrio Manuel Belgrano</t>
  </si>
  <si>
    <t>Dolor costal derecho</t>
  </si>
  <si>
    <t>DNI 17878495</t>
  </si>
  <si>
    <t>Curin, Norma</t>
  </si>
  <si>
    <t>30/12/2023 08:09:00 a.m.</t>
  </si>
  <si>
    <t>30/12/2023 09:30:32 a.m.</t>
  </si>
  <si>
    <t>30/12/2023 12:28:18 p.m.</t>
  </si>
  <si>
    <t>LAS PALOMAS - Neuquén - Barrio San Lorenzo Sur</t>
  </si>
  <si>
    <t>DNI 5468702</t>
  </si>
  <si>
    <t>Guajardo, Dora</t>
  </si>
  <si>
    <t>30/12/2023 08:25:00 a.m.</t>
  </si>
  <si>
    <t>30/12/2023 09:31:58 a.m.</t>
  </si>
  <si>
    <t>30/12/2023 09:37:23 a.m.</t>
  </si>
  <si>
    <t>herida punzante msi</t>
  </si>
  <si>
    <t>NORDESTROM 2063 - Neuquén</t>
  </si>
  <si>
    <t>refiere pincharse el brazo derecho con una planta, ref. que se debe controlar por afección crónica.</t>
  </si>
  <si>
    <t>DNI 13387785</t>
  </si>
  <si>
    <t>Basualdo, Graciela Del Carmen</t>
  </si>
  <si>
    <t>30/12/2023 08:53:00 a.m.</t>
  </si>
  <si>
    <t>30/12/2023 09:35:10 a.m.</t>
  </si>
  <si>
    <t>30/12/2023 11:48:19 a.m.</t>
  </si>
  <si>
    <t>Diarrea, cansancio, deposiciones seguidas, ref. bajo 6 kg.</t>
  </si>
  <si>
    <t>PDR36341531</t>
  </si>
  <si>
    <t>DNI 36341531</t>
  </si>
  <si>
    <t>Tosi, Maria Belen</t>
  </si>
  <si>
    <t>30/12/2023 08:55:00 a.m.</t>
  </si>
  <si>
    <t>30/12/2023 09:39:18 a.m.</t>
  </si>
  <si>
    <t>30/12/2023 09:55:48 a.m.</t>
  </si>
  <si>
    <t>vaginosis bacteriana</t>
  </si>
  <si>
    <t>SANTA FE 1064 - Neuquén</t>
  </si>
  <si>
    <t>refiere fiebre, dolor de garganta y al miccionar. dolor pelvico</t>
  </si>
  <si>
    <t>DNI 93098214</t>
  </si>
  <si>
    <t>Prado Zapata, Alejandro Patricio</t>
  </si>
  <si>
    <t>30/12/2023 09:02:00 a.m.</t>
  </si>
  <si>
    <t>30/12/2023 09:19:32 a.m.</t>
  </si>
  <si>
    <t>VICTOR GUERRERO - - Neuquén - Barrio Villa Ceferino</t>
  </si>
  <si>
    <t>presenta certificado de discapacidad, ref. situación social</t>
  </si>
  <si>
    <t>PDR14420947</t>
  </si>
  <si>
    <t>DNI 14420947</t>
  </si>
  <si>
    <t>Cerda, Jorge Eduardo</t>
  </si>
  <si>
    <t>30/12/2023 09:13:00 a.m.</t>
  </si>
  <si>
    <t>30/12/2023 10:17:14 a.m.</t>
  </si>
  <si>
    <t>30/12/2023 10:40:34 a.m.</t>
  </si>
  <si>
    <t>aguado y simaco 2080 - Neuquén</t>
  </si>
  <si>
    <t>dolor abdominal.</t>
  </si>
  <si>
    <t>DNI 30941846</t>
  </si>
  <si>
    <t>Tamborindegui, Matias David</t>
  </si>
  <si>
    <t>30/12/2023 09:33:00 a.m.</t>
  </si>
  <si>
    <t>30/12/2023 10:18:09 a.m.</t>
  </si>
  <si>
    <t>30/12/2023 12:27:16 p.m.</t>
  </si>
  <si>
    <t>solicita internacion servicio de adicciones</t>
  </si>
  <si>
    <t>DNI 92824697</t>
  </si>
  <si>
    <t>Arias Salinas, Guillermo Antonio</t>
  </si>
  <si>
    <t>30/12/2023 09:39:00 a.m.</t>
  </si>
  <si>
    <t>30/12/2023 10:31:19 a.m.</t>
  </si>
  <si>
    <t>30/12/2023 10:39:31 a.m.</t>
  </si>
  <si>
    <t>GDOR DENIS - Neuquén - Barrio Villa Ceferino</t>
  </si>
  <si>
    <t>PDR95908715</t>
  </si>
  <si>
    <t>DNI 95908715</t>
  </si>
  <si>
    <t>Bañuelos Gonzalez, Diana Fiorella</t>
  </si>
  <si>
    <t>30/12/2023 09:55:00 a.m.</t>
  </si>
  <si>
    <t>30/12/2023 10:32:02 a.m.</t>
  </si>
  <si>
    <t>30/12/2023 01:48:02 p.m.</t>
  </si>
  <si>
    <t>centeno y trigo - Neuquén - Barrio Ciudad Industrial</t>
  </si>
  <si>
    <t>PARQUE INDUSTRIAL. SECTOR LA MESETA</t>
  </si>
  <si>
    <t>PDR31820079</t>
  </si>
  <si>
    <t>DNI 31820079</t>
  </si>
  <si>
    <t>Oliart, Marcela Noemi</t>
  </si>
  <si>
    <t>30/12/2023 10:01:00 a.m.</t>
  </si>
  <si>
    <t>30/12/2023 11:12:55 a.m.</t>
  </si>
  <si>
    <t>30/12/2023 12:28:45 p.m.</t>
  </si>
  <si>
    <t>galarza 2774 - Neuquén - Barrio El Progreso</t>
  </si>
  <si>
    <t>dolor costal y dif. para respirar, refiere que estuvo con bronquiolitis</t>
  </si>
  <si>
    <t>30/12/2023 10:09:00 a.m.</t>
  </si>
  <si>
    <t>30/12/2023 10:28:20 a.m.</t>
  </si>
  <si>
    <t>30/12/2023 11:47:40 a.m.</t>
  </si>
  <si>
    <t>Síndrome coronario agudo.</t>
  </si>
  <si>
    <t>visto el 28 ref. seguir con dolor en el pecho</t>
  </si>
  <si>
    <t>DNI 20677002</t>
  </si>
  <si>
    <t>Ferrada, Ariel</t>
  </si>
  <si>
    <t>30/12/2023 10:10:00 a.m.</t>
  </si>
  <si>
    <t>30/12/2023 11:31:39 a.m.</t>
  </si>
  <si>
    <t>30/12/2023 01:49:13 p.m.</t>
  </si>
  <si>
    <t>L29.9 Prurito, no especificado</t>
  </si>
  <si>
    <t>LAGO ARGENTINO - Neuquén</t>
  </si>
  <si>
    <t>ref. intoxicacion alimenticia</t>
  </si>
  <si>
    <t>PDR18444206</t>
  </si>
  <si>
    <t>DNI 18444206</t>
  </si>
  <si>
    <t>Lucuman, Olga Esther</t>
  </si>
  <si>
    <t>30/12/2023 10:23:00 a.m.</t>
  </si>
  <si>
    <t>30/12/2023 12:01:04 p.m.</t>
  </si>
  <si>
    <t>30/12/2023 06:17:25 p.m.</t>
  </si>
  <si>
    <t>colecistitis aguda</t>
  </si>
  <si>
    <t>REF DOLOR E INFLAMACION DE VESÍCULA</t>
  </si>
  <si>
    <t>LE 8367714</t>
  </si>
  <si>
    <t>Plunkett, Jose Luis</t>
  </si>
  <si>
    <t>30/12/2023 10:38:00 a.m.</t>
  </si>
  <si>
    <t>30/12/2023 12:07:10 p.m.</t>
  </si>
  <si>
    <t>30/12/2023 05:23:08 p.m.</t>
  </si>
  <si>
    <t>infeccion de piel y partes blandas</t>
  </si>
  <si>
    <t>juan jose brunetti s/n - PICUN LEUFU</t>
  </si>
  <si>
    <t>Bº P. INDUSTRIAL</t>
  </si>
  <si>
    <t>REF ULCERA EN LA PIERNA IZQUIERDA</t>
  </si>
  <si>
    <t>30/12/2023 10:40:00 a.m.</t>
  </si>
  <si>
    <t>30/12/2023 11:17:38 a.m.</t>
  </si>
  <si>
    <t>30/12/2023 01:48:20 p.m.</t>
  </si>
  <si>
    <t>N20.0 Cálculo del riñón</t>
  </si>
  <si>
    <t>DOLOR EN LA ESPALDA..VISTA AYER POR GUARDIA.. REF QUE SIGUE PEOR</t>
  </si>
  <si>
    <t>DNI 11233666</t>
  </si>
  <si>
    <t>Cejas, Antonio Eladio</t>
  </si>
  <si>
    <t>30/12/2023 10:42:00 a.m.</t>
  </si>
  <si>
    <t>30/12/2023 12:37:10 p.m.</t>
  </si>
  <si>
    <t>30/12/2023 01:44:14 p.m.</t>
  </si>
  <si>
    <t>dolor testicular cronico</t>
  </si>
  <si>
    <t>N50.8 Otros trastornos especificados de los órgano</t>
  </si>
  <si>
    <t>PASAJE LA AMISTAD - Neuquén - Barrio Islas Malvinas</t>
  </si>
  <si>
    <t>REF ESTAR TOMANDO MEDICACIÓN PARA LA PRÓSTATA QUE LE HACE MAL</t>
  </si>
  <si>
    <t>30/12/2023 10:54:00 a.m.</t>
  </si>
  <si>
    <t>30/12/2023 03:11:42 p.m.</t>
  </si>
  <si>
    <t>hiponatremia</t>
  </si>
  <si>
    <t>E87.1 Hiposmolaridad e hiponatremia</t>
  </si>
  <si>
    <t>30/12/2023 10:55:00 a.m.</t>
  </si>
  <si>
    <t>30/12/2023 12:58:40 p.m.</t>
  </si>
  <si>
    <t>Ref dificultad para respirar</t>
  </si>
  <si>
    <t>30/12/2023 10:57:00 a.m.</t>
  </si>
  <si>
    <t>30/12/2023 12:39:42 p.m.</t>
  </si>
  <si>
    <t>30/12/2023 02:20:39 p.m.</t>
  </si>
  <si>
    <t>cistitis aguda</t>
  </si>
  <si>
    <t>DNI 23727818</t>
  </si>
  <si>
    <t>Lopez, Rosa Beatriz</t>
  </si>
  <si>
    <t>30/12/2023 10:59:00 a.m.</t>
  </si>
  <si>
    <t>30/12/2023 11:33:21 a.m.</t>
  </si>
  <si>
    <t>30/12/2023 11:50:10 a.m.</t>
  </si>
  <si>
    <t>dolor en region de hernia operada</t>
  </si>
  <si>
    <t>ZONA RURAL - LAS LAJAS</t>
  </si>
  <si>
    <t>DOLOR DE LA HERNIA...OPERADA AYER</t>
  </si>
  <si>
    <t>PDR43118518</t>
  </si>
  <si>
    <t>DNI 43118518</t>
  </si>
  <si>
    <t>Fernandez Shaira, Milagros</t>
  </si>
  <si>
    <t>30/12/2023 11:00:00 a.m.</t>
  </si>
  <si>
    <t>30/12/2023 01:07:42 p.m.</t>
  </si>
  <si>
    <t>Dr. Ramon 2353 - Neuquén - Barrio Gregorio Alvarez</t>
  </si>
  <si>
    <t>REF ANGINAS CON PLACAS</t>
  </si>
  <si>
    <t>DNI 26685873</t>
  </si>
  <si>
    <t>Catalan, Marisa Delalbia</t>
  </si>
  <si>
    <t>30/12/2023 11:01:00 a.m.</t>
  </si>
  <si>
    <t>30/12/2023 11:37:52 a.m.</t>
  </si>
  <si>
    <t>30/12/2023 12:42:16 p.m.</t>
  </si>
  <si>
    <t>trauma msi</t>
  </si>
  <si>
    <t>CAÍDA DE PROPIA ALTURA REF DOLOR MANO IZQUIERDA</t>
  </si>
  <si>
    <t>30/12/2023 11:03:00 a.m.</t>
  </si>
  <si>
    <t>30/12/2023 11:21:44 a.m.</t>
  </si>
  <si>
    <t>30/12/2023 02:20:23 p.m.</t>
  </si>
  <si>
    <t>R00.0 Taquicardia, no especificada</t>
  </si>
  <si>
    <t>PACIENTE ONCOLOGICO..REF TAQUICARDIA</t>
  </si>
  <si>
    <t>DNI 35492653</t>
  </si>
  <si>
    <t>Parada, Celeste Piren</t>
  </si>
  <si>
    <t>30/12/2023 11:04:00 a.m.</t>
  </si>
  <si>
    <t>30/12/2023 12:47:33 p.m.</t>
  </si>
  <si>
    <t>30/12/2023 12:52:15 p.m.</t>
  </si>
  <si>
    <t>solicit medicacion</t>
  </si>
  <si>
    <t>independencia 984 - Neuquén - Barrio Melipal</t>
  </si>
  <si>
    <t>villa farre</t>
  </si>
  <si>
    <t>REF ATENCIÓN DE SALUD MENTAL PARA PEDIDO DE MEDICACIÓN</t>
  </si>
  <si>
    <t>PDR37990545</t>
  </si>
  <si>
    <t>DNI 37990545</t>
  </si>
  <si>
    <t>Roldan, Maria Vanesa Julieta</t>
  </si>
  <si>
    <t>30/12/2023 11:15:00 a.m.</t>
  </si>
  <si>
    <t>30/12/2023 12:49:57 p.m.</t>
  </si>
  <si>
    <t>30/12/2023 01:20:27 p.m.</t>
  </si>
  <si>
    <t>MITRE 768 - Neuquén</t>
  </si>
  <si>
    <t>Ref estado gripal</t>
  </si>
  <si>
    <t>PDR7889152</t>
  </si>
  <si>
    <t>DNI 7889152</t>
  </si>
  <si>
    <t>Bonnardel, Rodolfo Faustino</t>
  </si>
  <si>
    <t>30/12/2023 11:33:00 a.m.</t>
  </si>
  <si>
    <t>30/12/2023 12:53:01 p.m.</t>
  </si>
  <si>
    <t>30/12/2023 12:57:11 p.m.</t>
  </si>
  <si>
    <t>ulceras en ambas piernas</t>
  </si>
  <si>
    <t>L97 Ulcera de miembro inferior, no clasificada en</t>
  </si>
  <si>
    <t>avenida roca 1798 -</t>
  </si>
  <si>
    <t>Herida en ambas piernas</t>
  </si>
  <si>
    <t>30/12/2023 11:40:00 a.m.</t>
  </si>
  <si>
    <t>30/12/2023 03:59:48 p.m.</t>
  </si>
  <si>
    <t>DNI 21181922</t>
  </si>
  <si>
    <t>Elizondo, Dina Beatriz</t>
  </si>
  <si>
    <t>30/12/2023 11:43:00 a.m.</t>
  </si>
  <si>
    <t>30/12/2023 01:25:51 p.m.</t>
  </si>
  <si>
    <t>30/12/2023 01:44:46 p.m.</t>
  </si>
  <si>
    <t>dolor pie</t>
  </si>
  <si>
    <t>POMONA 2035 - Neuquén - Barrio Confluencia</t>
  </si>
  <si>
    <t>REF DOLOR E INFLAMACION EN PIE IZQUERDO</t>
  </si>
  <si>
    <t>PDR35310959</t>
  </si>
  <si>
    <t>DNI 35310959</t>
  </si>
  <si>
    <t>Parada, Jonatan Gabriel</t>
  </si>
  <si>
    <t>30/12/2023 12:08:00 p.m.</t>
  </si>
  <si>
    <t>30/12/2023 01:26:04 p.m.</t>
  </si>
  <si>
    <t>30/12/2023 01:33:54 p.m.</t>
  </si>
  <si>
    <t>LAGO ESPEJO 1221 - Plaza Huincul</t>
  </si>
  <si>
    <t>DNI 41242184</t>
  </si>
  <si>
    <t>Fuentealba, Daiana Gabriela</t>
  </si>
  <si>
    <t>30/12/2023 12:18:00 p.m.</t>
  </si>
  <si>
    <t>30/12/2023 01:33:07 p.m.</t>
  </si>
  <si>
    <t>30/12/2023 01:44:54 p.m.</t>
  </si>
  <si>
    <t>L73.9 Trastorno folicular, no especificado</t>
  </si>
  <si>
    <t>LOTE 7 - CASA 22 - Neuquén - Barrio Ciudad Industrial</t>
  </si>
  <si>
    <t>abscesos en axila</t>
  </si>
  <si>
    <t>PDR25540343</t>
  </si>
  <si>
    <t>DNI 25540343</t>
  </si>
  <si>
    <t>Marin, Mauricio Gastón</t>
  </si>
  <si>
    <t>30/12/2023 12:21:00 p.m.</t>
  </si>
  <si>
    <t>30/12/2023 01:39:44 p.m.</t>
  </si>
  <si>
    <t>30/12/2023 01:48:35 p.m.</t>
  </si>
  <si>
    <t>Las Manzanas 560 - Provincia: Río Negro</t>
  </si>
  <si>
    <t>Los Frutales</t>
  </si>
  <si>
    <t>PDR96336316</t>
  </si>
  <si>
    <t>DNI 96336316</t>
  </si>
  <si>
    <t>Gomez Gomez, Argenis Jesus</t>
  </si>
  <si>
    <t>30/12/2023 12:25:00 p.m.</t>
  </si>
  <si>
    <t>30/12/2023 01:45:03 p.m.</t>
  </si>
  <si>
    <t>30/12/2023 03:20:11 p.m.</t>
  </si>
  <si>
    <t>newen - Neuquén</t>
  </si>
  <si>
    <t>maronese</t>
  </si>
  <si>
    <t>dif para orinar</t>
  </si>
  <si>
    <t>PDR93587683</t>
  </si>
  <si>
    <t>DNI 93587683</t>
  </si>
  <si>
    <t>Sepulveda Castillo, Miguel Vailon</t>
  </si>
  <si>
    <t>30/12/2023 12:32:00 p.m.</t>
  </si>
  <si>
    <t>30/12/2023 10:25:05 p.m.</t>
  </si>
  <si>
    <t>Depresión del sensorio. Neumonía.</t>
  </si>
  <si>
    <t>EL CHOCON 1929 - Neuquén</t>
  </si>
  <si>
    <t>Depresion de sensorio</t>
  </si>
  <si>
    <t>30/12/2023 12:34:00 p.m.</t>
  </si>
  <si>
    <t>30/12/2023 01:53:43 p.m.</t>
  </si>
  <si>
    <t>30/12/2023 02:20:50 p.m.</t>
  </si>
  <si>
    <t>hematoma en muslo dcho</t>
  </si>
  <si>
    <t>dolor MID</t>
  </si>
  <si>
    <t>DNI 95384541</t>
  </si>
  <si>
    <t>Lopez Rodriguez, Maria Margarita</t>
  </si>
  <si>
    <t>30/12/2023 12:35:00 p.m.</t>
  </si>
  <si>
    <t>30/12/2023 01:58:43 p.m.</t>
  </si>
  <si>
    <t>30/12/2023 03:16:48 p.m.</t>
  </si>
  <si>
    <t>AONO GIAMBELUCA - Neuquén - Barrio Confluencia</t>
  </si>
  <si>
    <t>DNI 38813177</t>
  </si>
  <si>
    <t>Huentemilla Luengo, Brenda Jasmin</t>
  </si>
  <si>
    <t>30/12/2023 12:47:00 p.m.</t>
  </si>
  <si>
    <t>30/12/2023 01:08:03 p.m.</t>
  </si>
  <si>
    <t>30/12/2023 01:34:04 p.m.</t>
  </si>
  <si>
    <t>lamarque 1394 - Neuquén - Barrio Manuel Belgrano</t>
  </si>
  <si>
    <t>MAREOS NAUSEAS</t>
  </si>
  <si>
    <t>DNI 49571866</t>
  </si>
  <si>
    <t>Morrinson, Julian Andres</t>
  </si>
  <si>
    <t>30/12/2023 12:57:00 p.m.</t>
  </si>
  <si>
    <t>30/12/2023 01:12:02 p.m.</t>
  </si>
  <si>
    <t>30/12/2023 02:47:53 p.m.</t>
  </si>
  <si>
    <t>ALBERTI 1875 - Neuquén - Barrio Provincias Unidas</t>
  </si>
  <si>
    <t>DNI 25308603</t>
  </si>
  <si>
    <t>Codrino, Susana Anabel</t>
  </si>
  <si>
    <t>30/12/2023 01:02:00 p.m.</t>
  </si>
  <si>
    <t>30/12/2023 02:11:19 p.m.</t>
  </si>
  <si>
    <t>30/12/2023 02:21:04 p.m.</t>
  </si>
  <si>
    <t>blefaritis? orzuelo?</t>
  </si>
  <si>
    <t>san martin 4832 - Neuquén</t>
  </si>
  <si>
    <t>INFLAMACION EN OJO DERECHO</t>
  </si>
  <si>
    <t>PDR95983052</t>
  </si>
  <si>
    <t>DNI 95983052</t>
  </si>
  <si>
    <t>Arellano Castañeda, Keilyn Erianny</t>
  </si>
  <si>
    <t>30/12/2023 01:08:00 p.m.</t>
  </si>
  <si>
    <t>30/12/2023 02:22:18 p.m.</t>
  </si>
  <si>
    <t>30/12/2023 02:29:03 p.m.</t>
  </si>
  <si>
    <t>DNI 34132904</t>
  </si>
  <si>
    <t>Diaz Andrada, Gabriela Romina</t>
  </si>
  <si>
    <t>30/12/2023 01:11:00 p.m.</t>
  </si>
  <si>
    <t>30/12/2023 03:03:21 p.m.</t>
  </si>
  <si>
    <t>Tunuyan 1079 - Neuquén - Barrio Don Bosco III</t>
  </si>
  <si>
    <t>DOLOR DE GARGANTA, DOLOR DE OÍDO, FIEBRE.</t>
  </si>
  <si>
    <t>PDR42305862</t>
  </si>
  <si>
    <t>DNI 42305862</t>
  </si>
  <si>
    <t>Soto, Paula Agustina</t>
  </si>
  <si>
    <t>30/12/2023 01:18:00 p.m.</t>
  </si>
  <si>
    <t>30/12/2023 03:30:52 p.m.</t>
  </si>
  <si>
    <t>30/12/2023 03:45:02 p.m.</t>
  </si>
  <si>
    <t>U. FIGUEROA 2169 - Neuquén</t>
  </si>
  <si>
    <t>mareos, dolor de cabeza, dolor de abdomen</t>
  </si>
  <si>
    <t>PDR92507212</t>
  </si>
  <si>
    <t>DNI 92507212</t>
  </si>
  <si>
    <t>Espinoza Aguilera, Devora</t>
  </si>
  <si>
    <t>30/12/2023 01:19:00 p.m.</t>
  </si>
  <si>
    <t>30/12/2023 02:46:09 p.m.</t>
  </si>
  <si>
    <t>Urgencia HTA.</t>
  </si>
  <si>
    <t>Ushuaia 1665 -</t>
  </si>
  <si>
    <t>30/12/2023 01:27:00 p.m.</t>
  </si>
  <si>
    <t>30/12/2023 02:02:52 p.m.</t>
  </si>
  <si>
    <t>30/12/2023 03:11:33 p.m.</t>
  </si>
  <si>
    <t>paciente citado por clara González</t>
  </si>
  <si>
    <t>PDR47369877</t>
  </si>
  <si>
    <t>DNI 47369877</t>
  </si>
  <si>
    <t>Parra, Abigail Evelyn</t>
  </si>
  <si>
    <t>30/12/2023 01:30:00 p.m.</t>
  </si>
  <si>
    <t>30/12/2023 03:40:59 p.m.</t>
  </si>
  <si>
    <t>30/12/2023 03:51:28 p.m.</t>
  </si>
  <si>
    <t>CUYO Y DOLORES ORTEGA - Neuquén - Barrio Valentina Sur</t>
  </si>
  <si>
    <t>PLAN 120 VIVIENDAS</t>
  </si>
  <si>
    <t>PDR40112284</t>
  </si>
  <si>
    <t>DNI 40112284</t>
  </si>
  <si>
    <t>Dukardt, Katherin Barbara</t>
  </si>
  <si>
    <t>30/12/2023 01:31:00 p.m.</t>
  </si>
  <si>
    <t>30/12/2023 03:47:14 p.m.</t>
  </si>
  <si>
    <t>30/12/2023 04:11:00 p.m.</t>
  </si>
  <si>
    <t>leloir 328 - Neuquén - Centro</t>
  </si>
  <si>
    <t>dolor de abdomen, vomitos, diarrea.</t>
  </si>
  <si>
    <t>PDR32770105</t>
  </si>
  <si>
    <t>DNI 32770105</t>
  </si>
  <si>
    <t>Mercado Flori, Marisa Soledad</t>
  </si>
  <si>
    <t>30/12/2023 01:33:00 p.m.</t>
  </si>
  <si>
    <t>30/12/2023 03:49:40 p.m.</t>
  </si>
  <si>
    <t>ROSA ALANIZ 354 - Neuquén</t>
  </si>
  <si>
    <t>dolor de abdomen, vomitos, diarrea, fiebre.</t>
  </si>
  <si>
    <t>DNI 92390483</t>
  </si>
  <si>
    <t>Contreras Medina, Daniel Luciano</t>
  </si>
  <si>
    <t>30/12/2023 01:44:00 p.m.</t>
  </si>
  <si>
    <t>30/12/2023 03:49:48 p.m.</t>
  </si>
  <si>
    <t>30/12/2023 09:11:50 p.m.</t>
  </si>
  <si>
    <t>TOMAS GARCIA BAYON 1542 - Neuquén - Barrio Confluencia</t>
  </si>
  <si>
    <t>dolor y dificultad para orinar</t>
  </si>
  <si>
    <t>PDR45510361</t>
  </si>
  <si>
    <t>DNI 45510361</t>
  </si>
  <si>
    <t>Mene, Nayla Lilen</t>
  </si>
  <si>
    <t>30/12/2023 01:45:00 p.m.</t>
  </si>
  <si>
    <t>30/12/2023 02:46:24 p.m.</t>
  </si>
  <si>
    <t>30/12/2023 05:13:08 p.m.</t>
  </si>
  <si>
    <t>Solis - Neuquén - Oeste</t>
  </si>
  <si>
    <t>SMATA 2</t>
  </si>
  <si>
    <t>madre refiere. fiebre, dolor de garganta, desmayo.</t>
  </si>
  <si>
    <t>DNI 92741647</t>
  </si>
  <si>
    <t>Alarcon Chamorro, Isabel</t>
  </si>
  <si>
    <t>30/12/2023 01:48:00 p.m.</t>
  </si>
  <si>
    <t>30/12/2023 02:56:51 p.m.</t>
  </si>
  <si>
    <t>30/12/2023 07:01:45 p.m.</t>
  </si>
  <si>
    <t>Accidente isquémico transitorio.</t>
  </si>
  <si>
    <t>12 DE SEPTIEMBRE 1233 - Neuquén - Centro</t>
  </si>
  <si>
    <t>VITALES</t>
  </si>
  <si>
    <t>adormecimiento de rostro, dolor de cabeza. antecedentes de hipertensión diabetes</t>
  </si>
  <si>
    <t>LC 4165218</t>
  </si>
  <si>
    <t>Muñoz, Lia Aidee</t>
  </si>
  <si>
    <t>30/12/2023 01:53:00 p.m.</t>
  </si>
  <si>
    <t>30/12/2023 06:14:46 p.m.</t>
  </si>
  <si>
    <t>fractura lateral de cadera derecha caida en domiclio</t>
  </si>
  <si>
    <t>PRIMEROS POBLADORES 1651 - Neuquén</t>
  </si>
  <si>
    <t>30/12/2023 01:57:00 p.m.</t>
  </si>
  <si>
    <t>30/12/2023 05:09:28 p.m.</t>
  </si>
  <si>
    <t>internacion en SM</t>
  </si>
  <si>
    <t>paciente en compania de personal policial, para evaluación por el servicio de SM</t>
  </si>
  <si>
    <t>DNI 4464720</t>
  </si>
  <si>
    <t>Torres, Delia</t>
  </si>
  <si>
    <t>30/12/2023 01:59:00 p.m.</t>
  </si>
  <si>
    <t>30/12/2023 02:59:41 p.m.</t>
  </si>
  <si>
    <t>30/12/2023 07:04:42 p.m.</t>
  </si>
  <si>
    <t>Dolor torácico crónico.</t>
  </si>
  <si>
    <t>Comahue y Richieri 1144 - Neuquén - Barrio Manuel Belgrano</t>
  </si>
  <si>
    <t>30/12/2023 02:19:00 p.m.</t>
  </si>
  <si>
    <t>30/12/2023 03:57:13 p.m.</t>
  </si>
  <si>
    <t>30/12/2023 04:03:39 p.m.</t>
  </si>
  <si>
    <t>dermatitis atopica</t>
  </si>
  <si>
    <t>Sarpullido en cuello</t>
  </si>
  <si>
    <t>PDR44386241</t>
  </si>
  <si>
    <t>DNI 44386241</t>
  </si>
  <si>
    <t>Yulan Anriquez, Fernanda Ines</t>
  </si>
  <si>
    <t>30/12/2023 02:27:00 p.m.</t>
  </si>
  <si>
    <t>30/12/2023 04:07:05 p.m.</t>
  </si>
  <si>
    <t>30/12/2023 04:16:04 p.m.</t>
  </si>
  <si>
    <t>Leloir 339 - Neuquén</t>
  </si>
  <si>
    <t>Congestión, sangrado de nariz</t>
  </si>
  <si>
    <t>PDR34562601</t>
  </si>
  <si>
    <t>DNI 34562601</t>
  </si>
  <si>
    <t>Villegas, Tatiana</t>
  </si>
  <si>
    <t>30/12/2023 02:40:00 p.m.</t>
  </si>
  <si>
    <t>30/12/2023 04:07:14 p.m.</t>
  </si>
  <si>
    <t>30/12/2023 04:18:37 p.m.</t>
  </si>
  <si>
    <t>celulitis mi</t>
  </si>
  <si>
    <t>juan b. Aguerre 2441 - Neuquén - Barrio Confluencia</t>
  </si>
  <si>
    <t>Picadura de insecto en MII</t>
  </si>
  <si>
    <t>30/12/2023 03:03:00 p.m.</t>
  </si>
  <si>
    <t>30/12/2023 04:53:45 p.m.</t>
  </si>
  <si>
    <t>Mordedura de can en MSD</t>
  </si>
  <si>
    <t>30/12/2023 03:04:00 p.m.</t>
  </si>
  <si>
    <t>30/12/2023 03:50:26 p.m.</t>
  </si>
  <si>
    <t>PDR17995022</t>
  </si>
  <si>
    <t>DNI 17995022</t>
  </si>
  <si>
    <t>Barrientos, Victor Fabian</t>
  </si>
  <si>
    <t>30/12/2023 03:19:00 p.m.</t>
  </si>
  <si>
    <t>30/12/2023 04:52:55 p.m.</t>
  </si>
  <si>
    <t>30/12/2023 06:30:38 p.m.</t>
  </si>
  <si>
    <t>GALARZA 3870 - Neuquén</t>
  </si>
  <si>
    <t>TX en tobillo derecho</t>
  </si>
  <si>
    <t>DNI 23856414</t>
  </si>
  <si>
    <t>Jara, Gabriel David</t>
  </si>
  <si>
    <t>30/12/2023 03:23:00 p.m.</t>
  </si>
  <si>
    <t>30/12/2023 04:55:52 p.m.</t>
  </si>
  <si>
    <t>30/12/2023 07:46:27 p.m.</t>
  </si>
  <si>
    <t>CALLE 04 - PEATONAL 20 - CASA 03 - Neuquén</t>
  </si>
  <si>
    <t>Dolor en abdominal</t>
  </si>
  <si>
    <t>30/12/2023 03:46:00 p.m.</t>
  </si>
  <si>
    <t>30/12/2023 04:56:58 p.m.</t>
  </si>
  <si>
    <t>30/12/2023 08:56:48 p.m.</t>
  </si>
  <si>
    <t>DNI 43530888</t>
  </si>
  <si>
    <t>Gramajo, Cinthia Ayelen</t>
  </si>
  <si>
    <t>30/12/2023 04:06:00 p.m.</t>
  </si>
  <si>
    <t>30/12/2023 06:01:43 p.m.</t>
  </si>
  <si>
    <t>30/12/2023 07:47:55 p.m.</t>
  </si>
  <si>
    <t>mitre 1032 - Neuquén</t>
  </si>
  <si>
    <t>30/12/2023 04:16:00 p.m.</t>
  </si>
  <si>
    <t>30/12/2023 04:44:00 p.m.</t>
  </si>
  <si>
    <t>30/12/2023 06:31:09 p.m.</t>
  </si>
  <si>
    <t>dolor parilla costal izquierda</t>
  </si>
  <si>
    <t>DNI 19037613</t>
  </si>
  <si>
    <t>Neira, Laura Belen</t>
  </si>
  <si>
    <t>30/12/2023 06:02:38 p.m.</t>
  </si>
  <si>
    <t>30/12/2023 06:31:03 p.m.</t>
  </si>
  <si>
    <t>VIRGEN DE LUJAN 2002 - Neuquén - Barrio Provincias Unidas</t>
  </si>
  <si>
    <t>dolor de pecho, adormecimiento de rostro</t>
  </si>
  <si>
    <t>PDR47661874</t>
  </si>
  <si>
    <t>DNI 47661874</t>
  </si>
  <si>
    <t>Jungle Russo, Jazmin</t>
  </si>
  <si>
    <t>30/12/2023 04:26:00 p.m.</t>
  </si>
  <si>
    <t>30/12/2023 04:44:09 p.m.</t>
  </si>
  <si>
    <t>30/12/2023 07:04:48 p.m.</t>
  </si>
  <si>
    <t>Rio Colorado 634 - Neuquén - Barrio Provincias Unidas</t>
  </si>
  <si>
    <t>ingesta de varias pastillas</t>
  </si>
  <si>
    <t>DNI 6074136</t>
  </si>
  <si>
    <t>Aroca, Amanda Azucena</t>
  </si>
  <si>
    <t>30/12/2023 04:50:00 p.m.</t>
  </si>
  <si>
    <t>30/12/2023 11:41:55 p.m.</t>
  </si>
  <si>
    <t>CARMEN FUNES - PICUN LEUFU</t>
  </si>
  <si>
    <t>PLAN 50 VIVIENDAS</t>
  </si>
  <si>
    <t>Fiebre/Dificultad respiratoria</t>
  </si>
  <si>
    <t>PDR44683500</t>
  </si>
  <si>
    <t>DNI 44683500</t>
  </si>
  <si>
    <t>Ortiz, Dana Agustina</t>
  </si>
  <si>
    <t>30/12/2023 05:09:00 p.m.</t>
  </si>
  <si>
    <t>30/12/2023 06:07:45 p.m.</t>
  </si>
  <si>
    <t>30/12/2023 07:54:33 p.m.</t>
  </si>
  <si>
    <t>perito moreno 953 - Neuquén</t>
  </si>
  <si>
    <t>dificultad para orinar</t>
  </si>
  <si>
    <t>30/12/2023 05:11:00 p.m.</t>
  </si>
  <si>
    <t>30/12/2023 06:15:03 p.m.</t>
  </si>
  <si>
    <t>DNI 37858539</t>
  </si>
  <si>
    <t>Contreras, Daniel Alejandro</t>
  </si>
  <si>
    <t>30/12/2023 05:22:00 p.m.</t>
  </si>
  <si>
    <t>30/12/2023 06:16:38 p.m.</t>
  </si>
  <si>
    <t>30/12/2023 07:50:01 p.m.</t>
  </si>
  <si>
    <t>30/12/2023 05:29:00 p.m.</t>
  </si>
  <si>
    <t>30/12/2023 09:35:36 p.m.</t>
  </si>
  <si>
    <t>Cáncer de páncreas. Vómitos en paciente oncológica.</t>
  </si>
  <si>
    <t>30/12/2023 05:41:00 p.m.</t>
  </si>
  <si>
    <t>30/12/2023 08:33:28 p.m.</t>
  </si>
  <si>
    <t>DNI 43339540</t>
  </si>
  <si>
    <t>Pincheira, Ailin Del Carmen</t>
  </si>
  <si>
    <t>30/12/2023 05:49:00 p.m.</t>
  </si>
  <si>
    <t>30/12/2023 07:22:32 p.m.</t>
  </si>
  <si>
    <t>31/12/2023 03:13:03 a.m.</t>
  </si>
  <si>
    <t>PASAJE TRONADOR - Neuquén</t>
  </si>
  <si>
    <t>dolor de cabeza y de cuerpo</t>
  </si>
  <si>
    <t>PDR17181861</t>
  </si>
  <si>
    <t>DNI 17181861</t>
  </si>
  <si>
    <t>Manfuert, Cesar German</t>
  </si>
  <si>
    <t>30/12/2023 05:57:00 p.m.</t>
  </si>
  <si>
    <t>30/12/2023 08:27:17 p.m.</t>
  </si>
  <si>
    <t>30/12/2023 08:33:18 p.m.</t>
  </si>
  <si>
    <t>contractura</t>
  </si>
  <si>
    <t>cultrum 1167 - Neuquén</t>
  </si>
  <si>
    <t>dolor de nuca</t>
  </si>
  <si>
    <t>PDR40516211</t>
  </si>
  <si>
    <t>DNI 40516211</t>
  </si>
  <si>
    <t>Olima, Fernando Jose</t>
  </si>
  <si>
    <t>30/12/2023 06:08:00 p.m.</t>
  </si>
  <si>
    <t>30/12/2023 08:34:12 p.m.</t>
  </si>
  <si>
    <t>mareos - sensación de adormecimiento en MMSS</t>
  </si>
  <si>
    <t>PDR41438021</t>
  </si>
  <si>
    <t>DNI 41438021</t>
  </si>
  <si>
    <t>Garcia, Celina</t>
  </si>
  <si>
    <t>30/12/2023 06:23:00 p.m.</t>
  </si>
  <si>
    <t>30/12/2023 08:34:38 p.m.</t>
  </si>
  <si>
    <t>30/12/2023 09:12:06 p.m.</t>
  </si>
  <si>
    <t>PASAJE LARIO FERNANDEZ 36 - Provincia: CORDOBA</t>
  </si>
  <si>
    <t>30/12/2023 06:42:00 p.m.</t>
  </si>
  <si>
    <t>30/12/2023 07:21:58 p.m.</t>
  </si>
  <si>
    <t>30/12/2023 11:38:26 p.m.</t>
  </si>
  <si>
    <t>vómitos - dolor abdominal (pcte fibrosis quística - evaluada ayer en esta guardia y por la guardia ginecológica)</t>
  </si>
  <si>
    <t>PDR4218744</t>
  </si>
  <si>
    <t>DNI 4218744</t>
  </si>
  <si>
    <t>Paleologos, Ana Noemi</t>
  </si>
  <si>
    <t>30/12/2023 06:43:00 p.m.</t>
  </si>
  <si>
    <t>30/12/2023 07:37:13 p.m.</t>
  </si>
  <si>
    <t>31/12/2023 12:29:55 a.m.</t>
  </si>
  <si>
    <t>MENDOZA 950 - Neuquén - Centro</t>
  </si>
  <si>
    <t>PDR38793697</t>
  </si>
  <si>
    <t>DNI 38793697</t>
  </si>
  <si>
    <t>Valdebenito, David Alejandro</t>
  </si>
  <si>
    <t>30/12/2023 06:46:00 p.m.</t>
  </si>
  <si>
    <t>30/12/2023 09:17:27 p.m.</t>
  </si>
  <si>
    <t>30/12/2023 09:28:59 p.m.</t>
  </si>
  <si>
    <t>30/12/2023 06:50:00 p.m.</t>
  </si>
  <si>
    <t>30/12/2023 09:30:30 p.m.</t>
  </si>
  <si>
    <t>31/12/2023 12:30:02 a.m.</t>
  </si>
  <si>
    <t>30/12/2023 06:57:00 p.m.</t>
  </si>
  <si>
    <t>30/12/2023 07:35:07 p.m.</t>
  </si>
  <si>
    <t>30/12/2023 07:54:27 p.m.</t>
  </si>
  <si>
    <t>solicita atención SM - agresión por terceros</t>
  </si>
  <si>
    <t>PDR27514145</t>
  </si>
  <si>
    <t>DNI 27514145</t>
  </si>
  <si>
    <t>Andres, María Belén</t>
  </si>
  <si>
    <t>30/12/2023 07:11:00 p.m.</t>
  </si>
  <si>
    <t>30/12/2023 09:41:16 p.m.</t>
  </si>
  <si>
    <t>30/12/2023 09:58:27 p.m.</t>
  </si>
  <si>
    <t>CARMEN DE PATAGONES 308 - Neuquén - Barrio Sapere</t>
  </si>
  <si>
    <t>dolor en ojo izquierdo</t>
  </si>
  <si>
    <t>30/12/2023 07:38:00 p.m.</t>
  </si>
  <si>
    <t>30/12/2023 09:41:33 p.m.</t>
  </si>
  <si>
    <t>30/12/2023 09:54:35 p.m.</t>
  </si>
  <si>
    <t>DNI 35968599</t>
  </si>
  <si>
    <t>Benitez Aramayo, Gladis Miryam</t>
  </si>
  <si>
    <t>30/12/2023 07:48:00 p.m.</t>
  </si>
  <si>
    <t>30/12/2023 09:45:13 p.m.</t>
  </si>
  <si>
    <t>30/12/2023 11:41:24 p.m.</t>
  </si>
  <si>
    <t>RODHE - Neuquén - Oeste</t>
  </si>
  <si>
    <t>dolor inguinal (pcte embarazada)</t>
  </si>
  <si>
    <t>DNI 22757687</t>
  </si>
  <si>
    <t>Hamada, Celina Julia Elena</t>
  </si>
  <si>
    <t>30/12/2023 07:58:00 p.m.</t>
  </si>
  <si>
    <t>30/12/2023 08:32:35 p.m.</t>
  </si>
  <si>
    <t>31/12/2023 09:02:56 p.m.</t>
  </si>
  <si>
    <t>Paciente oncológica terminal. Denutrición severa. Deshidratación.</t>
  </si>
  <si>
    <t>SECTOR 4 -MILTON SANCHEZ - - Neuquén - Barrio Ciudad Industrial</t>
  </si>
  <si>
    <t>PARQUE IND</t>
  </si>
  <si>
    <t>Familiar ref desorientada, falta de apetito y dif para movilizarse (Ingresa en auto particular) pac oncologica</t>
  </si>
  <si>
    <t>DNI 42806356</t>
  </si>
  <si>
    <t>Ceratto, Gianina Anahi</t>
  </si>
  <si>
    <t>30/12/2023 08:23:00 p.m.</t>
  </si>
  <si>
    <t>30/12/2023 09:51:10 p.m.</t>
  </si>
  <si>
    <t>30/12/2023 10:09:21 p.m.</t>
  </si>
  <si>
    <t>MOQUEHUE 950 - Neuquén - Barrio Confluencia</t>
  </si>
  <si>
    <t>Ref Dolor de espalda, dif para respirar y tos con sangre</t>
  </si>
  <si>
    <t>30/12/2023 08:41:00 p.m.</t>
  </si>
  <si>
    <t>30/12/2023 09:09:23 p.m.</t>
  </si>
  <si>
    <t>30/12/2023 11:30:46 p.m.</t>
  </si>
  <si>
    <t>Familiar ref falta de apetito. Solicita atencion por SM</t>
  </si>
  <si>
    <t>DNI 92824633</t>
  </si>
  <si>
    <t>Cares Vergara, Neri Servando</t>
  </si>
  <si>
    <t>30/12/2023 08:42:00 p.m.</t>
  </si>
  <si>
    <t>30/12/2023 09:21:26 p.m.</t>
  </si>
  <si>
    <t>31/12/2023 02:20:24 a.m.</t>
  </si>
  <si>
    <t>ca de colon</t>
  </si>
  <si>
    <t>C18.9 Tumor maligno del colon, parte no especifica</t>
  </si>
  <si>
    <t>Belgrano 4241 - Neuquén - Barrio San Lorenzo Sur</t>
  </si>
  <si>
    <t>Ref. Tumor en zona de colon</t>
  </si>
  <si>
    <t>DNI 39521333</t>
  </si>
  <si>
    <t>Romero, Emiliano</t>
  </si>
  <si>
    <t>30/12/2023 09:10:00 p.m.</t>
  </si>
  <si>
    <t>31/12/2023 12:32:26 a.m.</t>
  </si>
  <si>
    <t>COLLON CURA 1255 - Neuquén - Barrio Gregorio Alvarez</t>
  </si>
  <si>
    <t>DNI 33952657</t>
  </si>
  <si>
    <t>Elizondo, Raul Alberto</t>
  </si>
  <si>
    <t>30/12/2023 09:11:00 p.m.</t>
  </si>
  <si>
    <t>30/12/2023 10:41:24 p.m.</t>
  </si>
  <si>
    <t>Pomona 2035 - Neuquén - Barrio Confluencia</t>
  </si>
  <si>
    <t>Ref Que se le salio la bolsa de colostomia</t>
  </si>
  <si>
    <t>DNI 45374843</t>
  </si>
  <si>
    <t>Andrade, Kevin Agustin</t>
  </si>
  <si>
    <t>30/12/2023 09:13:00 p.m.</t>
  </si>
  <si>
    <t>30/12/2023 10:55:56 p.m.</t>
  </si>
  <si>
    <t>31/12/2023 03:52:45 a.m.</t>
  </si>
  <si>
    <t>SANTA TERESA 2108 - Neuquén - Barrio Sapere</t>
  </si>
  <si>
    <t>PDR13910933</t>
  </si>
  <si>
    <t>DNI 13910933</t>
  </si>
  <si>
    <t>Soto, Alfredo Cristobal</t>
  </si>
  <si>
    <t>30/12/2023 09:14:00 p.m.</t>
  </si>
  <si>
    <t>30/12/2023 10:57:18 p.m.</t>
  </si>
  <si>
    <t>31/12/2023 02:24:24 a.m.</t>
  </si>
  <si>
    <t>Bartolome diaz / Cuartel V -</t>
  </si>
  <si>
    <t>Ref Dolor e inflamacion en rodilla izquierda</t>
  </si>
  <si>
    <t>PDR171285293</t>
  </si>
  <si>
    <t>DNI 96281832</t>
  </si>
  <si>
    <t>Corredor, Marianela</t>
  </si>
  <si>
    <t>30/12/2023 09:28:00 p.m.</t>
  </si>
  <si>
    <t>30/12/2023 10:06:15 p.m.</t>
  </si>
  <si>
    <t>31/12/2023 03:15:28 a.m.</t>
  </si>
  <si>
    <t>Salta 91 - Neuquén - Centro</t>
  </si>
  <si>
    <t>Centro Sur</t>
  </si>
  <si>
    <t>Ref Dolor de cabeza y fiebre (Pac hipertensa )</t>
  </si>
  <si>
    <t>DNI 16443163</t>
  </si>
  <si>
    <t>Bacon, Graciela Blanca</t>
  </si>
  <si>
    <t>30/12/2023 09:30:00 p.m.</t>
  </si>
  <si>
    <t>30/12/2023 11:14:22 p.m.</t>
  </si>
  <si>
    <t>31/12/2023 01:46:00 a.m.</t>
  </si>
  <si>
    <t>sindrome fid</t>
  </si>
  <si>
    <t>Primero Pobladores 1378 - Neuquén - Barrio Villa Farrel</t>
  </si>
  <si>
    <t>apex?</t>
  </si>
  <si>
    <t>PDR13047683</t>
  </si>
  <si>
    <t>DNI 13047683</t>
  </si>
  <si>
    <t>Betti, Patricia Isabel</t>
  </si>
  <si>
    <t>30/12/2023 09:31:00 p.m.</t>
  </si>
  <si>
    <t>30/12/2023 11:38:50 p.m.</t>
  </si>
  <si>
    <t>Corrientes 1160 - Neuquén - Barrio Villa María</t>
  </si>
  <si>
    <t>Ref Vista borrosa</t>
  </si>
  <si>
    <t>DNI 47181829</t>
  </si>
  <si>
    <t>Prado Bellon, Mara Celeste</t>
  </si>
  <si>
    <t>30/12/2023 09:47:00 p.m.</t>
  </si>
  <si>
    <t>30/12/2023 11:14:45 p.m.</t>
  </si>
  <si>
    <t>30/12/2023 11:54:52 p.m.</t>
  </si>
  <si>
    <t>LAS GAVIOTAS Y SERRANO - - Neuquén</t>
  </si>
  <si>
    <t>Ref Inflamacion en ojo derecho</t>
  </si>
  <si>
    <t>PDR42806464</t>
  </si>
  <si>
    <t>DNI 42806464</t>
  </si>
  <si>
    <t>Marino, Cristian Lautaro</t>
  </si>
  <si>
    <t>30/12/2023 09:59:00 p.m.</t>
  </si>
  <si>
    <t>30/12/2023 11:29:10 p.m.</t>
  </si>
  <si>
    <t>30/12/2023 11:55:03 p.m.</t>
  </si>
  <si>
    <t>Paimun y Bolson - Neuquén - Barrio Confluencia</t>
  </si>
  <si>
    <t>mareos - náuseas</t>
  </si>
  <si>
    <t>DNI 29939969</t>
  </si>
  <si>
    <t>Juan, Miriam Mabel</t>
  </si>
  <si>
    <t>30/12/2023 10:04:00 p.m.</t>
  </si>
  <si>
    <t>30/12/2023 11:34:33 p.m.</t>
  </si>
  <si>
    <t>30/12/2023 11:55:10 p.m.</t>
  </si>
  <si>
    <t>dolor pie izquierdo</t>
  </si>
  <si>
    <t>Aluminé 181 - Neuquén - Barrio Mariano Moreno</t>
  </si>
  <si>
    <t>PDR34655842</t>
  </si>
  <si>
    <t>DNI 34655842</t>
  </si>
  <si>
    <t>Rodriguez Anido, Marisol</t>
  </si>
  <si>
    <t>30/12/2023 10:10:00 p.m.</t>
  </si>
  <si>
    <t>30/12/2023 11:39:07 p.m.</t>
  </si>
  <si>
    <t>31/12/2023 01:06:09 a.m.</t>
  </si>
  <si>
    <t>OBISPO SALGUERO 140 - Provincia: CORDOBA</t>
  </si>
  <si>
    <t>Fiebre, tos y dolor de garganta</t>
  </si>
  <si>
    <t>PDR17194905</t>
  </si>
  <si>
    <t>DNI 17194905</t>
  </si>
  <si>
    <t>Ovalle, Mario Héctor</t>
  </si>
  <si>
    <t>30/12/2023 10:29:00 p.m.</t>
  </si>
  <si>
    <t>30/12/2023 11:39:23 p.m.</t>
  </si>
  <si>
    <t>31/12/2023 02:24:29 a.m.</t>
  </si>
  <si>
    <t>misiones 794 - Neuquén - Barrio Nuevo</t>
  </si>
  <si>
    <t>fiebre y dif. respiratoria- pac. dbt/hta</t>
  </si>
  <si>
    <t>30/12/2023 10:36:00 p.m.</t>
  </si>
  <si>
    <t>31/12/2023 01:21:46 a.m.</t>
  </si>
  <si>
    <t>31/12/2023 03:17:25 a.m.</t>
  </si>
  <si>
    <t>DOLOR ABDOMINAL Y VOMITOS - VISTA HOY POR LA TARDE</t>
  </si>
  <si>
    <t>PDR31125070</t>
  </si>
  <si>
    <t>DNI 31125070</t>
  </si>
  <si>
    <t>Carrasco, Carolina Elizabeth</t>
  </si>
  <si>
    <t>30/12/2023 10:37:00 p.m.</t>
  </si>
  <si>
    <t>30/12/2023 10:56:46 p.m.</t>
  </si>
  <si>
    <t>31/12/2023 12:48:37 a.m.</t>
  </si>
  <si>
    <t>PASO DE LOS ANDES - Neuquén</t>
  </si>
  <si>
    <t>LOTEO SOCIAL</t>
  </si>
  <si>
    <t>DIARREA, DOLOR ABDOMINAL Y VOMITOS</t>
  </si>
  <si>
    <t>PDR45883118</t>
  </si>
  <si>
    <t>DNI 45883118</t>
  </si>
  <si>
    <t>Chazarreta, Florencia Soledad</t>
  </si>
  <si>
    <t>30/12/2023 10:44:00 p.m.</t>
  </si>
  <si>
    <t>31/12/2023 01:30:21 a.m.</t>
  </si>
  <si>
    <t>los patos - Neuquén - Oeste</t>
  </si>
  <si>
    <t>DOLOR EN ZONA LUMBAR- PAC EMBARAZADA</t>
  </si>
  <si>
    <t>DNI 38493291</t>
  </si>
  <si>
    <t>Borquez, Ailin Macarena</t>
  </si>
  <si>
    <t>30/12/2023 10:46:00 p.m.</t>
  </si>
  <si>
    <t>31/12/2023 01:30:30 a.m.</t>
  </si>
  <si>
    <t>31/12/2023 04:08:03 a.m.</t>
  </si>
  <si>
    <t>PIRKER 435 - Neuquén - Oeste</t>
  </si>
  <si>
    <t>DNI 18758716</t>
  </si>
  <si>
    <t>Sandoval Valdez, Julio Samuel</t>
  </si>
  <si>
    <t>30/12/2023 10:53:00 p.m.</t>
  </si>
  <si>
    <t>30/12/2023 11:17:17 p.m.</t>
  </si>
  <si>
    <t>31/12/2023 03:53:05 a.m.</t>
  </si>
  <si>
    <t>Cirrosis</t>
  </si>
  <si>
    <t>K74.6 Otras cirrosis del hígado y las no especific</t>
  </si>
  <si>
    <t>PICUNCHES 2309 - Neuquén - Barrio Sapere</t>
  </si>
  <si>
    <t>FIEBRE, DOLOR ABDOMINAL - ANTEC DE VESICULA</t>
  </si>
  <si>
    <t>PDR59331047</t>
  </si>
  <si>
    <t>DNI 59331047</t>
  </si>
  <si>
    <t>Sanchez, Bautista</t>
  </si>
  <si>
    <t>11 meses</t>
  </si>
  <si>
    <t>30/12/2023 11:05:00 p.m.</t>
  </si>
  <si>
    <t>30/12/2023 11:11:08 p.m.</t>
  </si>
  <si>
    <t>DOMUYO Y CHOS MALAL - Neuquén - Barrio Mariano Moreno</t>
  </si>
  <si>
    <t>VOMITOS Y FIEBRE</t>
  </si>
  <si>
    <t>PDR41348293</t>
  </si>
  <si>
    <t>DNI 41348293</t>
  </si>
  <si>
    <t>Paulich Aristich, Franco Luciano</t>
  </si>
  <si>
    <t>30/12/2023 11:08:00 p.m.</t>
  </si>
  <si>
    <t>31/12/2023 01:40:25 a.m.</t>
  </si>
  <si>
    <t>31/12/2023 02:24:58 a.m.</t>
  </si>
  <si>
    <t>COPAHUE - 1300 - Neuquén - Barrio Manuel Belgrano</t>
  </si>
  <si>
    <t>DOLOR EN DEDO DE MANO</t>
  </si>
  <si>
    <t>30/12/2023 11:10:00 p.m.</t>
  </si>
  <si>
    <t>30/12/2023 11:12:38 p.m.</t>
  </si>
  <si>
    <t>31/12/2023 03:15:53 a.m.</t>
  </si>
  <si>
    <t>Dolor de espalda, dificultad para respirar y tos con sangre - SE RE INGRESA</t>
  </si>
  <si>
    <t>DNI 24659763</t>
  </si>
  <si>
    <t>Spina, Maria Cecilia</t>
  </si>
  <si>
    <t>30/12/2023 11:26:00 p.m.</t>
  </si>
  <si>
    <t>31/12/2023 01:30:55 a.m.</t>
  </si>
  <si>
    <t>31/12/2023 02:25:06 a.m.</t>
  </si>
  <si>
    <t>situacion de calle - Neuquén - Barrio Santa Genoveva</t>
  </si>
  <si>
    <t>SOLICITA ATENCION MEDICA</t>
  </si>
  <si>
    <t>30/12/2023 11:41:00 p.m.</t>
  </si>
  <si>
    <t>31/12/2023 12:42:11 a.m.</t>
  </si>
  <si>
    <t>31/12/2023 02:25:12 a.m.</t>
  </si>
  <si>
    <t>SE LE CORRIO EL YESO DE MID- DIAG DE FX</t>
  </si>
  <si>
    <t>30/12/2023 11:56:00 p.m.</t>
  </si>
  <si>
    <t>31/12/2023 02:25:58 a.m.</t>
  </si>
  <si>
    <t>31/12/2023 02:42:13 a.m.</t>
  </si>
  <si>
    <t>31/12/2023 12:20:00 a.m.</t>
  </si>
  <si>
    <t>31/12/2023 02:23:35 a.m.</t>
  </si>
  <si>
    <t>31/12/2023 02:25:35 a.m.</t>
  </si>
  <si>
    <t>REF FX DE HUMERO HACE 1 SEMANA- REF SER VISTA EN ESTA GUARDIA EN ESTA OPORTUNIDAD- VIENE DOLOR E INFLAMACION</t>
  </si>
  <si>
    <t>PDR39589439</t>
  </si>
  <si>
    <t>DNI 39589439</t>
  </si>
  <si>
    <t>Falcon, Nicolas Emanuel</t>
  </si>
  <si>
    <t>31/12/2023 12:30:00 a.m.</t>
  </si>
  <si>
    <t>31/12/2023 02:29:30 a.m.</t>
  </si>
  <si>
    <t>31/12/2023 04:39:58 a.m.</t>
  </si>
  <si>
    <t>AV. ARG 750 - Neuquén - Centro</t>
  </si>
  <si>
    <t>DOLOR ABDOMINAL Y ZONA LUMBAR</t>
  </si>
  <si>
    <t>DNI 36669420</t>
  </si>
  <si>
    <t>Vidal, Romina Andrea</t>
  </si>
  <si>
    <t>31/12/2023 12:42:00 a.m.</t>
  </si>
  <si>
    <t>31/12/2023 02:29:47 a.m.</t>
  </si>
  <si>
    <t>31/12/2023 03:29:37 a.m.</t>
  </si>
  <si>
    <t>G43.9 Migraña, no especificada</t>
  </si>
  <si>
    <t>MICHAY 2275 - Neuquén - Barrio Sapere</t>
  </si>
  <si>
    <t>MAREOS Y SENSACIÓN DE DESMAYO</t>
  </si>
  <si>
    <t>PDR41010626</t>
  </si>
  <si>
    <t>DNI 41010626</t>
  </si>
  <si>
    <t>Cruces, Alan Gabriel</t>
  </si>
  <si>
    <t>31/12/2023 12:54:00 a.m.</t>
  </si>
  <si>
    <t>31/12/2023 02:30:06 a.m.</t>
  </si>
  <si>
    <t>31/12/2023 03:29:29 a.m.</t>
  </si>
  <si>
    <t>Huerquen 1236 - Neuquén - Barrio Confluencia</t>
  </si>
  <si>
    <t>REF - FORUNCULO</t>
  </si>
  <si>
    <t>PDR43553705</t>
  </si>
  <si>
    <t>DNI 43553705</t>
  </si>
  <si>
    <t>Cardoso, Tomas Gabriel</t>
  </si>
  <si>
    <t>31/12/2023 01:06:00 a.m.</t>
  </si>
  <si>
    <t>31/12/2023 03:33:45 a.m.</t>
  </si>
  <si>
    <t>31/12/2023 03:53:47 a.m.</t>
  </si>
  <si>
    <t>Periodistas neuquinos 19 - Neuquén</t>
  </si>
  <si>
    <t>REF HERNIA INGUINAL- DOLOR</t>
  </si>
  <si>
    <t>PDR46795131</t>
  </si>
  <si>
    <t>DNI 46795131</t>
  </si>
  <si>
    <t>Toro, Santiago Emanuel</t>
  </si>
  <si>
    <t>31/12/2023 01:11:00 a.m.</t>
  </si>
  <si>
    <t>31/12/2023 04:33:16 a.m.</t>
  </si>
  <si>
    <t>B° UTHEDYC MZA A CASA 10 - Neuquén</t>
  </si>
  <si>
    <t>SANGRADO NASAL</t>
  </si>
  <si>
    <t>PDR37781174</t>
  </si>
  <si>
    <t>DNI 37781174</t>
  </si>
  <si>
    <t>Novoa, Gloria Janet</t>
  </si>
  <si>
    <t>31/12/2023 01:16:00 a.m.</t>
  </si>
  <si>
    <t>31/12/2023 04:33:26 a.m.</t>
  </si>
  <si>
    <t>31/12/2023 04:42:44 a.m.</t>
  </si>
  <si>
    <t>vision borrosa</t>
  </si>
  <si>
    <t>H53.8 Otras alteraciones visuales</t>
  </si>
  <si>
    <t>Humberto Muñoz - VISTA ALEGRE NORTE</t>
  </si>
  <si>
    <t>Ruca Luhe</t>
  </si>
  <si>
    <t>REF PROBLEMAS DE VISION Y DOLOR DE CABEZA</t>
  </si>
  <si>
    <t>PDR22862283</t>
  </si>
  <si>
    <t>DNI 22862283</t>
  </si>
  <si>
    <t>Leguizamon, Javier Gerardo</t>
  </si>
  <si>
    <t>31/12/2023 01:35:00 a.m.</t>
  </si>
  <si>
    <t>31/12/2023 04:33:41 a.m.</t>
  </si>
  <si>
    <t>31/12/2023 07:19:40 a.m.</t>
  </si>
  <si>
    <t>dolor testicular izquierdo</t>
  </si>
  <si>
    <t>FORGUIL Y THOMAS - Neuquén - Oeste</t>
  </si>
  <si>
    <t>HIPODROMO SECTOR LOS HORNOS</t>
  </si>
  <si>
    <t>Fiebre y dolor inguinal</t>
  </si>
  <si>
    <t>OTRO 92953524</t>
  </si>
  <si>
    <t>Riquelme, Cecilia Maribel</t>
  </si>
  <si>
    <t>31/12/2023 01:44:00 a.m.</t>
  </si>
  <si>
    <t>31/12/2023 04:37:02 a.m.</t>
  </si>
  <si>
    <t>31/12/2023 04:43:11 a.m.</t>
  </si>
  <si>
    <t>Amigdalitis pultácea.</t>
  </si>
  <si>
    <t>PAIMUN Y LAS GRUTAS MZA 6 LOTE 16 - Neuquén - Barrio Confluencia</t>
  </si>
  <si>
    <t>ref fiebre</t>
  </si>
  <si>
    <t>PDR17757212</t>
  </si>
  <si>
    <t>DNI 17757212</t>
  </si>
  <si>
    <t>Jara, Daniel Alexandro</t>
  </si>
  <si>
    <t>31/12/2023 03:03:00 a.m.</t>
  </si>
  <si>
    <t>31/12/2023 04:37:29 a.m.</t>
  </si>
  <si>
    <t>31/12/2023 05:04:51 a.m.</t>
  </si>
  <si>
    <t>Misiones 642 - Neuquén - Barrio Nuevo</t>
  </si>
  <si>
    <t>31/12/2023 03:15:00 a.m.</t>
  </si>
  <si>
    <t>31/12/2023 03:32:42 a.m.</t>
  </si>
  <si>
    <t>31/12/2023 03:53:56 a.m.</t>
  </si>
  <si>
    <t>REF FAMILIAR ANTECEDENTES DE ARTRITIS- DOLOR</t>
  </si>
  <si>
    <t>PDR43156552</t>
  </si>
  <si>
    <t>DNI 43156552</t>
  </si>
  <si>
    <t>Sepulveda Garcia, Braian Emmanuel</t>
  </si>
  <si>
    <t>31/12/2023 03:22:00 a.m.</t>
  </si>
  <si>
    <t>31/12/2023 03:50:12 a.m.</t>
  </si>
  <si>
    <t>31/12/2023 05:10:56 a.m.</t>
  </si>
  <si>
    <t>Luxación de hombro.</t>
  </si>
  <si>
    <t>Remigio Bosch 1107 - Neuquén - Barrio Don Bosco III</t>
  </si>
  <si>
    <t>REF POSIBLE LUXACION DE HOMBRO</t>
  </si>
  <si>
    <t>PDR48206624</t>
  </si>
  <si>
    <t>DNI 48206624</t>
  </si>
  <si>
    <t>Quiuan, Elias Maximo</t>
  </si>
  <si>
    <t>31/12/2023 03:43:00 a.m.</t>
  </si>
  <si>
    <t>31/12/2023 04:45:46 a.m.</t>
  </si>
  <si>
    <t>31/12/2023 04:55:27 a.m.</t>
  </si>
  <si>
    <t>Proceso viral de vías aéreas superiores. Sinusitis.</t>
  </si>
  <si>
    <t>Dr. Ramon y Cipolletti - Neuquén - Barrio Gregorio Alvarez</t>
  </si>
  <si>
    <t>Congestión escalofríos</t>
  </si>
  <si>
    <t>PDR42969239</t>
  </si>
  <si>
    <t>DNI 42969239</t>
  </si>
  <si>
    <t>Barrios, Leyla Alejandra</t>
  </si>
  <si>
    <t>31/12/2023 04:07:00 a.m.</t>
  </si>
  <si>
    <t>31/12/2023 05:04:57 a.m.</t>
  </si>
  <si>
    <t>31/12/2023 05:13:28 a.m.</t>
  </si>
  <si>
    <t>Sorgo y el Trigo - Neuquén</t>
  </si>
  <si>
    <t>Vómitos y diarrea</t>
  </si>
  <si>
    <t>PDR16503418</t>
  </si>
  <si>
    <t>DNI 16503418</t>
  </si>
  <si>
    <t>Saavedra, Pedro Juan</t>
  </si>
  <si>
    <t>31/12/2023 04:31:00 a.m.</t>
  </si>
  <si>
    <t>31/12/2023 04:50:34 a.m.</t>
  </si>
  <si>
    <t>31/12/2023 07:19:47 a.m.</t>
  </si>
  <si>
    <t>GUATEMALA 386 - Centenario</t>
  </si>
  <si>
    <t>Nauseas, diarrea, dolor abdominal - DBT medicado</t>
  </si>
  <si>
    <t>31/12/2023 05:21:00 a.m.</t>
  </si>
  <si>
    <t>31/12/2023 05:42:45 a.m.</t>
  </si>
  <si>
    <t>Herida cortante en cara.</t>
  </si>
  <si>
    <t>Hab en rostro</t>
  </si>
  <si>
    <t>DNI 92942332</t>
  </si>
  <si>
    <t>San Martin Vera, Maria Jacqueline</t>
  </si>
  <si>
    <t>31/12/2023 05:37:00 a.m.</t>
  </si>
  <si>
    <t>31/12/2023 05:48:56 a.m.</t>
  </si>
  <si>
    <t>31/12/2023 05:55:43 a.m.</t>
  </si>
  <si>
    <t>Dolor en zona lumbar, fiebre, presión alta</t>
  </si>
  <si>
    <t>DNI 95008348</t>
  </si>
  <si>
    <t>Yabeta Justiniano, Maria Ursula</t>
  </si>
  <si>
    <t>31/12/2023 05:43:00 a.m.</t>
  </si>
  <si>
    <t>31/12/2023 05:52:57 a.m.</t>
  </si>
  <si>
    <t>31/12/2023 07:19:54 a.m.</t>
  </si>
  <si>
    <t>TRES ARROYOS CASA 68 - Neuquén - Barrio Confluencia</t>
  </si>
  <si>
    <t>31/12/2023 05:53:00 a.m.</t>
  </si>
  <si>
    <t>31/12/2023 06:23:26 a.m.</t>
  </si>
  <si>
    <t>31/12/2023 07:20:02 a.m.</t>
  </si>
  <si>
    <t>Globo vesical.</t>
  </si>
  <si>
    <t>Dificultad para orinar</t>
  </si>
  <si>
    <t>PDR30751495</t>
  </si>
  <si>
    <t>DNI 30751495</t>
  </si>
  <si>
    <t>Licciardi, Marcos Ivan</t>
  </si>
  <si>
    <t>31/12/2023 06:44:00 a.m.</t>
  </si>
  <si>
    <t>31/12/2023 07:02:31 a.m.</t>
  </si>
  <si>
    <t>31/12/2023 07:20:11 a.m.</t>
  </si>
  <si>
    <t>Santiago de Estero y Carlos H Rodriguez - Neuquén</t>
  </si>
  <si>
    <t>DNI 39991172</t>
  </si>
  <si>
    <t>Ordenes, Martin Ariel</t>
  </si>
  <si>
    <t>31/12/2023 06:53:00 a.m.</t>
  </si>
  <si>
    <t>31/12/2023 08:11:11 a.m.</t>
  </si>
  <si>
    <t>situacion de calle - Neuquén</t>
  </si>
  <si>
    <t>dolor de cabeza fiebre B24</t>
  </si>
  <si>
    <t>DNI 35571808</t>
  </si>
  <si>
    <t>Montaña, Rocio Anahi</t>
  </si>
  <si>
    <t>31/12/2023 08:31:00 a.m.</t>
  </si>
  <si>
    <t>31/12/2023 08:57:38 a.m.</t>
  </si>
  <si>
    <t>31/12/2023 09:33:32 a.m.</t>
  </si>
  <si>
    <t>Herida en quinto dedo de mano derecha. Accidente de trabajo.</t>
  </si>
  <si>
    <t>HERIDA CORTANTE (personal del hospital)</t>
  </si>
  <si>
    <t>31/12/2023 09:02:00 a.m.</t>
  </si>
  <si>
    <t>31/12/2023 09:19:56 a.m.</t>
  </si>
  <si>
    <t>31/12/2023 09:33:42 a.m.</t>
  </si>
  <si>
    <t>ref. celulitis infecciosa en ojo izq. ref. tener dolor y no poder cerrar el ojo - vista en guardia el 26</t>
  </si>
  <si>
    <t>PDR44625075</t>
  </si>
  <si>
    <t>DNI 44625075</t>
  </si>
  <si>
    <t>Garcia, Karla Soledad</t>
  </si>
  <si>
    <t>31/12/2023 09:23:00 a.m.</t>
  </si>
  <si>
    <t>31/12/2023 09:40:08 a.m.</t>
  </si>
  <si>
    <t>31/12/2023 10:38:51 a.m.</t>
  </si>
  <si>
    <t>jose domene 1275 - Neuquén</t>
  </si>
  <si>
    <t>agresión por terceros. tx varios</t>
  </si>
  <si>
    <t>31/12/2023 09:33:00 a.m.</t>
  </si>
  <si>
    <t>31/12/2023 09:47:04 a.m.</t>
  </si>
  <si>
    <t>ref. rotura en bolsa vesical</t>
  </si>
  <si>
    <t>PDR92969580</t>
  </si>
  <si>
    <t>DNI 92969580</t>
  </si>
  <si>
    <t>Muñoz Pacheco, Rosa Soleda</t>
  </si>
  <si>
    <t>31/12/2023 09:37:00 a.m.</t>
  </si>
  <si>
    <t>31/12/2023 09:52:10 a.m.</t>
  </si>
  <si>
    <t>31/12/2023 11:56:10 a.m.</t>
  </si>
  <si>
    <t>remigio bosch 2061 - Neuquén - Barrio Don Bosco II</t>
  </si>
  <si>
    <t>DNI 23082771</t>
  </si>
  <si>
    <t>Garcia, Laura Mercedes</t>
  </si>
  <si>
    <t>31/12/2023 09:42:00 a.m.</t>
  </si>
  <si>
    <t>31/12/2023 10:05:57 a.m.</t>
  </si>
  <si>
    <t>31/12/2023 11:37:11 a.m.</t>
  </si>
  <si>
    <t>CALLE JOSE INGENIEROS- Nº1320 - Neuquén - Barrio Limay</t>
  </si>
  <si>
    <t>31/12/2023 09:47:00 a.m.</t>
  </si>
  <si>
    <t>31/12/2023 10:25:35 a.m.</t>
  </si>
  <si>
    <t>31/12/2023 10:39:05 a.m.</t>
  </si>
  <si>
    <t>control Manuel Ciruzzi</t>
  </si>
  <si>
    <t>31/12/2023 09:53:00 a.m.</t>
  </si>
  <si>
    <t>31/12/2023 10:19:05 a.m.</t>
  </si>
  <si>
    <t>solicita curación y ver si se le corrió un punto</t>
  </si>
  <si>
    <t>DNI 95163361</t>
  </si>
  <si>
    <t>Castro Espinoza, Maria Ines</t>
  </si>
  <si>
    <t>31/12/2023 10:00:00 a.m.</t>
  </si>
  <si>
    <t>31/12/2023 10:19:21 a.m.</t>
  </si>
  <si>
    <t>31/12/2023 03:03:41 p.m.</t>
  </si>
  <si>
    <t>Aguado 1722 - Neuquén - Barrio Mariano Moreno</t>
  </si>
  <si>
    <t>31/12/2023 10:03:00 a.m.</t>
  </si>
  <si>
    <t>31/12/2023 10:32:56 a.m.</t>
  </si>
  <si>
    <t>31/12/2023 10:49:14 a.m.</t>
  </si>
  <si>
    <t>ref. esquirla en ojo izq. ref. med. andres perez morales</t>
  </si>
  <si>
    <t>DNI 7821239</t>
  </si>
  <si>
    <t>Britapaja, Felix Ruben</t>
  </si>
  <si>
    <t>31/12/2023 10:17:00 a.m.</t>
  </si>
  <si>
    <t>31/12/2023 10:33:41 a.m.</t>
  </si>
  <si>
    <t>31/12/2023 11:10:28 a.m.</t>
  </si>
  <si>
    <t>Rep de Italia 15 - Neuquén - Centro</t>
  </si>
  <si>
    <t>Ref que esta con mucho ardor..se quemo con el sol.</t>
  </si>
  <si>
    <t>31/12/2023 10:18:00 a.m.</t>
  </si>
  <si>
    <t>31/12/2023 10:42:36 a.m.</t>
  </si>
  <si>
    <t>31/12/2023 11:41:05 a.m.</t>
  </si>
  <si>
    <t>Ref no que no puede orinar..visto hoy a la mañana aca en guardia</t>
  </si>
  <si>
    <t>PDR18558658</t>
  </si>
  <si>
    <t>DNI 18558658</t>
  </si>
  <si>
    <t>Ruggiero, Maria Lujan</t>
  </si>
  <si>
    <t>31/12/2023 10:20:00 a.m.</t>
  </si>
  <si>
    <t>31/12/2023 11:39:17 a.m.</t>
  </si>
  <si>
    <t>RODOLFO WOLLF 1740 -</t>
  </si>
  <si>
    <t>PDR39680751</t>
  </si>
  <si>
    <t>DNI 39680751</t>
  </si>
  <si>
    <t>Fambrini, Florencia A</t>
  </si>
  <si>
    <t>31/12/2023 10:25:00 a.m.</t>
  </si>
  <si>
    <t>31/12/2023 10:28:44 a.m.</t>
  </si>
  <si>
    <t>31/12/2023 01:22:24 p.m.</t>
  </si>
  <si>
    <t>RAIWE 1850 -</t>
  </si>
  <si>
    <t>VÓMITOS,DIARREA</t>
  </si>
  <si>
    <t>PDR92247556</t>
  </si>
  <si>
    <t>DNI 92247556</t>
  </si>
  <si>
    <t>Calfunao Alegria, Amanda Del Carmen</t>
  </si>
  <si>
    <t>31/12/2023 10:38:00 a.m.</t>
  </si>
  <si>
    <t>31/12/2023 11:58:43 a.m.</t>
  </si>
  <si>
    <t>31/12/2023 02:58:57 p.m.</t>
  </si>
  <si>
    <t>PDR26311903</t>
  </si>
  <si>
    <t>DNI 26311903</t>
  </si>
  <si>
    <t>Petrabissi, Aymara</t>
  </si>
  <si>
    <t>31/12/2023 10:48:00 a.m.</t>
  </si>
  <si>
    <t>31/12/2023 11:40:00 a.m.</t>
  </si>
  <si>
    <t>31/12/2023 01:53:56 p.m.</t>
  </si>
  <si>
    <t>REF CONJUNTIVITIS</t>
  </si>
  <si>
    <t>31/12/2023 10:53:00 a.m.</t>
  </si>
  <si>
    <t>31/12/2023 11:21:24 a.m.</t>
  </si>
  <si>
    <t>PDR92910043</t>
  </si>
  <si>
    <t>DNI 92910043</t>
  </si>
  <si>
    <t>Contreras Quiñones, Benjamin Audillo</t>
  </si>
  <si>
    <t>31/12/2023 11:10:00 a.m.</t>
  </si>
  <si>
    <t>31/12/2023 11:36:44 a.m.</t>
  </si>
  <si>
    <t>31/12/2023 12:13:00 p.m.</t>
  </si>
  <si>
    <t>Alumine- 1565 - Neuquén - Barrio Confluencia</t>
  </si>
  <si>
    <t>smata</t>
  </si>
  <si>
    <t>REF QUE LE DUELEN LOS PIES PARA CAMINAR..PACIENTE DIABETICO</t>
  </si>
  <si>
    <t>DNI 36343927</t>
  </si>
  <si>
    <t>Velasquez, Matias Exequiel</t>
  </si>
  <si>
    <t>31/12/2023 11:22:00 a.m.</t>
  </si>
  <si>
    <t>31/12/2023 11:40:39 a.m.</t>
  </si>
  <si>
    <t>31/12/2023 01:54:04 p.m.</t>
  </si>
  <si>
    <t>500 VIVIENDAS//A 27//1RO D - Cutral Co</t>
  </si>
  <si>
    <t>PDR34292420</t>
  </si>
  <si>
    <t>DNI 34292420</t>
  </si>
  <si>
    <t>Riol, Luciano Pablo Julian</t>
  </si>
  <si>
    <t>31/12/2023 11:24:00 a.m.</t>
  </si>
  <si>
    <t>31/12/2023 12:13:58 p.m.</t>
  </si>
  <si>
    <t>31/12/2023 01:17:02 p.m.</t>
  </si>
  <si>
    <t>arturo nahuel - Neuquén</t>
  </si>
  <si>
    <t>PRIMEROS POBLADORES</t>
  </si>
  <si>
    <t>DNI 18066604</t>
  </si>
  <si>
    <t>Carrasco, Maria Patricia</t>
  </si>
  <si>
    <t>31/12/2023 11:27:00 a.m.</t>
  </si>
  <si>
    <t>31/12/2023 12:07:11 p.m.</t>
  </si>
  <si>
    <t>31/12/2023 01:16:58 p.m.</t>
  </si>
  <si>
    <t>DON BOSCO 868 - Neuquén - Barrio Nuevo</t>
  </si>
  <si>
    <t>HEMATOMAS EN LOS BRAZOS( violencia de genero)</t>
  </si>
  <si>
    <t>31/12/2023 11:28:00 a.m.</t>
  </si>
  <si>
    <t>31/12/2023 11:53:01 a.m.</t>
  </si>
  <si>
    <t>31/12/2023 01:41:15 p.m.</t>
  </si>
  <si>
    <t>ingresa por playa de ambulancias. desmayo. fue recientemente dada de alta de cirugía</t>
  </si>
  <si>
    <t>OTRO 13734961</t>
  </si>
  <si>
    <t>Gomez, Catalina Clementina</t>
  </si>
  <si>
    <t>31/12/2023 11:35:00 a.m.</t>
  </si>
  <si>
    <t>31/12/2023 01:04:37 p.m.</t>
  </si>
  <si>
    <t>31/12/2023 05:03:13 p.m.</t>
  </si>
  <si>
    <t>Dificultad para caminar..mucho dolor pierna derecha</t>
  </si>
  <si>
    <t>PDR29795879</t>
  </si>
  <si>
    <t>DNI 29795879</t>
  </si>
  <si>
    <t>Tur, Daniel Adrian</t>
  </si>
  <si>
    <t>31/12/2023 11:48:00 a.m.</t>
  </si>
  <si>
    <t>31/12/2023 01:28:15 p.m.</t>
  </si>
  <si>
    <t>Tres Arroyos 376 - Neuquén - Barrio Manuel Belgrano</t>
  </si>
  <si>
    <t>REF INFLAMADO LA PALMA DE LA MANO QUE TIENE UNOS PUNTOS</t>
  </si>
  <si>
    <t>PDR34869721</t>
  </si>
  <si>
    <t>DNI 34869721</t>
  </si>
  <si>
    <t>Moriones, Fiorella</t>
  </si>
  <si>
    <t>31/12/2023 12:08:00 p.m.</t>
  </si>
  <si>
    <t>31/12/2023 01:21:32 p.m.</t>
  </si>
  <si>
    <t>31/12/2023 01:27:55 p.m.</t>
  </si>
  <si>
    <t>ome</t>
  </si>
  <si>
    <t>tierra del fuego 1632 - Provincia: CHUBUT</t>
  </si>
  <si>
    <t>radatili</t>
  </si>
  <si>
    <t>PDR16053403</t>
  </si>
  <si>
    <t>DNI 16053403</t>
  </si>
  <si>
    <t>Oviedo, Anita Griselda</t>
  </si>
  <si>
    <t>31/12/2023 12:12:00 p.m.</t>
  </si>
  <si>
    <t>31/12/2023 01:21:47 p.m.</t>
  </si>
  <si>
    <t>31/12/2023 01:54:31 p.m.</t>
  </si>
  <si>
    <t>traqueobronquitis</t>
  </si>
  <si>
    <t>Rincon Club de campo 14 - Neuquén - Barrio Rincón de Emilio</t>
  </si>
  <si>
    <t>PDR37461533</t>
  </si>
  <si>
    <t>DNI 37461533</t>
  </si>
  <si>
    <t>Parra, Facundo Ezequiel</t>
  </si>
  <si>
    <t>31/12/2023 12:14:00 p.m.</t>
  </si>
  <si>
    <t>31/12/2023 01:27:35 p.m.</t>
  </si>
  <si>
    <t>31/12/2023 01:41:29 p.m.</t>
  </si>
  <si>
    <t>WINTER 1078 - Neuquén</t>
  </si>
  <si>
    <t>dolor de garganta, fiebre, tos, diarrea.</t>
  </si>
  <si>
    <t>PDR42007396</t>
  </si>
  <si>
    <t>DNI 42007396</t>
  </si>
  <si>
    <t>Heredia, Brisa Candela</t>
  </si>
  <si>
    <t>31/12/2023 12:27:00 p.m.</t>
  </si>
  <si>
    <t>31/12/2023 12:49:29 p.m.</t>
  </si>
  <si>
    <t>31/12/2023 12:50:37 p.m.</t>
  </si>
  <si>
    <t>Álvaro Barros 1198 - Neuquén</t>
  </si>
  <si>
    <t>DESMAYO</t>
  </si>
  <si>
    <t>PDR5231256</t>
  </si>
  <si>
    <t>DNI 5231256</t>
  </si>
  <si>
    <t>Oxagaray, Héctor Rafael</t>
  </si>
  <si>
    <t>31/12/2023 12:29:00 p.m.</t>
  </si>
  <si>
    <t>31/12/2023 12:52:39 p.m.</t>
  </si>
  <si>
    <t>31/12/2023 01:28:08 p.m.</t>
  </si>
  <si>
    <t>AV LAS FLORES 269 - Neuquén - Barrio Alta Barda</t>
  </si>
  <si>
    <t>mordedura de perro en mano izq</t>
  </si>
  <si>
    <t>PDR38800045</t>
  </si>
  <si>
    <t>DNI 38800045</t>
  </si>
  <si>
    <t>Salina, Ariel Alejandro</t>
  </si>
  <si>
    <t>31/12/2023 12:37:00 p.m.</t>
  </si>
  <si>
    <t>31/12/2023 01:36:42 p.m.</t>
  </si>
  <si>
    <t>31/12/2023 04:55:50 p.m.</t>
  </si>
  <si>
    <t>Tucuman 345 - Neuquén - Centro</t>
  </si>
  <si>
    <t>dolor de abdomen, vomitos, diarrea</t>
  </si>
  <si>
    <t>PDR41230352</t>
  </si>
  <si>
    <t>DNI 41230352</t>
  </si>
  <si>
    <t>Delgado, Daniel Ramon</t>
  </si>
  <si>
    <t>31/12/2023 12:53:00 p.m.</t>
  </si>
  <si>
    <t>31/12/2023 02:38:34 p.m.</t>
  </si>
  <si>
    <t>TIRA 11 D1 - Neuquén - Barrio Ciudad Industrial</t>
  </si>
  <si>
    <t>ACCIDENTE EN MOTO</t>
  </si>
  <si>
    <t>PDR28208536</t>
  </si>
  <si>
    <t>DNI 28208536</t>
  </si>
  <si>
    <t>Duffard, Irene Matilde</t>
  </si>
  <si>
    <t>31/12/2023 01:17:00 p.m.</t>
  </si>
  <si>
    <t>31/12/2023 01:39:17 p.m.</t>
  </si>
  <si>
    <t>31/12/2023 01:55:42 p.m.</t>
  </si>
  <si>
    <t>MORDEDURA DE GATO</t>
  </si>
  <si>
    <t>Tricao Malal 2892 - Neuquén</t>
  </si>
  <si>
    <t>Balcon de la meseta</t>
  </si>
  <si>
    <t>mordedura de gato en mano derecha</t>
  </si>
  <si>
    <t>PDR26357496</t>
  </si>
  <si>
    <t>DNI 26357496</t>
  </si>
  <si>
    <t>Sosa, Lucrecia Elizabeth</t>
  </si>
  <si>
    <t>31/12/2023 01:19:00 p.m.</t>
  </si>
  <si>
    <t>31/12/2023 01:51:20 p.m.</t>
  </si>
  <si>
    <t>31/12/2023 02:49:49 p.m.</t>
  </si>
  <si>
    <t>Alderete 2345 - Neuquén - Barrio Sapere</t>
  </si>
  <si>
    <t>dolor abd nauseas y vomitos</t>
  </si>
  <si>
    <t>DNI 32020669</t>
  </si>
  <si>
    <t>Riquelme, Vanesa Elizabeth</t>
  </si>
  <si>
    <t>31/12/2023 01:56:00 p.m.</t>
  </si>
  <si>
    <t>31/12/2023 02:46:18 p.m.</t>
  </si>
  <si>
    <t>31/12/2023 04:55:57 p.m.</t>
  </si>
  <si>
    <t>El Nihuil 1080 - Neuquén - Barrio Don Bosco II</t>
  </si>
  <si>
    <t>vomitos, diarrea.</t>
  </si>
  <si>
    <t>DNI 23494399</t>
  </si>
  <si>
    <t>Curinao, Cristian Sebastian</t>
  </si>
  <si>
    <t>31/12/2023 02:09:00 p.m.</t>
  </si>
  <si>
    <t>31/12/2023 02:47:55 p.m.</t>
  </si>
  <si>
    <t>31/12/2023 02:56:28 p.m.</t>
  </si>
  <si>
    <t>SAN MARTIN 4200 - Neuquén - Barrio Valentina Sur</t>
  </si>
  <si>
    <t>dolor costal izq</t>
  </si>
  <si>
    <t>31/12/2023 02:21:00 p.m.</t>
  </si>
  <si>
    <t>31/12/2023 02:53:36 p.m.</t>
  </si>
  <si>
    <t>31/12/2023 03:00:48 p.m.</t>
  </si>
  <si>
    <t>PDR35537900</t>
  </si>
  <si>
    <t>DNI 35537900</t>
  </si>
  <si>
    <t>Nucete Gentili, Santiago</t>
  </si>
  <si>
    <t>31/12/2023 02:24:00 p.m.</t>
  </si>
  <si>
    <t>31/12/2023 03:00:04 p.m.</t>
  </si>
  <si>
    <t>31/12/2023 05:50:13 p.m.</t>
  </si>
  <si>
    <t>tx MSD (refiere accidente vial en el día de hoy)</t>
  </si>
  <si>
    <t>PDR43183266</t>
  </si>
  <si>
    <t>DNI 43183266</t>
  </si>
  <si>
    <t>Domenech, Jose Tobias</t>
  </si>
  <si>
    <t>31/12/2023 02:27:00 p.m.</t>
  </si>
  <si>
    <t>31/12/2023 03:00:13 p.m.</t>
  </si>
  <si>
    <t>31/12/2023 03:07:40 p.m.</t>
  </si>
  <si>
    <t>tx MII (refiere accidente vial en el día de hoy)</t>
  </si>
  <si>
    <t>PDR260078267</t>
  </si>
  <si>
    <t>CI 260078267</t>
  </si>
  <si>
    <t>Quintero Morales, Dianik Mercedes</t>
  </si>
  <si>
    <t>31/12/2023 02:32:00 p.m.</t>
  </si>
  <si>
    <t>31/12/2023 03:02:03 p.m.</t>
  </si>
  <si>
    <t>mareos - malestar general (pcte HTA)</t>
  </si>
  <si>
    <t>PDR34960997</t>
  </si>
  <si>
    <t>DNI 34960997</t>
  </si>
  <si>
    <t>Vidal, Cristian Ariel</t>
  </si>
  <si>
    <t>31/12/2023 02:35:00 p.m.</t>
  </si>
  <si>
    <t>31/12/2023 03:01:38 p.m.</t>
  </si>
  <si>
    <t>31/12/2023 04:31:50 p.m.</t>
  </si>
  <si>
    <t>forunculo en raiz de muslo</t>
  </si>
  <si>
    <t>JOSE AVILA - Neuquén - Barrio Valentina Sur</t>
  </si>
  <si>
    <t>abceso en raiz de muslo</t>
  </si>
  <si>
    <t>OTRO 92955621</t>
  </si>
  <si>
    <t>Oporto Rios, Violeta Del Carmen</t>
  </si>
  <si>
    <t>31/12/2023 02:46:00 p.m.</t>
  </si>
  <si>
    <t>31/12/2023 03:09:54 p.m.</t>
  </si>
  <si>
    <t>31/12/2023 03:22:18 p.m.</t>
  </si>
  <si>
    <t>TEJADA GOMEZ - 1201 - Neuquén - Barrio Confluencia</t>
  </si>
  <si>
    <t>DOLOR EN HIPOG</t>
  </si>
  <si>
    <t>PDR27987118</t>
  </si>
  <si>
    <t>DNI 27987118</t>
  </si>
  <si>
    <t>Sifuentes, Paola Alejandra</t>
  </si>
  <si>
    <t>31/12/2023 02:48:00 p.m.</t>
  </si>
  <si>
    <t>31/12/2023 03:17:59 p.m.</t>
  </si>
  <si>
    <t>31/12/2023 03:54:47 p.m.</t>
  </si>
  <si>
    <t>paimun 1257 - Neuquén</t>
  </si>
  <si>
    <t>31/12/2023 03:01:00 p.m.</t>
  </si>
  <si>
    <t>31/12/2023 03:18:28 p.m.</t>
  </si>
  <si>
    <t>31/12/2023 07:08:37 p.m.</t>
  </si>
  <si>
    <t>abceso en cara interna del muslo</t>
  </si>
  <si>
    <t>tumefaccion en cara interna del muslo</t>
  </si>
  <si>
    <t>DNI 24413064</t>
  </si>
  <si>
    <t>Barra, Liliana Ruth</t>
  </si>
  <si>
    <t>31/12/2023 03:02:00 p.m.</t>
  </si>
  <si>
    <t>31/12/2023 03:24:45 p.m.</t>
  </si>
  <si>
    <t>31/12/2023 03:55:17 p.m.</t>
  </si>
  <si>
    <t>CHOS MALAL Y ARAUCARIA - Neuquén - Barrio Mariano Moreno</t>
  </si>
  <si>
    <t>DNI 40100920</t>
  </si>
  <si>
    <t>Medina, Ruben Maximiliano</t>
  </si>
  <si>
    <t>31/12/2023 03:04:00 p.m.</t>
  </si>
  <si>
    <t>31/12/2023 03:28:45 p.m.</t>
  </si>
  <si>
    <t>31/12/2023 03:55:25 p.m.</t>
  </si>
  <si>
    <t>f40,9</t>
  </si>
  <si>
    <t>F40.9 Trastorno fóbico de ansiedad, no especificad</t>
  </si>
  <si>
    <t>BAHIA BLANCA 843 - Neuquén - Barrio Manuel Belgrano</t>
  </si>
  <si>
    <t>DNI 34032387</t>
  </si>
  <si>
    <t>Diaz, Rodrigo Victor</t>
  </si>
  <si>
    <t>31/12/2023 03:38:00 p.m.</t>
  </si>
  <si>
    <t>31/12/2023 04:24:22 p.m.</t>
  </si>
  <si>
    <t>31/12/2023 09:46:16 p.m.</t>
  </si>
  <si>
    <t>MZA. 2 / LOTE 19 - Neuquén</t>
  </si>
  <si>
    <t>tx MSI (refiere caída desde una escalera - visto en HHH)</t>
  </si>
  <si>
    <t>PDR44605069</t>
  </si>
  <si>
    <t>DNI 44605069</t>
  </si>
  <si>
    <t>Sanelli, Mauro Enzo</t>
  </si>
  <si>
    <t>31/12/2023 03:41:00 p.m.</t>
  </si>
  <si>
    <t>31/12/2023 04:40:42 p.m.</t>
  </si>
  <si>
    <t>31/12/2023 07:33:34 p.m.</t>
  </si>
  <si>
    <t>Barranquera 866 - Neuquén - Oeste</t>
  </si>
  <si>
    <t>14 de Septiembre</t>
  </si>
  <si>
    <t>PDR95506855</t>
  </si>
  <si>
    <t>DNI 95506855</t>
  </si>
  <si>
    <t>Maida Garcia, Neysa</t>
  </si>
  <si>
    <t>31/12/2023 03:51:00 p.m.</t>
  </si>
  <si>
    <t>31/12/2023 04:46:00 p.m.</t>
  </si>
  <si>
    <t>31/12/2023 10:48:18 p.m.</t>
  </si>
  <si>
    <t>COMBATE DE SAN LORENZO CASA 04 - Neuquén - Barrio Villa Ceferino</t>
  </si>
  <si>
    <t>31/12/2023 04:06:00 p.m.</t>
  </si>
  <si>
    <t>31/12/2023 05:14:06 p.m.</t>
  </si>
  <si>
    <t>DNI 28160182</t>
  </si>
  <si>
    <t>Lucero, Pablo Guillermo Evans</t>
  </si>
  <si>
    <t>31/12/2023 04:10:00 p.m.</t>
  </si>
  <si>
    <t>31/12/2023 06:50:55 p.m.</t>
  </si>
  <si>
    <t>NACIMIENTO 313 - Plottier</t>
  </si>
  <si>
    <t>LOS CANALES</t>
  </si>
  <si>
    <t>31/12/2023 04:18:00 p.m.</t>
  </si>
  <si>
    <t>31/12/2023 05:51:29 p.m.</t>
  </si>
  <si>
    <t>DNI 22474055</t>
  </si>
  <si>
    <t>Gonzalez, Blanca Iris</t>
  </si>
  <si>
    <t>31/12/2023 04:19:00 p.m.</t>
  </si>
  <si>
    <t>31/12/2023 04:40:28 p.m.</t>
  </si>
  <si>
    <t>31/12/2023 06:57:25 p.m.</t>
  </si>
  <si>
    <t>urgencia hipertensiva dolor lumbar agudo</t>
  </si>
  <si>
    <t>CALLE 05 SECTOR E CASA 13 - Neuquén - Barrio Ciudad Industrial</t>
  </si>
  <si>
    <t>dolor lumbar agudo</t>
  </si>
  <si>
    <t>PDR18281053</t>
  </si>
  <si>
    <t>DNI 18281053</t>
  </si>
  <si>
    <t>Alvariñas Canton, Teofilo Cesar</t>
  </si>
  <si>
    <t>31/12/2023 04:37:00 p.m.</t>
  </si>
  <si>
    <t>31/12/2023 04:59:10 p.m.</t>
  </si>
  <si>
    <t>31/12/2023 06:49:45 p.m.</t>
  </si>
  <si>
    <t>violencia fisica. agresion de terceros</t>
  </si>
  <si>
    <t>independencia 124 - Neuquén</t>
  </si>
  <si>
    <t>agresion por tercero</t>
  </si>
  <si>
    <t>31/12/2023 04:41:00 p.m.</t>
  </si>
  <si>
    <t>31/12/2023 05:04:55 p.m.</t>
  </si>
  <si>
    <t>31/12/2023 05:50:37 p.m.</t>
  </si>
  <si>
    <t>control de ETA</t>
  </si>
  <si>
    <t>DNI 32779084</t>
  </si>
  <si>
    <t>Ramos, Sandra Elizabeth</t>
  </si>
  <si>
    <t>31/12/2023 04:47:00 p.m.</t>
  </si>
  <si>
    <t>31/12/2023 05:38:23 p.m.</t>
  </si>
  <si>
    <t>CALLE 6 SECTOR - (Desconocida)</t>
  </si>
  <si>
    <t>31/12/2023 05:33:00 p.m.</t>
  </si>
  <si>
    <t>31/12/2023 05:48:03 p.m.</t>
  </si>
  <si>
    <t>31/12/2023 10:57:52 p.m.</t>
  </si>
  <si>
    <t>DNI 92429108</t>
  </si>
  <si>
    <t>Terrazas Valencia, Juana Elvira</t>
  </si>
  <si>
    <t>31/12/2023 05:47:00 p.m.</t>
  </si>
  <si>
    <t>31/12/2023 07:08:17 p.m.</t>
  </si>
  <si>
    <t>urquiza 570 - SENILLOSA</t>
  </si>
  <si>
    <t>PDR11446890</t>
  </si>
  <si>
    <t>SN 11446890</t>
  </si>
  <si>
    <t>Nn, Nn Guardia Femenino</t>
  </si>
  <si>
    <t>31/12/2023 05:49:00 p.m.</t>
  </si>
  <si>
    <t>31/12/2023 09:14:38 p.m.</t>
  </si>
  <si>
    <t>31/12/2023 05:56:00 p.m.</t>
  </si>
  <si>
    <t>31/12/2023 07:06:53 p.m.</t>
  </si>
  <si>
    <t>31/12/2023 07:08:48 p.m.</t>
  </si>
  <si>
    <t>DNI 35492264</t>
  </si>
  <si>
    <t>Riquelme, Juan Cesar</t>
  </si>
  <si>
    <t>31/12/2023 06:35:00 p.m.</t>
  </si>
  <si>
    <t>31/12/2023 07:14:00 p.m.</t>
  </si>
  <si>
    <t>31/12/2023 07:23:36 p.m.</t>
  </si>
  <si>
    <t>LAMARQUE 862 - Neuquén - Barrio Manuel Belgrano</t>
  </si>
  <si>
    <t>PDR16492342</t>
  </si>
  <si>
    <t>DNI 16492342</t>
  </si>
  <si>
    <t>Perez, Marcelo Fabian</t>
  </si>
  <si>
    <t>31/12/2023 07:01:00 p.m.</t>
  </si>
  <si>
    <t>31/12/2023 07:12:49 p.m.</t>
  </si>
  <si>
    <t>31/12/2023 08:07:49 p.m.</t>
  </si>
  <si>
    <t>JOSE LUIS CANTILO5160/VILLA DEVOTO - Provincia: BUENOS AIRES</t>
  </si>
  <si>
    <t>PDR4797237</t>
  </si>
  <si>
    <t>DNI 4797237</t>
  </si>
  <si>
    <t>Melinao, Teresa Ines</t>
  </si>
  <si>
    <t>31/12/2023 07:04:00 p.m.</t>
  </si>
  <si>
    <t>31/12/2023 08:33:27 p.m.</t>
  </si>
  <si>
    <t>31/12/2023 08:42:20 p.m.</t>
  </si>
  <si>
    <t>rio parana 185 - Neuquén</t>
  </si>
  <si>
    <t>odinfagia fiebre, mocos</t>
  </si>
  <si>
    <t>31/12/2023 07:26:00 p.m.</t>
  </si>
  <si>
    <t>31/12/2023 08:01:26 p.m.</t>
  </si>
  <si>
    <t>01/01/2024 01:41:03 p.m.</t>
  </si>
  <si>
    <t>Diarrea crónica. Hipokalemia.</t>
  </si>
  <si>
    <t>dolor abd fiebre</t>
  </si>
  <si>
    <t>DNI 27104358</t>
  </si>
  <si>
    <t>Castillo, Liliana Estela</t>
  </si>
  <si>
    <t>31/12/2023 07:28:00 p.m.</t>
  </si>
  <si>
    <t>31/12/2023 07:52:12 p.m.</t>
  </si>
  <si>
    <t>31/12/2023 08:07:23 p.m.</t>
  </si>
  <si>
    <t>Quemadura tipo a aba</t>
  </si>
  <si>
    <t>PRIMEROS POBLADORES 1879 - Neuquén - Barrio Mariano Moreno</t>
  </si>
  <si>
    <t>quemadura en MMII</t>
  </si>
  <si>
    <t>PDR26421884</t>
  </si>
  <si>
    <t>DNI 26421884</t>
  </si>
  <si>
    <t>Torres, Carlos Arturo</t>
  </si>
  <si>
    <t>31/12/2023 07:29:00 p.m.</t>
  </si>
  <si>
    <t>31/12/2023 08:06:49 p.m.</t>
  </si>
  <si>
    <t>31/12/2023 09:46:23 p.m.</t>
  </si>
  <si>
    <t>S06.0 Concusión</t>
  </si>
  <si>
    <t>Samuel Valenzuela 1305 - SENILLOSA</t>
  </si>
  <si>
    <t>Ref Caida de altura 2mts</t>
  </si>
  <si>
    <t>DNI 34658651</t>
  </si>
  <si>
    <t>Lopez, Juan Jose</t>
  </si>
  <si>
    <t>31/12/2023 08:04:00 p.m.</t>
  </si>
  <si>
    <t>31/12/2023 08:39:49 p.m.</t>
  </si>
  <si>
    <t>31/12/2023 08:47:34 p.m.</t>
  </si>
  <si>
    <t>retiro de medicacion</t>
  </si>
  <si>
    <t>RIO V 571 - Neuquén - Barrio Provincias Unidas</t>
  </si>
  <si>
    <t>medicacion</t>
  </si>
  <si>
    <t>DNI 43339480</t>
  </si>
  <si>
    <t>Caro Grageda, Ismael Orlando</t>
  </si>
  <si>
    <t>31/12/2023 08:22:00 p.m.</t>
  </si>
  <si>
    <t>31/12/2023 08:28:34 p.m.</t>
  </si>
  <si>
    <t>31/12/2023 10:06:29 p.m.</t>
  </si>
  <si>
    <t>S81.8 Herida de otras partes de la pierna</t>
  </si>
  <si>
    <t>TEJADA GOMEZ 1260 - Neuquén - Barrio Confluencia</t>
  </si>
  <si>
    <t>HAF en MID</t>
  </si>
  <si>
    <t>31/12/2023 08:30:00 p.m.</t>
  </si>
  <si>
    <t>31/12/2023 10:57:33 p.m.</t>
  </si>
  <si>
    <t>excitación psicomotriz</t>
  </si>
  <si>
    <t>31/12/2023 08:40:00 p.m.</t>
  </si>
  <si>
    <t>31/12/2023 09:45:54 p.m.</t>
  </si>
  <si>
    <t>31/12/2023 09:50:21 p.m.</t>
  </si>
  <si>
    <t>31/12/2023 08:41:00 p.m.</t>
  </si>
  <si>
    <t>31/12/2023 09:15:33 p.m.</t>
  </si>
  <si>
    <t>01/01/2024 01:07:15 a.m.</t>
  </si>
  <si>
    <t>fiebre (pcte diálisis)</t>
  </si>
  <si>
    <t>LE 7101712</t>
  </si>
  <si>
    <t>Michia, Marcos</t>
  </si>
  <si>
    <t>91 años</t>
  </si>
  <si>
    <t>31/12/2023 09:32:00 p.m.</t>
  </si>
  <si>
    <t>31/12/2023 09:45:24 p.m.</t>
  </si>
  <si>
    <t>01/01/2024 01:09:17 a.m.</t>
  </si>
  <si>
    <t>Sargento Cabral 2024 - Neuquén - Centro</t>
  </si>
  <si>
    <t>Fiebre, deposiciones liquidas</t>
  </si>
  <si>
    <t>PDR5169522</t>
  </si>
  <si>
    <t>DNI 5169522</t>
  </si>
  <si>
    <t>Villegas, Manuel Enrique</t>
  </si>
  <si>
    <t>31/12/2023 10:36:00 p.m.</t>
  </si>
  <si>
    <t>01/01/2024 01:34:09 a.m.</t>
  </si>
  <si>
    <t>AV ARGENTINA 173 TORRE 2 6TO A - Neuquén - Centro</t>
  </si>
  <si>
    <t>SOSPECHA DE ACV</t>
  </si>
  <si>
    <t>PDR8177635</t>
  </si>
  <si>
    <t>DNI 8177635</t>
  </si>
  <si>
    <t>Nemer, Julio Argentino</t>
  </si>
  <si>
    <t>31/12/2023 10:51:00 p.m.</t>
  </si>
  <si>
    <t>31/12/2023 11:14:04 p.m.</t>
  </si>
  <si>
    <t>01/01/2024 01:07:30 a.m.</t>
  </si>
  <si>
    <t>ESQUIU 184 - Provincia: SALTA</t>
  </si>
  <si>
    <t>DOLOR ABDOMINAL LADO DERECHO (FAMILIAR REFIERE HERNIA EN LA ZONA)</t>
  </si>
  <si>
    <t>DNI 17140711</t>
  </si>
  <si>
    <t>Meriño, Juan Bautista</t>
  </si>
  <si>
    <t>31/12/2023 11:04:00 p.m.</t>
  </si>
  <si>
    <t>01/01/2024 01:08:05 a.m.</t>
  </si>
  <si>
    <t>Los Hornos - SENILLOSA</t>
  </si>
  <si>
    <t>SECTOR AFR MANANTIALES. ZONA RURAL</t>
  </si>
  <si>
    <t>PDR12583369</t>
  </si>
  <si>
    <t>DNI 12583369</t>
  </si>
  <si>
    <t>Tosar, Maria Elena</t>
  </si>
  <si>
    <t>31/12/2023 11:14:00 p.m.</t>
  </si>
  <si>
    <t>01/01/2024 01:12:53 a.m.</t>
  </si>
  <si>
    <t>La Pampa 2118 -</t>
  </si>
  <si>
    <t>Presión alta, vómitos</t>
  </si>
  <si>
    <t>31/12/2023 11:31:00 p.m.</t>
  </si>
  <si>
    <t>31/12/2023 11:34:50 p.m.</t>
  </si>
  <si>
    <t>01/01/2024 05:54:34 a.m.</t>
  </si>
  <si>
    <t>INTOXICACIÓN ( INGRESA POR ENTRADA DE AMBULANCIA)</t>
  </si>
  <si>
    <t>DNI 92510291</t>
  </si>
  <si>
    <t>Molina Alvarado, Hernan</t>
  </si>
  <si>
    <t>31/12/2023 11:36:00 p.m.</t>
  </si>
  <si>
    <t>31/12/2023 11:38:48 p.m.</t>
  </si>
  <si>
    <t>01/01/2024 03:40:20 a.m.</t>
  </si>
  <si>
    <t>Arevalo - Neuquén - Barrio Islas Malvinas</t>
  </si>
  <si>
    <t>PCR ( ingresa por playa de ambulancias)</t>
  </si>
  <si>
    <t>PDR23526109</t>
  </si>
  <si>
    <t>DNI 23526109</t>
  </si>
  <si>
    <t>Gomez, Mirian Graciela</t>
  </si>
  <si>
    <t>01/01/2024 12:00:00 a.m.</t>
  </si>
  <si>
    <t>01/01/2024 12:05:16 a.m.</t>
  </si>
  <si>
    <t>01/01/2024 01:07:40 a.m.</t>
  </si>
  <si>
    <t>CALLE 16 - AÑELO</t>
  </si>
  <si>
    <t>Hipertensa, sufrió desmayo en domicilio, vómitos</t>
  </si>
  <si>
    <t>PDR36256743</t>
  </si>
  <si>
    <t>DNI 36256743</t>
  </si>
  <si>
    <t>Ferrari, Dora Ayelen</t>
  </si>
  <si>
    <t>01/01/2024 12:48:00 a.m.</t>
  </si>
  <si>
    <t>01/01/2024 01:13:21 a.m.</t>
  </si>
  <si>
    <t>01/01/2024 03:41:23 a.m.</t>
  </si>
  <si>
    <t>Honduras Y Los Mayas,12,B 510 - Centenario</t>
  </si>
  <si>
    <t>Bancario</t>
  </si>
  <si>
    <t>DNI 37757685</t>
  </si>
  <si>
    <t>Carcamo, Alberto Nicolas</t>
  </si>
  <si>
    <t>01/01/2024 12:56:00 a.m.</t>
  </si>
  <si>
    <t>01/01/2024 01:13:37 a.m.</t>
  </si>
  <si>
    <t>01/01/2024 01:43:39 a.m.</t>
  </si>
  <si>
    <t>SECTOR F - Neuquén - Barrio Ciudad Industrial</t>
  </si>
  <si>
    <t>REF SENSACION DE FIEBRE Y DOLOR EN ZONA DE LOS RIÑONES (ANTECEDENTES DE CALCULOS RENALES)</t>
  </si>
  <si>
    <t>PDR24736275</t>
  </si>
  <si>
    <t>DNI 24736275</t>
  </si>
  <si>
    <t>Torres, Victor Hugo</t>
  </si>
  <si>
    <t>01/01/2024 12:59:00 a.m.</t>
  </si>
  <si>
    <t>01/01/2024 01:13:06 a.m.</t>
  </si>
  <si>
    <t>01/01/2024 01:38:00 a.m.</t>
  </si>
  <si>
    <t>copahue 1977 - Neuquén - Barrio Confluencia</t>
  </si>
  <si>
    <t>REF QUE LE INGRESÓ SUSTANCIA EN LOS OJOS- DOLOR E IRRITACION</t>
  </si>
  <si>
    <t>DNI 92910152</t>
  </si>
  <si>
    <t>Pilquinao Arias, Juan Manuel</t>
  </si>
  <si>
    <t>01/01/2024 01:28:00 a.m.</t>
  </si>
  <si>
    <t>01/01/2024 02:15:23 a.m.</t>
  </si>
  <si>
    <t>01/01/2024 08:34:16 a.m.</t>
  </si>
  <si>
    <t>PRINGLES Y DR ABRAHAN MZ 9 - Neuquén - Barrio Cordón Colón</t>
  </si>
  <si>
    <t>vomitos - antc de psoriasis</t>
  </si>
  <si>
    <t>PDR41438507</t>
  </si>
  <si>
    <t>DNI 41438507</t>
  </si>
  <si>
    <t>San Miguel, Alexandra Rocio</t>
  </si>
  <si>
    <t>01/01/2024 01:32:00 a.m.</t>
  </si>
  <si>
    <t>01/01/2024 02:20:37 a.m.</t>
  </si>
  <si>
    <t>01/01/2024 03:41:40 a.m.</t>
  </si>
  <si>
    <t>Aimogasta 1342 - Neuquén</t>
  </si>
  <si>
    <t>Intoxicación / intento de suicidio</t>
  </si>
  <si>
    <t>PDR44463391</t>
  </si>
  <si>
    <t>DNI 44463391</t>
  </si>
  <si>
    <t>Benegas, Aldana Aylen</t>
  </si>
  <si>
    <t>01/01/2024 01:56:00 a.m.</t>
  </si>
  <si>
    <t>01/01/2024 01:57:58 a.m.</t>
  </si>
  <si>
    <t>01/01/2024 08:34:26 a.m.</t>
  </si>
  <si>
    <t>Sector 2, Mz H, Lote 10 - Neuquén - Barrio Ciudad Industrial</t>
  </si>
  <si>
    <t>DESVANECIMIENTO</t>
  </si>
  <si>
    <t>PDR47846839</t>
  </si>
  <si>
    <t>DNI 47846839</t>
  </si>
  <si>
    <t>Trautman, Danitza Yamila Jazmin</t>
  </si>
  <si>
    <t>01/01/2024 02:02:00 a.m.</t>
  </si>
  <si>
    <t>01/01/2024 04:03:45 a.m.</t>
  </si>
  <si>
    <t>DOLOR ABDOMINAL Y NAUSEAS</t>
  </si>
  <si>
    <t>PDR20436337</t>
  </si>
  <si>
    <t>DNI 20436337</t>
  </si>
  <si>
    <t>Garcia, Gustavo Anibal</t>
  </si>
  <si>
    <t>01/01/2024 02:14:00 a.m.</t>
  </si>
  <si>
    <t>01/01/2024 02:44:58 a.m.</t>
  </si>
  <si>
    <t>01/01/2024 08:35:34 a.m.</t>
  </si>
  <si>
    <t>MARTIYU 2280 - Provincia: MENDOZA</t>
  </si>
  <si>
    <t>SAN JAVIER</t>
  </si>
  <si>
    <t>Vómitos y dolor abdominal</t>
  </si>
  <si>
    <t>PDR50926731</t>
  </si>
  <si>
    <t>DNI 50926731</t>
  </si>
  <si>
    <t>Vargas Vildoza, Ignacio Agustin</t>
  </si>
  <si>
    <t>01/01/2024 02:18:00 a.m.</t>
  </si>
  <si>
    <t>01/01/2024 04:03:56 a.m.</t>
  </si>
  <si>
    <t>01/01/2024 04:04:18 a.m.</t>
  </si>
  <si>
    <t>SAN RAFAEL</t>
  </si>
  <si>
    <t>Dolor abdominal, sudoración y vómitos</t>
  </si>
  <si>
    <t>DNI 35655507</t>
  </si>
  <si>
    <t>Diaz, Ariana Paola</t>
  </si>
  <si>
    <t>01/01/2024 02:21:00 a.m.</t>
  </si>
  <si>
    <t>01/01/2024 02:31:46 a.m.</t>
  </si>
  <si>
    <t>01/01/2024 02:48:45 a.m.</t>
  </si>
  <si>
    <t>TOMA EL TANQUE- SECTOR 4 - Neuquén - Barrio Ciudad Industrial</t>
  </si>
  <si>
    <t>Presión alta - temblores medicada por HTA</t>
  </si>
  <si>
    <t>DNI 92804589</t>
  </si>
  <si>
    <t>Barrientos Ortiz, Guillermo Jose</t>
  </si>
  <si>
    <t>01/01/2024 03:55:00 a.m.</t>
  </si>
  <si>
    <t>01/01/2024 04:19:48 a.m.</t>
  </si>
  <si>
    <t>01/01/2024 05:18:00 a.m.</t>
  </si>
  <si>
    <t>POMONA 1880 - Neuquén - Barrio Confluencia</t>
  </si>
  <si>
    <t>DNI 22449743</t>
  </si>
  <si>
    <t>Gelvez, Felix Daniel</t>
  </si>
  <si>
    <t>01/01/2024 04:02:00 a.m.</t>
  </si>
  <si>
    <t>01/01/2024 04:39:25 a.m.</t>
  </si>
  <si>
    <t>01/01/2024 05:12:15 a.m.</t>
  </si>
  <si>
    <t>TROITIÑO CASA 126 -</t>
  </si>
  <si>
    <t>refiere puntada en la vista- dolor de cabeza (hta)</t>
  </si>
  <si>
    <t>PDR10565687</t>
  </si>
  <si>
    <t>DNI 10565687</t>
  </si>
  <si>
    <t>Zuñiga, Maria Cristina</t>
  </si>
  <si>
    <t>01/01/2024 04:04:00 a.m.</t>
  </si>
  <si>
    <t>01/01/2024 04:39:51 a.m.</t>
  </si>
  <si>
    <t>01/01/2024 06:16:08 a.m.</t>
  </si>
  <si>
    <t>B° VILLA CEFERINO SARGENTO TREPO MZA 10 CASA 3 - Neuquén - Barrio Villa Ceferino</t>
  </si>
  <si>
    <t>sangrado nasal y bucal</t>
  </si>
  <si>
    <t>PDR24685331</t>
  </si>
  <si>
    <t>DNI 24685331</t>
  </si>
  <si>
    <t>Aliaga Pueyrredon, Eduardo Javier</t>
  </si>
  <si>
    <t>01/01/2024 05:21:00 a.m.</t>
  </si>
  <si>
    <t>01/01/2024 05:35:04 a.m.</t>
  </si>
  <si>
    <t>01/01/2024 06:19:21 a.m.</t>
  </si>
  <si>
    <t>herida punzante en ojo izquierdo</t>
  </si>
  <si>
    <t>S05.9 Traumatismo del ojo y de la órbita, no espec</t>
  </si>
  <si>
    <t>LOTE 1 - Plottier</t>
  </si>
  <si>
    <t>HERRADURA</t>
  </si>
  <si>
    <t>agresion por terceros- herida punzante en rostro</t>
  </si>
  <si>
    <t>DNI 23001937</t>
  </si>
  <si>
    <t>Andres, Gladys Isabel</t>
  </si>
  <si>
    <t>01/01/2024 05:43:00 a.m.</t>
  </si>
  <si>
    <t>01/01/2024 07:28:19 a.m.</t>
  </si>
  <si>
    <t>ISLAS MALVINAS/ 1750 - Neuquén - Barrio Provincias Unidas</t>
  </si>
  <si>
    <t>DNI 43156637</t>
  </si>
  <si>
    <t>Flores Cifuentes, Lautaro Sebastian</t>
  </si>
  <si>
    <t>01/01/2024 06:22:00 a.m.</t>
  </si>
  <si>
    <t>01/01/2024 06:52:00 a.m.</t>
  </si>
  <si>
    <t>01/01/2024 07:51:21 a.m.</t>
  </si>
  <si>
    <t>INDEPENDENCIA-192 VIV.</t>
  </si>
  <si>
    <t>HERIDA CORTANTE EN CABEZA.</t>
  </si>
  <si>
    <t>DNI 17645504</t>
  </si>
  <si>
    <t>Cañete, Eduardo</t>
  </si>
  <si>
    <t>01/01/2024 06:31:00 a.m.</t>
  </si>
  <si>
    <t>01/01/2024 06:41:53 a.m.</t>
  </si>
  <si>
    <t>01/01/2024 07:51:28 a.m.</t>
  </si>
  <si>
    <t>Lago Epulafquen 191 - Neuquén - Barrio Confluencia</t>
  </si>
  <si>
    <t>PDR21658636</t>
  </si>
  <si>
    <t>DNI 21658636</t>
  </si>
  <si>
    <t>Huenten, Oscar Javier</t>
  </si>
  <si>
    <t>01/01/2024 06:59:00 a.m.</t>
  </si>
  <si>
    <t>01/01/2024 07:16:47 a.m.</t>
  </si>
  <si>
    <t>01/01/2024 11:44:00 a.m.</t>
  </si>
  <si>
    <t>calle.17 - B°san Lorenzo - LONCOPUE</t>
  </si>
  <si>
    <t>dolor de pecho. antecedentes cardiologicos. ref. dif. respiratorio</t>
  </si>
  <si>
    <t>01/01/2024 07:15:00 a.m.</t>
  </si>
  <si>
    <t>01/01/2024 07:22:33 a.m.</t>
  </si>
  <si>
    <t>01/01/2024 08:38:47 a.m.</t>
  </si>
  <si>
    <t>01/01/2024 07:18:00 a.m.</t>
  </si>
  <si>
    <t>01/01/2024 07:29:08 a.m.</t>
  </si>
  <si>
    <t>01/01/2024 08:36:31 a.m.</t>
  </si>
  <si>
    <t>PASAPORTE 14794772</t>
  </si>
  <si>
    <t>Salvatierra Garcia, Maria Belen</t>
  </si>
  <si>
    <t>01/01/2024 07:20:00 a.m.</t>
  </si>
  <si>
    <t>01/01/2024 07:51:45 a.m.</t>
  </si>
  <si>
    <t>01/01/2024 10:06:23 a.m.</t>
  </si>
  <si>
    <t>Z51.9 Atención médica, no especificada</t>
  </si>
  <si>
    <t>EL MAIZ - Neuquén - Barrio Ciudad Industrial</t>
  </si>
  <si>
    <t>solicita medicacion. diag. tuberculosis</t>
  </si>
  <si>
    <t>PDR36945531</t>
  </si>
  <si>
    <t>DNI 36945531</t>
  </si>
  <si>
    <t>Gomez, Leandro Marcelo</t>
  </si>
  <si>
    <t>01/01/2024 08:22:00 a.m.</t>
  </si>
  <si>
    <t>01/01/2024 10:41:16 a.m.</t>
  </si>
  <si>
    <t>Politraumatismos. Incidente de tránsito.</t>
  </si>
  <si>
    <t>DNI 29973496</t>
  </si>
  <si>
    <t>Martinez, Dario Hernan</t>
  </si>
  <si>
    <t>01/01/2024 09:02:00 a.m.</t>
  </si>
  <si>
    <t>01/01/2024 09:44:56 a.m.</t>
  </si>
  <si>
    <t>01/01/2024 10:37:54 a.m.</t>
  </si>
  <si>
    <t>Sector la Paz</t>
  </si>
  <si>
    <t>HERIDA CORTANTE EN ROSTRO (UNIDAD 11)</t>
  </si>
  <si>
    <t>PDR35492097</t>
  </si>
  <si>
    <t>DNI 35492097</t>
  </si>
  <si>
    <t>Becares, Nadya Belen</t>
  </si>
  <si>
    <t>01/01/2024 09:11:00 a.m.</t>
  </si>
  <si>
    <t>01/01/2024 09:42:05 a.m.</t>
  </si>
  <si>
    <t>01/01/2024 11:56:08 a.m.</t>
  </si>
  <si>
    <t>jorge cafrunde - Plottier</t>
  </si>
  <si>
    <t>Bardas del Sol</t>
  </si>
  <si>
    <t>DNI 17503483</t>
  </si>
  <si>
    <t>Almada, Marta Estela</t>
  </si>
  <si>
    <t>01/01/2024 09:30:00 a.m.</t>
  </si>
  <si>
    <t>01/01/2024 09:55:14 a.m.</t>
  </si>
  <si>
    <t>01/01/2024 02:05:42 p.m.</t>
  </si>
  <si>
    <t>dolor de espalda molestia para orinar</t>
  </si>
  <si>
    <t>01/01/2024 10:11:00 a.m.</t>
  </si>
  <si>
    <t>01/01/2024 10:43:34 a.m.</t>
  </si>
  <si>
    <t>01/01/2024 05:06:47 p.m.</t>
  </si>
  <si>
    <t>Control con Dra Gonzalez Clara</t>
  </si>
  <si>
    <t>01/01/2024 10:51:00 a.m.</t>
  </si>
  <si>
    <t>01/01/2024 11:48:19 a.m.</t>
  </si>
  <si>
    <t>01/01/2024 03:39:04 p.m.</t>
  </si>
  <si>
    <t>Sangrado de nariz..vista hoy en la madrugada por guardia</t>
  </si>
  <si>
    <t>01/01/2024 10:54:00 a.m.</t>
  </si>
  <si>
    <t>01/01/2024 11:12:06 a.m.</t>
  </si>
  <si>
    <t>01/01/2024 07:51:26 p.m.</t>
  </si>
  <si>
    <t>tumoracion en cuello</t>
  </si>
  <si>
    <t>D48.9 Tumor de comp. inc. o desc. de sitio no especificados</t>
  </si>
  <si>
    <t>01/01/2024 11:08:00 a.m.</t>
  </si>
  <si>
    <t>01/01/2024 01:11:58 p.m.</t>
  </si>
  <si>
    <t>01/01/2024 01:24:38 p.m.</t>
  </si>
  <si>
    <t>forunculitis</t>
  </si>
  <si>
    <t>Ref forunculo</t>
  </si>
  <si>
    <t>PDR41436105</t>
  </si>
  <si>
    <t>DNI 41436105</t>
  </si>
  <si>
    <t>Inostroza Magnalardo, Camila Andrea</t>
  </si>
  <si>
    <t>01/01/2024 11:09:00 a.m.</t>
  </si>
  <si>
    <t>01/01/2024 12:51:05 p.m.</t>
  </si>
  <si>
    <t>01/01/2024 01:20:15 p.m.</t>
  </si>
  <si>
    <t>PDR21316054</t>
  </si>
  <si>
    <t>DNI 21316054</t>
  </si>
  <si>
    <t>Bejarano, Marta Elena</t>
  </si>
  <si>
    <t>01/01/2024 11:11:00 a.m.</t>
  </si>
  <si>
    <t>01/01/2024 01:12:37 p.m.</t>
  </si>
  <si>
    <t>01/01/2024 01:24:44 p.m.</t>
  </si>
  <si>
    <t>Mialgias</t>
  </si>
  <si>
    <t>Primeros Pobladores 2675 - Neuquén - Barrio Mariano Moreno</t>
  </si>
  <si>
    <t>PDR17868986</t>
  </si>
  <si>
    <t>DNI 17868986</t>
  </si>
  <si>
    <t>John, Orlando Horacio</t>
  </si>
  <si>
    <t>01/01/2024 11:12:00 a.m.</t>
  </si>
  <si>
    <t>01/01/2024 07:03:02 p.m.</t>
  </si>
  <si>
    <t>Depresión del sensorio. Encefalopatía hepática.</t>
  </si>
  <si>
    <t>K72.9 Insuficiencia hepática, no especificada</t>
  </si>
  <si>
    <t>Elordi 2145 - Neuquén - Barrio Islas Malvinas</t>
  </si>
  <si>
    <t>DNI 4436386</t>
  </si>
  <si>
    <t>Ibañez, Irma</t>
  </si>
  <si>
    <t>01/01/2024 11:13:00 a.m.</t>
  </si>
  <si>
    <t>01/01/2024 11:49:11 a.m.</t>
  </si>
  <si>
    <t>01/01/2024 03:38:19 p.m.</t>
  </si>
  <si>
    <t>caida de propia altura</t>
  </si>
  <si>
    <t>CALLE 6/CASA 8 SECTOR F - Neuquén - Barrio Ciudad Industrial</t>
  </si>
  <si>
    <t>CAÍDA DE PROPIA ALTURA, REF INFLAMACION EN LA CABEZA Y MANO DERECHA</t>
  </si>
  <si>
    <t>DNI 37936541</t>
  </si>
  <si>
    <t>Soto, Facundo Yair</t>
  </si>
  <si>
    <t>01/01/2024 11:51:00 a.m.</t>
  </si>
  <si>
    <t>01/01/2024 12:45:00 p.m.</t>
  </si>
  <si>
    <t>01/01/2024 01:20:47 p.m.</t>
  </si>
  <si>
    <t>Ricardo Rojas 319 - Neuquén - Barrio Manuel Belgrano</t>
  </si>
  <si>
    <t>REF CUERPO AFIEBRADO</t>
  </si>
  <si>
    <t>DNI 22473844</t>
  </si>
  <si>
    <t>Mendez, Irma Gloria</t>
  </si>
  <si>
    <t>01/01/2024 12:05:00 p.m.</t>
  </si>
  <si>
    <t>01/01/2024 01:16:56 p.m.</t>
  </si>
  <si>
    <t>01/01/2024 01:27:24 p.m.</t>
  </si>
  <si>
    <t>otalgia - tapon de cera</t>
  </si>
  <si>
    <t>ABRAHAM 1100 - Neuquén - Barrio Cordón Colón</t>
  </si>
  <si>
    <t>01/01/2024 12:08:00 p.m.</t>
  </si>
  <si>
    <t>01/01/2024 12:50:10 p.m.</t>
  </si>
  <si>
    <t>01/01/2024 01:55:04 p.m.</t>
  </si>
  <si>
    <t>artritis reumatoide</t>
  </si>
  <si>
    <t>dolor de espalda y huesos operada el viernes de columna</t>
  </si>
  <si>
    <t>PDR35595201</t>
  </si>
  <si>
    <t>DNI 35595201</t>
  </si>
  <si>
    <t>Melipil, Jonathan</t>
  </si>
  <si>
    <t>01/01/2024 12:32:00 p.m.</t>
  </si>
  <si>
    <t>01/01/2024 01:22:41 p.m.</t>
  </si>
  <si>
    <t>01/01/2024 05:05:37 p.m.</t>
  </si>
  <si>
    <t>ITS</t>
  </si>
  <si>
    <t>A64 Enfermedad de transmisión sexual no especifica</t>
  </si>
  <si>
    <t>olascoaga 1015 - Neuquén</t>
  </si>
  <si>
    <t>ref. dolor en genitales</t>
  </si>
  <si>
    <t>DNI 41977878</t>
  </si>
  <si>
    <t>Rivera Villalobos, Candela Elizabeth</t>
  </si>
  <si>
    <t>01/01/2024 12:34:00 p.m.</t>
  </si>
  <si>
    <t>01/01/2024 01:11:35 p.m.</t>
  </si>
  <si>
    <t>Pte. en situación de calle - Neuquén</t>
  </si>
  <si>
    <t>ref. lastimadura en sona genital</t>
  </si>
  <si>
    <t>LC 2046655</t>
  </si>
  <si>
    <t>Tapia, Georgina Argentina</t>
  </si>
  <si>
    <t>01/01/2024 12:39:00 p.m.</t>
  </si>
  <si>
    <t>01/01/2024 01:03:03 p.m.</t>
  </si>
  <si>
    <t>01/01/2024 05:40:57 p.m.</t>
  </si>
  <si>
    <t>diagnostico desconocido</t>
  </si>
  <si>
    <t>Chocon 421 - Neuquén - Barrio Manuel Belgrano</t>
  </si>
  <si>
    <t>Hijo ref que su mama esta con inflamación en los pies</t>
  </si>
  <si>
    <t>DNI 24877352</t>
  </si>
  <si>
    <t>Esquibel, Maria Alejandra</t>
  </si>
  <si>
    <t>01/01/2024 12:40:00 p.m.</t>
  </si>
  <si>
    <t>01/01/2024 01:06:42 p.m.</t>
  </si>
  <si>
    <t>01/01/2024 03:56:19 p.m.</t>
  </si>
  <si>
    <t>JUAN BENIGAR 127 - Neuquén - Barrio Mariano Moreno</t>
  </si>
  <si>
    <t>dolor abdominal tipo calambre - boca del estomago</t>
  </si>
  <si>
    <t>PDR95411800</t>
  </si>
  <si>
    <t>DNI 95411800</t>
  </si>
  <si>
    <t>Chirinos, Pedro</t>
  </si>
  <si>
    <t>01/01/2024 01:57:00 p.m.</t>
  </si>
  <si>
    <t>01/01/2024 03:03:42 p.m.</t>
  </si>
  <si>
    <t>01/01/2024 05:05:46 p.m.</t>
  </si>
  <si>
    <t>Tres arroyos 65 - Neuquén - Barrio Confluencia</t>
  </si>
  <si>
    <t>PDR45117894</t>
  </si>
  <si>
    <t>DNI 45117894</t>
  </si>
  <si>
    <t>Aguero, Yamile Yael</t>
  </si>
  <si>
    <t>01/01/2024 02:10:00 p.m.</t>
  </si>
  <si>
    <t>01/01/2024 03:10:30 p.m.</t>
  </si>
  <si>
    <t>01/01/2024 03:55:59 p.m.</t>
  </si>
  <si>
    <t>MITRE 1348 - Neuquén</t>
  </si>
  <si>
    <t>Dolor en garganta</t>
  </si>
  <si>
    <t>01/01/2024 02:35:00 p.m.</t>
  </si>
  <si>
    <t>01/01/2024 03:12:45 p.m.</t>
  </si>
  <si>
    <t>02/01/2024 12:02:32 a.m.</t>
  </si>
  <si>
    <t>fiebre, agitada, dificultad para respirar</t>
  </si>
  <si>
    <t>01/01/2024 02:58:00 p.m.</t>
  </si>
  <si>
    <t>01/01/2024 03:55:23 p.m.</t>
  </si>
  <si>
    <t>01/01/2024 04:09:52 p.m.</t>
  </si>
  <si>
    <t>Mareos, somnolencia (Sufrió un incidente de transito el dia viernes)</t>
  </si>
  <si>
    <t>DNI 92905424</t>
  </si>
  <si>
    <t>Paredes Barrera, Juan Rolando</t>
  </si>
  <si>
    <t>01/01/2024 03:07:00 p.m.</t>
  </si>
  <si>
    <t>01/01/2024 03:55:34 p.m.</t>
  </si>
  <si>
    <t>01/01/2024 04:10:03 p.m.</t>
  </si>
  <si>
    <t>trasgresion alimentaria</t>
  </si>
  <si>
    <t>LAGO CURRUHUE - Neuquén - Barrio Villa Ceferino</t>
  </si>
  <si>
    <t>DNI 875395</t>
  </si>
  <si>
    <t>Luengo, Herminia</t>
  </si>
  <si>
    <t>01/01/2024 04:02:00 p.m.</t>
  </si>
  <si>
    <t>01/01/2024 04:58:33 p.m.</t>
  </si>
  <si>
    <t>01/01/2024 05:07:38 p.m.</t>
  </si>
  <si>
    <t>primeros pobladores 1945 CASA15 - Neuquén - Barrio Mariano Moreno</t>
  </si>
  <si>
    <t>PDR33042642</t>
  </si>
  <si>
    <t>DNI 33042642</t>
  </si>
  <si>
    <t>Garcia, Maria Isabel</t>
  </si>
  <si>
    <t>01/01/2024 04:18:00 p.m.</t>
  </si>
  <si>
    <t>01/01/2024 05:06:09 p.m.</t>
  </si>
  <si>
    <t>01/01/2024 05:50:46 p.m.</t>
  </si>
  <si>
    <t>relato incoherente</t>
  </si>
  <si>
    <t>CATAMARCA 4001 - Neuquén - Oeste</t>
  </si>
  <si>
    <t>01/01/2024 04:27:00 p.m.</t>
  </si>
  <si>
    <t>01/01/2024 04:58:14 p.m.</t>
  </si>
  <si>
    <t>01/01/2024 06:05:50 p.m.</t>
  </si>
  <si>
    <t>Sme febril en pte ERC</t>
  </si>
  <si>
    <t>DNI 6148158</t>
  </si>
  <si>
    <t>Guzman, Elena</t>
  </si>
  <si>
    <t>01/01/2024 04:33:00 p.m.</t>
  </si>
  <si>
    <t>01/01/2024 05:10:24 p.m.</t>
  </si>
  <si>
    <t>01/01/2024 07:40:10 p.m.</t>
  </si>
  <si>
    <t>CHUBUT Y DOCTOR RICARDO ROJAS 319 - Neuquén - Barrio Manuel Belgrano</t>
  </si>
  <si>
    <t>DNI 14368327</t>
  </si>
  <si>
    <t>Correa Torres, Mariana Alejandra</t>
  </si>
  <si>
    <t>01/01/2024 04:40:00 p.m.</t>
  </si>
  <si>
    <t>01/01/2024 05:26:17 p.m.</t>
  </si>
  <si>
    <t>01/01/2024 07:04:04 p.m.</t>
  </si>
  <si>
    <t>INDEPENDENCIA 1316 - Neuquén - Centro</t>
  </si>
  <si>
    <t>tx intercostal derecho</t>
  </si>
  <si>
    <t>01/01/2024 04:42:00 p.m.</t>
  </si>
  <si>
    <t>01/01/2024 07:09:47 p.m.</t>
  </si>
  <si>
    <t>inflamacion de ambos pies</t>
  </si>
  <si>
    <t>DNI 21385145</t>
  </si>
  <si>
    <t>Catalan, Roberto Carlos</t>
  </si>
  <si>
    <t>01/01/2024 04:58:00 p.m.</t>
  </si>
  <si>
    <t>01/01/2024 05:28:56 p.m.</t>
  </si>
  <si>
    <t>01/01/2024 07:11:54 p.m.</t>
  </si>
  <si>
    <t>Irigoyen 822 - Neuquén - Centro</t>
  </si>
  <si>
    <t>PDR13995810</t>
  </si>
  <si>
    <t>DNI 13995810</t>
  </si>
  <si>
    <t>Pasquet, Virginia Nidia</t>
  </si>
  <si>
    <t>01/01/2024 05:21:00 p.m.</t>
  </si>
  <si>
    <t>01/01/2024 05:35:42 p.m.</t>
  </si>
  <si>
    <t>01/01/2024 05:41:49 p.m.</t>
  </si>
  <si>
    <t>Diagonal Salta 647 - Provincia: BUENOS AIRES</t>
  </si>
  <si>
    <t>Conurbano</t>
  </si>
  <si>
    <t>DNI 95331719</t>
  </si>
  <si>
    <t>Turrieta Castillo, Ana Margoth</t>
  </si>
  <si>
    <t>01/01/2024 05:24:00 p.m.</t>
  </si>
  <si>
    <t>02/01/2024 01:15:07 a.m.</t>
  </si>
  <si>
    <t>colelitiasis</t>
  </si>
  <si>
    <t>CHAJARI 2480 - Neuquén - Barrio El Progreso</t>
  </si>
  <si>
    <t>PDR17065835</t>
  </si>
  <si>
    <t>DNI 17065835</t>
  </si>
  <si>
    <t>Victoriano, Cecilia Herminda</t>
  </si>
  <si>
    <t>01/01/2024 06:11:00 p.m.</t>
  </si>
  <si>
    <t>01/01/2024 06:58:02 p.m.</t>
  </si>
  <si>
    <t>01/01/2024 09:28:30 p.m.</t>
  </si>
  <si>
    <t>LAGO ARGENTINO 969 - Neuquén - Barrio Confluencia</t>
  </si>
  <si>
    <t>CONFLUENCIA URBANO</t>
  </si>
  <si>
    <t>vómitos - diarrea - fiebre</t>
  </si>
  <si>
    <t>PDR44481131</t>
  </si>
  <si>
    <t>DNI 44481131</t>
  </si>
  <si>
    <t>Yanko, Julian Gabriel</t>
  </si>
  <si>
    <t>01/01/2024 06:20:00 p.m.</t>
  </si>
  <si>
    <t>01/01/2024 06:59:45 p.m.</t>
  </si>
  <si>
    <t>01/01/2024 07:04:12 p.m.</t>
  </si>
  <si>
    <t>dolor anal - hemorroides ext</t>
  </si>
  <si>
    <t>I84.5 Hemorroides externas sin complicación</t>
  </si>
  <si>
    <t>Copahue y Linares 916 - Neuquén - Barrio Manuel Belgrano</t>
  </si>
  <si>
    <t>DNI 38495607</t>
  </si>
  <si>
    <t>Ulloa, Tania Tamara</t>
  </si>
  <si>
    <t>01/01/2024 06:24:00 p.m.</t>
  </si>
  <si>
    <t>02/01/2024 03:09:54 a.m.</t>
  </si>
  <si>
    <t>intento autolitico, consumo problematico de sustancias</t>
  </si>
  <si>
    <t>CALLE 10 - SECTOR B - DX 07 - Neuquén - Barrio Ciudad Industrial</t>
  </si>
  <si>
    <t>PARQUE INDUSTRIAL---</t>
  </si>
  <si>
    <t>PDR19113154</t>
  </si>
  <si>
    <t>DNI 19113154</t>
  </si>
  <si>
    <t>Camacho Rivas, Valeria Ines</t>
  </si>
  <si>
    <t>01/01/2024 06:29:00 p.m.</t>
  </si>
  <si>
    <t>01/01/2024 07:10:01 p.m.</t>
  </si>
  <si>
    <t>01/01/2024 09:34:33 p.m.</t>
  </si>
  <si>
    <t>SAN JUAN 960 - Neuquén - Barrio Santa Genoveva</t>
  </si>
  <si>
    <t>ardor al orinar - dolor abdominal</t>
  </si>
  <si>
    <t>01/01/2024 06:33:00 p.m.</t>
  </si>
  <si>
    <t>01/01/2024 07:34:52 p.m.</t>
  </si>
  <si>
    <t>01/01/2024 07:58:11 p.m.</t>
  </si>
  <si>
    <t>traumatismo costal derecha</t>
  </si>
  <si>
    <t>dolor costal derecho (refiere agresión por terceros)</t>
  </si>
  <si>
    <t>PDR44605131</t>
  </si>
  <si>
    <t>DNI 44605131</t>
  </si>
  <si>
    <t>Allemandi, Lucia Julieta</t>
  </si>
  <si>
    <t>01/01/2024 06:39:00 p.m.</t>
  </si>
  <si>
    <t>01/01/2024 07:42:45 p.m.</t>
  </si>
  <si>
    <t>01/01/2024 08:06:05 p.m.</t>
  </si>
  <si>
    <t>GALARZA 3553 - Neuquén - Barrio Huiliches</t>
  </si>
  <si>
    <t>diarrea - vómitos</t>
  </si>
  <si>
    <t>DNI 41010650</t>
  </si>
  <si>
    <t>Cartes, Oscar Jesus</t>
  </si>
  <si>
    <t>01/01/2024 06:42:00 p.m.</t>
  </si>
  <si>
    <t>01/01/2024 07:59:05 p.m.</t>
  </si>
  <si>
    <t>Huanquero s/n - Neuquén - Barrio El Progreso</t>
  </si>
  <si>
    <t>Carnagui</t>
  </si>
  <si>
    <t>picazón generalizada (paciente SM)</t>
  </si>
  <si>
    <t>PDR39683295</t>
  </si>
  <si>
    <t>DNI 39683295</t>
  </si>
  <si>
    <t>Varas, Facundo Sebastian</t>
  </si>
  <si>
    <t>01/01/2024 06:51:00 p.m.</t>
  </si>
  <si>
    <t>01/01/2024 07:07:23 p.m.</t>
  </si>
  <si>
    <t>01/01/2024 08:09:00 p.m.</t>
  </si>
  <si>
    <t>heridas cortantes</t>
  </si>
  <si>
    <t>S01.1 Herida del párpado y de la región periocular</t>
  </si>
  <si>
    <t>ALDERETE 1551 - Neuquén - Barrio Santa Genoveva</t>
  </si>
  <si>
    <t>herida cortante en ceja (en el día de ayer)</t>
  </si>
  <si>
    <t>PDR22661035</t>
  </si>
  <si>
    <t>DNI 22661035</t>
  </si>
  <si>
    <t>Benitez, Ricardo Dario</t>
  </si>
  <si>
    <t>01/01/2024 07:12:00 p.m.</t>
  </si>
  <si>
    <t>01/01/2024 07:58:56 p.m.</t>
  </si>
  <si>
    <t>01/01/2024 08:13:52 p.m.</t>
  </si>
  <si>
    <t>solicit receta de salbutamol</t>
  </si>
  <si>
    <t>Linares al Fondo- Club Unipol - Neuquén - Barrio Confluencia</t>
  </si>
  <si>
    <t>UNIPOL (CLUB)</t>
  </si>
  <si>
    <t>solicita atención médica - no especifica en ventanilla</t>
  </si>
  <si>
    <t>01/01/2024 07:17:00 p.m.</t>
  </si>
  <si>
    <t>01/01/2024 08:16:09 p.m.</t>
  </si>
  <si>
    <t>01/01/2024 08:26:56 p.m.</t>
  </si>
  <si>
    <t>celulititis</t>
  </si>
  <si>
    <t>mancha en MID</t>
  </si>
  <si>
    <t>DNI 35492731</t>
  </si>
  <si>
    <t>Espinoza, Miguel Angel</t>
  </si>
  <si>
    <t>01/01/2024 07:20:00 p.m.</t>
  </si>
  <si>
    <t>01/01/2024 08:26:04 p.m.</t>
  </si>
  <si>
    <t>01/01/2024 09:02:56 p.m.</t>
  </si>
  <si>
    <t>odontalgia otitis externa</t>
  </si>
  <si>
    <t>ANTU Y ABRAHAM - Neuquén - Barrio Villa Ceferino</t>
  </si>
  <si>
    <t>cefalea - dolor cervical</t>
  </si>
  <si>
    <t>01/01/2024 07:22:00 p.m.</t>
  </si>
  <si>
    <t>01/01/2024 07:41:31 p.m.</t>
  </si>
  <si>
    <t>02/01/2024 01:02:07 a.m.</t>
  </si>
  <si>
    <t>DNI 38809756</t>
  </si>
  <si>
    <t>Puentes, Gaston Orlando</t>
  </si>
  <si>
    <t>01/01/2024 07:31:00 p.m.</t>
  </si>
  <si>
    <t>02/01/2024 12:03:12 a.m.</t>
  </si>
  <si>
    <t>Intoxicación con alcohol y benzodiacepinas.</t>
  </si>
  <si>
    <t>PASAJE METAN 1056 - Neuquén - Barrio Manuel Belgrano</t>
  </si>
  <si>
    <t>pac inconsciente</t>
  </si>
  <si>
    <t>DNI 18591729</t>
  </si>
  <si>
    <t>Marin, Graciela Noemi</t>
  </si>
  <si>
    <t>01/01/2024 07:35:00 p.m.</t>
  </si>
  <si>
    <t>01/01/2024 08:07:37 p.m.</t>
  </si>
  <si>
    <t>02/01/2024 12:48:03 a.m.</t>
  </si>
  <si>
    <t>Lago Mari Menuco y David Abraham 1682 - Neuquén - Barrio Villa Ceferino</t>
  </si>
  <si>
    <t>dolor abdominal - diarrea</t>
  </si>
  <si>
    <t>01/01/2024 07:39:00 p.m.</t>
  </si>
  <si>
    <t>01/01/2024 08:31:26 p.m.</t>
  </si>
  <si>
    <t>01/01/2024 08:47:42 p.m.</t>
  </si>
  <si>
    <t>odinofagia (personal HPN)</t>
  </si>
  <si>
    <t>PDR40725317</t>
  </si>
  <si>
    <t>DNI 40725317</t>
  </si>
  <si>
    <t>Abeiro, Alejandro Ariel</t>
  </si>
  <si>
    <t>01/01/2024 07:40:00 p.m.</t>
  </si>
  <si>
    <t>01/01/2024 11:16:58 p.m.</t>
  </si>
  <si>
    <t>Ahorcamiento. Depresión del sensorio secundaria a hipoxia.</t>
  </si>
  <si>
    <t>T71 Asfixia</t>
  </si>
  <si>
    <t>La Plata 670 - Neuquén - Barrio Limay</t>
  </si>
  <si>
    <t>01/01/2024 07:47:00 p.m.</t>
  </si>
  <si>
    <t>01/01/2024 09:51:39 p.m.</t>
  </si>
  <si>
    <t>01/01/2024 10:45:39 p.m.</t>
  </si>
  <si>
    <t>evaluacion servicio de addiciones</t>
  </si>
  <si>
    <t>solicita atención en adicciones</t>
  </si>
  <si>
    <t>DNI 14075454</t>
  </si>
  <si>
    <t>Gimenez, Jose Guillermo</t>
  </si>
  <si>
    <t>01/01/2024 07:53:00 p.m.</t>
  </si>
  <si>
    <t>01/01/2024 09:57:31 p.m.</t>
  </si>
  <si>
    <t>BELMONTE 1428 - Neuquén</t>
  </si>
  <si>
    <t>tx MSI - mareos (caída de propia altura)</t>
  </si>
  <si>
    <t>01/01/2024 08:27:00 p.m.</t>
  </si>
  <si>
    <t>01/01/2024 09:58:27 p.m.</t>
  </si>
  <si>
    <t>01/01/2024 10:03:18 p.m.</t>
  </si>
  <si>
    <t>cuerpo extraño ojo der</t>
  </si>
  <si>
    <t>Molestia ocular (Personal HPN)</t>
  </si>
  <si>
    <t>01/01/2024 08:30:00 p.m.</t>
  </si>
  <si>
    <t>01/01/2024 09:12:31 p.m.</t>
  </si>
  <si>
    <t>01/01/2024 10:02:42 p.m.</t>
  </si>
  <si>
    <t>dolor total, ca prostata EIV</t>
  </si>
  <si>
    <t>R52.0 Dolor agudo</t>
  </si>
  <si>
    <t>Ref dif para caminar</t>
  </si>
  <si>
    <t>DNI 41977002</t>
  </si>
  <si>
    <t>Panes, Rocio Tamara</t>
  </si>
  <si>
    <t>01/01/2024 08:50:00 p.m.</t>
  </si>
  <si>
    <t>01/01/2024 09:38:20 p.m.</t>
  </si>
  <si>
    <t>01/01/2024 09:46:58 p.m.</t>
  </si>
  <si>
    <t>Huertas Comunitarias</t>
  </si>
  <si>
    <t>Sensación de falta aire (Personal HPN)</t>
  </si>
  <si>
    <t>PDR20794181</t>
  </si>
  <si>
    <t>DNI 20794181</t>
  </si>
  <si>
    <t>Duschek, Carlos Humberto</t>
  </si>
  <si>
    <t>01/01/2024 08:58:00 p.m.</t>
  </si>
  <si>
    <t>01/01/2024 09:40:47 p.m.</t>
  </si>
  <si>
    <t>01/01/2024 10:04:14 p.m.</t>
  </si>
  <si>
    <t>sector 2 - Neuquén - Barrio Ciudad Industrial</t>
  </si>
  <si>
    <t>Ref Diarrea, dolor abdominal</t>
  </si>
  <si>
    <t>PDR10155729</t>
  </si>
  <si>
    <t>DNI 10155729</t>
  </si>
  <si>
    <t>Araya, Cecilia Carolina</t>
  </si>
  <si>
    <t>01/01/2024 08:59:00 p.m.</t>
  </si>
  <si>
    <t>02/01/2024 03:55:12 a.m.</t>
  </si>
  <si>
    <t>sindromefebril en paciente oncologica</t>
  </si>
  <si>
    <t>Petroleo 805 - Neuquén - Barrio La Sirena</t>
  </si>
  <si>
    <t>01/01/2024 09:02:00 p.m.</t>
  </si>
  <si>
    <t>01/01/2024 11:49:56 p.m.</t>
  </si>
  <si>
    <t>Ref Internarse en adicciones</t>
  </si>
  <si>
    <t>DNI 17025931</t>
  </si>
  <si>
    <t>Perez, Elba Susana</t>
  </si>
  <si>
    <t>01/01/2024 09:17:00 p.m.</t>
  </si>
  <si>
    <t>01/01/2024 11:50:15 p.m.</t>
  </si>
  <si>
    <t>Los surgentes 162 - Neuquén - Barrio Villa Ceferino</t>
  </si>
  <si>
    <t>DNI 92481012</t>
  </si>
  <si>
    <t>Diaz Ortiz, Jorge Luis</t>
  </si>
  <si>
    <t>01/01/2024 09:20:00 p.m.</t>
  </si>
  <si>
    <t>01/01/2024 09:26:24 p.m.</t>
  </si>
  <si>
    <t>02/01/2024 02:54:26 a.m.</t>
  </si>
  <si>
    <t>eap por sobrecarga</t>
  </si>
  <si>
    <t>Kilka 781 casa - Neuquén - Barrio Melipal</t>
  </si>
  <si>
    <t>Bº Melipal</t>
  </si>
  <si>
    <t>Dificultad respiratoria- Ingresa en auto particular (Pac. de Nefrologia)</t>
  </si>
  <si>
    <t>DNI 33619231</t>
  </si>
  <si>
    <t>Diaz, Cristian Fabian</t>
  </si>
  <si>
    <t>01/01/2024 09:23:00 p.m.</t>
  </si>
  <si>
    <t>01/01/2024 11:50:50 p.m.</t>
  </si>
  <si>
    <t>MIGUEL GUEMES S/N - BARRANCAS</t>
  </si>
  <si>
    <t>Ref Dolor en hombro derecho</t>
  </si>
  <si>
    <t>DNI 39522283</t>
  </si>
  <si>
    <t>Landoni, Sebastian Ariel</t>
  </si>
  <si>
    <t>01/01/2024 09:24:00 p.m.</t>
  </si>
  <si>
    <t>01/01/2024 11:51:50 p.m.</t>
  </si>
  <si>
    <t>02/01/2024 12:08:06 a.m.</t>
  </si>
  <si>
    <t>Nordestrom 638 - Neuquén - Barrio Manuel Belgrano</t>
  </si>
  <si>
    <t>Ref Inflamacion en pie izquierdo</t>
  </si>
  <si>
    <t>01/01/2024 09:37:00 p.m.</t>
  </si>
  <si>
    <t>02/01/2024 12:56:35 a.m.</t>
  </si>
  <si>
    <t>Ref Inflamacion en testiculos</t>
  </si>
  <si>
    <t>01/01/2024 09:55:00 p.m.</t>
  </si>
  <si>
    <t>02/01/2024 12:56:44 a.m.</t>
  </si>
  <si>
    <t>Ref Inflamacion y dolor de garganta</t>
  </si>
  <si>
    <t>DNI 38082806</t>
  </si>
  <si>
    <t>Pintado Marchant, Sofia Daniela</t>
  </si>
  <si>
    <t>01/01/2024 10:01:00 p.m.</t>
  </si>
  <si>
    <t>02/01/2024 12:52:05 a.m.</t>
  </si>
  <si>
    <t>02/01/2024 01:02:50 a.m.</t>
  </si>
  <si>
    <t>LA PAMPA 2140 - Neuquén</t>
  </si>
  <si>
    <t>DNI 36151183</t>
  </si>
  <si>
    <t>Landaeta, Cinthia Diamela</t>
  </si>
  <si>
    <t>01/01/2024 10:03:00 p.m.</t>
  </si>
  <si>
    <t>02/01/2024 12:52:29 a.m.</t>
  </si>
  <si>
    <t>02/01/2024 07:08:08 p.m.</t>
  </si>
  <si>
    <t>Crucelli - Pilar 38 - Neuquén - Barrio Valentina Norte</t>
  </si>
  <si>
    <t>dolor abdominal y vomitos - antec de vesicula</t>
  </si>
  <si>
    <t>DNI 10722628</t>
  </si>
  <si>
    <t>Maureira, Leontina</t>
  </si>
  <si>
    <t>01/01/2024 10:05:00 p.m.</t>
  </si>
  <si>
    <t>01/01/2024 11:32:09 p.m.</t>
  </si>
  <si>
    <t>02/01/2024 12:45:51 a.m.</t>
  </si>
  <si>
    <t>LOS PERALES - 2161 - Neuquén - Barrio Confluencia</t>
  </si>
  <si>
    <t>FIEBRE Y TOS</t>
  </si>
  <si>
    <t>DNI 24157775</t>
  </si>
  <si>
    <t>Marquez, Silvia Anahi</t>
  </si>
  <si>
    <t>01/01/2024 10:10:00 p.m.</t>
  </si>
  <si>
    <t>01/01/2024 10:40:24 p.m.</t>
  </si>
  <si>
    <t>02/01/2024 10:13:06 a.m.</t>
  </si>
  <si>
    <t>SAN LUIS Nº1287 - Neuquén - Barrio Villa María</t>
  </si>
  <si>
    <t>dolor en la mitad del cuerpo y sudorosa -</t>
  </si>
  <si>
    <t>01/01/2024 10:38:00 p.m.</t>
  </si>
  <si>
    <t>02/01/2024 12:59:29 a.m.</t>
  </si>
  <si>
    <t>02/01/2024 07:18:20 a.m.</t>
  </si>
  <si>
    <t>Gastroenteritis. Deshidratación.</t>
  </si>
  <si>
    <t>vomitos y diarrea - pac DBT</t>
  </si>
  <si>
    <t>PDR26661904</t>
  </si>
  <si>
    <t>DNI 26661904</t>
  </si>
  <si>
    <t>Rojas Garcia, Raul Donato</t>
  </si>
  <si>
    <t>01/01/2024 10:47:00 p.m.</t>
  </si>
  <si>
    <t>02/01/2024 12:58:52 a.m.</t>
  </si>
  <si>
    <t>cerro Bandera mza 10casa26 - Neuquén - Barrio Islas Malvinas</t>
  </si>
  <si>
    <t>REF. QUERER TOMARSE LA PRESIÓN</t>
  </si>
  <si>
    <t>PDR44779506</t>
  </si>
  <si>
    <t>DNI 44779506</t>
  </si>
  <si>
    <t>Sellanes, Luis Alberto</t>
  </si>
  <si>
    <t>01/01/2024 10:49:00 p.m.</t>
  </si>
  <si>
    <t>01/01/2024 11:32:57 p.m.</t>
  </si>
  <si>
    <t>retiro voluntario post atención</t>
  </si>
  <si>
    <t>s/ calle - guañacos - minas - GUAÑACOS</t>
  </si>
  <si>
    <t>DNI 30740396</t>
  </si>
  <si>
    <t>Arriagada, Angela Lorena</t>
  </si>
  <si>
    <t>01/01/2024 10:56:00 p.m.</t>
  </si>
  <si>
    <t>02/01/2024 12:59:46 a.m.</t>
  </si>
  <si>
    <t>02/01/2024 04:23:03 a.m.</t>
  </si>
  <si>
    <t>fractura metatarsiana</t>
  </si>
  <si>
    <t>S92.3 Fractura de hueso del metatarso</t>
  </si>
  <si>
    <t>TX EN DEDOS DE PIE</t>
  </si>
  <si>
    <t>PDR3833641</t>
  </si>
  <si>
    <t>DNI 3833641</t>
  </si>
  <si>
    <t>Soteyro, Elida Reneé</t>
  </si>
  <si>
    <t>01/01/2024 11:01:00 p.m.</t>
  </si>
  <si>
    <t>02/01/2024 03:28:52 a.m.</t>
  </si>
  <si>
    <t>Valdivia 751 - Neuquén - Centro</t>
  </si>
  <si>
    <t>01/01/2024 11:32:00 p.m.</t>
  </si>
  <si>
    <t>02/01/2024 01:07:22 a.m.</t>
  </si>
  <si>
    <t>02/01/2024 01:08:37 a.m.</t>
  </si>
  <si>
    <t>OPRESIÓN EN BRAZO Y DOLOR EN MSI</t>
  </si>
  <si>
    <t>PDR36800345</t>
  </si>
  <si>
    <t>DNI 36800345</t>
  </si>
  <si>
    <t>Gagliano, Andrs Eric</t>
  </si>
  <si>
    <t>02/01/2024 12:03:00 a.m.</t>
  </si>
  <si>
    <t>02/01/2024 01:07:43 a.m.</t>
  </si>
  <si>
    <t>02/01/2024 01:12:48 a.m.</t>
  </si>
  <si>
    <t>VILLEGAS 1118 - Neuquén - Barrio Santa Genoveva</t>
  </si>
  <si>
    <t>DOLOR TESTICULAR</t>
  </si>
  <si>
    <t>02/01/2024 12:15:00 a.m.</t>
  </si>
  <si>
    <t>02/01/2024 01:03:41 a.m.</t>
  </si>
  <si>
    <t>PDR39522810</t>
  </si>
  <si>
    <t>DNI 39522810</t>
  </si>
  <si>
    <t>Muñoz Soto, Rocío Belén</t>
  </si>
  <si>
    <t>O.S. DEL PERS. DE FARMACIA</t>
  </si>
  <si>
    <t>02/01/2024 01:23:00 a.m.</t>
  </si>
  <si>
    <t>02/01/2024 03:07:56 a.m.</t>
  </si>
  <si>
    <t>02/01/2024 03:11:19 a.m.</t>
  </si>
  <si>
    <t>LORENZA AGUILERA Y PILAR 185 - Neuquén - Barrio Huiliches</t>
  </si>
  <si>
    <t>INFLAMACION EN ROSTRO</t>
  </si>
  <si>
    <t>DNI 14761193</t>
  </si>
  <si>
    <t>Olivares, Jose Blas</t>
  </si>
  <si>
    <t>02/01/2024 02:53:00 a.m.</t>
  </si>
  <si>
    <t>02/01/2024 03:07:34 a.m.</t>
  </si>
  <si>
    <t>02/01/2024 07:18:14 a.m.</t>
  </si>
  <si>
    <t>Dolor abdominal. Cólico biliar.</t>
  </si>
  <si>
    <t>INTENDENTE LINARES 625 - Neuquén - Barrio Manuel Belgrano</t>
  </si>
  <si>
    <t>refiere dolor de estomago- vomitos y diarrea</t>
  </si>
  <si>
    <t>DNI 46177962</t>
  </si>
  <si>
    <t>Arias, Axel Martin</t>
  </si>
  <si>
    <t>02/01/2024 05:21:00 a.m.</t>
  </si>
  <si>
    <t>02/01/2024 07:06:44 a.m.</t>
  </si>
  <si>
    <t>02/01/2024 07:32:19 a.m.</t>
  </si>
  <si>
    <t>PRINGLES Y ABRAHAM MZ 11 - Neuquén - Barrio Islas Malvinas</t>
  </si>
  <si>
    <t>Dolor abdominal, diarrea en TTO úlceras en colon</t>
  </si>
  <si>
    <t>02/01/2024 06:00:00 a.m.</t>
  </si>
  <si>
    <t>02/01/2024 07:19:36 a.m.</t>
  </si>
  <si>
    <t>02/01/2024 07:32:28 a.m.</t>
  </si>
  <si>
    <t>traumatismo brazo izq</t>
  </si>
  <si>
    <t>TX MM caída de la cama</t>
  </si>
  <si>
    <t>DNI 41589880</t>
  </si>
  <si>
    <t>Rojas, Milagros Daiana</t>
  </si>
  <si>
    <t>02/01/2024 06:29:00 a.m.</t>
  </si>
  <si>
    <t>02/01/2024 07:30:53 a.m.</t>
  </si>
  <si>
    <t>02/01/2024 08:33:46 a.m.</t>
  </si>
  <si>
    <t>Calle 9 - Neuquén - Barrio Gregorio Alvarez</t>
  </si>
  <si>
    <t>dolor abdominal vomitos</t>
  </si>
  <si>
    <t>DNI 18733380</t>
  </si>
  <si>
    <t>Milanca Rosas, Ricardo Arnoldo</t>
  </si>
  <si>
    <t>02/01/2024 06:41:00 a.m.</t>
  </si>
  <si>
    <t>02/01/2024 07:59:24 a.m.</t>
  </si>
  <si>
    <t>02/01/2024 08:08:11 a.m.</t>
  </si>
  <si>
    <t>Meteorismo. Gastritis.</t>
  </si>
  <si>
    <t>K29.6 Otras gastritis</t>
  </si>
  <si>
    <t>15 de agosto 902 - Neuquén - Barrio Manuel Belgrano</t>
  </si>
  <si>
    <t>dolor abdominal nauseas desde el viernes</t>
  </si>
  <si>
    <t>PDR95937621</t>
  </si>
  <si>
    <t>DNI 95937621</t>
  </si>
  <si>
    <t>Marin Rodriguez, Ysauli Del Valle</t>
  </si>
  <si>
    <t>02/01/2024 07:01:00 a.m.</t>
  </si>
  <si>
    <t>02/01/2024 08:09:01 a.m.</t>
  </si>
  <si>
    <t>02/01/2024 08:14:15 a.m.</t>
  </si>
  <si>
    <t>Conjuntivitis en ojo izquierdo.</t>
  </si>
  <si>
    <t>rep de Italia 15 - Neuquén</t>
  </si>
  <si>
    <t>IRRITACION OJO IZQ</t>
  </si>
  <si>
    <t>DNI 5299468</t>
  </si>
  <si>
    <t>Candel, Josefa</t>
  </si>
  <si>
    <t>02/01/2024 07:08:00 a.m.</t>
  </si>
  <si>
    <t>02/01/2024 08:15:21 a.m.</t>
  </si>
  <si>
    <t>02/01/2024 08:21:35 a.m.</t>
  </si>
  <si>
    <t>Dolor en rodilla izquierda.</t>
  </si>
  <si>
    <t>32 - Neuquén - Barrio Gregorio Alvarez</t>
  </si>
  <si>
    <t>CAIDA, DOLOR EN RODILLA PIERNA IZQ. Y ESPALDA</t>
  </si>
  <si>
    <t>PDR35555957</t>
  </si>
  <si>
    <t>DNI 35555957</t>
  </si>
  <si>
    <t>Orazabal, Andreina Luz</t>
  </si>
  <si>
    <t>02/01/2024 07:44:00 a.m.</t>
  </si>
  <si>
    <t>02/01/2024 08:38:40 a.m.</t>
  </si>
  <si>
    <t>02/01/2024 12:49:52 p.m.</t>
  </si>
  <si>
    <t>mitre 1155 - Neuquén</t>
  </si>
  <si>
    <t>dolor de abdomen. vómitos (pac enviada por la Guardia de ginecólogia )</t>
  </si>
  <si>
    <t>DNI 41591856</t>
  </si>
  <si>
    <t>Melken, Sol Juliana</t>
  </si>
  <si>
    <t>02/01/2024 08:01:00 a.m.</t>
  </si>
  <si>
    <t>02/01/2024 08:31:01 a.m.</t>
  </si>
  <si>
    <t>02/01/2024 10:44:19 a.m.</t>
  </si>
  <si>
    <t>Dolor abdominal. Dolor asociado a pérdidas menstruales.</t>
  </si>
  <si>
    <t>CASA 58. AMéRICA DEL SUR 2748 - Neuquén - Barrio Rincón de Emilio</t>
  </si>
  <si>
    <t>PDR92674552</t>
  </si>
  <si>
    <t>DNI 92674552</t>
  </si>
  <si>
    <t>Mariguin Valenzuela, Adan Maria</t>
  </si>
  <si>
    <t>02/01/2024 08:09:00 a.m.</t>
  </si>
  <si>
    <t>02/01/2024 08:40:36 a.m.</t>
  </si>
  <si>
    <t>02/01/2024 09:08:29 a.m.</t>
  </si>
  <si>
    <t>pasaje pil pil 1730 - Neuquén - Barrio Islas Malvinas</t>
  </si>
  <si>
    <t>dolor en ciatico</t>
  </si>
  <si>
    <t>DNI 27685669</t>
  </si>
  <si>
    <t>Cofré, Mercedes Jaqueline</t>
  </si>
  <si>
    <t>02/01/2024 08:38:00 a.m.</t>
  </si>
  <si>
    <t>02/01/2024 09:28:35 a.m.</t>
  </si>
  <si>
    <t>02/01/2024 12:46:28 p.m.</t>
  </si>
  <si>
    <t>arroz - Neuquén</t>
  </si>
  <si>
    <t>colonia rural nueva esperanza</t>
  </si>
  <si>
    <t>dolor costal derecho, ref. descompostura, dolor abdominal, dif. para respirar</t>
  </si>
  <si>
    <t>02/01/2024 08:54:00 a.m.</t>
  </si>
  <si>
    <t>02/01/2024 09:11:03 a.m.</t>
  </si>
  <si>
    <t>02/01/2024 09:30:05 a.m.</t>
  </si>
  <si>
    <t>Catarro de vías aéreas superiores</t>
  </si>
  <si>
    <t>Odinofagia y mialgias</t>
  </si>
  <si>
    <t>DNI 39522226</t>
  </si>
  <si>
    <t>Berg, Kevin Cristian</t>
  </si>
  <si>
    <t>02/01/2024 08:55:00 a.m.</t>
  </si>
  <si>
    <t>02/01/2024 09:34:09 a.m.</t>
  </si>
  <si>
    <t>02/01/2024 11:18:06 a.m.</t>
  </si>
  <si>
    <t>Accidente potencialmente rábico, animal silvestre no observable.</t>
  </si>
  <si>
    <t>S60.8 Otros traumatismos superficiales de la muñec</t>
  </si>
  <si>
    <t>KOESLLER 1240 - Neuquén - Este</t>
  </si>
  <si>
    <t>VILLA MARIA.----</t>
  </si>
  <si>
    <t>arañazo murciélago</t>
  </si>
  <si>
    <t>PDR10934746</t>
  </si>
  <si>
    <t>DNI 10934746</t>
  </si>
  <si>
    <t>Manquian, Mario Daniel</t>
  </si>
  <si>
    <t>02/01/2024 08:57:00 a.m.</t>
  </si>
  <si>
    <t>02/01/2024 09:21:12 a.m.</t>
  </si>
  <si>
    <t>02/01/2024 10:10:50 a.m.</t>
  </si>
  <si>
    <t>sca</t>
  </si>
  <si>
    <t>I20.0 Angina inestable</t>
  </si>
  <si>
    <t>mza.3 - parque industrial - Neuquén</t>
  </si>
  <si>
    <t>EL CHOCON</t>
  </si>
  <si>
    <t>DOLOR DE PECHO DESDE LAS 4 AM - PACIENTE VIENE DESDE EL CHOCON</t>
  </si>
  <si>
    <t>DNI 21335801</t>
  </si>
  <si>
    <t>Vera, Mirta Del Valle</t>
  </si>
  <si>
    <t>02/01/2024 09:02:00 a.m.</t>
  </si>
  <si>
    <t>02/01/2024 09:41:26 a.m.</t>
  </si>
  <si>
    <t>02/01/2024 09:53:03 a.m.</t>
  </si>
  <si>
    <t>calle 05 - Neuquén</t>
  </si>
  <si>
    <t>ALMA FUERTE 2</t>
  </si>
  <si>
    <t>DOLOR DE CUERPO Y GARGANTA. REF. CON DIABETES Y PROBLEMAS DE PRESION</t>
  </si>
  <si>
    <t>02/01/2024 09:03:00 a.m.</t>
  </si>
  <si>
    <t>02/01/2024 10:03:56 a.m.</t>
  </si>
  <si>
    <t>RESULTADO DE URO</t>
  </si>
  <si>
    <t>DNI 16052252</t>
  </si>
  <si>
    <t>Carcamo, Sergio Antonio</t>
  </si>
  <si>
    <t>02/01/2024 09:04:00 a.m.</t>
  </si>
  <si>
    <t>02/01/2024 09:44:27 a.m.</t>
  </si>
  <si>
    <t>02/01/2024 12:02:21 p.m.</t>
  </si>
  <si>
    <t>CERRO BANDERA 1875 - Neuquén</t>
  </si>
  <si>
    <t>REF, PRESION BAJA</t>
  </si>
  <si>
    <t>DNI 42518083</t>
  </si>
  <si>
    <t>Aravena, Samira Naon</t>
  </si>
  <si>
    <t>02/01/2024 09:08:00 a.m.</t>
  </si>
  <si>
    <t>02/01/2024 10:04:11 a.m.</t>
  </si>
  <si>
    <t>02/01/2024 12:42:14 p.m.</t>
  </si>
  <si>
    <t>CASA 11 - Centenario</t>
  </si>
  <si>
    <t>55 VDAS</t>
  </si>
  <si>
    <t>DNI 14757748</t>
  </si>
  <si>
    <t>Aravena, Rosa Ida</t>
  </si>
  <si>
    <t>02/01/2024 09:12:00 a.m.</t>
  </si>
  <si>
    <t>02/01/2024 10:09:49 a.m.</t>
  </si>
  <si>
    <t>02/01/2024 12:50:49 p.m.</t>
  </si>
  <si>
    <t>SAN MARTIN - 1150 - Neuquén - Centro</t>
  </si>
  <si>
    <t>dolor de abdomen (antecedentes diabetes hipertensión)</t>
  </si>
  <si>
    <t>PDR31561663</t>
  </si>
  <si>
    <t>DNI 31561663</t>
  </si>
  <si>
    <t>Peralta, Gustavo Daniel</t>
  </si>
  <si>
    <t>02/01/2024 09:14:00 a.m.</t>
  </si>
  <si>
    <t>02/01/2024 10:13:42 a.m.</t>
  </si>
  <si>
    <t>02/01/2024 11:20:17 a.m.</t>
  </si>
  <si>
    <t>quiste pilonidal</t>
  </si>
  <si>
    <t>L05.9 Quiste pilonidal sin absceso</t>
  </si>
  <si>
    <t>NOVELA 2811 - Neuquén</t>
  </si>
  <si>
    <t>02/01/2024 09:16:00 a.m.</t>
  </si>
  <si>
    <t>02/01/2024 10:26:07 a.m.</t>
  </si>
  <si>
    <t>02/01/2024 02:24:04 p.m.</t>
  </si>
  <si>
    <t>DNI 31819981</t>
  </si>
  <si>
    <t>Tricaleo, Romina Soledad</t>
  </si>
  <si>
    <t>02/01/2024 09:19:00 a.m.</t>
  </si>
  <si>
    <t>02/01/2024 10:44:27 a.m.</t>
  </si>
  <si>
    <t>02/01/2024 12:09:01 p.m.</t>
  </si>
  <si>
    <t>LINCOLN 852 - Neuquén - Este</t>
  </si>
  <si>
    <t>PDR25655248</t>
  </si>
  <si>
    <t>DNI 25655248</t>
  </si>
  <si>
    <t>Parra, Juan Eduardo</t>
  </si>
  <si>
    <t>02/01/2024 09:21:00 a.m.</t>
  </si>
  <si>
    <t>02/01/2024 10:08:32 a.m.</t>
  </si>
  <si>
    <t>02/01/2024 10:17:14 a.m.</t>
  </si>
  <si>
    <t>omalgia izquierda</t>
  </si>
  <si>
    <t>Llao Llao 175 - Provincia: Río Negro</t>
  </si>
  <si>
    <t>dolor en MSI PACIENTE CON DIF AUDITIVA</t>
  </si>
  <si>
    <t>DNI 92246778</t>
  </si>
  <si>
    <t>Gutierrez Zarate, Maria Natividad</t>
  </si>
  <si>
    <t>02/01/2024 09:30:00 a.m.</t>
  </si>
  <si>
    <t>02/01/2024 11:02:10 a.m.</t>
  </si>
  <si>
    <t>02/01/2024 12:44:32 p.m.</t>
  </si>
  <si>
    <t>CHOCON-- Nº 105 - Neuquén - Barrio Villa María</t>
  </si>
  <si>
    <t>perdida en bolsa de urostomia</t>
  </si>
  <si>
    <t>DNI 4251116</t>
  </si>
  <si>
    <t>Oses, Corina Dalmacia</t>
  </si>
  <si>
    <t>02/01/2024 09:32:00 a.m.</t>
  </si>
  <si>
    <t>02/01/2024 11:05:21 a.m.</t>
  </si>
  <si>
    <t>02/01/2024 11:07:07 a.m.</t>
  </si>
  <si>
    <t>Arabarco - Neuquén - Barrio Villa Ceferino</t>
  </si>
  <si>
    <t>irritación en ojo derecho</t>
  </si>
  <si>
    <t>DNI 35492292</t>
  </si>
  <si>
    <t>Soto, Sergio Miguel</t>
  </si>
  <si>
    <t>02/01/2024 09:36:00 a.m.</t>
  </si>
  <si>
    <t>02/01/2024 10:23:28 a.m.</t>
  </si>
  <si>
    <t>02/01/2024 08:27:36 p.m.</t>
  </si>
  <si>
    <t>VILLEGAS 1069 - Neuquén - Barrio Santa Genoveva</t>
  </si>
  <si>
    <t>fiebre, vomitos, diarrea. pac antecedente B24</t>
  </si>
  <si>
    <t>PDR96382823</t>
  </si>
  <si>
    <t>DNI 96382823</t>
  </si>
  <si>
    <t>Pacheco Rangel, Mireya Del Carmen</t>
  </si>
  <si>
    <t>02/01/2024 09:38:00 a.m.</t>
  </si>
  <si>
    <t>02/01/2024 11:08:14 a.m.</t>
  </si>
  <si>
    <t>02/01/2024 11:36:32 a.m.</t>
  </si>
  <si>
    <t>dolor x insuficiencia venosa</t>
  </si>
  <si>
    <t>Yrigoyen 264 -</t>
  </si>
  <si>
    <t>Neuquén</t>
  </si>
  <si>
    <t>INFLAMACION EN AMBOS PIES</t>
  </si>
  <si>
    <t>PDR35859667</t>
  </si>
  <si>
    <t>DNI 35859667</t>
  </si>
  <si>
    <t>Bravo, Emilse Noemi</t>
  </si>
  <si>
    <t>02/01/2024 09:43:00 a.m.</t>
  </si>
  <si>
    <t>02/01/2024 11:08:56 a.m.</t>
  </si>
  <si>
    <t>02/01/2024 02:05:30 p.m.</t>
  </si>
  <si>
    <t>LAINEZ 642 - Neuquén</t>
  </si>
  <si>
    <t>DNI 44115377</t>
  </si>
  <si>
    <t>Subelza, Dylan Ariel</t>
  </si>
  <si>
    <t>02/01/2024 09:49:00 a.m.</t>
  </si>
  <si>
    <t>02/01/2024 11:16:37 a.m.</t>
  </si>
  <si>
    <t>02/01/2024 12:08:50 p.m.</t>
  </si>
  <si>
    <t>itu - evaluado x otro profesional</t>
  </si>
  <si>
    <t>MORITAN 965 - Neuquén</t>
  </si>
  <si>
    <t>Dolor testicular</t>
  </si>
  <si>
    <t>02/01/2024 11:16:00 a.m.</t>
  </si>
  <si>
    <t>02/01/2024 03:34:03 p.m.</t>
  </si>
  <si>
    <t>fiebre, dolor testicular (egresado por error / triage verde)</t>
  </si>
  <si>
    <t>PDR32661815</t>
  </si>
  <si>
    <t>DNI 32661815</t>
  </si>
  <si>
    <t>Iglesias, Guillermo Ezequiel</t>
  </si>
  <si>
    <t>02/01/2024 09:51:00 a.m.</t>
  </si>
  <si>
    <t>02/01/2024 11:38:42 a.m.</t>
  </si>
  <si>
    <t>02/01/2024 12:11:39 p.m.</t>
  </si>
  <si>
    <t>CASA 5 - Neuquén - Oeste</t>
  </si>
  <si>
    <t>dolor de abdomen, diarrea</t>
  </si>
  <si>
    <t>PDR25126409</t>
  </si>
  <si>
    <t>DNI 25126409</t>
  </si>
  <si>
    <t>Quiroz, Oscar Alberto</t>
  </si>
  <si>
    <t>02/01/2024 09:56:00 a.m.</t>
  </si>
  <si>
    <t>02/01/2024 11:44:14 a.m.</t>
  </si>
  <si>
    <t>02/01/2024 11:47:43 a.m.</t>
  </si>
  <si>
    <t>distensiòn abdominal</t>
  </si>
  <si>
    <t>Winter 272 - Neuquén - Barrio Manuel Belgrano</t>
  </si>
  <si>
    <t>PDR44778708</t>
  </si>
  <si>
    <t>DNI 44778708</t>
  </si>
  <si>
    <t>Gallardo, Owen Xavier</t>
  </si>
  <si>
    <t>02/01/2024 10:01:00 a.m.</t>
  </si>
  <si>
    <t>02/01/2024 11:57:29 a.m.</t>
  </si>
  <si>
    <t>02/01/2024 12:50:34 p.m.</t>
  </si>
  <si>
    <t>sector 4 - Neuquén - Barrio Ciudad Industrial</t>
  </si>
  <si>
    <t>02/01/2024 10:05:00 a.m.</t>
  </si>
  <si>
    <t>02/01/2024 11:57:54 a.m.</t>
  </si>
  <si>
    <t>02/01/2024 12:03:45 p.m.</t>
  </si>
  <si>
    <t>DNI 40444194</t>
  </si>
  <si>
    <t>Cifuentes, Miguel Angel</t>
  </si>
  <si>
    <t>02/01/2024 10:22:00 a.m.</t>
  </si>
  <si>
    <t>02/01/2024 11:18:38 a.m.</t>
  </si>
  <si>
    <t>02/01/2024 04:11:41 p.m.</t>
  </si>
  <si>
    <t>Pastor Pluis s/n - Neuquén - Barrio San Lorenzo Sur</t>
  </si>
  <si>
    <t>DNI 95987738</t>
  </si>
  <si>
    <t>Fuentes De Fernandez, Baudimar</t>
  </si>
  <si>
    <t>02/01/2024 10:29:00 a.m.</t>
  </si>
  <si>
    <t>02/01/2024 11:58:18 a.m.</t>
  </si>
  <si>
    <t>02/01/2024 12:13:18 p.m.</t>
  </si>
  <si>
    <t>CHUBUT Y LIBERTAD- 621 - Neuquén - Barrio Manuel Belgrano</t>
  </si>
  <si>
    <t>PDR22149359</t>
  </si>
  <si>
    <t>DNI 22149359</t>
  </si>
  <si>
    <t>Mirosevich, Hector Alberto</t>
  </si>
  <si>
    <t>02/01/2024 10:31:00 a.m.</t>
  </si>
  <si>
    <t>02/01/2024 10:45:42 a.m.</t>
  </si>
  <si>
    <t>02/01/2024 02:07:42 p.m.</t>
  </si>
  <si>
    <t>amputación tercera falange dedo meñique mano izquierda</t>
  </si>
  <si>
    <t>rosario y av del trabajador - Neuquén</t>
  </si>
  <si>
    <t>oeste</t>
  </si>
  <si>
    <t>herida cortante en mano izq</t>
  </si>
  <si>
    <t>PDR36546860</t>
  </si>
  <si>
    <t>DNI 36546860</t>
  </si>
  <si>
    <t>Sandoval, Leila Daniela</t>
  </si>
  <si>
    <t>02/01/2024 10:34:00 a.m.</t>
  </si>
  <si>
    <t>02/01/2024 11:37:57 a.m.</t>
  </si>
  <si>
    <t>02/01/2024 12:15:42 p.m.</t>
  </si>
  <si>
    <t>COLONIA ALEMANA 1300 - Neuquén - Barrio Santa Genoveva</t>
  </si>
  <si>
    <t>Dolor de garganta(personal del hospital)</t>
  </si>
  <si>
    <t>02/01/2024 10:51:00 a.m.</t>
  </si>
  <si>
    <t>02/01/2024 11:24:40 a.m.</t>
  </si>
  <si>
    <t>02/01/2024 10:52:00 a.m.</t>
  </si>
  <si>
    <t>02/01/2024 11:37:39 a.m.</t>
  </si>
  <si>
    <t>02/01/2024 04:36:40 p.m.</t>
  </si>
  <si>
    <t>heridas cortantes antebrazo derecho autoinflingidas ingesta cuerpo extraño</t>
  </si>
  <si>
    <t>HERIDA CORTANTE..INTERCONSULTA PARA SALUD MENTAL</t>
  </si>
  <si>
    <t>DNI 16052293</t>
  </si>
  <si>
    <t>Linares, Teresa Victoria</t>
  </si>
  <si>
    <t>02/01/2024 10:54:00 a.m.</t>
  </si>
  <si>
    <t>02/01/2024 12:21:38 p.m.</t>
  </si>
  <si>
    <t>02/01/2024 12:46:59 p.m.</t>
  </si>
  <si>
    <t>SANTO DISCEPOLO 1919 - Neuquén</t>
  </si>
  <si>
    <t>Balcón de la Ciudad</t>
  </si>
  <si>
    <t>PDR39415089</t>
  </si>
  <si>
    <t>DNI 39415089</t>
  </si>
  <si>
    <t>Carrizo, Cristian Martin</t>
  </si>
  <si>
    <t>02/01/2024 10:55:00 a.m.</t>
  </si>
  <si>
    <t>02/01/2024 01:02:32 p.m.</t>
  </si>
  <si>
    <t>ENTRE RIOS 25 - Neuquén</t>
  </si>
  <si>
    <t>REF QUE SE LE CAYO UN HIERRO EN EL DEDO</t>
  </si>
  <si>
    <t>PDR38812725</t>
  </si>
  <si>
    <t>DNI 38812725</t>
  </si>
  <si>
    <t>Millahual, Marcelo Andres</t>
  </si>
  <si>
    <t>02/01/2024 10:56:00 a.m.</t>
  </si>
  <si>
    <t>02/01/2024 06:08:48 p.m.</t>
  </si>
  <si>
    <t>PDR7971745</t>
  </si>
  <si>
    <t>DNI 7971745</t>
  </si>
  <si>
    <t>Torres, Armando</t>
  </si>
  <si>
    <t>02/01/2024 11:00:00 a.m.</t>
  </si>
  <si>
    <t>02/01/2024 12:39:26 p.m.</t>
  </si>
  <si>
    <t>02/01/2024 04:47:06 p.m.</t>
  </si>
  <si>
    <t>amaranto suarez 525 - Neuquén - Barrio Manuel Belgrano</t>
  </si>
  <si>
    <t>Cefalea, opresión en el pecho</t>
  </si>
  <si>
    <t>DNI 31456467</t>
  </si>
  <si>
    <t>Ojeda, Eva Ruth Belen</t>
  </si>
  <si>
    <t>02/01/2024 11:03:00 a.m.</t>
  </si>
  <si>
    <t>02/01/2024 12:57:58 p.m.</t>
  </si>
  <si>
    <t>02/01/2024 05:32:31 p.m.</t>
  </si>
  <si>
    <t>CALLE FELIX SAN MARTIN N1942 - Neuquén - Barrio Mariano Moreno</t>
  </si>
  <si>
    <t>PDR4270140</t>
  </si>
  <si>
    <t>DNI 4270140</t>
  </si>
  <si>
    <t>Recke, Carlos Alberto</t>
  </si>
  <si>
    <t>02/01/2024 11:06:00 a.m.</t>
  </si>
  <si>
    <t>02/01/2024 02:11:07 p.m.</t>
  </si>
  <si>
    <t>HIPOLITO IRIGOYEN 55 - Neuquén - Centro</t>
  </si>
  <si>
    <t>PDR43991543</t>
  </si>
  <si>
    <t>DNI 43991543</t>
  </si>
  <si>
    <t>Coo, Florencia Abigail</t>
  </si>
  <si>
    <t>02/01/2024 11:08:00 a.m.</t>
  </si>
  <si>
    <t>02/01/2024 12:54:17 p.m.</t>
  </si>
  <si>
    <t>02/01/2024 02:08:18 p.m.</t>
  </si>
  <si>
    <t>trauma de pie derecho</t>
  </si>
  <si>
    <t>REF TX DEDO DEL PIE</t>
  </si>
  <si>
    <t>DNI 92550151</t>
  </si>
  <si>
    <t>Carrasco Vasquez, Lidia</t>
  </si>
  <si>
    <t>02/01/2024 11:09:00 a.m.</t>
  </si>
  <si>
    <t>02/01/2024 01:02:41 p.m.</t>
  </si>
  <si>
    <t>02/01/2024 04:12:02 p.m.</t>
  </si>
  <si>
    <t>edemas miembros inferiores</t>
  </si>
  <si>
    <t>ELORDI 2150 - Neuquén</t>
  </si>
  <si>
    <t>REF QUE SE LE HINCHAN LAS PIERNAS</t>
  </si>
  <si>
    <t>02/01/2024 11:11:00 a.m.</t>
  </si>
  <si>
    <t>02/01/2024 01:37:12 p.m.</t>
  </si>
  <si>
    <t>DIFICULTAD PARA RESPIRAR</t>
  </si>
  <si>
    <t>DNI 39675054</t>
  </si>
  <si>
    <t>Perez, Marianela</t>
  </si>
  <si>
    <t>02/01/2024 11:12:00 a.m.</t>
  </si>
  <si>
    <t>02/01/2024 01:37:41 p.m.</t>
  </si>
  <si>
    <t>INTENDENTE MANGO 1320 -</t>
  </si>
  <si>
    <t>DOLOR ABDOMINAL-DIARREA-VOMITOS</t>
  </si>
  <si>
    <t>DNI 12034764</t>
  </si>
  <si>
    <t>Salgado, Miguel Angel</t>
  </si>
  <si>
    <t>02/01/2024 11:14:00 a.m.</t>
  </si>
  <si>
    <t>02/01/2024 12:56:20 p.m.</t>
  </si>
  <si>
    <t>02/01/2024 03:09:44 p.m.</t>
  </si>
  <si>
    <t>REF QUE ESTA MAREADO,QUE SE LE DUERMEN LAS MANOS,FALTA DE AIRE</t>
  </si>
  <si>
    <t>DNI 93389917</t>
  </si>
  <si>
    <t>Cifuentes Beltran, Francisco</t>
  </si>
  <si>
    <t>02/01/2024 11:18:00 a.m.</t>
  </si>
  <si>
    <t>02/01/2024 01:54:12 p.m.</t>
  </si>
  <si>
    <t>02/01/2024 05:34:13 p.m.</t>
  </si>
  <si>
    <t>NORDENSTROM - 931 - Neuquén</t>
  </si>
  <si>
    <t>DOLOR DE CUERPO, FIEBRE</t>
  </si>
  <si>
    <t>02/01/2024 11:26:00 a.m.</t>
  </si>
  <si>
    <t>02/01/2024 01:59:44 p.m.</t>
  </si>
  <si>
    <t>02/01/2024 04:45:42 p.m.</t>
  </si>
  <si>
    <t>HIJA REF QUE SU MAMA TIENE UNA HERIDA QUE SANGRA EN LA ZONA DE CADERA</t>
  </si>
  <si>
    <t>PDR37943587</t>
  </si>
  <si>
    <t>DNI 37943587</t>
  </si>
  <si>
    <t>Neder, Martina</t>
  </si>
  <si>
    <t>02/01/2024 11:29:00 a.m.</t>
  </si>
  <si>
    <t>02/01/2024 11:42:40 a.m.</t>
  </si>
  <si>
    <t>02/01/2024 07:51:45 p.m.</t>
  </si>
  <si>
    <t>CORDOBA 357 - Cipolletti</t>
  </si>
  <si>
    <t>SAN PABLO</t>
  </si>
  <si>
    <t>PACIENTE QUE REF VER AL DR CIRUZZI</t>
  </si>
  <si>
    <t>PDR26217915</t>
  </si>
  <si>
    <t>DNI 26217915</t>
  </si>
  <si>
    <t>Ferreyra, Lidia Elisa</t>
  </si>
  <si>
    <t>02/01/2024 11:33:00 a.m.</t>
  </si>
  <si>
    <t>02/01/2024 12:57:37 p.m.</t>
  </si>
  <si>
    <t>02/01/2024 05:01:33 p.m.</t>
  </si>
  <si>
    <t>DIFICULTAD PARA RESPIRAR, INFLAMACION ABDOMINAL</t>
  </si>
  <si>
    <t>PDR42166354</t>
  </si>
  <si>
    <t>DNI 42166354</t>
  </si>
  <si>
    <t>Carcamo, David Ezequiel</t>
  </si>
  <si>
    <t>02/01/2024 11:34:00 a.m.</t>
  </si>
  <si>
    <t>02/01/2024 01:12:36 p.m.</t>
  </si>
  <si>
    <t>02/01/2024 03:18:29 p.m.</t>
  </si>
  <si>
    <t>B° BELGRANO MEXICO 1328 - Neuquén - Barrio Manuel Belgrano</t>
  </si>
  <si>
    <t>Ref accidente en moto hace una hora,dificultad para respirar,dolor de cabeza</t>
  </si>
  <si>
    <t>PDR34654550</t>
  </si>
  <si>
    <t>DNI 34654550</t>
  </si>
  <si>
    <t>Aviles, Cristian Silvano</t>
  </si>
  <si>
    <t>02/01/2024 11:37:00 a.m.</t>
  </si>
  <si>
    <t>02/01/2024 02:37:43 p.m.</t>
  </si>
  <si>
    <t>02/01/2024 02:52:56 p.m.</t>
  </si>
  <si>
    <t>entre rios 23 - Neuquén - Barrio Villa Farrel</t>
  </si>
  <si>
    <t>PDR10322599</t>
  </si>
  <si>
    <t>DNI 10322599</t>
  </si>
  <si>
    <t>Mellado, Pedro Segundo</t>
  </si>
  <si>
    <t>02/01/2024 05:28:27 p.m.</t>
  </si>
  <si>
    <t>MAESTRO PUNTANOS 974 - Neuquén - Barrio Unión de Mayo</t>
  </si>
  <si>
    <t>sindrome confusional</t>
  </si>
  <si>
    <t>02/01/2024 11:39:00 a.m.</t>
  </si>
  <si>
    <t>02/01/2024 02:57:38 p.m.</t>
  </si>
  <si>
    <t>DNI 36372190</t>
  </si>
  <si>
    <t>Roquier, Walter Andres</t>
  </si>
  <si>
    <t>02/01/2024 11:41:00 a.m.</t>
  </si>
  <si>
    <t>02/01/2024 02:57:16 p.m.</t>
  </si>
  <si>
    <t>02/01/2024 04:43:04 p.m.</t>
  </si>
  <si>
    <t>LONCOPUE 1204 - Neuquén - Barrio Manuel Belgrano</t>
  </si>
  <si>
    <t>DNI 10437586</t>
  </si>
  <si>
    <t>Bravo, Maria Ester</t>
  </si>
  <si>
    <t>02/01/2024 11:43:00 a.m.</t>
  </si>
  <si>
    <t>02/01/2024 03:32:55 p.m.</t>
  </si>
  <si>
    <t>02/01/2024 04:19:04 p.m.</t>
  </si>
  <si>
    <t>luis beltran e ignacio rivas - Neuquén - Barrio Villa Florencia</t>
  </si>
  <si>
    <t>MAREADA,DOLOR DE CABEZA, IRRITACIÓN DE OJOS</t>
  </si>
  <si>
    <t>PDR24514708</t>
  </si>
  <si>
    <t>DNI 24514708</t>
  </si>
  <si>
    <t>Caballero, Mirian Mabel</t>
  </si>
  <si>
    <t>02/01/2024 11:46:00 a.m.</t>
  </si>
  <si>
    <t>02/01/2024 03:36:31 p.m.</t>
  </si>
  <si>
    <t>02/01/2024 10:29:16 p.m.</t>
  </si>
  <si>
    <t>Misiones 215 - Neuquén - Centro</t>
  </si>
  <si>
    <t>CENTRO SUR</t>
  </si>
  <si>
    <t>Dolor abdominal de 4 dias</t>
  </si>
  <si>
    <t>02/01/2024 11:51:00 a.m.</t>
  </si>
  <si>
    <t>02/01/2024 03:40:02 p.m.</t>
  </si>
  <si>
    <t>02/01/2024 06:36:13 p.m.</t>
  </si>
  <si>
    <t>DNI 25308443</t>
  </si>
  <si>
    <t>Vallejos, Silvia Del Carmen</t>
  </si>
  <si>
    <t>02/01/2024 11:53:00 a.m.</t>
  </si>
  <si>
    <t>02/01/2024 03:47:10 p.m.</t>
  </si>
  <si>
    <t>02/01/2024 03:57:25 p.m.</t>
  </si>
  <si>
    <t>CUYO - Neuquén - Barrio Valentina Sur</t>
  </si>
  <si>
    <t>DNI 48673200</t>
  </si>
  <si>
    <t>Muñoz, Daiana Micaela</t>
  </si>
  <si>
    <t>02/01/2024 12:02:00 p.m.</t>
  </si>
  <si>
    <t>02/01/2024 03:47:48 p.m.</t>
  </si>
  <si>
    <t>02/01/2024 03:58:03 p.m.</t>
  </si>
  <si>
    <t>alma fuerte</t>
  </si>
  <si>
    <t>PDR46063032</t>
  </si>
  <si>
    <t>DNI 46063032</t>
  </si>
  <si>
    <t>Rodriguez Chisffel, Benjamin Marcos</t>
  </si>
  <si>
    <t>02/01/2024 12:04:00 p.m.</t>
  </si>
  <si>
    <t>02/01/2024 03:44:35 p.m.</t>
  </si>
  <si>
    <t>02/01/2024 03:49:31 p.m.</t>
  </si>
  <si>
    <t>Infección en piercing en rostro</t>
  </si>
  <si>
    <t>DNI 29386979</t>
  </si>
  <si>
    <t>Muñoz, Liliana Andrea</t>
  </si>
  <si>
    <t>02/01/2024 12:08:00 p.m.</t>
  </si>
  <si>
    <t>02/01/2024 03:54:13 p.m.</t>
  </si>
  <si>
    <t>02/01/2024 03:57:33 p.m.</t>
  </si>
  <si>
    <t>ROSA ALANIZ 670 - Neuquén - Barrio Confluencia</t>
  </si>
  <si>
    <t>Dif. al respirar (Antecedentes de broncoespasmo)</t>
  </si>
  <si>
    <t>PDR30917332</t>
  </si>
  <si>
    <t>DNI 30917332</t>
  </si>
  <si>
    <t>Oliva, Leonardo Jesús</t>
  </si>
  <si>
    <t>02/01/2024 12:10:00 p.m.</t>
  </si>
  <si>
    <t>02/01/2024 03:33:36 p.m.</t>
  </si>
  <si>
    <t>LAS GAVIOTAS - Neuquén - Barrio San Lorenzo Norte</t>
  </si>
  <si>
    <t>Debilidad en MMII</t>
  </si>
  <si>
    <t>PDR33475864</t>
  </si>
  <si>
    <t>DNI 33475864</t>
  </si>
  <si>
    <t>Roldan, Natalia Noemi</t>
  </si>
  <si>
    <t>02/01/2024 01:08:00 p.m.</t>
  </si>
  <si>
    <t>02/01/2024 03:55:23 p.m.</t>
  </si>
  <si>
    <t>02/01/2024 04:06:55 p.m.</t>
  </si>
  <si>
    <t>WINTER 1105 - Neuquén - Barrio Manuel Belgrano</t>
  </si>
  <si>
    <t>DNI 27979892</t>
  </si>
  <si>
    <t>Aguilera, Maria Lorena</t>
  </si>
  <si>
    <t>02/01/2024 01:27:00 p.m.</t>
  </si>
  <si>
    <t>02/01/2024 01:39:14 p.m.</t>
  </si>
  <si>
    <t>02/01/2024 02:59:02 p.m.</t>
  </si>
  <si>
    <t>vuelta de las bardas 1660 - Neuquén - Barrio Villa Ceferino</t>
  </si>
  <si>
    <t>amejun</t>
  </si>
  <si>
    <t>Parálisis facial</t>
  </si>
  <si>
    <t>DNI 41911614</t>
  </si>
  <si>
    <t>Jara, Ruth Ailin</t>
  </si>
  <si>
    <t>02/01/2024 01:30:00 p.m.</t>
  </si>
  <si>
    <t>02/01/2024 03:59:00 p.m.</t>
  </si>
  <si>
    <t>CONQUISTADORES DEL DESIERTO - - Neuquén - Barrio Ciudad Industrial</t>
  </si>
  <si>
    <t>supuracion de oido</t>
  </si>
  <si>
    <t>PDR92441463</t>
  </si>
  <si>
    <t>DNI 92441463</t>
  </si>
  <si>
    <t>De Armas, Genoveva</t>
  </si>
  <si>
    <t>02/01/2024 03:33:46 p.m.</t>
  </si>
  <si>
    <t>Corrientes 624 - Neuquén - Centro</t>
  </si>
  <si>
    <t>quemadura en dedos de mano</t>
  </si>
  <si>
    <t>DNI 32986595</t>
  </si>
  <si>
    <t>Figueroa, Alicia Miriam</t>
  </si>
  <si>
    <t>02/01/2024 01:31:00 p.m.</t>
  </si>
  <si>
    <t>02/01/2024 04:00:04 p.m.</t>
  </si>
  <si>
    <t>02/01/2024 04:04:17 p.m.</t>
  </si>
  <si>
    <t>GABRIELA MISTRAL-- 710 - Neuquén - Barrio Limay</t>
  </si>
  <si>
    <t>DNI 17252880</t>
  </si>
  <si>
    <t>Antonelli, Sergio Fabian</t>
  </si>
  <si>
    <t>02/01/2024 01:32:00 p.m.</t>
  </si>
  <si>
    <t>02/01/2024 03:33:57 p.m.</t>
  </si>
  <si>
    <t>sin nombre - Plottier</t>
  </si>
  <si>
    <t>herida en dedo del pie</t>
  </si>
  <si>
    <t>PDR25906287</t>
  </si>
  <si>
    <t>DNI 25906287</t>
  </si>
  <si>
    <t>Beccar, Lucia Mariel</t>
  </si>
  <si>
    <t>02/01/2024 01:37:00 p.m.</t>
  </si>
  <si>
    <t>02/01/2024 02:31:59 p.m.</t>
  </si>
  <si>
    <t>02/01/2024 02:53:08 p.m.</t>
  </si>
  <si>
    <t>independencia 786 - Neuquén</t>
  </si>
  <si>
    <t>DNI 29919781</t>
  </si>
  <si>
    <t>Zapata, Marisa Vanesa</t>
  </si>
  <si>
    <t>02/01/2024 01:42:00 p.m.</t>
  </si>
  <si>
    <t>02/01/2024 04:03:56 p.m.</t>
  </si>
  <si>
    <t>02/01/2024 04:11:10 p.m.</t>
  </si>
  <si>
    <t>cvas otitis</t>
  </si>
  <si>
    <t>AMARANTO SUAREZ 345 - Neuquén - Barrio Manuel Belgrano</t>
  </si>
  <si>
    <t>DNI 32283749</t>
  </si>
  <si>
    <t>Vazquez, Susana Anahi</t>
  </si>
  <si>
    <t>02/01/2024 01:48:00 p.m.</t>
  </si>
  <si>
    <t>02/01/2024 04:07:49 p.m.</t>
  </si>
  <si>
    <t>02/01/2024 06:42:44 p.m.</t>
  </si>
  <si>
    <t>san rafael 1336 - Neuquén</t>
  </si>
  <si>
    <t>DNI 17025630</t>
  </si>
  <si>
    <t>Panozo, Roberto</t>
  </si>
  <si>
    <t>02/01/2024 01:55:00 p.m.</t>
  </si>
  <si>
    <t>02/01/2024 04:11:14 p.m.</t>
  </si>
  <si>
    <t>02/01/2024 04:19:24 p.m.</t>
  </si>
  <si>
    <t>GOB.DENIS- 687 - Neuquén - Barrio Islas Malvinas</t>
  </si>
  <si>
    <t>DNI 23098980</t>
  </si>
  <si>
    <t>Huaiquipan, Maria Ester</t>
  </si>
  <si>
    <t>02/01/2024 02:13:00 p.m.</t>
  </si>
  <si>
    <t>02/01/2024 04:03:06 p.m.</t>
  </si>
  <si>
    <t>02/01/2024 05:38:03 p.m.</t>
  </si>
  <si>
    <t>MONTE HERMOSO 208 - Neuquén - Barrio Confluencia</t>
  </si>
  <si>
    <t>02/01/2024 02:21:00 p.m.</t>
  </si>
  <si>
    <t>02/01/2024 03:10:11 p.m.</t>
  </si>
  <si>
    <t>02/01/2024 04:56:33 p.m.</t>
  </si>
  <si>
    <t>DNI 23856372</t>
  </si>
  <si>
    <t>Cartes, Alicia Beatriz</t>
  </si>
  <si>
    <t>02/01/2024 02:23:00 p.m.</t>
  </si>
  <si>
    <t>02/01/2024 04:12:15 p.m.</t>
  </si>
  <si>
    <t>02/01/2024 04:47:31 p.m.</t>
  </si>
  <si>
    <t>EL MONTAÑES 1438 - Neuquén</t>
  </si>
  <si>
    <t>dolor de garganta, fiebre, solicita atencion por adicciones</t>
  </si>
  <si>
    <t>PDR37857535</t>
  </si>
  <si>
    <t>DNI 37857535</t>
  </si>
  <si>
    <t>Quiroga Lepe, Marlene Gladys</t>
  </si>
  <si>
    <t>02/01/2024 02:24:00 p.m.</t>
  </si>
  <si>
    <t>02/01/2024 03:34:10 p.m.</t>
  </si>
  <si>
    <t>Remigio Bosch 1136 - Neuquén - Barrio Don Bosco III</t>
  </si>
  <si>
    <t>solIcita atencion por S.M</t>
  </si>
  <si>
    <t>DNI 32986892</t>
  </si>
  <si>
    <t>Urra, Dora Edith</t>
  </si>
  <si>
    <t>02/01/2024 02:43:00 p.m.</t>
  </si>
  <si>
    <t>02/01/2024 03:50:11 p.m.</t>
  </si>
  <si>
    <t>02/01/2024 03:57:48 p.m.</t>
  </si>
  <si>
    <t>AGUADO Y RIO NEUQUEN. PASAJE IROQUI 37 - Neuquén - Barrio Mariano Moreno</t>
  </si>
  <si>
    <t>mordedura de gato en mano</t>
  </si>
  <si>
    <t>02/01/2024 02:51:00 p.m.</t>
  </si>
  <si>
    <t>02/01/2024 03:12:47 p.m.</t>
  </si>
  <si>
    <t>02/01/2024 03:53:39 p.m.</t>
  </si>
  <si>
    <t>necrosis del pie</t>
  </si>
  <si>
    <t>R02 Gangrena, no clasificada en otra parte</t>
  </si>
  <si>
    <t>NECROSIS DEDOS DE PIE</t>
  </si>
  <si>
    <t>DNI 29528446</t>
  </si>
  <si>
    <t>Bravo, Maria Elena</t>
  </si>
  <si>
    <t>02/01/2024 02:55:00 p.m.</t>
  </si>
  <si>
    <t>02/01/2024 03:00:14 p.m.</t>
  </si>
  <si>
    <t>02/01/2024 06:26:33 p.m.</t>
  </si>
  <si>
    <t>MZA E - (Desconocida)</t>
  </si>
  <si>
    <t>COLONIA VALENTINA</t>
  </si>
  <si>
    <t>PDR32234596</t>
  </si>
  <si>
    <t>DNI 32234596</t>
  </si>
  <si>
    <t>Carrasco Saavedra, Samuel Fernando</t>
  </si>
  <si>
    <t>02/01/2024 04:20:27 p.m.</t>
  </si>
  <si>
    <t>02/01/2024 04:27:51 p.m.</t>
  </si>
  <si>
    <t>MZA 52 ÑPTE 12 - Neuquén - Oeste</t>
  </si>
  <si>
    <t>DNI 44671726</t>
  </si>
  <si>
    <t>Friz, Brisa Jaqueline</t>
  </si>
  <si>
    <t>02/01/2024 03:07:00 p.m.</t>
  </si>
  <si>
    <t>02/01/2024 05:22:37 p.m.</t>
  </si>
  <si>
    <t>02/01/2024 05:32:14 p.m.</t>
  </si>
  <si>
    <t>diclofenac + dexametasona IM</t>
  </si>
  <si>
    <t>Lacar y Aguado - Neuquén - Barrio Mariano Moreno</t>
  </si>
  <si>
    <t>02/01/2024 03:11:00 p.m.</t>
  </si>
  <si>
    <t>02/01/2024 05:22:21 p.m.</t>
  </si>
  <si>
    <t>PDR45362152</t>
  </si>
  <si>
    <t>DNI 45362152</t>
  </si>
  <si>
    <t>Tarraga, Luis Fernando</t>
  </si>
  <si>
    <t>02/01/2024 03:35:00 p.m.</t>
  </si>
  <si>
    <t>02/01/2024 05:22:26 p.m.</t>
  </si>
  <si>
    <t>02/01/2024 05:34:27 p.m.</t>
  </si>
  <si>
    <t>MORITAN 1025 - Neuquén - Barrio Unión de Mayo</t>
  </si>
  <si>
    <t>DOLOR PARA ORINAR Y CORPORAL TRAIDO DE COMISARIA 3°</t>
  </si>
  <si>
    <t>DNI 18009644</t>
  </si>
  <si>
    <t>Puelpan, Elsa Leonor</t>
  </si>
  <si>
    <t>02/01/2024 03:42:00 p.m.</t>
  </si>
  <si>
    <t>02/01/2024 05:29:00 p.m.</t>
  </si>
  <si>
    <t>02/01/2024 05:35:35 p.m.</t>
  </si>
  <si>
    <t>VIRGÉN DE LUJAN 2250 - Neuquén - Barrio Sapere</t>
  </si>
  <si>
    <t>Ref Dif para respirar (Pac asmatica)</t>
  </si>
  <si>
    <t>PDR33681041</t>
  </si>
  <si>
    <t>DNI 33681041</t>
  </si>
  <si>
    <t>Garcia, Fabiana Paola</t>
  </si>
  <si>
    <t>02/01/2024 04:06:00 p.m.</t>
  </si>
  <si>
    <t>02/01/2024 04:26:30 p.m.</t>
  </si>
  <si>
    <t>02/01/2024 11:56:25 p.m.</t>
  </si>
  <si>
    <t>LOTE 23 MZA 20 1554 - Neuquén - Barrio Ciudad Industrial</t>
  </si>
  <si>
    <t>Dolor abdominal Vomitos</t>
  </si>
  <si>
    <t>DNI 13187356</t>
  </si>
  <si>
    <t>Robledo, Juan Carlos</t>
  </si>
  <si>
    <t>02/01/2024 04:07:00 p.m.</t>
  </si>
  <si>
    <t>02/01/2024 06:25:26 p.m.</t>
  </si>
  <si>
    <t>02/01/2024 06:40:18 p.m.</t>
  </si>
  <si>
    <t>PRIMEROS PINOS 131 - Neuquén</t>
  </si>
  <si>
    <t>Re Dolor lumbar</t>
  </si>
  <si>
    <t>DNI 24825412</t>
  </si>
  <si>
    <t>Pinaya, Gustavo Alberto</t>
  </si>
  <si>
    <t>02/01/2024 04:27:00 p.m.</t>
  </si>
  <si>
    <t>02/01/2024 06:30:23 p.m.</t>
  </si>
  <si>
    <t>02/01/2024 08:46:43 p.m.</t>
  </si>
  <si>
    <t>Berdina C.27 - Neuquén</t>
  </si>
  <si>
    <t>Tos Odinofagia</t>
  </si>
  <si>
    <t>PDR42653914</t>
  </si>
  <si>
    <t>DNI 42653914</t>
  </si>
  <si>
    <t>Saavedra, Jennifer Daiana Ailin</t>
  </si>
  <si>
    <t>02/01/2024 04:28:00 p.m.</t>
  </si>
  <si>
    <t>02/01/2024 06:41:27 p.m.</t>
  </si>
  <si>
    <t>02/01/2024 08:50:50 p.m.</t>
  </si>
  <si>
    <t>correntoso 766 - Neuquén - Barrio Confluencia</t>
  </si>
  <si>
    <t>DNI 32119310</t>
  </si>
  <si>
    <t>Gimenez, Maria Cecilia</t>
  </si>
  <si>
    <t>02/01/2024 04:30:00 p.m.</t>
  </si>
  <si>
    <t>02/01/2024 06:43:39 p.m.</t>
  </si>
  <si>
    <t>02/01/2024 07:05:28 p.m.</t>
  </si>
  <si>
    <t>SUYAY 238 - Centenario</t>
  </si>
  <si>
    <t>Ref Dolor en ambos pies</t>
  </si>
  <si>
    <t>02/01/2024 04:32:00 p.m.</t>
  </si>
  <si>
    <t>02/01/2024 04:38:31 p.m.</t>
  </si>
  <si>
    <t>DNI 47850800</t>
  </si>
  <si>
    <t>Vicente, Thyago Ignacio</t>
  </si>
  <si>
    <t>02/01/2024 04:40:00 p.m.</t>
  </si>
  <si>
    <t>02/01/2024 05:20:32 p.m.</t>
  </si>
  <si>
    <t>02/01/2024 05:32:29 p.m.</t>
  </si>
  <si>
    <t>Ignacio Rivas Y aNAYA - Neuquén - Este</t>
  </si>
  <si>
    <t>DNI 7572380</t>
  </si>
  <si>
    <t>Egea, Juan Carlos</t>
  </si>
  <si>
    <t>02/01/2024 04:57:00 p.m.</t>
  </si>
  <si>
    <t>02/01/2024 07:01:41 p.m.</t>
  </si>
  <si>
    <t>02/01/2024 07:33:33 p.m.</t>
  </si>
  <si>
    <t>Celulitis miembro inferior izquierdo</t>
  </si>
  <si>
    <t>TIERRA DEL FUEGO 1150 - Neuquén - Barrio Manuel Belgrano</t>
  </si>
  <si>
    <t>Celulitis MII</t>
  </si>
  <si>
    <t>02/01/2024 04:58:00 p.m.</t>
  </si>
  <si>
    <t>02/01/2024 05:35:21 p.m.</t>
  </si>
  <si>
    <t>Cefalea intensa ( agresada por error )</t>
  </si>
  <si>
    <t>PDR36151163</t>
  </si>
  <si>
    <t>DNI 36151163</t>
  </si>
  <si>
    <t>Chandia, Ricardo Ruben</t>
  </si>
  <si>
    <t>02/01/2024 05:00:00 p.m.</t>
  </si>
  <si>
    <t>02/01/2024 05:31:48 p.m.</t>
  </si>
  <si>
    <t>02/01/2024 05:37:55 p.m.</t>
  </si>
  <si>
    <t>IGNACIO RIVAS Y DOMENE - Neuquén</t>
  </si>
  <si>
    <t>mareos - dolor cervical</t>
  </si>
  <si>
    <t>PDR38273526</t>
  </si>
  <si>
    <t>DNI 38273526</t>
  </si>
  <si>
    <t>Navarro, Norma Gladiz</t>
  </si>
  <si>
    <t>02/01/2024 05:01:00 p.m.</t>
  </si>
  <si>
    <t>02/01/2024 07:01:53 p.m.</t>
  </si>
  <si>
    <t>02/01/2024 10:25:54 p.m.</t>
  </si>
  <si>
    <t>SALTA 545 - Provincia: SALTA</t>
  </si>
  <si>
    <t>dolor abdominal - vómitos - diarrea</t>
  </si>
  <si>
    <t>02/01/2024 05:13:00 p.m.</t>
  </si>
  <si>
    <t>02/01/2024 05:22:27 p.m.</t>
  </si>
  <si>
    <t>02/01/2024 05:24:05 p.m.</t>
  </si>
  <si>
    <t>HAB abdominal</t>
  </si>
  <si>
    <t>PDR95692412</t>
  </si>
  <si>
    <t>DNI 95692412</t>
  </si>
  <si>
    <t>Titichoca Mamani, Silvia Katia</t>
  </si>
  <si>
    <t>02/01/2024 05:23:00 p.m.</t>
  </si>
  <si>
    <t>02/01/2024 07:15:49 p.m.</t>
  </si>
  <si>
    <t>02/01/2024 08:42:08 p.m.</t>
  </si>
  <si>
    <t>Sme.gripal</t>
  </si>
  <si>
    <t>cordon colon mz 16 b lote 29 - Neuquén - Barrio Islas Malvinas</t>
  </si>
  <si>
    <t>edema párpado superior ojo izquierdo</t>
  </si>
  <si>
    <t>PDR16165391</t>
  </si>
  <si>
    <t>DNI 16165391</t>
  </si>
  <si>
    <t>Saavedra, Patricia Ines</t>
  </si>
  <si>
    <t>02/01/2024 05:35:00 p.m.</t>
  </si>
  <si>
    <t>02/01/2024 07:51:09 p.m.</t>
  </si>
  <si>
    <t>02/01/2024 07:56:11 p.m.</t>
  </si>
  <si>
    <t>Conjuntivitis izquierda</t>
  </si>
  <si>
    <t>SARMIENTO 798 - Neuquén - Centro</t>
  </si>
  <si>
    <t>02/01/2024 05:40:00 p.m.</t>
  </si>
  <si>
    <t>02/01/2024 07:56:23 p.m.</t>
  </si>
  <si>
    <t>02/01/2024 08:10:51 p.m.</t>
  </si>
  <si>
    <t>tx MID</t>
  </si>
  <si>
    <t>DNI 30725729</t>
  </si>
  <si>
    <t>Cifuentes, Roberto Carlos</t>
  </si>
  <si>
    <t>02/01/2024 05:42:00 p.m.</t>
  </si>
  <si>
    <t>02/01/2024 08:08:44 p.m.</t>
  </si>
  <si>
    <t>Rodhe 1650 - Neuquén</t>
  </si>
  <si>
    <t>Gran Neuquen Sur</t>
  </si>
  <si>
    <t>dolor de muela, pac demorado</t>
  </si>
  <si>
    <t>PDR93862037</t>
  </si>
  <si>
    <t>DNI 93862037</t>
  </si>
  <si>
    <t>Badilla Faundez, Maria Ester</t>
  </si>
  <si>
    <t>02/01/2024 06:00:00 p.m.</t>
  </si>
  <si>
    <t>02/01/2024 06:14:53 p.m.</t>
  </si>
  <si>
    <t>02/01/2024 06:18:40 p.m.</t>
  </si>
  <si>
    <t>CORRENTOSO132 - Neuquén - Barrio Mariano Moreno</t>
  </si>
  <si>
    <t>Irritación y dolor ocular</t>
  </si>
  <si>
    <t>PDR6461963</t>
  </si>
  <si>
    <t>DNI 6461963</t>
  </si>
  <si>
    <t>Vazquez, Matilde Del Carmen</t>
  </si>
  <si>
    <t>02/01/2024 06:51:51 p.m.</t>
  </si>
  <si>
    <t>02/01/2024 07:14:44 p.m.</t>
  </si>
  <si>
    <t>peatonal 6 duplex 108 - Centenario</t>
  </si>
  <si>
    <t>los pioneros</t>
  </si>
  <si>
    <t>DNI 20793500</t>
  </si>
  <si>
    <t>Quintana, Claudia Marcela</t>
  </si>
  <si>
    <t>02/01/2024 06:25:00 p.m.</t>
  </si>
  <si>
    <t>02/01/2024 08:10:16 p.m.</t>
  </si>
  <si>
    <t>DR. RAMON 4945 - Neuquén</t>
  </si>
  <si>
    <t>Ref. Inyección de medicacion</t>
  </si>
  <si>
    <t>PDR43339340</t>
  </si>
  <si>
    <t>DNI 43339340</t>
  </si>
  <si>
    <t>Foenzalida, Braian Marcelo</t>
  </si>
  <si>
    <t>02/01/2024 06:28:00 p.m.</t>
  </si>
  <si>
    <t>02/01/2024 08:10:27 p.m.</t>
  </si>
  <si>
    <t>amuyen pilar 95 - Neuquén - Barrio Valentina Norte</t>
  </si>
  <si>
    <t>sector los hornos</t>
  </si>
  <si>
    <t>Irritación en zona genital</t>
  </si>
  <si>
    <t>PDR33291607</t>
  </si>
  <si>
    <t>DNI 33291607</t>
  </si>
  <si>
    <t>Rivera, Malena Giselle</t>
  </si>
  <si>
    <t>O.S. DEL PERS. DE PELUQUERIAS</t>
  </si>
  <si>
    <t>02/01/2024 06:30:00 p.m.</t>
  </si>
  <si>
    <t>02/01/2024 08:10:36 p.m.</t>
  </si>
  <si>
    <t>02/01/2024 08:42:22 p.m.</t>
  </si>
  <si>
    <t>RODHE 1049 - Neuquén - Barrio San Lorenzo Norte</t>
  </si>
  <si>
    <t>Dolor abdominal y en MMII</t>
  </si>
  <si>
    <t>DNI 16681264</t>
  </si>
  <si>
    <t>Alvarez, Moises</t>
  </si>
  <si>
    <t>02/01/2024 06:32:00 p.m.</t>
  </si>
  <si>
    <t>02/01/2024 08:28:38 p.m.</t>
  </si>
  <si>
    <t>02/01/2024 08:38:31 p.m.</t>
  </si>
  <si>
    <t>Dolor muscular. Agresion por terceros</t>
  </si>
  <si>
    <t>Intendente Carro 330 - Neuquén - Barrio Nuevo</t>
  </si>
  <si>
    <t>PDR44494074</t>
  </si>
  <si>
    <t>DNI 44494074</t>
  </si>
  <si>
    <t>Aguero, Enrique Franco Ramón</t>
  </si>
  <si>
    <t>02/01/2024 06:33:00 p.m.</t>
  </si>
  <si>
    <t>02/01/2024 08:21:01 p.m.</t>
  </si>
  <si>
    <t>02/01/2024 08:38:39 p.m.</t>
  </si>
  <si>
    <t>paralisis facial periferica izquierda</t>
  </si>
  <si>
    <t>CEFERINO NAMUNCURA 1061 - Neuquén - Barrio Villa Florencia</t>
  </si>
  <si>
    <t>Sensacion de adormecimiento en rostro</t>
  </si>
  <si>
    <t>DNI 22910353</t>
  </si>
  <si>
    <t>Contreras, Maria Rosa</t>
  </si>
  <si>
    <t>02/01/2024 06:42:00 p.m.</t>
  </si>
  <si>
    <t>02/01/2024 08:29:02 p.m.</t>
  </si>
  <si>
    <t>02/01/2024 11:02:37 p.m.</t>
  </si>
  <si>
    <t>EL SAUCE 1983 - Neuquén</t>
  </si>
  <si>
    <t>ALTA BARDA - Bardas Soleadas</t>
  </si>
  <si>
    <t>02/01/2024 06:55:00 p.m.</t>
  </si>
  <si>
    <t>02/01/2024 07:48:02 p.m.</t>
  </si>
  <si>
    <t>PDR42848993</t>
  </si>
  <si>
    <t>DNI 42848993</t>
  </si>
  <si>
    <t>Parra, Santiago Isaac</t>
  </si>
  <si>
    <t>02/01/2024 07:02:00 p.m.</t>
  </si>
  <si>
    <t>02/01/2024 08:33:47 p.m.</t>
  </si>
  <si>
    <t>03/01/2024 12:00:14 a.m.</t>
  </si>
  <si>
    <t>Dr.Ramon3859,Mza D Casa 21 - Neuquén</t>
  </si>
  <si>
    <t>PDR38254916</t>
  </si>
  <si>
    <t>DNI 38254916</t>
  </si>
  <si>
    <t>Ghio, Daniela</t>
  </si>
  <si>
    <t>02/01/2024 07:06:00 p.m.</t>
  </si>
  <si>
    <t>02/01/2024 07:11:14 p.m.</t>
  </si>
  <si>
    <t>02/01/2024 08:25:31 p.m.</t>
  </si>
  <si>
    <t>LEANDRO ALEM 1965 -</t>
  </si>
  <si>
    <t>PDR26617397</t>
  </si>
  <si>
    <t>DNI 26617397</t>
  </si>
  <si>
    <t>Chariano, Diego Sebastian</t>
  </si>
  <si>
    <t>02/01/2024 07:16:00 p.m.</t>
  </si>
  <si>
    <t>02/01/2024 08:35:12 p.m.</t>
  </si>
  <si>
    <t>02/01/2024 10:52:32 p.m.</t>
  </si>
  <si>
    <t>automvil club 75 - Neuquén - Barrio Huiliches</t>
  </si>
  <si>
    <t>DNI 35492833</t>
  </si>
  <si>
    <t>Garay, Yolanda Beatriz</t>
  </si>
  <si>
    <t>02/01/2024 07:17:00 p.m.</t>
  </si>
  <si>
    <t>02/01/2024 07:25:13 p.m.</t>
  </si>
  <si>
    <t>03/01/2024 12:01:00 a.m.</t>
  </si>
  <si>
    <t>GREGORIO MARTINEZ 819 - Neuquén - Barrio Villa Ceferino</t>
  </si>
  <si>
    <t>dolor abdominal, diarrea, vomitos</t>
  </si>
  <si>
    <t>LE 6937156</t>
  </si>
  <si>
    <t>Martinez, Antonio</t>
  </si>
  <si>
    <t>02/01/2024 07:32:00 p.m.</t>
  </si>
  <si>
    <t>02/01/2024 10:18:42 p.m.</t>
  </si>
  <si>
    <t>03/01/2024 12:16:42 p.m.</t>
  </si>
  <si>
    <t>RIO DIAMANTE 458 - Neuquén - Barrio Provincias Unidas</t>
  </si>
  <si>
    <t>supuración en herida post operatoria</t>
  </si>
  <si>
    <t>02/01/2024 08:44:32 p.m.</t>
  </si>
  <si>
    <t>DNI 27918198</t>
  </si>
  <si>
    <t>Mariñanco, Maria Viviana</t>
  </si>
  <si>
    <t>02/01/2024 07:36:00 p.m.</t>
  </si>
  <si>
    <t>02/01/2024 08:53:32 p.m.</t>
  </si>
  <si>
    <t>03/01/2024 03:15:38 a.m.</t>
  </si>
  <si>
    <t>Diarrea con sangre y moco Fiebre</t>
  </si>
  <si>
    <t>PDR39584852</t>
  </si>
  <si>
    <t>DNI 39584852</t>
  </si>
  <si>
    <t>Pedrero, Brian Rodrigo Gabriel</t>
  </si>
  <si>
    <t>02/01/2024 07:39:00 p.m.</t>
  </si>
  <si>
    <t>02/01/2024 10:18:29 p.m.</t>
  </si>
  <si>
    <t>02/01/2024 10:44:13 p.m.</t>
  </si>
  <si>
    <t>america 1140 - Neuquén - Barrio Manuel Belgrano</t>
  </si>
  <si>
    <t>absceso en zona inguinal</t>
  </si>
  <si>
    <t>PDR48727974</t>
  </si>
  <si>
    <t>DNI 48727974</t>
  </si>
  <si>
    <t>Nahuelpan, Pablo Benjamin</t>
  </si>
  <si>
    <t>02/01/2024 07:41:00 p.m.</t>
  </si>
  <si>
    <t>02/01/2024 10:45:44 p.m.</t>
  </si>
  <si>
    <t>03/01/2024 01:22:13 a.m.</t>
  </si>
  <si>
    <t>Amigdalitis</t>
  </si>
  <si>
    <t>J03.9 Amigdalitis aguda, no especificada</t>
  </si>
  <si>
    <t>Minas 1356 - Neuquén - Barrio Manuel Belgrano</t>
  </si>
  <si>
    <t>odinofagia - fiebre</t>
  </si>
  <si>
    <t>02/01/2024 07:42:00 p.m.</t>
  </si>
  <si>
    <t>02/01/2024 11:07:56 p.m.</t>
  </si>
  <si>
    <t>02/01/2024 11:39:02 p.m.</t>
  </si>
  <si>
    <t>Uretritis</t>
  </si>
  <si>
    <t>Irritación en zona genital (Pac.ya visto por enfermería/egresado por error)</t>
  </si>
  <si>
    <t>PDR28123887</t>
  </si>
  <si>
    <t>DNI 28123887</t>
  </si>
  <si>
    <t>Gutierrez Godoy, Erma Raquel</t>
  </si>
  <si>
    <t>02/01/2024 07:54:00 p.m.</t>
  </si>
  <si>
    <t>02/01/2024 11:08:05 p.m.</t>
  </si>
  <si>
    <t>03/01/2024 01:22:06 a.m.</t>
  </si>
  <si>
    <t>LORENZO CREASSE 286 - Neuquén</t>
  </si>
  <si>
    <t>odinofagia - dolor corporal</t>
  </si>
  <si>
    <t>DNI 28147525</t>
  </si>
  <si>
    <t>Gatica, Marina Elizabet</t>
  </si>
  <si>
    <t>02/01/2024 08:02:00 p.m.</t>
  </si>
  <si>
    <t>02/01/2024 11:18:51 p.m.</t>
  </si>
  <si>
    <t>SAN LUCAS 1364 - Neuquén - Barrio Villa María</t>
  </si>
  <si>
    <t>PDR21385063</t>
  </si>
  <si>
    <t>DNI 21385063</t>
  </si>
  <si>
    <t>Mancilla, Jose Manuel</t>
  </si>
  <si>
    <t>02/01/2024 08:06:00 p.m.</t>
  </si>
  <si>
    <t>02/01/2024 11:19:10 p.m.</t>
  </si>
  <si>
    <t>PELLEGRINI 153 - Provincia: Río Negro</t>
  </si>
  <si>
    <t>PDR30709185</t>
  </si>
  <si>
    <t>DNI 30709185</t>
  </si>
  <si>
    <t>Aravena, Diego David</t>
  </si>
  <si>
    <t>02/01/2024 08:09:00 p.m.</t>
  </si>
  <si>
    <t>02/01/2024 09:02:29 p.m.</t>
  </si>
  <si>
    <t>02/01/2024 09:10:08 p.m.</t>
  </si>
  <si>
    <t>dolor de pecho - agitación - taquicardia (pcte cardiológico)</t>
  </si>
  <si>
    <t>02/01/2024 08:11:00 p.m.</t>
  </si>
  <si>
    <t>02/01/2024 11:18:23 p.m.</t>
  </si>
  <si>
    <t>02/01/2024 11:44:20 p.m.</t>
  </si>
  <si>
    <t>Cefalea Orzuelo derecho</t>
  </si>
  <si>
    <t>DNI 40612554</t>
  </si>
  <si>
    <t>Aedo, Matias Gabriel</t>
  </si>
  <si>
    <t>02/01/2024 08:12:00 p.m.</t>
  </si>
  <si>
    <t>02/01/2024 11:26:53 p.m.</t>
  </si>
  <si>
    <t>TRONADOR AL FINAL S/N - Neuquén - Barrio Confluencia</t>
  </si>
  <si>
    <t>sensación de falta de aire</t>
  </si>
  <si>
    <t>PDR34295813</t>
  </si>
  <si>
    <t>DNI 34295813</t>
  </si>
  <si>
    <t>Hernandez, Noelia Maria Azul</t>
  </si>
  <si>
    <t>02/01/2024 08:14:00 p.m.</t>
  </si>
  <si>
    <t>02/01/2024 11:27:02 p.m.</t>
  </si>
  <si>
    <t>SAN FRANCISCO 575 - Neuquén</t>
  </si>
  <si>
    <t>picadura de insecto (refiere ser alérgica)</t>
  </si>
  <si>
    <t>02/01/2024 08:18:00 p.m.</t>
  </si>
  <si>
    <t>02/01/2024 11:28:10 p.m.</t>
  </si>
  <si>
    <t>sensación de falta de aire (pcte SM)</t>
  </si>
  <si>
    <t>PDR43835514</t>
  </si>
  <si>
    <t>DNI 43835514</t>
  </si>
  <si>
    <t>Martinez, Leonardo</t>
  </si>
  <si>
    <t>02/01/2024 08:29:00 p.m.</t>
  </si>
  <si>
    <t>02/01/2024 11:27:38 p.m.</t>
  </si>
  <si>
    <t>02/01/2024 11:58:46 p.m.</t>
  </si>
  <si>
    <t>Tx de MID hace 48 hs Incidente en moto</t>
  </si>
  <si>
    <t>PDR46931098</t>
  </si>
  <si>
    <t>DNI 46931098</t>
  </si>
  <si>
    <t>Muñoz, Celina Caterin</t>
  </si>
  <si>
    <t>02/01/2024 08:54:00 p.m.</t>
  </si>
  <si>
    <t>02/01/2024 11:39:32 p.m.</t>
  </si>
  <si>
    <t>naciones unidas 1995 - Cipolletti</t>
  </si>
  <si>
    <t>san sebastian</t>
  </si>
  <si>
    <t>PDR30917197</t>
  </si>
  <si>
    <t>DNI 30917197</t>
  </si>
  <si>
    <t>Lanci, Luciana Gabriela</t>
  </si>
  <si>
    <t>02/01/2024 09:02:00 p.m.</t>
  </si>
  <si>
    <t>02/01/2024 10:02:16 p.m.</t>
  </si>
  <si>
    <t>03/01/2024 01:22:29 a.m.</t>
  </si>
  <si>
    <t>PNA</t>
  </si>
  <si>
    <t>192v.Gnqn Mza B Lt22 - Neuquén - Oeste</t>
  </si>
  <si>
    <t>DNI 21726748</t>
  </si>
  <si>
    <t>Inturias, Andrea Vilma</t>
  </si>
  <si>
    <t>02/01/2024 09:10:00 p.m.</t>
  </si>
  <si>
    <t>02/01/2024 10:04:29 p.m.</t>
  </si>
  <si>
    <t>03/01/2024 12:37:30 a.m.</t>
  </si>
  <si>
    <t>dolor corporal, pac con artritis</t>
  </si>
  <si>
    <t>DNI 49215652</t>
  </si>
  <si>
    <t>Vazquez, Thiago Maximiliano</t>
  </si>
  <si>
    <t>02/01/2024 11:39:17 p.m.</t>
  </si>
  <si>
    <t>02/01/2024 11:47:56 p.m.</t>
  </si>
  <si>
    <t>Linares y Maipu 950 - Neuquén - Barrio Manuel Belgrano</t>
  </si>
  <si>
    <t>PDR49752581</t>
  </si>
  <si>
    <t>DNI 49752581</t>
  </si>
  <si>
    <t>Castro Saccani, Luna Isabella</t>
  </si>
  <si>
    <t>02/01/2024 09:21:00 p.m.</t>
  </si>
  <si>
    <t>03/01/2024 12:44:17 a.m.</t>
  </si>
  <si>
    <t>03/01/2024 12:52:17 a.m.</t>
  </si>
  <si>
    <t>SAN LUIS 847 - Neuquén - Barrio Villa María</t>
  </si>
  <si>
    <t>DNI 43138292</t>
  </si>
  <si>
    <t>Barriga, Natalia Belen</t>
  </si>
  <si>
    <t>02/01/2024 09:37:00 p.m.</t>
  </si>
  <si>
    <t>03/01/2024 12:51:42 a.m.</t>
  </si>
  <si>
    <t>03/01/2024 04:06:19 a.m.</t>
  </si>
  <si>
    <t>RIO QUINTO 907 - Neuquén - Barrio Provincias Unidas</t>
  </si>
  <si>
    <t>PDR42910121</t>
  </si>
  <si>
    <t>DNI 42910121</t>
  </si>
  <si>
    <t>Ancafil, Yamila Suyai</t>
  </si>
  <si>
    <t>02/01/2024 09:52:00 p.m.</t>
  </si>
  <si>
    <t>02/01/2024 10:45:15 p.m.</t>
  </si>
  <si>
    <t>02/01/2024 10:50:31 p.m.</t>
  </si>
  <si>
    <t>CVAS /Vomito</t>
  </si>
  <si>
    <t>pampa 982 - Neuquén</t>
  </si>
  <si>
    <t>toma norte 2º etapa</t>
  </si>
  <si>
    <t>Ref ingesta de alimento en mal estado. dolor abdominal y vomitos.</t>
  </si>
  <si>
    <t>DNI 40443916</t>
  </si>
  <si>
    <t>Rodriguez, Kevin Braian</t>
  </si>
  <si>
    <t>02/01/2024 09:54:00 p.m.</t>
  </si>
  <si>
    <t>03/01/2024 12:52:26 a.m.</t>
  </si>
  <si>
    <t>PAMPA - 982 - Neuquén - Barrio Nuevo</t>
  </si>
  <si>
    <t>ref vomitos y dolor abdominal.</t>
  </si>
  <si>
    <t>DNI 5482579</t>
  </si>
  <si>
    <t>Guajardo, Maria Cruz</t>
  </si>
  <si>
    <t>02/01/2024 09:55:00 p.m.</t>
  </si>
  <si>
    <t>02/01/2024 10:33:34 p.m.</t>
  </si>
  <si>
    <t>LOS NOTROS 261 - Plottier</t>
  </si>
  <si>
    <t>DON ANTONIO</t>
  </si>
  <si>
    <t>Derivado p/Interconsultas -&gt; Clínica médica</t>
  </si>
  <si>
    <t>PDR96284607</t>
  </si>
  <si>
    <t>DNI 96284607</t>
  </si>
  <si>
    <t>Valor Cabello, Maria Auxiliadora</t>
  </si>
  <si>
    <t>02/01/2024 09:57:00 p.m.</t>
  </si>
  <si>
    <t>03/01/2024 12:51:59 a.m.</t>
  </si>
  <si>
    <t>03/01/2024 01:08:50 a.m.</t>
  </si>
  <si>
    <t>faringirtis</t>
  </si>
  <si>
    <t>CORDOBA 414 -</t>
  </si>
  <si>
    <t>NEUQUEN</t>
  </si>
  <si>
    <t>REF DOLOR DE GARGANTA.</t>
  </si>
  <si>
    <t>DNI 21381127</t>
  </si>
  <si>
    <t>Bustos, Marisa Fabiana</t>
  </si>
  <si>
    <t>02/01/2024 10:02:00 p.m.</t>
  </si>
  <si>
    <t>02/01/2024 10:41:35 p.m.</t>
  </si>
  <si>
    <t>03/01/2024 07:04:14 a.m.</t>
  </si>
  <si>
    <t>casa 4 - Neuquén - Barrio San Lorenzo Sur</t>
  </si>
  <si>
    <t>02/01/2024 10:03:00 p.m.</t>
  </si>
  <si>
    <t>02/01/2024 10:11:03 p.m.</t>
  </si>
  <si>
    <t>03/01/2024 07:03:36 a.m.</t>
  </si>
  <si>
    <t>DNI 34439194</t>
  </si>
  <si>
    <t>Albarracin Leon, Gustavo Javier</t>
  </si>
  <si>
    <t>02/01/2024 10:27:00 p.m.</t>
  </si>
  <si>
    <t>03/01/2024 01:01:48 a.m.</t>
  </si>
  <si>
    <t>NOVELLA 5275 - Neuquén</t>
  </si>
  <si>
    <t>Ref. falta de aire y vomitos.</t>
  </si>
  <si>
    <t>02/01/2024 11:01:00 p.m.</t>
  </si>
  <si>
    <t>03/01/2024 01:00:28 a.m.</t>
  </si>
  <si>
    <t>03/01/2024 11:25:51 a.m.</t>
  </si>
  <si>
    <t>PDR11447332</t>
  </si>
  <si>
    <t>SN 11447332</t>
  </si>
  <si>
    <t>Da Silva Gonzalez, Ariani</t>
  </si>
  <si>
    <t>02/01/2024 11:46:00 p.m.</t>
  </si>
  <si>
    <t>03/01/2024 01:01:09 a.m.</t>
  </si>
  <si>
    <t>Ref Dolor</t>
  </si>
  <si>
    <t>LC 3594781</t>
  </si>
  <si>
    <t>Rodriguez, Ada Elida</t>
  </si>
  <si>
    <t>02/01/2024 11:51:00 p.m.</t>
  </si>
  <si>
    <t>03/01/2024 01:59:27 a.m.</t>
  </si>
  <si>
    <t>REMIGIO BOSCH 187 - Neuquén - Barrio Bouquet Roldán</t>
  </si>
  <si>
    <t>Post PCR</t>
  </si>
  <si>
    <t>02/01/2024 11:58:00 p.m.</t>
  </si>
  <si>
    <t>03/01/2024 01:00:55 a.m.</t>
  </si>
  <si>
    <t>03/01/2024 01:40:24 a.m.</t>
  </si>
  <si>
    <t>dolor abdominal, vómitos desde ayer</t>
  </si>
  <si>
    <t>PDR40293379</t>
  </si>
  <si>
    <t>DNI 40293379</t>
  </si>
  <si>
    <t>Zapata Muñoz, Rodrigo Alejandro</t>
  </si>
  <si>
    <t>02/01/2024 11:59:00 p.m.</t>
  </si>
  <si>
    <t>03/01/2024 01:07:58 a.m.</t>
  </si>
  <si>
    <t>03/01/2024 01:40:32 a.m.</t>
  </si>
  <si>
    <t>Echeverria 64 - Neuquén - Barrio Villa María</t>
  </si>
  <si>
    <t>DNI 47284896</t>
  </si>
  <si>
    <t>Filumil Sandoval, Kiara Celeste</t>
  </si>
  <si>
    <t>03/01/2024 12:12:00 a.m.</t>
  </si>
  <si>
    <t>03/01/2024 01:25:02 a.m.</t>
  </si>
  <si>
    <t>03/01/2024 01:40:42 a.m.</t>
  </si>
  <si>
    <t>Moritán - Neuquén - Oeste</t>
  </si>
  <si>
    <t>congestión, dolor de pecho, 1° consulta</t>
  </si>
  <si>
    <t>03/01/2024 12:16:00 a.m.</t>
  </si>
  <si>
    <t>03/01/2024 01:42:10 a.m.</t>
  </si>
  <si>
    <t>03/01/2024 03:19:24 p.m.</t>
  </si>
  <si>
    <t>ant. de cirrosis, fliar. refiere inflamación, diarrea (visto por guardia el 01/01)</t>
  </si>
  <si>
    <t>PDR45979028</t>
  </si>
  <si>
    <t>DNI 45979028</t>
  </si>
  <si>
    <t>Costich, Rubi Micaela</t>
  </si>
  <si>
    <t>03/01/2024 12:22:00 a.m.</t>
  </si>
  <si>
    <t>03/01/2024 03:55:44 a.m.</t>
  </si>
  <si>
    <t>PRIMEROS POBLADORES 1315 - Neuquén - Barrio Mariano Moreno</t>
  </si>
  <si>
    <t>fiebre, vómitos, mareos, 1° consulta</t>
  </si>
  <si>
    <t>PDR46619959</t>
  </si>
  <si>
    <t>DNI 46619959</t>
  </si>
  <si>
    <t>Nievas, Camila Natali</t>
  </si>
  <si>
    <t>03/01/2024 01:37:00 a.m.</t>
  </si>
  <si>
    <t>03/01/2024 03:49:41 a.m.</t>
  </si>
  <si>
    <t>Av olascoaga 1015 - Neuquén</t>
  </si>
  <si>
    <t>brote y picazón en el cuerpo, posibles picaduras desde la tarde</t>
  </si>
  <si>
    <t>PDR38548081</t>
  </si>
  <si>
    <t>DNI 38548081</t>
  </si>
  <si>
    <t>Cerda, Maria Soledad</t>
  </si>
  <si>
    <t>03/01/2024 01:38:00 a.m.</t>
  </si>
  <si>
    <t>03/01/2024 01:49:36 a.m.</t>
  </si>
  <si>
    <t>03/01/2024 04:39:30 a.m.</t>
  </si>
  <si>
    <t>Saturnino Torres - Neuquén - Barrio Manuel Belgrano</t>
  </si>
  <si>
    <t>dolor abdominal, vómitos, desde la tarde</t>
  </si>
  <si>
    <t>PDR41589936</t>
  </si>
  <si>
    <t>DNI 41589936</t>
  </si>
  <si>
    <t>Medina, Cristopher Jesus</t>
  </si>
  <si>
    <t>03/01/2024 01:45:00 a.m.</t>
  </si>
  <si>
    <t>03/01/2024 03:49:52 a.m.</t>
  </si>
  <si>
    <t>03/01/2024 05:19:25 a.m.</t>
  </si>
  <si>
    <t>Lago Viedma - Neuquén - Barrio Hipódromo</t>
  </si>
  <si>
    <t>dolor abdominal, náuseas, desde la tarde</t>
  </si>
  <si>
    <t>DNI 18851914</t>
  </si>
  <si>
    <t>Fernandez, Allan Howard</t>
  </si>
  <si>
    <t>03/01/2024 02:00:00 a.m.</t>
  </si>
  <si>
    <t>03/01/2024 02:34:45 a.m.</t>
  </si>
  <si>
    <t>03/01/2024 03:15:00 a.m.</t>
  </si>
  <si>
    <t>Lago Nahuel Huapi 3829 - Neuquén</t>
  </si>
  <si>
    <t>Consorcio San Martín</t>
  </si>
  <si>
    <t>mareos, vómitos, desde la mañana: pcte. hta., DBT.</t>
  </si>
  <si>
    <t>DNI 11640901</t>
  </si>
  <si>
    <t>Ochoa, Mirta Alicia</t>
  </si>
  <si>
    <t>03/01/2024 02:37:00 a.m.</t>
  </si>
  <si>
    <t>03/01/2024 03:08:41 a.m.</t>
  </si>
  <si>
    <t>03/01/2024 01:55:05 p.m.</t>
  </si>
  <si>
    <t>constipación</t>
  </si>
  <si>
    <t>TRONADOR - 431 - Neuquén - Barrio Confluencia</t>
  </si>
  <si>
    <t>DNI 37757624</t>
  </si>
  <si>
    <t>Valdes, Mariel Daiana Belen</t>
  </si>
  <si>
    <t>03/01/2024 02:59:00 a.m.</t>
  </si>
  <si>
    <t>03/01/2024 03:40:16 a.m.</t>
  </si>
  <si>
    <t>03/01/2024 04:05:29 a.m.</t>
  </si>
  <si>
    <t>Amaranto Suarez 1496 - Neuquén - Barrio Manuel Belgrano</t>
  </si>
  <si>
    <t>Ataque de ansiedad</t>
  </si>
  <si>
    <t>PDR37845975</t>
  </si>
  <si>
    <t>DNI 37845975</t>
  </si>
  <si>
    <t>Gauna, Jorge Facundo</t>
  </si>
  <si>
    <t>03/01/2024 03:08:00 a.m.</t>
  </si>
  <si>
    <t>03/01/2024 03:54:32 a.m.</t>
  </si>
  <si>
    <t>03/01/2024 08:30:15 a.m.</t>
  </si>
  <si>
    <t>Avda. B. Mitre 482 - Provincia: BUENOS AIRES</t>
  </si>
  <si>
    <t>Carmen de Areco</t>
  </si>
  <si>
    <t>dolor abdominal, vómitos</t>
  </si>
  <si>
    <t>PDR48207296</t>
  </si>
  <si>
    <t>DNI 48207296</t>
  </si>
  <si>
    <t>Aguero, Maia Sharela</t>
  </si>
  <si>
    <t>03/01/2024 03:13:00 a.m.</t>
  </si>
  <si>
    <t>03/01/2024 07:12:12 a.m.</t>
  </si>
  <si>
    <t>MZA 5 CASA 61 - Plottier</t>
  </si>
  <si>
    <t>GRAN PLOTTIER</t>
  </si>
  <si>
    <t>Vómitos , cefalea , mareos</t>
  </si>
  <si>
    <t>PDR6437439</t>
  </si>
  <si>
    <t>DNI 6437439</t>
  </si>
  <si>
    <t>Armando, Silvia Beatriz</t>
  </si>
  <si>
    <t>03/01/2024 03:28:00 a.m.</t>
  </si>
  <si>
    <t>03/01/2024 08:00:37 a.m.</t>
  </si>
  <si>
    <t>Estancia La Silvia Zona Rural S/N - Provincia: CORDOBA</t>
  </si>
  <si>
    <t>Rio Segundo</t>
  </si>
  <si>
    <t>Caída de altura</t>
  </si>
  <si>
    <t>DNI 37857794</t>
  </si>
  <si>
    <t>Garcia, Ramon Alejandro</t>
  </si>
  <si>
    <t>03/01/2024 03:30:00 a.m.</t>
  </si>
  <si>
    <t>03/01/2024 07:12:27 a.m.</t>
  </si>
  <si>
    <t>tronador 1028 - Neuquén - Barrio Confluencia</t>
  </si>
  <si>
    <t>tx pie izq</t>
  </si>
  <si>
    <t>PDR6130028</t>
  </si>
  <si>
    <t>DNI 6130028</t>
  </si>
  <si>
    <t>Guardia, Eusebia Mirta</t>
  </si>
  <si>
    <t>03/01/2024 04:06:00 a.m.</t>
  </si>
  <si>
    <t>03/01/2024 07:12:36 a.m.</t>
  </si>
  <si>
    <t>03/01/2024 11:38:02 a.m.</t>
  </si>
  <si>
    <t>Esquiu 239 - Neuquén - Barrio Villa María</t>
  </si>
  <si>
    <t>Dolor muscular en region cervical de 7 dias</t>
  </si>
  <si>
    <t>PDR12638339</t>
  </si>
  <si>
    <t>DNI 12638339</t>
  </si>
  <si>
    <t>Avila, Marta Graciela</t>
  </si>
  <si>
    <t>03/01/2024 04:33:00 a.m.</t>
  </si>
  <si>
    <t>03/01/2024 07:12:52 a.m.</t>
  </si>
  <si>
    <t>03/01/2024 11:38:09 a.m.</t>
  </si>
  <si>
    <t>Fray Luis Beltran 107 - Neuquén</t>
  </si>
  <si>
    <t>Ingresa por playa de ambulancia , ref adormecimiento en ambos MMII( HTA ,DBT)</t>
  </si>
  <si>
    <t>03/01/2024 04:40:00 a.m.</t>
  </si>
  <si>
    <t>03/01/2024 07:21:48 a.m.</t>
  </si>
  <si>
    <t>03/01/2024 12:19:49 p.m.</t>
  </si>
  <si>
    <t>Dolor en HD</t>
  </si>
  <si>
    <t>DNI 30412629</t>
  </si>
  <si>
    <t>Cañuqueo, Maria Lujan</t>
  </si>
  <si>
    <t>03/01/2024 05:09:00 a.m.</t>
  </si>
  <si>
    <t>03/01/2024 06:17:46 a.m.</t>
  </si>
  <si>
    <t>03/01/2024 09:09:55 a.m.</t>
  </si>
  <si>
    <t>CERRO BANDERA - Neuquén</t>
  </si>
  <si>
    <t>Dolor de cabeza, cuerpo, fiebre, pte. de dialisis, ref. que ayer le colocaron tres vacunas</t>
  </si>
  <si>
    <t>PDR48424977</t>
  </si>
  <si>
    <t>DNI 48424977</t>
  </si>
  <si>
    <t>Gimenez, Luciana Abigail</t>
  </si>
  <si>
    <t>03/01/2024 05:42:00 a.m.</t>
  </si>
  <si>
    <t>03/01/2024 07:23:42 a.m.</t>
  </si>
  <si>
    <t>03/01/2024 07:30:05 a.m.</t>
  </si>
  <si>
    <t>DNI 40294409</t>
  </si>
  <si>
    <t>Garrido, Carolline Aldana</t>
  </si>
  <si>
    <t>03/01/2024 05:59:00 a.m.</t>
  </si>
  <si>
    <t>03/01/2024 07:30:49 a.m.</t>
  </si>
  <si>
    <t>03/01/2024 11:52:46 a.m.</t>
  </si>
  <si>
    <t>ILLIA 590 - Neuquén - Barrio Santa Genoveva</t>
  </si>
  <si>
    <t>PDR95916221</t>
  </si>
  <si>
    <t>DNI 95916221</t>
  </si>
  <si>
    <t>Reyes Robles, Alexander</t>
  </si>
  <si>
    <t>03/01/2024 06:08:00 a.m.</t>
  </si>
  <si>
    <t>03/01/2024 06:21:42 a.m.</t>
  </si>
  <si>
    <t>03/01/2024 12:07:24 p.m.</t>
  </si>
  <si>
    <t>rabdomiolisis</t>
  </si>
  <si>
    <t>M62.8 Otros trastornos especificados de los múscul</t>
  </si>
  <si>
    <t>saturnino torres 506 - Neuquén</t>
  </si>
  <si>
    <t>Dolor lumbar Dolor muscular</t>
  </si>
  <si>
    <t>PDR96389210</t>
  </si>
  <si>
    <t>DNI 96389210</t>
  </si>
  <si>
    <t>Prado Cascon, Antonio Jose</t>
  </si>
  <si>
    <t>03/01/2024 06:20:00 a.m.</t>
  </si>
  <si>
    <t>03/01/2024 08:42:49 a.m.</t>
  </si>
  <si>
    <t>03/01/2024 09:01:05 a.m.</t>
  </si>
  <si>
    <t>sensación de palpitaciones</t>
  </si>
  <si>
    <t>REPUBLICA DE ITALIA 255 - Neuquén</t>
  </si>
  <si>
    <t>ref dolor en pecho / palpitaciones</t>
  </si>
  <si>
    <t>PDR37101635</t>
  </si>
  <si>
    <t>DNI 37101635</t>
  </si>
  <si>
    <t>Morales, Benitez Judith Estefani</t>
  </si>
  <si>
    <t>03/01/2024 06:36:00 a.m.</t>
  </si>
  <si>
    <t>03/01/2024 07:29:27 a.m.</t>
  </si>
  <si>
    <t>03/01/2024 07:32:04 a.m.</t>
  </si>
  <si>
    <t>EDITH ESCALAMARO - Neuquén - Barrio San Lorenzo Sur</t>
  </si>
  <si>
    <t>DOLOR DE GARGANTA, DOLOR CORPORAL- PERSONAL HPN</t>
  </si>
  <si>
    <t>PDR43436745</t>
  </si>
  <si>
    <t>DNI 43436745</t>
  </si>
  <si>
    <t>Rivero, Leonardo Emanuel</t>
  </si>
  <si>
    <t>03/01/2024 07:27:00 a.m.</t>
  </si>
  <si>
    <t>03/01/2024 08:46:24 a.m.</t>
  </si>
  <si>
    <t>03/01/2024 10:00:44 a.m.</t>
  </si>
  <si>
    <t>MALARGUE 1140 - Neuquén</t>
  </si>
  <si>
    <t>ref nauseas/ dolor de cabeza</t>
  </si>
  <si>
    <t>DNI 33198371</t>
  </si>
  <si>
    <t>Montiel, Yesica Valeria</t>
  </si>
  <si>
    <t>03/01/2024 08:10:00 a.m.</t>
  </si>
  <si>
    <t>03/01/2024 08:19:50 a.m.</t>
  </si>
  <si>
    <t>03/01/2024 10:52:27 a.m.</t>
  </si>
  <si>
    <t>C Pirke - Neuquén - Barrio San Lorenzo Norte</t>
  </si>
  <si>
    <t>dif respiratoria (asmática)</t>
  </si>
  <si>
    <t>PDR96021155</t>
  </si>
  <si>
    <t>DNI 96021155</t>
  </si>
  <si>
    <t>Silva, Edelmira Del Carmen</t>
  </si>
  <si>
    <t>03/01/2024 08:24:00 a.m.</t>
  </si>
  <si>
    <t>03/01/2024 08:56:48 a.m.</t>
  </si>
  <si>
    <t>03/01/2024 09:00:54 a.m.</t>
  </si>
  <si>
    <t>dolor toracico tras esfuerzo</t>
  </si>
  <si>
    <t>Villegas 1064 - Neuquén - Centro</t>
  </si>
  <si>
    <t>dolor en el pecho,dif para respirar (hipertensa)</t>
  </si>
  <si>
    <t>PDR96045231</t>
  </si>
  <si>
    <t>DNI 96045231</t>
  </si>
  <si>
    <t>Maldonado Contreras, Eduardo Emiro</t>
  </si>
  <si>
    <t>03/01/2024 08:26:00 a.m.</t>
  </si>
  <si>
    <t>03/01/2024 09:15:51 a.m.</t>
  </si>
  <si>
    <t>03/01/2024 09:29:09 a.m.</t>
  </si>
  <si>
    <t>VILLEGAS 1064 - Neuquén - Barrio Santa Genoveva</t>
  </si>
  <si>
    <t>dolor intenso en el rostro y cabeza (hipertenso)</t>
  </si>
  <si>
    <t>03/01/2024 08:38:00 a.m.</t>
  </si>
  <si>
    <t>03/01/2024 09:20:05 a.m.</t>
  </si>
  <si>
    <t>03/01/2024 05:45:57 p.m.</t>
  </si>
  <si>
    <t>citado para tomografía macizo facial (evaluado anoche en guardia)</t>
  </si>
  <si>
    <t>DNI 12979429</t>
  </si>
  <si>
    <t>Urra, Juan Carlos</t>
  </si>
  <si>
    <t>03/01/2024 08:41:00 a.m.</t>
  </si>
  <si>
    <t>03/01/2024 09:09:44 a.m.</t>
  </si>
  <si>
    <t>03/01/2024 08:11:00 p.m.</t>
  </si>
  <si>
    <t>CALLE 2 - SECTOR A - DX. 18 - Neuquén - Barrio Ciudad Industrial</t>
  </si>
  <si>
    <t>dolor de cuello (hipertenso)</t>
  </si>
  <si>
    <t>DNI 35060072</t>
  </si>
  <si>
    <t>Romero, Cinthya Giselle</t>
  </si>
  <si>
    <t>03/01/2024 08:54:00 a.m.</t>
  </si>
  <si>
    <t>03/01/2024 09:30:18 a.m.</t>
  </si>
  <si>
    <t>03/01/2024 09:46:50 a.m.</t>
  </si>
  <si>
    <t>amigdalitis viral</t>
  </si>
  <si>
    <t>Independencia 620 - Neuquén - Centro</t>
  </si>
  <si>
    <t>fiebre, dolor de garganta</t>
  </si>
  <si>
    <t>DNI 44481155</t>
  </si>
  <si>
    <t>Esparza, Luis Eduardo</t>
  </si>
  <si>
    <t>03/01/2024 09:19:00 a.m.</t>
  </si>
  <si>
    <t>03/01/2024 09:46:35 a.m.</t>
  </si>
  <si>
    <t>03/01/2024 10:00:50 a.m.</t>
  </si>
  <si>
    <t>sospecha de ets</t>
  </si>
  <si>
    <t>ESTEBAN TORO 1879 - Neuquén</t>
  </si>
  <si>
    <t>refiere manchas en el pene</t>
  </si>
  <si>
    <t>DNI 10855035</t>
  </si>
  <si>
    <t>Nauquen, Martina</t>
  </si>
  <si>
    <t>03/01/2024 09:22:00 a.m.</t>
  </si>
  <si>
    <t>03/01/2024 09:40:12 a.m.</t>
  </si>
  <si>
    <t>03/01/2024 11:39:09 a.m.</t>
  </si>
  <si>
    <t>cefalea de tipo tensional.</t>
  </si>
  <si>
    <t>Elordi 1600 - Neuquén - Oeste</t>
  </si>
  <si>
    <t>dolor en la vista y de cabeza (diabetica,hipertensa)</t>
  </si>
  <si>
    <t>DNI 17502819</t>
  </si>
  <si>
    <t>Suruguay, Juan Bautista</t>
  </si>
  <si>
    <t>03/01/2024 09:25:00 a.m.</t>
  </si>
  <si>
    <t>03/01/2024 10:01:02 a.m.</t>
  </si>
  <si>
    <t>03/01/2024 10:12:23 a.m.</t>
  </si>
  <si>
    <t>refiere sarpullido en brazos y espalda</t>
  </si>
  <si>
    <t>PDR16413696</t>
  </si>
  <si>
    <t>DNI 16413696</t>
  </si>
  <si>
    <t>Ortiz, Ana Maria</t>
  </si>
  <si>
    <t>03/01/2024 09:31:00 a.m.</t>
  </si>
  <si>
    <t>03/01/2024 10:11:19 a.m.</t>
  </si>
  <si>
    <t>03/01/2024 10:15:55 a.m.</t>
  </si>
  <si>
    <t>Dolor en región inguinal izquierda.</t>
  </si>
  <si>
    <t>PDR96235233</t>
  </si>
  <si>
    <t>DNI 96235233</t>
  </si>
  <si>
    <t>Boada Olivero, Iliana Alejandra</t>
  </si>
  <si>
    <t>03/01/2024 09:50:00 a.m.</t>
  </si>
  <si>
    <t>03/01/2024 10:13:09 a.m.</t>
  </si>
  <si>
    <t>03/01/2024 12:09:38 p.m.</t>
  </si>
  <si>
    <t>CARLOS H RODRIGUEZ 390 - Neuquén</t>
  </si>
  <si>
    <t>dolor en el abdomen</t>
  </si>
  <si>
    <t>DNI 31203418</t>
  </si>
  <si>
    <t>Espinoza, Griselda Yudit</t>
  </si>
  <si>
    <t>03/01/2024 09:54:00 a.m.</t>
  </si>
  <si>
    <t>03/01/2024 10:06:02 a.m.</t>
  </si>
  <si>
    <t>03/01/2024 10:06:03 a.m.</t>
  </si>
  <si>
    <t>Dolor oncológico crónico. Dolor post cistoscopía.</t>
  </si>
  <si>
    <t>belgrano 645 - CHOS MALAL</t>
  </si>
  <si>
    <t>tiro federal</t>
  </si>
  <si>
    <t>paciente traida de consultorios de oncologia por presentar dolor post cistoscopia</t>
  </si>
  <si>
    <t>PDR48673097</t>
  </si>
  <si>
    <t>DNI 48673097</t>
  </si>
  <si>
    <t>Guzman, Branco Jonas</t>
  </si>
  <si>
    <t>03/01/2024 09:55:00 a.m.</t>
  </si>
  <si>
    <t>03/01/2024 10:16:29 a.m.</t>
  </si>
  <si>
    <t>03/01/2024 10:25:22 a.m.</t>
  </si>
  <si>
    <t>Traumatismo en ojo izquierdo.</t>
  </si>
  <si>
    <t>Las Grutas y Lago Epulafque - Neuquén - Barrio Confluencia</t>
  </si>
  <si>
    <t>tx en el ojo</t>
  </si>
  <si>
    <t>PDR29725664</t>
  </si>
  <si>
    <t>DNI 29725664</t>
  </si>
  <si>
    <t>Chinellato, Nicolas Daniel</t>
  </si>
  <si>
    <t>03/01/2024 10:10:00 a.m.</t>
  </si>
  <si>
    <t>03/01/2024 10:52:42 a.m.</t>
  </si>
  <si>
    <t>03/01/2024 11:19:54 a.m.</t>
  </si>
  <si>
    <t>LOS COHIHUES 1384 - Cipolletti</t>
  </si>
  <si>
    <t>SOLICITA ATENCIÓN DE SM</t>
  </si>
  <si>
    <t>03/01/2024 10:19:00 a.m.</t>
  </si>
  <si>
    <t>03/01/2024 11:13:22 a.m.</t>
  </si>
  <si>
    <t>03/01/2024 11:16:00 a.m.</t>
  </si>
  <si>
    <t>Pide una mamografía.</t>
  </si>
  <si>
    <t>Ref dolor muscular en zona de pecho-</t>
  </si>
  <si>
    <t>DNI 22816793</t>
  </si>
  <si>
    <t>Martinez, Maria Isabel</t>
  </si>
  <si>
    <t>03/01/2024 10:45:00 a.m.</t>
  </si>
  <si>
    <t>03/01/2024 11:13:39 a.m.</t>
  </si>
  <si>
    <t>03/01/2024 11:46:14 a.m.</t>
  </si>
  <si>
    <t>ARABARCO 1440 - Neuquén - Barrio Villa Ceferino</t>
  </si>
  <si>
    <t>Inflamación de garganta</t>
  </si>
  <si>
    <t>DNI 21785513</t>
  </si>
  <si>
    <t>Opazo, Yolanda Noemi</t>
  </si>
  <si>
    <t>03/01/2024 10:55:00 a.m.</t>
  </si>
  <si>
    <t>03/01/2024 11:17:19 a.m.</t>
  </si>
  <si>
    <t>03/01/2024 11:24:37 a.m.</t>
  </si>
  <si>
    <t>Faringitis aguda. Síndrome febril.</t>
  </si>
  <si>
    <t>Hualcupén y Pigue - Neuquén - Barrio Melipal</t>
  </si>
  <si>
    <t>PDR48122974</t>
  </si>
  <si>
    <t>DNI 48122974</t>
  </si>
  <si>
    <t>Maldonado, Cristian Alejo Natanael</t>
  </si>
  <si>
    <t>03/01/2024 11:00:00 a.m.</t>
  </si>
  <si>
    <t>03/01/2024 11:17:54 a.m.</t>
  </si>
  <si>
    <t>03/01/2024 12:17:33 p.m.</t>
  </si>
  <si>
    <t>SE SOLICITA EVALUACIÓN POR GUARDIA Y ADICCIONES- PAC CON OFICIO DE DEFENSORIA</t>
  </si>
  <si>
    <t>PDR50024170</t>
  </si>
  <si>
    <t>DNI 50024170</t>
  </si>
  <si>
    <t>Maldonado, Tobias Valentin</t>
  </si>
  <si>
    <t>03/01/2024 11:06:00 a.m.</t>
  </si>
  <si>
    <t>03/01/2024 11:18:15 a.m.</t>
  </si>
  <si>
    <t>03/01/2024 12:17:39 p.m.</t>
  </si>
  <si>
    <t>PDR32094441</t>
  </si>
  <si>
    <t>DNI 32094441</t>
  </si>
  <si>
    <t>Soloa, Franco Maximiliano</t>
  </si>
  <si>
    <t>03/01/2024 11:10:00 a.m.</t>
  </si>
  <si>
    <t>03/01/2024 11:31:29 a.m.</t>
  </si>
  <si>
    <t>03/01/2024 12:15:29 p.m.</t>
  </si>
  <si>
    <t>Herida cortante en labio.</t>
  </si>
  <si>
    <t>herida cortante en el labio superior</t>
  </si>
  <si>
    <t>DNI 18518032</t>
  </si>
  <si>
    <t>Farfan, Sandra Monica</t>
  </si>
  <si>
    <t>03/01/2024 11:12:00 a.m.</t>
  </si>
  <si>
    <t>03/01/2024 11:42:27 a.m.</t>
  </si>
  <si>
    <t>03/01/2024 11:42:28 a.m.</t>
  </si>
  <si>
    <t>Odinofagia de 14 días de evolución.</t>
  </si>
  <si>
    <t>MZ.3/C18/GRAN NQN - Neuquén - Barrio Gran Neuquén</t>
  </si>
  <si>
    <t>DNI 46724780</t>
  </si>
  <si>
    <t>Garrido, Gonzalo Mauricio</t>
  </si>
  <si>
    <t>03/01/2024 11:13:00 a.m.</t>
  </si>
  <si>
    <t>03/01/2024 11:43:48 a.m.</t>
  </si>
  <si>
    <t>03/01/2024 11:48:50 a.m.</t>
  </si>
  <si>
    <t>Pide medicación.</t>
  </si>
  <si>
    <t>REF CRISIS DE ASMA</t>
  </si>
  <si>
    <t>PDR12648719</t>
  </si>
  <si>
    <t>DNI 12648719</t>
  </si>
  <si>
    <t>Soriani, Luis Osvaldo</t>
  </si>
  <si>
    <t>03/01/2024 11:25:48 a.m.</t>
  </si>
  <si>
    <t>03/01/2024 02:05:33 p.m.</t>
  </si>
  <si>
    <t>TIERRA DEL FUEGO 343 - Neuquén</t>
  </si>
  <si>
    <t>viene de consultorios, dolor en la pierna e inflamación (diabetico- hipertenso)</t>
  </si>
  <si>
    <t>03/01/2024 11:14:00 a.m.</t>
  </si>
  <si>
    <t>03/01/2024 12:16:36 p.m.</t>
  </si>
  <si>
    <t>03/01/2024 12:27:27 p.m.</t>
  </si>
  <si>
    <t>Odinofagia.</t>
  </si>
  <si>
    <t>INFLAMACIÓN DE GARGANTA- 2° CONSULTA</t>
  </si>
  <si>
    <t>DNI 23201488</t>
  </si>
  <si>
    <t>Soto, Irene</t>
  </si>
  <si>
    <t>03/01/2024 11:15:00 a.m.</t>
  </si>
  <si>
    <t>03/01/2024 12:16:52 p.m.</t>
  </si>
  <si>
    <t>03/01/2024 12:48:10 p.m.</t>
  </si>
  <si>
    <t>Traumatismo en pie derecho.</t>
  </si>
  <si>
    <t>CHOCON CASA 108 - Neuquén - Barrio Confluencia</t>
  </si>
  <si>
    <t>INFLAMACIÓN EN PIE DCHO- PAC DBT</t>
  </si>
  <si>
    <t>PDR26566728</t>
  </si>
  <si>
    <t>DNI 26566728</t>
  </si>
  <si>
    <t>Espinoza, Jorge Antonio</t>
  </si>
  <si>
    <t>03/01/2024 11:17:00 a.m.</t>
  </si>
  <si>
    <t>03/01/2024 12:27:40 p.m.</t>
  </si>
  <si>
    <t>03/01/2024 01:45:42 p.m.</t>
  </si>
  <si>
    <t>Hemorroides.</t>
  </si>
  <si>
    <t>ALICIA MOREAU DE JUSTO - Neuquén - Barrio Bouquet Roldán</t>
  </si>
  <si>
    <t>PDR38888357</t>
  </si>
  <si>
    <t>DNI 38888357</t>
  </si>
  <si>
    <t>Rodriguez, Pablo Emir</t>
  </si>
  <si>
    <t>03/01/2024 11:20:00 a.m.</t>
  </si>
  <si>
    <t>03/01/2024 12:49:50 p.m.</t>
  </si>
  <si>
    <t>03/01/2024 01:03:27 p.m.</t>
  </si>
  <si>
    <t>Diarrea.</t>
  </si>
  <si>
    <t>LA PAMPA 946 - Neuquén - Barrio Villa María</t>
  </si>
  <si>
    <t>VÓMITOS, DIARREA Y FIEBRE- REF POSIBLE INTOXICACIÓN CON PINTURA</t>
  </si>
  <si>
    <t>PDR5884890</t>
  </si>
  <si>
    <t>DNI 5884890</t>
  </si>
  <si>
    <t>Gatica, Irma</t>
  </si>
  <si>
    <t>03/01/2024 11:24:00 a.m.</t>
  </si>
  <si>
    <t>03/01/2024 01:19:54 p.m.</t>
  </si>
  <si>
    <t>03/01/2024 08:08:16 p.m.</t>
  </si>
  <si>
    <t>J.B.Justo 1600 - Neuquén - Barrio Cumelen</t>
  </si>
  <si>
    <t>Dolor abdominal- Pac HTA</t>
  </si>
  <si>
    <t>03/01/2024 11:26:00 a.m.</t>
  </si>
  <si>
    <t>03/01/2024 12:07:02 p.m.</t>
  </si>
  <si>
    <t>03/01/2024 12:08:19 p.m.</t>
  </si>
  <si>
    <t>Paciente que vive en la calle. Pide medicación psiquiátrica.</t>
  </si>
  <si>
    <t>Ref Aritmia- pac traída de vía pública por personal policial</t>
  </si>
  <si>
    <t>DNI 42970943</t>
  </si>
  <si>
    <t>Kleba, Fabio Damian</t>
  </si>
  <si>
    <t>03/01/2024 11:29:00 a.m.</t>
  </si>
  <si>
    <t>03/01/2024 01:19:45 p.m.</t>
  </si>
  <si>
    <t>tierra del fuego 1111 - Neuquén - Barrio Manuel Belgrano</t>
  </si>
  <si>
    <t>Tec por agresión por tercero</t>
  </si>
  <si>
    <t>PDR96311596</t>
  </si>
  <si>
    <t>DNI 96311596</t>
  </si>
  <si>
    <t>Velasquez Mata, Mirian Del Valle</t>
  </si>
  <si>
    <t>03/01/2024 11:32:00 a.m.</t>
  </si>
  <si>
    <t>03/01/2024 01:19:28 p.m.</t>
  </si>
  <si>
    <t>03/01/2024 01:38:53 p.m.</t>
  </si>
  <si>
    <t>leloir 929 - Neuquén</t>
  </si>
  <si>
    <t>DNI 14761488</t>
  </si>
  <si>
    <t>Meriño, Gregorio</t>
  </si>
  <si>
    <t>03/01/2024 11:35:00 a.m.</t>
  </si>
  <si>
    <t>03/01/2024 01:21:40 p.m.</t>
  </si>
  <si>
    <t>03/01/2024 08:16:12 p.m.</t>
  </si>
  <si>
    <t>CHOCON 111 - Neuquén - Barrio Confluencia</t>
  </si>
  <si>
    <t>PDR39129895</t>
  </si>
  <si>
    <t>DNI 39129895</t>
  </si>
  <si>
    <t>Figueroa, Joaquin</t>
  </si>
  <si>
    <t>03/01/2024 12:02:00 p.m.</t>
  </si>
  <si>
    <t>03/01/2024 01:20:52 p.m.</t>
  </si>
  <si>
    <t>03/01/2024 01:30:26 p.m.</t>
  </si>
  <si>
    <t>Dolor en ojo izquierdo. Neuralgia del trigémino.</t>
  </si>
  <si>
    <t>tandil 515 - Neuquén</t>
  </si>
  <si>
    <t>ref dolor en el ojo.</t>
  </si>
  <si>
    <t>DNI 92918116</t>
  </si>
  <si>
    <t>Lopez Muñoz, Francisco Froilan</t>
  </si>
  <si>
    <t>03/01/2024 12:04:00 p.m.</t>
  </si>
  <si>
    <t>03/01/2024 01:45:48 p.m.</t>
  </si>
  <si>
    <t>03/01/2024 05:03:32 p.m.</t>
  </si>
  <si>
    <t>HUERQUEN - 1553 - Neuquén - Este</t>
  </si>
  <si>
    <t>PDR30414720</t>
  </si>
  <si>
    <t>DNI 30414720</t>
  </si>
  <si>
    <t>Espinosa, Nelson Nicolas</t>
  </si>
  <si>
    <t>03/01/2024 12:05:00 p.m.</t>
  </si>
  <si>
    <t>03/01/2024 12:29:10 p.m.</t>
  </si>
  <si>
    <t>03/01/2024 01:23:10 p.m.</t>
  </si>
  <si>
    <t>Herida cortante en región frontal.</t>
  </si>
  <si>
    <t>MATHU 4570 - Neuquén</t>
  </si>
  <si>
    <t>Ref herida cortante en cabeza</t>
  </si>
  <si>
    <t>DNI 31125490</t>
  </si>
  <si>
    <t>Rivera, Gonzalo Gustavo</t>
  </si>
  <si>
    <t>03/01/2024 12:08:00 p.m.</t>
  </si>
  <si>
    <t>03/01/2024 01:48:55 p.m.</t>
  </si>
  <si>
    <t>03/01/2024 03:03:10 p.m.</t>
  </si>
  <si>
    <t>CASILDA 456 - Neuquén</t>
  </si>
  <si>
    <t>solicita internación en adicciones. se realizo lab y rx de forma ambulatoria.</t>
  </si>
  <si>
    <t>PDR40612290</t>
  </si>
  <si>
    <t>DNI 40612290</t>
  </si>
  <si>
    <t>Yrala, Sabina Aldana</t>
  </si>
  <si>
    <t>03/01/2024 12:21:00 p.m.</t>
  </si>
  <si>
    <t>03/01/2024 01:51:03 p.m.</t>
  </si>
  <si>
    <t>Monzon 473 - Neuquén</t>
  </si>
  <si>
    <t>Ref lesión en la pierna.</t>
  </si>
  <si>
    <t>PDR32292858</t>
  </si>
  <si>
    <t>DNI 32292858</t>
  </si>
  <si>
    <t>Irizarre, Adriana Yanet</t>
  </si>
  <si>
    <t>03/01/2024 12:41:00 p.m.</t>
  </si>
  <si>
    <t>03/01/2024 01:51:26 p.m.</t>
  </si>
  <si>
    <t>03/01/2024 02:05:46 p.m.</t>
  </si>
  <si>
    <t>LAS GRULLAS - Neuquén</t>
  </si>
  <si>
    <t>DOLRO DE GARGANTA</t>
  </si>
  <si>
    <t>03/01/2024 12:42:00 p.m.</t>
  </si>
  <si>
    <t>03/01/2024 01:04:26 p.m.</t>
  </si>
  <si>
    <t>03/01/2024 01:19:43 p.m.</t>
  </si>
  <si>
    <t>Complicación crónica de herida quirúrgica en miembro inferior izquierdo.</t>
  </si>
  <si>
    <t>T88.9 Complicaciones no especificadas de la atenci</t>
  </si>
  <si>
    <t>viene de consultorios, refiere herida en la pierna (diabetica)</t>
  </si>
  <si>
    <t>PDR36932875</t>
  </si>
  <si>
    <t>DNI 36932875</t>
  </si>
  <si>
    <t>Carreiro, Dalila Abril</t>
  </si>
  <si>
    <t>03/01/2024 12:52:00 p.m.</t>
  </si>
  <si>
    <t>03/01/2024 02:05:52 p.m.</t>
  </si>
  <si>
    <t>03/01/2024 02:23:32 p.m.</t>
  </si>
  <si>
    <t>consulta ansiedad?</t>
  </si>
  <si>
    <t>12 de septiembre 1573 - Neuquén</t>
  </si>
  <si>
    <t>Ref dolor en el pecho.</t>
  </si>
  <si>
    <t>03/01/2024 12:55:00 p.m.</t>
  </si>
  <si>
    <t>03/01/2024 02:11:42 p.m.</t>
  </si>
  <si>
    <t>03/01/2024 08:01:13 p.m.</t>
  </si>
  <si>
    <t>ref dolor abdominal y vomitos.</t>
  </si>
  <si>
    <t>DNI 21811446</t>
  </si>
  <si>
    <t>Nava, Andrea Fabiana</t>
  </si>
  <si>
    <t>03/01/2024 01:09:00 p.m.</t>
  </si>
  <si>
    <t>03/01/2024 02:22:57 p.m.</t>
  </si>
  <si>
    <t>03/01/2024 02:36:21 p.m.</t>
  </si>
  <si>
    <t>AVDA.20 DE JUNIO 170 - Centenario - Barrio SARMIENTO I</t>
  </si>
  <si>
    <t>Vómitos, dolor de cabeza, dolor de cuerpo</t>
  </si>
  <si>
    <t>DNI 33952545</t>
  </si>
  <si>
    <t>Gonzalez, Nelson Dario</t>
  </si>
  <si>
    <t>03/01/2024 01:13:00 p.m.</t>
  </si>
  <si>
    <t>03/01/2024 02:25:09 p.m.</t>
  </si>
  <si>
    <t>03/01/2024 05:44:13 p.m.</t>
  </si>
  <si>
    <t>MOQUEHUE 1230 - Neuquén - Este</t>
  </si>
  <si>
    <t>PDR31950400</t>
  </si>
  <si>
    <t>DNI 31950400</t>
  </si>
  <si>
    <t>Oñate, Silvia Belen</t>
  </si>
  <si>
    <t>03/01/2024 01:15:00 p.m.</t>
  </si>
  <si>
    <t>03/01/2024 02:29:49 p.m.</t>
  </si>
  <si>
    <t>03/01/2024 02:45:03 p.m.</t>
  </si>
  <si>
    <t>PADRE DOMINGO MILANESIO 943 - Neuquén - Barrio Villa Ceferino</t>
  </si>
  <si>
    <t>Ref infección urinaria</t>
  </si>
  <si>
    <t>PDR24659563</t>
  </si>
  <si>
    <t>DNI 24659563</t>
  </si>
  <si>
    <t>Armonazi, Marcelo Gustavo</t>
  </si>
  <si>
    <t>03/01/2024 01:18:00 p.m.</t>
  </si>
  <si>
    <t>03/01/2024 02:35:09 p.m.</t>
  </si>
  <si>
    <t>03/01/2024 04:25:17 p.m.</t>
  </si>
  <si>
    <t>exguince de tobillo</t>
  </si>
  <si>
    <t>SECTOR 1 MZA H2 LOTE 6 - Neuquén - Barrio Ciudad Industrial</t>
  </si>
  <si>
    <t>refiere tx en tobillo.</t>
  </si>
  <si>
    <t>PDR32887588</t>
  </si>
  <si>
    <t>DNI 32887588</t>
  </si>
  <si>
    <t>Coloma, Cecilia Ivone</t>
  </si>
  <si>
    <t>03/01/2024 01:20:00 p.m.</t>
  </si>
  <si>
    <t>03/01/2024 02:37:43 p.m.</t>
  </si>
  <si>
    <t>03/01/2024 02:59:42 p.m.</t>
  </si>
  <si>
    <t>herida de una semana evolucion</t>
  </si>
  <si>
    <t>Corrientes 560 - SENILLOSA</t>
  </si>
  <si>
    <t>ref lastimadura en pie.</t>
  </si>
  <si>
    <t>PDR32428288</t>
  </si>
  <si>
    <t>DNI 32428288</t>
  </si>
  <si>
    <t>Carrasco Castillo, Marcos Orlando</t>
  </si>
  <si>
    <t>03/01/2024 01:34:00 p.m.</t>
  </si>
  <si>
    <t>03/01/2024 02:38:28 p.m.</t>
  </si>
  <si>
    <t>03/01/2024 02:44:11 p.m.</t>
  </si>
  <si>
    <t>La Pampa 927 - Neuquén - Centro</t>
  </si>
  <si>
    <t>ref picadura en brazo izq</t>
  </si>
  <si>
    <t>DNI 7579603</t>
  </si>
  <si>
    <t>Montero, Raul Hotacio</t>
  </si>
  <si>
    <t>03/01/2024 01:37:00 p.m.</t>
  </si>
  <si>
    <t>03/01/2024 02:39:47 p.m.</t>
  </si>
  <si>
    <t>03/01/2024 02:47:58 p.m.</t>
  </si>
  <si>
    <t>CORRENTOSO 835 - Neuquén - Barrio Confluencia</t>
  </si>
  <si>
    <t>ref cuerpo extraño debajo de ombligo</t>
  </si>
  <si>
    <t>DNI 30272962</t>
  </si>
  <si>
    <t>Benitez, Jorge Gabriel Alejandro</t>
  </si>
  <si>
    <t>03/01/2024 01:39:00 p.m.</t>
  </si>
  <si>
    <t>03/01/2024 02:42:07 p.m.</t>
  </si>
  <si>
    <t>03/01/2024 08:08:00 p.m.</t>
  </si>
  <si>
    <t>LEANDRO BOER 2042 - Neuquén</t>
  </si>
  <si>
    <t>ref dolor de espalda/ dif respiratoria</t>
  </si>
  <si>
    <t>PDR10007548</t>
  </si>
  <si>
    <t>DNI 10007548</t>
  </si>
  <si>
    <t>Juarez, Maria Del Valle</t>
  </si>
  <si>
    <t>03/01/2024 01:43:00 p.m.</t>
  </si>
  <si>
    <t>03/01/2024 02:42:25 p.m.</t>
  </si>
  <si>
    <t>03/01/2024 06:54:32 p.m.</t>
  </si>
  <si>
    <t>vómitos,dolor abdominal,diarrea (hipertensa)</t>
  </si>
  <si>
    <t>PDR96004934</t>
  </si>
  <si>
    <t>DNI 96004934</t>
  </si>
  <si>
    <t>Rosales Pacilli, Paola Del Valle</t>
  </si>
  <si>
    <t>03/01/2024 01:48:00 p.m.</t>
  </si>
  <si>
    <t>03/01/2024 02:46:49 p.m.</t>
  </si>
  <si>
    <t>03/01/2024 08:11:25 p.m.</t>
  </si>
  <si>
    <t>dolor abdominal fid</t>
  </si>
  <si>
    <t>La Pampa 1002 - Neuquén - Barrio Villa María</t>
  </si>
  <si>
    <t>vómitos,dolor en zona costal derecha</t>
  </si>
  <si>
    <t>03/01/2024 01:50:00 p.m.</t>
  </si>
  <si>
    <t>03/01/2024 03:08:14 p.m.</t>
  </si>
  <si>
    <t>03/01/2024 03:18:30 p.m.</t>
  </si>
  <si>
    <t>fiebre,dolor de cabeza,corporal y de garganta</t>
  </si>
  <si>
    <t>PDR33042835</t>
  </si>
  <si>
    <t>DNI 33042835</t>
  </si>
  <si>
    <t>Monasterio, Pablo Daniel</t>
  </si>
  <si>
    <t>03/01/2024 01:52:00 p.m.</t>
  </si>
  <si>
    <t>03/01/2024 02:04:20 p.m.</t>
  </si>
  <si>
    <t>03/01/2024 02:27:28 p.m.</t>
  </si>
  <si>
    <t>Dispepsia. Meteorismo.</t>
  </si>
  <si>
    <t>Arbolada 616 - Neuquén - Barrio Confluencia</t>
  </si>
  <si>
    <t>03/01/2024 02:06:00 p.m.</t>
  </si>
  <si>
    <t>03/01/2024 02:59:13 p.m.</t>
  </si>
  <si>
    <t>03/01/2024 03:11:51 p.m.</t>
  </si>
  <si>
    <t>PDR27797221</t>
  </si>
  <si>
    <t>DNI 27797221</t>
  </si>
  <si>
    <t>Morales, Veronica Natalia</t>
  </si>
  <si>
    <t>03/01/2024 02:13:00 p.m.</t>
  </si>
  <si>
    <t>03/01/2024 03:16:34 p.m.</t>
  </si>
  <si>
    <t>03/01/2024 03:19:00 p.m.</t>
  </si>
  <si>
    <t>MILLAHUAY CASA 709 - Neuquén</t>
  </si>
  <si>
    <t>dolor de cabeza,mareos</t>
  </si>
  <si>
    <t>PDR17025792</t>
  </si>
  <si>
    <t>DNI 17025792</t>
  </si>
  <si>
    <t>Hugo, Nestor Daniel</t>
  </si>
  <si>
    <t>03/01/2024 02:24:00 p.m.</t>
  </si>
  <si>
    <t>03/01/2024 03:11:27 p.m.</t>
  </si>
  <si>
    <t>03/01/2024 04:28:56 p.m.</t>
  </si>
  <si>
    <t>trastorno de ansiedad generalizado</t>
  </si>
  <si>
    <t>RIVADAVIA 479 - Neuquén</t>
  </si>
  <si>
    <t>trastorno de ansiedad generalizado.</t>
  </si>
  <si>
    <t>03/01/2024 02:28:00 p.m.</t>
  </si>
  <si>
    <t>03/01/2024 04:06:15 p.m.</t>
  </si>
  <si>
    <t>viene para curación</t>
  </si>
  <si>
    <t>DNI 37348673</t>
  </si>
  <si>
    <t>Nieves, Cintia Soledad</t>
  </si>
  <si>
    <t>03/01/2024 02:33:00 p.m.</t>
  </si>
  <si>
    <t>03/01/2024 03:24:24 p.m.</t>
  </si>
  <si>
    <t>03/01/2024 03:45:20 p.m.</t>
  </si>
  <si>
    <t>TUNUYAN 1193 - Neuquén - Barrio Don Bosco III</t>
  </si>
  <si>
    <t>ref vomitos/diarrea</t>
  </si>
  <si>
    <t>PDR38494606</t>
  </si>
  <si>
    <t>DNI 38494606</t>
  </si>
  <si>
    <t>Quiñiñires, Melani Ailyn</t>
  </si>
  <si>
    <t>03/01/2024 02:35:00 p.m.</t>
  </si>
  <si>
    <t>03/01/2024 03:14:52 p.m.</t>
  </si>
  <si>
    <t>03/01/2024 04:00:00 p.m.</t>
  </si>
  <si>
    <t>MIGUEL A CAMINO 1067 - Neuquén</t>
  </si>
  <si>
    <t>refiere presión baja, adormecimiento en brazo izquierdo,temblores (se avisa a enfermería)</t>
  </si>
  <si>
    <t>PDR25036915</t>
  </si>
  <si>
    <t>DNI 25036915</t>
  </si>
  <si>
    <t>Espinosa Millan, Juan Carlos</t>
  </si>
  <si>
    <t>03/01/2024 02:38:00 p.m.</t>
  </si>
  <si>
    <t>03/01/2024 03:34:07 p.m.</t>
  </si>
  <si>
    <t>03/01/2024 03:49:14 p.m.</t>
  </si>
  <si>
    <t>Maiz - Neuquén</t>
  </si>
  <si>
    <t>refiere herida manifiesta que le supura,enrojecimiento (haf en 2022)</t>
  </si>
  <si>
    <t>DNI 9979501</t>
  </si>
  <si>
    <t>Gomez, Juana Evangelina</t>
  </si>
  <si>
    <t>03/01/2024 02:57:00 p.m.</t>
  </si>
  <si>
    <t>03/01/2024 04:15:12 p.m.</t>
  </si>
  <si>
    <t>03/01/2024 04:25:33 p.m.</t>
  </si>
  <si>
    <t>MZA 21 CASA 24 - Neuquén - Oeste</t>
  </si>
  <si>
    <t>dolor abdominal,decaimiento,diarrea,vómitos (hipertensa)</t>
  </si>
  <si>
    <t>PDR37771406</t>
  </si>
  <si>
    <t>DNI 37771406</t>
  </si>
  <si>
    <t>Luponi, Martin Rodrigo</t>
  </si>
  <si>
    <t>03/01/2024 03:10:00 p.m.</t>
  </si>
  <si>
    <t>03/01/2024 03:44:56 p.m.</t>
  </si>
  <si>
    <t>03/01/2024 04:17:20 p.m.</t>
  </si>
  <si>
    <t>buenos aires 350 -</t>
  </si>
  <si>
    <t>DNI 7377673</t>
  </si>
  <si>
    <t>Lesende, Oscar Rafael</t>
  </si>
  <si>
    <t>03/01/2024 03:13:00 p.m.</t>
  </si>
  <si>
    <t>03/01/2024 03:39:34 p.m.</t>
  </si>
  <si>
    <t>03/01/2024 05:00:00 p.m.</t>
  </si>
  <si>
    <t>SAN JOSE FELICIANO 485 - Neuquén - Barrio Huiliches</t>
  </si>
  <si>
    <t>Pac enviado desde privado para evaluación de cirugia por guardia- Antecedentes e CA de próstata- Hablado con Méd Mendoza</t>
  </si>
  <si>
    <t>DNI 38810509</t>
  </si>
  <si>
    <t>Catrilaf, Maria Valeria</t>
  </si>
  <si>
    <t>03/01/2024 03:17:00 p.m.</t>
  </si>
  <si>
    <t>03/01/2024 04:28:29 p.m.</t>
  </si>
  <si>
    <t>03/01/2024 08:42:59 p.m.</t>
  </si>
  <si>
    <t>dolor abdominal gastroenteritis</t>
  </si>
  <si>
    <t>Ramos Mejia - Centenario</t>
  </si>
  <si>
    <t>PDR45732966</t>
  </si>
  <si>
    <t>DNI 45732966</t>
  </si>
  <si>
    <t>Encina Meriño, Sheila Nahir</t>
  </si>
  <si>
    <t>03/01/2024 03:22:00 p.m.</t>
  </si>
  <si>
    <t>03/01/2024 03:49:26 p.m.</t>
  </si>
  <si>
    <t>03/01/2024 04:18:32 p.m.</t>
  </si>
  <si>
    <t>gastroeteritis</t>
  </si>
  <si>
    <t>MANUEL ABAD MANZNA O CASA 19 - Neuquén - Barrio Valentina Sur</t>
  </si>
  <si>
    <t>03/01/2024 03:35:00 p.m.</t>
  </si>
  <si>
    <t>03/01/2024 04:04:32 p.m.</t>
  </si>
  <si>
    <t>03/01/2024 11:33:14 p.m.</t>
  </si>
  <si>
    <t>inapetencia vomitos</t>
  </si>
  <si>
    <t>VÓMITOS, DESVANECIMIENTO, SUDORACIÓN FRIA- FLIAR REF QUE ESTUVO INTERNADA HASTA EL 23/12 EN CM</t>
  </si>
  <si>
    <t>PDR95960928</t>
  </si>
  <si>
    <t>DNI 95960928</t>
  </si>
  <si>
    <t>Maracara Martinez, Nathalia Veronica</t>
  </si>
  <si>
    <t>03/01/2024 03:39:00 p.m.</t>
  </si>
  <si>
    <t>03/01/2024 04:06:02 p.m.</t>
  </si>
  <si>
    <t>03/01/2024 05:03:24 p.m.</t>
  </si>
  <si>
    <t>bouquet roldan 164 -</t>
  </si>
  <si>
    <t>PDR95565203</t>
  </si>
  <si>
    <t>DNI 95565203</t>
  </si>
  <si>
    <t>Bogado, Ariel</t>
  </si>
  <si>
    <t>03/01/2024 04:33:22 p.m.</t>
  </si>
  <si>
    <t>03/01/2024 04:43:11 p.m.</t>
  </si>
  <si>
    <t>constitucion mza 1 casa 18 - Neuquén - Barrio Confluencia</t>
  </si>
  <si>
    <t>03/01/2024 03:43:00 p.m.</t>
  </si>
  <si>
    <t>03/01/2024 04:05:06 p.m.</t>
  </si>
  <si>
    <t>03/01/2024 04:27:23 p.m.</t>
  </si>
  <si>
    <t>tapon nasal</t>
  </si>
  <si>
    <t>T17.1 Cuerpo extraño en el orificio nasal</t>
  </si>
  <si>
    <t>ATENDIDA POR GUARDIA EN 31/12- REGRESA PARA EXTRACCIÓN DE TAPÓN NASAL- NO CONSIGUE TURNO CON ORL</t>
  </si>
  <si>
    <t>03/01/2024 03:47:00 p.m.</t>
  </si>
  <si>
    <t>03/01/2024 04:39:20 p.m.</t>
  </si>
  <si>
    <t>03/01/2024 05:18:12 p.m.</t>
  </si>
  <si>
    <t>control urocultivo</t>
  </si>
  <si>
    <t>Z01.7 Examen de laboratorio</t>
  </si>
  <si>
    <t>RESULTADO DE URO- CONTROL CON MÉD CIRUZZI</t>
  </si>
  <si>
    <t>PDR30226677</t>
  </si>
  <si>
    <t>DNI 30226677</t>
  </si>
  <si>
    <t>Sepulveda, Horacio Andres</t>
  </si>
  <si>
    <t>03/01/2024 03:56:00 p.m.</t>
  </si>
  <si>
    <t>03/01/2024 04:47:31 p.m.</t>
  </si>
  <si>
    <t>03/01/2024 05:46:35 p.m.</t>
  </si>
  <si>
    <t>Sector A - Peatonal 4 - Casa 1 - Neuquén - Barrio Ciudad Industrial</t>
  </si>
  <si>
    <t>DOLOR ABDOMINAL, DIARREA-</t>
  </si>
  <si>
    <t>03/01/2024 04:40:28 p.m.</t>
  </si>
  <si>
    <t>03/01/2024 07:58:31 p.m.</t>
  </si>
  <si>
    <t>paciente derivada de consultorios (DR DELFIN) para colocación de medicación</t>
  </si>
  <si>
    <t>DNI 21064201</t>
  </si>
  <si>
    <t>Flore, Luis Alberto</t>
  </si>
  <si>
    <t>03/01/2024 04:01:00 p.m.</t>
  </si>
  <si>
    <t>03/01/2024 04:49:02 p.m.</t>
  </si>
  <si>
    <t>03/01/2024 05:01:49 p.m.</t>
  </si>
  <si>
    <t>Lorea prop 212 - Neuquén - Barrio Mariano Moreno</t>
  </si>
  <si>
    <t>Ref ampollas en la espalda</t>
  </si>
  <si>
    <t>DNI 45733306</t>
  </si>
  <si>
    <t>Quintana, Camila Gabriela</t>
  </si>
  <si>
    <t>03/01/2024 04:09:00 p.m.</t>
  </si>
  <si>
    <t>03/01/2024 04:52:26 p.m.</t>
  </si>
  <si>
    <t>03/01/2024 05:34:54 p.m.</t>
  </si>
  <si>
    <t>GIAMBELUCA CASA 2 - Neuquén - Barrio Confluencia</t>
  </si>
  <si>
    <t>Ref síntomas de infección urinaria</t>
  </si>
  <si>
    <t>03/01/2024 04:17:00 p.m.</t>
  </si>
  <si>
    <t>03/01/2024 04:54:01 p.m.</t>
  </si>
  <si>
    <t>03/01/2024 08:08:34 p.m.</t>
  </si>
  <si>
    <t>Diarrea-</t>
  </si>
  <si>
    <t>03/01/2024 04:27:00 p.m.</t>
  </si>
  <si>
    <t>03/01/2024 04:28:40 p.m.</t>
  </si>
  <si>
    <t>03/01/2024 06:06:06 p.m.</t>
  </si>
  <si>
    <t>dolor abdominal,decaimiento,diarrea,vómitos (hipertensa) (paciente egresada x error)</t>
  </si>
  <si>
    <t>DNI 24417452</t>
  </si>
  <si>
    <t>Sosa, Andrea Silvana</t>
  </si>
  <si>
    <t>03/01/2024 04:33:00 p.m.</t>
  </si>
  <si>
    <t>03/01/2024 05:12:15 p.m.</t>
  </si>
  <si>
    <t>03/01/2024 08:47:05 p.m.</t>
  </si>
  <si>
    <t>Galardi, Gerardo Agustín</t>
  </si>
  <si>
    <t>COLOMBIA - 1423 - Neuquén</t>
  </si>
  <si>
    <t>Vomitos, diarrea- Pac HTA</t>
  </si>
  <si>
    <t>PDR95388828</t>
  </si>
  <si>
    <t>DNI 95388828</t>
  </si>
  <si>
    <t>Caro Machuca, Maria Cecilia</t>
  </si>
  <si>
    <t>03/01/2024 04:36:00 p.m.</t>
  </si>
  <si>
    <t>03/01/2024 06:08:51 p.m.</t>
  </si>
  <si>
    <t>03/01/2024 09:11:23 p.m.</t>
  </si>
  <si>
    <t>CATRIEL Y DR RAMON S/N - Neuquén - Barrio Islas Malvinas</t>
  </si>
  <si>
    <t>Ref infección urinaria- Pac con catéter en riñones</t>
  </si>
  <si>
    <t>PDR17234349</t>
  </si>
  <si>
    <t>DNI 17234349</t>
  </si>
  <si>
    <t>Sosa, Maria Alejandra</t>
  </si>
  <si>
    <t>03/01/2024 04:39:00 p.m.</t>
  </si>
  <si>
    <t>03/01/2024 06:17:23 p.m.</t>
  </si>
  <si>
    <t>03/01/2024 07:50:05 p.m.</t>
  </si>
  <si>
    <t>Dorrego 3071 - Provincia: SANTA FE</t>
  </si>
  <si>
    <t>Ref infección urinaria- Pac de paso</t>
  </si>
  <si>
    <t>PDR93252525</t>
  </si>
  <si>
    <t>DNI 93252525</t>
  </si>
  <si>
    <t>Vallejos Lastra, Cecilia Del Carmen</t>
  </si>
  <si>
    <t>03/01/2024 04:55:00 p.m.</t>
  </si>
  <si>
    <t>03/01/2024 06:25:43 p.m.</t>
  </si>
  <si>
    <t>Richieri 455 - Neuquén</t>
  </si>
  <si>
    <t>ref inflamación en pierna derecha</t>
  </si>
  <si>
    <t>PDR95901785</t>
  </si>
  <si>
    <t>DNI 95901785</t>
  </si>
  <si>
    <t>Valdez Guzman, Alejandro Javier</t>
  </si>
  <si>
    <t>03/01/2024 04:58:00 p.m.</t>
  </si>
  <si>
    <t>03/01/2024 05:32:38 p.m.</t>
  </si>
  <si>
    <t>03/01/2024 07:35:35 p.m.</t>
  </si>
  <si>
    <t>san martin 1927 - Neuquén</t>
  </si>
  <si>
    <t>DNI 18878456</t>
  </si>
  <si>
    <t>Muñoz Castro, Hilda Del Carmen</t>
  </si>
  <si>
    <t>03/01/2024 05:03:00 p.m.</t>
  </si>
  <si>
    <t>03/01/2024 05:50:18 p.m.</t>
  </si>
  <si>
    <t>03/01/2024 06:05:51 p.m.</t>
  </si>
  <si>
    <t>REF DOLOR EN OJO. PERSONAL LIMPIEZA. SALUD (EN PASILLO)</t>
  </si>
  <si>
    <t>DNI 36669093</t>
  </si>
  <si>
    <t>Ulloa, Nelson Alexander</t>
  </si>
  <si>
    <t>03/01/2024 05:06:00 p.m.</t>
  </si>
  <si>
    <t>03/01/2024 06:31:06 p.m.</t>
  </si>
  <si>
    <t>03/01/2024 08:10:17 p.m.</t>
  </si>
  <si>
    <t>GOB ASMAR-//MZA-64 // LOTE-14 - Neuquén - Barrio Villa Ceferino</t>
  </si>
  <si>
    <t>ref fiebre/ congestión hace 3 dias</t>
  </si>
  <si>
    <t>PDR33952786</t>
  </si>
  <si>
    <t>DNI 33952786</t>
  </si>
  <si>
    <t>Villagran, Maria Belen</t>
  </si>
  <si>
    <t>03/01/2024 05:08:00 p.m.</t>
  </si>
  <si>
    <t>03/01/2024 06:27:09 p.m.</t>
  </si>
  <si>
    <t>03/01/2024 10:10:24 p.m.</t>
  </si>
  <si>
    <t>DOLOR MIEMBRO INFERIOR DERECHO</t>
  </si>
  <si>
    <t>ALTO DE NEUQUEN</t>
  </si>
  <si>
    <t>ref dolor de pierna derecha</t>
  </si>
  <si>
    <t>PDR39131110</t>
  </si>
  <si>
    <t>DNI 39131110</t>
  </si>
  <si>
    <t>Rios, Araceli De Los Angeles</t>
  </si>
  <si>
    <t>03/01/2024 05:12:00 p.m.</t>
  </si>
  <si>
    <t>03/01/2024 06:31:42 p.m.</t>
  </si>
  <si>
    <t>03/01/2024 09:49:42 p.m.</t>
  </si>
  <si>
    <t>Teniente CORONEL LORENZO WINTER 577 - Neuquén - Barrio Manuel Belgrano</t>
  </si>
  <si>
    <t>ref nauseas/dolor de cabeza</t>
  </si>
  <si>
    <t>03/01/2024 05:13:00 p.m.</t>
  </si>
  <si>
    <t>03/01/2024 05:46:14 p.m.</t>
  </si>
  <si>
    <t>04/01/2024 12:10:43 a.m.</t>
  </si>
  <si>
    <t>paciente de dialisis presenta temblores corporales</t>
  </si>
  <si>
    <t>PDR20227210</t>
  </si>
  <si>
    <t>DNI 20227210</t>
  </si>
  <si>
    <t>Bellotti, Rosana Andrea</t>
  </si>
  <si>
    <t>03/01/2024 05:28:00 p.m.</t>
  </si>
  <si>
    <t>03/01/2024 06:36:57 p.m.</t>
  </si>
  <si>
    <t>03/01/2024 08:10:38 p.m.</t>
  </si>
  <si>
    <t>COLON 974 - Neuquén</t>
  </si>
  <si>
    <t>DNI 37175734</t>
  </si>
  <si>
    <t>Huglich Besson, Maria Atina</t>
  </si>
  <si>
    <t>03/01/2024 05:32:00 p.m.</t>
  </si>
  <si>
    <t>03/01/2024 05:47:06 p.m.</t>
  </si>
  <si>
    <t>03/01/2024 07:48:29 p.m.</t>
  </si>
  <si>
    <t>SALTA 340 - Neuquén - Centro</t>
  </si>
  <si>
    <t>DNI 43421464</t>
  </si>
  <si>
    <t>Pelliza, Facundo Alberto</t>
  </si>
  <si>
    <t>03/01/2024 05:33:00 p.m.</t>
  </si>
  <si>
    <t>03/01/2024 06:09:13 p.m.</t>
  </si>
  <si>
    <t>03/01/2024 07:19:27 p.m.</t>
  </si>
  <si>
    <t>fractura lineal de primera falange</t>
  </si>
  <si>
    <t>NOVELLA Y ATREUCO - Neuquén - Oeste</t>
  </si>
  <si>
    <t>ref tx en dedo de mano</t>
  </si>
  <si>
    <t>PDR45979282</t>
  </si>
  <si>
    <t>DNI 45979282</t>
  </si>
  <si>
    <t>Salgado, Manuel Alejo</t>
  </si>
  <si>
    <t>03/01/2024 05:36:00 p.m.</t>
  </si>
  <si>
    <t>03/01/2024 06:37:14 p.m.</t>
  </si>
  <si>
    <t>03/01/2024 07:03:11 p.m.</t>
  </si>
  <si>
    <t>sauque -</t>
  </si>
  <si>
    <t>ref irritación ocular</t>
  </si>
  <si>
    <t>PDR50604452</t>
  </si>
  <si>
    <t>DNI 50604452</t>
  </si>
  <si>
    <t>Vera, Dilan Alexis</t>
  </si>
  <si>
    <t>03/01/2024 05:46:00 p.m.</t>
  </si>
  <si>
    <t>03/01/2024 07:05:18 p.m.</t>
  </si>
  <si>
    <t>03/01/2024 07:22:02 p.m.</t>
  </si>
  <si>
    <t>otitis media supurada + diarrea aguda</t>
  </si>
  <si>
    <t>H66.0 Otitis media supurativa aguda</t>
  </si>
  <si>
    <t>Los Horneros - Neuquén - Barrio Valentina Sur</t>
  </si>
  <si>
    <t>DNI 37757791</t>
  </si>
  <si>
    <t>Palma, Matias Mauro</t>
  </si>
  <si>
    <t>03/01/2024 06:00:00 p.m.</t>
  </si>
  <si>
    <t>03/01/2024 07:13:22 p.m.</t>
  </si>
  <si>
    <t>03/01/2024 11:24:20 p.m.</t>
  </si>
  <si>
    <t>EL PROGRESO</t>
  </si>
  <si>
    <t>Tec, inflamación facial</t>
  </si>
  <si>
    <t>DNI 36433883</t>
  </si>
  <si>
    <t>Campos, Vanina Belen</t>
  </si>
  <si>
    <t>03/01/2024 06:22:00 p.m.</t>
  </si>
  <si>
    <t>03/01/2024 07:15:41 p.m.</t>
  </si>
  <si>
    <t>03/01/2024 08:10:45 p.m.</t>
  </si>
  <si>
    <t>Facundo Quiroga - Neuquén</t>
  </si>
  <si>
    <t>DNI 40614566</t>
  </si>
  <si>
    <t>Llamas, Yamila Elzabeth</t>
  </si>
  <si>
    <t>03/01/2024 06:47:00 p.m.</t>
  </si>
  <si>
    <t>03/01/2024 07:28:36 p.m.</t>
  </si>
  <si>
    <t>03/01/2024 07:36:45 p.m.</t>
  </si>
  <si>
    <t>Ignacio Rivas 1108 - Neuquén - Barrio Don Bosco III</t>
  </si>
  <si>
    <t>Dif. respiratoria, ref. ant. de infección en pulmones</t>
  </si>
  <si>
    <t>PDR23494252</t>
  </si>
  <si>
    <t>DNI 23494252</t>
  </si>
  <si>
    <t>Cerovich, Laura Veronica</t>
  </si>
  <si>
    <t>03/01/2024 07:00:00 p.m.</t>
  </si>
  <si>
    <t>03/01/2024 07:31:56 p.m.</t>
  </si>
  <si>
    <t>03/01/2024 11:16:02 p.m.</t>
  </si>
  <si>
    <t>Amancay 1010 - Neuquén - Barrio Santa Genoveva</t>
  </si>
  <si>
    <t>PDR12638397</t>
  </si>
  <si>
    <t>DNI 12638397</t>
  </si>
  <si>
    <t>Suarez, Miguel Angel Jesus</t>
  </si>
  <si>
    <t>03/01/2024 07:02:00 p.m.</t>
  </si>
  <si>
    <t>03/01/2024 07:34:42 p.m.</t>
  </si>
  <si>
    <t>03/01/2024 08:10:57 p.m.</t>
  </si>
  <si>
    <t>Carlos H. Rodriguez 314 - Neuquén - Centro</t>
  </si>
  <si>
    <t>Dolor abdominal, diarrea, vomitos, fiebre</t>
  </si>
  <si>
    <t>PDR34827447</t>
  </si>
  <si>
    <t>DNI 34827447</t>
  </si>
  <si>
    <t>Cantero, Mauro Nicolas</t>
  </si>
  <si>
    <t>03/01/2024 07:08:00 p.m.</t>
  </si>
  <si>
    <t>03/01/2024 07:47:59 p.m.</t>
  </si>
  <si>
    <t>03/01/2024 08:11:11 p.m.</t>
  </si>
  <si>
    <t>L60.0 Uña encarnada</t>
  </si>
  <si>
    <t>Uruburu 23 - Neuquén - Barrio Cumelen</t>
  </si>
  <si>
    <t>Infección en dedo de pie</t>
  </si>
  <si>
    <t>03/01/2024 07:16:00 p.m.</t>
  </si>
  <si>
    <t>03/01/2024 07:59:41 p.m.</t>
  </si>
  <si>
    <t>03/01/2024 08:16:02 p.m.</t>
  </si>
  <si>
    <t>TVP?</t>
  </si>
  <si>
    <t>I82.9 Embolia y trombosis de vena no especificada</t>
  </si>
  <si>
    <t>dolor en pierna izquierda</t>
  </si>
  <si>
    <t>PDR47471846</t>
  </si>
  <si>
    <t>DNI 47471846</t>
  </si>
  <si>
    <t>Planer, Carlos Oscar</t>
  </si>
  <si>
    <t>03/01/2024 07:20:00 p.m.</t>
  </si>
  <si>
    <t>03/01/2024 08:03:09 p.m.</t>
  </si>
  <si>
    <t>03/01/2024 08:12:50 p.m.</t>
  </si>
  <si>
    <t>trrauma de hombro</t>
  </si>
  <si>
    <t>Alderete 265 -</t>
  </si>
  <si>
    <t>Tx de hombro derecho</t>
  </si>
  <si>
    <t>PDR46405376</t>
  </si>
  <si>
    <t>DNI 46405376</t>
  </si>
  <si>
    <t>Arias, Agustina</t>
  </si>
  <si>
    <t>03/01/2024 07:34:00 p.m.</t>
  </si>
  <si>
    <t>03/01/2024 08:06:00 p.m.</t>
  </si>
  <si>
    <t>03/01/2024 08:32:52 p.m.</t>
  </si>
  <si>
    <t>bronquitis</t>
  </si>
  <si>
    <t>14 - Neuquén - Este</t>
  </si>
  <si>
    <t>Rincón Club de Campo</t>
  </si>
  <si>
    <t>citada a reevaluación, Med. Ciruzzi</t>
  </si>
  <si>
    <t>DNI 4718536</t>
  </si>
  <si>
    <t>Dominguez, Zulema Argentina</t>
  </si>
  <si>
    <t>03/01/2024 07:55:00 p.m.</t>
  </si>
  <si>
    <t>03/01/2024 08:18:27 p.m.</t>
  </si>
  <si>
    <t>03/01/2024 09:32:53 p.m.</t>
  </si>
  <si>
    <t>bacteriuria asintomatica</t>
  </si>
  <si>
    <t>INDEPENDENCIA 1668 - Neuquén - Barrio Villa Farrel</t>
  </si>
  <si>
    <t>la fliar. refiere infección urinaria, ant. de Alzheimer (traída en auto particular)</t>
  </si>
  <si>
    <t>DNI 18806456</t>
  </si>
  <si>
    <t>Bascope Garcia, Nansy Beatriz</t>
  </si>
  <si>
    <t>03/01/2024 08:21:00 p.m.</t>
  </si>
  <si>
    <t>03/01/2024 09:07:44 p.m.</t>
  </si>
  <si>
    <t>04/01/2024 01:32:05 a.m.</t>
  </si>
  <si>
    <t>KOSSLER 1226 - Neuquén</t>
  </si>
  <si>
    <t>fiebre, le cuesta respirar, pcte. DBT., IRC., ya vista en San Agustín</t>
  </si>
  <si>
    <t>PDR21750059</t>
  </si>
  <si>
    <t>DNI 21750059</t>
  </si>
  <si>
    <t>Valenzuela, Elcira Del Carmen</t>
  </si>
  <si>
    <t>03/01/2024 08:41:00 p.m.</t>
  </si>
  <si>
    <t>03/01/2024 09:13:04 p.m.</t>
  </si>
  <si>
    <t>03/01/2024 09:26:11 p.m.</t>
  </si>
  <si>
    <t>LUCAS CHOROY Cipolletti - Neuquén</t>
  </si>
  <si>
    <t>Ref alergia en el cuerpo.</t>
  </si>
  <si>
    <t>03/01/2024 08:51:00 p.m.</t>
  </si>
  <si>
    <t>03/01/2024 09:20:18 p.m.</t>
  </si>
  <si>
    <t>03/01/2024 09:35:04 p.m.</t>
  </si>
  <si>
    <t>ref herida en pierna.</t>
  </si>
  <si>
    <t>DNI 46930886</t>
  </si>
  <si>
    <t>Monsalves, Jazmin Nahiara</t>
  </si>
  <si>
    <t>03/01/2024 09:05:00 p.m.</t>
  </si>
  <si>
    <t>03/01/2024 09:55:49 p.m.</t>
  </si>
  <si>
    <t>ARROYO DURAN 1340 - Neuquén</t>
  </si>
  <si>
    <t>Ref dolor abdominal.</t>
  </si>
  <si>
    <t>PDR29272856</t>
  </si>
  <si>
    <t>DNI 29272856</t>
  </si>
  <si>
    <t>Ontiveros, Leopoldo Gaston</t>
  </si>
  <si>
    <t>03/01/2024 09:06:00 p.m.</t>
  </si>
  <si>
    <t>03/01/2024 09:49:06 p.m.</t>
  </si>
  <si>
    <t>03/01/2024 10:10:34 p.m.</t>
  </si>
  <si>
    <t>ALCORTA 689 - Neuquén - Barrio Bouquet Roldán</t>
  </si>
  <si>
    <t>REF FIEBRE Y FLEMA.</t>
  </si>
  <si>
    <t>DNI 27646035</t>
  </si>
  <si>
    <t>Panguilef, Silvana Estela</t>
  </si>
  <si>
    <t>03/01/2024 09:09:00 p.m.</t>
  </si>
  <si>
    <t>03/01/2024 09:59:46 p.m.</t>
  </si>
  <si>
    <t>03/01/2024 11:35:12 p.m.</t>
  </si>
  <si>
    <t>Rio Quinto 789 - Neuquén - Barrio Provincias Unidas</t>
  </si>
  <si>
    <t>REF QUEMADURA CON AGUA HIRVIENDO EN PIES.</t>
  </si>
  <si>
    <t>DNI 27646073</t>
  </si>
  <si>
    <t>Lima, Fabiana Andrea</t>
  </si>
  <si>
    <t>03/01/2024 09:17:00 p.m.</t>
  </si>
  <si>
    <t>03/01/2024 09:51:27 p.m.</t>
  </si>
  <si>
    <t>03/01/2024 10:45:20 p.m.</t>
  </si>
  <si>
    <t>alfonsina storni 648 - Neuquén</t>
  </si>
  <si>
    <t>30 de octubre</t>
  </si>
  <si>
    <t>REF DOLOR DE OIDO Y MUELA.</t>
  </si>
  <si>
    <t>03/01/2024 09:21:00 p.m.</t>
  </si>
  <si>
    <t>03/01/2024 09:52:17 p.m.</t>
  </si>
  <si>
    <t>03/01/2024 10:43:07 p.m.</t>
  </si>
  <si>
    <t>PDR50194758</t>
  </si>
  <si>
    <t>DNI 50194758</t>
  </si>
  <si>
    <t>Tapia, Luisana</t>
  </si>
  <si>
    <t>03/01/2024 09:32:00 p.m.</t>
  </si>
  <si>
    <t>03/01/2024 10:45:02 p.m.</t>
  </si>
  <si>
    <t>03/01/2024 11:21:35 p.m.</t>
  </si>
  <si>
    <t>Luis Beltrán 543 - Neuquén - Barrio Nuevo</t>
  </si>
  <si>
    <t>REF DOLOR DE CABEZA Y GARGANTA.</t>
  </si>
  <si>
    <t>PDR12120885</t>
  </si>
  <si>
    <t>DNI 12120885</t>
  </si>
  <si>
    <t>Benitez, Luisa Nelly</t>
  </si>
  <si>
    <t>03/01/2024 09:58:00 p.m.</t>
  </si>
  <si>
    <t>03/01/2024 10:42:39 p.m.</t>
  </si>
  <si>
    <t>04/01/2024 02:04:32 a.m.</t>
  </si>
  <si>
    <t>MZ 2 - Provincia: CHACO</t>
  </si>
  <si>
    <t>03/01/2024 10:01:00 p.m.</t>
  </si>
  <si>
    <t>03/01/2024 11:34:12 p.m.</t>
  </si>
  <si>
    <t>04/01/2024 12:22:13 a.m.</t>
  </si>
  <si>
    <t>coleccion en rostro</t>
  </si>
  <si>
    <t>L02.1 Absceso cutáneo, furúnculo y carbunco del cu</t>
  </si>
  <si>
    <t>Forúnculo en zona del cuello</t>
  </si>
  <si>
    <t>03/01/2024 10:03:00 p.m.</t>
  </si>
  <si>
    <t>03/01/2024 11:39:22 p.m.</t>
  </si>
  <si>
    <t>PDR35251865</t>
  </si>
  <si>
    <t>DNI 35251865</t>
  </si>
  <si>
    <t>Lipari Almiron, Gladys Roxana</t>
  </si>
  <si>
    <t>03/01/2024 10:11:00 p.m.</t>
  </si>
  <si>
    <t>03/01/2024 10:26:47 p.m.</t>
  </si>
  <si>
    <t>04/01/2024 12:12:12 a.m.</t>
  </si>
  <si>
    <t>RICHERI 1600 - Neuquén</t>
  </si>
  <si>
    <t>Dif respiratoria</t>
  </si>
  <si>
    <t>03/01/2024 11:01:00 p.m.</t>
  </si>
  <si>
    <t>03/01/2024 11:39:35 p.m.</t>
  </si>
  <si>
    <t>03/01/2024 11:51:52 p.m.</t>
  </si>
  <si>
    <t>its</t>
  </si>
  <si>
    <t>inflamacion en pene - visto ayer por guardia</t>
  </si>
  <si>
    <t>PDR95002288</t>
  </si>
  <si>
    <t>DNI 95002288</t>
  </si>
  <si>
    <t>Coronel Marin, Carlos</t>
  </si>
  <si>
    <t>03/01/2024 11:02:00 p.m.</t>
  </si>
  <si>
    <t>04/01/2024 12:12:55 a.m.</t>
  </si>
  <si>
    <t>04/01/2024 12:26:57 a.m.</t>
  </si>
  <si>
    <t>las grutas casa 89 - Neuquén - Barrio Confluencia</t>
  </si>
  <si>
    <t>dolor en m.i</t>
  </si>
  <si>
    <t>PDR41590029</t>
  </si>
  <si>
    <t>DNI 41590029</t>
  </si>
  <si>
    <t>Milla, Claudio Fabian</t>
  </si>
  <si>
    <t>03/01/2024 11:04:00 p.m.</t>
  </si>
  <si>
    <t>04/01/2024 12:10:27 a.m.</t>
  </si>
  <si>
    <t>04/01/2024 12:47:47 a.m.</t>
  </si>
  <si>
    <t>faringo-amigdalitis viral</t>
  </si>
  <si>
    <t>J03.8 Amigdalitis aguda debida a otros microorgani</t>
  </si>
  <si>
    <t>embajadores de la industria - Neuquén</t>
  </si>
  <si>
    <t>03/01/2024 11:16:00 p.m.</t>
  </si>
  <si>
    <t>03/01/2024 11:34:38 p.m.</t>
  </si>
  <si>
    <t>03/01/2024 11:50:32 p.m.</t>
  </si>
  <si>
    <t>mordedura de can en mm.ss. izquierdo hace unos momentos</t>
  </si>
  <si>
    <t>DNI 38493311</t>
  </si>
  <si>
    <t>Muñoz, Facundo Alexis</t>
  </si>
  <si>
    <t>03/01/2024 11:17:00 p.m.</t>
  </si>
  <si>
    <t>04/01/2024 12:18:15 a.m.</t>
  </si>
  <si>
    <t>04/01/2024 02:30:45 a.m.</t>
  </si>
  <si>
    <t>CERROS COLORADOS 581 - Neuquén - Barrio Manuel Belgrano</t>
  </si>
  <si>
    <t>dolor abdominal, vómitos, diarrea, 1° consulta</t>
  </si>
  <si>
    <t>DNI 30500430</t>
  </si>
  <si>
    <t>Figueroa Jimenez, Vanesa Lorena</t>
  </si>
  <si>
    <t>03/01/2024 11:30:00 p.m.</t>
  </si>
  <si>
    <t>03/01/2024 11:49:13 p.m.</t>
  </si>
  <si>
    <t>04/01/2024 12:37:14 a.m.</t>
  </si>
  <si>
    <t>MONTE HERMOSO 601 - Neuquén - Barrio Confluencia</t>
  </si>
  <si>
    <t>alucinaciones - pac con bipolaridad (solicita atencion por SM)</t>
  </si>
  <si>
    <t>PDR46329191</t>
  </si>
  <si>
    <t>DNI 46329191</t>
  </si>
  <si>
    <t>Epulef, Nicol Abril</t>
  </si>
  <si>
    <t>03/01/2024 11:39:00 p.m.</t>
  </si>
  <si>
    <t>04/01/2024 12:20:27 a.m.</t>
  </si>
  <si>
    <t>04/01/2024 10:59:21 a.m.</t>
  </si>
  <si>
    <t>Mari Mari 874 - Plottier</t>
  </si>
  <si>
    <t>03/01/2024 11:42:00 p.m.</t>
  </si>
  <si>
    <t>04/01/2024 12:26:26 a.m.</t>
  </si>
  <si>
    <t>04/01/2024 12:37:26 a.m.</t>
  </si>
  <si>
    <t>caída de propia altura, ya vista en Hptal. Heller, reingresada al sistema</t>
  </si>
  <si>
    <t>DNI 32558223</t>
  </si>
  <si>
    <t>Soto, Liliana Ximena</t>
  </si>
  <si>
    <t>03/01/2024 11:53:00 p.m.</t>
  </si>
  <si>
    <t>04/01/2024 12:36:05 a.m.</t>
  </si>
  <si>
    <t>04/01/2024 12:48:13 a.m.</t>
  </si>
  <si>
    <t>CHOCON - 2200 - Neuquén - Este</t>
  </si>
  <si>
    <t>dolor de cintura- vomitos</t>
  </si>
  <si>
    <t>03/01/2024 11:55:00 p.m.</t>
  </si>
  <si>
    <t>04/01/2024 12:36:26 a.m.</t>
  </si>
  <si>
    <t>04/01/2024 12:47:29 a.m.</t>
  </si>
  <si>
    <t>ACV secuelado</t>
  </si>
  <si>
    <t>dolor en brazo izq - ref que sufrio un acv hace 3 dias y se cayo de la cama</t>
  </si>
  <si>
    <t>DNI 42910772</t>
  </si>
  <si>
    <t>Velasquez, Rocio De Los Angeles</t>
  </si>
  <si>
    <t>04/01/2024 12:34:00 a.m.</t>
  </si>
  <si>
    <t>04/01/2024 12:49:44 a.m.</t>
  </si>
  <si>
    <t>04/01/2024 03:28:11 a.m.</t>
  </si>
  <si>
    <t>CAFULCURA 322 - Neuquén - Barrio Confluencia</t>
  </si>
  <si>
    <t>vómitos, diarrea, hace 3 días</t>
  </si>
  <si>
    <t>PDR30631413</t>
  </si>
  <si>
    <t>DNI 30631413</t>
  </si>
  <si>
    <t>Brizuela, Norma Ruth</t>
  </si>
  <si>
    <t>04/01/2024 12:40:00 a.m.</t>
  </si>
  <si>
    <t>04/01/2024 02:15:00 a.m.</t>
  </si>
  <si>
    <t>Luxacion de rotula</t>
  </si>
  <si>
    <t>S83.0 Luxación de la rótula</t>
  </si>
  <si>
    <t>Los Alerces 353 - Plottier</t>
  </si>
  <si>
    <t>Don Antonio</t>
  </si>
  <si>
    <t>DNI 39522072</t>
  </si>
  <si>
    <t>Zuñiga, Renzo Martin</t>
  </si>
  <si>
    <t>04/01/2024 12:41:00 a.m.</t>
  </si>
  <si>
    <t>04/01/2024 12:54:44 a.m.</t>
  </si>
  <si>
    <t>04/01/2024 01:47:30 a.m.</t>
  </si>
  <si>
    <t>LUIS BELTRAN _ 565 - Neuquén - Barrio Nuevo</t>
  </si>
  <si>
    <t>herida cortante en mano izquierda hace unos momentos</t>
  </si>
  <si>
    <t>DNI 39681375</t>
  </si>
  <si>
    <t>Risini Flores, Ivana Mariel</t>
  </si>
  <si>
    <t>04/01/2024 01:04:00 a.m.</t>
  </si>
  <si>
    <t>04/01/2024 02:08:21 a.m.</t>
  </si>
  <si>
    <t>04/01/2024 02:30:00 a.m.</t>
  </si>
  <si>
    <t>sensación de falta de aire, hace unos momentos</t>
  </si>
  <si>
    <t>PDR44238370</t>
  </si>
  <si>
    <t>DNI 44238370</t>
  </si>
  <si>
    <t>Victoria Crespo, Jazmin Nerea</t>
  </si>
  <si>
    <t>04/01/2024 01:09:00 a.m.</t>
  </si>
  <si>
    <t>04/01/2024 01:31:02 a.m.</t>
  </si>
  <si>
    <t>04/01/2024 03:28:20 a.m.</t>
  </si>
  <si>
    <t>pelagatti 850 - Neuquén - Barrio Manuel Belgrano</t>
  </si>
  <si>
    <t>posible insolación, fiebre?</t>
  </si>
  <si>
    <t>DNI 37348224</t>
  </si>
  <si>
    <t>Aiazzi Domene, Jose Patricio</t>
  </si>
  <si>
    <t>04/01/2024 01:37:00 a.m.</t>
  </si>
  <si>
    <t>04/01/2024 02:13:42 a.m.</t>
  </si>
  <si>
    <t>CORRIENTES 1260 - Neuquén - Barrio Villa María</t>
  </si>
  <si>
    <t>dolor abdominal, desde la tarde</t>
  </si>
  <si>
    <t>04/01/2024 01:53:00 a.m.</t>
  </si>
  <si>
    <t>04/01/2024 03:19:59 a.m.</t>
  </si>
  <si>
    <t>pcte. SM, refiere que escucha voces</t>
  </si>
  <si>
    <t>04/01/2024 01:54:00 a.m.</t>
  </si>
  <si>
    <t>04/01/2024 03:20:11 a.m.</t>
  </si>
  <si>
    <t>04/01/2024 03:50:00 a.m.</t>
  </si>
  <si>
    <t>le cuesta respirar, temblores</t>
  </si>
  <si>
    <t>PDR44103183</t>
  </si>
  <si>
    <t>DNI 44103183</t>
  </si>
  <si>
    <t>De La Fuente, Agostina Solange</t>
  </si>
  <si>
    <t>04/01/2024 02:26:00 a.m.</t>
  </si>
  <si>
    <t>04/01/2024 02:48:32 a.m.</t>
  </si>
  <si>
    <t>04/01/2024 07:56:33 a.m.</t>
  </si>
  <si>
    <t>AIMOGASTA 1111 - Neuquén</t>
  </si>
  <si>
    <t>DON BOSCO 3ERO</t>
  </si>
  <si>
    <t>Brote en el cuerpo, infección</t>
  </si>
  <si>
    <t>PDR39869221</t>
  </si>
  <si>
    <t>DNI 39869221</t>
  </si>
  <si>
    <t>Moreno, José</t>
  </si>
  <si>
    <t>04/01/2024 03:46:00 a.m.</t>
  </si>
  <si>
    <t>04/01/2024 04:05:56 a.m.</t>
  </si>
  <si>
    <t>04/01/2024 08:43:44 a.m.</t>
  </si>
  <si>
    <t>Ada. La Plata 1646 - Cipolletti</t>
  </si>
  <si>
    <t>tx de pié derecho, referido de la tarde</t>
  </si>
  <si>
    <t>PDR32577329</t>
  </si>
  <si>
    <t>DNI 32577329</t>
  </si>
  <si>
    <t>Diaz Mosqueira, Hector Hernan</t>
  </si>
  <si>
    <t>04/01/2024 04:12:00 a.m.</t>
  </si>
  <si>
    <t>04/01/2024 04:31:33 a.m.</t>
  </si>
  <si>
    <t>04/01/2024 04:56:55 a.m.</t>
  </si>
  <si>
    <t>POMONA 1736 - Neuquén - Barrio Confluencia</t>
  </si>
  <si>
    <t>DNI 37781919</t>
  </si>
  <si>
    <t>Uhartemendia, Carol Michelle</t>
  </si>
  <si>
    <t>04/01/2024 04:33:00 a.m.</t>
  </si>
  <si>
    <t>04/01/2024 05:00:21 a.m.</t>
  </si>
  <si>
    <t>04/01/2024 05:15:06 a.m.</t>
  </si>
  <si>
    <t>LAMARQUE - Neuquén - Barrio Confluencia</t>
  </si>
  <si>
    <t>DNI 48749023</t>
  </si>
  <si>
    <t>Juan, Walter Nicolas</t>
  </si>
  <si>
    <t>04/01/2024 04:58:00 a.m.</t>
  </si>
  <si>
    <t>04/01/2024 05:07:26 a.m.</t>
  </si>
  <si>
    <t>04/01/2024 07:39:23 a.m.</t>
  </si>
  <si>
    <t>INDEPENDENCIA 1300 - Neuquén</t>
  </si>
  <si>
    <t>Dif para respirar</t>
  </si>
  <si>
    <t>DNI 36150999</t>
  </si>
  <si>
    <t>Tarifeño, Ailen Suyay</t>
  </si>
  <si>
    <t>04/01/2024 05:00:00 a.m.</t>
  </si>
  <si>
    <t>04/01/2024 05:16:27 a.m.</t>
  </si>
  <si>
    <t>04/01/2024 07:36:04 a.m.</t>
  </si>
  <si>
    <t>Nauseas</t>
  </si>
  <si>
    <t>PDR18199728</t>
  </si>
  <si>
    <t>DNI 18199728</t>
  </si>
  <si>
    <t>Ruiz, Adriana</t>
  </si>
  <si>
    <t>04/01/2024 05:02:00 a.m.</t>
  </si>
  <si>
    <t>04/01/2024 05:22:57 a.m.</t>
  </si>
  <si>
    <t>04/01/2024 05:35:15 a.m.</t>
  </si>
  <si>
    <t>Villegas 48 - Neuquén - Centro</t>
  </si>
  <si>
    <t>Dolor abdominal , diarrea -</t>
  </si>
  <si>
    <t>PDR36652281</t>
  </si>
  <si>
    <t>DNI 36652281</t>
  </si>
  <si>
    <t>Catalan, Diego Gabriel</t>
  </si>
  <si>
    <t>04/01/2024 06:14:00 a.m.</t>
  </si>
  <si>
    <t>04/01/2024 07:31:39 a.m.</t>
  </si>
  <si>
    <t>Don Bosco y La Plata - Neuquén - Barrio Villa María</t>
  </si>
  <si>
    <t>tx varios por caida de la moto</t>
  </si>
  <si>
    <t>DNI 23188610</t>
  </si>
  <si>
    <t>Narvaez, Elsa Adriana</t>
  </si>
  <si>
    <t>04/01/2024 07:03:00 a.m.</t>
  </si>
  <si>
    <t>04/01/2024 07:35:45 a.m.</t>
  </si>
  <si>
    <t>04/01/2024 09:11:32 a.m.</t>
  </si>
  <si>
    <t>Otalgia crónica.</t>
  </si>
  <si>
    <t>ARMANDO TEJADA GOMEZ - 1251 - Neuquén - Barrio Confluencia</t>
  </si>
  <si>
    <t>Barrio CONFLUENCIA</t>
  </si>
  <si>
    <t>dolor en la zona del oido</t>
  </si>
  <si>
    <t>PDR34662095</t>
  </si>
  <si>
    <t>DNI 34662095</t>
  </si>
  <si>
    <t>Iturra, San Martin Patricio</t>
  </si>
  <si>
    <t>04/01/2024 07:27:00 a.m.</t>
  </si>
  <si>
    <t>04/01/2024 08:47:34 a.m.</t>
  </si>
  <si>
    <t>CASA 3 PISO: 0 MZ: 83 LT: 0 PARCELA: 0 - Neuquén</t>
  </si>
  <si>
    <t>ref atención para art</t>
  </si>
  <si>
    <t>DNI 18084854</t>
  </si>
  <si>
    <t>Huayquimir, Blanca Elsa</t>
  </si>
  <si>
    <t>04/01/2024 07:58:00 a.m.</t>
  </si>
  <si>
    <t>04/01/2024 08:47:56 a.m.</t>
  </si>
  <si>
    <t>SECC.CHACRA/C.V.S. - Neuquén - Barrio Valentina Sur</t>
  </si>
  <si>
    <t>nauseas - mareos</t>
  </si>
  <si>
    <t>DNI 25624331</t>
  </si>
  <si>
    <t>Ulloa, Sergio Ariel</t>
  </si>
  <si>
    <t>04/01/2024 08:09:00 a.m.</t>
  </si>
  <si>
    <t>04/01/2024 08:48:27 a.m.</t>
  </si>
  <si>
    <t>04/01/2024 09:05:46 a.m.</t>
  </si>
  <si>
    <t>fiebre - dolor de garganta - malestar gral</t>
  </si>
  <si>
    <t>04/01/2024 08:10:00 a.m.</t>
  </si>
  <si>
    <t>04/01/2024 08:15:30 a.m.</t>
  </si>
  <si>
    <t>04/01/2024 10:24:12 a.m.</t>
  </si>
  <si>
    <t>Funiculoepididimitis.</t>
  </si>
  <si>
    <t>control con Gustavo Monserrat</t>
  </si>
  <si>
    <t>PDR46069107</t>
  </si>
  <si>
    <t>DNI 46069107</t>
  </si>
  <si>
    <t>Muñoz, Malen Ain</t>
  </si>
  <si>
    <t>04/01/2024 08:18:00 a.m.</t>
  </si>
  <si>
    <t>04/01/2024 08:47:19 a.m.</t>
  </si>
  <si>
    <t>04/01/2024 08:55:56 a.m.</t>
  </si>
  <si>
    <t>FIGUEROA 2374 - Neuquén</t>
  </si>
  <si>
    <t>04/01/2024 08:23:00 a.m.</t>
  </si>
  <si>
    <t>04/01/2024 08:54:42 a.m.</t>
  </si>
  <si>
    <t>04/01/2024 09:18:28 a.m.</t>
  </si>
  <si>
    <t>solicita que transcribamos receta de centro de salud</t>
  </si>
  <si>
    <t>pac. con infección urinaria (requiere receta para retirar la medicación)</t>
  </si>
  <si>
    <t>PDR94723302</t>
  </si>
  <si>
    <t>DNI 94723302</t>
  </si>
  <si>
    <t>Sosa Gonzalez, Gustavo Ramon</t>
  </si>
  <si>
    <t>04/01/2024 08:36:00 a.m.</t>
  </si>
  <si>
    <t>04/01/2024 08:54:54 a.m.</t>
  </si>
  <si>
    <t>04/01/2024 09:18:24 a.m.</t>
  </si>
  <si>
    <t>conjuntivitis bacteriana</t>
  </si>
  <si>
    <t>CUERPO EXTRAÑO OCULAR DE AYER</t>
  </si>
  <si>
    <t>DNI 39681763</t>
  </si>
  <si>
    <t>Silva, Camila Belen</t>
  </si>
  <si>
    <t>04/01/2024 08:40:00 a.m.</t>
  </si>
  <si>
    <t>04/01/2024 09:07:13 a.m.</t>
  </si>
  <si>
    <t>EL LINO - Neuquén</t>
  </si>
  <si>
    <t>REF PERDIDA DE AUDICIÓN DE OÍDO DERECHO (PERSONAL DEL HOSPITAL)</t>
  </si>
  <si>
    <t>04/01/2024 08:56:07 a.m.</t>
  </si>
  <si>
    <t>04/01/2024 02:01:28 p.m.</t>
  </si>
  <si>
    <t>04/01/2024 08:42:00 a.m.</t>
  </si>
  <si>
    <t>04/01/2024 09:07:24 a.m.</t>
  </si>
  <si>
    <t>PAC. QUE FUE ATENDIDA AYER POR SOSPECHA DE TVP (LA ORDEN DE ECOGRAFIA ESTA INCOMPLETA)</t>
  </si>
  <si>
    <t>PDR34431769</t>
  </si>
  <si>
    <t>DNI 34431769</t>
  </si>
  <si>
    <t>Bobadilla, Mariela</t>
  </si>
  <si>
    <t>04/01/2024 08:45:00 a.m.</t>
  </si>
  <si>
    <t>04/01/2024 09:11:57 a.m.</t>
  </si>
  <si>
    <t>04/01/2024 09:31:45 a.m.</t>
  </si>
  <si>
    <t>BURRUCHAGA 274 - Provincia: Capital Federal</t>
  </si>
  <si>
    <t>DIARREA - VÓMITOS - FIEBRE</t>
  </si>
  <si>
    <t>04/01/2024 08:47:00 a.m.</t>
  </si>
  <si>
    <t>04/01/2024 09:17:30 a.m.</t>
  </si>
  <si>
    <t>04/01/2024 09:21:25 a.m.</t>
  </si>
  <si>
    <t>solicita evaluacion der estudios</t>
  </si>
  <si>
    <t>CEFALEA - ATENDIDO AYER</t>
  </si>
  <si>
    <t>PDR92648565</t>
  </si>
  <si>
    <t>DNI 92648565</t>
  </si>
  <si>
    <t>Parra Uribe, Emiliana</t>
  </si>
  <si>
    <t>04/01/2024 08:50:00 a.m.</t>
  </si>
  <si>
    <t>04/01/2024 09:25:09 a.m.</t>
  </si>
  <si>
    <t>04/01/2024 09:31:12 a.m.</t>
  </si>
  <si>
    <t>Dolor en pierna izquierda</t>
  </si>
  <si>
    <t>Guiñazu 555 - Neuquén - Barrio Villa María</t>
  </si>
  <si>
    <t>DOLOR EN PIERNA IZQ. DE DOS DÍAS</t>
  </si>
  <si>
    <t>DNI 31166062</t>
  </si>
  <si>
    <t>Rebolledo Coronado, Miriam Angelica Elisabet</t>
  </si>
  <si>
    <t>04/01/2024 09:09:00 a.m.</t>
  </si>
  <si>
    <t>04/01/2024 09:25:25 a.m.</t>
  </si>
  <si>
    <t>04/01/2024 05:27:26 p.m.</t>
  </si>
  <si>
    <t>Trombosis venosa profunda</t>
  </si>
  <si>
    <t>CODIGO 01- 918 - Plottier</t>
  </si>
  <si>
    <t>107 BIS</t>
  </si>
  <si>
    <t>TROMBOSIS EN LA PIERNA..VISTA EN CONSULTORIOS EXTERNOS</t>
  </si>
  <si>
    <t>LC 4761018</t>
  </si>
  <si>
    <t>Sandoval, Emma</t>
  </si>
  <si>
    <t>04/01/2024 09:12:00 a.m.</t>
  </si>
  <si>
    <t>04/01/2024 09:28:58 a.m.</t>
  </si>
  <si>
    <t>04/01/2024 09:40:56 a.m.</t>
  </si>
  <si>
    <t>Celulitis en ambas piernas. Traumatismo en región orbitaria derecha.</t>
  </si>
  <si>
    <t>JUAN B. JUSTO 705 - Neuquén - Centro</t>
  </si>
  <si>
    <t>Caida de propia altura,inflamacion en las piernas- ojo morado</t>
  </si>
  <si>
    <t>04/01/2024 09:13:00 a.m.</t>
  </si>
  <si>
    <t>04/01/2024 09:56:58 a.m.</t>
  </si>
  <si>
    <t>04/01/2024 10:01:44 a.m.</t>
  </si>
  <si>
    <t>Cefalea crónica.</t>
  </si>
  <si>
    <t>Perdida de audiccion y dolor de cabeza</t>
  </si>
  <si>
    <t>DNI 8369637</t>
  </si>
  <si>
    <t>Nieto, Victor</t>
  </si>
  <si>
    <t>04/01/2024 09:16:00 a.m.</t>
  </si>
  <si>
    <t>04/01/2024 11:02:27 a.m.</t>
  </si>
  <si>
    <t>EL BOSQUE</t>
  </si>
  <si>
    <t>04/01/2024 09:17:00 a.m.</t>
  </si>
  <si>
    <t>04/01/2024 09:43:35 a.m.</t>
  </si>
  <si>
    <t>04/01/2024 09:46:09 a.m.</t>
  </si>
  <si>
    <t>Dolor en ambos ojos.</t>
  </si>
  <si>
    <t>DOLOR EN LA VISTA</t>
  </si>
  <si>
    <t>04/01/2024 09:41:00 a.m.</t>
  </si>
  <si>
    <t>04/01/2024 10:38:25 a.m.</t>
  </si>
  <si>
    <t>04/01/2024 07:14:45 p.m.</t>
  </si>
  <si>
    <t>gangrena de Fournier</t>
  </si>
  <si>
    <t>N49.8 Otros trastornos inflamatorios de los órgano</t>
  </si>
  <si>
    <t>DNI 22474553</t>
  </si>
  <si>
    <t>Baron, Cecilia Josefina</t>
  </si>
  <si>
    <t>04/01/2024 09:54:00 a.m.</t>
  </si>
  <si>
    <t>04/01/2024 11:18:04 a.m.</t>
  </si>
  <si>
    <t>04/01/2024 11:36:37 a.m.</t>
  </si>
  <si>
    <t>H00.0 Orzuelo y otras inflamaciones profundas del</t>
  </si>
  <si>
    <t>ALDERETE 2063 - Neuquén - Barrio Sapere</t>
  </si>
  <si>
    <t>REF ORZUELO</t>
  </si>
  <si>
    <t>PDR95621358</t>
  </si>
  <si>
    <t>DNI 95621358</t>
  </si>
  <si>
    <t>Aznaran Rodriguez, Jorge Armando</t>
  </si>
  <si>
    <t>04/01/2024 10:08:00 a.m.</t>
  </si>
  <si>
    <t>04/01/2024 11:20:29 a.m.</t>
  </si>
  <si>
    <t>04/01/2024 02:20:35 p.m.</t>
  </si>
  <si>
    <t>Alcorta 689 - Neuquén</t>
  </si>
  <si>
    <t>Ref falta de aire de hace unos dias</t>
  </si>
  <si>
    <t>DNI 40439499</t>
  </si>
  <si>
    <t>Pavez, Daiana Ailen</t>
  </si>
  <si>
    <t>04/01/2024 10:09:00 a.m.</t>
  </si>
  <si>
    <t>04/01/2024 10:46:22 a.m.</t>
  </si>
  <si>
    <t>04/01/2024 02:21:23 p.m.</t>
  </si>
  <si>
    <t>PERITO MORENO 566 - Neuquén - Centro</t>
  </si>
  <si>
    <t>REF ATENCIÓN CON SM</t>
  </si>
  <si>
    <t>DNI 36150732</t>
  </si>
  <si>
    <t>Ponce, Julian Daniel</t>
  </si>
  <si>
    <t>04/01/2024 10:17:00 a.m.</t>
  </si>
  <si>
    <t>04/01/2024 10:58:29 a.m.</t>
  </si>
  <si>
    <t>04/01/2024 12:14:51 p.m.</t>
  </si>
  <si>
    <t>DPTO 23 - Neuquén</t>
  </si>
  <si>
    <t>04/01/2024 10:18:00 a.m.</t>
  </si>
  <si>
    <t>04/01/2024 11:05:38 a.m.</t>
  </si>
  <si>
    <t>04/01/2024 05:48:48 p.m.</t>
  </si>
  <si>
    <t>Síndrome ascítico edematoso.</t>
  </si>
  <si>
    <t>REF INFLAMACION..VISTO EN LA GUARDIA HACE UNOS DÍAS (HIJA REF CIRROSIS AVANZADA)</t>
  </si>
  <si>
    <t>PDR30412833</t>
  </si>
  <si>
    <t>DNI 30412833</t>
  </si>
  <si>
    <t>Arce, Daniel Alberto</t>
  </si>
  <si>
    <t>04/01/2024 10:20:00 a.m.</t>
  </si>
  <si>
    <t>04/01/2024 11:23:50 a.m.</t>
  </si>
  <si>
    <t>04/01/2024 11:34:05 a.m.</t>
  </si>
  <si>
    <t>Sector IX El tanque</t>
  </si>
  <si>
    <t>DOLOR DE CUERPO-GARGANTA</t>
  </si>
  <si>
    <t>PDR23648470</t>
  </si>
  <si>
    <t>DNI 23648470</t>
  </si>
  <si>
    <t>Navarrete, Gustavo</t>
  </si>
  <si>
    <t>04/01/2024 10:22:00 a.m.</t>
  </si>
  <si>
    <t>04/01/2024 11:27:18 a.m.</t>
  </si>
  <si>
    <t>04/01/2024 11:34:22 a.m.</t>
  </si>
  <si>
    <t>coleccion axilar</t>
  </si>
  <si>
    <t>rucachoroy y lago epulafquen -</t>
  </si>
  <si>
    <t>REF FORUNCULO EN LA AXILA</t>
  </si>
  <si>
    <t>PDR38493863</t>
  </si>
  <si>
    <t>DNI 38493863</t>
  </si>
  <si>
    <t>Sandoval, Tania Yamila</t>
  </si>
  <si>
    <t>04/01/2024 10:29:00 a.m.</t>
  </si>
  <si>
    <t>04/01/2024 11:29:06 a.m.</t>
  </si>
  <si>
    <t>04/01/2024 11:33:41 a.m.</t>
  </si>
  <si>
    <t>bajada del agrio casa 183 - Neuquén - Barrio Villa Ceferino</t>
  </si>
  <si>
    <t>REF PICAZÓN EN LOS OJOS</t>
  </si>
  <si>
    <t>04/01/2024 10:31:00 a.m.</t>
  </si>
  <si>
    <t>04/01/2024 11:40:31 a.m.</t>
  </si>
  <si>
    <t>04/01/2024 11:52:40 a.m.</t>
  </si>
  <si>
    <t>Forunculo</t>
  </si>
  <si>
    <t>DNI 11532710</t>
  </si>
  <si>
    <t>Sirvent, Silvia Irene</t>
  </si>
  <si>
    <t>04/01/2024 10:36:00 a.m.</t>
  </si>
  <si>
    <t>04/01/2024 11:58:39 a.m.</t>
  </si>
  <si>
    <t>04/01/2024 12:04:33 p.m.</t>
  </si>
  <si>
    <t>JUAN B JUSTO 507 - Neuquén</t>
  </si>
  <si>
    <t>picazón de garganta y dolor corporal</t>
  </si>
  <si>
    <t>04/01/2024 10:38:00 a.m.</t>
  </si>
  <si>
    <t>04/01/2024 10:52:33 a.m.</t>
  </si>
  <si>
    <t>hematuria, refiere que trae pedido de tomografia</t>
  </si>
  <si>
    <t>PDR21623897</t>
  </si>
  <si>
    <t>DNI 21623897</t>
  </si>
  <si>
    <t>Martinez, Claudia Elizabet</t>
  </si>
  <si>
    <t>04/01/2024 10:43:00 a.m.</t>
  </si>
  <si>
    <t>04/01/2024 11:12:33 a.m.</t>
  </si>
  <si>
    <t>04/01/2024 12:00:01 p.m.</t>
  </si>
  <si>
    <t>Traumatismos por caída. TEC leve. Traumatismo leve de tórax.</t>
  </si>
  <si>
    <t>las torcazas 2137 - Neuquén</t>
  </si>
  <si>
    <t>los hornitos</t>
  </si>
  <si>
    <t>tx en la cabeza y dolor en zona costal derecha, refiere caida desde una silla</t>
  </si>
  <si>
    <t>PDR34347146</t>
  </si>
  <si>
    <t>DNI 34347146</t>
  </si>
  <si>
    <t>Brondo, Sandro Benjamin Maximiliano</t>
  </si>
  <si>
    <t>04/01/2024 11:04:00 a.m.</t>
  </si>
  <si>
    <t>04/01/2024 12:04:45 p.m.</t>
  </si>
  <si>
    <t>04/01/2024 01:06:51 p.m.</t>
  </si>
  <si>
    <t>MERLO 99 - Neuquén - Barrio Bouquet Roldán</t>
  </si>
  <si>
    <t>refiere inflamacion en el tobillo</t>
  </si>
  <si>
    <t>DNI 23641419</t>
  </si>
  <si>
    <t>Loncomil, Marcelo Gustavo</t>
  </si>
  <si>
    <t>04/01/2024 11:08:00 a.m.</t>
  </si>
  <si>
    <t>04/01/2024 12:11:13 p.m.</t>
  </si>
  <si>
    <t>04/01/2024 12:35:13 p.m.</t>
  </si>
  <si>
    <t>SECTOR LA PAZ</t>
  </si>
  <si>
    <t>refiere que le sangra el oido (pac. en dialisis)</t>
  </si>
  <si>
    <t>DNI 18709082</t>
  </si>
  <si>
    <t>San Martin Parada, Cledia Maria</t>
  </si>
  <si>
    <t>04/01/2024 11:10:00 a.m.</t>
  </si>
  <si>
    <t>04/01/2024 12:28:15 p.m.</t>
  </si>
  <si>
    <t>04/01/2024 12:33:47 p.m.</t>
  </si>
  <si>
    <t>refiere hernia de disco (hipertensa,diabetica)</t>
  </si>
  <si>
    <t>PDR14418354</t>
  </si>
  <si>
    <t>DNI 14418354</t>
  </si>
  <si>
    <t>Carballo, Hugo Argentino</t>
  </si>
  <si>
    <t>04/01/2024 11:17:00 a.m.</t>
  </si>
  <si>
    <t>04/01/2024 01:01:11 p.m.</t>
  </si>
  <si>
    <t>04/01/2024 02:21:53 p.m.</t>
  </si>
  <si>
    <t>CADIHUE 1424 - Neuquén</t>
  </si>
  <si>
    <t>DNI 27327317</t>
  </si>
  <si>
    <t>Carrillo, Patricia Yanet</t>
  </si>
  <si>
    <t>04/01/2024 11:25:00 a.m.</t>
  </si>
  <si>
    <t>04/01/2024 12:19:17 p.m.</t>
  </si>
  <si>
    <t>04/01/2024 12:27:14 p.m.</t>
  </si>
  <si>
    <t>Inyección conjuntival en ojo derecho.</t>
  </si>
  <si>
    <t>sect 02-- - Neuquén - Barrio Ciudad Industrial</t>
  </si>
  <si>
    <t>Barrio Ciudad Industrial</t>
  </si>
  <si>
    <t>dolor en el ojo refiere opresión,irritado (pac oncologica)</t>
  </si>
  <si>
    <t>PDR40612585</t>
  </si>
  <si>
    <t>DNI 40612585</t>
  </si>
  <si>
    <t>Almaza, Jazmin Lorian</t>
  </si>
  <si>
    <t>04/01/2024 11:27:00 a.m.</t>
  </si>
  <si>
    <t>04/01/2024 01:13:26 p.m.</t>
  </si>
  <si>
    <t>04/01/2024 02:03:57 p.m.</t>
  </si>
  <si>
    <t>ruca antu - Neuquén - Oeste</t>
  </si>
  <si>
    <t>refiere dolor en el pie</t>
  </si>
  <si>
    <t>PDR95976300</t>
  </si>
  <si>
    <t>DNI 95976300</t>
  </si>
  <si>
    <t>Lezama Veliz, Dominga Mercedes</t>
  </si>
  <si>
    <t>04/01/2024 11:28:00 a.m.</t>
  </si>
  <si>
    <t>04/01/2024 01:17:52 p.m.</t>
  </si>
  <si>
    <t>04/01/2024 02:11:16 p.m.</t>
  </si>
  <si>
    <t>LA PAMPA 1472 CASA 41 - Neuquén - Centro</t>
  </si>
  <si>
    <t>04/01/2024 11:30:00 a.m.</t>
  </si>
  <si>
    <t>04/01/2024 12:35:01 p.m.</t>
  </si>
  <si>
    <t>04/01/2024 12:35:02 p.m.</t>
  </si>
  <si>
    <t>Familiar pide cambio de talla vesical.</t>
  </si>
  <si>
    <t>Z51.8 Otras atenciones médicas especificadas</t>
  </si>
  <si>
    <t>orina con sangre,tiene sonda vesical (demencia senil,parkinson)</t>
  </si>
  <si>
    <t>04/01/2024 11:33:00 a.m.</t>
  </si>
  <si>
    <t>04/01/2024 01:33:39 p.m.</t>
  </si>
  <si>
    <t>04/01/2024 02:11:22 p.m.</t>
  </si>
  <si>
    <t>excoriaciones en piel</t>
  </si>
  <si>
    <t>herida en el pie</t>
  </si>
  <si>
    <t>DNI 32770318</t>
  </si>
  <si>
    <t>Sandoval Aurto, Melisa Fernanda</t>
  </si>
  <si>
    <t>04/01/2024 11:34:00 a.m.</t>
  </si>
  <si>
    <t>04/01/2024 11:53:14 a.m.</t>
  </si>
  <si>
    <t>04/01/2024 12:07:34 p.m.</t>
  </si>
  <si>
    <t>CERROS COLORADOS - 331 - Neuquén</t>
  </si>
  <si>
    <t>violencia de genero</t>
  </si>
  <si>
    <t>DNI 26881178</t>
  </si>
  <si>
    <t>Beltran, Juan Marcelo</t>
  </si>
  <si>
    <t>04/01/2024 11:35:00 a.m.</t>
  </si>
  <si>
    <t>04/01/2024 12:40:29 p.m.</t>
  </si>
  <si>
    <t>04/01/2024 03:01:33 p.m.</t>
  </si>
  <si>
    <t>L03.9 Celulitis de sitio no especificado</t>
  </si>
  <si>
    <t>RACEDO - Neuquén</t>
  </si>
  <si>
    <t>refiere forunculo en el pene, fiebre</t>
  </si>
  <si>
    <t>04/01/2024 11:39:00 a.m.</t>
  </si>
  <si>
    <t>04/01/2024 11:40:15 a.m.</t>
  </si>
  <si>
    <t>04/01/2024 12:03:21 p.m.</t>
  </si>
  <si>
    <t>colección axilar</t>
  </si>
  <si>
    <t>REF FORUNCULO EN LA AXILA (egresado por error)</t>
  </si>
  <si>
    <t>DNI 10331290</t>
  </si>
  <si>
    <t>Morales, Miguel Angel</t>
  </si>
  <si>
    <t>04/01/2024 11:52:00 a.m.</t>
  </si>
  <si>
    <t>04/01/2024 01:28:17 p.m.</t>
  </si>
  <si>
    <t>CALLE 1 LOTE 8 MANZ 43 0 - AÑELO</t>
  </si>
  <si>
    <t>mareos,refiere no tener medicación para la presión</t>
  </si>
  <si>
    <t>PDR47467144</t>
  </si>
  <si>
    <t>DNI 47467144</t>
  </si>
  <si>
    <t>Trujillo, Brisa Eluney</t>
  </si>
  <si>
    <t>04/01/2024 11:54:00 a.m.</t>
  </si>
  <si>
    <t>04/01/2024 12:34:10 p.m.</t>
  </si>
  <si>
    <t>04/01/2024 03:05:58 p.m.</t>
  </si>
  <si>
    <t>PDR37401527</t>
  </si>
  <si>
    <t>DNI 37401527</t>
  </si>
  <si>
    <t>Zimmermann, Esteban Raul</t>
  </si>
  <si>
    <t>04/01/2024 11:56:00 a.m.</t>
  </si>
  <si>
    <t>04/01/2024 01:32:25 p.m.</t>
  </si>
  <si>
    <t>04/01/2024 01:44:26 p.m.</t>
  </si>
  <si>
    <t>RUFINO ORTEGA 3398 - Neuquén</t>
  </si>
  <si>
    <t>fiebre,dolor en la vista y de cabeza</t>
  </si>
  <si>
    <t>DNI 24659575</t>
  </si>
  <si>
    <t>Milla, Carlos Fabian</t>
  </si>
  <si>
    <t>04/01/2024 12:07:00 p.m.</t>
  </si>
  <si>
    <t>04/01/2024 01:50:31 p.m.</t>
  </si>
  <si>
    <t>04/01/2024 02:59:00 p.m.</t>
  </si>
  <si>
    <t>rio uruguay 501 - Neuquén - Barrio Sapere</t>
  </si>
  <si>
    <t>dolor de rodilla derecha</t>
  </si>
  <si>
    <t>PDR42166151</t>
  </si>
  <si>
    <t>DNI 42166151</t>
  </si>
  <si>
    <t>Carballo, Maia Candela</t>
  </si>
  <si>
    <t>04/01/2024 12:09:00 p.m.</t>
  </si>
  <si>
    <t>04/01/2024 03:00:58 p.m.</t>
  </si>
  <si>
    <t>Cadihue -</t>
  </si>
  <si>
    <t>descompostura</t>
  </si>
  <si>
    <t>DNI 21915549</t>
  </si>
  <si>
    <t>Rincon, Karina Viviana</t>
  </si>
  <si>
    <t>04/01/2024 12:11:00 p.m.</t>
  </si>
  <si>
    <t>04/01/2024 01:38:45 p.m.</t>
  </si>
  <si>
    <t>SARMIENTO - 952 - Neuquén - Este</t>
  </si>
  <si>
    <t>Ref.Sentirse descompensada, debilidad corporal (acompaña a su fliar en hemoterapia)</t>
  </si>
  <si>
    <t>04/01/2024 12:14:00 p.m.</t>
  </si>
  <si>
    <t>04/01/2024 03:01:07 p.m.</t>
  </si>
  <si>
    <t>visto por carla recien *- refiere perdio la receta que le diaero.n</t>
  </si>
  <si>
    <t>DNI 37758420</t>
  </si>
  <si>
    <t>Levi, Ruben Enrique</t>
  </si>
  <si>
    <t>04/01/2024 12:17:00 p.m.</t>
  </si>
  <si>
    <t>04/01/2024 03:02:15 p.m.</t>
  </si>
  <si>
    <t>HONDURAS - Centenario</t>
  </si>
  <si>
    <t>Herida en boca. (Detenido de U11)</t>
  </si>
  <si>
    <t>DNI 32770439</t>
  </si>
  <si>
    <t>Medina, Rafael Francisco</t>
  </si>
  <si>
    <t>04/01/2024 12:26:00 p.m.</t>
  </si>
  <si>
    <t>04/01/2024 01:39:04 p.m.</t>
  </si>
  <si>
    <t>04/01/2024 02:42:36 p.m.</t>
  </si>
  <si>
    <t>F19.2 Sindrome de dependencia de multiples drogas</t>
  </si>
  <si>
    <t>EVARISTO GIMENEZ 5114 - Neuquén - Barrio San Lorenzo Norte</t>
  </si>
  <si>
    <t>internacion en adiciones. enviado por fortuna. YA TIENE TODOS LOS ESTUDIOS</t>
  </si>
  <si>
    <t>DNI 10951528</t>
  </si>
  <si>
    <t>Montesino, Celia Bristela</t>
  </si>
  <si>
    <t>04/01/2024 12:29:00 p.m.</t>
  </si>
  <si>
    <t>04/01/2024 02:34:18 p.m.</t>
  </si>
  <si>
    <t>04/01/2024 03:34:30 p.m.</t>
  </si>
  <si>
    <t>INT. CARRO 1555 - Neuquén - Barrio La Sirena</t>
  </si>
  <si>
    <t>REF DOLOR POR HEMORROIDES</t>
  </si>
  <si>
    <t>DNI 21559937</t>
  </si>
  <si>
    <t>Levi, Ceferina Del Carmen</t>
  </si>
  <si>
    <t>04/01/2024 12:33:00 p.m.</t>
  </si>
  <si>
    <t>04/01/2024 02:00:42 p.m.</t>
  </si>
  <si>
    <t>04/01/2024 04:27:54 p.m.</t>
  </si>
  <si>
    <t>CALLE TANDIL- Nº 1034 - Neuquén - Barrio Confluencia</t>
  </si>
  <si>
    <t>DOLOR DE CABEZA Y PRESIÓN ALTA</t>
  </si>
  <si>
    <t>DNI 37781331</t>
  </si>
  <si>
    <t>Barros, Carlos Alberto</t>
  </si>
  <si>
    <t>O.S. DEL PERS. DE LA EMPRESA NAC. DE CORREOS Y TELEGRAFOS S.A. Y DE LAS COMUNICACIONES DE LA REP. ARGENTINA</t>
  </si>
  <si>
    <t>04/01/2024 12:39:00 p.m.</t>
  </si>
  <si>
    <t>04/01/2024 04:18:47 p.m.</t>
  </si>
  <si>
    <t>accidente de transito- moto con casco- fractura luxación de cadera izq</t>
  </si>
  <si>
    <t>CABO DE HORNOS - CASA 717 - Neuquén</t>
  </si>
  <si>
    <t>PDR24140297</t>
  </si>
  <si>
    <t>DNI 24140297</t>
  </si>
  <si>
    <t>Guimaraes, Leonardo Ariel</t>
  </si>
  <si>
    <t>04/01/2024 01:03:11 p.m.</t>
  </si>
  <si>
    <t>04/01/2024 02:47:02 p.m.</t>
  </si>
  <si>
    <t>Ideación suicida.</t>
  </si>
  <si>
    <t>Avda plottier 367 - Plottier</t>
  </si>
  <si>
    <t>los canales</t>
  </si>
  <si>
    <t>Pac enviado de hematologia</t>
  </si>
  <si>
    <t>04/01/2024 12:41:00 p.m.</t>
  </si>
  <si>
    <t>04/01/2024 03:02:30 p.m.</t>
  </si>
  <si>
    <t>04/01/2024 12:46:00 p.m.</t>
  </si>
  <si>
    <t>04/01/2024 12:47:21 p.m.</t>
  </si>
  <si>
    <t>04/01/2024 02:12:17 p.m.</t>
  </si>
  <si>
    <t>Pide cambio de talla vesical.</t>
  </si>
  <si>
    <t>orina con sangre,tiene sonda vesical (demencia senil,parkinson) - ref. que del 4to piso le tienen que pedir la intercon. con cq. se habla con martinez</t>
  </si>
  <si>
    <t>PDR44090978</t>
  </si>
  <si>
    <t>DNI 44090978</t>
  </si>
  <si>
    <t>Alvarez, Facundo Tomas</t>
  </si>
  <si>
    <t>04/01/2024 12:54:00 p.m.</t>
  </si>
  <si>
    <t>04/01/2024 03:03:02 p.m.</t>
  </si>
  <si>
    <t>LAGO LACAR 768 - SENILLOSA</t>
  </si>
  <si>
    <t>OTRO 92846596</t>
  </si>
  <si>
    <t>Cares Araneda, Sonia</t>
  </si>
  <si>
    <t>04/01/2024 12:55:00 p.m.</t>
  </si>
  <si>
    <t>04/01/2024 01:04:48 p.m.</t>
  </si>
  <si>
    <t>04/01/2024 03:26:31 p.m.</t>
  </si>
  <si>
    <t>Caída de propia altura-TX en MIII-Ingresa en auto particular</t>
  </si>
  <si>
    <t>04/01/2024 12:59:00 p.m.</t>
  </si>
  <si>
    <t>04/01/2024 03:03:13 p.m.</t>
  </si>
  <si>
    <t>04/01/2024 03:27:40 p.m.</t>
  </si>
  <si>
    <t>Profi post exp</t>
  </si>
  <si>
    <t>vista por monse. por resultado de serologia. y profilxis . ref. dudas</t>
  </si>
  <si>
    <t>04/01/2024 01:00:00 p.m.</t>
  </si>
  <si>
    <t>04/01/2024 03:10:54 p.m.</t>
  </si>
  <si>
    <t>04/01/2024 03:27:19 p.m.</t>
  </si>
  <si>
    <t>pie diabetico, ref. se le salio la uña con dolor</t>
  </si>
  <si>
    <t>PDR42713015</t>
  </si>
  <si>
    <t>DNI 42713015</t>
  </si>
  <si>
    <t>Rebolledo, Luis Fernando</t>
  </si>
  <si>
    <t>04/01/2024 01:06:00 p.m.</t>
  </si>
  <si>
    <t>04/01/2024 03:03:54 p.m.</t>
  </si>
  <si>
    <t>04/01/2024 03:11:18 p.m.</t>
  </si>
  <si>
    <t>Nordestrom 762 - Neuquén - Barrio Limay</t>
  </si>
  <si>
    <t>diarrea y dolor de abdomen</t>
  </si>
  <si>
    <t>DNI 13010101</t>
  </si>
  <si>
    <t>Rubio, Monica Esther</t>
  </si>
  <si>
    <t>04/01/2024 01:09:02 p.m.</t>
  </si>
  <si>
    <t>04/01/2024 04:19:05 p.m.</t>
  </si>
  <si>
    <t>PIKER - - Neuquén</t>
  </si>
  <si>
    <t>Hiperglucemia Enviada por Dr Dell Alli desde consultorio externo</t>
  </si>
  <si>
    <t>04/01/2024 01:08:00 p.m.</t>
  </si>
  <si>
    <t>04/01/2024 03:10:02 p.m.</t>
  </si>
  <si>
    <t>04/01/2024 03:54:33 p.m.</t>
  </si>
  <si>
    <t>infeccion de herida</t>
  </si>
  <si>
    <t>responde a pautas de alarma. supura la herida.</t>
  </si>
  <si>
    <t>PDR41592101</t>
  </si>
  <si>
    <t>DNI 41592101</t>
  </si>
  <si>
    <t>Maldonado, Romina Alejandra</t>
  </si>
  <si>
    <t>04/01/2024 01:09:00 p.m.</t>
  </si>
  <si>
    <t>04/01/2024 03:20:30 p.m.</t>
  </si>
  <si>
    <t>04/01/2024 03:27:51 p.m.</t>
  </si>
  <si>
    <t>CUYEN CASA 25 - Plottier</t>
  </si>
  <si>
    <t>ref,. infeccion en rostro</t>
  </si>
  <si>
    <t>PDR37947116</t>
  </si>
  <si>
    <t>DNI 37947116</t>
  </si>
  <si>
    <t>Farias, Mayra Anahi</t>
  </si>
  <si>
    <t>04/01/2024 01:18:00 p.m.</t>
  </si>
  <si>
    <t>04/01/2024 03:17:55 p.m.</t>
  </si>
  <si>
    <t>04/01/2024 03:27:59 p.m.</t>
  </si>
  <si>
    <t>otitis media</t>
  </si>
  <si>
    <t>CHILE 388 - Neuquén</t>
  </si>
  <si>
    <t>fiebre y oido tapado</t>
  </si>
  <si>
    <t>DNI 43946895</t>
  </si>
  <si>
    <t>Kacem, Fatima Julia Yamile</t>
  </si>
  <si>
    <t>04/01/2024 01:21:00 p.m.</t>
  </si>
  <si>
    <t>04/01/2024 03:25:24 p.m.</t>
  </si>
  <si>
    <t>04/01/2024 03:49:04 p.m.</t>
  </si>
  <si>
    <t>los incas 1772 - Neuquén - Barrio Limay</t>
  </si>
  <si>
    <t>Vomitos-diarrea</t>
  </si>
  <si>
    <t>DNI 37858377</t>
  </si>
  <si>
    <t>Mendez, Lucas Antonio</t>
  </si>
  <si>
    <t>04/01/2024 01:24:00 p.m.</t>
  </si>
  <si>
    <t>04/01/2024 01:46:28 p.m.</t>
  </si>
  <si>
    <t>04/01/2024 08:06:03 p.m.</t>
  </si>
  <si>
    <t>herida cortante en brazo</t>
  </si>
  <si>
    <t>S41.1 Herida del brazo</t>
  </si>
  <si>
    <t>SAN LUIS 1086 - Neuquén - Barrio Villa María</t>
  </si>
  <si>
    <t>Ref Herida cortante en brazo izquierdo</t>
  </si>
  <si>
    <t>04/01/2024 01:46:00 p.m.</t>
  </si>
  <si>
    <t>04/01/2024 03:23:57 p.m.</t>
  </si>
  <si>
    <t>04/01/2024 03:35:08 p.m.</t>
  </si>
  <si>
    <t>INFRECCION DE PARTES BLANDAS</t>
  </si>
  <si>
    <t>REF QUEMADURA EN LA PIERNA DE HACE UNOS DÍAS.</t>
  </si>
  <si>
    <t>04/01/2024 01:57:00 p.m.</t>
  </si>
  <si>
    <t>04/01/2024 03:36:35 p.m.</t>
  </si>
  <si>
    <t>PACIENTE DE CONSULTORIOS EXTERNOS...POR DOLOR ABDOMINAL (CÁLCULOS BILIARES)</t>
  </si>
  <si>
    <t>PDR46687183</t>
  </si>
  <si>
    <t>DNI 46687183</t>
  </si>
  <si>
    <t>Correa, Pablo Manuel</t>
  </si>
  <si>
    <t>04/01/2024 02:06:00 p.m.</t>
  </si>
  <si>
    <t>04/01/2024 03:36:43 p.m.</t>
  </si>
  <si>
    <t>04/01/2024 05:16:12 p.m.</t>
  </si>
  <si>
    <t>ECHEVERRYA 140 -</t>
  </si>
  <si>
    <t>DNI 13916390</t>
  </si>
  <si>
    <t>Lanigau, Alejandro Ruben</t>
  </si>
  <si>
    <t>04/01/2024 02:24:00 p.m.</t>
  </si>
  <si>
    <t>04/01/2024 03:42:25 p.m.</t>
  </si>
  <si>
    <t>04/01/2024 03:49:20 p.m.</t>
  </si>
  <si>
    <t>MOLESTIA EN OJO DERECHO</t>
  </si>
  <si>
    <t>DNI 39680743</t>
  </si>
  <si>
    <t>Mellado, Macarena Alejandra</t>
  </si>
  <si>
    <t>04/01/2024 02:26:00 p.m.</t>
  </si>
  <si>
    <t>04/01/2024 03:44:03 p.m.</t>
  </si>
  <si>
    <t>04/01/2024 04:16:24 p.m.</t>
  </si>
  <si>
    <t>CONSEJAL BARRERA 2260 - Neuquén - Barrio El Progreso</t>
  </si>
  <si>
    <t>DOLOR DE ESPALDA Y CABEZA</t>
  </si>
  <si>
    <t>04/01/2024 02:32:00 p.m.</t>
  </si>
  <si>
    <t>04/01/2024 03:25:00 p.m.</t>
  </si>
  <si>
    <t>04/01/2024 04:15:56 p.m.</t>
  </si>
  <si>
    <t>situacion social</t>
  </si>
  <si>
    <t>Z59.0 Problemas relacionados con la falta de vivie</t>
  </si>
  <si>
    <t>Solicita atencion con Salud Mental</t>
  </si>
  <si>
    <t>04/01/2024 02:39:00 p.m.</t>
  </si>
  <si>
    <t>04/01/2024 03:48:00 p.m.</t>
  </si>
  <si>
    <t>04/01/2024 06:11:44 p.m.</t>
  </si>
  <si>
    <t>Mareos (Pac. Cardiologico)</t>
  </si>
  <si>
    <t>DNI 18874433</t>
  </si>
  <si>
    <t>Demetrio, Cindy</t>
  </si>
  <si>
    <t>04/01/2024 02:45:00 p.m.</t>
  </si>
  <si>
    <t>04/01/2024 03:54:06 p.m.</t>
  </si>
  <si>
    <t>04/01/2024 04:15:02 p.m.</t>
  </si>
  <si>
    <t>INDEPENDENCIA 1200 - Neuquén - Barrio Villa Farrel</t>
  </si>
  <si>
    <t>Ref. Comezón en dedos de ambas manos</t>
  </si>
  <si>
    <t>04/01/2024 02:49:00 p.m.</t>
  </si>
  <si>
    <t>04/01/2024 03:55:41 p.m.</t>
  </si>
  <si>
    <t>04/01/2024 04:34:23 p.m.</t>
  </si>
  <si>
    <t>curacion de herida por segunda</t>
  </si>
  <si>
    <t>Ref. Infección en herida de MII</t>
  </si>
  <si>
    <t>04/01/2024 02:51:00 p.m.</t>
  </si>
  <si>
    <t>04/01/2024 03:55:58 p.m.</t>
  </si>
  <si>
    <t>04/01/2024 05:44:03 p.m.</t>
  </si>
  <si>
    <t>DNI 94633444</t>
  </si>
  <si>
    <t>Yaveta Rivero, Juan Pablo</t>
  </si>
  <si>
    <t>04/01/2024 02:54:00 p.m.</t>
  </si>
  <si>
    <t>04/01/2024 04:10:42 p.m.</t>
  </si>
  <si>
    <t>04/01/2024 04:17:58 p.m.</t>
  </si>
  <si>
    <t>Tres Arroyos - Neuquén - Barrio Confluencia</t>
  </si>
  <si>
    <t>PDR13052708</t>
  </si>
  <si>
    <t>DNI 13052708</t>
  </si>
  <si>
    <t>Izquierdo, Raul Jesus</t>
  </si>
  <si>
    <t>04/01/2024 02:56:00 p.m.</t>
  </si>
  <si>
    <t>04/01/2024 03:08:44 p.m.</t>
  </si>
  <si>
    <t>04/01/2024 07:39:47 p.m.</t>
  </si>
  <si>
    <t>hiperglucemia - dbt tipo 2 sin controles</t>
  </si>
  <si>
    <t>derivado de oncología</t>
  </si>
  <si>
    <t>DNI 41348265</t>
  </si>
  <si>
    <t>Salazar, Romina Edith</t>
  </si>
  <si>
    <t>04/01/2024 03:09:00 p.m.</t>
  </si>
  <si>
    <t>04/01/2024 04:13:13 p.m.</t>
  </si>
  <si>
    <t>04/01/2024 04:17:26 p.m.</t>
  </si>
  <si>
    <t>Monte Hermoso 2061 - Neuquén - Barrio Confluencia</t>
  </si>
  <si>
    <t>DNI 28361922</t>
  </si>
  <si>
    <t>Rifo, Ulises Fernando</t>
  </si>
  <si>
    <t>04/01/2024 03:10:00 p.m.</t>
  </si>
  <si>
    <t>04/01/2024 04:18:02 p.m.</t>
  </si>
  <si>
    <t>04/01/2024 05:38:00 p.m.</t>
  </si>
  <si>
    <t>ALBERTI 1790 - Neuquén - Barrio Provincias Unidas</t>
  </si>
  <si>
    <t>Dolor costal-</t>
  </si>
  <si>
    <t>PDR36151321</t>
  </si>
  <si>
    <t>DNI 36151321</t>
  </si>
  <si>
    <t>Magnago, Carla Lucrecia</t>
  </si>
  <si>
    <t>04/01/2024 03:12:00 p.m.</t>
  </si>
  <si>
    <t>04/01/2024 04:18:13 p.m.</t>
  </si>
  <si>
    <t>04/01/2024 04:45:32 p.m.</t>
  </si>
  <si>
    <t>Perez Novella s/n - Neuquén</t>
  </si>
  <si>
    <t>UTI</t>
  </si>
  <si>
    <t>Sensacion de adormecimiento en rostro, dolor en cuello</t>
  </si>
  <si>
    <t>DNI 5688144</t>
  </si>
  <si>
    <t>Huento, Irma</t>
  </si>
  <si>
    <t>04/01/2024 03:14:00 p.m.</t>
  </si>
  <si>
    <t>04/01/2024 04:25:54 p.m.</t>
  </si>
  <si>
    <t>04/01/2024 04:30:34 p.m.</t>
  </si>
  <si>
    <t>PASO DE LOS ANDES 1105 - Neuquén - Barrio Unión de Mayo</t>
  </si>
  <si>
    <t>04/01/2024 03:35:00 p.m.</t>
  </si>
  <si>
    <t>04/01/2024 04:32:24 p.m.</t>
  </si>
  <si>
    <t>04/01/2024 04:37:09 p.m.</t>
  </si>
  <si>
    <t>Ref. Sarpullido en manos</t>
  </si>
  <si>
    <t>DNI 37944000</t>
  </si>
  <si>
    <t>Moya, Rocio Estefanis</t>
  </si>
  <si>
    <t>04/01/2024 03:39:00 p.m.</t>
  </si>
  <si>
    <t>04/01/2024 05:43:30 p.m.</t>
  </si>
  <si>
    <t>04/01/2024 06:05:02 p.m.</t>
  </si>
  <si>
    <t>CHUBUT 795 - Neuquén - Barrio Manuel Belgrano</t>
  </si>
  <si>
    <t>DNI 43834561</t>
  </si>
  <si>
    <t>Zuñiga, Bruno</t>
  </si>
  <si>
    <t>04/01/2024 03:54:00 p.m.</t>
  </si>
  <si>
    <t>04/01/2024 04:02:58 p.m.</t>
  </si>
  <si>
    <t>04/01/2024 06:33:00 p.m.</t>
  </si>
  <si>
    <t>ANT.ARGENTINA 3201 - Neuquén</t>
  </si>
  <si>
    <t>PDR23368111</t>
  </si>
  <si>
    <t>DNI 23368111</t>
  </si>
  <si>
    <t>Erdmann, Silvio Oscar</t>
  </si>
  <si>
    <t>04/01/2024 03:55:00 p.m.</t>
  </si>
  <si>
    <t>04/01/2024 05:48:47 p.m.</t>
  </si>
  <si>
    <t>04/01/2024 09:32:14 p.m.</t>
  </si>
  <si>
    <t>2 - Neuquén - Barrio Hipódromo</t>
  </si>
  <si>
    <t>Ref Vision borrosa y dolor de cabeza</t>
  </si>
  <si>
    <t>04/01/2024 04:20:00 p.m.</t>
  </si>
  <si>
    <t>04/01/2024 05:57:50 p.m.</t>
  </si>
  <si>
    <t>04/01/2024 09:13:56 p.m.</t>
  </si>
  <si>
    <t>04/01/2024 05:54:09 p.m.</t>
  </si>
  <si>
    <t>04/01/2024 04:21:00 p.m.</t>
  </si>
  <si>
    <t>04/01/2024 04:41:07 p.m.</t>
  </si>
  <si>
    <t>04/01/2024 05:32:34 p.m.</t>
  </si>
  <si>
    <t>internacion en adicciones</t>
  </si>
  <si>
    <t>solicita atencion sm, ingresa sin autorizacion -</t>
  </si>
  <si>
    <t>PDR44611828</t>
  </si>
  <si>
    <t>DNI 44611828</t>
  </si>
  <si>
    <t>Abregu, Maria Luján</t>
  </si>
  <si>
    <t>04/01/2024 04:37:00 p.m.</t>
  </si>
  <si>
    <t>04/01/2024 04:43:02 p.m.</t>
  </si>
  <si>
    <t>DNI 44778955</t>
  </si>
  <si>
    <t>Riquelme Sanchez, Nicolas Gerardo</t>
  </si>
  <si>
    <t>04/01/2024 04:38:00 p.m.</t>
  </si>
  <si>
    <t>04/01/2024 06:08:44 p.m.</t>
  </si>
  <si>
    <t>Islas malvinas casa 315 - Neuquén - Barrio Sapere</t>
  </si>
  <si>
    <t>PDR50626068</t>
  </si>
  <si>
    <t>DNI 50626068</t>
  </si>
  <si>
    <t>Corsino, Catalina Amancay</t>
  </si>
  <si>
    <t>04/01/2024 04:39:00 p.m.</t>
  </si>
  <si>
    <t>04/01/2024 06:08:58 p.m.</t>
  </si>
  <si>
    <t>coronel belisle 1760 - Neuquén - Barrio Confluencia</t>
  </si>
  <si>
    <t>Ref Dolor de pecho y dif para respirar</t>
  </si>
  <si>
    <t>04/01/2024 04:43:00 p.m.</t>
  </si>
  <si>
    <t>05/01/2024 01:21:11 a.m.</t>
  </si>
  <si>
    <t>ACV isquemico transitorio</t>
  </si>
  <si>
    <t>DNI 44311828</t>
  </si>
  <si>
    <t>Rodriguez Rojas, Alumine Agustina</t>
  </si>
  <si>
    <t>04/01/2024 05:07:19 p.m.</t>
  </si>
  <si>
    <t>04/01/2024 10:08:58 p.m.</t>
  </si>
  <si>
    <t>trauma contuso en rostro, violencia de género.</t>
  </si>
  <si>
    <t>NORDESTROM 1134 - Neuquén</t>
  </si>
  <si>
    <t>NO DAR INFORMACION. AGRESOR PREGUNTA TODO EL TIEMPO ....- ref. violencia de genero. no dar datos a consignas - que consulten con médicos.</t>
  </si>
  <si>
    <t>PDR45733475</t>
  </si>
  <si>
    <t>DNI 45733475</t>
  </si>
  <si>
    <t>Montoya, Lautaro Tomas</t>
  </si>
  <si>
    <t>04/01/2024 06:09:09 p.m.</t>
  </si>
  <si>
    <t>Atahualca yupanqui 2465 -</t>
  </si>
  <si>
    <t>Loteo social</t>
  </si>
  <si>
    <t>Familiar ref ideacion suicida . Solicita antencion por SM</t>
  </si>
  <si>
    <t>PDR16052064</t>
  </si>
  <si>
    <t>DNI 16052064</t>
  </si>
  <si>
    <t>Salas, Lino Alfonso</t>
  </si>
  <si>
    <t>04/01/2024 05:00:00 p.m.</t>
  </si>
  <si>
    <t>04/01/2024 05:50:37 p.m.</t>
  </si>
  <si>
    <t>IAM-</t>
  </si>
  <si>
    <t>OTTO MAX NEUMAN Y CASIMIRO GOMEZ CASA 17 - Neuquén - Barrio San Lorenzo Norte</t>
  </si>
  <si>
    <t>DNI 18744459</t>
  </si>
  <si>
    <t>Fernandez Ruiz, Debora</t>
  </si>
  <si>
    <t>04/01/2024 05:11:00 p.m.</t>
  </si>
  <si>
    <t>04/01/2024 06:09:34 p.m.</t>
  </si>
  <si>
    <t>Carlos Potentes 870 - Neuquén - Barrio San Lorenzo Norte</t>
  </si>
  <si>
    <t>PDR32779013</t>
  </si>
  <si>
    <t>DNI 32779013</t>
  </si>
  <si>
    <t>Martinez, Dario Andres</t>
  </si>
  <si>
    <t>04/01/2024 05:13:00 p.m.</t>
  </si>
  <si>
    <t>04/01/2024 05:46:52 p.m.</t>
  </si>
  <si>
    <t>04/01/2024 11:52:00 p.m.</t>
  </si>
  <si>
    <t>Agresión por terceros - trauma facial- herida cortante en pomulo izq-</t>
  </si>
  <si>
    <t>PDR5948404</t>
  </si>
  <si>
    <t>DNI 5948404</t>
  </si>
  <si>
    <t>Flores, Nelida</t>
  </si>
  <si>
    <t>04/01/2024 06:08:32 p.m.</t>
  </si>
  <si>
    <t>islas malvinas 1712 - Neuquén - Barrio Provincias Unidas</t>
  </si>
  <si>
    <t>DNI 35045949</t>
  </si>
  <si>
    <t>Fanello, Mauro Andres</t>
  </si>
  <si>
    <t>04/01/2024 05:16:00 p.m.</t>
  </si>
  <si>
    <t>04/01/2024 05:34:39 p.m.</t>
  </si>
  <si>
    <t>04/01/2024 09:43:21 p.m.</t>
  </si>
  <si>
    <t>luxacion de hombrao</t>
  </si>
  <si>
    <t>EL CHOCON - DOMICILIO EN DNI 645 - Neuquén - Barrio Manuel Belgrano</t>
  </si>
  <si>
    <t>SE LE SALIO EL HOMBRO</t>
  </si>
  <si>
    <t>DNI 93133944</t>
  </si>
  <si>
    <t>Lagos Lopez, Alicia Del Carmen</t>
  </si>
  <si>
    <t>04/01/2024 05:20:00 p.m.</t>
  </si>
  <si>
    <t>04/01/2024 06:27:14 p.m.</t>
  </si>
  <si>
    <t>04/01/2024 06:33:16 p.m.</t>
  </si>
  <si>
    <t>L.BELTRAN 1962 - Neuquén - Barrio La Sirena</t>
  </si>
  <si>
    <t>desorientación - deshidratación</t>
  </si>
  <si>
    <t>PDR29192127</t>
  </si>
  <si>
    <t>DNI 29192127</t>
  </si>
  <si>
    <t>Cortes, Fernando Hernan Dario</t>
  </si>
  <si>
    <t>04/01/2024 05:35:00 p.m.</t>
  </si>
  <si>
    <t>04/01/2024 05:47:19 p.m.</t>
  </si>
  <si>
    <t>04/01/2024 09:42:05 p.m.</t>
  </si>
  <si>
    <t>intoxicacion medicamentosa</t>
  </si>
  <si>
    <t>T42.4 Envenenamiento por benzodiazepinas</t>
  </si>
  <si>
    <t>ISLAS MALVINAS 1695 - Neuquén - Barrio Provincias Unidas</t>
  </si>
  <si>
    <t>INTOXICACIÓN MEDICAMENTOSA</t>
  </si>
  <si>
    <t>PDR36767419</t>
  </si>
  <si>
    <t>DNI 36767419</t>
  </si>
  <si>
    <t>Sanchez, Braian Emanuel</t>
  </si>
  <si>
    <t>04/01/2024 06:29:15 p.m.</t>
  </si>
  <si>
    <t>04/01/2024 08:59:48 p.m.</t>
  </si>
  <si>
    <t>luxacion de rodilla</t>
  </si>
  <si>
    <t>PDR96036431</t>
  </si>
  <si>
    <t>DNI 96036431</t>
  </si>
  <si>
    <t>Velasquez Toussaint, Umeli Carolina</t>
  </si>
  <si>
    <t>04/01/2024 05:40:00 p.m.</t>
  </si>
  <si>
    <t>04/01/2024 06:29:47 p.m.</t>
  </si>
  <si>
    <t>04/01/2024 06:33:04 p.m.</t>
  </si>
  <si>
    <t>teniente ibañez 521 - Neuquén</t>
  </si>
  <si>
    <t>PDR25412215</t>
  </si>
  <si>
    <t>DNI 25412215</t>
  </si>
  <si>
    <t>Cabrera, Carlos David</t>
  </si>
  <si>
    <t>04/01/2024 05:41:00 p.m.</t>
  </si>
  <si>
    <t>04/01/2024 07:47:27 p.m.</t>
  </si>
  <si>
    <t>04/01/2024 09:16:10 p.m.</t>
  </si>
  <si>
    <t>12 DE SEPTIEMBRE 1450 - Neuquén - Barrio Bouquet Roldán</t>
  </si>
  <si>
    <t>DNI 23641500</t>
  </si>
  <si>
    <t>Porfiri, Mabel Alejandra</t>
  </si>
  <si>
    <t>04/01/2024 05:44:00 p.m.</t>
  </si>
  <si>
    <t>04/01/2024 07:46:04 p.m.</t>
  </si>
  <si>
    <t>04/01/2024 08:37:06 p.m.</t>
  </si>
  <si>
    <t>Sector Cuenca 15 - Neuquén - Oeste</t>
  </si>
  <si>
    <t>Bella Vista</t>
  </si>
  <si>
    <t>vómitos - diarrea - dolor abdominal</t>
  </si>
  <si>
    <t>DNI 10913438</t>
  </si>
  <si>
    <t>Aguero, Ana Margarita</t>
  </si>
  <si>
    <t>04/01/2024 05:45:00 p.m.</t>
  </si>
  <si>
    <t>04/01/2024 08:29:15 p.m.</t>
  </si>
  <si>
    <t>MZ. 09 - CASA 173 - Neuquén - Barrio Villa Ceferino</t>
  </si>
  <si>
    <t>descompensación - crisis de angustia</t>
  </si>
  <si>
    <t>04/01/2024 06:11:00 p.m.</t>
  </si>
  <si>
    <t>04/01/2024 07:51:35 p.m.</t>
  </si>
  <si>
    <t>04/01/2024 08:59:55 p.m.</t>
  </si>
  <si>
    <t>L02.8 Absceso cutáneo, furúnculo y carbunco de otr</t>
  </si>
  <si>
    <t>PDR42305794</t>
  </si>
  <si>
    <t>DNI 42305794</t>
  </si>
  <si>
    <t>Muñoz, Brisa Eulogia</t>
  </si>
  <si>
    <t>04/01/2024 06:20:00 p.m.</t>
  </si>
  <si>
    <t>04/01/2024 08:29:35 p.m.</t>
  </si>
  <si>
    <t>04/01/2024 09:16:03 p.m.</t>
  </si>
  <si>
    <t>Lago Monthue - Neuquén - Barrio Villa Ceferino</t>
  </si>
  <si>
    <t>Ref Dolor de cuello y adormecimiento en manos</t>
  </si>
  <si>
    <t>DNI 23918272</t>
  </si>
  <si>
    <t>Mercado, Gustavo Adolfo</t>
  </si>
  <si>
    <t>04/01/2024 06:24:00 p.m.</t>
  </si>
  <si>
    <t>04/01/2024 06:53:17 p.m.</t>
  </si>
  <si>
    <t>04/01/2024 09:22:05 p.m.</t>
  </si>
  <si>
    <t>varices</t>
  </si>
  <si>
    <t>PETROLEO 580 - Neuquén - Este</t>
  </si>
  <si>
    <t>Sangrado por varices</t>
  </si>
  <si>
    <t>04/01/2024 06:29:00 p.m.</t>
  </si>
  <si>
    <t>04/01/2024 08:04:05 p.m.</t>
  </si>
  <si>
    <t>04/01/2024 08:07:31 p.m.</t>
  </si>
  <si>
    <t>PDR18642394</t>
  </si>
  <si>
    <t>DNI 18642394</t>
  </si>
  <si>
    <t>Alvear Cisterna, Juan Alfonso</t>
  </si>
  <si>
    <t>04/01/2024 06:30:00 p.m.</t>
  </si>
  <si>
    <t>04/01/2024 08:06:04 p.m.</t>
  </si>
  <si>
    <t>04/01/2024 09:16:17 p.m.</t>
  </si>
  <si>
    <t>angioedema</t>
  </si>
  <si>
    <t>T78.3 Edema angioneurotico</t>
  </si>
  <si>
    <t>Munseñor di andre 170 -</t>
  </si>
  <si>
    <t>Ref reaccion alegica e inflamacion</t>
  </si>
  <si>
    <t>04/01/2024 06:35:00 p.m.</t>
  </si>
  <si>
    <t>04/01/2024 09:54:06 p.m.</t>
  </si>
  <si>
    <t>Ref Dolor de muelas</t>
  </si>
  <si>
    <t>DNI 24968610</t>
  </si>
  <si>
    <t>Rodriguez, Oscar Daniel</t>
  </si>
  <si>
    <t>04/01/2024 06:38:00 p.m.</t>
  </si>
  <si>
    <t>04/01/2024 08:12:14 p.m.</t>
  </si>
  <si>
    <t>04/01/2024 08:37:50 p.m.</t>
  </si>
  <si>
    <t>Colihue 1551 - Neuquén - Barrio Confluencia</t>
  </si>
  <si>
    <t>Ref Diarrea, dolor abdominal y vomitos</t>
  </si>
  <si>
    <t>DNI 5517490</t>
  </si>
  <si>
    <t>Gonzalez, Juan Carlos</t>
  </si>
  <si>
    <t>04/01/2024 06:40:00 p.m.</t>
  </si>
  <si>
    <t>04/01/2024 07:41:43 p.m.</t>
  </si>
  <si>
    <t>04/01/2024 11:01:28 p.m.</t>
  </si>
  <si>
    <t>RUCA CHOROY Y TREPO S/N - Neuquén - Barrio Villa Ceferino</t>
  </si>
  <si>
    <t>Ref fiebre y dolor abdominal</t>
  </si>
  <si>
    <t>04/01/2024 06:43:00 p.m.</t>
  </si>
  <si>
    <t>04/01/2024 09:57:32 p.m.</t>
  </si>
  <si>
    <t>Ref Dolor en costilla izquierda</t>
  </si>
  <si>
    <t>PDR45733427</t>
  </si>
  <si>
    <t>DNI 45733427</t>
  </si>
  <si>
    <t>Rojas, Antonella Nerea</t>
  </si>
  <si>
    <t>04/01/2024 07:11:00 p.m.</t>
  </si>
  <si>
    <t>04/01/2024 08:13:11 p.m.</t>
  </si>
  <si>
    <t>04/01/2024 09:12:07 p.m.</t>
  </si>
  <si>
    <t>PDR49815489</t>
  </si>
  <si>
    <t>DNI 49815489</t>
  </si>
  <si>
    <t>Cordoba, Santino Nicolas</t>
  </si>
  <si>
    <t>04/01/2024 07:21:00 p.m.</t>
  </si>
  <si>
    <t>04/01/2024 08:17:03 p.m.</t>
  </si>
  <si>
    <t>04/01/2024 09:36:18 p.m.</t>
  </si>
  <si>
    <t>olta 1998 - Neuquén</t>
  </si>
  <si>
    <t>tx en pie (estaba saltando en la cama elastica )</t>
  </si>
  <si>
    <t>PDR49291987</t>
  </si>
  <si>
    <t>DNI 49291987</t>
  </si>
  <si>
    <t>Mones Ruiz, Naila Aixa</t>
  </si>
  <si>
    <t>04/01/2024 07:24:00 p.m.</t>
  </si>
  <si>
    <t>04/01/2024 08:35:31 p.m.</t>
  </si>
  <si>
    <t>bahia blanca 555 - Neuquén - Barrio Manuel Belgrano</t>
  </si>
  <si>
    <t>PDR39129824</t>
  </si>
  <si>
    <t>DNI 39129824</t>
  </si>
  <si>
    <t>Lopez, Mariana Noemi</t>
  </si>
  <si>
    <t>04/01/2024 07:33:00 p.m.</t>
  </si>
  <si>
    <t>04/01/2024 09:56:45 p.m.</t>
  </si>
  <si>
    <t>04/01/2024 10:10:54 p.m.</t>
  </si>
  <si>
    <t>MZA 19 LOTE 2 - Neuquén - Oeste</t>
  </si>
  <si>
    <t>SECTOR LAS HUERTAS</t>
  </si>
  <si>
    <t>DNI 18700021</t>
  </si>
  <si>
    <t>Carrasco Amestica, Jose Lito</t>
  </si>
  <si>
    <t>04/01/2024 07:35:00 p.m.</t>
  </si>
  <si>
    <t>04/01/2024 09:57:43 p.m.</t>
  </si>
  <si>
    <t>San Juan 407 - SENILLOSA</t>
  </si>
  <si>
    <t>refiere infección de oído</t>
  </si>
  <si>
    <t>PDR25590662</t>
  </si>
  <si>
    <t>DNI 25590662</t>
  </si>
  <si>
    <t>Catalan, Sebastian Andres</t>
  </si>
  <si>
    <t>04/01/2024 07:39:00 p.m.</t>
  </si>
  <si>
    <t>04/01/2024 09:57:56 p.m.</t>
  </si>
  <si>
    <t>CHACABUCO Y PERNISEK BLOKE 1A - Cutral Co</t>
  </si>
  <si>
    <t>vomitos y mareos.</t>
  </si>
  <si>
    <t>PDR36679537</t>
  </si>
  <si>
    <t>DNI 36679537</t>
  </si>
  <si>
    <t>Pincheira, Leandro Micael</t>
  </si>
  <si>
    <t>04/01/2024 07:43:00 p.m.</t>
  </si>
  <si>
    <t>04/01/2024 09:57:07 p.m.</t>
  </si>
  <si>
    <t>04/01/2024 10:06:35 p.m.</t>
  </si>
  <si>
    <t>catamarca 12 - CHOS MALAL</t>
  </si>
  <si>
    <t>DNI 17575327</t>
  </si>
  <si>
    <t>Castillo, Viviana Carmen</t>
  </si>
  <si>
    <t>04/01/2024 07:58:00 p.m.</t>
  </si>
  <si>
    <t>04/01/2024 10:09:15 p.m.</t>
  </si>
  <si>
    <t>04/01/2024 10:23:56 p.m.</t>
  </si>
  <si>
    <t>EL SALVADOR 1720 - Centenario</t>
  </si>
  <si>
    <t>VOMITOS DIARREA - ANTECEDENTE DE CA - VIENE DESDE CENTENARIO</t>
  </si>
  <si>
    <t>04/01/2024 08:04:00 p.m.</t>
  </si>
  <si>
    <t>04/01/2024 10:09:29 p.m.</t>
  </si>
  <si>
    <t>04/01/2024 10:22:20 p.m.</t>
  </si>
  <si>
    <t>PDR41420763</t>
  </si>
  <si>
    <t>DNI 41420763</t>
  </si>
  <si>
    <t>Briceo, Franco Agustin</t>
  </si>
  <si>
    <t>04/01/2024 08:10:00 p.m.</t>
  </si>
  <si>
    <t>04/01/2024 09:36:27 p.m.</t>
  </si>
  <si>
    <t>04/01/2024 10:06:46 p.m.</t>
  </si>
  <si>
    <t>PRINGLES 845 - Neuquén - Barrio Islas Malvinas</t>
  </si>
  <si>
    <t>REF. FIERBE, DOLOR DE PECHO Y DECAIMIENTO</t>
  </si>
  <si>
    <t>PDR32531000</t>
  </si>
  <si>
    <t>DNI 32531000</t>
  </si>
  <si>
    <t>Coronel, Carlos Sebastian</t>
  </si>
  <si>
    <t>04/01/2024 08:12:00 p.m.</t>
  </si>
  <si>
    <t>04/01/2024 10:16:28 p.m.</t>
  </si>
  <si>
    <t>05/01/2024 02:27:49 a.m.</t>
  </si>
  <si>
    <t>TALACASTO-MZA 4 - Neuquén - Barrio Ciudad Industrial</t>
  </si>
  <si>
    <t>DNI 94644467</t>
  </si>
  <si>
    <t>Rojas Vasquez, Adela</t>
  </si>
  <si>
    <t>04/01/2024 08:20:00 p.m.</t>
  </si>
  <si>
    <t>04/01/2024 10:17:51 p.m.</t>
  </si>
  <si>
    <t>04/01/2024 10:33:13 p.m.</t>
  </si>
  <si>
    <t>LOS LAGOS - Neuquén - Barrio Confluencia</t>
  </si>
  <si>
    <t>PDR41911521</t>
  </si>
  <si>
    <t>DNI 41911521</t>
  </si>
  <si>
    <t>Diaz Pinilla, Steven Alexander</t>
  </si>
  <si>
    <t>04/01/2024 08:27:00 p.m.</t>
  </si>
  <si>
    <t>04/01/2024 10:25:04 p.m.</t>
  </si>
  <si>
    <t>05/01/2024 01:49:40 a.m.</t>
  </si>
  <si>
    <t>lucero 5093 - Neuquén - Barrio El Progreso</t>
  </si>
  <si>
    <t>dolor abdominal como puntadas.</t>
  </si>
  <si>
    <t>PDR36391108</t>
  </si>
  <si>
    <t>DNI 36391108</t>
  </si>
  <si>
    <t>Cuesta Leiva, Marilyn</t>
  </si>
  <si>
    <t>04/01/2024 08:36:00 p.m.</t>
  </si>
  <si>
    <t>04/01/2024 10:25:19 p.m.</t>
  </si>
  <si>
    <t>solicita le tomen la presion</t>
  </si>
  <si>
    <t>04/01/2024 08:38:00 p.m.</t>
  </si>
  <si>
    <t>04/01/2024 10:41:48 p.m.</t>
  </si>
  <si>
    <t>04/01/2024 10:50:09 p.m.</t>
  </si>
  <si>
    <t>CONDRITIS</t>
  </si>
  <si>
    <t>solicita le tomen la presion, le duele el corazón - vista hoy por guardia</t>
  </si>
  <si>
    <t>PDR40196171</t>
  </si>
  <si>
    <t>DNI 40196171</t>
  </si>
  <si>
    <t>Chamorro, Gabriel Ramon Agustin</t>
  </si>
  <si>
    <t>04/01/2024 08:52:00 p.m.</t>
  </si>
  <si>
    <t>04/01/2024 09:46:03 p.m.</t>
  </si>
  <si>
    <t>05/01/2024 12:02:35 p.m.</t>
  </si>
  <si>
    <t>Misiones 637 - Neuquén - Centro</t>
  </si>
  <si>
    <t>04/01/2024 09:19:00 p.m.</t>
  </si>
  <si>
    <t>04/01/2024 09:36:44 p.m.</t>
  </si>
  <si>
    <t>05/01/2024 01:41:06 a.m.</t>
  </si>
  <si>
    <t>cólico renal.</t>
  </si>
  <si>
    <t>04/01/2024 09:26:00 p.m.</t>
  </si>
  <si>
    <t>04/01/2024 09:54:19 p.m.</t>
  </si>
  <si>
    <t>05/01/2024 12:52:29 a.m.</t>
  </si>
  <si>
    <t>Dolor en espalda (Ingresa en auto particular)</t>
  </si>
  <si>
    <t>DNI 25835203</t>
  </si>
  <si>
    <t>Cieri, Pilar</t>
  </si>
  <si>
    <t>04/01/2024 09:27:00 p.m.</t>
  </si>
  <si>
    <t>05/01/2024 01:16:26 a.m.</t>
  </si>
  <si>
    <t>LAINES 1202 - Neuquén</t>
  </si>
  <si>
    <t>Herida postquirúrgica abierta en pie (Operación hace 15 dias)</t>
  </si>
  <si>
    <t>04/01/2024 09:33:00 p.m.</t>
  </si>
  <si>
    <t>04/01/2024 10:58:56 p.m.</t>
  </si>
  <si>
    <t>L50.9 Urticaria, no especificada</t>
  </si>
  <si>
    <t>Ref reaccion alegica e inflamacion (Egresado por error )</t>
  </si>
  <si>
    <t>PDR39442582</t>
  </si>
  <si>
    <t>DNI 39442582</t>
  </si>
  <si>
    <t>Sola, Macarena</t>
  </si>
  <si>
    <t>04/01/2024 09:34:00 p.m.</t>
  </si>
  <si>
    <t>04/01/2024 10:42:21 p.m.</t>
  </si>
  <si>
    <t>05/01/2024 12:23:37 a.m.</t>
  </si>
  <si>
    <t>merrille menguele 825 - Cipolletti</t>
  </si>
  <si>
    <t>Mordedura de can</t>
  </si>
  <si>
    <t>PDR35994872</t>
  </si>
  <si>
    <t>DNI 35994872</t>
  </si>
  <si>
    <t>Arriola, Maria Belen</t>
  </si>
  <si>
    <t>04/01/2024 09:41:00 p.m.</t>
  </si>
  <si>
    <t>05/01/2024 01:16:35 a.m.</t>
  </si>
  <si>
    <t>domuyo 1181 65 - Neuquén</t>
  </si>
  <si>
    <t>Dolor en mandíbula</t>
  </si>
  <si>
    <t>PDR40293671</t>
  </si>
  <si>
    <t>DNI 40293671</t>
  </si>
  <si>
    <t>Godoy, Sara Rocio</t>
  </si>
  <si>
    <t>04/01/2024 09:43:00 p.m.</t>
  </si>
  <si>
    <t>04/01/2024 09:56:19 p.m.</t>
  </si>
  <si>
    <t>04/01/2024 10:43:34 p.m.</t>
  </si>
  <si>
    <t>CALLE 15 - VISTA ALEGRE NORTE</t>
  </si>
  <si>
    <t>DNI 39809831</t>
  </si>
  <si>
    <t>Crespo, Danisa Veronica</t>
  </si>
  <si>
    <t>04/01/2024 09:44:00 p.m.</t>
  </si>
  <si>
    <t>05/01/2024 01:16:56 a.m.</t>
  </si>
  <si>
    <t>DOMUYO Y PELAGATTI Nº61 - Neuquén - Barrio Mariano Moreno</t>
  </si>
  <si>
    <t>malestar general visión borrosa</t>
  </si>
  <si>
    <t>DNI 18009874</t>
  </si>
  <si>
    <t>Contreras, Daniel Ernesto</t>
  </si>
  <si>
    <t>04/01/2024 09:50:00 p.m.</t>
  </si>
  <si>
    <t>04/01/2024 10:20:52 p.m.</t>
  </si>
  <si>
    <t>05/01/2024 02:27:23 a.m.</t>
  </si>
  <si>
    <t>22 de febrero CASA07 - Neuquén - Oeste</t>
  </si>
  <si>
    <t>lesiones múltiples desde ayer, problemas para respirar</t>
  </si>
  <si>
    <t>DNI 36371977</t>
  </si>
  <si>
    <t>Nahuel, Edith Marisol</t>
  </si>
  <si>
    <t>04/01/2024 09:56:00 p.m.</t>
  </si>
  <si>
    <t>05/01/2024 01:17:06 a.m.</t>
  </si>
  <si>
    <t>05/01/2024 03:40:53 a.m.</t>
  </si>
  <si>
    <t>CANDELARIA 114 - Neuquén - Barrio Bouquet Roldán</t>
  </si>
  <si>
    <t>caída de propia altura, falta de aire</t>
  </si>
  <si>
    <t>DNI 40183242</t>
  </si>
  <si>
    <t>Pino, Gabriel Angel</t>
  </si>
  <si>
    <t>04/01/2024 10:17:00 p.m.</t>
  </si>
  <si>
    <t>04/01/2024 10:42:59 p.m.</t>
  </si>
  <si>
    <t>04/01/2024 10:49:37 p.m.</t>
  </si>
  <si>
    <t>ALDERETE 1250 - Neuquén - Barrio Santa Genoveva</t>
  </si>
  <si>
    <t>mordida de perro en pierna derecha, dolor, calor en la zona</t>
  </si>
  <si>
    <t>PDR23856529</t>
  </si>
  <si>
    <t>DNI 23856529</t>
  </si>
  <si>
    <t>Lopez, Rosana Mariela</t>
  </si>
  <si>
    <t>04/01/2024 10:59:00 p.m.</t>
  </si>
  <si>
    <t>05/01/2024 12:38:36 a.m.</t>
  </si>
  <si>
    <t>05/01/2024 05:37:06 a.m.</t>
  </si>
  <si>
    <t>celulitis en miembro inferior</t>
  </si>
  <si>
    <t>Colegio Nacional 58 -</t>
  </si>
  <si>
    <t>Ref Dolor abdominal (Pac Hipoacusica )</t>
  </si>
  <si>
    <t>DNI 11472797</t>
  </si>
  <si>
    <t>Astigarraga, Luis Roberto</t>
  </si>
  <si>
    <t>04/01/2024 11:03:00 p.m.</t>
  </si>
  <si>
    <t>05/01/2024 01:21:01 a.m.</t>
  </si>
  <si>
    <t>05/01/2024 01:37:33 a.m.</t>
  </si>
  <si>
    <t>halux</t>
  </si>
  <si>
    <t>RAUL SALDI 1712 - Neuquén</t>
  </si>
  <si>
    <t>Ref Inflamacion en pie derecho</t>
  </si>
  <si>
    <t>DNI 5620971</t>
  </si>
  <si>
    <t>Lopez, Elena Rosa</t>
  </si>
  <si>
    <t>04/01/2024 11:08:00 p.m.</t>
  </si>
  <si>
    <t>05/01/2024 01:41:16 a.m.</t>
  </si>
  <si>
    <t>fractura de codo por caida en via publica</t>
  </si>
  <si>
    <t>SECTOR B CALLE 2 DPLEX 18 0, - Neuquén</t>
  </si>
  <si>
    <t>tx de muñeca derecha</t>
  </si>
  <si>
    <t>PDR36945489</t>
  </si>
  <si>
    <t>DNI 36945489</t>
  </si>
  <si>
    <t>Aillapan, Daniel Enrique</t>
  </si>
  <si>
    <t>04/01/2024 11:22:00 p.m.</t>
  </si>
  <si>
    <t>05/01/2024 12:50:11 a.m.</t>
  </si>
  <si>
    <t>05/01/2024 03:41:04 a.m.</t>
  </si>
  <si>
    <t>Arnedillo Chaves, Diego Martin</t>
  </si>
  <si>
    <t>Borlenghi 871 - Neuquén - Barrio Provincias Unidas</t>
  </si>
  <si>
    <t>Ref Dolor abdominal, vomitos, fiebre y diarrea</t>
  </si>
  <si>
    <t>PDR33917404</t>
  </si>
  <si>
    <t>DNI 33917404</t>
  </si>
  <si>
    <t>Chiappero, Maria Lina</t>
  </si>
  <si>
    <t>04/01/2024 11:47:00 p.m.</t>
  </si>
  <si>
    <t>05/01/2024 01:17:30 a.m.</t>
  </si>
  <si>
    <t>Maestros Puntanos 884 -</t>
  </si>
  <si>
    <t>05/01/2024 12:14:00 a.m.</t>
  </si>
  <si>
    <t>05/01/2024 01:25:56 a.m.</t>
  </si>
  <si>
    <t>05/01/2024 03:37:30 a.m.</t>
  </si>
  <si>
    <t>DNI 48821737</t>
  </si>
  <si>
    <t>Soazo, Aldana Jazmin</t>
  </si>
  <si>
    <t>05/01/2024 12:21:00 a.m.</t>
  </si>
  <si>
    <t>05/01/2024 01:30:21 a.m.</t>
  </si>
  <si>
    <t>05/01/2024 02:49:28 a.m.</t>
  </si>
  <si>
    <t>Comahue y Copahue - Neuquén - Barrio Confluencia</t>
  </si>
  <si>
    <t>Herida cortante en ceja</t>
  </si>
  <si>
    <t>DNI 22593897</t>
  </si>
  <si>
    <t>Mora, Mabel Beatriz</t>
  </si>
  <si>
    <t>05/01/2024 12:22:00 a.m.</t>
  </si>
  <si>
    <t>05/01/2024 01:13:28 a.m.</t>
  </si>
  <si>
    <t>05/01/2024 12:57:01 p.m.</t>
  </si>
  <si>
    <t>Insuficiencia renal prerrenal.</t>
  </si>
  <si>
    <t>N18.9 Insuficiencia renal crónica, no especificada</t>
  </si>
  <si>
    <t>El Salvador 1920 - Centenario</t>
  </si>
  <si>
    <t>Diarrea y vomitos, de dos días de evolución</t>
  </si>
  <si>
    <t>PDR93721325</t>
  </si>
  <si>
    <t>DNI 93721325</t>
  </si>
  <si>
    <t>Rocha Saez, Ester</t>
  </si>
  <si>
    <t>05/01/2024 01:02:00 a.m.</t>
  </si>
  <si>
    <t>05/01/2024 01:13:50 a.m.</t>
  </si>
  <si>
    <t>05/01/2024 03:41:21 a.m.</t>
  </si>
  <si>
    <t>Maestro T. Alderete 2005 - Neuquén - Barrio Sapere</t>
  </si>
  <si>
    <t>DNI 9986026</t>
  </si>
  <si>
    <t>Guiñez, Bienvenida</t>
  </si>
  <si>
    <t>05/01/2024 01:28:00 a.m.</t>
  </si>
  <si>
    <t>05/01/2024 01:46:03 a.m.</t>
  </si>
  <si>
    <t>05/01/2024 05:33:01 p.m.</t>
  </si>
  <si>
    <t>urosepsis</t>
  </si>
  <si>
    <t>Sector A Peatonal 6 - Neuquén - Barrio Ciudad Industrial</t>
  </si>
  <si>
    <t>Taquicardia, dada de alta de Clínica Pasteur del día de ayer, por deterioro de sensorio- ingresa por sector de ambulancias</t>
  </si>
  <si>
    <t>DNI 39882283</t>
  </si>
  <si>
    <t>Vazquez, Sharon Estefanis</t>
  </si>
  <si>
    <t>05/01/2024 01:36:00 a.m.</t>
  </si>
  <si>
    <t>05/01/2024 04:47:46 a.m.</t>
  </si>
  <si>
    <t>tec grave</t>
  </si>
  <si>
    <t>Lugones 2015 - Centenario</t>
  </si>
  <si>
    <t>PDR96243019</t>
  </si>
  <si>
    <t>DNI 96243019</t>
  </si>
  <si>
    <t>Zambrano De Sunico, Zulay Arelys</t>
  </si>
  <si>
    <t>05/01/2024 02:27:00 a.m.</t>
  </si>
  <si>
    <t>05/01/2024 05:33:16 a.m.</t>
  </si>
  <si>
    <t>Río Juramento 987 - Neuquén - Barrio Provincias Unidas</t>
  </si>
  <si>
    <t>sensación de falta de aire, pcte. cardiológica</t>
  </si>
  <si>
    <t>DNI 39521081</t>
  </si>
  <si>
    <t>Soto, Luis Marcelo</t>
  </si>
  <si>
    <t>05/01/2024 02:49:00 a.m.</t>
  </si>
  <si>
    <t>05/01/2024 05:07:18 a.m.</t>
  </si>
  <si>
    <t>tec grave, incidente vehicular moto auto sin casco</t>
  </si>
  <si>
    <t>Guatemala 153 - Centenario</t>
  </si>
  <si>
    <t>DNI 38493759</t>
  </si>
  <si>
    <t>Saez, Valeria Sabrina Lujan</t>
  </si>
  <si>
    <t>05/01/2024 03:04:00 a.m.</t>
  </si>
  <si>
    <t>05/01/2024 05:33:56 a.m.</t>
  </si>
  <si>
    <t>Coronel Belisle 1650 - Neuquén - Barrio Confluencia</t>
  </si>
  <si>
    <t>vómitos, dolor abdominal, decaimiento, hace 3 horas</t>
  </si>
  <si>
    <t>PDR27894214</t>
  </si>
  <si>
    <t>DNI 27894214</t>
  </si>
  <si>
    <t>Sosa, Marcelo Santiago</t>
  </si>
  <si>
    <t>05/01/2024 03:36:00 a.m.</t>
  </si>
  <si>
    <t>05/01/2024 04:28:51 a.m.</t>
  </si>
  <si>
    <t>fx mi</t>
  </si>
  <si>
    <t>Emilio Saracco 55 - Plottier</t>
  </si>
  <si>
    <t>HUNTER II</t>
  </si>
  <si>
    <t>DNI 39680559</t>
  </si>
  <si>
    <t>Cid, Antonella Florencia</t>
  </si>
  <si>
    <t>05/01/2024 04:50:00 a.m.</t>
  </si>
  <si>
    <t>05/01/2024 05:36:39 a.m.</t>
  </si>
  <si>
    <t>05/01/2024 06:03:24 a.m.</t>
  </si>
  <si>
    <t>Z63.1 Problemas en la relación con los padres y lo</t>
  </si>
  <si>
    <t>maipu 653 - Neuquén</t>
  </si>
  <si>
    <t>05/01/2024 06:32:00 a.m.</t>
  </si>
  <si>
    <t>05/01/2024 12:36:57 p.m.</t>
  </si>
  <si>
    <t>DESCOMPENSACION</t>
  </si>
  <si>
    <t>PDR47495703</t>
  </si>
  <si>
    <t>DNI 47495703</t>
  </si>
  <si>
    <t>Kañuca, Berta Abril</t>
  </si>
  <si>
    <t>05/01/2024 06:35:00 a.m.</t>
  </si>
  <si>
    <t>05/01/2024 08:10:39 a.m.</t>
  </si>
  <si>
    <t>05/01/2024 08:24:42 a.m.</t>
  </si>
  <si>
    <t>dishidrosis</t>
  </si>
  <si>
    <t>LA PAMPA 1560 - Neuquén</t>
  </si>
  <si>
    <t>refiere reacción alérgica hace dos dias (asma)</t>
  </si>
  <si>
    <t>PDR26542245</t>
  </si>
  <si>
    <t>DNI 26542245</t>
  </si>
  <si>
    <t>Kañuca, Maria Jose</t>
  </si>
  <si>
    <t>O.S. DEL PERS. AUXILIAR DE CASAS PARTICULARES</t>
  </si>
  <si>
    <t>05/01/2024 06:38:00 a.m.</t>
  </si>
  <si>
    <t>05/01/2024 08:10:51 a.m.</t>
  </si>
  <si>
    <t>05/01/2024 08:24:48 a.m.</t>
  </si>
  <si>
    <t>pampa 1560 - Neuquén</t>
  </si>
  <si>
    <t>DNI 92831808</t>
  </si>
  <si>
    <t>Bastias Villa, Nastacio Florencio</t>
  </si>
  <si>
    <t>05/01/2024 07:20:00 a.m.</t>
  </si>
  <si>
    <t>05/01/2024 07:40:34 a.m.</t>
  </si>
  <si>
    <t>05/01/2024 11:37:59 a.m.</t>
  </si>
  <si>
    <t>Dolor lumbar. Dolor torácico. Glucemia descompensada.</t>
  </si>
  <si>
    <t>dolor en la cintura, en las piernas y de pecho (diabetico)</t>
  </si>
  <si>
    <t>PDR20436745</t>
  </si>
  <si>
    <t>DNI 20436745</t>
  </si>
  <si>
    <t>Barrera, Alberto Ramon</t>
  </si>
  <si>
    <t>05/01/2024 07:23:00 a.m.</t>
  </si>
  <si>
    <t>05/01/2024 08:01:05 a.m.</t>
  </si>
  <si>
    <t>05/01/2024 11:49:00 a.m.</t>
  </si>
  <si>
    <t>HTA. Desprendimiento de retina.</t>
  </si>
  <si>
    <t>Amuncar 367 - Neuquén - Barrio Sapere</t>
  </si>
  <si>
    <t>dolor en la vista,vertigo, refiere infarto el dia 03/01 -trae ecografia ( se avisa a enfermería)</t>
  </si>
  <si>
    <t>DNI 5639013</t>
  </si>
  <si>
    <t>Martinez, Maria Elena</t>
  </si>
  <si>
    <t>05/01/2024 07:35:00 a.m.</t>
  </si>
  <si>
    <t>05/01/2024 08:49:17 a.m.</t>
  </si>
  <si>
    <t>05/01/2024 04:18:01 p.m.</t>
  </si>
  <si>
    <t>Peñaloza 1000 - Neuquén - Barrio Islas Malvinas</t>
  </si>
  <si>
    <t>pac hipertensa ref dif respiratoria / tos</t>
  </si>
  <si>
    <t>PDR24157921</t>
  </si>
  <si>
    <t>DNI 24157921</t>
  </si>
  <si>
    <t>Avila, Corina Del Carmen</t>
  </si>
  <si>
    <t>05/01/2024 08:20:00 a.m.</t>
  </si>
  <si>
    <t>05/01/2024 09:01:17 a.m.</t>
  </si>
  <si>
    <t>05/01/2024 09:12:10 a.m.</t>
  </si>
  <si>
    <t>C.Val.Sur Mz D Lt 9 - Neuquén - Barrio Valentina Sur</t>
  </si>
  <si>
    <t>colonia valentina sur</t>
  </si>
  <si>
    <t>DNI 29547774</t>
  </si>
  <si>
    <t>Varela, Juan Gabriel</t>
  </si>
  <si>
    <t>05/01/2024 08:21:00 a.m.</t>
  </si>
  <si>
    <t>05/01/2024 09:09:45 a.m.</t>
  </si>
  <si>
    <t>05/01/2024 10:41:07 a.m.</t>
  </si>
  <si>
    <t>Traumatismo facial</t>
  </si>
  <si>
    <t>PRINGLES 888 - Neuquén - Este</t>
  </si>
  <si>
    <t>ISLAS MALVINAS-----</t>
  </si>
  <si>
    <t>ref golpe en ojo izq</t>
  </si>
  <si>
    <t>DNI 43216062</t>
  </si>
  <si>
    <t>Paez, Franco Agustin</t>
  </si>
  <si>
    <t>05/01/2024 08:22:00 a.m.</t>
  </si>
  <si>
    <t>05/01/2024 08:52:50 a.m.</t>
  </si>
  <si>
    <t>05/01/2024 10:20:47 a.m.</t>
  </si>
  <si>
    <t>consumo de sustancias peligrosas</t>
  </si>
  <si>
    <t>CATRIEL y la amistad 552 - Neuquén - Barrio Islas Malvinas</t>
  </si>
  <si>
    <t>ref taquicardia / consumo de sustancias</t>
  </si>
  <si>
    <t>05/01/2024 08:29:00 a.m.</t>
  </si>
  <si>
    <t>05/01/2024 09:07:12 a.m.</t>
  </si>
  <si>
    <t>05/01/2024 09:13:46 a.m.</t>
  </si>
  <si>
    <t>DISFUNCION ERECTIL</t>
  </si>
  <si>
    <t>pac ref motivo de consulta confuso</t>
  </si>
  <si>
    <t>05/01/2024 08:40:00 a.m.</t>
  </si>
  <si>
    <t>05/01/2024 09:10:00 a.m.</t>
  </si>
  <si>
    <t>05/01/2024 09:19:14 a.m.</t>
  </si>
  <si>
    <t>ref dolor en columna</t>
  </si>
  <si>
    <t>PDR13842497</t>
  </si>
  <si>
    <t>DNI 13842497</t>
  </si>
  <si>
    <t>Rojas, Roberto Ruben</t>
  </si>
  <si>
    <t>05/01/2024 08:56:00 a.m.</t>
  </si>
  <si>
    <t>05/01/2024 09:38:54 a.m.</t>
  </si>
  <si>
    <t>05/01/2024 10:13:37 a.m.</t>
  </si>
  <si>
    <t>ACTUALMENTE VIVE EN UN HOTEL - Centenario</t>
  </si>
  <si>
    <t>ref solicitar control de presión</t>
  </si>
  <si>
    <t>PDR94875952</t>
  </si>
  <si>
    <t>DNI 94875952</t>
  </si>
  <si>
    <t>Rojas Ramos, Freddy Miguel</t>
  </si>
  <si>
    <t>05/01/2024 09:30:00 a.m.</t>
  </si>
  <si>
    <t>05/01/2024 10:01:51 a.m.</t>
  </si>
  <si>
    <t>05/01/2024 10:21:00 a.m.</t>
  </si>
  <si>
    <t>proceso de separacion</t>
  </si>
  <si>
    <t>dorrego 127 - Neuquén - Barrio Manuel Belgrano</t>
  </si>
  <si>
    <t>solicita asistencia por SM</t>
  </si>
  <si>
    <t>PDR35492008</t>
  </si>
  <si>
    <t>DNI 35492008</t>
  </si>
  <si>
    <t>Leguizamon, Lucas Maximiliano</t>
  </si>
  <si>
    <t>05/01/2024 09:32:00 a.m.</t>
  </si>
  <si>
    <t>05/01/2024 10:12:35 a.m.</t>
  </si>
  <si>
    <t>05/01/2024 05:21:52 p.m.</t>
  </si>
  <si>
    <t>paciente no evaluado por mi. fue dado de alta por cirugia</t>
  </si>
  <si>
    <t>villaguay 3432 - Neuquén</t>
  </si>
  <si>
    <t>PDR45389647</t>
  </si>
  <si>
    <t>DNI 45389647</t>
  </si>
  <si>
    <t>Olavarria, Santiago Nicolas</t>
  </si>
  <si>
    <t>05/01/2024 09:41:00 a.m.</t>
  </si>
  <si>
    <t>05/01/2024 10:02:14 a.m.</t>
  </si>
  <si>
    <t>05/01/2024 10:21:44 a.m.</t>
  </si>
  <si>
    <t>faringitis. ets?</t>
  </si>
  <si>
    <t>Alberti 2018 - Neuquén - Barrio Provincias Unidas</t>
  </si>
  <si>
    <t>LLAGAS EN LA BOCA</t>
  </si>
  <si>
    <t>PDR5252628</t>
  </si>
  <si>
    <t>DNI 5252628</t>
  </si>
  <si>
    <t>Escalada, Rafaela</t>
  </si>
  <si>
    <t>05/01/2024 09:49:00 a.m.</t>
  </si>
  <si>
    <t>05/01/2024 10:02:43 a.m.</t>
  </si>
  <si>
    <t>05/01/2024 10:17:49 a.m.</t>
  </si>
  <si>
    <t>traumatismo hematoma</t>
  </si>
  <si>
    <t>HUGO DEL CARRIL Y ANIBAL TROILO 1317 - Plaza Huincul</t>
  </si>
  <si>
    <t>DOLOR POR TX DE PIERNA DERECHA DE AYER</t>
  </si>
  <si>
    <t>DNI 43759422</t>
  </si>
  <si>
    <t>Acosta, Agustina Belen</t>
  </si>
  <si>
    <t>05/01/2024 09:53:00 a.m.</t>
  </si>
  <si>
    <t>05/01/2024 10:16:37 a.m.</t>
  </si>
  <si>
    <t>05/01/2024 10:18:26 a.m.</t>
  </si>
  <si>
    <t>6 Peatonal 27 - Neuquén - Barrio Ciudad Industrial</t>
  </si>
  <si>
    <t>DOLOR DE OJO DERECHO</t>
  </si>
  <si>
    <t>DNI 28792618</t>
  </si>
  <si>
    <t>Paz, Fedra Eliana</t>
  </si>
  <si>
    <t>05/01/2024 09:54:00 a.m.</t>
  </si>
  <si>
    <t>05/01/2024 10:18:07 a.m.</t>
  </si>
  <si>
    <t>05/01/2024 10:41:24 a.m.</t>
  </si>
  <si>
    <t>MZA 54 DPX 9 MARIO CENTENO 4665 - Neuquén - Barrio San Lorenzo Norte</t>
  </si>
  <si>
    <t>DOLOR DE ESPALDA DE UNA SEMANA</t>
  </si>
  <si>
    <t>05/01/2024 09:57:00 a.m.</t>
  </si>
  <si>
    <t>05/01/2024 10:19:29 a.m.</t>
  </si>
  <si>
    <t>05/01/2024 03:07:18 p.m.</t>
  </si>
  <si>
    <t>PDR37459986</t>
  </si>
  <si>
    <t>DNI 37459986</t>
  </si>
  <si>
    <t>Veron, Lucas Ezequiel</t>
  </si>
  <si>
    <t>05/01/2024 09:58:00 a.m.</t>
  </si>
  <si>
    <t>05/01/2024 10:05:25 a.m.</t>
  </si>
  <si>
    <t>05/01/2024 11:37:01 a.m.</t>
  </si>
  <si>
    <t>luxacion de codo</t>
  </si>
  <si>
    <t>detenido u11 ref tx codo izq</t>
  </si>
  <si>
    <t>PDR46069922</t>
  </si>
  <si>
    <t>DNI 46069922</t>
  </si>
  <si>
    <t>Riquelme, Celena</t>
  </si>
  <si>
    <t>05/01/2024 10:01:00 a.m.</t>
  </si>
  <si>
    <t>05/01/2024 10:19:42 a.m.</t>
  </si>
  <si>
    <t>05/01/2024 12:30:13 p.m.</t>
  </si>
  <si>
    <t>san martin 7500 - Neuquén</t>
  </si>
  <si>
    <t>Ferroviarios</t>
  </si>
  <si>
    <t>DNI 48488267</t>
  </si>
  <si>
    <t>Campos, Luis Gael</t>
  </si>
  <si>
    <t>05/01/2024 10:03:00 a.m.</t>
  </si>
  <si>
    <t>05/01/2024 10:26:27 a.m.</t>
  </si>
  <si>
    <t>05/01/2024 01:18:42 p.m.</t>
  </si>
  <si>
    <t>SALADILLO 4886 - Neuquén</t>
  </si>
  <si>
    <t>DOLOR DE RODILLA - DERIVADO DE CONSULTORIO DE PEDIATRIA</t>
  </si>
  <si>
    <t>PDR44802167</t>
  </si>
  <si>
    <t>DNI 44802167</t>
  </si>
  <si>
    <t>Sifuentes, Alvaro</t>
  </si>
  <si>
    <t>05/01/2024 10:19:00 a.m.</t>
  </si>
  <si>
    <t>05/01/2024 11:14:40 a.m.</t>
  </si>
  <si>
    <t>05/01/2024 11:22:01 a.m.</t>
  </si>
  <si>
    <t>COMBATE DE SAN LORENZO 436 - Neuquén - Barrio El Progreso</t>
  </si>
  <si>
    <t>constipación de varios días</t>
  </si>
  <si>
    <t>DNI 46795102</t>
  </si>
  <si>
    <t>Cifuentes, Tomas Benjamin</t>
  </si>
  <si>
    <t>05/01/2024 10:23:00 a.m.</t>
  </si>
  <si>
    <t>05/01/2024 11:15:00 a.m.</t>
  </si>
  <si>
    <t>05/01/2024 11:22:12 a.m.</t>
  </si>
  <si>
    <t>orzuelo ojo izquierdo</t>
  </si>
  <si>
    <t>MZA. 6 LOTE C - Neuquén - Este</t>
  </si>
  <si>
    <t>ref. infección en ojo - dolor de oido</t>
  </si>
  <si>
    <t>PDR94766302</t>
  </si>
  <si>
    <t>DNI 94766302</t>
  </si>
  <si>
    <t>Skorohodoff, Estefania</t>
  </si>
  <si>
    <t>05/01/2024 10:28:00 a.m.</t>
  </si>
  <si>
    <t>05/01/2024 11:21:39 a.m.</t>
  </si>
  <si>
    <t>05/01/2024 11:24:50 a.m.</t>
  </si>
  <si>
    <t>Los Nogales 2569 - Neuquén - Barrio Confluencia</t>
  </si>
  <si>
    <t>ojo rojo - pac. hipertensa</t>
  </si>
  <si>
    <t>05/01/2024 10:35:00 a.m.</t>
  </si>
  <si>
    <t>05/01/2024 11:02:25 a.m.</t>
  </si>
  <si>
    <t>05/01/2024 11:27:07 a.m.</t>
  </si>
  <si>
    <t>disnea - ingresa en auto particular</t>
  </si>
  <si>
    <t>DNI 4752427</t>
  </si>
  <si>
    <t>Rosales, Belia Normanda</t>
  </si>
  <si>
    <t>05/01/2024 10:46:48 a.m.</t>
  </si>
  <si>
    <t>05/01/2024 09:57:11 p.m.</t>
  </si>
  <si>
    <t>Don Bosco 1281 - Cutral Co</t>
  </si>
  <si>
    <t>PEÑI TRAPUN</t>
  </si>
  <si>
    <t>diarrea,no come - ingresa en auto particular</t>
  </si>
  <si>
    <t>05/01/2024 11:24:53 a.m.</t>
  </si>
  <si>
    <t>05/01/2024 11:27:41 a.m.</t>
  </si>
  <si>
    <t>solicita evaluacion por consultorio</t>
  </si>
  <si>
    <t>Ref resultado de uro...paciente internada en la guardia el dia 2/01/24</t>
  </si>
  <si>
    <t>05/01/2024 10:36:00 a.m.</t>
  </si>
  <si>
    <t>05/01/2024 11:25:55 a.m.</t>
  </si>
  <si>
    <t>05/01/2024 01:04:25 p.m.</t>
  </si>
  <si>
    <t>Ref Dificultad para caminar,dolor zona pelvis</t>
  </si>
  <si>
    <t>PDR34244129</t>
  </si>
  <si>
    <t>DNI 34244129</t>
  </si>
  <si>
    <t>Acosta, Mercedes Valeria</t>
  </si>
  <si>
    <t>05/01/2024 10:42:00 a.m.</t>
  </si>
  <si>
    <t>05/01/2024 12:19:28 p.m.</t>
  </si>
  <si>
    <t>05/01/2024 12:43:16 p.m.</t>
  </si>
  <si>
    <t>Edema en párpado.</t>
  </si>
  <si>
    <t>H02.8 Otros trastornos especificados del párpado</t>
  </si>
  <si>
    <t>ALICURA 4730 - Neuquén - Barrio Gran Neuquén</t>
  </si>
  <si>
    <t>orzuelo?</t>
  </si>
  <si>
    <t>DNI 27488824</t>
  </si>
  <si>
    <t>Antipan, Stella Maris</t>
  </si>
  <si>
    <t>05/01/2024 10:49:00 a.m.</t>
  </si>
  <si>
    <t>05/01/2024 11:29:11 a.m.</t>
  </si>
  <si>
    <t>Sector Evenecer - Neuquén - Barrio Villa Ceferino</t>
  </si>
  <si>
    <t>PDR37759595</t>
  </si>
  <si>
    <t>DNI 37759595</t>
  </si>
  <si>
    <t>Ortiz, Lucas Ezequiel</t>
  </si>
  <si>
    <t>05/01/2024 10:53:00 a.m.</t>
  </si>
  <si>
    <t>05/01/2024 11:29:57 a.m.</t>
  </si>
  <si>
    <t>05/01/2024 11:40:56 a.m.</t>
  </si>
  <si>
    <t>SANTA CRUZ 1248 -</t>
  </si>
  <si>
    <t>DOLOR DE GARGANTA, LLAGAS EN LA BOCA</t>
  </si>
  <si>
    <t>PDR36841872</t>
  </si>
  <si>
    <t>DNI 36841872</t>
  </si>
  <si>
    <t>Jara, Sheila Beatriz</t>
  </si>
  <si>
    <t>05/01/2024 10:56:00 a.m.</t>
  </si>
  <si>
    <t>05/01/2024 11:39:05 a.m.</t>
  </si>
  <si>
    <t>05/01/2024 12:02:08 p.m.</t>
  </si>
  <si>
    <t>nauceas</t>
  </si>
  <si>
    <t>DNI 30383890</t>
  </si>
  <si>
    <t>Navarro, Anahi Soledad</t>
  </si>
  <si>
    <t>05/01/2024 10:57:00 a.m.</t>
  </si>
  <si>
    <t>05/01/2024 11:05:57 a.m.</t>
  </si>
  <si>
    <t>05/01/2024 01:34:12 p.m.</t>
  </si>
  <si>
    <t>AIT?</t>
  </si>
  <si>
    <t>PARAGUAY 76 - Neuquén</t>
  </si>
  <si>
    <t>PAREJA REF PRINCIPIO DE ACV</t>
  </si>
  <si>
    <t>05/01/2024 10:59:00 a.m.</t>
  </si>
  <si>
    <t>05/01/2024 11:40:19 a.m.</t>
  </si>
  <si>
    <t>05/01/2024 01:47:29 p.m.</t>
  </si>
  <si>
    <t>VÓMITOS-DOLOR ABDOMINAL</t>
  </si>
  <si>
    <t>DNI 21403802</t>
  </si>
  <si>
    <t>Olmedo, Maria Magdalena</t>
  </si>
  <si>
    <t>05/01/2024 11:16:00 a.m.</t>
  </si>
  <si>
    <t>05/01/2024 11:38:08 a.m.</t>
  </si>
  <si>
    <t>05/01/2024 02:06:56 p.m.</t>
  </si>
  <si>
    <t>Infección urinaria. Diabetes descompensada.</t>
  </si>
  <si>
    <t>RIO SEGUNDO 385 - Neuquén</t>
  </si>
  <si>
    <t>DNI 47929131</t>
  </si>
  <si>
    <t>Delgado, Evelin Aldana</t>
  </si>
  <si>
    <t>05/01/2024 11:44:49 a.m.</t>
  </si>
  <si>
    <t>05/01/2024 12:48:58 p.m.</t>
  </si>
  <si>
    <t>DOLOR DE ESPALDA Y DE MAMAS.</t>
  </si>
  <si>
    <t>DNI 45979608</t>
  </si>
  <si>
    <t>Sassi, Diego Oscar</t>
  </si>
  <si>
    <t>05/01/2024 11:18:00 a.m.</t>
  </si>
  <si>
    <t>05/01/2024 12:22:42 p.m.</t>
  </si>
  <si>
    <t>05/01/2024 12:49:09 p.m.</t>
  </si>
  <si>
    <t>Dolor anal</t>
  </si>
  <si>
    <t>SECTOR EL NIDO - Neuquén</t>
  </si>
  <si>
    <t>2 DE MAYO</t>
  </si>
  <si>
    <t>REF HEMORROIDES</t>
  </si>
  <si>
    <t>05/01/2024 11:21:00 a.m.</t>
  </si>
  <si>
    <t>05/01/2024 12:21:05 p.m.</t>
  </si>
  <si>
    <t>05/01/2024 09:56:29 p.m.</t>
  </si>
  <si>
    <t>micosis esofagica? demencia? deshidratacion</t>
  </si>
  <si>
    <t>DOLOR ABDOMINAL, INAPETENTE..ATENDIDO EN EL CENTRO DE SALUD MARIANO MORENO</t>
  </si>
  <si>
    <t>05/01/2024 11:31:00 a.m.</t>
  </si>
  <si>
    <t>05/01/2024 11:35:18 a.m.</t>
  </si>
  <si>
    <t>05/01/2024 12:58:55 p.m.</t>
  </si>
  <si>
    <t>Leucocitosis sin foco infeccioso evidente.</t>
  </si>
  <si>
    <t>CONTROL CON MED. MARTINEZ</t>
  </si>
  <si>
    <t>05/01/2024 11:35:00 a.m.</t>
  </si>
  <si>
    <t>05/01/2024 12:02:46 p.m.</t>
  </si>
  <si>
    <t>05/01/2024 09:11:11 p.m.</t>
  </si>
  <si>
    <t>insuficiencia respiratoria secundario a neumonia</t>
  </si>
  <si>
    <t>J96.9 Insuficiencia respiratoria, no especificada</t>
  </si>
  <si>
    <t>PACIENTE ONCOLOGICO,CON NAUSEAS</t>
  </si>
  <si>
    <t>PDR45602995</t>
  </si>
  <si>
    <t>DNI 45602995</t>
  </si>
  <si>
    <t>Martinez Amaya, Abril</t>
  </si>
  <si>
    <t>05/01/2024 11:50:00 a.m.</t>
  </si>
  <si>
    <t>05/01/2024 01:01:24 p.m.</t>
  </si>
  <si>
    <t>05/01/2024 01:20:38 p.m.</t>
  </si>
  <si>
    <t>SATURNINO TORRES 843 - Neuquén - Barrio Manuel Belgrano</t>
  </si>
  <si>
    <t>FIEBRE-TOS-MAREOS</t>
  </si>
  <si>
    <t>DNI 5474395</t>
  </si>
  <si>
    <t>Levian, Elsa Flor</t>
  </si>
  <si>
    <t>05/01/2024 11:55:00 a.m.</t>
  </si>
  <si>
    <t>05/01/2024 05:31:15 p.m.</t>
  </si>
  <si>
    <t>Inf asociada a cateter</t>
  </si>
  <si>
    <t>ATAHUALPA CASA 3 - Centenario</t>
  </si>
  <si>
    <t>GRACIANI</t>
  </si>
  <si>
    <t>PDR36800146</t>
  </si>
  <si>
    <t>DNI 36800146</t>
  </si>
  <si>
    <t>Becerra, Horacio Alfredo</t>
  </si>
  <si>
    <t>05/01/2024 11:58:00 a.m.</t>
  </si>
  <si>
    <t>05/01/2024 01:01:37 p.m.</t>
  </si>
  <si>
    <t>05/01/2024 01:20:30 p.m.</t>
  </si>
  <si>
    <t>SOLDADO DESCONOCIDO 191 - Neuquén - Barrio Bouquet Roldán</t>
  </si>
  <si>
    <t>DNI 37101921</t>
  </si>
  <si>
    <t>Tapia, Ayelen Judith Alejandra</t>
  </si>
  <si>
    <t>05/01/2024 12:00:00 p.m.</t>
  </si>
  <si>
    <t>05/01/2024 12:29:32 p.m.</t>
  </si>
  <si>
    <t>05/01/2024 02:14:09 p.m.</t>
  </si>
  <si>
    <t>hipoglucemia</t>
  </si>
  <si>
    <t>OLASCOAGA 705 - CHOS MALAL</t>
  </si>
  <si>
    <t>Bº JARDIN</t>
  </si>
  <si>
    <t>Mareos, cefalea</t>
  </si>
  <si>
    <t>DNI 12066274</t>
  </si>
  <si>
    <t>Palacios, Monica Lilian</t>
  </si>
  <si>
    <t>05/01/2024 12:04:00 p.m.</t>
  </si>
  <si>
    <t>05/01/2024 01:05:03 p.m.</t>
  </si>
  <si>
    <t>05/01/2024 01:20:21 p.m.</t>
  </si>
  <si>
    <t>trauma de mano derecha de un mes de evolucion</t>
  </si>
  <si>
    <t>CHUBUT Y LAVALLE - Neuquén - Barrio Manuel Belgrano</t>
  </si>
  <si>
    <t>Dolor en MSI</t>
  </si>
  <si>
    <t>DNI 34088337</t>
  </si>
  <si>
    <t>Sotomayor, Andrea Luciana</t>
  </si>
  <si>
    <t>05/01/2024 12:11:00 p.m.</t>
  </si>
  <si>
    <t>05/01/2024 12:19:45 p.m.</t>
  </si>
  <si>
    <t>05/01/2024 12:33:23 p.m.</t>
  </si>
  <si>
    <t>HUA HUM 1310 - Neuquén - Barrio Limay</t>
  </si>
  <si>
    <t>rigidez y dolor de cuello</t>
  </si>
  <si>
    <t>05/01/2024 12:13:00 p.m.</t>
  </si>
  <si>
    <t>05/01/2024 01:36:43 p.m.</t>
  </si>
  <si>
    <t>05/01/2024 02:09:43 p.m.</t>
  </si>
  <si>
    <t>celulitis preseptal</t>
  </si>
  <si>
    <t>DNI 25308478</t>
  </si>
  <si>
    <t>Martinez Pedrero, Daniela Andrea</t>
  </si>
  <si>
    <t>05/01/2024 12:15:00 p.m.</t>
  </si>
  <si>
    <t>05/01/2024 01:46:57 p.m.</t>
  </si>
  <si>
    <t>05/01/2024 02:01:40 p.m.</t>
  </si>
  <si>
    <t>toma 7 de mayo - Neuquén</t>
  </si>
  <si>
    <t>05/01/2024 12:18:00 p.m.</t>
  </si>
  <si>
    <t>05/01/2024 01:55:51 p.m.</t>
  </si>
  <si>
    <t>05/01/2024 02:28:52 p.m.</t>
  </si>
  <si>
    <t>Dolor en el pecho al respirar (Sufrió un accidente automovilístico hace 2 semanas)</t>
  </si>
  <si>
    <t>PDR94886080</t>
  </si>
  <si>
    <t>DNI 94886080</t>
  </si>
  <si>
    <t>Albuquerque De Figueiredo, Fabio</t>
  </si>
  <si>
    <t>05/01/2024 12:21:00 p.m.</t>
  </si>
  <si>
    <t>05/01/2024 01:39:59 p.m.</t>
  </si>
  <si>
    <t>05/01/2024 02:02:59 p.m.</t>
  </si>
  <si>
    <t>conducta sexual de riesgo</t>
  </si>
  <si>
    <t>LA PRIMAVERA 556 LA PRIMAVERA 556 - Neuquén - Barrio Rincón de Emilio</t>
  </si>
  <si>
    <t>PLAN 100 VIVIENDAS</t>
  </si>
  <si>
    <t>Ref. Contacto estrecho con B24.</t>
  </si>
  <si>
    <t>05/01/2024 12:22:00 p.m.</t>
  </si>
  <si>
    <t>05/01/2024 12:35:54 p.m.</t>
  </si>
  <si>
    <t>05/01/2024 02:09:52 p.m.</t>
  </si>
  <si>
    <t>control: liquido ascitico</t>
  </si>
  <si>
    <t>ingresa por entrada de ambulancias. enviada desde clinica medica para evaluacion por guardia. med. succi ana paula</t>
  </si>
  <si>
    <t>PDR32019725</t>
  </si>
  <si>
    <t>DNI 32019725</t>
  </si>
  <si>
    <t>Ocampo, Natalia Paola</t>
  </si>
  <si>
    <t>05/01/2024 12:30:00 p.m.</t>
  </si>
  <si>
    <t>05/01/2024 01:56:14 p.m.</t>
  </si>
  <si>
    <t>05/01/2024 02:10:00 p.m.</t>
  </si>
  <si>
    <t>gonalgia aguda</t>
  </si>
  <si>
    <t>COLLON CURA 820 - Neuquén</t>
  </si>
  <si>
    <t>Unión De Mayo</t>
  </si>
  <si>
    <t>dolor rodilla d</t>
  </si>
  <si>
    <t>05/01/2024 12:35:00 p.m.</t>
  </si>
  <si>
    <t>05/01/2024 02:03:46 p.m.</t>
  </si>
  <si>
    <t>05/01/2024 02:17:43 p.m.</t>
  </si>
  <si>
    <t>goanlgia</t>
  </si>
  <si>
    <t>PDR26046313</t>
  </si>
  <si>
    <t>DNI 26046313</t>
  </si>
  <si>
    <t>Reucan Sepulveda, Sandro Gregorio</t>
  </si>
  <si>
    <t>05/01/2024 12:39:00 p.m.</t>
  </si>
  <si>
    <t>05/01/2024 02:04:06 p.m.</t>
  </si>
  <si>
    <t>05/01/2024 03:24:26 p.m.</t>
  </si>
  <si>
    <t>Rawson 1256 - Neuquén - Barrio Villa Ceferino</t>
  </si>
  <si>
    <t>PDR29889739</t>
  </si>
  <si>
    <t>DNI 29889739</t>
  </si>
  <si>
    <t>Navarro, Pablo Fernando</t>
  </si>
  <si>
    <t>05/01/2024 12:47:00 p.m.</t>
  </si>
  <si>
    <t>05/01/2024 02:16:04 p.m.</t>
  </si>
  <si>
    <t>05/01/2024 02:20:37 p.m.</t>
  </si>
  <si>
    <t>MENDOZA 1100 - Neuquén - Centro</t>
  </si>
  <si>
    <t>dolor cervical y musc</t>
  </si>
  <si>
    <t>PDR36597325</t>
  </si>
  <si>
    <t>DNI 36597325</t>
  </si>
  <si>
    <t>Gimenez Alfonzo, Jessica Raquel</t>
  </si>
  <si>
    <t>05/01/2024 01:10:00 p.m.</t>
  </si>
  <si>
    <t>05/01/2024 02:29:09 p.m.</t>
  </si>
  <si>
    <t>05/01/2024 03:35:27 p.m.</t>
  </si>
  <si>
    <t>lago argentino 1559 - Neuquén</t>
  </si>
  <si>
    <t>Dolor abdominal, vomitos, deposición liquida</t>
  </si>
  <si>
    <t>DNI 27255024</t>
  </si>
  <si>
    <t>Rehne, Maria Daniela</t>
  </si>
  <si>
    <t>05/01/2024 01:13:00 p.m.</t>
  </si>
  <si>
    <t>05/01/2024 01:34:27 p.m.</t>
  </si>
  <si>
    <t>05/01/2024 03:56:19 p.m.</t>
  </si>
  <si>
    <t>RIVADAVIA - 560 - Neuquén</t>
  </si>
  <si>
    <t>DNI 26108075</t>
  </si>
  <si>
    <t>Sandoval, Marisa Luz</t>
  </si>
  <si>
    <t>05/01/2024 01:17:00 p.m.</t>
  </si>
  <si>
    <t>05/01/2024 02:48:45 p.m.</t>
  </si>
  <si>
    <t>05/01/2024 03:24:47 p.m.</t>
  </si>
  <si>
    <t>esquince</t>
  </si>
  <si>
    <t>Los hornos s/n - Neuquén - Barrio Valentina Norte</t>
  </si>
  <si>
    <t>Dolor en tobillo izquierdo</t>
  </si>
  <si>
    <t>PDR20449088</t>
  </si>
  <si>
    <t>DNI 20449088</t>
  </si>
  <si>
    <t>Santander, Maria Victoria</t>
  </si>
  <si>
    <t>05/01/2024 01:20:00 p.m.</t>
  </si>
  <si>
    <t>05/01/2024 02:54:57 p.m.</t>
  </si>
  <si>
    <t>05/01/2024 03:55:51 p.m.</t>
  </si>
  <si>
    <t>las armas 428 - Neuquén</t>
  </si>
  <si>
    <t>Dolor costal , vomitos</t>
  </si>
  <si>
    <t>PDR40807042</t>
  </si>
  <si>
    <t>DNI 40807042</t>
  </si>
  <si>
    <t>Laborde, Ricardo Ezequiel Tomas</t>
  </si>
  <si>
    <t>05/01/2024 01:23:00 p.m.</t>
  </si>
  <si>
    <t>05/01/2024 02:55:58 p.m.</t>
  </si>
  <si>
    <t>05/01/2024 05:48:38 p.m.</t>
  </si>
  <si>
    <t>CALLE 13 LOTE 10 MZA 24 - AÑELO</t>
  </si>
  <si>
    <t>PDR28160127</t>
  </si>
  <si>
    <t>DNI 28160127</t>
  </si>
  <si>
    <t>Gutierrez, Hector Ramon</t>
  </si>
  <si>
    <t>05/01/2024 01:33:00 p.m.</t>
  </si>
  <si>
    <t>05/01/2024 02:57:54 p.m.</t>
  </si>
  <si>
    <t>05/01/2024 03:24:58 p.m.</t>
  </si>
  <si>
    <t>virgen de lujan 2250 - Neuquén - Barrio Sapere</t>
  </si>
  <si>
    <t>tx de ocular</t>
  </si>
  <si>
    <t>DNI 41751449</t>
  </si>
  <si>
    <t>Antorena, Zoe Nahir Sasha</t>
  </si>
  <si>
    <t>05/01/2024 01:41:00 p.m.</t>
  </si>
  <si>
    <t>05/01/2024 03:11:24 p.m.</t>
  </si>
  <si>
    <t>05/01/2024 03:35:45 p.m.</t>
  </si>
  <si>
    <t>collon cura 416 - Neuquén - Barrio Huiliches</t>
  </si>
  <si>
    <t>ref nauseas y dolor abdominal</t>
  </si>
  <si>
    <t>05/01/2024 02:07:00 p.m.</t>
  </si>
  <si>
    <t>05/01/2024 02:22:13 p.m.</t>
  </si>
  <si>
    <t>05/01/2024 07:16:10 p.m.</t>
  </si>
  <si>
    <t>Cefalea, dolor en MMII</t>
  </si>
  <si>
    <t>DNI 48144611</t>
  </si>
  <si>
    <t>Landaeta, Sofia Valentina</t>
  </si>
  <si>
    <t>05/01/2024 02:11:00 p.m.</t>
  </si>
  <si>
    <t>05/01/2024 03:13:38 p.m.</t>
  </si>
  <si>
    <t>05/01/2024 03:35:55 p.m.</t>
  </si>
  <si>
    <t>gastroenteritis agu</t>
  </si>
  <si>
    <t>PDR26356893</t>
  </si>
  <si>
    <t>DNI 26356893</t>
  </si>
  <si>
    <t>Pascual, Mario Javier</t>
  </si>
  <si>
    <t>ACA SALUD</t>
  </si>
  <si>
    <t>05/01/2024 02:15:00 p.m.</t>
  </si>
  <si>
    <t>05/01/2024 02:39:31 p.m.</t>
  </si>
  <si>
    <t>05/01/2024 06:29:01 p.m.</t>
  </si>
  <si>
    <t>ROQUE SAENZ PEÑA 985 - Catriel</t>
  </si>
  <si>
    <t>REF TX OCULAR</t>
  </si>
  <si>
    <t>PDR28621395</t>
  </si>
  <si>
    <t>DNI 28621395</t>
  </si>
  <si>
    <t>Navarrete, Angela Marcela</t>
  </si>
  <si>
    <t>05/01/2024 02:18:00 p.m.</t>
  </si>
  <si>
    <t>05/01/2024 03:19:54 p.m.</t>
  </si>
  <si>
    <t>05/01/2024 03:36:01 p.m.</t>
  </si>
  <si>
    <t>farngitis dispepsia</t>
  </si>
  <si>
    <t>Calle 11 - Neuquén - Barrio Ciudad Industrial</t>
  </si>
  <si>
    <t>ODINIFAGIA Y DISFAGIA</t>
  </si>
  <si>
    <t>DNI 37767474</t>
  </si>
  <si>
    <t>Fuentes, Julio Ariel</t>
  </si>
  <si>
    <t>05/01/2024 02:20:00 p.m.</t>
  </si>
  <si>
    <t>05/01/2024 03:31:43 p.m.</t>
  </si>
  <si>
    <t>05/01/2024 05:21:11 p.m.</t>
  </si>
  <si>
    <t>AVE BELGRANO S/n - TRICAO MALAL</t>
  </si>
  <si>
    <t>PDR41977464</t>
  </si>
  <si>
    <t>DNI 41977464</t>
  </si>
  <si>
    <t>Escobar, Marilyn Pamela</t>
  </si>
  <si>
    <t>05/01/2024 02:23:00 p.m.</t>
  </si>
  <si>
    <t>05/01/2024 03:45:21 p.m.</t>
  </si>
  <si>
    <t>Peatonal 28 - Neuquén - Barrio Ciudad Industrial</t>
  </si>
  <si>
    <t>05/01/2024 02:25:00 p.m.</t>
  </si>
  <si>
    <t>05/01/2024 03:46:55 p.m.</t>
  </si>
  <si>
    <t>05/01/2024 03:50:03 p.m.</t>
  </si>
  <si>
    <t>REF DOLOR ABDOMINAL Y NAUSEAS</t>
  </si>
  <si>
    <t>DNI 26020773</t>
  </si>
  <si>
    <t>Ybañez, Antonia Zulema</t>
  </si>
  <si>
    <t>05/01/2024 02:26:00 p.m.</t>
  </si>
  <si>
    <t>05/01/2024 03:47:19 p.m.</t>
  </si>
  <si>
    <t>05/01/2024 03:57:15 p.m.</t>
  </si>
  <si>
    <t>LOS PERALES 2091 - Neuquén - Barrio Confluencia</t>
  </si>
  <si>
    <t>dolor dorsal</t>
  </si>
  <si>
    <t>PDR28964051</t>
  </si>
  <si>
    <t>DNI 28964051</t>
  </si>
  <si>
    <t>Alcoba, Felix Adrian</t>
  </si>
  <si>
    <t>05/01/2024 02:34:00 p.m.</t>
  </si>
  <si>
    <t>05/01/2024 03:52:51 p.m.</t>
  </si>
  <si>
    <t>05/01/2024 06:55:49 p.m.</t>
  </si>
  <si>
    <t>ALICIA MOREAU DE JUSTO 2024 - Neuquén</t>
  </si>
  <si>
    <t>PDR45028914</t>
  </si>
  <si>
    <t>DNI 45028914</t>
  </si>
  <si>
    <t>Lizama, Veronica Ailin</t>
  </si>
  <si>
    <t>05/01/2024 02:40:00 p.m.</t>
  </si>
  <si>
    <t>05/01/2024 03:21:42 p.m.</t>
  </si>
  <si>
    <t>Los araucanos 130 - Neuquén - Barrio Confluencia</t>
  </si>
  <si>
    <t>dolor de muela (pac con detención domiciliaria en compania de personal policial)</t>
  </si>
  <si>
    <t>PDR48749955</t>
  </si>
  <si>
    <t>DNI 48749955</t>
  </si>
  <si>
    <t>Tarifeño Costa, Morena Eluney</t>
  </si>
  <si>
    <t>05/01/2024 02:43:00 p.m.</t>
  </si>
  <si>
    <t>05/01/2024 03:58:13 p.m.</t>
  </si>
  <si>
    <t>05/01/2024 03:59:50 p.m.</t>
  </si>
  <si>
    <t>L30.9 Dermatitis, no especificada</t>
  </si>
  <si>
    <t>AFRICA 60 - Neuquén</t>
  </si>
  <si>
    <t>05/01/2024 02:52:00 p.m.</t>
  </si>
  <si>
    <t>05/01/2024 03:59:18 p.m.</t>
  </si>
  <si>
    <t>05/01/2024 04:10:24 p.m.</t>
  </si>
  <si>
    <t>dolor brazo d</t>
  </si>
  <si>
    <t>05/01/2024 02:55:00 p.m.</t>
  </si>
  <si>
    <t>05/01/2024 03:22:48 p.m.</t>
  </si>
  <si>
    <t>05/01/2024 03:58:26 p.m.</t>
  </si>
  <si>
    <t>solicita oftalmólogo refiere problema grave</t>
  </si>
  <si>
    <t>PDR31582117</t>
  </si>
  <si>
    <t>DNI 31582117</t>
  </si>
  <si>
    <t>Martinez, Laura Raquel</t>
  </si>
  <si>
    <t>05/01/2024 03:25:00 p.m.</t>
  </si>
  <si>
    <t>05/01/2024 04:08:11 p.m.</t>
  </si>
  <si>
    <t>05/01/2024 04:20:06 p.m.</t>
  </si>
  <si>
    <t>calle12 - casas.370 - Neuquén - Barrio Gregorio Alvarez</t>
  </si>
  <si>
    <t>05/01/2024 03:28:00 p.m.</t>
  </si>
  <si>
    <t>05/01/2024 05:03:46 p.m.</t>
  </si>
  <si>
    <t>vomito y dolor abdominal</t>
  </si>
  <si>
    <t>DNI 34866104</t>
  </si>
  <si>
    <t>Salguero, Yanet Celia</t>
  </si>
  <si>
    <t>05/01/2024 03:37:00 p.m.</t>
  </si>
  <si>
    <t>05/01/2024 04:14:51 p.m.</t>
  </si>
  <si>
    <t>05/01/2024 07:56:22 p.m.</t>
  </si>
  <si>
    <t>angina eritematosa</t>
  </si>
  <si>
    <t>BORLENGHI 777 - Neuquén</t>
  </si>
  <si>
    <t>operada de los pies hace 2 semanas, con dolor y supura la herida.</t>
  </si>
  <si>
    <t>PDR47181582</t>
  </si>
  <si>
    <t>DNI 47181582</t>
  </si>
  <si>
    <t>Gomez, Ivone</t>
  </si>
  <si>
    <t>05/01/2024 03:40:00 p.m.</t>
  </si>
  <si>
    <t>05/01/2024 05:04:00 p.m.</t>
  </si>
  <si>
    <t>05/01/2024 05:15:44 p.m.</t>
  </si>
  <si>
    <t>dermatitis aguda</t>
  </si>
  <si>
    <t>colon 1200 - Neuquén - Barrio Cordón Colón</t>
  </si>
  <si>
    <t>SECTOR auca mahuida</t>
  </si>
  <si>
    <t>erupcion cutanea</t>
  </si>
  <si>
    <t>05/01/2024 04:02:00 p.m.</t>
  </si>
  <si>
    <t>05/01/2024 04:12:28 p.m.</t>
  </si>
  <si>
    <t>05/01/2024 04:54:14 p.m.</t>
  </si>
  <si>
    <t>pac enviado de consultorio externo para evaluación por guardia</t>
  </si>
  <si>
    <t>05/01/2024 04:11:00 p.m.</t>
  </si>
  <si>
    <t>05/01/2024 05:15:52 p.m.</t>
  </si>
  <si>
    <t>05/01/2024 05:33:54 p.m.</t>
  </si>
  <si>
    <t>dolor por traumatismo consumo problematico de sustancias</t>
  </si>
  <si>
    <t>DNI 47590126</t>
  </si>
  <si>
    <t>Moyano, Julieta Ariadna</t>
  </si>
  <si>
    <t>05/01/2024 04:22:00 p.m.</t>
  </si>
  <si>
    <t>05/01/2024 05:23:46 p.m.</t>
  </si>
  <si>
    <t>05/01/2024 05:25:23 p.m.</t>
  </si>
  <si>
    <t>Copahue 1000 - Neuquén - Este</t>
  </si>
  <si>
    <t>PDR7295408</t>
  </si>
  <si>
    <t>DNI 7295408</t>
  </si>
  <si>
    <t>Passarin, Carlos</t>
  </si>
  <si>
    <t>05/01/2024 04:29:00 p.m.</t>
  </si>
  <si>
    <t>05/01/2024 05:05:51 p.m.</t>
  </si>
  <si>
    <t>05/01/2024 08:00:00 p.m.</t>
  </si>
  <si>
    <t>candidiasis bucalesofagica? deterioro del estado general</t>
  </si>
  <si>
    <t>fiebre, deshidratado, sin apetito (familiar ref pac institucionalizado enviado para evaluación )</t>
  </si>
  <si>
    <t>DNI 40182566</t>
  </si>
  <si>
    <t>Peña, Yarel Luz</t>
  </si>
  <si>
    <t>05/01/2024 04:34:00 p.m.</t>
  </si>
  <si>
    <t>05/01/2024 05:25:28 p.m.</t>
  </si>
  <si>
    <t>benifgal 135 - Neuquén</t>
  </si>
  <si>
    <t>05/01/2024 04:37:00 p.m.</t>
  </si>
  <si>
    <t>05/01/2024 05:26:57 p.m.</t>
  </si>
  <si>
    <t>05/01/2024 05:32:40 p.m.</t>
  </si>
  <si>
    <t>DNI 39682507</t>
  </si>
  <si>
    <t>Romero, Evelyn Tamara</t>
  </si>
  <si>
    <t>05/01/2024 04:41:00 p.m.</t>
  </si>
  <si>
    <t>05/01/2024 05:36:20 p.m.</t>
  </si>
  <si>
    <t>05/01/2024 05:47:52 p.m.</t>
  </si>
  <si>
    <t>herpez zoster</t>
  </si>
  <si>
    <t>Andacollo y Regina - Neuquén</t>
  </si>
  <si>
    <t>Bardas Coloradas</t>
  </si>
  <si>
    <t>05/01/2024 04:45:00 p.m.</t>
  </si>
  <si>
    <t>05/01/2024 05:07:01 p.m.</t>
  </si>
  <si>
    <t>05/01/2024 10:34:28 p.m.</t>
  </si>
  <si>
    <t>fiebre FAMILIAR REF infección en pie derecho</t>
  </si>
  <si>
    <t>PDR14024466</t>
  </si>
  <si>
    <t>DNI 14024466</t>
  </si>
  <si>
    <t>Guevara, Stella Rosalia</t>
  </si>
  <si>
    <t>05/01/2024 04:53:00 p.m.</t>
  </si>
  <si>
    <t>05/01/2024 05:36:42 p.m.</t>
  </si>
  <si>
    <t>05/01/2024 07:44:58 p.m.</t>
  </si>
  <si>
    <t>mayor torre 1265 - Zapala</t>
  </si>
  <si>
    <t>DNI 7579009</t>
  </si>
  <si>
    <t>Huani, Basilio</t>
  </si>
  <si>
    <t>05/01/2024 05:07:00 p.m.</t>
  </si>
  <si>
    <t>05/01/2024 07:58:06 p.m.</t>
  </si>
  <si>
    <t>los nogales 2300 - Neuquén - Barrio Confluencia</t>
  </si>
  <si>
    <t>DNI 12638467</t>
  </si>
  <si>
    <t>Leitner, Patricia Wanda</t>
  </si>
  <si>
    <t>05/01/2024 05:25:00 p.m.</t>
  </si>
  <si>
    <t>05/01/2024 05:37:42 p.m.</t>
  </si>
  <si>
    <t>05/01/2024 09:04:04 p.m.</t>
  </si>
  <si>
    <t>Orlando del Pin 432 - Neuquén - Barrio 14 de Octubre</t>
  </si>
  <si>
    <t>14 de Octubre</t>
  </si>
  <si>
    <t>ref angustia en contexto de abuso</t>
  </si>
  <si>
    <t>PDR95607589</t>
  </si>
  <si>
    <t>DNI 95607589</t>
  </si>
  <si>
    <t>Hurba Ostapchuk, Domingo Ramon</t>
  </si>
  <si>
    <t>05/01/2024 05:28:00 p.m.</t>
  </si>
  <si>
    <t>05/01/2024 05:37:59 p.m.</t>
  </si>
  <si>
    <t>05/01/2024 05:51:15 p.m.</t>
  </si>
  <si>
    <t>ABRAHAM Y COLON - Neuquén - Barrio Islas Malvinas</t>
  </si>
  <si>
    <t>Ref Dolor de cabeza , oidos e inflamacion en la garganta</t>
  </si>
  <si>
    <t>05/01/2024 05:48:00 p.m.</t>
  </si>
  <si>
    <t>05/01/2024 06:35:13 p.m.</t>
  </si>
  <si>
    <t>05/01/2024 11:09:20 p.m.</t>
  </si>
  <si>
    <t>Ref Dolor abdominal y presion alta</t>
  </si>
  <si>
    <t>PDR4377220</t>
  </si>
  <si>
    <t>DNI 4377220</t>
  </si>
  <si>
    <t>Malara, Carmelo</t>
  </si>
  <si>
    <t>05/01/2024 05:49:00 p.m.</t>
  </si>
  <si>
    <t>05/01/2024 07:03:20 p.m.</t>
  </si>
  <si>
    <t>05/01/2024 07:16:41 p.m.</t>
  </si>
  <si>
    <t>Pedro gollena 1104 - Provincia: BUENOS AIRES</t>
  </si>
  <si>
    <t>Ref Dolor en hombro izquierdo</t>
  </si>
  <si>
    <t>LC 5474347</t>
  </si>
  <si>
    <t>Dos Santos, Aurora</t>
  </si>
  <si>
    <t>05/01/2024 05:52:00 p.m.</t>
  </si>
  <si>
    <t>05/01/2024 06:52:31 p.m.</t>
  </si>
  <si>
    <t>05/01/2024 07:38:39 p.m.</t>
  </si>
  <si>
    <t>SANTA CRUZ 901 -</t>
  </si>
  <si>
    <t>DNI 21388286</t>
  </si>
  <si>
    <t>Nolazco, Elvira</t>
  </si>
  <si>
    <t>05/01/2024 05:55:00 p.m.</t>
  </si>
  <si>
    <t>05/01/2024 07:13:37 p.m.</t>
  </si>
  <si>
    <t>05/01/2024 11:00:23 p.m.</t>
  </si>
  <si>
    <t>LUIS BELTRAN 565 - Neuquén - Barrio Nuevo</t>
  </si>
  <si>
    <t>DOLOR MII</t>
  </si>
  <si>
    <t>PDR93449669</t>
  </si>
  <si>
    <t>DNI 93449669</t>
  </si>
  <si>
    <t>Moya Vazquez, Blanca Ester</t>
  </si>
  <si>
    <t>05/01/2024 05:58:00 p.m.</t>
  </si>
  <si>
    <t>05/01/2024 06:34:59 p.m.</t>
  </si>
  <si>
    <t>06/01/2024 02:21:24 a.m.</t>
  </si>
  <si>
    <t>ABDOMEN AG QCO</t>
  </si>
  <si>
    <t>Dorrego 62 - Neuquén - Barrio Villa María</t>
  </si>
  <si>
    <t>dolor abdominal, fistula pa</t>
  </si>
  <si>
    <t>DNI 47849367</t>
  </si>
  <si>
    <t>Prado, Milena Jazmin</t>
  </si>
  <si>
    <t>05/01/2024 06:12:00 p.m.</t>
  </si>
  <si>
    <t>05/01/2024 07:19:48 p.m.</t>
  </si>
  <si>
    <t>05/01/2024 08:32:19 p.m.</t>
  </si>
  <si>
    <t>Malen S/N - Neuquén - Barrio Melipal</t>
  </si>
  <si>
    <t>absceso en gluteo</t>
  </si>
  <si>
    <t>DNI 43553723</t>
  </si>
  <si>
    <t>Grandon Sepulveda, Lucas Matias</t>
  </si>
  <si>
    <t>05/01/2024 06:30:00 p.m.</t>
  </si>
  <si>
    <t>05/01/2024 07:33:15 p.m.</t>
  </si>
  <si>
    <t>05/01/2024 09:27:12 p.m.</t>
  </si>
  <si>
    <t>GASTROENTERITIS AG</t>
  </si>
  <si>
    <t>CHILE 335 - Neuquén - Centro</t>
  </si>
  <si>
    <t>BARRIO NUEVO</t>
  </si>
  <si>
    <t>dolor abd diarrea</t>
  </si>
  <si>
    <t>PDR92815126</t>
  </si>
  <si>
    <t>DNI 92815126</t>
  </si>
  <si>
    <t>Paredes Muñoz, Iris Ximena</t>
  </si>
  <si>
    <t>05/01/2024 06:32:00 p.m.</t>
  </si>
  <si>
    <t>05/01/2024 07:58:11 p.m.</t>
  </si>
  <si>
    <t>05/01/2024 08:28:56 p.m.</t>
  </si>
  <si>
    <t>toma 26 de Agosto - Neuquén - Oeste</t>
  </si>
  <si>
    <t>DNI 13714010</t>
  </si>
  <si>
    <t>Cid, Maria Cristina</t>
  </si>
  <si>
    <t>05/01/2024 06:45:00 p.m.</t>
  </si>
  <si>
    <t>05/01/2024 08:47:25 p.m.</t>
  </si>
  <si>
    <t>05/01/2024 09:03:08 p.m.</t>
  </si>
  <si>
    <t>Mza 41,Patagones Argentin -</t>
  </si>
  <si>
    <t>TX DEDO DE PIE</t>
  </si>
  <si>
    <t>PDR20121973</t>
  </si>
  <si>
    <t>DNI 20121973</t>
  </si>
  <si>
    <t>Mora, Aroldo Del T</t>
  </si>
  <si>
    <t>05/01/2024 07:03:00 p.m.</t>
  </si>
  <si>
    <t>05/01/2024 08:48:53 p.m.</t>
  </si>
  <si>
    <t>05/01/2024 09:27:32 p.m.</t>
  </si>
  <si>
    <t>Antartida Argentina C 21 - Zapala</t>
  </si>
  <si>
    <t>70 VIVIENDSAS</t>
  </si>
  <si>
    <t>INFECCION DEDO DE PEI PCTE DBT</t>
  </si>
  <si>
    <t>PDR14346810</t>
  </si>
  <si>
    <t>DNI 14346810</t>
  </si>
  <si>
    <t>Hidalgo, Mirtha Susana</t>
  </si>
  <si>
    <t>05/01/2024 07:07:00 p.m.</t>
  </si>
  <si>
    <t>05/01/2024 08:56:16 p.m.</t>
  </si>
  <si>
    <t>05/01/2024 11:00:33 p.m.</t>
  </si>
  <si>
    <t>Linares 476 - Neuquén - Barrio Manuel Belgrano</t>
  </si>
  <si>
    <t>PDR96038628</t>
  </si>
  <si>
    <t>DNI 96038628</t>
  </si>
  <si>
    <t>Hernandez Gomez, Josneli De Los Angeles</t>
  </si>
  <si>
    <t>05/01/2024 07:09:00 p.m.</t>
  </si>
  <si>
    <t>05/01/2024 07:37:06 p.m.</t>
  </si>
  <si>
    <t>05/01/2024 11:22:51 p.m.</t>
  </si>
  <si>
    <t>COLOCNIA MITRE 3709 - Provincia: BUENOS AIRES</t>
  </si>
  <si>
    <t>CABA</t>
  </si>
  <si>
    <t>DNI 17238667</t>
  </si>
  <si>
    <t>Ceballos, Jose Domingo</t>
  </si>
  <si>
    <t>05/01/2024 07:26:00 p.m.</t>
  </si>
  <si>
    <t>05/01/2024 07:54:13 p.m.</t>
  </si>
  <si>
    <t>05/01/2024 09:34:04 p.m.</t>
  </si>
  <si>
    <t>RUCA CHOROY Y VERON - Neuquén</t>
  </si>
  <si>
    <t>PDR33496149</t>
  </si>
  <si>
    <t>DNI 33496149</t>
  </si>
  <si>
    <t>Fonseca, Silvina Noelia</t>
  </si>
  <si>
    <t>05/01/2024 07:43:00 p.m.</t>
  </si>
  <si>
    <t>05/01/2024 09:07:40 p.m.</t>
  </si>
  <si>
    <t>06/01/2024 01:57:14 a.m.</t>
  </si>
  <si>
    <t>Rodriguez M Mz30 Lt16 - Neuquén</t>
  </si>
  <si>
    <t>DNI 24157989</t>
  </si>
  <si>
    <t>Valor, Ruben Eduardo</t>
  </si>
  <si>
    <t>05/01/2024 07:59:00 p.m.</t>
  </si>
  <si>
    <t>05/01/2024 09:11:32 p.m.</t>
  </si>
  <si>
    <t>06/01/2024 01:37:10 a.m.</t>
  </si>
  <si>
    <t>COPAHUE 685 - Neuquén - Barrio Manuel Belgrano</t>
  </si>
  <si>
    <t>inflamacion en MII</t>
  </si>
  <si>
    <t>DNI 43946637</t>
  </si>
  <si>
    <t>Tampanelli, Filipo Emiliano</t>
  </si>
  <si>
    <t>05/01/2024 08:05:00 p.m.</t>
  </si>
  <si>
    <t>05/01/2024 09:21:34 p.m.</t>
  </si>
  <si>
    <t>05/01/2024 09:36:31 p.m.</t>
  </si>
  <si>
    <t>TUCUMAN 331 - Provincia: Capital Federal</t>
  </si>
  <si>
    <t>dolor de cabeza, dolor de abdomen, vomitos con sangre, fiebre.</t>
  </si>
  <si>
    <t>PDR95366561</t>
  </si>
  <si>
    <t>DNI 95366561</t>
  </si>
  <si>
    <t>Aravena Morales, Ricardo Ernesto</t>
  </si>
  <si>
    <t>05/01/2024 08:08:00 p.m.</t>
  </si>
  <si>
    <t>05/01/2024 08:24:23 p.m.</t>
  </si>
  <si>
    <t>05/01/2024 09:28:57 p.m.</t>
  </si>
  <si>
    <t>Sector 2 de Mayo - Neuquén - Oeste</t>
  </si>
  <si>
    <t>05/01/2024 08:20:00 p.m.</t>
  </si>
  <si>
    <t>05/01/2024 08:32:49 p.m.</t>
  </si>
  <si>
    <t>05/01/2024 11:09:37 p.m.</t>
  </si>
  <si>
    <t>Luxacion de hombro</t>
  </si>
  <si>
    <t>REF TRAUMATISMO EN HOMBRO DERECHO.</t>
  </si>
  <si>
    <t>DNI 92865611</t>
  </si>
  <si>
    <t>Carrasco Reyes, Maria Benilde</t>
  </si>
  <si>
    <t>05/01/2024 08:23:00 p.m.</t>
  </si>
  <si>
    <t>05/01/2024 09:21:16 p.m.</t>
  </si>
  <si>
    <t>05/01/2024 10:34:08 p.m.</t>
  </si>
  <si>
    <t>Jubilados Neuquinos 628 - Neuquén - Barrio Cicop</t>
  </si>
  <si>
    <t>Cicop</t>
  </si>
  <si>
    <t>Ojo rojo izquierdo Infeccion odontogena</t>
  </si>
  <si>
    <t>PDR32544001</t>
  </si>
  <si>
    <t>DNI 32544001</t>
  </si>
  <si>
    <t>Waldhorn, Jose Luis</t>
  </si>
  <si>
    <t>05/01/2024 08:44:00 p.m.</t>
  </si>
  <si>
    <t>05/01/2024 10:11:10 p.m.</t>
  </si>
  <si>
    <t>repiblica de italia 50 - Neuquén</t>
  </si>
  <si>
    <t>agresion por terceros, herida cortante en la cabeza</t>
  </si>
  <si>
    <t>PDR22116151</t>
  </si>
  <si>
    <t>DNI 22116151</t>
  </si>
  <si>
    <t>Carrara Strella, Andres Alejandro</t>
  </si>
  <si>
    <t>05/01/2024 08:46:00 p.m.</t>
  </si>
  <si>
    <t>06/01/2024 02:27:24 a.m.</t>
  </si>
  <si>
    <t>Trauma facial</t>
  </si>
  <si>
    <t>Lote 31 mza 17 BALSA DE LAS PERLAS -</t>
  </si>
  <si>
    <t>POLITRAUMATISMO</t>
  </si>
  <si>
    <t>DNI 40068575</t>
  </si>
  <si>
    <t>Romero, Viviana Fabiela</t>
  </si>
  <si>
    <t>05/01/2024 10:07:10 p.m.</t>
  </si>
  <si>
    <t>05/01/2024 10:11:35 p.m.</t>
  </si>
  <si>
    <t>NECOCHEA 505 - JUNIN DE LOS ANDES</t>
  </si>
  <si>
    <t>herida en pierna izquierda</t>
  </si>
  <si>
    <t>PDR46068790</t>
  </si>
  <si>
    <t>DNI 46068790</t>
  </si>
  <si>
    <t>Rodriguez Pereira, Santiago</t>
  </si>
  <si>
    <t>05/01/2024 08:54:00 p.m.</t>
  </si>
  <si>
    <t>05/01/2024 09:06:20 p.m.</t>
  </si>
  <si>
    <t>06/01/2024 12:17:19 a.m.</t>
  </si>
  <si>
    <t>Palpala 227 - Neuquén - Barrio Río Grande</t>
  </si>
  <si>
    <t>Jardines Del Rey</t>
  </si>
  <si>
    <t>PDR31810878</t>
  </si>
  <si>
    <t>DNI 31810878</t>
  </si>
  <si>
    <t>Sabas, Eliana Gabriela</t>
  </si>
  <si>
    <t>05/01/2024 10:11:40 p.m.</t>
  </si>
  <si>
    <t>05/01/2024 11:27:42 p.m.</t>
  </si>
  <si>
    <t>Ramos Mejia 1266 - Neuquén - Barrio Mariano Moreno</t>
  </si>
  <si>
    <t>refiere presion alta, x potasio bajo( pan CON ANTECEDENTES )</t>
  </si>
  <si>
    <t>PDR21907290</t>
  </si>
  <si>
    <t>DNI 21907290</t>
  </si>
  <si>
    <t>Ozuna, Osvaldo</t>
  </si>
  <si>
    <t>05/01/2024 08:57:00 p.m.</t>
  </si>
  <si>
    <t>05/01/2024 10:14:18 p.m.</t>
  </si>
  <si>
    <t>calle 10 sector A - Neuquén</t>
  </si>
  <si>
    <t>05/01/2024 09:01:00 p.m.</t>
  </si>
  <si>
    <t>05/01/2024 10:15:17 p.m.</t>
  </si>
  <si>
    <t>dolor de cabeza, mareos, incidente vehicular</t>
  </si>
  <si>
    <t>DNI 20793606</t>
  </si>
  <si>
    <t>Zapata, Julia Edith</t>
  </si>
  <si>
    <t>05/01/2024 09:21:00 p.m.</t>
  </si>
  <si>
    <t>05/01/2024 10:15:01 p.m.</t>
  </si>
  <si>
    <t>05/01/2024 11:34:00 p.m.</t>
  </si>
  <si>
    <t>juan diaz de solis mza 11 casa 57 - Neuquén - Barrio Confluencia</t>
  </si>
  <si>
    <t>PDR23834988</t>
  </si>
  <si>
    <t>DNI 23834988</t>
  </si>
  <si>
    <t>Magnaldi, Maria Fernanda</t>
  </si>
  <si>
    <t>05/01/2024 09:47:00 p.m.</t>
  </si>
  <si>
    <t>05/01/2024 11:25:34 p.m.</t>
  </si>
  <si>
    <t>06/01/2024 01:37:43 a.m.</t>
  </si>
  <si>
    <t>Mendoza 805 - Neuquén - Centro</t>
  </si>
  <si>
    <t>Ref flemon en el rostro y dolor de cabeza.</t>
  </si>
  <si>
    <t>DNI 27646160</t>
  </si>
  <si>
    <t>Perez, Paola Daniela Zulema</t>
  </si>
  <si>
    <t>05/01/2024 10:15:00 p.m.</t>
  </si>
  <si>
    <t>05/01/2024 11:26:00 p.m.</t>
  </si>
  <si>
    <t>05/01/2024 11:49:24 p.m.</t>
  </si>
  <si>
    <t>PAIMUN 611 - Neuquén - Barrio Confluencia</t>
  </si>
  <si>
    <t>ref dolor cabeza en nuca y mareos.</t>
  </si>
  <si>
    <t>LC 4935764</t>
  </si>
  <si>
    <t>Sanchez, Susana Beatriz</t>
  </si>
  <si>
    <t>05/01/2024 10:18:00 p.m.</t>
  </si>
  <si>
    <t>05/01/2024 10:51:07 p.m.</t>
  </si>
  <si>
    <t>06/01/2024 01:40:00 p.m.</t>
  </si>
  <si>
    <t>INGENIEROS 1355 - Neuquén - Barrio Limay</t>
  </si>
  <si>
    <t>Bº LIMAY</t>
  </si>
  <si>
    <t>NO puede caminar</t>
  </si>
  <si>
    <t>DNI 44779858</t>
  </si>
  <si>
    <t>Magliotto Castillo, Santiago Matias</t>
  </si>
  <si>
    <t>05/01/2024 10:49:00 p.m.</t>
  </si>
  <si>
    <t>05/01/2024 11:29:06 p.m.</t>
  </si>
  <si>
    <t>06/01/2024 01:38:04 a.m.</t>
  </si>
  <si>
    <t>DR. RAMON Y BROWN J1 - Neuquén - Centro</t>
  </si>
  <si>
    <t>Disuria Dolor en hipogastrio</t>
  </si>
  <si>
    <t>PDR29736104</t>
  </si>
  <si>
    <t>DNI 29736104</t>
  </si>
  <si>
    <t>Bazan, Luis Roberto</t>
  </si>
  <si>
    <t>05/01/2024 11:12:00 p.m.</t>
  </si>
  <si>
    <t>05/01/2024 11:36:13 p.m.</t>
  </si>
  <si>
    <t>06/01/2024 03:15:44 a.m.</t>
  </si>
  <si>
    <t>Río Catán Lil - LAS COLORADAS</t>
  </si>
  <si>
    <t>Pacte oncológico familiar refiere estar con dolor abdominal zona costal</t>
  </si>
  <si>
    <t>05/01/2024 11:15:00 p.m.</t>
  </si>
  <si>
    <t>06/01/2024 12:37:44 a.m.</t>
  </si>
  <si>
    <t>06/01/2024 04:45:11 a.m.</t>
  </si>
  <si>
    <t>Dolor abdominal , visto anteriormente</t>
  </si>
  <si>
    <t>PDR39131718</t>
  </si>
  <si>
    <t>DNI 39131718</t>
  </si>
  <si>
    <t>Dellapittima, Maria Antonella</t>
  </si>
  <si>
    <t>06/01/2024 01:35:21 a.m.</t>
  </si>
  <si>
    <t>06/01/2024 03:44:22 a.m.</t>
  </si>
  <si>
    <t>Diagonal Alvear 45 - Neuquén</t>
  </si>
  <si>
    <t>Dolor abdominal , vómitos -</t>
  </si>
  <si>
    <t>PDR21624908</t>
  </si>
  <si>
    <t>DNI 21624908</t>
  </si>
  <si>
    <t>Giglio, Pablo Raul</t>
  </si>
  <si>
    <t>05/01/2024 11:37:00 p.m.</t>
  </si>
  <si>
    <t>06/01/2024 02:13:24 a.m.</t>
  </si>
  <si>
    <t>06/01/2024 03:45:12 a.m.</t>
  </si>
  <si>
    <t>NOGOYA 3721 - Neuquén - Barrio Huiliches</t>
  </si>
  <si>
    <t>Herida en pie derecho</t>
  </si>
  <si>
    <t>OTRO 35045648</t>
  </si>
  <si>
    <t>Almendra, Maria</t>
  </si>
  <si>
    <t>05/01/2024 11:40:00 p.m.</t>
  </si>
  <si>
    <t>06/01/2024 02:44:20 a.m.</t>
  </si>
  <si>
    <t>06/01/2024 03:45:21 a.m.</t>
  </si>
  <si>
    <t>PIRKER 5625 - Neuquén</t>
  </si>
  <si>
    <t>PDR36955204</t>
  </si>
  <si>
    <t>DNI 36955204</t>
  </si>
  <si>
    <t>Vazquez, Maria Fernanda</t>
  </si>
  <si>
    <t>05/01/2024 11:41:00 p.m.</t>
  </si>
  <si>
    <t>06/01/2024 02:55:40 a.m.</t>
  </si>
  <si>
    <t>06/01/2024 03:44:49 a.m.</t>
  </si>
  <si>
    <t>CORREDORES DE LOS LAGOS 1462 - Neuquén - Barrio Melipal</t>
  </si>
  <si>
    <t>Ingresa por playa de ambulancia , accidente deportivo dolor en MID</t>
  </si>
  <si>
    <t>PDR32770123</t>
  </si>
  <si>
    <t>DNI 32770123</t>
  </si>
  <si>
    <t>Salmini, Ania Adair</t>
  </si>
  <si>
    <t>05/01/2024 11:45:00 p.m.</t>
  </si>
  <si>
    <t>06/01/2024 03:32:52 a.m.</t>
  </si>
  <si>
    <t>06/01/2024 03:44:56 a.m.</t>
  </si>
  <si>
    <t>Domuyo 1664, - Neuquén - Barrio Mariano Moreno</t>
  </si>
  <si>
    <t>Erupción cutánea, cefalea , malestar gral (refiere haber asistido el día de hoy lago Marimenuco)</t>
  </si>
  <si>
    <t>PDR32544330</t>
  </si>
  <si>
    <t>DNI 32544330</t>
  </si>
  <si>
    <t>Gatica, Anibal Eduardo</t>
  </si>
  <si>
    <t>06/01/2024 12:28:00 a.m.</t>
  </si>
  <si>
    <t>06/01/2024 03:39:03 a.m.</t>
  </si>
  <si>
    <t>06/01/2024 03:58:57 a.m.</t>
  </si>
  <si>
    <t>REP DE ITALIA 1511 - Neuquén - Centro</t>
  </si>
  <si>
    <t>dolor de pecho desde la tarde</t>
  </si>
  <si>
    <t>DNI 9996496</t>
  </si>
  <si>
    <t>Elgueta, Herminda</t>
  </si>
  <si>
    <t>06/01/2024 12:42:00 a.m.</t>
  </si>
  <si>
    <t>06/01/2024 01:27:58 a.m.</t>
  </si>
  <si>
    <t>06/01/2024 05:21:21 a.m.</t>
  </si>
  <si>
    <t>Corrientes 2153 - Neuquén</t>
  </si>
  <si>
    <t>presión alta, hace dos horas, dolor de cabeza y de pecho (pcte. DBT.)</t>
  </si>
  <si>
    <t>06/01/2024 12:47:00 a.m.</t>
  </si>
  <si>
    <t>06/01/2024 06:16:56 a.m.</t>
  </si>
  <si>
    <t>PDR41050323</t>
  </si>
  <si>
    <t>DNI 41050323</t>
  </si>
  <si>
    <t>Alvarez, Victor Antonio</t>
  </si>
  <si>
    <t>06/01/2024 12:56:00 a.m.</t>
  </si>
  <si>
    <t>06/01/2024 03:51:23 a.m.</t>
  </si>
  <si>
    <t>refiere infección en muela, ya visto en Heller</t>
  </si>
  <si>
    <t>DNI 28485036</t>
  </si>
  <si>
    <t>Alcaraz, Gaston Daniel</t>
  </si>
  <si>
    <t>INST. MUNICIPAL DE O.S.</t>
  </si>
  <si>
    <t>06/01/2024 01:06:00 a.m.</t>
  </si>
  <si>
    <t>06/01/2024 11:46:35 a.m.</t>
  </si>
  <si>
    <t>Convulsión. TEC.</t>
  </si>
  <si>
    <t>Enrique Piloto 626 - Neuquén</t>
  </si>
  <si>
    <t>PDR46069140</t>
  </si>
  <si>
    <t>DNI 46069140</t>
  </si>
  <si>
    <t>Erdozain Baron, Joaquin</t>
  </si>
  <si>
    <t>06/01/2024 01:12:00 a.m.</t>
  </si>
  <si>
    <t>06/01/2024 07:09:41 a.m.</t>
  </si>
  <si>
    <t>concusion cerebral</t>
  </si>
  <si>
    <t>lescano 638 - Neuquén</t>
  </si>
  <si>
    <t>amulen</t>
  </si>
  <si>
    <t>DNI 22139853</t>
  </si>
  <si>
    <t>Martinez, Telma Yannet</t>
  </si>
  <si>
    <t>06/01/2024 01:23:00 a.m.</t>
  </si>
  <si>
    <t>06/01/2024 01:35:45 a.m.</t>
  </si>
  <si>
    <t>06/01/2024 07:15:27 a.m.</t>
  </si>
  <si>
    <t>FACUNDO QUIROGA 1140 - Neuquén - Barrio Villa Ceferino</t>
  </si>
  <si>
    <t>06/01/2024 02:05:50 a.m.</t>
  </si>
  <si>
    <t>Psicosis</t>
  </si>
  <si>
    <t>Alucinación</t>
  </si>
  <si>
    <t>PDR48145452</t>
  </si>
  <si>
    <t>DNI 48145452</t>
  </si>
  <si>
    <t>Motta Vazquez, Luisana Antonella</t>
  </si>
  <si>
    <t>06/01/2024 01:48:00 a.m.</t>
  </si>
  <si>
    <t>06/01/2024 03:04:22 a.m.</t>
  </si>
  <si>
    <t>Trauma facial y de torax</t>
  </si>
  <si>
    <t>PDR35563868</t>
  </si>
  <si>
    <t>DNI 35563868</t>
  </si>
  <si>
    <t>Espejo, Maira Judith</t>
  </si>
  <si>
    <t>06/01/2024 02:15:00 a.m.</t>
  </si>
  <si>
    <t>06/01/2024 03:51:33 a.m.</t>
  </si>
  <si>
    <t>06/01/2024 04:45:20 a.m.</t>
  </si>
  <si>
    <t>Richieri 410 - Neuquén - Barrio Manuel Belgrano</t>
  </si>
  <si>
    <t>Odontalgia , inflamación facial</t>
  </si>
  <si>
    <t>DNI 92821683</t>
  </si>
  <si>
    <t>Carrasco Sepulveda, Placido Ivan</t>
  </si>
  <si>
    <t>06/01/2024 02:23:00 a.m.</t>
  </si>
  <si>
    <t>06/01/2024 03:06:52 a.m.</t>
  </si>
  <si>
    <t>HAF de abdomen y cadera</t>
  </si>
  <si>
    <t>Costa ribereño - VISTA ALEGRE NORTE</t>
  </si>
  <si>
    <t>DNI 44040958</t>
  </si>
  <si>
    <t>Chaures, Daiana Gimena</t>
  </si>
  <si>
    <t>06/01/2024 02:41:00 a.m.</t>
  </si>
  <si>
    <t>06/01/2024 03:38:31 a.m.</t>
  </si>
  <si>
    <t>06/01/2024 05:19:35 a.m.</t>
  </si>
  <si>
    <t>MZA E CASA 2 AMARANTO SUAREZ 1605 - Neuquén - Barrio Confluencia</t>
  </si>
  <si>
    <t>Fiebre , náuseas , diarrea , vómitos</t>
  </si>
  <si>
    <t>06/01/2024 03:27:00 a.m.</t>
  </si>
  <si>
    <t>06/01/2024 04:05:04 a.m.</t>
  </si>
  <si>
    <t>Pacte de SM solicita atención</t>
  </si>
  <si>
    <t>DNI 18806436</t>
  </si>
  <si>
    <t>Rodriguez, Ramon Moises</t>
  </si>
  <si>
    <t>06/01/2024 03:34:00 a.m.</t>
  </si>
  <si>
    <t>06/01/2024 04:06:24 a.m.</t>
  </si>
  <si>
    <t>06/01/2024 04:45:36 a.m.</t>
  </si>
  <si>
    <t>rio senguer 1190 - Neuquén</t>
  </si>
  <si>
    <t>rincon de la costa</t>
  </si>
  <si>
    <t>Contractura cervical</t>
  </si>
  <si>
    <t>DNI 49291051</t>
  </si>
  <si>
    <t>Luna, Farid Antonio Samuel</t>
  </si>
  <si>
    <t>06/01/2024 04:40:00 a.m.</t>
  </si>
  <si>
    <t>06/01/2024 06:00:28 a.m.</t>
  </si>
  <si>
    <t>06/01/2024 06:00:42 a.m.</t>
  </si>
  <si>
    <t>Otitis supurativa izquierda</t>
  </si>
  <si>
    <t>AVENIDA DEL TRABAJADOR 2492 - Neuquén - Barrio El Progreso</t>
  </si>
  <si>
    <t>DNI 32292922</t>
  </si>
  <si>
    <t>Quintriqueo, Maximiliano Omar</t>
  </si>
  <si>
    <t>06/01/2024 06:14:00 a.m.</t>
  </si>
  <si>
    <t>06/01/2024 08:02:10 a.m.</t>
  </si>
  <si>
    <t>06/01/2024 10:02:07 a.m.</t>
  </si>
  <si>
    <t>La Pampa 257 - Neuquén - Centro</t>
  </si>
  <si>
    <t>Vomitos + diarrea Dolor abdominal</t>
  </si>
  <si>
    <t>DNI 37348552</t>
  </si>
  <si>
    <t>Salgado, Margarita Maria Ines</t>
  </si>
  <si>
    <t>06/01/2024 06:16:00 a.m.</t>
  </si>
  <si>
    <t>06/01/2024 08:02:57 a.m.</t>
  </si>
  <si>
    <t>MESOPOTAMIA - - Neuquén</t>
  </si>
  <si>
    <t>nauseas,dolor abdominal y puntadas</t>
  </si>
  <si>
    <t>PDR24419614</t>
  </si>
  <si>
    <t>DNI 24419614</t>
  </si>
  <si>
    <t>Choquellampa, Liliana Ester</t>
  </si>
  <si>
    <t>06/01/2024 06:33:00 a.m.</t>
  </si>
  <si>
    <t>06/01/2024 01:06:01 p.m.</t>
  </si>
  <si>
    <t>sindrome medular</t>
  </si>
  <si>
    <t>MALARGUE 1365 - Neuquén - Barrio Don Bosco III</t>
  </si>
  <si>
    <t>DNI 16019762</t>
  </si>
  <si>
    <t>Vazquez, Miguel Angel</t>
  </si>
  <si>
    <t>06/01/2024 07:40:00 a.m.</t>
  </si>
  <si>
    <t>06/01/2024 08:01:40 a.m.</t>
  </si>
  <si>
    <t>06/01/2024 03:16:25 p.m.</t>
  </si>
  <si>
    <t>PELAGATTI - Neuquén - Barrio Manuel Belgrano</t>
  </si>
  <si>
    <t>orina con sangre - pac. con sonda</t>
  </si>
  <si>
    <t>06/01/2024 07:56:00 a.m.</t>
  </si>
  <si>
    <t>06/01/2024 09:46:51 a.m.</t>
  </si>
  <si>
    <t>06/01/2024 12:48:13 p.m.</t>
  </si>
  <si>
    <t>DNI 36016828</t>
  </si>
  <si>
    <t>Lopez, Carmen Margoth De Jesus</t>
  </si>
  <si>
    <t>06/01/2024 08:29:00 a.m.</t>
  </si>
  <si>
    <t>06/01/2024 09:45:03 a.m.</t>
  </si>
  <si>
    <t>06/01/2024 09:45:24 a.m.</t>
  </si>
  <si>
    <t>IGNACIO RIVAS Y MALARGUE - - Neuquén</t>
  </si>
  <si>
    <t>lastimadura en brazo desde ayer</t>
  </si>
  <si>
    <t>DNI 39131874</t>
  </si>
  <si>
    <t>Chavez, Gabriel</t>
  </si>
  <si>
    <t>06/01/2024 08:56:00 a.m.</t>
  </si>
  <si>
    <t>06/01/2024 10:15:43 a.m.</t>
  </si>
  <si>
    <t>06/01/2024 10:36:23 a.m.</t>
  </si>
  <si>
    <t>LOS FENICIOS 2031 - Neuquén - Oeste</t>
  </si>
  <si>
    <t>Cuenca Batilana</t>
  </si>
  <si>
    <t>06/01/2024 09:13:00 a.m.</t>
  </si>
  <si>
    <t>06/01/2024 11:19:27 a.m.</t>
  </si>
  <si>
    <t>06/01/2024 11:25:21 a.m.</t>
  </si>
  <si>
    <t>CONTROL CON DR MONSERRAT</t>
  </si>
  <si>
    <t>DNI 11431110</t>
  </si>
  <si>
    <t>Puentes, Armando</t>
  </si>
  <si>
    <t>06/01/2024 09:17:00 a.m.</t>
  </si>
  <si>
    <t>06/01/2024 10:17:49 a.m.</t>
  </si>
  <si>
    <t>06/01/2024 01:44:38 p.m.</t>
  </si>
  <si>
    <t>ESTEBAN TORO 1913 - Neuquén - Barrio Confluencia</t>
  </si>
  <si>
    <t>DIARREA-VOMITOS</t>
  </si>
  <si>
    <t>DNI 6525479</t>
  </si>
  <si>
    <t>Lefin, Mirta Beatriz</t>
  </si>
  <si>
    <t>06/01/2024 09:23:00 a.m.</t>
  </si>
  <si>
    <t>06/01/2024 10:18:12 a.m.</t>
  </si>
  <si>
    <t>06/01/2024 01:22:54 p.m.</t>
  </si>
  <si>
    <t>AMARANTO SUAREZ 1436 - Neuquén - Barrio Confluencia</t>
  </si>
  <si>
    <t>REF NERVIOS Y GANAS DE VOMITAR</t>
  </si>
  <si>
    <t>DNI 11846255</t>
  </si>
  <si>
    <t>Gatica, Celina</t>
  </si>
  <si>
    <t>06/01/2024 09:38:00 a.m.</t>
  </si>
  <si>
    <t>06/01/2024 10:33:58 a.m.</t>
  </si>
  <si>
    <t>06/01/2024 12:26:36 p.m.</t>
  </si>
  <si>
    <t>Maquinchao y Choele Choel casa 1 - Neuquén - Barrio Valentina Sur</t>
  </si>
  <si>
    <t>BºValentina Sur</t>
  </si>
  <si>
    <t>DNI 92845825</t>
  </si>
  <si>
    <t>Burgos Muñoz, Celso</t>
  </si>
  <si>
    <t>06/01/2024 09:39:00 a.m.</t>
  </si>
  <si>
    <t>06/01/2024 11:18:01 a.m.</t>
  </si>
  <si>
    <t>06/01/2024 11:34:36 a.m.</t>
  </si>
  <si>
    <t>Jose Luis Cabezas 500 - Neuquén - Barrio Cordón Colón</t>
  </si>
  <si>
    <t>DNI 40442902</t>
  </si>
  <si>
    <t>Caro Lopez, Dana Adriana</t>
  </si>
  <si>
    <t>06/01/2024 09:42:00 a.m.</t>
  </si>
  <si>
    <t>06/01/2024 10:43:40 a.m.</t>
  </si>
  <si>
    <t>06/01/2024 01:04:34 p.m.</t>
  </si>
  <si>
    <t>SAN RAFAEL 1357 - Neuquén - Barrio Villa Florencia</t>
  </si>
  <si>
    <t>V- FLORENCIA</t>
  </si>
  <si>
    <t>PDR31489766</t>
  </si>
  <si>
    <t>OTRO 31489766</t>
  </si>
  <si>
    <t>Molero Romero, Santiago Jose</t>
  </si>
  <si>
    <t>06/01/2024 09:46:00 a.m.</t>
  </si>
  <si>
    <t>06/01/2024 11:19:48 a.m.</t>
  </si>
  <si>
    <t>06/01/2024 11:26:25 a.m.</t>
  </si>
  <si>
    <t>Pehuen 706 - Neuquén - Barrio Santa Genoveva</t>
  </si>
  <si>
    <t>DOLOR DE OÍDOS</t>
  </si>
  <si>
    <t>PDR30590639</t>
  </si>
  <si>
    <t>DNI 30590639</t>
  </si>
  <si>
    <t>Celis, Miguel Angel</t>
  </si>
  <si>
    <t>06/01/2024 09:57:00 a.m.</t>
  </si>
  <si>
    <t>06/01/2024 11:06:25 a.m.</t>
  </si>
  <si>
    <t>06/01/2024 11:17:08 a.m.</t>
  </si>
  <si>
    <t>CELULITIS MII</t>
  </si>
  <si>
    <t>CERRO COLORADO 597 - Neuquén - Barrio Manuel Belgrano</t>
  </si>
  <si>
    <t>CELULITIS EN MII</t>
  </si>
  <si>
    <t>06/01/2024 09:59:00 a.m.</t>
  </si>
  <si>
    <t>06/01/2024 11:21:10 a.m.</t>
  </si>
  <si>
    <t>06/01/2024 11:34:47 a.m.</t>
  </si>
  <si>
    <t>DNI 21361370</t>
  </si>
  <si>
    <t>Bazan, Amanda Adriana</t>
  </si>
  <si>
    <t>06/01/2024 10:00:00 a.m.</t>
  </si>
  <si>
    <t>06/01/2024 11:35:59 a.m.</t>
  </si>
  <si>
    <t>06/01/2024 11:51:34 a.m.</t>
  </si>
  <si>
    <t>HERPES ZOSTER</t>
  </si>
  <si>
    <t>CALLE PRINGLES-- 1254 - Neuquén - Barrio Islas Malvinas</t>
  </si>
  <si>
    <t>PDR21807988</t>
  </si>
  <si>
    <t>DNI 21807988</t>
  </si>
  <si>
    <t>Acuña, Roberto Fabian</t>
  </si>
  <si>
    <t>06/01/2024 10:03:00 a.m.</t>
  </si>
  <si>
    <t>06/01/2024 10:59:17 a.m.</t>
  </si>
  <si>
    <t>06/01/2024 04:30:45 p.m.</t>
  </si>
  <si>
    <t>Síndrome urémico. Hiperkalemia sintomática. Acidosis metabólica.</t>
  </si>
  <si>
    <t>Estan de visitas en Islas Jordan -</t>
  </si>
  <si>
    <t>PACIENTE QUE REF ESTAR DESGANADO(PACIENTE DE DIÁLISIS)</t>
  </si>
  <si>
    <t>DNI 22619358</t>
  </si>
  <si>
    <t>Llancaqueo, Juan Alberto</t>
  </si>
  <si>
    <t>06/01/2024 10:08:00 a.m.</t>
  </si>
  <si>
    <t>06/01/2024 10:12:42 a.m.</t>
  </si>
  <si>
    <t>06/01/2024 01:01:21 p.m.</t>
  </si>
  <si>
    <t>06/01/2024 10:11:00 a.m.</t>
  </si>
  <si>
    <t>06/01/2024 11:29:33 a.m.</t>
  </si>
  <si>
    <t>06/01/2024 11:40:49 a.m.</t>
  </si>
  <si>
    <t>Control con Dr Monserrat</t>
  </si>
  <si>
    <t>PDR14402891</t>
  </si>
  <si>
    <t>DNI 14402891</t>
  </si>
  <si>
    <t>Jara, Silvia</t>
  </si>
  <si>
    <t>06/01/2024 10:31:00 a.m.</t>
  </si>
  <si>
    <t>06/01/2024 10:41:46 a.m.</t>
  </si>
  <si>
    <t>06/01/2024 02:16:01 p.m.</t>
  </si>
  <si>
    <t>JOSE ROSA 410 - Neuquén - Barrio Santa Genoveva</t>
  </si>
  <si>
    <t>06/01/2024 10:42:00 a.m.</t>
  </si>
  <si>
    <t>06/01/2024 11:29:48 a.m.</t>
  </si>
  <si>
    <t>06/01/2024 01:04:18 p.m.</t>
  </si>
  <si>
    <t>ref control por guardia con dr Monserrat</t>
  </si>
  <si>
    <t>DNI 36800707</t>
  </si>
  <si>
    <t>Torres Quijada, Janet Graciela</t>
  </si>
  <si>
    <t>06/01/2024 11:22:00 a.m.</t>
  </si>
  <si>
    <t>06/01/2024 11:34:58 a.m.</t>
  </si>
  <si>
    <t>06/01/2024 03:17:14 p.m.</t>
  </si>
  <si>
    <t>mina 1530 - Neuquén - Barrio Confluencia</t>
  </si>
  <si>
    <t>pac embarazada de 30 semanas aprox ref fiebre</t>
  </si>
  <si>
    <t>DNI 49029270</t>
  </si>
  <si>
    <t>Ibañez, Celeste Lujan</t>
  </si>
  <si>
    <t>06/01/2024 11:28:00 a.m.</t>
  </si>
  <si>
    <t>06/01/2024 12:48:26 p.m.</t>
  </si>
  <si>
    <t>06/01/2024 12:50:40 p.m.</t>
  </si>
  <si>
    <t>conquistadores del desierto 1200 - Neuquén</t>
  </si>
  <si>
    <t>DNI 41783377</t>
  </si>
  <si>
    <t>Castillo, Jonatan Ruben</t>
  </si>
  <si>
    <t>06/01/2024 11:30:00 a.m.</t>
  </si>
  <si>
    <t>06/01/2024 12:51:52 p.m.</t>
  </si>
  <si>
    <t>06/01/2024 12:58:03 p.m.</t>
  </si>
  <si>
    <t>primeros pobladores 2265 - Neuquén - Barrio Mariano Moreno</t>
  </si>
  <si>
    <t>PDR46257598</t>
  </si>
  <si>
    <t>DNI 46257598</t>
  </si>
  <si>
    <t>Yañez, Sayra Ayelen</t>
  </si>
  <si>
    <t>06/01/2024 12:29:21 p.m.</t>
  </si>
  <si>
    <t>06/01/2024 04:32:54 p.m.</t>
  </si>
  <si>
    <t>ABDOMEN AGUDO INFLAMATORIO</t>
  </si>
  <si>
    <t>Rep Italia/Catriel Torre B3 - Neuquén - Barrio Islas Malvinas</t>
  </si>
  <si>
    <t>PDR40917630</t>
  </si>
  <si>
    <t>DNI 40917630</t>
  </si>
  <si>
    <t>Ferreri, Valentina</t>
  </si>
  <si>
    <t>06/01/2024 11:31:00 a.m.</t>
  </si>
  <si>
    <t>06/01/2024 01:34:32 p.m.</t>
  </si>
  <si>
    <t>06/01/2024 01:44:11 p.m.</t>
  </si>
  <si>
    <t>embarazo</t>
  </si>
  <si>
    <t>Z34.9 Supervisión de embarazo normal no especifica</t>
  </si>
  <si>
    <t>Jose Domene 1856 - Neuquén</t>
  </si>
  <si>
    <t>Los Polvorines</t>
  </si>
  <si>
    <t>atraso menstrual</t>
  </si>
  <si>
    <t>06/01/2024 11:32:00 a.m.</t>
  </si>
  <si>
    <t>06/01/2024 01:37:02 p.m.</t>
  </si>
  <si>
    <t>06/01/2024 01:56:06 p.m.</t>
  </si>
  <si>
    <t>ref dolor en nuca</t>
  </si>
  <si>
    <t>06/01/2024 11:35:00 a.m.</t>
  </si>
  <si>
    <t>06/01/2024 01:40:51 p.m.</t>
  </si>
  <si>
    <t>06/01/2024 04:47:58 p.m.</t>
  </si>
  <si>
    <t>pielonefritis aguda</t>
  </si>
  <si>
    <t>ardor miccional</t>
  </si>
  <si>
    <t>PDR46258759</t>
  </si>
  <si>
    <t>DNI 46258759</t>
  </si>
  <si>
    <t>Yaez, Sayra Ayeln</t>
  </si>
  <si>
    <t>06/01/2024 11:41:00 a.m.</t>
  </si>
  <si>
    <t>06/01/2024 12:19:43 p.m.</t>
  </si>
  <si>
    <t>CATRIEL Y REPUBLICA DE ITALIA S/N - Neuquén</t>
  </si>
  <si>
    <t>pac embarazada ref dolor por piedras en vesícula</t>
  </si>
  <si>
    <t>06/01/2024 11:46:00 a.m.</t>
  </si>
  <si>
    <t>06/01/2024 01:40:34 p.m.</t>
  </si>
  <si>
    <t>06/01/2024 04:44:05 p.m.</t>
  </si>
  <si>
    <t>vista anoche en esta guardia por Dr Ciruzzi, vuelve a reevaluación</t>
  </si>
  <si>
    <t>PDR33450380</t>
  </si>
  <si>
    <t>DNI 33450380</t>
  </si>
  <si>
    <t>Cayhueque, Erica Yoana</t>
  </si>
  <si>
    <t>06/01/2024 11:59:00 a.m.</t>
  </si>
  <si>
    <t>06/01/2024 01:59:10 p.m.</t>
  </si>
  <si>
    <t>06/01/2024 02:11:02 p.m.</t>
  </si>
  <si>
    <t>vulvo vaginitis</t>
  </si>
  <si>
    <t>Calle Corel y El Sauce - Neuquén</t>
  </si>
  <si>
    <t>Cordon Colón</t>
  </si>
  <si>
    <t>ver resultado de lab. centro de salud nueva esperanza. consultaba por dolor al orinar</t>
  </si>
  <si>
    <t>PDR39083394</t>
  </si>
  <si>
    <t>DNI 39083394</t>
  </si>
  <si>
    <t>Seguiel, Facundo Nicolas</t>
  </si>
  <si>
    <t>06/01/2024 12:11:00 p.m.</t>
  </si>
  <si>
    <t>06/01/2024 02:09:54 p.m.</t>
  </si>
  <si>
    <t>07/01/2024 01:40:55 a.m.</t>
  </si>
  <si>
    <t>Defensa 3026 - Plottier</t>
  </si>
  <si>
    <t>Los Alomos</t>
  </si>
  <si>
    <t>PDR42105226</t>
  </si>
  <si>
    <t>DNI 42105226</t>
  </si>
  <si>
    <t>Palavecino, Jerónimo</t>
  </si>
  <si>
    <t>06/01/2024 12:14:00 p.m.</t>
  </si>
  <si>
    <t>06/01/2024 02:11:21 p.m.</t>
  </si>
  <si>
    <t>06/01/2024 02:28:09 p.m.</t>
  </si>
  <si>
    <t>ivvas</t>
  </si>
  <si>
    <t>ruta nac. 40 - km 1901 arrayanes - hoyo - Provincia: CHUBUT</t>
  </si>
  <si>
    <t>refiere consumo de sustancias</t>
  </si>
  <si>
    <t>PDR6515121</t>
  </si>
  <si>
    <t>DNI 6515121</t>
  </si>
  <si>
    <t>Lefimilla, Rosa</t>
  </si>
  <si>
    <t>06/01/2024 12:15:00 p.m.</t>
  </si>
  <si>
    <t>06/01/2024 12:47:48 p.m.</t>
  </si>
  <si>
    <t>06/01/2024 08:02:01 p.m.</t>
  </si>
  <si>
    <t>CELULITIS PERISEPTAL</t>
  </si>
  <si>
    <t>PICUN LEUFU - Neuquén - Barrio Gregorio Alvarez</t>
  </si>
  <si>
    <t>DOLOR FACIAL</t>
  </si>
  <si>
    <t>PDR40271376</t>
  </si>
  <si>
    <t>DNI 40271376</t>
  </si>
  <si>
    <t>Casas, Lucas Emmanuel</t>
  </si>
  <si>
    <t>06/01/2024 12:21:00 p.m.</t>
  </si>
  <si>
    <t>06/01/2024 02:27:49 p.m.</t>
  </si>
  <si>
    <t>06/01/2024 02:28:16 p.m.</t>
  </si>
  <si>
    <t>RICCHIERI 539 - Neuquén</t>
  </si>
  <si>
    <t>DNI 28975186</t>
  </si>
  <si>
    <t>Huerta, Marcela Del Valle</t>
  </si>
  <si>
    <t>06/01/2024 12:41:00 p.m.</t>
  </si>
  <si>
    <t>06/01/2024 02:41:23 p.m.</t>
  </si>
  <si>
    <t>06/01/2024 03:24:04 p.m.</t>
  </si>
  <si>
    <t>conjuntivitis viral</t>
  </si>
  <si>
    <t>mz.8 - lote.7 - toma 7 de mayo - Neuquén</t>
  </si>
  <si>
    <t>inflamacion y dolor en ojo izq.</t>
  </si>
  <si>
    <t>DNI 37857956</t>
  </si>
  <si>
    <t>Contreras, Martin Alejandro</t>
  </si>
  <si>
    <t>06/01/2024 12:44:00 p.m.</t>
  </si>
  <si>
    <t>06/01/2024 02:43:23 p.m.</t>
  </si>
  <si>
    <t>06/01/2024 04:48:20 p.m.</t>
  </si>
  <si>
    <t>CABO DE HORNOS 822 - Neuquén - Barrio Sapere</t>
  </si>
  <si>
    <t>ref. medicacion para la cabeza. le da movimientos involuntarios</t>
  </si>
  <si>
    <t>PDR32348802</t>
  </si>
  <si>
    <t>DNI 32348802</t>
  </si>
  <si>
    <t>Moreno, Fabricio Alberto</t>
  </si>
  <si>
    <t>06/01/2024 12:46:00 p.m.</t>
  </si>
  <si>
    <t>06/01/2024 03:10:08 p.m.</t>
  </si>
  <si>
    <t>06/01/2024 03:34:54 p.m.</t>
  </si>
  <si>
    <t>hematoespermia</t>
  </si>
  <si>
    <t>Zaida y Genco - Neuquén - Barrio Valentina Norte</t>
  </si>
  <si>
    <t>dolor de espada</t>
  </si>
  <si>
    <t>PDR34161075</t>
  </si>
  <si>
    <t>DNI 34161075</t>
  </si>
  <si>
    <t>Correa, María Soledad</t>
  </si>
  <si>
    <t>06/01/2024 12:50:00 p.m.</t>
  </si>
  <si>
    <t>06/01/2024 03:16:42 p.m.</t>
  </si>
  <si>
    <t>06/01/2024 04:15:00 p.m.</t>
  </si>
  <si>
    <t>Catarro de vias aereas superiores</t>
  </si>
  <si>
    <t>Sector Huertas Comunitarias - Neuquén - Barrio Villa Ceferino</t>
  </si>
  <si>
    <t>DNI 29547800</t>
  </si>
  <si>
    <t>Jaureguiberry Heredia, Fabiana Rita Emperatriz</t>
  </si>
  <si>
    <t>06/01/2024 01:06:00 p.m.</t>
  </si>
  <si>
    <t>06/01/2024 03:27:59 p.m.</t>
  </si>
  <si>
    <t>06/01/2024 04:38:05 p.m.</t>
  </si>
  <si>
    <t>catarro de vias aereas superiores</t>
  </si>
  <si>
    <t>PEHUEN 65 - Neuquén - Barrio Villa Farrel</t>
  </si>
  <si>
    <t>PDR23367340</t>
  </si>
  <si>
    <t>DNI 23367340</t>
  </si>
  <si>
    <t>Hernandez, Noemi</t>
  </si>
  <si>
    <t>O.S. DEL PERS. DE EDIFICIOS DE RENTA Y HORIZONTAL DE LA REP. ARGENTINA</t>
  </si>
  <si>
    <t>06/01/2024 01:16:00 p.m.</t>
  </si>
  <si>
    <t>06/01/2024 03:34:19 p.m.</t>
  </si>
  <si>
    <t>06/01/2024 04:09:10 p.m.</t>
  </si>
  <si>
    <t>Av. las flores 281 - Neuquén - Barrio Alta Barda</t>
  </si>
  <si>
    <t>dolor en muslos y se le duermen los pies</t>
  </si>
  <si>
    <t>PDR41356961</t>
  </si>
  <si>
    <t>DNI 41356961</t>
  </si>
  <si>
    <t>Quidel, Samuel Maximiliano</t>
  </si>
  <si>
    <t>06/01/2024 01:18:00 p.m.</t>
  </si>
  <si>
    <t>06/01/2024 04:57:20 p.m.</t>
  </si>
  <si>
    <t>06/01/2024 05:29:33 p.m.</t>
  </si>
  <si>
    <t>solicita internacion por adicciones.</t>
  </si>
  <si>
    <t>PDR30432595</t>
  </si>
  <si>
    <t>DNI 30432595</t>
  </si>
  <si>
    <t>Perez, Fernando Bernardino Leandro</t>
  </si>
  <si>
    <t>06/01/2024 01:30:00 p.m.</t>
  </si>
  <si>
    <t>06/01/2024 05:16:58 p.m.</t>
  </si>
  <si>
    <t>juan domingo peron 143 - Centenario</t>
  </si>
  <si>
    <t>06/01/2024 01:32:00 p.m.</t>
  </si>
  <si>
    <t>06/01/2024 01:56:23 p.m.</t>
  </si>
  <si>
    <t>06/01/2024 03:15:20 p.m.</t>
  </si>
  <si>
    <t>solicita atencion por SM</t>
  </si>
  <si>
    <t>DNI 28399944</t>
  </si>
  <si>
    <t>Romero, Silvia Ester</t>
  </si>
  <si>
    <t>06/01/2024 01:47:00 p.m.</t>
  </si>
  <si>
    <t>06/01/2024 05:17:07 p.m.</t>
  </si>
  <si>
    <t>omar tevez s/n - Neuquén</t>
  </si>
  <si>
    <t>PDR30526713</t>
  </si>
  <si>
    <t>DNI 30526713</t>
  </si>
  <si>
    <t>Alato, Maria De Los Angeles</t>
  </si>
  <si>
    <t>06/01/2024 01:51:00 p.m.</t>
  </si>
  <si>
    <t>06/01/2024 05:17:17 p.m.</t>
  </si>
  <si>
    <t>juan b justo 744 - Neuquén - Centro</t>
  </si>
  <si>
    <t>ref mordedura de perro en brazo</t>
  </si>
  <si>
    <t>PDR34403474</t>
  </si>
  <si>
    <t>DNI 34403474</t>
  </si>
  <si>
    <t>Jofre Reyes, Mirna Gisel</t>
  </si>
  <si>
    <t>06/01/2024 01:55:00 p.m.</t>
  </si>
  <si>
    <t>06/01/2024 05:19:34 p.m.</t>
  </si>
  <si>
    <t>La Plata 364 - Neuquén - Barrio Villa María</t>
  </si>
  <si>
    <t>ref dolor al orinar</t>
  </si>
  <si>
    <t>PDR20124562</t>
  </si>
  <si>
    <t>DNI 20124562</t>
  </si>
  <si>
    <t>Benavidez, Jobel Angel</t>
  </si>
  <si>
    <t>06/01/2024 01:57:00 p.m.</t>
  </si>
  <si>
    <t>06/01/2024 05:19:48 p.m.</t>
  </si>
  <si>
    <t>06/01/2024 06:01:15 p.m.</t>
  </si>
  <si>
    <t>LUMBOCIATALGIA</t>
  </si>
  <si>
    <t>MZA B LOTE 8 - Neuquén - Barrio Valentina Sur</t>
  </si>
  <si>
    <t>ref dolor lumbar y pierna</t>
  </si>
  <si>
    <t>06/01/2024 02:06:00 p.m.</t>
  </si>
  <si>
    <t>06/01/2024 05:30:23 p.m.</t>
  </si>
  <si>
    <t>ref dolor en piernas por artrosis</t>
  </si>
  <si>
    <t>DNI 22089808</t>
  </si>
  <si>
    <t>Mourelle, Ana Daniela</t>
  </si>
  <si>
    <t>06/01/2024 03:09:00 p.m.</t>
  </si>
  <si>
    <t>06/01/2024 03:24:32 p.m.</t>
  </si>
  <si>
    <t>06/01/2024 05:40:39 p.m.</t>
  </si>
  <si>
    <t>Caviahue 224 - Neuquén - Centro</t>
  </si>
  <si>
    <t>Desvanecimiento en vía publica</t>
  </si>
  <si>
    <t>DNI 35571459</t>
  </si>
  <si>
    <t>Prieto, Juliana Magali</t>
  </si>
  <si>
    <t>06/01/2024 03:12:00 p.m.</t>
  </si>
  <si>
    <t>06/01/2024 03:32:50 p.m.</t>
  </si>
  <si>
    <t>06/01/2024 08:01:36 p.m.</t>
  </si>
  <si>
    <t>Chocon 1444 - Neuquén - Barrio Confluencia</t>
  </si>
  <si>
    <t>Ref dolor abdominal y de pelvis (Pac enviada de ginecologia)</t>
  </si>
  <si>
    <t>PDR175247323</t>
  </si>
  <si>
    <t>PASAPORTE 175247323</t>
  </si>
  <si>
    <t>Porras Briceño, Asisclo Antonio</t>
  </si>
  <si>
    <t>06/01/2024 03:16:00 p.m.</t>
  </si>
  <si>
    <t>06/01/2024 05:28:23 p.m.</t>
  </si>
  <si>
    <t>MINISTRO GONZALES 575 - Neuquén</t>
  </si>
  <si>
    <t>06/01/2024 03:24:00 p.m.</t>
  </si>
  <si>
    <t>06/01/2024 05:29:57 p.m.</t>
  </si>
  <si>
    <t>06/01/2024 08:37:25 p.m.</t>
  </si>
  <si>
    <t>Mareos, dolor abdominal,deposiciones liquidas</t>
  </si>
  <si>
    <t>06/01/2024 03:26:00 p.m.</t>
  </si>
  <si>
    <t>06/01/2024 05:39:52 p.m.</t>
  </si>
  <si>
    <t>06/01/2024 10:47:09 p.m.</t>
  </si>
  <si>
    <t>Dolor agudo en abdomen,vomitos , cefalea</t>
  </si>
  <si>
    <t>06/01/2024 03:33:00 p.m.</t>
  </si>
  <si>
    <t>06/01/2024 04:22:58 p.m.</t>
  </si>
  <si>
    <t>06/01/2024 08:24:36 p.m.</t>
  </si>
  <si>
    <t>Dif. Respiratoria (Visto ayer en esta guardia)</t>
  </si>
  <si>
    <t>PDR18009751</t>
  </si>
  <si>
    <t>DNI 18009751</t>
  </si>
  <si>
    <t>Flores, Liliana Beatriz</t>
  </si>
  <si>
    <t>06/01/2024 03:35:00 p.m.</t>
  </si>
  <si>
    <t>06/01/2024 03:58:23 p.m.</t>
  </si>
  <si>
    <t>06/01/2024 04:14:49 p.m.</t>
  </si>
  <si>
    <t>accidente del hogar. quemadura por alcali en ojo</t>
  </si>
  <si>
    <t>ALDERETE 477 - Neuquén</t>
  </si>
  <si>
    <t>accidente del hogar. Quemadura por alcali en ojo</t>
  </si>
  <si>
    <t>DNI 41977459</t>
  </si>
  <si>
    <t>Curruhinca, Juan Pablo</t>
  </si>
  <si>
    <t>06/01/2024 03:39:00 p.m.</t>
  </si>
  <si>
    <t>06/01/2024 04:23:05 p.m.</t>
  </si>
  <si>
    <t>06/01/2024 07:54:29 p.m.</t>
  </si>
  <si>
    <t>ingeta de lorazepam</t>
  </si>
  <si>
    <t>JUAN XXIII Y JOSE HERNANDEZ - Neuquén - Barrio Villa Farrel</t>
  </si>
  <si>
    <t>Ref. Intoxicación medicamentosa</t>
  </si>
  <si>
    <t>PDR14870560</t>
  </si>
  <si>
    <t>DNI 14870560</t>
  </si>
  <si>
    <t>Fonseca, Raul</t>
  </si>
  <si>
    <t>06/01/2024 03:40:00 p.m.</t>
  </si>
  <si>
    <t>06/01/2024 06:07:33 p.m.</t>
  </si>
  <si>
    <t>06/01/2024 06:25:04 p.m.</t>
  </si>
  <si>
    <t>litiasis renal. colico renal</t>
  </si>
  <si>
    <t>MASCARDI 315 - Neuquén</t>
  </si>
  <si>
    <t>PDR94603945</t>
  </si>
  <si>
    <t>DNI 94603945</t>
  </si>
  <si>
    <t>Tonoli Y Mari, Tobias Ignacio</t>
  </si>
  <si>
    <t>06/01/2024 03:44:00 p.m.</t>
  </si>
  <si>
    <t>06/01/2024 06:59:30 p.m.</t>
  </si>
  <si>
    <t>06/01/2024 10:56:52 p.m.</t>
  </si>
  <si>
    <t>forunculo en region lateral del cuello</t>
  </si>
  <si>
    <t>Nogoya 2910 - Neuquén - Barrio El Progreso</t>
  </si>
  <si>
    <t>DNI 31613555</t>
  </si>
  <si>
    <t>Vilche, Carina Andrea</t>
  </si>
  <si>
    <t>06/01/2024 03:46:00 p.m.</t>
  </si>
  <si>
    <t>06/01/2024 07:06:43 p.m.</t>
  </si>
  <si>
    <t>06/01/2024 08:12:47 p.m.</t>
  </si>
  <si>
    <t>conjuntivitis flictenular</t>
  </si>
  <si>
    <t>SAN JOSE FELICIANO 944 - Neuquén - Oeste</t>
  </si>
  <si>
    <t>LE 7566097</t>
  </si>
  <si>
    <t>D'elia, Abraham</t>
  </si>
  <si>
    <t>06/01/2024 03:51:00 p.m.</t>
  </si>
  <si>
    <t>06/01/2024 04:23:37 p.m.</t>
  </si>
  <si>
    <t>06/01/2024 08:36:29 p.m.</t>
  </si>
  <si>
    <t>CHOS MALAL 210. 1º PISO DPTO. 2 - Neuquén - Barrio Confluencia</t>
  </si>
  <si>
    <t>caida de propia altura. presion alta, TEC</t>
  </si>
  <si>
    <t>DNI 34117289</t>
  </si>
  <si>
    <t>Mellado, Isabel Gabriela</t>
  </si>
  <si>
    <t>06/01/2024 03:55:00 p.m.</t>
  </si>
  <si>
    <t>06/01/2024 04:19:21 p.m.</t>
  </si>
  <si>
    <t>COLON MZA-11-LOTE.-237 - Neuquén - Barrio Islas Malvinas</t>
  </si>
  <si>
    <t>mordedura de perro en mano derecha</t>
  </si>
  <si>
    <t>PDR96119695</t>
  </si>
  <si>
    <t>DNI 96119695</t>
  </si>
  <si>
    <t>Montes Velarde, Eleuterio</t>
  </si>
  <si>
    <t>06/01/2024 03:59:00 p.m.</t>
  </si>
  <si>
    <t>06/01/2024 07:24:54 p.m.</t>
  </si>
  <si>
    <t>06/01/2024 08:10:53 p.m.</t>
  </si>
  <si>
    <t>ivvas-</t>
  </si>
  <si>
    <t>mza 13 lote d calle el trigo - Centenario</t>
  </si>
  <si>
    <t>colonia nueva espernaza</t>
  </si>
  <si>
    <t>dolor de oído, inflamacion en rostro</t>
  </si>
  <si>
    <t>DNI 44090337</t>
  </si>
  <si>
    <t>Gil, Camila Nicole</t>
  </si>
  <si>
    <t>06/01/2024 04:10:00 p.m.</t>
  </si>
  <si>
    <t>06/01/2024 05:26:13 p.m.</t>
  </si>
  <si>
    <t>CALLE 11 G4 TOMA EL TANQUE S/N - Neuquén - Barrio Ciudad Industrial</t>
  </si>
  <si>
    <t>dolor en mano izq</t>
  </si>
  <si>
    <t>PDR7577070</t>
  </si>
  <si>
    <t>DNI 7577070</t>
  </si>
  <si>
    <t>Guiñez, Arcenio</t>
  </si>
  <si>
    <t>06/01/2024 04:17:00 p.m.</t>
  </si>
  <si>
    <t>06/01/2024 04:46:19 p.m.</t>
  </si>
  <si>
    <t>06/01/2024 07:07:24 p.m.</t>
  </si>
  <si>
    <t>ELORDI MZA 13 LOTE 26 4289 - Neuquén</t>
  </si>
  <si>
    <t>caído de altura</t>
  </si>
  <si>
    <t>DNI 42806501</t>
  </si>
  <si>
    <t>Chaves, Ariana Celena</t>
  </si>
  <si>
    <t>06/01/2024 04:30:00 p.m.</t>
  </si>
  <si>
    <t>06/01/2024 04:52:28 p.m.</t>
  </si>
  <si>
    <t>06/01/2024 10:51:44 p.m.</t>
  </si>
  <si>
    <t>SECTOR 1 - Neuquén</t>
  </si>
  <si>
    <t>mareos desvanecimiento (ingresa por sector de ambulancias)</t>
  </si>
  <si>
    <t>PDR20136755</t>
  </si>
  <si>
    <t>DNI 20136755</t>
  </si>
  <si>
    <t>Sanchez, Nancy Beatriz</t>
  </si>
  <si>
    <t>06/01/2024 04:42:00 p.m.</t>
  </si>
  <si>
    <t>06/01/2024 06:12:00 p.m.</t>
  </si>
  <si>
    <t>Z91.5 Historia personal de lesión autoinfligida in</t>
  </si>
  <si>
    <t>Rhode22,B° T.C.I -</t>
  </si>
  <si>
    <t>Ideacion suicida</t>
  </si>
  <si>
    <t>06/01/2024 05:01:00 p.m.</t>
  </si>
  <si>
    <t>06/01/2024 07:53:56 p.m.</t>
  </si>
  <si>
    <t>06/01/2024 08:10:19 p.m.</t>
  </si>
  <si>
    <t>Ref Dolor de garganta y dif para respirar</t>
  </si>
  <si>
    <t>DNI 6689317</t>
  </si>
  <si>
    <t>Brizuela, Lito Nelzo</t>
  </si>
  <si>
    <t>06/01/2024 05:09:00 p.m.</t>
  </si>
  <si>
    <t>06/01/2024 05:22:01 p.m.</t>
  </si>
  <si>
    <t>06/01/2024 10:07:06 p.m.</t>
  </si>
  <si>
    <t>JOSE LOPEZ 564 - Neuquén - Barrio Manuel Belgrano</t>
  </si>
  <si>
    <t>Ref dolor de pecho</t>
  </si>
  <si>
    <t>06/01/2024 05:12:00 p.m.</t>
  </si>
  <si>
    <t>06/01/2024 08:01:34 p.m.</t>
  </si>
  <si>
    <t>Ref Falta de medicacion (Pac de SM )</t>
  </si>
  <si>
    <t>PDR34657332</t>
  </si>
  <si>
    <t>DNI 34657332</t>
  </si>
  <si>
    <t>Peregrin, Maria Belen</t>
  </si>
  <si>
    <t>06/01/2024 05:15:00 p.m.</t>
  </si>
  <si>
    <t>06/01/2024 08:01:43 p.m.</t>
  </si>
  <si>
    <t>06/01/2024 08:59:20 p.m.</t>
  </si>
  <si>
    <t>accidente del hogar traumatismo de tobillo izquiedo</t>
  </si>
  <si>
    <t>los mayas -</t>
  </si>
  <si>
    <t>traumatismo de tobillo izquierdo</t>
  </si>
  <si>
    <t>06/01/2024 05:17:00 p.m.</t>
  </si>
  <si>
    <t>06/01/2024 06:25:54 p.m.</t>
  </si>
  <si>
    <t>06/01/2024 09:44:49 p.m.</t>
  </si>
  <si>
    <t>dolor en miembro inferior. HAF en muslo</t>
  </si>
  <si>
    <t>S71.1 Herida del muslo</t>
  </si>
  <si>
    <t>dolor en miembro inferior</t>
  </si>
  <si>
    <t>DNI 47661160</t>
  </si>
  <si>
    <t>Melo, Gerardo Joaquin</t>
  </si>
  <si>
    <t>06/01/2024 05:29:00 p.m.</t>
  </si>
  <si>
    <t>06/01/2024 06:37:31 p.m.</t>
  </si>
  <si>
    <t>CRUSELI S/N - Neuquén</t>
  </si>
  <si>
    <t>06/01/2024 05:32:00 p.m.</t>
  </si>
  <si>
    <t>06/01/2024 08:02:04 p.m.</t>
  </si>
  <si>
    <t>06/01/2024 08:26:11 p.m.</t>
  </si>
  <si>
    <t>Ref DOLOR ABDOMINAL</t>
  </si>
  <si>
    <t>PDR11448421</t>
  </si>
  <si>
    <t>CI 172205801</t>
  </si>
  <si>
    <t>Torres Isla, Jeniffer Valeska</t>
  </si>
  <si>
    <t>06/01/2024 05:35:00 p.m.</t>
  </si>
  <si>
    <t>06/01/2024 06:59:13 p.m.</t>
  </si>
  <si>
    <t>07/01/2024 12:45:18 a.m.</t>
  </si>
  <si>
    <t>hp sol fisiologica + diclofenac 75 mg x 1 amp</t>
  </si>
  <si>
    <t>Raihue - Neuquén</t>
  </si>
  <si>
    <t>Atahualpa II</t>
  </si>
  <si>
    <t>Ref inflamacion y ampollas en pierna derecha</t>
  </si>
  <si>
    <t>06/01/2024 05:54:00 p.m.</t>
  </si>
  <si>
    <t>06/01/2024 08:14:49 p.m.</t>
  </si>
  <si>
    <t>06/01/2024 08:41:15 p.m.</t>
  </si>
  <si>
    <t>OTITIS MEDIA AGUDA</t>
  </si>
  <si>
    <t>06/01/2024 06:19:00 p.m.</t>
  </si>
  <si>
    <t>06/01/2024 07:10:22 p.m.</t>
  </si>
  <si>
    <t>PDR26544717</t>
  </si>
  <si>
    <t>DNI 26544717</t>
  </si>
  <si>
    <t>Barros Freire, Lucio Ariel</t>
  </si>
  <si>
    <t>06/01/2024 06:27:00 p.m.</t>
  </si>
  <si>
    <t>06/01/2024 08:18:47 p.m.</t>
  </si>
  <si>
    <t>06/01/2024 08:41:23 p.m.</t>
  </si>
  <si>
    <t>ulcera corneal post cpo extraño</t>
  </si>
  <si>
    <t>hugo chavez 49 - Centenario</t>
  </si>
  <si>
    <t>Primeros Pobladores</t>
  </si>
  <si>
    <t>PDR162159765</t>
  </si>
  <si>
    <t>OTRO 162159765</t>
  </si>
  <si>
    <t>Mora De Camargo, Dilia Ramona</t>
  </si>
  <si>
    <t>06/01/2024 06:37:00 p.m.</t>
  </si>
  <si>
    <t>06/01/2024 08:31:45 p.m.</t>
  </si>
  <si>
    <t>06/01/2024 09:03:09 p.m.</t>
  </si>
  <si>
    <t>ivavas + sob</t>
  </si>
  <si>
    <t>CORDOBA 491 7° DPRTO 1 - Neuquén - Centro</t>
  </si>
  <si>
    <t>PDR92439284</t>
  </si>
  <si>
    <t>DNI 92439284</t>
  </si>
  <si>
    <t>Monsalve Necul, Jose Gabriel</t>
  </si>
  <si>
    <t>06/01/2024 06:42:00 p.m.</t>
  </si>
  <si>
    <t>06/01/2024 08:33:14 p.m.</t>
  </si>
  <si>
    <t>06/01/2024 10:52:32 p.m.</t>
  </si>
  <si>
    <t>DIEGO ROSALES MZA 86 CASA 22 - Neuquén - Barrio Villa Ceferino</t>
  </si>
  <si>
    <t>DOLOR EN CUELLO AL HACER FUERZA</t>
  </si>
  <si>
    <t>PDR28608869</t>
  </si>
  <si>
    <t>DNI 28608869</t>
  </si>
  <si>
    <t>Barragan, Gabriel Alejandro</t>
  </si>
  <si>
    <t>06/01/2024 06:48:00 p.m.</t>
  </si>
  <si>
    <t>06/01/2024 08:39:19 p.m.</t>
  </si>
  <si>
    <t>07/01/2024 01:27:30 a.m.</t>
  </si>
  <si>
    <t>MARI MENUCO 1048 - Plottier</t>
  </si>
  <si>
    <t>AMERICA</t>
  </si>
  <si>
    <t>PROTUBERANCIA EN CUELLO</t>
  </si>
  <si>
    <t>PDR47849534</t>
  </si>
  <si>
    <t>DNI 47849534</t>
  </si>
  <si>
    <t>Espinosa, Gaston Matias</t>
  </si>
  <si>
    <t>06/01/2024 06:50:00 p.m.</t>
  </si>
  <si>
    <t>06/01/2024 09:54:04 p.m.</t>
  </si>
  <si>
    <t>Herida de arma de fuego en pie derecho.</t>
  </si>
  <si>
    <t>Nueva Rural Esperanza</t>
  </si>
  <si>
    <t>HAF EN PIE</t>
  </si>
  <si>
    <t>PDR93916370</t>
  </si>
  <si>
    <t>DNI 93916370</t>
  </si>
  <si>
    <t>Cofre Cofre, Andrea Yasmin</t>
  </si>
  <si>
    <t>06/01/2024 06:59:00 p.m.</t>
  </si>
  <si>
    <t>06/01/2024 09:15:00 p.m.</t>
  </si>
  <si>
    <t>06/01/2024 09:44:33 p.m.</t>
  </si>
  <si>
    <t>CATRIEL 392 - Neuquén - Barrio Cumelen</t>
  </si>
  <si>
    <t>ARRITMIA</t>
  </si>
  <si>
    <t>06/01/2024 07:07:00 p.m.</t>
  </si>
  <si>
    <t>06/01/2024 07:43:24 p.m.</t>
  </si>
  <si>
    <t>07/01/2024 01:47:47 a.m.</t>
  </si>
  <si>
    <t>dolor abominal</t>
  </si>
  <si>
    <t>dolor abdominal + hematoqueccia</t>
  </si>
  <si>
    <t>PDR29889727</t>
  </si>
  <si>
    <t>DNI 29889727</t>
  </si>
  <si>
    <t>Costilla Diaz, Facundo Sebastian</t>
  </si>
  <si>
    <t>06/01/2024 07:09:00 p.m.</t>
  </si>
  <si>
    <t>06/01/2024 10:09:44 p.m.</t>
  </si>
  <si>
    <t>06/01/2024 10:32:21 p.m.</t>
  </si>
  <si>
    <t>agresion de tercero</t>
  </si>
  <si>
    <t>AN ARGENTINA 2034 - Neuquén - Barrio Islas Malvinas</t>
  </si>
  <si>
    <t>CONSTATACION DE LESIONES</t>
  </si>
  <si>
    <t>PDR41939336</t>
  </si>
  <si>
    <t>DNI 41939336</t>
  </si>
  <si>
    <t>Vega, Maira</t>
  </si>
  <si>
    <t>06/01/2024 07:15:00 p.m.</t>
  </si>
  <si>
    <t>06/01/2024 10:03:24 p.m.</t>
  </si>
  <si>
    <t>06/01/2024 10:14:08 p.m.</t>
  </si>
  <si>
    <t>COPAHUE 1976 - Neuquén - Barrio Confluencia</t>
  </si>
  <si>
    <t>ACIDEZ</t>
  </si>
  <si>
    <t>PDR22662757</t>
  </si>
  <si>
    <t>DNI 22662757</t>
  </si>
  <si>
    <t>Cuellar, Cristina Alejandra</t>
  </si>
  <si>
    <t>06/01/2024 07:19:00 p.m.</t>
  </si>
  <si>
    <t>06/01/2024 10:14:12 p.m.</t>
  </si>
  <si>
    <t>07/01/2024 12:39:14 a.m.</t>
  </si>
  <si>
    <t>COPAHUE 1977 1717 - Neuquén - Barrio Confluencia</t>
  </si>
  <si>
    <t>PDR42517915</t>
  </si>
  <si>
    <t>DNI 42517915</t>
  </si>
  <si>
    <t>Vila, Antonella Daiana</t>
  </si>
  <si>
    <t>06/01/2024 07:24:00 p.m.</t>
  </si>
  <si>
    <t>06/01/2024 10:21:27 p.m.</t>
  </si>
  <si>
    <t>06/01/2024 10:58:13 p.m.</t>
  </si>
  <si>
    <t>IGNACIO RIVAS 790 - Neuquén - Barrio Villa Florencia</t>
  </si>
  <si>
    <t>DOLOR SANGRADO DE OIDO</t>
  </si>
  <si>
    <t>DNI 45510296</t>
  </si>
  <si>
    <t>Di Filippo, Santiago Bautista</t>
  </si>
  <si>
    <t>06/01/2024 07:31:00 p.m.</t>
  </si>
  <si>
    <t>06/01/2024 10:30:50 p.m.</t>
  </si>
  <si>
    <t>06/01/2024 10:57:59 p.m.</t>
  </si>
  <si>
    <t>Chajarí 3528 - Neuquén - Barrio Huiliches</t>
  </si>
  <si>
    <t>PDR35600426</t>
  </si>
  <si>
    <t>DNI 35600426</t>
  </si>
  <si>
    <t>Baldebenito, Jose Miguel</t>
  </si>
  <si>
    <t>06/01/2024 07:34:00 p.m.</t>
  </si>
  <si>
    <t>06/01/2024 10:21:52 p.m.</t>
  </si>
  <si>
    <t>06/01/2024 10:57:09 p.m.</t>
  </si>
  <si>
    <t>Ciudad de Paz - Cipolletti</t>
  </si>
  <si>
    <t>Herida cortante en dedo pulgar derecho</t>
  </si>
  <si>
    <t>DNI 34402834</t>
  </si>
  <si>
    <t>Pinto, Mauro Alejandro</t>
  </si>
  <si>
    <t>06/01/2024 07:43:00 p.m.</t>
  </si>
  <si>
    <t>06/01/2024 10:43:55 p.m.</t>
  </si>
  <si>
    <t>06/01/2024 10:57:49 p.m.</t>
  </si>
  <si>
    <t>CUERPO EXTRAÑO</t>
  </si>
  <si>
    <t>mza 1 lote E-Sector Salud - Plottier</t>
  </si>
  <si>
    <t>ALZOGARAY</t>
  </si>
  <si>
    <t>DNI 32499299</t>
  </si>
  <si>
    <t>Amarilla, Maria Emilia</t>
  </si>
  <si>
    <t>06/01/2024 07:45:00 p.m.</t>
  </si>
  <si>
    <t>06/01/2024 10:55:01 p.m.</t>
  </si>
  <si>
    <t>Calfucura y Copahue - Neuquén - Barrio Confluencia</t>
  </si>
  <si>
    <t>Dolor de pecho, desde ayer, pte. asmática</t>
  </si>
  <si>
    <t>DNI 48268428</t>
  </si>
  <si>
    <t>Neculman, Valentina Ayelen</t>
  </si>
  <si>
    <t>06/01/2024 08:01:00 p.m.</t>
  </si>
  <si>
    <t>06/01/2024 11:04:13 p.m.</t>
  </si>
  <si>
    <t>07/01/2024 12:42:16 a.m.</t>
  </si>
  <si>
    <t>Juan Jose Paso 3444 - Neuquén - Barrio Unión de Mayo</t>
  </si>
  <si>
    <t>DNI 37757547</t>
  </si>
  <si>
    <t>Merino, Geronimo Ruben</t>
  </si>
  <si>
    <t>06/01/2024 08:22:00 p.m.</t>
  </si>
  <si>
    <t>06/01/2024 11:14:09 p.m.</t>
  </si>
  <si>
    <t>06/01/2024 11:43:21 p.m.</t>
  </si>
  <si>
    <t>Leandro Alem 91 - Neuquén - Barrio Villa Farrel</t>
  </si>
  <si>
    <t>DNI 49893848</t>
  </si>
  <si>
    <t>Duplessis, Isabella Yuliana</t>
  </si>
  <si>
    <t>06/01/2024 08:29:00 p.m.</t>
  </si>
  <si>
    <t>06/01/2024 11:29:44 p.m.</t>
  </si>
  <si>
    <t>06/01/2024 11:43:33 p.m.</t>
  </si>
  <si>
    <t>Montevideo 188 - Neuquén - Barrio Manuel Belgrano</t>
  </si>
  <si>
    <t>PDR26779240</t>
  </si>
  <si>
    <t>DNI 26779240</t>
  </si>
  <si>
    <t>Vega, Lorena Jaquelina</t>
  </si>
  <si>
    <t>06/01/2024 08:46:00 p.m.</t>
  </si>
  <si>
    <t>06/01/2024 11:36:12 p.m.</t>
  </si>
  <si>
    <t>06/01/2024 11:52:47 p.m.</t>
  </si>
  <si>
    <t>Independencia 719 - Neuquén - Centro</t>
  </si>
  <si>
    <t>DNI 92930137</t>
  </si>
  <si>
    <t>Aguila Quezada, Maria Cristina</t>
  </si>
  <si>
    <t>06/01/2024 08:49:00 p.m.</t>
  </si>
  <si>
    <t>06/01/2024 11:41:19 p.m.</t>
  </si>
  <si>
    <t>06/01/2024 11:52:36 p.m.</t>
  </si>
  <si>
    <t>Saturnino Torres 1448 - Neuquén - Barrio Confluencia</t>
  </si>
  <si>
    <t>Dolor de espalda, pte. dbt., ref. problemas de columna</t>
  </si>
  <si>
    <t>PDR48144687</t>
  </si>
  <si>
    <t>DNI 48144687</t>
  </si>
  <si>
    <t>Montes, Carolina Liz Griselda</t>
  </si>
  <si>
    <t>06/01/2024 08:54:00 p.m.</t>
  </si>
  <si>
    <t>06/01/2024 09:37:54 p.m.</t>
  </si>
  <si>
    <t>06/01/2024 10:03:51 p.m.</t>
  </si>
  <si>
    <t>Richeri y Saturnino Torres s/n - Neuquén - Barrio Manuel Belgrano</t>
  </si>
  <si>
    <t>Dolor corporal, abdominal y fiebre</t>
  </si>
  <si>
    <t>DNI 46930709</t>
  </si>
  <si>
    <t>Montes, Alan Agustin David</t>
  </si>
  <si>
    <t>06/01/2024 08:55:00 p.m.</t>
  </si>
  <si>
    <t>06/01/2024 11:42:15 p.m.</t>
  </si>
  <si>
    <t>Richerie y Saturnino Torres s/n - Neuquén - Este</t>
  </si>
  <si>
    <t>TOMA LA FAMILIA----</t>
  </si>
  <si>
    <t>Dolor abdominal y de cabeza</t>
  </si>
  <si>
    <t>DNI 93721328</t>
  </si>
  <si>
    <t>Burgos Burgos, Estanislao Alberto</t>
  </si>
  <si>
    <t>06/01/2024 08:59:00 p.m.</t>
  </si>
  <si>
    <t>07/01/2024 06:16:56 a.m.</t>
  </si>
  <si>
    <t>Incidente de tránsito. Politraumatismos.</t>
  </si>
  <si>
    <t>AV. HOUSSAY - 1371 - Neuquén - Este</t>
  </si>
  <si>
    <t>DON BOSCO</t>
  </si>
  <si>
    <t>PDR7003657</t>
  </si>
  <si>
    <t>DNI 7003657</t>
  </si>
  <si>
    <t>Barraza, Lizardo Marcelino</t>
  </si>
  <si>
    <t>06/01/2024 09:06:00 p.m.</t>
  </si>
  <si>
    <t>06/01/2024 09:49:24 p.m.</t>
  </si>
  <si>
    <t>07/01/2024 01:48:39 a.m.</t>
  </si>
  <si>
    <t>CALLE 5 Y COLLON CURA MK 16 PB 223 - Neuquén - Barrio Gregorio Alvarez</t>
  </si>
  <si>
    <t>Ref Vomitos, diarrea e inflamacion abdominal</t>
  </si>
  <si>
    <t>PDR14457159</t>
  </si>
  <si>
    <t>DNI 14457159</t>
  </si>
  <si>
    <t>Gagliano, Victor Hugo</t>
  </si>
  <si>
    <t>06/01/2024 09:18:00 p.m.</t>
  </si>
  <si>
    <t>07/01/2024 12:24:42 a.m.</t>
  </si>
  <si>
    <t>Chacra 52 -</t>
  </si>
  <si>
    <t>Villa regina</t>
  </si>
  <si>
    <t>PDR48267773</t>
  </si>
  <si>
    <t>DNI 48267773</t>
  </si>
  <si>
    <t>Gomez, Benjamin Luis</t>
  </si>
  <si>
    <t>06/01/2024 09:19:00 p.m.</t>
  </si>
  <si>
    <t>07/01/2024 06:59:37 a.m.</t>
  </si>
  <si>
    <t>TEC leve. Incidente en bicicleta.</t>
  </si>
  <si>
    <t>Pje Jose Falletti 504 - Neuquén - Oeste</t>
  </si>
  <si>
    <t>DNI 13047576</t>
  </si>
  <si>
    <t>San Martin, Victor Antonio</t>
  </si>
  <si>
    <t>06/01/2024 09:26:00 p.m.</t>
  </si>
  <si>
    <t>06/01/2024 11:57:26 p.m.</t>
  </si>
  <si>
    <t>07/01/2024 12:01:28 a.m.</t>
  </si>
  <si>
    <t>VICENTE LOPEZ Y PLAN 48 - Neuquén - Barrio Villa María</t>
  </si>
  <si>
    <t>DNI 26810537</t>
  </si>
  <si>
    <t>Chinchilla, Marina Viviana</t>
  </si>
  <si>
    <t>06/01/2024 09:28:00 p.m.</t>
  </si>
  <si>
    <t>06/01/2024 09:45:12 p.m.</t>
  </si>
  <si>
    <t>06/01/2024 11:00:07 p.m.</t>
  </si>
  <si>
    <t>SECTOR /2 - Neuquén - Barrio Ciudad Industrial</t>
  </si>
  <si>
    <t>Violencia de genero- dolor en riñones.</t>
  </si>
  <si>
    <t>06/01/2024 09:32:00 p.m.</t>
  </si>
  <si>
    <t>06/01/2024 11:47:32 p.m.</t>
  </si>
  <si>
    <t>07/01/2024 12:01:35 a.m.</t>
  </si>
  <si>
    <t>OSTEOCONDRITIS</t>
  </si>
  <si>
    <t>DNI 14349963</t>
  </si>
  <si>
    <t>Hidalgo, Patricia Irene</t>
  </si>
  <si>
    <t>06/01/2024 09:47:00 p.m.</t>
  </si>
  <si>
    <t>07/01/2024 02:24:53 a.m.</t>
  </si>
  <si>
    <t>LAGO NONTHUE Y CABO 1º VERON CASA 123 - Neuquén - Barrio Gregorio Alvarez</t>
  </si>
  <si>
    <t>180 VIVIENDAS</t>
  </si>
  <si>
    <t>PDR46403866</t>
  </si>
  <si>
    <t>DNI 46403866</t>
  </si>
  <si>
    <t>Veloso, Emilio Leonardo Isaac</t>
  </si>
  <si>
    <t>06/01/2024 09:58:00 p.m.</t>
  </si>
  <si>
    <t>07/01/2024 01:10:02 a.m.</t>
  </si>
  <si>
    <t>CALLE 11 TIRA K 3 2°A - Neuquén - Barrio Ciudad Industrial</t>
  </si>
  <si>
    <t>Derrame en ambos ojos</t>
  </si>
  <si>
    <t>PDR12818181</t>
  </si>
  <si>
    <t>DNI 12818181</t>
  </si>
  <si>
    <t>Soto, Susana</t>
  </si>
  <si>
    <t>06/01/2024 10:35:00 p.m.</t>
  </si>
  <si>
    <t>07/01/2024 12:39:31 a.m.</t>
  </si>
  <si>
    <t>07/01/2024 12:46:52 a.m.</t>
  </si>
  <si>
    <t>Buenos Aires E Islas Malv - Neuquén - Centro</t>
  </si>
  <si>
    <t>Presión alta- pac hta</t>
  </si>
  <si>
    <t>DNI 4871511</t>
  </si>
  <si>
    <t>Ruiz, Mirta Yolanda</t>
  </si>
  <si>
    <t>06/01/2024 10:40:00 p.m.</t>
  </si>
  <si>
    <t>06/01/2024 11:02:52 p.m.</t>
  </si>
  <si>
    <t>07/01/2024 03:43:42 a.m.</t>
  </si>
  <si>
    <t>CALLE 8 DX 1 SEC F - Neuquén</t>
  </si>
  <si>
    <t>DIF RESPIRATORIA- PAC EPOC</t>
  </si>
  <si>
    <t>PDR48077923</t>
  </si>
  <si>
    <t>DNI 48077923</t>
  </si>
  <si>
    <t>Rodriguez Arijon, Juan Ignacio</t>
  </si>
  <si>
    <t>06/01/2024 10:44:00 p.m.</t>
  </si>
  <si>
    <t>06/01/2024 11:08:04 p.m.</t>
  </si>
  <si>
    <t>07/01/2024 01:08:30 a.m.</t>
  </si>
  <si>
    <t>Hemorragia cerebral intraparenquimatosa.</t>
  </si>
  <si>
    <t>2 de Abril 2467 - Neuquén - Barrio El Progreso</t>
  </si>
  <si>
    <t>paralisis mitad del cuerpo ingreso auto particular</t>
  </si>
  <si>
    <t>DNI 37856312</t>
  </si>
  <si>
    <t>Orellana Rojas, Karen Estefania Marlene</t>
  </si>
  <si>
    <t>06/01/2024 10:52:00 p.m.</t>
  </si>
  <si>
    <t>07/01/2024 01:14:33 a.m.</t>
  </si>
  <si>
    <t>07/01/2024 03:27:38 a.m.</t>
  </si>
  <si>
    <t>REMIGIO BOSH 1776 - Neuquén - Barrio Don Bosco II</t>
  </si>
  <si>
    <t>VOMITOS Y DIARREA-</t>
  </si>
  <si>
    <t>PDR36751549</t>
  </si>
  <si>
    <t>DNI 36751549</t>
  </si>
  <si>
    <t>Oviedo, Luis Gabriel</t>
  </si>
  <si>
    <t>06/01/2024 10:55:00 p.m.</t>
  </si>
  <si>
    <t>07/01/2024 01:47:57 a.m.</t>
  </si>
  <si>
    <t>07/01/2024 02:24:48 a.m.</t>
  </si>
  <si>
    <t>BAHIA BLANCA 331 - Neuquén - Centro</t>
  </si>
  <si>
    <t>INFLAMACIÓN DE GARGANTA Y ENCIAS</t>
  </si>
  <si>
    <t>PDR18791141</t>
  </si>
  <si>
    <t>DNI 18791141</t>
  </si>
  <si>
    <t>Costich, Lucas Martín</t>
  </si>
  <si>
    <t>06/01/2024 11:12:00 p.m.</t>
  </si>
  <si>
    <t>06/01/2024 11:35:55 p.m.</t>
  </si>
  <si>
    <t>07/01/2024 01:21:26 a.m.</t>
  </si>
  <si>
    <t>1º POBLADORES 1879 - Neuquén - Barrio Mariano Moreno</t>
  </si>
  <si>
    <t>desmayo pcte cardiaco con desfibrilador</t>
  </si>
  <si>
    <t>PDR10769930</t>
  </si>
  <si>
    <t>DNI 10769930</t>
  </si>
  <si>
    <t>Hernandez, Manuel Tomas</t>
  </si>
  <si>
    <t>06/01/2024 11:45:00 p.m.</t>
  </si>
  <si>
    <t>07/01/2024 02:02:33 a.m.</t>
  </si>
  <si>
    <t>martin fierro 686 - Provincia: Río Negro</t>
  </si>
  <si>
    <t>DNI 36434668</t>
  </si>
  <si>
    <t>Navarrete, Berta Ines</t>
  </si>
  <si>
    <t>06/01/2024 11:59:00 p.m.</t>
  </si>
  <si>
    <t>07/01/2024 12:22:27 a.m.</t>
  </si>
  <si>
    <t>07/01/2024 03:27:25 a.m.</t>
  </si>
  <si>
    <t>POMONA 1519 - Neuquén - Barrio Confluencia</t>
  </si>
  <si>
    <t>07/01/2024 12:03:00 a.m.</t>
  </si>
  <si>
    <t>07/01/2024 12:56:19 a.m.</t>
  </si>
  <si>
    <t>dolor lumbar egresado por error</t>
  </si>
  <si>
    <t>PDR48798050</t>
  </si>
  <si>
    <t>DNI 48798050</t>
  </si>
  <si>
    <t>Pedone, Santino Nicolas</t>
  </si>
  <si>
    <t>07/01/2024 12:14:00 a.m.</t>
  </si>
  <si>
    <t>07/01/2024 02:02:42 a.m.</t>
  </si>
  <si>
    <t>07/01/2024 02:24:55 a.m.</t>
  </si>
  <si>
    <t>ipb</t>
  </si>
  <si>
    <t>OLASCOAGA 581 - Neuquén - Centro</t>
  </si>
  <si>
    <t>dolor en inflamación en mm.ss. izquierdo, desde ayer, picadura?</t>
  </si>
  <si>
    <t>DNI 34545657</t>
  </si>
  <si>
    <t>Gurmendi, Sandra Soledad</t>
  </si>
  <si>
    <t>07/01/2024 12:22:00 a.m.</t>
  </si>
  <si>
    <t>07/01/2024 02:10:48 a.m.</t>
  </si>
  <si>
    <t>07/01/2024 03:27:19 a.m.</t>
  </si>
  <si>
    <t>LAS HERAS 35 - Neuquén - Centro</t>
  </si>
  <si>
    <t>dolor de muelas, hace unos momentos</t>
  </si>
  <si>
    <t>DNI 34812611</t>
  </si>
  <si>
    <t>Zurita, Lorena Soledad</t>
  </si>
  <si>
    <t>07/01/2024 12:23:00 a.m.</t>
  </si>
  <si>
    <t>07/01/2024 01:06:52 a.m.</t>
  </si>
  <si>
    <t>07/01/2024 04:40:00 a.m.</t>
  </si>
  <si>
    <t>BOHER Y CARLOS SOBISCH CASA 123 - Neuquén - Barrio Confluencia</t>
  </si>
  <si>
    <t>dolor abdominal, náuseas desde la tarde</t>
  </si>
  <si>
    <t>07/01/2024 12:25:00 a.m.</t>
  </si>
  <si>
    <t>07/01/2024 02:49:16 a.m.</t>
  </si>
  <si>
    <t>07/01/2024 07:53:22 a.m.</t>
  </si>
  <si>
    <t>dolor de pecho, sensación de falta de aire hace unos momentos</t>
  </si>
  <si>
    <t>DNI 18820806</t>
  </si>
  <si>
    <t>Manriquez Mendoza, Marcela Adriana</t>
  </si>
  <si>
    <t>07/01/2024 12:30:00 a.m.</t>
  </si>
  <si>
    <t>07/01/2024 12:35:18 a.m.</t>
  </si>
  <si>
    <t>07/01/2024 02:47:50 a.m.</t>
  </si>
  <si>
    <t>Magaldi 1535 - Neuquén - Barrio Islas Malvinas</t>
  </si>
  <si>
    <t>Ingresa por auto particular , pacte oncológica , malestar gral</t>
  </si>
  <si>
    <t>DNI 8410212</t>
  </si>
  <si>
    <t>Peñaloza, Angel Hugo</t>
  </si>
  <si>
    <t>07/01/2024 01:07:00 a.m.</t>
  </si>
  <si>
    <t>07/01/2024 01:22:41 a.m.</t>
  </si>
  <si>
    <t>07/01/2024 02:22:15 p.m.</t>
  </si>
  <si>
    <t>edema en mmii</t>
  </si>
  <si>
    <t>OCEANIA 344 - Neuquén - Barrio Rincón de Emilio</t>
  </si>
  <si>
    <t>07/01/2024 02:05:00 a.m.</t>
  </si>
  <si>
    <t>07/01/2024 03:24:13 a.m.</t>
  </si>
  <si>
    <t>07/01/2024 04:40:21 a.m.</t>
  </si>
  <si>
    <t>Dolor abdominal , materia fecal con sangre</t>
  </si>
  <si>
    <t>DNI 28254166</t>
  </si>
  <si>
    <t>Mathus, Natalia Maria Silvina</t>
  </si>
  <si>
    <t>07/01/2024 02:07:00 a.m.</t>
  </si>
  <si>
    <t>07/01/2024 02:26:39 a.m.</t>
  </si>
  <si>
    <t>07/01/2024 08:20:00 a.m.</t>
  </si>
  <si>
    <t>Chile 78 - Neuquén - Centro</t>
  </si>
  <si>
    <t>dolor de pecho, adormecimiento de mm.ss.</t>
  </si>
  <si>
    <t>07/01/2024 02:16:00 a.m.</t>
  </si>
  <si>
    <t>07/01/2024 03:28:48 a.m.</t>
  </si>
  <si>
    <t>Temblores , dolor de pecho , vómitos</t>
  </si>
  <si>
    <t>PDR96303602</t>
  </si>
  <si>
    <t>DNI 96303602</t>
  </si>
  <si>
    <t>Milano De Leon, Lucia</t>
  </si>
  <si>
    <t>07/01/2024 02:19:00 a.m.</t>
  </si>
  <si>
    <t>07/01/2024 02:47:58 a.m.</t>
  </si>
  <si>
    <t>COLON 1120 - Neuquén - Barrio Islas Malvinas</t>
  </si>
  <si>
    <t>pacte embarazada , ref sangrado nasal , mareos</t>
  </si>
  <si>
    <t>07/01/2024 02:23:00 a.m.</t>
  </si>
  <si>
    <t>07/01/2024 03:27:53 a.m.</t>
  </si>
  <si>
    <t>Colocación de medicación ( orden HPN)</t>
  </si>
  <si>
    <t>PDR11448511</t>
  </si>
  <si>
    <t>SN 11448511</t>
  </si>
  <si>
    <t>N, N</t>
  </si>
  <si>
    <t>07/01/2024 03:05:00 a.m.</t>
  </si>
  <si>
    <t>07/01/2024 08:35:55 a.m.</t>
  </si>
  <si>
    <t>PDR27646210</t>
  </si>
  <si>
    <t>DNI 27646210</t>
  </si>
  <si>
    <t>Salinas, Jorge</t>
  </si>
  <si>
    <t>07/01/2024 03:09:00 a.m.</t>
  </si>
  <si>
    <t>07/01/2024 03:29:01 a.m.</t>
  </si>
  <si>
    <t>07/01/2024 03:43:29 a.m.</t>
  </si>
  <si>
    <t>SEC B - Neuquén</t>
  </si>
  <si>
    <t>07/01/2024 03:21:00 a.m.</t>
  </si>
  <si>
    <t>07/01/2024 03:43:22 a.m.</t>
  </si>
  <si>
    <t>reingresado al sistema para estudio</t>
  </si>
  <si>
    <t>07/01/2024 04:00:00 a.m.</t>
  </si>
  <si>
    <t>07/01/2024 04:51:00 a.m.</t>
  </si>
  <si>
    <t>07/01/2024 10:23:09 a.m.</t>
  </si>
  <si>
    <t>AGRESION POR TERCEROS</t>
  </si>
  <si>
    <t>07/01/2024 05:38:00 a.m.</t>
  </si>
  <si>
    <t>07/01/2024 01:00:00 p.m.</t>
  </si>
  <si>
    <t>Intoxicación con alcohol y clonacepam.</t>
  </si>
  <si>
    <t>F10.4 Estado de abstinencia de alcohol, con deliri</t>
  </si>
  <si>
    <t>intoxicación</t>
  </si>
  <si>
    <t>PDR41620072</t>
  </si>
  <si>
    <t>DNI 41620072</t>
  </si>
  <si>
    <t>Ortiz, Enzo Ñuciano</t>
  </si>
  <si>
    <t>07/01/2024 05:57:00 a.m.</t>
  </si>
  <si>
    <t>07/01/2024 07:20:53 a.m.</t>
  </si>
  <si>
    <t>07/01/2024 07:51:58 a.m.</t>
  </si>
  <si>
    <t>DR RAMON 200 - Neuquén</t>
  </si>
  <si>
    <t>DNI 40443831</t>
  </si>
  <si>
    <t>Vega, Rodrigo Sebastian</t>
  </si>
  <si>
    <t>07/01/2024 06:45:00 a.m.</t>
  </si>
  <si>
    <t>07/01/2024 07:27:08 a.m.</t>
  </si>
  <si>
    <t>07/01/2024 10:23:17 a.m.</t>
  </si>
  <si>
    <t>AVDA LAS FLORES 299 - Neuquén - Barrio Alta Barda</t>
  </si>
  <si>
    <t>07/01/2024 08:19:00 a.m.</t>
  </si>
  <si>
    <t>07/01/2024 09:55:46 a.m.</t>
  </si>
  <si>
    <t>07/01/2024 02:50:58 p.m.</t>
  </si>
  <si>
    <t>ref. dif. para respirar. dado de alta hace dos dias de cirugia</t>
  </si>
  <si>
    <t>07/01/2024 08:25:00 a.m.</t>
  </si>
  <si>
    <t>07/01/2024 10:14:17 a.m.</t>
  </si>
  <si>
    <t>07/01/2024 10:00:33 a.m.</t>
  </si>
  <si>
    <t>07/01/2024 10:13:46 a.m.</t>
  </si>
  <si>
    <t>Infeccion de piel y partes blandas en pabellon auricular derecho</t>
  </si>
  <si>
    <t>ref. quemadura en oreja derecha con asfalto</t>
  </si>
  <si>
    <t>PDR45601720</t>
  </si>
  <si>
    <t>DNI 45601720</t>
  </si>
  <si>
    <t>Fernandez, Fernanda Ayelen</t>
  </si>
  <si>
    <t>07/01/2024 08:42:00 a.m.</t>
  </si>
  <si>
    <t>07/01/2024 10:08:14 a.m.</t>
  </si>
  <si>
    <t>07/01/2024 12:54:07 p.m.</t>
  </si>
  <si>
    <t>vomitos se retiro sin alta</t>
  </si>
  <si>
    <t>JUAN XXIII 1131 - Neuquén - Barrio Villa Farrel</t>
  </si>
  <si>
    <t>PDR4718480</t>
  </si>
  <si>
    <t>DNI 4718480</t>
  </si>
  <si>
    <t>Vargas, Margarita</t>
  </si>
  <si>
    <t>07/01/2024 08:46:00 a.m.</t>
  </si>
  <si>
    <t>07/01/2024 09:39:09 a.m.</t>
  </si>
  <si>
    <t>07/01/2024 10:32:31 a.m.</t>
  </si>
  <si>
    <t>mz.r - lote.12 - Neuquén - Barrio Villa Ceferino</t>
  </si>
  <si>
    <t>07/01/2024 08:49:00 a.m.</t>
  </si>
  <si>
    <t>07/01/2024 10:16:12 a.m.</t>
  </si>
  <si>
    <t>07/01/2024 10:28:03 a.m.</t>
  </si>
  <si>
    <t>ulcera conjuntival</t>
  </si>
  <si>
    <t>07/01/2024 08:52:00 a.m.</t>
  </si>
  <si>
    <t>07/01/2024 09:55:11 a.m.</t>
  </si>
  <si>
    <t>07/01/2024 02:32:48 p.m.</t>
  </si>
  <si>
    <t>diarrea y vomitos vista en hbr</t>
  </si>
  <si>
    <t>DNI 94290613</t>
  </si>
  <si>
    <t>Ruiz Gutierrez, Neydi</t>
  </si>
  <si>
    <t>07/01/2024 09:15:00 a.m.</t>
  </si>
  <si>
    <t>07/01/2024 10:16:57 a.m.</t>
  </si>
  <si>
    <t>07/01/2024 10:30:32 a.m.</t>
  </si>
  <si>
    <t>PDR17714002</t>
  </si>
  <si>
    <t>DNI 17714002</t>
  </si>
  <si>
    <t>Perren, Pedro Luis</t>
  </si>
  <si>
    <t>07/01/2024 09:45:00 a.m.</t>
  </si>
  <si>
    <t>07/01/2024 10:30:40 a.m.</t>
  </si>
  <si>
    <t>07/01/2024 10:43:00 a.m.</t>
  </si>
  <si>
    <t>PDR96327727</t>
  </si>
  <si>
    <t>DNI 96327727</t>
  </si>
  <si>
    <t>Martinez Alvarez, Luis Ricardo</t>
  </si>
  <si>
    <t>07/01/2024 09:51:00 a.m.</t>
  </si>
  <si>
    <t>07/01/2024 10:38:04 a.m.</t>
  </si>
  <si>
    <t>07/01/2024 10:38:58 a.m.</t>
  </si>
  <si>
    <t>TIERRA DEL FUEGO 248 -</t>
  </si>
  <si>
    <t>FIEBRE Y DOLOR DE GARGANTA</t>
  </si>
  <si>
    <t>PDR31514945</t>
  </si>
  <si>
    <t>DNI 31514945</t>
  </si>
  <si>
    <t>Sandoval, Fabian Marcelo Eduardo</t>
  </si>
  <si>
    <t>07/01/2024 10:10:00 a.m.</t>
  </si>
  <si>
    <t>07/01/2024 10:42:02 a.m.</t>
  </si>
  <si>
    <t>07/01/2024 11:20:19 a.m.</t>
  </si>
  <si>
    <t>sifilis ets</t>
  </si>
  <si>
    <t>rio negro 2090 - Neuquén</t>
  </si>
  <si>
    <t>Ref problemas genitales</t>
  </si>
  <si>
    <t>07/01/2024 10:13:00 a.m.</t>
  </si>
  <si>
    <t>07/01/2024 10:42:39 a.m.</t>
  </si>
  <si>
    <t>07/01/2024 01:53:50 p.m.</t>
  </si>
  <si>
    <t>Ref calambres en las piernas...visto anoche en la guardia</t>
  </si>
  <si>
    <t>PDR37758618</t>
  </si>
  <si>
    <t>DNI 37758618</t>
  </si>
  <si>
    <t>Maidana, Florencia Gisell</t>
  </si>
  <si>
    <t>07/01/2024 10:18:00 a.m.</t>
  </si>
  <si>
    <t>07/01/2024 10:36:45 a.m.</t>
  </si>
  <si>
    <t>07/01/2024 10:58:09 a.m.</t>
  </si>
  <si>
    <t>odontalgia'?</t>
  </si>
  <si>
    <t>RAQUI 507 - Neuquén - Barrio Mercantiles</t>
  </si>
  <si>
    <t>Ref inflamacion de rostro</t>
  </si>
  <si>
    <t>PDR18385376</t>
  </si>
  <si>
    <t>DNI 18385376</t>
  </si>
  <si>
    <t>Vergara, Oscar Walter</t>
  </si>
  <si>
    <t>07/01/2024 10:46:00 a.m.</t>
  </si>
  <si>
    <t>07/01/2024 11:04:54 a.m.</t>
  </si>
  <si>
    <t>07/01/2024 08:16:54 p.m.</t>
  </si>
  <si>
    <t>Caida de altura.</t>
  </si>
  <si>
    <t>DNI 92907386</t>
  </si>
  <si>
    <t>Cuevas Contreras, Juan Carlos</t>
  </si>
  <si>
    <t>07/01/2024 10:49:00 a.m.</t>
  </si>
  <si>
    <t>07/01/2024 11:25:03 a.m.</t>
  </si>
  <si>
    <t>07/01/2024 11:53:07 a.m.</t>
  </si>
  <si>
    <t>OMA izquierda</t>
  </si>
  <si>
    <t>CERRO BANDERA - - Neuquén - Barrio Islas Malvinas</t>
  </si>
  <si>
    <t>PDR45375136</t>
  </si>
  <si>
    <t>DNI 45375136</t>
  </si>
  <si>
    <t>Vilchez, Milena Lucia</t>
  </si>
  <si>
    <t>07/01/2024 10:50:00 a.m.</t>
  </si>
  <si>
    <t>07/01/2024 11:18:25 a.m.</t>
  </si>
  <si>
    <t>07/01/2024 11:40:47 a.m.</t>
  </si>
  <si>
    <t>Sme gripal</t>
  </si>
  <si>
    <t>JOSE HE541RNANDEZ 341 - SAN MARTIN DE LOS ANDES</t>
  </si>
  <si>
    <t>Congestión, cefalea</t>
  </si>
  <si>
    <t>PDR39265973</t>
  </si>
  <si>
    <t>DNI 39265973</t>
  </si>
  <si>
    <t>Zuniga, Yanet Noemi</t>
  </si>
  <si>
    <t>07/01/2024 11:04:00 a.m.</t>
  </si>
  <si>
    <t>07/01/2024 11:33:09 a.m.</t>
  </si>
  <si>
    <t>07/01/2024 11:47:27 a.m.</t>
  </si>
  <si>
    <t>nucleo 257 - General Roca</t>
  </si>
  <si>
    <t>villa regina</t>
  </si>
  <si>
    <t>ref dolor abdominal y diarrea</t>
  </si>
  <si>
    <t>DNI 44237939</t>
  </si>
  <si>
    <t>Rojas, Maira Alejandra</t>
  </si>
  <si>
    <t>07/01/2024 11:08:00 a.m.</t>
  </si>
  <si>
    <t>07/01/2024 11:21:38 a.m.</t>
  </si>
  <si>
    <t>07/01/2024 12:19:13 p.m.</t>
  </si>
  <si>
    <t>S/N - Neuquén - Oeste</t>
  </si>
  <si>
    <t>TOMA AUCA MAHUIDA</t>
  </si>
  <si>
    <t>ref constatación de lesiones</t>
  </si>
  <si>
    <t>PDR92945395</t>
  </si>
  <si>
    <t>DNI 92945395</t>
  </si>
  <si>
    <t>Astudillo Velasquez, Esteban Segundo</t>
  </si>
  <si>
    <t>07/01/2024 11:20:00 a.m.</t>
  </si>
  <si>
    <t>07/01/2024 12:47:23 p.m.</t>
  </si>
  <si>
    <t>Honduras 1889 - Centenario</t>
  </si>
  <si>
    <t>DNI 35492347</t>
  </si>
  <si>
    <t>Mardones, Raisa Noelia</t>
  </si>
  <si>
    <t>07/01/2024 11:27:00 a.m.</t>
  </si>
  <si>
    <t>07/01/2024 11:42:20 a.m.</t>
  </si>
  <si>
    <t>07/01/2024 11:47:12 a.m.</t>
  </si>
  <si>
    <t>pasos de los indios 531 - Neuquén - Barrio Cumelen</t>
  </si>
  <si>
    <t>07/01/2024 11:28:00 a.m.</t>
  </si>
  <si>
    <t>07/01/2024 11:47:34 a.m.</t>
  </si>
  <si>
    <t>07/01/2024 11:56:37 a.m.</t>
  </si>
  <si>
    <t>dbt sin tto</t>
  </si>
  <si>
    <t>E14.9 Diabetes mellitus no especificada, sin menci</t>
  </si>
  <si>
    <t>solicita control de azucar</t>
  </si>
  <si>
    <t>DNI 92656540</t>
  </si>
  <si>
    <t>Figueroa, Maritza Isolina</t>
  </si>
  <si>
    <t>07/01/2024 11:34:00 a.m.</t>
  </si>
  <si>
    <t>07/01/2024 11:47:45 a.m.</t>
  </si>
  <si>
    <t>07/01/2024 02:23:31 p.m.</t>
  </si>
  <si>
    <t>dermatitis eccema</t>
  </si>
  <si>
    <t>Edelman 36 - Neuquén - Barrio Manuel Belgrano</t>
  </si>
  <si>
    <t>ref brote en piernas</t>
  </si>
  <si>
    <t>PDR94093589</t>
  </si>
  <si>
    <t>DNI 94093589</t>
  </si>
  <si>
    <t>Ramirez Esparza, Raul Marcelo</t>
  </si>
  <si>
    <t>07/01/2024 11:35:00 a.m.</t>
  </si>
  <si>
    <t>07/01/2024 11:58:44 a.m.</t>
  </si>
  <si>
    <t>07/01/2024 12:29:42 p.m.</t>
  </si>
  <si>
    <t>ulcera corneal</t>
  </si>
  <si>
    <t>Lago Argentino 1135 - Neuquén - Barrio Confluencia</t>
  </si>
  <si>
    <t>Ulcera corneal, en ojo izquierdo</t>
  </si>
  <si>
    <t>PDR44821245</t>
  </si>
  <si>
    <t>DNI 46482484</t>
  </si>
  <si>
    <t>Montero, Martin</t>
  </si>
  <si>
    <t>07/01/2024 11:46:00 a.m.</t>
  </si>
  <si>
    <t>07/01/2024 12:08:34 p.m.</t>
  </si>
  <si>
    <t>07/01/2024 12:26:39 p.m.</t>
  </si>
  <si>
    <t>gardel 337 - Neuquén - Barrio Villa Farrel</t>
  </si>
  <si>
    <t>madre ref fiebre vomitos y diarrea</t>
  </si>
  <si>
    <t>PDR5502923</t>
  </si>
  <si>
    <t>DNI 5502923</t>
  </si>
  <si>
    <t>Alessandroni, Alberto Agustin</t>
  </si>
  <si>
    <t>07/01/2024 12:12:00 p.m.</t>
  </si>
  <si>
    <t>07/01/2024 12:23:49 p.m.</t>
  </si>
  <si>
    <t>07/01/2024 12:52:55 p.m.</t>
  </si>
  <si>
    <t>tapon de cera derecho OMA izquierda</t>
  </si>
  <si>
    <t>garay 1042 - Provincia: BUENOS AIRES</t>
  </si>
  <si>
    <t>bahia blanca</t>
  </si>
  <si>
    <t>taponaje de oido</t>
  </si>
  <si>
    <t>PDR34676477</t>
  </si>
  <si>
    <t>DNI 34676477</t>
  </si>
  <si>
    <t>Garro, Aldo Saul</t>
  </si>
  <si>
    <t>07/01/2024 12:15:00 p.m.</t>
  </si>
  <si>
    <t>07/01/2024 12:34:39 p.m.</t>
  </si>
  <si>
    <t>07/01/2024 12:43:16 p.m.</t>
  </si>
  <si>
    <t>minas 1750 - Neuquén - Barrio Confluencia</t>
  </si>
  <si>
    <t>ref dolor de muela e inflamacion en rostro</t>
  </si>
  <si>
    <t>PDR37552083</t>
  </si>
  <si>
    <t>DNI 37552083</t>
  </si>
  <si>
    <t>Pascal, Agustin</t>
  </si>
  <si>
    <t>07/01/2024 12:22:00 p.m.</t>
  </si>
  <si>
    <t>07/01/2024 03:05:28 p.m.</t>
  </si>
  <si>
    <t>PRIMERO POBLADORES 2100 - Cipolletti</t>
  </si>
  <si>
    <t>PDR16842855</t>
  </si>
  <si>
    <t>DNI 16842855</t>
  </si>
  <si>
    <t>Padro, Patricia Laura</t>
  </si>
  <si>
    <t>07/01/2024 12:26:00 p.m.</t>
  </si>
  <si>
    <t>07/01/2024 12:42:38 p.m.</t>
  </si>
  <si>
    <t>07/01/2024 01:09:05 p.m.</t>
  </si>
  <si>
    <t>Lilen 1862 - Neuquén</t>
  </si>
  <si>
    <t>caide propia altura el dia de ayer ref dolor en zona costal</t>
  </si>
  <si>
    <t>PDR28147536</t>
  </si>
  <si>
    <t>DNI 28147536</t>
  </si>
  <si>
    <t>Bonti, Fernando Ariel</t>
  </si>
  <si>
    <t>07/01/2024 12:28:00 p.m.</t>
  </si>
  <si>
    <t>07/01/2024 01:11:50 p.m.</t>
  </si>
  <si>
    <t>07/01/2024 01:12:13 p.m.</t>
  </si>
  <si>
    <t>kurt seemann 411 - Cinco Saltos</t>
  </si>
  <si>
    <t>REF CUADRO GRIPAL</t>
  </si>
  <si>
    <t>PDR12648838</t>
  </si>
  <si>
    <t>DNI 12648838</t>
  </si>
  <si>
    <t>Espinoza, Eleana Ester</t>
  </si>
  <si>
    <t>07/01/2024 12:43:00 p.m.</t>
  </si>
  <si>
    <t>07/01/2024 01:08:39 p.m.</t>
  </si>
  <si>
    <t>07/01/2024 06:47:28 p.m.</t>
  </si>
  <si>
    <t>Pehuenches 625 - Neuquén - Barrio La Sirena</t>
  </si>
  <si>
    <t>PDR35060464</t>
  </si>
  <si>
    <t>DNI 35060464</t>
  </si>
  <si>
    <t>Navarro, Guadalupe Ines</t>
  </si>
  <si>
    <t>07/01/2024 12:45:00 p.m.</t>
  </si>
  <si>
    <t>07/01/2024 01:10:06 p.m.</t>
  </si>
  <si>
    <t>07/01/2024 05:41:17 p.m.</t>
  </si>
  <si>
    <t>DBT 1, ITU baja</t>
  </si>
  <si>
    <t>Alderete 2175 - Neuquén - Barrio Sapere</t>
  </si>
  <si>
    <t>PDR41306280</t>
  </si>
  <si>
    <t>DNI 41306280</t>
  </si>
  <si>
    <t>Acosta, Ramón Andrés</t>
  </si>
  <si>
    <t>07/01/2024 01:02:00 p.m.</t>
  </si>
  <si>
    <t>07/01/2024 01:32:35 p.m.</t>
  </si>
  <si>
    <t>07/01/2024 02:14:47 p.m.</t>
  </si>
  <si>
    <t>trauma de cadera y muñeca derecha</t>
  </si>
  <si>
    <t>DON BOSCO 2109 - Cipolletti</t>
  </si>
  <si>
    <t>DNI 28485708</t>
  </si>
  <si>
    <t>Bravo, Ruben Ariel</t>
  </si>
  <si>
    <t>07/01/2024 01:07:00 p.m.</t>
  </si>
  <si>
    <t>07/01/2024 02:03:48 p.m.</t>
  </si>
  <si>
    <t>MZA 3//LOTE 9 - Neuquén - Oeste</t>
  </si>
  <si>
    <t>REF CONTROL DE PRESION</t>
  </si>
  <si>
    <t>07/01/2024 01:18:00 p.m.</t>
  </si>
  <si>
    <t>07/01/2024 01:31:46 p.m.</t>
  </si>
  <si>
    <t>07/01/2024 04:21:40 p.m.</t>
  </si>
  <si>
    <t>vista hoy, ref. sigue con dolor</t>
  </si>
  <si>
    <t>PDR92831895</t>
  </si>
  <si>
    <t>DNI 92831895</t>
  </si>
  <si>
    <t>Ortega Rodriguez, Sergio Adrian</t>
  </si>
  <si>
    <t>07/01/2024 01:19:00 p.m.</t>
  </si>
  <si>
    <t>07/01/2024 01:46:27 p.m.</t>
  </si>
  <si>
    <t>07/01/2024 04:42:55 p.m.</t>
  </si>
  <si>
    <t>perito moreno 1420 - Cinco Saltos</t>
  </si>
  <si>
    <t>dolor de pecho, dif. respiratoria y tiene problemas de corazon</t>
  </si>
  <si>
    <t>PDR36769215</t>
  </si>
  <si>
    <t>DNI 36769215</t>
  </si>
  <si>
    <t>Benegas, Araceli Patricia</t>
  </si>
  <si>
    <t>07/01/2024 01:25:00 p.m.</t>
  </si>
  <si>
    <t>07/01/2024 01:48:09 p.m.</t>
  </si>
  <si>
    <t>07/01/2024 02:24:23 p.m.</t>
  </si>
  <si>
    <t>Solis y Trimarco 2515 - Neuquén - Barrio Confluencia</t>
  </si>
  <si>
    <t>dolor de cabeza que no sede, mocos</t>
  </si>
  <si>
    <t>PDR32839766</t>
  </si>
  <si>
    <t>DNI 32839766</t>
  </si>
  <si>
    <t>Merino, Yanina Paola</t>
  </si>
  <si>
    <t>07/01/2024 01:29:00 p.m.</t>
  </si>
  <si>
    <t>07/01/2024 02:04:36 p.m.</t>
  </si>
  <si>
    <t>07/01/2024 03:16:06 p.m.</t>
  </si>
  <si>
    <t>obrero arg. - torre 2 - piso.8 367 - Neuquén</t>
  </si>
  <si>
    <t>dolor por golpe en dedo de pie derecho</t>
  </si>
  <si>
    <t>DNI 21599347</t>
  </si>
  <si>
    <t>Taverna, Pablo David</t>
  </si>
  <si>
    <t>07/01/2024 01:47:00 p.m.</t>
  </si>
  <si>
    <t>07/01/2024 02:16:49 p.m.</t>
  </si>
  <si>
    <t>07/01/2024 04:46:48 p.m.</t>
  </si>
  <si>
    <t>Edelman 411 - Neuquén - Barrio Manuel Belgrano</t>
  </si>
  <si>
    <t>PDR49574444</t>
  </si>
  <si>
    <t>DNI 49574444</t>
  </si>
  <si>
    <t>Escudero Rodas, Ignacio</t>
  </si>
  <si>
    <t>07/01/2024 02:03:00 p.m.</t>
  </si>
  <si>
    <t>07/01/2024 02:10:10 p.m.</t>
  </si>
  <si>
    <t>07/01/2024 04:21:12 p.m.</t>
  </si>
  <si>
    <t>fractura de segunda falange</t>
  </si>
  <si>
    <t>la alborada mz.1 - lote.4 1933 - Neuquén - Barrio Confluencia</t>
  </si>
  <si>
    <t>dolor en dedo de mano por aplastamiento</t>
  </si>
  <si>
    <t>DNI 29127433</t>
  </si>
  <si>
    <t>Benjamin, Jorge Esteban</t>
  </si>
  <si>
    <t>07/01/2024 02:08:00 p.m.</t>
  </si>
  <si>
    <t>07/01/2024 02:27:25 p.m.</t>
  </si>
  <si>
    <t>07/01/2024 04:31:54 p.m.</t>
  </si>
  <si>
    <t>RIO NEGRO 1006 - Neuquén</t>
  </si>
  <si>
    <t>trauma en muñeca derecha por caida.</t>
  </si>
  <si>
    <t>PDR46177293</t>
  </si>
  <si>
    <t>DNI 46177293</t>
  </si>
  <si>
    <t>Sanchez, Valeria Agustina</t>
  </si>
  <si>
    <t>07/01/2024 02:31:00 p.m.</t>
  </si>
  <si>
    <t>07/01/2024 02:58:41 p.m.</t>
  </si>
  <si>
    <t>07/01/2024 04:31:46 p.m.</t>
  </si>
  <si>
    <t>Chocon 923 - Neuquén - Barrio Manuel Belgrano</t>
  </si>
  <si>
    <t>DNI 49521788</t>
  </si>
  <si>
    <t>Maciel Villanueva, Luna</t>
  </si>
  <si>
    <t>07/01/2024 03:07:00 p.m.</t>
  </si>
  <si>
    <t>07/01/2024 04:05:53 p.m.</t>
  </si>
  <si>
    <t>07/01/2024 04:21:00 p.m.</t>
  </si>
  <si>
    <t>H60.5 Otitis externa aguda, no infecciosa</t>
  </si>
  <si>
    <t>Belisle 1760 - Neuquén - Barrio Confluencia</t>
  </si>
  <si>
    <t>PDR93918046</t>
  </si>
  <si>
    <t>DNI 93918046</t>
  </si>
  <si>
    <t>Ortega Larracoechea, Maria De Los Angeles</t>
  </si>
  <si>
    <t>07/01/2024 03:19:00 p.m.</t>
  </si>
  <si>
    <t>07/01/2024 04:48:22 p.m.</t>
  </si>
  <si>
    <t>07/01/2024 08:53:54 p.m.</t>
  </si>
  <si>
    <t>lesion purpurica en MID</t>
  </si>
  <si>
    <t>Del valle y IBERLUCEA 3310 - Provincia: BUENOS AIRES</t>
  </si>
  <si>
    <t>LANUS</t>
  </si>
  <si>
    <t>PDR27666617</t>
  </si>
  <si>
    <t>DNI 27666617</t>
  </si>
  <si>
    <t>Espinoza, Jorge Adrian</t>
  </si>
  <si>
    <t>07/01/2024 03:25:00 p.m.</t>
  </si>
  <si>
    <t>07/01/2024 04:48:55 p.m.</t>
  </si>
  <si>
    <t>07/01/2024 04:57:42 p.m.</t>
  </si>
  <si>
    <t>los lagos 930 - Neuquén - Barrio Manuel Belgrano</t>
  </si>
  <si>
    <t>07/01/2024 03:32:00 p.m.</t>
  </si>
  <si>
    <t>07/01/2024 04:56:11 p.m.</t>
  </si>
  <si>
    <t>07/01/2024 06:39:43 p.m.</t>
  </si>
  <si>
    <t>Absceso en mentón</t>
  </si>
  <si>
    <t>PDR30122499</t>
  </si>
  <si>
    <t>DNI 30122499</t>
  </si>
  <si>
    <t>Zarate, Matias Damian</t>
  </si>
  <si>
    <t>07/01/2024 03:38:00 p.m.</t>
  </si>
  <si>
    <t>07/01/2024 04:03:23 p.m.</t>
  </si>
  <si>
    <t>07/01/2024 07:47:19 p.m.</t>
  </si>
  <si>
    <t>Richieri 219 - Neuquén - Barrio Manuel Belgrano</t>
  </si>
  <si>
    <t>PDR17754656</t>
  </si>
  <si>
    <t>DNI 17754656</t>
  </si>
  <si>
    <t>Larroulet, Adriana Laura</t>
  </si>
  <si>
    <t>07/01/2024 06:19:58 p.m.</t>
  </si>
  <si>
    <t>PENINSULA QUETRIHUE dpx 3 - Neuquén</t>
  </si>
  <si>
    <t>MARONESSE</t>
  </si>
  <si>
    <t>PDR3161065</t>
  </si>
  <si>
    <t>DNI 3161065</t>
  </si>
  <si>
    <t>Reyes, Catalina</t>
  </si>
  <si>
    <t>99 años</t>
  </si>
  <si>
    <t>07/01/2024 03:43:00 p.m.</t>
  </si>
  <si>
    <t>07/01/2024 04:12:05 p.m.</t>
  </si>
  <si>
    <t>07/01/2024 04:21:28 p.m.</t>
  </si>
  <si>
    <t>paraguay 1324 casa 5 - Cipolletti</t>
  </si>
  <si>
    <t>PDR18487093</t>
  </si>
  <si>
    <t>DNI 18487093</t>
  </si>
  <si>
    <t>Quiroga Correa, Luisa Yolanda</t>
  </si>
  <si>
    <t>07/01/2024 03:53:00 p.m.</t>
  </si>
  <si>
    <t>07/01/2024 05:09:36 p.m.</t>
  </si>
  <si>
    <t>07/01/2024 05:11:06 p.m.</t>
  </si>
  <si>
    <t>LAMARQUE 935 587 - Neuquén - Barrio Confluencia</t>
  </si>
  <si>
    <t>REACCION ALERGICA A PICADURA DE INSECTO</t>
  </si>
  <si>
    <t>07/01/2024 03:55:00 p.m.</t>
  </si>
  <si>
    <t>07/01/2024 04:13:59 p.m.</t>
  </si>
  <si>
    <t>07/01/2024 06:03:13 p.m.</t>
  </si>
  <si>
    <t>mareo/cefalea</t>
  </si>
  <si>
    <t>PDR92262782</t>
  </si>
  <si>
    <t>DNI 92262782</t>
  </si>
  <si>
    <t>Subiabre Oyarzun, Rita Del Carmen</t>
  </si>
  <si>
    <t>07/01/2024 03:57:00 p.m.</t>
  </si>
  <si>
    <t>07/01/2024 09:37:02 p.m.</t>
  </si>
  <si>
    <t>fiebre ampuloma</t>
  </si>
  <si>
    <t>san Martin 574 - VISTA ALEGRE NORTE</t>
  </si>
  <si>
    <t>COSTA RIO</t>
  </si>
  <si>
    <t>PAC INGRESA POR ENTRADA DE AMBULANCIA NIETA REF FIEBRE NAUSEAS Y PRESIÓN ALTA, AGUARDA PASILLO INTERNO</t>
  </si>
  <si>
    <t>07/01/2024 04:12:00 p.m.</t>
  </si>
  <si>
    <t>07/01/2024 05:17:26 p.m.</t>
  </si>
  <si>
    <t>PDR40386246</t>
  </si>
  <si>
    <t>DNI 40386246</t>
  </si>
  <si>
    <t>Manildo Sanchez, Lucio Alejandro</t>
  </si>
  <si>
    <t>07/01/2024 04:16:00 p.m.</t>
  </si>
  <si>
    <t>07/01/2024 05:10:30 p.m.</t>
  </si>
  <si>
    <t>07/01/2024 05:53:53 p.m.</t>
  </si>
  <si>
    <t>LIBERTADS 667 - Neuquén - Barrio Manuel Belgrano</t>
  </si>
  <si>
    <t>DOLOR ABDOMINAL VOMITOS</t>
  </si>
  <si>
    <t>DNI 43946631</t>
  </si>
  <si>
    <t>Aravena Martinez, Sabina Guadalupe</t>
  </si>
  <si>
    <t>07/01/2024 04:19:00 p.m.</t>
  </si>
  <si>
    <t>07/01/2024 05:17:49 p.m.</t>
  </si>
  <si>
    <t>07/01/2024 05:45:38 p.m.</t>
  </si>
  <si>
    <t>AVELLANEDA 56 2° PISO - Neuquén - Centro</t>
  </si>
  <si>
    <t>DNI 42848446</t>
  </si>
  <si>
    <t>Robledo, Luciano Daniel</t>
  </si>
  <si>
    <t>07/01/2024 04:23:00 p.m.</t>
  </si>
  <si>
    <t>07/01/2024 05:42:34 p.m.</t>
  </si>
  <si>
    <t>07/01/2024 05:53:38 p.m.</t>
  </si>
  <si>
    <t>Alberdi 110 - Neuquén</t>
  </si>
  <si>
    <t>DIARREA DESDE AYER</t>
  </si>
  <si>
    <t>07/01/2024 04:37:00 p.m.</t>
  </si>
  <si>
    <t>07/01/2024 05:27:40 p.m.</t>
  </si>
  <si>
    <t>07/01/2024 10:46:37 p.m.</t>
  </si>
  <si>
    <t>cancer de prostata</t>
  </si>
  <si>
    <t>DNI 8034819</t>
  </si>
  <si>
    <t>Zolorza, Luis Alberto</t>
  </si>
  <si>
    <t>07/01/2024 05:02:00 p.m.</t>
  </si>
  <si>
    <t>07/01/2024 05:57:34 p.m.</t>
  </si>
  <si>
    <t>07/01/2024 06:59:22 p.m.</t>
  </si>
  <si>
    <t>hipertencion</t>
  </si>
  <si>
    <t>ALUMINE 619 - Neuquén - Barrio Confluencia</t>
  </si>
  <si>
    <t>PRESIÓN ALTA, DOLOR DE CABEZA, MAREOS</t>
  </si>
  <si>
    <t>PDR37251704</t>
  </si>
  <si>
    <t>DNI 37251704</t>
  </si>
  <si>
    <t>Maris, Joan Rodolfo Jesus</t>
  </si>
  <si>
    <t>07/01/2024 05:15:00 p.m.</t>
  </si>
  <si>
    <t>07/01/2024 06:19:19 p.m.</t>
  </si>
  <si>
    <t>07/01/2024 06:35:51 p.m.</t>
  </si>
  <si>
    <t>san martin 1140 - Neuquén</t>
  </si>
  <si>
    <t>07/01/2024 05:19:00 p.m.</t>
  </si>
  <si>
    <t>07/01/2024 05:33:05 p.m.</t>
  </si>
  <si>
    <t>07/01/2024 05:45:20 p.m.</t>
  </si>
  <si>
    <t>hernia umbilical</t>
  </si>
  <si>
    <t>K42.9 Hernia umbilical sin obstrucción ni gangrena</t>
  </si>
  <si>
    <t>dolor en la hernia</t>
  </si>
  <si>
    <t>DNI 1678623</t>
  </si>
  <si>
    <t>Lopez, Azucena</t>
  </si>
  <si>
    <t>07/01/2024 05:51:37 p.m.</t>
  </si>
  <si>
    <t>08/01/2024 02:21:43 a.m.</t>
  </si>
  <si>
    <t>C 300 sector parque ind - Neuquén</t>
  </si>
  <si>
    <t>V EL CHOCON</t>
  </si>
  <si>
    <t>desvanecimiento, desidratada</t>
  </si>
  <si>
    <t>PDR29919578</t>
  </si>
  <si>
    <t>DNI 29919578</t>
  </si>
  <si>
    <t>Perez, Claudia Silvana</t>
  </si>
  <si>
    <t>07/01/2024 05:24:00 p.m.</t>
  </si>
  <si>
    <t>07/01/2024 06:14:21 p.m.</t>
  </si>
  <si>
    <t>07/01/2024 06:19:41 p.m.</t>
  </si>
  <si>
    <t>AVENIDA SAN JUAN 1721 - Neuquén - Barrio Villa Farrel</t>
  </si>
  <si>
    <t>ref reacción alérgica, ronchas,</t>
  </si>
  <si>
    <t>LC 4842378</t>
  </si>
  <si>
    <t>Salazar, Olga</t>
  </si>
  <si>
    <t>07/01/2024 05:30:00 p.m.</t>
  </si>
  <si>
    <t>07/01/2024 06:38:21 p.m.</t>
  </si>
  <si>
    <t>07/01/2024 07:17:24 p.m.</t>
  </si>
  <si>
    <t>DEWEY Y MONTE HERMOSO CASA 5 516 - Neuquén - Barrio Confluencia</t>
  </si>
  <si>
    <t>fiebre, dolor corporal, dolor de garganta</t>
  </si>
  <si>
    <t>PDR95960930</t>
  </si>
  <si>
    <t>DNI 95960930</t>
  </si>
  <si>
    <t>Maracara Martinez, Maria Victoria</t>
  </si>
  <si>
    <t>07/01/2024 05:33:00 p.m.</t>
  </si>
  <si>
    <t>07/01/2024 06:34:37 p.m.</t>
  </si>
  <si>
    <t>07/01/2024 06:48:26 p.m.</t>
  </si>
  <si>
    <t>tierrra del fuego 248 - Neuquén</t>
  </si>
  <si>
    <t>ronchas corporales</t>
  </si>
  <si>
    <t>07/01/2024 05:39:00 p.m.</t>
  </si>
  <si>
    <t>07/01/2024 06:38:02 p.m.</t>
  </si>
  <si>
    <t>07/01/2024 06:48:46 p.m.</t>
  </si>
  <si>
    <t>falta de medicacion psiquiatrica</t>
  </si>
  <si>
    <t>le falta medicacion</t>
  </si>
  <si>
    <t>PDR45028330</t>
  </si>
  <si>
    <t>DNI 45028330</t>
  </si>
  <si>
    <t>Figueroa, Milagros Abril</t>
  </si>
  <si>
    <t>07/01/2024 05:40:00 p.m.</t>
  </si>
  <si>
    <t>07/01/2024 06:48:04 p.m.</t>
  </si>
  <si>
    <t>07/01/2024 07:02:34 p.m.</t>
  </si>
  <si>
    <t>Borlenghi 811 - Neuquén - Barrio Provincias Unidas</t>
  </si>
  <si>
    <t>PDR10042378</t>
  </si>
  <si>
    <t>DNI 10042378</t>
  </si>
  <si>
    <t>Aguilar, Luis Emilio</t>
  </si>
  <si>
    <t>07/01/2024 05:44:00 p.m.</t>
  </si>
  <si>
    <t>07/01/2024 05:56:58 p.m.</t>
  </si>
  <si>
    <t>08/01/2024 08:34:10 a.m.</t>
  </si>
  <si>
    <t>dorrego 265 - Neuquén - Barrio Manuel Belgrano</t>
  </si>
  <si>
    <t>Traumatismo facial secundario a caida de propia altura Dificultad para caminar</t>
  </si>
  <si>
    <t>DNI 24808276</t>
  </si>
  <si>
    <t>Gaspar, Esther Noemi</t>
  </si>
  <si>
    <t>07/01/2024 05:54:00 p.m.</t>
  </si>
  <si>
    <t>07/01/2024 06:49:13 p.m.</t>
  </si>
  <si>
    <t>07/01/2024 07:04:53 p.m.</t>
  </si>
  <si>
    <t>Roca 1166 - Neuquén - Este</t>
  </si>
  <si>
    <t>Maria Auxiliadora</t>
  </si>
  <si>
    <t>DNI 48969602</t>
  </si>
  <si>
    <t>Abello, Tatiana Ailen</t>
  </si>
  <si>
    <t>07/01/2024 05:58:00 p.m.</t>
  </si>
  <si>
    <t>07/01/2024 11:00:50 p.m.</t>
  </si>
  <si>
    <t>NEWMAN---- 4639-- - Neuquén - Barrio San Lorenzo Norte</t>
  </si>
  <si>
    <t>SAN LORENZO NORTE---</t>
  </si>
  <si>
    <t>acidente en bicicleta</t>
  </si>
  <si>
    <t>07/01/2024 06:03:00 p.m.</t>
  </si>
  <si>
    <t>07/01/2024 06:49:29 p.m.</t>
  </si>
  <si>
    <t>07/01/2024 07:17:50 p.m.</t>
  </si>
  <si>
    <t>absceso en cara</t>
  </si>
  <si>
    <t>07/01/2024 06:05:00 p.m.</t>
  </si>
  <si>
    <t>07/01/2024 06:24:31 p.m.</t>
  </si>
  <si>
    <t>07/01/2024 06:36:33 p.m.</t>
  </si>
  <si>
    <t>diarrea, fiebre.</t>
  </si>
  <si>
    <t>07/01/2024 06:27:00 p.m.</t>
  </si>
  <si>
    <t>07/01/2024 07:13:01 p.m.</t>
  </si>
  <si>
    <t>07/01/2024 08:45:43 p.m.</t>
  </si>
  <si>
    <t>vomitos, dolor de cabeza, irritación ocular</t>
  </si>
  <si>
    <t>07/01/2024 06:33:00 p.m.</t>
  </si>
  <si>
    <t>07/01/2024 07:19:51 p.m.</t>
  </si>
  <si>
    <t>07/01/2024 07:38:17 p.m.</t>
  </si>
  <si>
    <t>DNI 48821730</t>
  </si>
  <si>
    <t>Bascuñan, Maximiliano Elias</t>
  </si>
  <si>
    <t>07/01/2024 06:35:00 p.m.</t>
  </si>
  <si>
    <t>07/01/2024 07:08:43 p.m.</t>
  </si>
  <si>
    <t>07/01/2024 07:51:14 p.m.</t>
  </si>
  <si>
    <t>AGUADO - Neuquén - Barrio Mariano Moreno</t>
  </si>
  <si>
    <t>herida en MID Y MSD</t>
  </si>
  <si>
    <t>PDR40764689</t>
  </si>
  <si>
    <t>DNI 40764689</t>
  </si>
  <si>
    <t>Villegas, Maria De Los Angeles</t>
  </si>
  <si>
    <t>07/01/2024 06:46:00 p.m.</t>
  </si>
  <si>
    <t>07/01/2024 07:02:40 p.m.</t>
  </si>
  <si>
    <t>07/01/2024 07:19:36 p.m.</t>
  </si>
  <si>
    <t>3 arroyos casa 34 -</t>
  </si>
  <si>
    <t>DNI 47929128</t>
  </si>
  <si>
    <t>Diaz Saez, Luana Ayelen</t>
  </si>
  <si>
    <t>07/01/2024 06:59:00 p.m.</t>
  </si>
  <si>
    <t>07/01/2024 08:56:48 p.m.</t>
  </si>
  <si>
    <t>07/01/2024 11:16:22 p.m.</t>
  </si>
  <si>
    <t>Manuel Ferrari - Neuquén - Barrio Villa Ceferino</t>
  </si>
  <si>
    <t>dolor de abdomen, nauseas</t>
  </si>
  <si>
    <t>DNI 23384407</t>
  </si>
  <si>
    <t>Barros, Mirta Del Carmen</t>
  </si>
  <si>
    <t>07/01/2024 07:00:00 p.m.</t>
  </si>
  <si>
    <t>07/01/2024 09:16:29 p.m.</t>
  </si>
  <si>
    <t>07/01/2024 09:21:00 p.m.</t>
  </si>
  <si>
    <t>El Chañar 557 - Neuquén - Barrio Confluencia</t>
  </si>
  <si>
    <t>DNI 34662270</t>
  </si>
  <si>
    <t>Padilla Camargo, Natali Del Carmen</t>
  </si>
  <si>
    <t>07/01/2024 07:17:00 p.m.</t>
  </si>
  <si>
    <t>07/01/2024 09:16:54 p.m.</t>
  </si>
  <si>
    <t>07/01/2024 09:56:35 p.m.</t>
  </si>
  <si>
    <t>CIPOLLETI - Neuquén - Barrio Villa Ceferino</t>
  </si>
  <si>
    <t>morderura de gato, dolor de oidos, dolor cervical</t>
  </si>
  <si>
    <t>DNI 17416426</t>
  </si>
  <si>
    <t>Aravena, Jose Rolando</t>
  </si>
  <si>
    <t>07/01/2024 07:19:00 p.m.</t>
  </si>
  <si>
    <t>07/01/2024 08:18:28 p.m.</t>
  </si>
  <si>
    <t>08/01/2024 02:57:11 a.m.</t>
  </si>
  <si>
    <t>LAGO ARGENTINO 1344 - Neuquén - Barrio Confluencia</t>
  </si>
  <si>
    <t>DNI 40616642</t>
  </si>
  <si>
    <t>Gomez, Talia Micaela</t>
  </si>
  <si>
    <t>07/01/2024 07:33:00 p.m.</t>
  </si>
  <si>
    <t>07/01/2024 08:29:22 p.m.</t>
  </si>
  <si>
    <t>08/01/2024 09:43:28 a.m.</t>
  </si>
  <si>
    <t>ramos mejia 1072 - Neuquén</t>
  </si>
  <si>
    <t>DNI 22474876</t>
  </si>
  <si>
    <t>Huechuqueo, Juan Daniel</t>
  </si>
  <si>
    <t>07/01/2024 07:37:00 p.m.</t>
  </si>
  <si>
    <t>07/01/2024 09:22:01 p.m.</t>
  </si>
  <si>
    <t>07/01/2024 09:50:44 p.m.</t>
  </si>
  <si>
    <t>infeccion en dedo de la mano</t>
  </si>
  <si>
    <t>PITROL 303 - Neuquén</t>
  </si>
  <si>
    <t>inflamacion en dedo pulgar derecho, picadura de avispa</t>
  </si>
  <si>
    <t>07/01/2024 07:58:00 p.m.</t>
  </si>
  <si>
    <t>07/01/2024 07:59:32 p.m.</t>
  </si>
  <si>
    <t>07/01/2024 09:41:32 p.m.</t>
  </si>
  <si>
    <t>fiebre, dolor corporal, dolor de garganta (EGRESADA POR ERROR)</t>
  </si>
  <si>
    <t>PDR40443197</t>
  </si>
  <si>
    <t>DNI 40443197</t>
  </si>
  <si>
    <t>Godoy, Flavio Fernando Gabriel</t>
  </si>
  <si>
    <t>07/01/2024 08:30:33 p.m.</t>
  </si>
  <si>
    <t>07/01/2024 09:02:05 p.m.</t>
  </si>
  <si>
    <t>libertad 214 - Neuquén - Barrio Manuel Belgrano</t>
  </si>
  <si>
    <t>Mudon</t>
  </si>
  <si>
    <t>golpe en pie derecho , dolor intenso</t>
  </si>
  <si>
    <t>PDR32710352</t>
  </si>
  <si>
    <t>DNI 32710352</t>
  </si>
  <si>
    <t>Nomi Cascallares, Nadia Belen</t>
  </si>
  <si>
    <t>07/01/2024 08:03:00 p.m.</t>
  </si>
  <si>
    <t>07/01/2024 09:25:43 p.m.</t>
  </si>
  <si>
    <t>07/01/2024 09:52:52 p.m.</t>
  </si>
  <si>
    <t>molestia oido</t>
  </si>
  <si>
    <t>BELGRANO 576 -</t>
  </si>
  <si>
    <t>cuerpo ext odio izq</t>
  </si>
  <si>
    <t>PDR44909613</t>
  </si>
  <si>
    <t>DNI 44909613</t>
  </si>
  <si>
    <t>Soto, Claudio Luciano</t>
  </si>
  <si>
    <t>07/01/2024 08:11:00 p.m.</t>
  </si>
  <si>
    <t>07/01/2024 09:28:05 p.m.</t>
  </si>
  <si>
    <t>07/01/2024 09:56:49 p.m.</t>
  </si>
  <si>
    <t>SECTOR B- 10 DX 7 - Neuquén - Barrio Ciudad Industrial</t>
  </si>
  <si>
    <t>SARPULLIDO EN TODO EL CUERPO</t>
  </si>
  <si>
    <t>07/01/2024 08:15:00 p.m.</t>
  </si>
  <si>
    <t>07/01/2024 09:32:19 p.m.</t>
  </si>
  <si>
    <t>07/01/2024 09:51:36 p.m.</t>
  </si>
  <si>
    <t>boca ardiente</t>
  </si>
  <si>
    <t>ardor en la boca</t>
  </si>
  <si>
    <t>07/01/2024 08:17:00 p.m.</t>
  </si>
  <si>
    <t>07/01/2024 09:37:28 p.m.</t>
  </si>
  <si>
    <t>07/01/2024 10:45:05 p.m.</t>
  </si>
  <si>
    <t>VISITA NUEVAMENRTE LA GUARDIA POR LANA DE VIDRIO EN LOS OJOS, DOLOR INTENSO EN OJO IZQUIERDO Y DOLOR DE CABEZA</t>
  </si>
  <si>
    <t>PDR43946807</t>
  </si>
  <si>
    <t>DNI 43946807</t>
  </si>
  <si>
    <t>Velazquez, Juan Ignacio</t>
  </si>
  <si>
    <t>07/01/2024 08:35:00 p.m.</t>
  </si>
  <si>
    <t>07/01/2024 10:00:34 p.m.</t>
  </si>
  <si>
    <t>don bosco 749 - Neuquén - Barrio Nuevo</t>
  </si>
  <si>
    <t>PDR34662312</t>
  </si>
  <si>
    <t>DNI 34662312</t>
  </si>
  <si>
    <t>Sanchez Curin, Eduardo Rodrigo</t>
  </si>
  <si>
    <t>07/01/2024 09:02:00 p.m.</t>
  </si>
  <si>
    <t>07/01/2024 09:38:10 p.m.</t>
  </si>
  <si>
    <t>07/01/2024 09:48:30 p.m.</t>
  </si>
  <si>
    <t>los olmos - Neuquén</t>
  </si>
  <si>
    <t>PDR30755670</t>
  </si>
  <si>
    <t>DNI 30755670</t>
  </si>
  <si>
    <t>Rivas, Gonzalo Rafael</t>
  </si>
  <si>
    <t>07/01/2024 09:07:00 p.m.</t>
  </si>
  <si>
    <t>07/01/2024 09:46:38 p.m.</t>
  </si>
  <si>
    <t>08/01/2024 12:24:27 a.m.</t>
  </si>
  <si>
    <t>el ceibo 407 - Neuquén - Barrio Alta Barda</t>
  </si>
  <si>
    <t>PDR33943542</t>
  </si>
  <si>
    <t>DNI 33943542</t>
  </si>
  <si>
    <t>Escudero, Nelson Damian</t>
  </si>
  <si>
    <t>07/01/2024 09:08:00 p.m.</t>
  </si>
  <si>
    <t>07/01/2024 09:51:44 p.m.</t>
  </si>
  <si>
    <t>07/01/2024 10:32:45 p.m.</t>
  </si>
  <si>
    <t>herida cortante superf meñique d</t>
  </si>
  <si>
    <t>TRES ARROYOS 320 - Neuquén - Barrio Manuel Belgrano</t>
  </si>
  <si>
    <t>herida cortante dedo meñique d</t>
  </si>
  <si>
    <t>PDR7575887</t>
  </si>
  <si>
    <t>DNI 7575887</t>
  </si>
  <si>
    <t>Muñoz, Jose Maria</t>
  </si>
  <si>
    <t>07/01/2024 09:20:00 p.m.</t>
  </si>
  <si>
    <t>07/01/2024 09:54:42 p.m.</t>
  </si>
  <si>
    <t>08/01/2024 12:25:12 a.m.</t>
  </si>
  <si>
    <t>DNI 48015539</t>
  </si>
  <si>
    <t>Bucarey, Matias Nahuel</t>
  </si>
  <si>
    <t>07/01/2024 09:23:00 p.m.</t>
  </si>
  <si>
    <t>07/01/2024 10:09:08 p.m.</t>
  </si>
  <si>
    <t>08/01/2024 12:15:03 a.m.</t>
  </si>
  <si>
    <t>Ricardo Giraldes 246 - Neuquén - Barrio Villa María</t>
  </si>
  <si>
    <t>DNI 38233006</t>
  </si>
  <si>
    <t>Soto, Cristian Sebastián</t>
  </si>
  <si>
    <t>07/01/2024 10:08:38 p.m.</t>
  </si>
  <si>
    <t>08/01/2024 02:00:15 a.m.</t>
  </si>
  <si>
    <t>abdomen agudo quirurgico</t>
  </si>
  <si>
    <t>catril 65 - Neuquén</t>
  </si>
  <si>
    <t>PDR93062120</t>
  </si>
  <si>
    <t>DNI 93062120</t>
  </si>
  <si>
    <t>Chavez Carlos, Tito</t>
  </si>
  <si>
    <t>07/01/2024 09:26:00 p.m.</t>
  </si>
  <si>
    <t>07/01/2024 10:43:37 p.m.</t>
  </si>
  <si>
    <t>08/01/2024 12:15:50 a.m.</t>
  </si>
  <si>
    <t>mza 355 lote 9 - Centenario</t>
  </si>
  <si>
    <t>DNI 40613183</t>
  </si>
  <si>
    <t>Tapia, Florencia Sofia</t>
  </si>
  <si>
    <t>07/01/2024 09:31:00 p.m.</t>
  </si>
  <si>
    <t>07/01/2024 10:43:53 p.m.</t>
  </si>
  <si>
    <t>07/01/2024 10:47:51 p.m.</t>
  </si>
  <si>
    <t>ANTARTIDA ARGENTINA 976 - Neuquén</t>
  </si>
  <si>
    <t>quemadura de plancha en gluteo</t>
  </si>
  <si>
    <t>07/01/2024 09:34:00 p.m.</t>
  </si>
  <si>
    <t>07/01/2024 09:36:06 p.m.</t>
  </si>
  <si>
    <t>07/01/2024 10:42:26 p.m.</t>
  </si>
  <si>
    <t>PDR38298432</t>
  </si>
  <si>
    <t>DNI 38298432</t>
  </si>
  <si>
    <t>Junge, Juan Jose</t>
  </si>
  <si>
    <t>07/01/2024 09:39:00 p.m.</t>
  </si>
  <si>
    <t>07/01/2024 10:53:27 p.m.</t>
  </si>
  <si>
    <t>07/01/2024 11:16:13 p.m.</t>
  </si>
  <si>
    <t>lago mari menuco 1618 - Neuquén - Barrio Villa Ceferino</t>
  </si>
  <si>
    <t>PDR42166104</t>
  </si>
  <si>
    <t>DNI 42166104</t>
  </si>
  <si>
    <t>Godoy, Antonella Abigail</t>
  </si>
  <si>
    <t>07/01/2024 09:41:00 p.m.</t>
  </si>
  <si>
    <t>07/01/2024 10:53:56 p.m.</t>
  </si>
  <si>
    <t>pastor luis - Neuquén</t>
  </si>
  <si>
    <t>PDR96022194</t>
  </si>
  <si>
    <t>DNI 96022194</t>
  </si>
  <si>
    <t>Gomez Leon, Guillermo Antonio</t>
  </si>
  <si>
    <t>07/01/2024 09:44:00 p.m.</t>
  </si>
  <si>
    <t>07/01/2024 10:53:41 p.m.</t>
  </si>
  <si>
    <t>07/01/2024 11:34:33 p.m.</t>
  </si>
  <si>
    <t>Mathes domingo 351 - Neuquén</t>
  </si>
  <si>
    <t>07/01/2024 09:45:00 p.m.</t>
  </si>
  <si>
    <t>07/01/2024 10:57:27 p.m.</t>
  </si>
  <si>
    <t>07/01/2024 11:56:15 p.m.</t>
  </si>
  <si>
    <t>traumatismo tobillo izq</t>
  </si>
  <si>
    <t>TRAUMATISMO TOB IZQ</t>
  </si>
  <si>
    <t>DNI 39130777</t>
  </si>
  <si>
    <t>Campos, Maximiliano Emanuel</t>
  </si>
  <si>
    <t>07/01/2024 09:52:00 p.m.</t>
  </si>
  <si>
    <t>07/01/2024 10:47:33 p.m.</t>
  </si>
  <si>
    <t>07/01/2024 11:24:12 p.m.</t>
  </si>
  <si>
    <t>Buenos Aires 911 - Neuquén - Centro</t>
  </si>
  <si>
    <t>herida cortante en oreja</t>
  </si>
  <si>
    <t>DNI 5754551</t>
  </si>
  <si>
    <t>Melo, Jorgina</t>
  </si>
  <si>
    <t>07/01/2024 09:53:00 p.m.</t>
  </si>
  <si>
    <t>07/01/2024 10:05:43 p.m.</t>
  </si>
  <si>
    <t>08/01/2024 03:25:54 a.m.</t>
  </si>
  <si>
    <t>LAINEZ 862 - Neuquén - Centro</t>
  </si>
  <si>
    <t>vomitos, pac oncologica</t>
  </si>
  <si>
    <t>PDR11047612</t>
  </si>
  <si>
    <t>DNI 11047612</t>
  </si>
  <si>
    <t>Caceres, Alberico Martin</t>
  </si>
  <si>
    <t>07/01/2024 10:13:00 p.m.</t>
  </si>
  <si>
    <t>07/01/2024 11:08:14 p.m.</t>
  </si>
  <si>
    <t>08/01/2024 12:36:27 a.m.</t>
  </si>
  <si>
    <t>bolivar 935 - Neuquén</t>
  </si>
  <si>
    <t>DNI 41347076</t>
  </si>
  <si>
    <t>Pereira, Brisa Soledad</t>
  </si>
  <si>
    <t>07/01/2024 10:21:00 p.m.</t>
  </si>
  <si>
    <t>07/01/2024 11:16:58 p.m.</t>
  </si>
  <si>
    <t>08/01/2024 12:01:26 a.m.</t>
  </si>
  <si>
    <t>colon irritable</t>
  </si>
  <si>
    <t>K58.9 Síndrome del colon irritable sin diarrea</t>
  </si>
  <si>
    <t>SECTOR LA ESTRELLA - Neuquén</t>
  </si>
  <si>
    <t>PDR7565932</t>
  </si>
  <si>
    <t>DNI 7565932</t>
  </si>
  <si>
    <t>Quiroz, Pedro</t>
  </si>
  <si>
    <t>07/01/2024 10:47:00 p.m.</t>
  </si>
  <si>
    <t>07/01/2024 11:12:22 p.m.</t>
  </si>
  <si>
    <t>08/01/2024 01:15:08 a.m.</t>
  </si>
  <si>
    <t>ALDERETE 2395 - Neuquén - Barrio Sapere</t>
  </si>
  <si>
    <t>caida propia altura golpe en cadera y mi</t>
  </si>
  <si>
    <t>07/01/2024 10:48:00 p.m.</t>
  </si>
  <si>
    <t>07/01/2024 11:20:02 p.m.</t>
  </si>
  <si>
    <t>quemadura ab en gluteo</t>
  </si>
  <si>
    <t>T24.2 Quemadura de la cadera y miembro inferior, d</t>
  </si>
  <si>
    <t>PDR38101546</t>
  </si>
  <si>
    <t>DNI 38101546</t>
  </si>
  <si>
    <t>Mardones, Rocio Ailen</t>
  </si>
  <si>
    <t>07/01/2024 10:58:00 p.m.</t>
  </si>
  <si>
    <t>07/01/2024 11:32:49 p.m.</t>
  </si>
  <si>
    <t>08/01/2024 10:50:58 a.m.</t>
  </si>
  <si>
    <t>TEJADA GOMEZ 1201 - Neuquén</t>
  </si>
  <si>
    <t>DNI 23715054</t>
  </si>
  <si>
    <t>Schiaroli, Oscar Marcelo</t>
  </si>
  <si>
    <t>07/01/2024 10:59:00 p.m.</t>
  </si>
  <si>
    <t>07/01/2024 11:34:14 p.m.</t>
  </si>
  <si>
    <t>07/01/2024 11:48:42 p.m.</t>
  </si>
  <si>
    <t>Primeros Pobladores Nº1484 - Neuquén - Barrio Villa Farrel</t>
  </si>
  <si>
    <t>DNI 29589624</t>
  </si>
  <si>
    <t>Lobos, Nazarena Maricel</t>
  </si>
  <si>
    <t>07/01/2024 11:06:00 p.m.</t>
  </si>
  <si>
    <t>07/01/2024 11:57:33 p.m.</t>
  </si>
  <si>
    <t>08/01/2024 12:29:34 a.m.</t>
  </si>
  <si>
    <t>San Rafael 1369 - Neuquén - Barrio Villa Florencia</t>
  </si>
  <si>
    <t>PDR39681356</t>
  </si>
  <si>
    <t>DNI 39681356</t>
  </si>
  <si>
    <t>Altamirano, Lucia Daniela</t>
  </si>
  <si>
    <t>07/01/2024 11:29:00 p.m.</t>
  </si>
  <si>
    <t>08/01/2024 12:27:58 a.m.</t>
  </si>
  <si>
    <t>08/01/2024 01:18:31 a.m.</t>
  </si>
  <si>
    <t>tira 32 dto 515 - Neuquén - Barrio Gregorio Alvarez</t>
  </si>
  <si>
    <t>DNI 10565674</t>
  </si>
  <si>
    <t>Onofri, Omar Alberto</t>
  </si>
  <si>
    <t>07/01/2024 11:38:00 p.m.</t>
  </si>
  <si>
    <t>08/01/2024 01:02:29 a.m.</t>
  </si>
  <si>
    <t>08/01/2024 01:48:41 a.m.</t>
  </si>
  <si>
    <t>PASAJE 15 DE AGOSTO 940 - Neuquén - Barrio Manuel Belgrano</t>
  </si>
  <si>
    <t>PDR45146550</t>
  </si>
  <si>
    <t>DNI 45146550</t>
  </si>
  <si>
    <t>Meirelles Benitez, Julieta Ayelén</t>
  </si>
  <si>
    <t>07/01/2024 11:57:00 p.m.</t>
  </si>
  <si>
    <t>08/01/2024 01:20:38 a.m.</t>
  </si>
  <si>
    <t>08/01/2024 01:26:14 a.m.</t>
  </si>
  <si>
    <t>GODOY 375 - Neuquén</t>
  </si>
  <si>
    <t>PDR41589783</t>
  </si>
  <si>
    <t>DNI 41589783</t>
  </si>
  <si>
    <t>Jara Fioretti, Nicolas Gabriel</t>
  </si>
  <si>
    <t>08/01/2024 12:01:00 a.m.</t>
  </si>
  <si>
    <t>08/01/2024 01:26:03 a.m.</t>
  </si>
  <si>
    <t>08/01/2024 01:34:02 a.m.</t>
  </si>
  <si>
    <t>curpo extraño ocular</t>
  </si>
  <si>
    <t>Chachin Y Antuco - Neuquén</t>
  </si>
  <si>
    <t>11 De Octubre</t>
  </si>
  <si>
    <t>cuerpo extraño ojo d</t>
  </si>
  <si>
    <t>08/01/2024 12:03:00 a.m.</t>
  </si>
  <si>
    <t>08/01/2024 03:10:52 a.m.</t>
  </si>
  <si>
    <t>08/01/2024 04:16:00 a.m.</t>
  </si>
  <si>
    <t>pac solicita atención por sm</t>
  </si>
  <si>
    <t>DNI 47929581</t>
  </si>
  <si>
    <t>Soto, Lautaro German</t>
  </si>
  <si>
    <t>08/01/2024 12:17:00 a.m.</t>
  </si>
  <si>
    <t>08/01/2024 12:54:38 a.m.</t>
  </si>
  <si>
    <t>SOLDADO DESCONOCIDO - 851 - Neuquén - Barrio Villa Florencia</t>
  </si>
  <si>
    <t>Barrio Villa Florencia</t>
  </si>
  <si>
    <t>PDR34985677</t>
  </si>
  <si>
    <t>DNI 34985677</t>
  </si>
  <si>
    <t>Schiavina, Maria Constanza</t>
  </si>
  <si>
    <t>08/01/2024 12:22:00 a.m.</t>
  </si>
  <si>
    <t>08/01/2024 01:28:05 a.m.</t>
  </si>
  <si>
    <t>08/01/2024 03:11:55 a.m.</t>
  </si>
  <si>
    <t>F41.0 Trastorno de pánico [ansiedad paroxística ep</t>
  </si>
  <si>
    <t>LA RIOJA 1179 - Neuquén</t>
  </si>
  <si>
    <t>08/01/2024 12:37:00 a.m.</t>
  </si>
  <si>
    <t>08/01/2024 02:47:00 a.m.</t>
  </si>
  <si>
    <t>08/01/2024 01:46:00 a.m.</t>
  </si>
  <si>
    <t>08/01/2024 03:06:34 a.m.</t>
  </si>
  <si>
    <t>08/01/2024 03:15:10 a.m.</t>
  </si>
  <si>
    <t>dolor espalda y torax</t>
  </si>
  <si>
    <t>DNI 42810324</t>
  </si>
  <si>
    <t>Cardenas, Yamila Guillermina</t>
  </si>
  <si>
    <t>08/01/2024 02:07:00 a.m.</t>
  </si>
  <si>
    <t>08/01/2024 03:12:13 a.m.</t>
  </si>
  <si>
    <t>08/01/2024 08:12:26 p.m.</t>
  </si>
  <si>
    <t>26/12 comenzo con dolro en epig, fid e hipog afebril, sin vomitos ni nauseas, constipacion q iindcaron laxante se pidio rx abd q refier fue normal se calmo dolro y se da alta l apacte continua con dolor, con mas intensidad normalizo habito catrtico FUM 12/23 MAC ninguno, busca embarazo G0 P0 FUM en fecha y duracion sp ex lengua saburral, afebril , no ictericia resp sp abd aumento TCS , RHA presentes, abd doloroso en HD flando derecho y FID , DEFENSA, diuresis , refiere al orinar dolor en zona de dolor PP negativa APP ITU 1 vez se coloca ve , analgesia y lab</t>
  </si>
  <si>
    <t>Av 9 de Julio - Cutral Co</t>
  </si>
  <si>
    <t>PDR23130138</t>
  </si>
  <si>
    <t>DNI 23130138</t>
  </si>
  <si>
    <t>Martinez, Nancy Cecilia</t>
  </si>
  <si>
    <t>08/01/2024 02:25:00 a.m.</t>
  </si>
  <si>
    <t>08/01/2024 03:18:16 a.m.</t>
  </si>
  <si>
    <t>08/01/2024 03:28:04 a.m.</t>
  </si>
  <si>
    <t>AMARANTO SUREZ 840 - Neuquén - Barrio Manuel Belgrano</t>
  </si>
  <si>
    <t>SOLICITA CONTROL DE PRESIÓN, MAREOS</t>
  </si>
  <si>
    <t>PDR3237660</t>
  </si>
  <si>
    <t>DNI 3237660</t>
  </si>
  <si>
    <t>Torres, Clotilde Adelfa</t>
  </si>
  <si>
    <t>08/01/2024 02:28:00 a.m.</t>
  </si>
  <si>
    <t>08/01/2024 03:03:14 a.m.</t>
  </si>
  <si>
    <t>08/01/2024 01:26:53 p.m.</t>
  </si>
  <si>
    <t>Dolor en epigastrio.</t>
  </si>
  <si>
    <t>MAIPU 1325 - Neuquén - Barrio Manuel Belgrano</t>
  </si>
  <si>
    <t>PDR26009935</t>
  </si>
  <si>
    <t>DNI 26009935</t>
  </si>
  <si>
    <t>Carrasco, Rafael Antonio</t>
  </si>
  <si>
    <t>08/01/2024 02:33:00 a.m.</t>
  </si>
  <si>
    <t>08/01/2024 03:32:50 a.m.</t>
  </si>
  <si>
    <t>08/01/2024 05:44:39 a.m.</t>
  </si>
  <si>
    <t>Chile 540 - Neuquén</t>
  </si>
  <si>
    <t>Mareos, presión alta</t>
  </si>
  <si>
    <t>DNI 13574258</t>
  </si>
  <si>
    <t>Espinoza, Nilda Rosenda</t>
  </si>
  <si>
    <t>08/01/2024 02:38:00 a.m.</t>
  </si>
  <si>
    <t>08/01/2024 03:16:47 a.m.</t>
  </si>
  <si>
    <t>08/01/2024 07:04:47 a.m.</t>
  </si>
  <si>
    <t>Avenida del trabajador y Oscar Arabarco DX.25 - Neuquén - Oeste</t>
  </si>
  <si>
    <t>PDR92370926</t>
  </si>
  <si>
    <t>DNI 92370926</t>
  </si>
  <si>
    <t>Fernandoy Carrasco, Oscar Eduardo</t>
  </si>
  <si>
    <t>08/01/2024 04:19:00 a.m.</t>
  </si>
  <si>
    <t>08/01/2024 04:46:07 a.m.</t>
  </si>
  <si>
    <t>08/01/2024 07:05:06 a.m.</t>
  </si>
  <si>
    <t>Olivares 1475 - Neuquén - Barrio Gran Neuquén</t>
  </si>
  <si>
    <t>DNI 5015043</t>
  </si>
  <si>
    <t>Andino, Griselda Rene</t>
  </si>
  <si>
    <t>08/01/2024 04:56:00 a.m.</t>
  </si>
  <si>
    <t>08/01/2024 05:08:38 a.m.</t>
  </si>
  <si>
    <t>08/01/2024 07:59:45 a.m.</t>
  </si>
  <si>
    <t>TUCUMAN 456 - Neuquén - Centro</t>
  </si>
  <si>
    <t>PDR35833772</t>
  </si>
  <si>
    <t>DNI 35833772</t>
  </si>
  <si>
    <t>Mereles, Aldo Daniel</t>
  </si>
  <si>
    <t>08/01/2024 05:44:00 a.m.</t>
  </si>
  <si>
    <t>08/01/2024 06:24:48 a.m.</t>
  </si>
  <si>
    <t>08/01/2024 07:30:50 a.m.</t>
  </si>
  <si>
    <t>SAN JUAN 454 - Neuquén - Centro</t>
  </si>
  <si>
    <t>Fiebre Odinofagia</t>
  </si>
  <si>
    <t>DNI 38493334</t>
  </si>
  <si>
    <t>Rios, Alejandro Jeremias</t>
  </si>
  <si>
    <t>08/01/2024 05:59:00 a.m.</t>
  </si>
  <si>
    <t>08/01/2024 07:47:30 a.m.</t>
  </si>
  <si>
    <t>08/01/2024 08:16:36 a.m.</t>
  </si>
  <si>
    <t>AV. DEL TRABAJADOR - 1897 - Neuquén - Barrio Islas Malvinas</t>
  </si>
  <si>
    <t>ref quemadura en pie derecho</t>
  </si>
  <si>
    <t>PDR46481248</t>
  </si>
  <si>
    <t>DNI 46481248</t>
  </si>
  <si>
    <t>Barahona, Rodrigo Ezequiel</t>
  </si>
  <si>
    <t>08/01/2024 06:08:00 a.m.</t>
  </si>
  <si>
    <t>08/01/2024 07:51:28 a.m.</t>
  </si>
  <si>
    <t>08/01/2024 08:00:00 a.m.</t>
  </si>
  <si>
    <t>Paso de los Indios 173 - Neuquén - Barrio Bouquet Roldán</t>
  </si>
  <si>
    <t>PDR18855634</t>
  </si>
  <si>
    <t>DNI 18855634</t>
  </si>
  <si>
    <t>Varas Saez, Gerardo Cristhoper</t>
  </si>
  <si>
    <t>08/01/2024 06:10:00 a.m.</t>
  </si>
  <si>
    <t>08/01/2024 07:48:50 a.m.</t>
  </si>
  <si>
    <t>08/01/2024 11:08:38 a.m.</t>
  </si>
  <si>
    <t>lagos curruhue 1523 - Neuquén - Barrio Villa Ceferino</t>
  </si>
  <si>
    <t>Diarrea y vomitos</t>
  </si>
  <si>
    <t>PDR37943447</t>
  </si>
  <si>
    <t>DNI 37943447</t>
  </si>
  <si>
    <t>Homann, Lucas Emanuel</t>
  </si>
  <si>
    <t>08/01/2024 06:24:00 a.m.</t>
  </si>
  <si>
    <t>08/01/2024 08:02:46 a.m.</t>
  </si>
  <si>
    <t>RODHE Y LAGO CARILAFQUEN - Neuquén</t>
  </si>
  <si>
    <t>GRAN NEUQUEN</t>
  </si>
  <si>
    <t>ref nauseas/ dolor estomacal</t>
  </si>
  <si>
    <t>PDR27094235</t>
  </si>
  <si>
    <t>DNI 27094235</t>
  </si>
  <si>
    <t>Mir, Roberto Marcelo</t>
  </si>
  <si>
    <t>08/01/2024 06:25:00 a.m.</t>
  </si>
  <si>
    <t>08/01/2024 08:02:19 a.m.</t>
  </si>
  <si>
    <t>08/01/2024 05:46:15 p.m.</t>
  </si>
  <si>
    <t>Ricardo rojas 410 - Neuquén</t>
  </si>
  <si>
    <t>PDR35355083</t>
  </si>
  <si>
    <t>DNI 35355083</t>
  </si>
  <si>
    <t>Soto, Guillermo Maximiliano</t>
  </si>
  <si>
    <t>08/01/2024 06:29:00 a.m.</t>
  </si>
  <si>
    <t>08/01/2024 06:35:10 a.m.</t>
  </si>
  <si>
    <t>08/01/2024 08:14:53 a.m.</t>
  </si>
  <si>
    <t>Ameghino 1198 - Neuquén - Barrio Santa Genoveva</t>
  </si>
  <si>
    <t>DNI 18180373</t>
  </si>
  <si>
    <t>Astroza Martinez, Lanor Sergio Ruben</t>
  </si>
  <si>
    <t>08/01/2024 07:13:00 a.m.</t>
  </si>
  <si>
    <t>08/01/2024 08:00:16 a.m.</t>
  </si>
  <si>
    <t>08/01/2024 11:09:12 a.m.</t>
  </si>
  <si>
    <t>SAAVEDRA 856 - Neuquén</t>
  </si>
  <si>
    <t>NAUSEAS - DOLOR ABDOMINAL</t>
  </si>
  <si>
    <t>PDR37857621</t>
  </si>
  <si>
    <t>DNI 37857621</t>
  </si>
  <si>
    <t>Caro, Mauricio Damian</t>
  </si>
  <si>
    <t>08/01/2024 07:39:00 a.m.</t>
  </si>
  <si>
    <t>08/01/2024 12:30:35 p.m.</t>
  </si>
  <si>
    <t>F14.0 Trastorno mental y del comportamiento debido</t>
  </si>
  <si>
    <t>EXCITACION PSICOMOTRIZ</t>
  </si>
  <si>
    <t>PDR28361528</t>
  </si>
  <si>
    <t>DNI 28361528</t>
  </si>
  <si>
    <t>Parra, Jose Hernan</t>
  </si>
  <si>
    <t>08/01/2024 07:49:00 a.m.</t>
  </si>
  <si>
    <t>08/01/2024 09:12:04 a.m.</t>
  </si>
  <si>
    <t>08/01/2024 09:22:44 a.m.</t>
  </si>
  <si>
    <t>ref cansancio/ temblores</t>
  </si>
  <si>
    <t>PDR43417697</t>
  </si>
  <si>
    <t>DNI 43417697</t>
  </si>
  <si>
    <t>Dell Oro, Nahir</t>
  </si>
  <si>
    <t>08/01/2024 07:50:00 a.m.</t>
  </si>
  <si>
    <t>08/01/2024 09:16:27 a.m.</t>
  </si>
  <si>
    <t>08/01/2024 11:36:57 a.m.</t>
  </si>
  <si>
    <t>CERRO BANDERA 810 -</t>
  </si>
  <si>
    <t>ref fuerte dolor lumbar bajo</t>
  </si>
  <si>
    <t>PDR38493418</t>
  </si>
  <si>
    <t>DNI 38493418</t>
  </si>
  <si>
    <t>Sandoval, Sergio Nicolas</t>
  </si>
  <si>
    <t>08/01/2024 08:04:00 a.m.</t>
  </si>
  <si>
    <t>08/01/2024 08:24:54 a.m.</t>
  </si>
  <si>
    <t>08/01/2024 01:16:47 p.m.</t>
  </si>
  <si>
    <t>Remigio Bosch 1779 - Neuquén - Barrio Don Bosco II</t>
  </si>
  <si>
    <t>paciente que ingresa por playa de ambulancia con antecedente de sincope ref desmayo/ vomitos/ diarrea</t>
  </si>
  <si>
    <t>DNI 26543608</t>
  </si>
  <si>
    <t>Bejarano, Juan Martin</t>
  </si>
  <si>
    <t>08/01/2024 08:06:00 a.m.</t>
  </si>
  <si>
    <t>08/01/2024 09:22:07 a.m.</t>
  </si>
  <si>
    <t>08/01/2024 09:56:34 a.m.</t>
  </si>
  <si>
    <t>herida cortante en meñique izquierdo</t>
  </si>
  <si>
    <t>Corrientes 1084 - Neuquén</t>
  </si>
  <si>
    <t>Herida cortante en el dedo</t>
  </si>
  <si>
    <t>PDR93260022</t>
  </si>
  <si>
    <t>DNI 93260022</t>
  </si>
  <si>
    <t>Mella Pacheco, Maria Isabel</t>
  </si>
  <si>
    <t>O.S. DE TECNICOS DE VUELO DE LINEAS AEREAS</t>
  </si>
  <si>
    <t>08/01/2024 08:09:00 a.m.</t>
  </si>
  <si>
    <t>08/01/2024 09:22:25 a.m.</t>
  </si>
  <si>
    <t>08/01/2024 09:32:43 a.m.</t>
  </si>
  <si>
    <t>Sector La Estrella - Neuquén - Barrio Villa Ceferino</t>
  </si>
  <si>
    <t>Ref falta de aire</t>
  </si>
  <si>
    <t>DNI 49291412</t>
  </si>
  <si>
    <t>Olmazabal, Tomas Valentin</t>
  </si>
  <si>
    <t>08/01/2024 08:10:00 a.m.</t>
  </si>
  <si>
    <t>08/01/2024 09:03:53 a.m.</t>
  </si>
  <si>
    <t>08/01/2024 10:50:33 a.m.</t>
  </si>
  <si>
    <t>RICARDO SANCHEZ 1430-MZ 13-DX 319 - Neuquén - Barrio Villa Ceferino</t>
  </si>
  <si>
    <t>FIEBRE,FALTA DE AIRE</t>
  </si>
  <si>
    <t>08/01/2024 08:12:00 a.m.</t>
  </si>
  <si>
    <t>08/01/2024 09:25:45 a.m.</t>
  </si>
  <si>
    <t>08/01/2024 12:41:31 p.m.</t>
  </si>
  <si>
    <t>DNI 28485539</t>
  </si>
  <si>
    <t>Melo, Esteban David</t>
  </si>
  <si>
    <t>08/01/2024 08:28:00 a.m.</t>
  </si>
  <si>
    <t>08/01/2024 11:33:52 a.m.</t>
  </si>
  <si>
    <t>GALARZA 151 - (Desconocida)</t>
  </si>
  <si>
    <t>08/01/2024 08:57:00 a.m.</t>
  </si>
  <si>
    <t>08/01/2024 09:33:21 a.m.</t>
  </si>
  <si>
    <t>08/01/2024 09:48:49 a.m.</t>
  </si>
  <si>
    <t>pte que solicita control clinico</t>
  </si>
  <si>
    <t>Ref dolor de cuerpo..vista el sábado aca en guardia</t>
  </si>
  <si>
    <t>DNI 41010111</t>
  </si>
  <si>
    <t>Gonzalez, Isis Rocio Daiana</t>
  </si>
  <si>
    <t>08/01/2024 08:58:00 a.m.</t>
  </si>
  <si>
    <t>08/01/2024 09:50:16 a.m.</t>
  </si>
  <si>
    <t>08/01/2024 09:52:32 a.m.</t>
  </si>
  <si>
    <t>ce oido izquierdo</t>
  </si>
  <si>
    <t>GOBERNADOR ANAYA - PILAR Nº128 S/N - Neuquén - Oeste</t>
  </si>
  <si>
    <t>TOMA LOS POLVORINES-ALTOS DEL LIMAY</t>
  </si>
  <si>
    <t>Ref mosca oído izq</t>
  </si>
  <si>
    <t>PDR27773694</t>
  </si>
  <si>
    <t>DNI 27773694</t>
  </si>
  <si>
    <t>Leiva, Mirta Alejandra</t>
  </si>
  <si>
    <t>08/01/2024 09:00:00 a.m.</t>
  </si>
  <si>
    <t>08/01/2024 10:56:43 a.m.</t>
  </si>
  <si>
    <t>08/01/2024 11:02:27 a.m.</t>
  </si>
  <si>
    <t>mza 16 casa 1 - Neuquén - Oeste</t>
  </si>
  <si>
    <t>DOLOR DE GARGANTA, FIEBRE</t>
  </si>
  <si>
    <t>PDR44738163</t>
  </si>
  <si>
    <t>DNI 44738163</t>
  </si>
  <si>
    <t>Barrera, Brenda Elizabeth</t>
  </si>
  <si>
    <t>08/01/2024 09:01:00 a.m.</t>
  </si>
  <si>
    <t>08/01/2024 11:06:11 a.m.</t>
  </si>
  <si>
    <t>08/01/2024 11:14:00 a.m.</t>
  </si>
  <si>
    <t>Juan 23 1845 - Neuquén - Barrio Villa Farrel</t>
  </si>
  <si>
    <t>Ref inflamacion de rostro y dolor de oidos</t>
  </si>
  <si>
    <t>08/01/2024 09:04:00 a.m.</t>
  </si>
  <si>
    <t>08/01/2024 12:11:49 p.m.</t>
  </si>
  <si>
    <t>08/01/2024 01:23:27 p.m.</t>
  </si>
  <si>
    <t>Ref solicita atencion de Sm</t>
  </si>
  <si>
    <t>PDR25065551</t>
  </si>
  <si>
    <t>DNI 25065551</t>
  </si>
  <si>
    <t>Martins, Victor Daniel</t>
  </si>
  <si>
    <t>08/01/2024 09:06:00 a.m.</t>
  </si>
  <si>
    <t>08/01/2024 11:19:39 a.m.</t>
  </si>
  <si>
    <t>08/01/2024 01:22:35 p.m.</t>
  </si>
  <si>
    <t>coleccion en escroto</t>
  </si>
  <si>
    <t>N49.2 Trastornos inflamatorios del escroto</t>
  </si>
  <si>
    <t>Colonia alemana 1238 -</t>
  </si>
  <si>
    <t>Ref grano en zona ingle</t>
  </si>
  <si>
    <t>PDR96064918</t>
  </si>
  <si>
    <t>DNI 96064918</t>
  </si>
  <si>
    <t>Baquero Salas, Ladis Margarita</t>
  </si>
  <si>
    <t>08/01/2024 09:14:00 a.m.</t>
  </si>
  <si>
    <t>08/01/2024 12:17:04 p.m.</t>
  </si>
  <si>
    <t>Republica de italia 202 -</t>
  </si>
  <si>
    <t>Ref dolor de hombro derecho</t>
  </si>
  <si>
    <t>PDR8329331</t>
  </si>
  <si>
    <t>DNI 8329331</t>
  </si>
  <si>
    <t>Teruel, Sebastian Daniel</t>
  </si>
  <si>
    <t>08/01/2024 09:20:00 a.m.</t>
  </si>
  <si>
    <t>08/01/2024 12:17:21 p.m.</t>
  </si>
  <si>
    <t>08/01/2024 06:28:00 p.m.</t>
  </si>
  <si>
    <t>ulcera miembro inferior derecho</t>
  </si>
  <si>
    <t>Huinganco 27 - Neuquén - Oeste</t>
  </si>
  <si>
    <t>PACIENTE DIABETICO CON HERIDAS EN LA PIERNA</t>
  </si>
  <si>
    <t>DNI 40103759</t>
  </si>
  <si>
    <t>Urquiza, Brenda Ayelen</t>
  </si>
  <si>
    <t>08/01/2024 09:25:00 a.m.</t>
  </si>
  <si>
    <t>08/01/2024 09:35:10 a.m.</t>
  </si>
  <si>
    <t>08/01/2024 02:22:42 p.m.</t>
  </si>
  <si>
    <t>tec con herida cortante frontal violencia de genero</t>
  </si>
  <si>
    <t>MZ. 28 - LOTE 9 - Neuquén</t>
  </si>
  <si>
    <t>CUENCA XV (20 DE SEPTIEMBRE)</t>
  </si>
  <si>
    <t>HERIDA CORTANTE EN LA FRENTE( VIOLENCIA DE GENERO)</t>
  </si>
  <si>
    <t>DNI 94719396</t>
  </si>
  <si>
    <t>Lopez Maciel, Geremias Ramon</t>
  </si>
  <si>
    <t>08/01/2024 09:28:00 a.m.</t>
  </si>
  <si>
    <t>08/01/2024 01:00:32 p.m.</t>
  </si>
  <si>
    <t>08/01/2024 05:25:52 p.m.</t>
  </si>
  <si>
    <t>dificultad en el habla</t>
  </si>
  <si>
    <t>RACEDO Y RAQUI - Neuquén - Oeste</t>
  </si>
  <si>
    <t>Bº 2 DE MAYO</t>
  </si>
  <si>
    <t>DIFICULTAD PARA HABLAR..MAMA REF QUE SU HIJO TUVO UN ACV HACE UN TIEMPO</t>
  </si>
  <si>
    <t>PDR11759967</t>
  </si>
  <si>
    <t>DNI 11759967</t>
  </si>
  <si>
    <t>Cruzate, Elba Noemi</t>
  </si>
  <si>
    <t>08/01/2024 09:32:00 a.m.</t>
  </si>
  <si>
    <t>08/01/2024 01:18:51 p.m.</t>
  </si>
  <si>
    <t>08/01/2024 01:29:24 p.m.</t>
  </si>
  <si>
    <t>MONSEÑOR DE ANDREA 1030 -</t>
  </si>
  <si>
    <t>PICAZÓN Y ARDOR OJO IZQ</t>
  </si>
  <si>
    <t>PDR38204989</t>
  </si>
  <si>
    <t>DNI 38204989</t>
  </si>
  <si>
    <t>Rivera, Victor Alejandro</t>
  </si>
  <si>
    <t>08/01/2024 09:34:00 a.m.</t>
  </si>
  <si>
    <t>08/01/2024 01:23:53 p.m.</t>
  </si>
  <si>
    <t>08/01/2024 01:38:50 p.m.</t>
  </si>
  <si>
    <t>Roca 683 - Neuquén - Barrio Villa Ceferino</t>
  </si>
  <si>
    <t>PDR28453519</t>
  </si>
  <si>
    <t>DNI 28453519</t>
  </si>
  <si>
    <t>Jofre, Edna Fatima Ivonne</t>
  </si>
  <si>
    <t>08/01/2024 09:38:00 a.m.</t>
  </si>
  <si>
    <t>08/01/2024 01:28:49 p.m.</t>
  </si>
  <si>
    <t>CATRIEL Y REPUBLICA DE ITALIA -</t>
  </si>
  <si>
    <t>NAUSEAS, DOLOR ZONA PELVIS</t>
  </si>
  <si>
    <t>DNI 26509631</t>
  </si>
  <si>
    <t>Ramirez, Silvina Adriana</t>
  </si>
  <si>
    <t>08/01/2024 09:44:00 a.m.</t>
  </si>
  <si>
    <t>08/01/2024 01:28:59 p.m.</t>
  </si>
  <si>
    <t>08/01/2024 01:43:01 p.m.</t>
  </si>
  <si>
    <t>OLASCOAGA 805 - Neuquén - Barrio Villa María</t>
  </si>
  <si>
    <t>DNI 43156492</t>
  </si>
  <si>
    <t>Cancelo Kern, Ulises</t>
  </si>
  <si>
    <t>08/01/2024 09:47:00 a.m.</t>
  </si>
  <si>
    <t>08/01/2024 01:36:24 p.m.</t>
  </si>
  <si>
    <t>LONCOPUE 989 - Neuquén - Barrio Manuel Belgrano</t>
  </si>
  <si>
    <t>REF AMPOLLAS EN LA BOCA</t>
  </si>
  <si>
    <t>DNI 31456403</t>
  </si>
  <si>
    <t>Batista, Cynthia Vanesa</t>
  </si>
  <si>
    <t>08/01/2024 09:49:00 a.m.</t>
  </si>
  <si>
    <t>08/01/2024 10:40:24 a.m.</t>
  </si>
  <si>
    <t>08/01/2024 12:27:35 p.m.</t>
  </si>
  <si>
    <t>dolor hemi torax derecho</t>
  </si>
  <si>
    <t>PASTOR PLUIS 5400 - Neuquén - Barrio San Lorenzo Sur</t>
  </si>
  <si>
    <t>DOLOR DE ESPALDA, Y COSTILLAS (PAC DE DIALISIS)</t>
  </si>
  <si>
    <t>08/01/2024 09:56:00 a.m.</t>
  </si>
  <si>
    <t>08/01/2024 01:36:43 p.m.</t>
  </si>
  <si>
    <t>08/01/2024 10:07:00 a.m.</t>
  </si>
  <si>
    <t>08/01/2024 01:08:14 p.m.</t>
  </si>
  <si>
    <t>08/01/2024 01:20:39 p.m.</t>
  </si>
  <si>
    <t>DOLOR ABDOMINAL - AYER ESTUVO EN GUARDIA Y LE SOLICITARON ECO - PAC. EMBARAZADA</t>
  </si>
  <si>
    <t>08/01/2024 10:11:00 a.m.</t>
  </si>
  <si>
    <t>08/01/2024 10:55:48 a.m.</t>
  </si>
  <si>
    <t>08/01/2024 11:36:38 a.m.</t>
  </si>
  <si>
    <t>Control médico. Fractura de arco costal.</t>
  </si>
  <si>
    <t>CONTROL CON DIEGO MARTINEZ</t>
  </si>
  <si>
    <t>DNI 11884694</t>
  </si>
  <si>
    <t>Avin, Norma</t>
  </si>
  <si>
    <t>08/01/2024 10:12:00 a.m.</t>
  </si>
  <si>
    <t>08/01/2024 01:42:30 p.m.</t>
  </si>
  <si>
    <t>08/01/2024 02:02:35 p.m.</t>
  </si>
  <si>
    <t>GDOR. ANAYA Y DOMENE PILAR 71 - Neuquén - Barrio Don Bosco II</t>
  </si>
  <si>
    <t>DNI 33060989</t>
  </si>
  <si>
    <t>Lopez, Danilo Joaquin</t>
  </si>
  <si>
    <t>08/01/2024 10:18:00 a.m.</t>
  </si>
  <si>
    <t>08/01/2024 10:28:17 a.m.</t>
  </si>
  <si>
    <t>08/01/2024 01:17:07 p.m.</t>
  </si>
  <si>
    <t>Convulsión en paciente epiléptico.</t>
  </si>
  <si>
    <t>FACUNDO QUIROGA 958 - Neuquén - Barrio Villa Ceferino</t>
  </si>
  <si>
    <t>CONVULSION - PAC. EPILEPTICO</t>
  </si>
  <si>
    <t>DNI 10553518</t>
  </si>
  <si>
    <t>Echegoyen, Adela Estela</t>
  </si>
  <si>
    <t>08/01/2024 10:35:00 a.m.</t>
  </si>
  <si>
    <t>08/01/2024 10:43:20 a.m.</t>
  </si>
  <si>
    <t>08/01/2024 02:31:36 p.m.</t>
  </si>
  <si>
    <t>recidiva</t>
  </si>
  <si>
    <t>JUJUY 50 - Zapala</t>
  </si>
  <si>
    <t>12 DE JULIO</t>
  </si>
  <si>
    <t>paciente traida de hematooncologia por dif respiratoria</t>
  </si>
  <si>
    <t>DNI 20793486</t>
  </si>
  <si>
    <t>Poblete, Eduardo Fabio</t>
  </si>
  <si>
    <t>08/01/2024 10:41:00 a.m.</t>
  </si>
  <si>
    <t>08/01/2024 01:59:10 p.m.</t>
  </si>
  <si>
    <t>Soldado Desconocido 2500 - Neuquén - Barrio Limay</t>
  </si>
  <si>
    <t>orina con sangre - dolor - antec. de operación de riñon</t>
  </si>
  <si>
    <t>08/01/2024 10:42:00 a.m.</t>
  </si>
  <si>
    <t>08/01/2024 01:42:05 p.m.</t>
  </si>
  <si>
    <t>08/01/2024 05:46:27 p.m.</t>
  </si>
  <si>
    <t>deposiciones con sangre de 4 días - irritación en genitales</t>
  </si>
  <si>
    <t>PDR94782901</t>
  </si>
  <si>
    <t>DNI 94782901</t>
  </si>
  <si>
    <t>Veizaga Rocha, Gumercindo</t>
  </si>
  <si>
    <t>08/01/2024 10:51:00 a.m.</t>
  </si>
  <si>
    <t>08/01/2024 01:59:25 p.m.</t>
  </si>
  <si>
    <t>mza 7 lote 16 - Neuquén - Oeste</t>
  </si>
  <si>
    <t>08/01/2024 10:54:00 a.m.</t>
  </si>
  <si>
    <t>08/01/2024 12:36:32 p.m.</t>
  </si>
  <si>
    <t>PDR92478305</t>
  </si>
  <si>
    <t>DNI 92478305</t>
  </si>
  <si>
    <t>Demur Flores, Rudy Roman</t>
  </si>
  <si>
    <t>08/01/2024 10:56:00 a.m.</t>
  </si>
  <si>
    <t>08/01/2024 08:22:26 p.m.</t>
  </si>
  <si>
    <t>Chubut 154 - Centenario</t>
  </si>
  <si>
    <t>CAIDA DE ALTURA</t>
  </si>
  <si>
    <t>08/01/2024 10:57:00 a.m.</t>
  </si>
  <si>
    <t>08/01/2024 11:46:29 a.m.</t>
  </si>
  <si>
    <t>PDR40960860</t>
  </si>
  <si>
    <t>DNI 40960860</t>
  </si>
  <si>
    <t>Machado, Camila Lucia</t>
  </si>
  <si>
    <t>08/01/2024 10:59:00 a.m.</t>
  </si>
  <si>
    <t>08/01/2024 01:59:53 p.m.</t>
  </si>
  <si>
    <t>Guatemala Plan Cimalco 153 - Centenario</t>
  </si>
  <si>
    <t>DNI 17140838</t>
  </si>
  <si>
    <t>Barros, Maria Elena</t>
  </si>
  <si>
    <t>08/01/2024 11:01:00 a.m.</t>
  </si>
  <si>
    <t>08/01/2024 11:12:30 a.m.</t>
  </si>
  <si>
    <t>08/01/2024 04:04:29 p.m.</t>
  </si>
  <si>
    <t>dorsalgia lumbalgia</t>
  </si>
  <si>
    <t>Rio Gallegos - Neuquén - Oeste</t>
  </si>
  <si>
    <t>FUERTES DOLOR DE ESPALDA</t>
  </si>
  <si>
    <t>DNI 11142527</t>
  </si>
  <si>
    <t>Pereira, Zunilda Haydee</t>
  </si>
  <si>
    <t>08/01/2024 11:11:00 a.m.</t>
  </si>
  <si>
    <t>08/01/2024 02:01:16 p.m.</t>
  </si>
  <si>
    <t>08/01/2024 03:27:25 p.m.</t>
  </si>
  <si>
    <t>ENRIQUE PILOTTO 595 - Neuquén</t>
  </si>
  <si>
    <t>DIFICULTAD RESPIRATORIA - DOLOR DE PECHO - CRISIS DE ANSIEDAD</t>
  </si>
  <si>
    <t>PDR24476355</t>
  </si>
  <si>
    <t>DNI 24476355</t>
  </si>
  <si>
    <t>Heredia, Ricardo Damian</t>
  </si>
  <si>
    <t>08/01/2024 11:20:00 a.m.</t>
  </si>
  <si>
    <t>08/01/2024 02:18:02 p.m.</t>
  </si>
  <si>
    <t>ENTRE RIOS 847 - Neuquén - Centro</t>
  </si>
  <si>
    <t>PDR43837061</t>
  </si>
  <si>
    <t>DNI 43837061</t>
  </si>
  <si>
    <t>Oreste, Nahuel Agustin</t>
  </si>
  <si>
    <t>08/01/2024 11:23:00 a.m.</t>
  </si>
  <si>
    <t>08/01/2024 02:18:10 p.m.</t>
  </si>
  <si>
    <t>08/01/2024 04:14:25 p.m.</t>
  </si>
  <si>
    <t>CHILE 52 - Neuquén</t>
  </si>
  <si>
    <t>DOLOR DE RODILLA DE VARIOS DÍAS</t>
  </si>
  <si>
    <t>DNI 93916342</t>
  </si>
  <si>
    <t>Ojeda Mera, Floridema Del Carmen</t>
  </si>
  <si>
    <t>08/01/2024 11:26:00 a.m.</t>
  </si>
  <si>
    <t>08/01/2024 02:28:15 p.m.</t>
  </si>
  <si>
    <t>RODHE 1835 - Neuquén - Barrio Maronese</t>
  </si>
  <si>
    <t>PDR29554351</t>
  </si>
  <si>
    <t>DNI 29554351</t>
  </si>
  <si>
    <t>Garrido, Alejandra Mabel</t>
  </si>
  <si>
    <t>08/01/2024 11:42:00 a.m.</t>
  </si>
  <si>
    <t>08/01/2024 02:27:46 p.m.</t>
  </si>
  <si>
    <t>08/01/2024 04:35:25 p.m.</t>
  </si>
  <si>
    <t>C.Val.Sur Aranjuez Mz 22 Lt 21 - Neuquén - Barrio Valentina Sur</t>
  </si>
  <si>
    <t>URTICARIA EN PIERNAS</t>
  </si>
  <si>
    <t>DNI 16429768</t>
  </si>
  <si>
    <t>Rojas, Nancy Noemi</t>
  </si>
  <si>
    <t>08/01/2024 11:53:00 a.m.</t>
  </si>
  <si>
    <t>08/01/2024 02:43:58 p.m.</t>
  </si>
  <si>
    <t>08/01/2024 04:49:03 p.m.</t>
  </si>
  <si>
    <t>EL CONDOR - - Neuquén - Oeste</t>
  </si>
  <si>
    <t>MAREOS - AGITACIÓN- HIPERTENSA</t>
  </si>
  <si>
    <t>PDR38232772</t>
  </si>
  <si>
    <t>DNI 38232772</t>
  </si>
  <si>
    <t>Arrate, Demian Ezequiel</t>
  </si>
  <si>
    <t>08/01/2024 11:56:00 a.m.</t>
  </si>
  <si>
    <t>08/01/2024 02:48:15 p.m.</t>
  </si>
  <si>
    <t>08/01/2024 06:53:26 p.m.</t>
  </si>
  <si>
    <t>Lago Viedma - Meseta 32 - Neuquén</t>
  </si>
  <si>
    <t>Valentina Norte Rural</t>
  </si>
  <si>
    <t>DIARREA - FIEBRE DE 4 DÍAS</t>
  </si>
  <si>
    <t>PDR36784047</t>
  </si>
  <si>
    <t>DNI 36784047</t>
  </si>
  <si>
    <t>Rodriguez Taylor, Guilllermo Adrian</t>
  </si>
  <si>
    <t>08/01/2024 11:59:00 a.m.</t>
  </si>
  <si>
    <t>08/01/2024 03:35:10 p.m.</t>
  </si>
  <si>
    <t>Abraham David - Neuquén - Barrio Mudon</t>
  </si>
  <si>
    <t>DNI 36371591</t>
  </si>
  <si>
    <t>Leiva, Reinaldo Enrique</t>
  </si>
  <si>
    <t>08/01/2024 12:01:00 p.m.</t>
  </si>
  <si>
    <t>08/01/2024 05:12:30 p.m.</t>
  </si>
  <si>
    <t>Lago Hermoso casi Arabarco - Neuquén - Barrio Villa Ceferino</t>
  </si>
  <si>
    <t>DNI 34811216</t>
  </si>
  <si>
    <t>Cuevas, Juan Carlos</t>
  </si>
  <si>
    <t>08/01/2024 12:06:00 p.m.</t>
  </si>
  <si>
    <t>08/01/2024 03:45:07 p.m.</t>
  </si>
  <si>
    <t>08/01/2024 04:15:31 p.m.</t>
  </si>
  <si>
    <t>Novella 1150 - Neuquén - Oeste</t>
  </si>
  <si>
    <t>solicita atencion con el servicio de SM pac con custodia policial</t>
  </si>
  <si>
    <t>PDR14297020</t>
  </si>
  <si>
    <t>DNI 14297020</t>
  </si>
  <si>
    <t>Torres, Lilia Juana</t>
  </si>
  <si>
    <t>08/01/2024 12:13:00 p.m.</t>
  </si>
  <si>
    <t>08/01/2024 04:14:51 p.m.</t>
  </si>
  <si>
    <t>08/01/2024 04:37:15 p.m.</t>
  </si>
  <si>
    <t>chiarandon 904 - Neuquén - Barrio Manuel Belgrano</t>
  </si>
  <si>
    <t>congestión nasal, dolor de pecho</t>
  </si>
  <si>
    <t>PDR92895210</t>
  </si>
  <si>
    <t>DNI 92895210</t>
  </si>
  <si>
    <t>Lepe Arias, Alba Rosa</t>
  </si>
  <si>
    <t>08/01/2024 12:15:00 p.m.</t>
  </si>
  <si>
    <t>08/01/2024 04:58:23 p.m.</t>
  </si>
  <si>
    <t>08/01/2024 05:49:38 p.m.</t>
  </si>
  <si>
    <t>sme tuel carpiano ganglion</t>
  </si>
  <si>
    <t>dolor en manos</t>
  </si>
  <si>
    <t>PDR35492435</t>
  </si>
  <si>
    <t>DNI 35492435</t>
  </si>
  <si>
    <t>Castro, Gonzalo Simon</t>
  </si>
  <si>
    <t>08/01/2024 12:21:00 p.m.</t>
  </si>
  <si>
    <t>08/01/2024 05:12:42 p.m.</t>
  </si>
  <si>
    <t>sargento cabral 1523 - Neuquén</t>
  </si>
  <si>
    <t>PDR42518843</t>
  </si>
  <si>
    <t>DNI 42518843</t>
  </si>
  <si>
    <t>Parra, Brian Enzo</t>
  </si>
  <si>
    <t>08/01/2024 12:23:00 p.m.</t>
  </si>
  <si>
    <t>08/01/2024 05:18:51 p.m.</t>
  </si>
  <si>
    <t>cordon colon 200 - Neuquén - Barrio Islas Malvinas</t>
  </si>
  <si>
    <t>08/01/2024 12:25:00 p.m.</t>
  </si>
  <si>
    <t>08/01/2024 05:19:14 p.m.</t>
  </si>
  <si>
    <t>dolor de cabeza, presion ocular</t>
  </si>
  <si>
    <t>LE 7848074</t>
  </si>
  <si>
    <t>Rampoldi, Jose Maria</t>
  </si>
  <si>
    <t>08/01/2024 12:39:00 p.m.</t>
  </si>
  <si>
    <t>08/01/2024 12:58:33 p.m.</t>
  </si>
  <si>
    <t>08/01/2024 04:12:44 p.m.</t>
  </si>
  <si>
    <t>islas malvinas 135 - Neuquén</t>
  </si>
  <si>
    <t>PDR21930141</t>
  </si>
  <si>
    <t>DNI 21930141</t>
  </si>
  <si>
    <t>Antezana, Walter</t>
  </si>
  <si>
    <t>08/01/2024 12:50:00 p.m.</t>
  </si>
  <si>
    <t>08/01/2024 05:25:31 p.m.</t>
  </si>
  <si>
    <t>08/01/2024 05:51:21 p.m.</t>
  </si>
  <si>
    <t>ALVAREZ 191 - Plottier</t>
  </si>
  <si>
    <t>PDR23245555</t>
  </si>
  <si>
    <t>DNI 23245555</t>
  </si>
  <si>
    <t>Rancosi, Eduardo Fabian</t>
  </si>
  <si>
    <t>08/01/2024 12:54:00 p.m.</t>
  </si>
  <si>
    <t>08/01/2024 05:26:24 p.m.</t>
  </si>
  <si>
    <t>08/01/2024 08:32:56 p.m.</t>
  </si>
  <si>
    <t>MENDOZA - 147 - Plottier</t>
  </si>
  <si>
    <t>08/01/2024 12:56:00 p.m.</t>
  </si>
  <si>
    <t>08/01/2024 12:58:29 p.m.</t>
  </si>
  <si>
    <t>08/01/2024 04:50:19 p.m.</t>
  </si>
  <si>
    <t>hiperpotasemia , hipertencion arterial</t>
  </si>
  <si>
    <t>DOLOR DE ESPALDA, Y COSTILLAS (PAC DE DIALISIS) egresada por error</t>
  </si>
  <si>
    <t>PDR17276680</t>
  </si>
  <si>
    <t>DNI 17276680</t>
  </si>
  <si>
    <t>Gonzalez, Mario Oscar Telemaco</t>
  </si>
  <si>
    <t>08/01/2024 01:11:00 p.m.</t>
  </si>
  <si>
    <t>08/01/2024 07:27:19 p.m.</t>
  </si>
  <si>
    <t>LOS VIÑEDOS 375 - Neuquén</t>
  </si>
  <si>
    <t>DNI 32442692</t>
  </si>
  <si>
    <t>Urueña, Roxana Del Carmen</t>
  </si>
  <si>
    <t>08/01/2024 01:19:00 p.m.</t>
  </si>
  <si>
    <t>08/01/2024 07:27:08 p.m.</t>
  </si>
  <si>
    <t>08/01/2024 11:36:48 p.m.</t>
  </si>
  <si>
    <t>TRABAJADORES DE LA INDUSTRIA - Neuquén</t>
  </si>
  <si>
    <t>dolor lumbar, dolor en ambas piernas</t>
  </si>
  <si>
    <t>PDR3416233</t>
  </si>
  <si>
    <t>LC 3416233</t>
  </si>
  <si>
    <t>Moran, Helde Gladys</t>
  </si>
  <si>
    <t>08/01/2024 01:21:00 p.m.</t>
  </si>
  <si>
    <t>08/01/2024 07:27:27 p.m.</t>
  </si>
  <si>
    <t>Los Nogales 2158 - Neuquén - Barrio Confluencia</t>
  </si>
  <si>
    <t>familiar ref alterada, pac don demencia</t>
  </si>
  <si>
    <t>DNI 44802148</t>
  </si>
  <si>
    <t>Alvornoz, Maximiliano</t>
  </si>
  <si>
    <t>08/01/2024 01:25:00 p.m.</t>
  </si>
  <si>
    <t>08/01/2024 07:27:35 p.m.</t>
  </si>
  <si>
    <t>08/01/2024 08:52:46 p.m.</t>
  </si>
  <si>
    <t>violeta 1130 - Neuquén</t>
  </si>
  <si>
    <t>solicita atencion con sm</t>
  </si>
  <si>
    <t>PDR31456406</t>
  </si>
  <si>
    <t>DNI 31456406</t>
  </si>
  <si>
    <t>Betancur Astete, Maria Eugenia</t>
  </si>
  <si>
    <t>08/01/2024 01:29:00 p.m.</t>
  </si>
  <si>
    <t>08/01/2024 07:45:42 p.m.</t>
  </si>
  <si>
    <t>Rio Diamante 585 - Neuquén - Barrio Provincias Unidas</t>
  </si>
  <si>
    <t>DNI 36841081</t>
  </si>
  <si>
    <t>Bautista, Cintia Noemi</t>
  </si>
  <si>
    <t>08/01/2024 01:40:00 p.m.</t>
  </si>
  <si>
    <t>08/01/2024 04:24:33 p.m.</t>
  </si>
  <si>
    <t>08/01/2024 04:43:40 p.m.</t>
  </si>
  <si>
    <t>error no responde al llamado</t>
  </si>
  <si>
    <t>pudu 9 - Neuquén</t>
  </si>
  <si>
    <t>7de mayo</t>
  </si>
  <si>
    <t>pacte enviada de fiscalia -revision por golpes</t>
  </si>
  <si>
    <t>PDR29939970</t>
  </si>
  <si>
    <t>DNI 29939970</t>
  </si>
  <si>
    <t>Juan, Javier</t>
  </si>
  <si>
    <t>08/01/2024 01:46:00 p.m.</t>
  </si>
  <si>
    <t>08/01/2024 07:45:33 p.m.</t>
  </si>
  <si>
    <t>Araucarias 1680 - Neuquén</t>
  </si>
  <si>
    <t>ref cuerpo extraño en ojo</t>
  </si>
  <si>
    <t>DNI 22449662</t>
  </si>
  <si>
    <t>Pichiman, Miguel Angel</t>
  </si>
  <si>
    <t>08/01/2024 01:47:00 p.m.</t>
  </si>
  <si>
    <t>09/01/2024 01:02:19 a.m.</t>
  </si>
  <si>
    <t>Cetoacidosis dbt</t>
  </si>
  <si>
    <t>GATICA 1540 - Neuquén - Barrio Limay</t>
  </si>
  <si>
    <t>Alteracion del sensorio</t>
  </si>
  <si>
    <t>DNI 12503201</t>
  </si>
  <si>
    <t>Solis, Elizabet Susana</t>
  </si>
  <si>
    <t>08/01/2024 01:54:00 p.m.</t>
  </si>
  <si>
    <t>08/01/2024 07:45:10 p.m.</t>
  </si>
  <si>
    <t>08/01/2024 11:36:35 p.m.</t>
  </si>
  <si>
    <t>CAYASTA 655 - Neuquén</t>
  </si>
  <si>
    <t>Kartodromo - San lorenzo sur</t>
  </si>
  <si>
    <t>pac hipertensa con antecedentes de tiroides ref pis con sangre / vomitos/ dolor estomacal/ dolor de espalda</t>
  </si>
  <si>
    <t>PDR37603849</t>
  </si>
  <si>
    <t>DNI 37603849</t>
  </si>
  <si>
    <t>Rodriguez, Maria Florencia</t>
  </si>
  <si>
    <t>08/01/2024 01:58:00 p.m.</t>
  </si>
  <si>
    <t>08/01/2024 02:39:59 p.m.</t>
  </si>
  <si>
    <t>08/01/2024 04:14:06 p.m.</t>
  </si>
  <si>
    <t>bipolar</t>
  </si>
  <si>
    <t>F31.9 Trastorno afectivo bipolar, no especificado</t>
  </si>
  <si>
    <t>PANAMA 90 - Neuquén</t>
  </si>
  <si>
    <t>BARRENECHE</t>
  </si>
  <si>
    <t>solicita consulta con SM</t>
  </si>
  <si>
    <t>PDR32234583</t>
  </si>
  <si>
    <t>DNI 32234583</t>
  </si>
  <si>
    <t>Troviano, Gerardo Damian</t>
  </si>
  <si>
    <t>08/01/2024 02:32:00 p.m.</t>
  </si>
  <si>
    <t>08/01/2024 07:48:44 p.m.</t>
  </si>
  <si>
    <t>08/01/2024 08:05:51 p.m.</t>
  </si>
  <si>
    <t>Talero 556 - Neuquén - Centro</t>
  </si>
  <si>
    <t>DOLOR BRAZO IZQ</t>
  </si>
  <si>
    <t>PDR10770757</t>
  </si>
  <si>
    <t>DNI 47181350</t>
  </si>
  <si>
    <t>Gamboa, Soledad Noemi</t>
  </si>
  <si>
    <t>08/01/2024 02:40:00 p.m.</t>
  </si>
  <si>
    <t>08/01/2024 08:00:03 p.m.</t>
  </si>
  <si>
    <t>08/01/2024 08:15:51 p.m.</t>
  </si>
  <si>
    <t>Tronador 2800 - Neuquén - Barrio Confluencia</t>
  </si>
  <si>
    <t>DOLOR ABDOMINAL Y CABEZA</t>
  </si>
  <si>
    <t>DNI 47467984</t>
  </si>
  <si>
    <t>Juan, Margarita Liliana</t>
  </si>
  <si>
    <t>08/01/2024 02:41:00 p.m.</t>
  </si>
  <si>
    <t>08/01/2024 08:25:45 p.m.</t>
  </si>
  <si>
    <t>CHOS MALAL Y ARAUCARIA 1680 - Neuquén - Barrio Mariano Moreno</t>
  </si>
  <si>
    <t>DNI 43261741</t>
  </si>
  <si>
    <t>Cristo, Lourdes Raquel Elizabeth</t>
  </si>
  <si>
    <t>08/01/2024 02:42:00 p.m.</t>
  </si>
  <si>
    <t>08/01/2024 08:25:53 p.m.</t>
  </si>
  <si>
    <t>DOMUYO - Neuquén - Barrio Mariano Moreno</t>
  </si>
  <si>
    <t>PDR24331584</t>
  </si>
  <si>
    <t>DNI 24331584</t>
  </si>
  <si>
    <t>Carrasco, Claudio Ramón</t>
  </si>
  <si>
    <t>08/01/2024 02:52:00 p.m.</t>
  </si>
  <si>
    <t>08/01/2024 08:26:03 p.m.</t>
  </si>
  <si>
    <t>José Rosas 508 - Neuquén - Barrio Manuel Belgrano</t>
  </si>
  <si>
    <t>FIEBRE,DOLOR DE ESPALDA</t>
  </si>
  <si>
    <t>PDR31336511</t>
  </si>
  <si>
    <t>DNI 31336511</t>
  </si>
  <si>
    <t>Valenzuela, Eugenia Monica</t>
  </si>
  <si>
    <t>08/01/2024 02:57:00 p.m.</t>
  </si>
  <si>
    <t>08/01/2024 08:26:12 p.m.</t>
  </si>
  <si>
    <t>Morro Pacifico y Catriel - Neuquén</t>
  </si>
  <si>
    <t>08/01/2024 02:59:00 p.m.</t>
  </si>
  <si>
    <t>08/01/2024 03:24:36 p.m.</t>
  </si>
  <si>
    <t>08/01/2024 10:30:09 p.m.</t>
  </si>
  <si>
    <t>Encefalopatía hepática.</t>
  </si>
  <si>
    <t>Encefalopatía...VISTO EN CONSULTORIO EXTERNO</t>
  </si>
  <si>
    <t>PDR42969230</t>
  </si>
  <si>
    <t>DNI 42969230</t>
  </si>
  <si>
    <t>Reyes, Rocio Marilen</t>
  </si>
  <si>
    <t>08/01/2024 03:06:00 p.m.</t>
  </si>
  <si>
    <t>08/01/2024 08:26:19 p.m.</t>
  </si>
  <si>
    <t>DAVID ABRAHAM - Neuquén - Barrio Cordón Colón</t>
  </si>
  <si>
    <t>MAREOS-VOMITOS</t>
  </si>
  <si>
    <t>DNI 38494727</t>
  </si>
  <si>
    <t>Galvan, Mauro Ivan</t>
  </si>
  <si>
    <t>08/01/2024 03:08:00 p.m.</t>
  </si>
  <si>
    <t>08/01/2024 03:43:43 p.m.</t>
  </si>
  <si>
    <t>08/01/2024 04:51:33 p.m.</t>
  </si>
  <si>
    <t>SAN MARTIN S/N - PICUN LEUFU</t>
  </si>
  <si>
    <t>DOLOR DE TOBILLO</t>
  </si>
  <si>
    <t>PDR8850668</t>
  </si>
  <si>
    <t>DNI 8850668</t>
  </si>
  <si>
    <t>Cordoba, Enrique</t>
  </si>
  <si>
    <t>08/01/2024 03:09:00 p.m.</t>
  </si>
  <si>
    <t>08/01/2024 05:40:15 p.m.</t>
  </si>
  <si>
    <t>MOLESTIA EN LA SONDA</t>
  </si>
  <si>
    <t>DNI 92815128</t>
  </si>
  <si>
    <t>Paredes Muñoz, Doris Angelica</t>
  </si>
  <si>
    <t>08/01/2024 03:15:00 p.m.</t>
  </si>
  <si>
    <t>08/01/2024 04:15:00 p.m.</t>
  </si>
  <si>
    <t>08/01/2024 06:26:38 p.m.</t>
  </si>
  <si>
    <t>godoy 71 - Neuquén</t>
  </si>
  <si>
    <t>SAN LORENZO.-</t>
  </si>
  <si>
    <t>FIEBRE,DOLOR DE CUERPO,TOS</t>
  </si>
  <si>
    <t>08/01/2024 03:27:00 p.m.</t>
  </si>
  <si>
    <t>08/01/2024 08:26:26 p.m.</t>
  </si>
  <si>
    <t>08/01/2024 11:00:00 p.m.</t>
  </si>
  <si>
    <t>auto extraccion SNG</t>
  </si>
  <si>
    <t>MAREADA..HIJA REF QUE SE ARRANCO LA SONDA (PACIENTE ONCOLOGICA)</t>
  </si>
  <si>
    <t>DNI 93563026</t>
  </si>
  <si>
    <t>Fuentes, Ana Maria Margarita</t>
  </si>
  <si>
    <t>08/01/2024 03:32:00 p.m.</t>
  </si>
  <si>
    <t>08/01/2024 08:27:31 p.m.</t>
  </si>
  <si>
    <t>08/01/2024 11:46:50 p.m.</t>
  </si>
  <si>
    <t>fiebre sin foco</t>
  </si>
  <si>
    <t>REF PRESIÓN BAJA, SANGRADO DE NARIZ</t>
  </si>
  <si>
    <t>08/01/2024 03:36:00 p.m.</t>
  </si>
  <si>
    <t>08/01/2024 08:44:34 p.m.</t>
  </si>
  <si>
    <t>PDR36136774</t>
  </si>
  <si>
    <t>DNI 36136774</t>
  </si>
  <si>
    <t>Centeno, Eric Ezequiel Ayac</t>
  </si>
  <si>
    <t>08/01/2024 03:38:00 p.m.</t>
  </si>
  <si>
    <t>08/01/2024 08:29:37 p.m.</t>
  </si>
  <si>
    <t>RAMON ACOSTA Y VERON - Neuquén - Barrio Villa Ceferino</t>
  </si>
  <si>
    <t>HERIDA CORTANTE EN ROSTRO</t>
  </si>
  <si>
    <t>PDR41347087</t>
  </si>
  <si>
    <t>DNI 41347087</t>
  </si>
  <si>
    <t>Appendino, Rocio Carolina</t>
  </si>
  <si>
    <t>08/01/2024 03:42:00 p.m.</t>
  </si>
  <si>
    <t>08/01/2024 08:29:30 p.m.</t>
  </si>
  <si>
    <t>Ñire 445 - Neuquén - Barrio Mudon</t>
  </si>
  <si>
    <t>PDR31805140</t>
  </si>
  <si>
    <t>DNI 31805140</t>
  </si>
  <si>
    <t>Paredes, Ana Maria</t>
  </si>
  <si>
    <t>08/01/2024 03:44:00 p.m.</t>
  </si>
  <si>
    <t>08/01/2024 05:03:13 p.m.</t>
  </si>
  <si>
    <t>08/01/2024 09:39:41 p.m.</t>
  </si>
  <si>
    <t>Combate De San Lorenzo 1300 - Neuquén - Barrio El Progreso</t>
  </si>
  <si>
    <t>PDR22287662</t>
  </si>
  <si>
    <t>DNI 22287662</t>
  </si>
  <si>
    <t>Aguilar, Monica Carina</t>
  </si>
  <si>
    <t>08/01/2024 03:45:00 p.m.</t>
  </si>
  <si>
    <t>08/01/2024 05:07:51 p.m.</t>
  </si>
  <si>
    <t>09/01/2024 04:25:00 p.m.</t>
  </si>
  <si>
    <t>8 - Neuquén - Barrio Ciudad Industrial</t>
  </si>
  <si>
    <t>parque industral</t>
  </si>
  <si>
    <t>DNI 32778992</t>
  </si>
  <si>
    <t>Rojas, Cynthia Jisselle</t>
  </si>
  <si>
    <t>08/01/2024 03:52:00 p.m.</t>
  </si>
  <si>
    <t>08/01/2024 04:20:25 p.m.</t>
  </si>
  <si>
    <t>08/01/2024 06:22:34 p.m.</t>
  </si>
  <si>
    <t>Crisis de migraña.</t>
  </si>
  <si>
    <t>copahue 526 - Neuquén - Barrio Manuel Belgrano</t>
  </si>
  <si>
    <t>ref dolor de cabeza y adormecimiento en brazo desde el dia de ayer.</t>
  </si>
  <si>
    <t>PDR37101803</t>
  </si>
  <si>
    <t>DNI 37101803</t>
  </si>
  <si>
    <t>Garcia, Luciana Eluney</t>
  </si>
  <si>
    <t>08/01/2024 03:55:00 p.m.</t>
  </si>
  <si>
    <t>08/01/2024 08:29:22 p.m.</t>
  </si>
  <si>
    <t>AMARANTO SUAREZ - 385 - Neuquén</t>
  </si>
  <si>
    <t>ref consulta por adicciones</t>
  </si>
  <si>
    <t>08/01/2024 03:57:00 p.m.</t>
  </si>
  <si>
    <t>08/01/2024 04:47:39 p.m.</t>
  </si>
  <si>
    <t>08/01/2024 10:18:53 p.m.</t>
  </si>
  <si>
    <t>ref caída de 4 metros de altura</t>
  </si>
  <si>
    <t>PDR48748967</t>
  </si>
  <si>
    <t>DNI 48748967</t>
  </si>
  <si>
    <t>Ortega Funes, Lorenzo</t>
  </si>
  <si>
    <t>08/01/2024 04:00:00 p.m.</t>
  </si>
  <si>
    <t>08/01/2024 08:29:14 p.m.</t>
  </si>
  <si>
    <t>republica de italia 193 - Neuquén</t>
  </si>
  <si>
    <t>PDR4574894</t>
  </si>
  <si>
    <t>DNI 4574894</t>
  </si>
  <si>
    <t>Mac Williams, Patricia</t>
  </si>
  <si>
    <t>08/01/2024 04:02:00 p.m.</t>
  </si>
  <si>
    <t>08/01/2024 04:16:20 p.m.</t>
  </si>
  <si>
    <t>08/01/2024 07:32:02 p.m.</t>
  </si>
  <si>
    <t>Fiebre sin foco evidente.</t>
  </si>
  <si>
    <t>Corrientes 1735 - Neuquén - Barrio Río Grande</t>
  </si>
  <si>
    <t>hija ref fiebre de 5 dias hablado con dr Martinez Diego Aguarda en pasillo interno</t>
  </si>
  <si>
    <t>DNI 29159449</t>
  </si>
  <si>
    <t>Martinez, Mirta Beatriz</t>
  </si>
  <si>
    <t>08/01/2024 04:04:00 p.m.</t>
  </si>
  <si>
    <t>08/01/2024 05:01:46 p.m.</t>
  </si>
  <si>
    <t>08/01/2024 05:27:35 p.m.</t>
  </si>
  <si>
    <t>INTERCULTURAL</t>
  </si>
  <si>
    <t>ref dolor de cabeza y pecho</t>
  </si>
  <si>
    <t>PDR31506544</t>
  </si>
  <si>
    <t>DNI 31506544</t>
  </si>
  <si>
    <t>Paglino, Sebastian Raul</t>
  </si>
  <si>
    <t>08/01/2024 04:06:00 p.m.</t>
  </si>
  <si>
    <t>08/01/2024 08:29:04 p.m.</t>
  </si>
  <si>
    <t>lamarque 626 - Provincia: LA PAMPA</t>
  </si>
  <si>
    <t>ref esquirla en ojo</t>
  </si>
  <si>
    <t>08/01/2024 04:08:00 p.m.</t>
  </si>
  <si>
    <t>08/01/2024 08:28:55 p.m.</t>
  </si>
  <si>
    <t>ref glucosa baja 68, vista el día de ayer en guardia</t>
  </si>
  <si>
    <t>DNI 13729232</t>
  </si>
  <si>
    <t>Puma, Jose Alberto</t>
  </si>
  <si>
    <t>08/01/2024 04:16:00 p.m.</t>
  </si>
  <si>
    <t>08/01/2024 08:29:45 p.m.</t>
  </si>
  <si>
    <t>08/01/2024 09:07:45 p.m.</t>
  </si>
  <si>
    <t>magaldi - Neuquén - Barrio Islas Malvinas</t>
  </si>
  <si>
    <t>ref sangrado nasal que no para</t>
  </si>
  <si>
    <t>DNI 39683020</t>
  </si>
  <si>
    <t>Muñoz, Yesica Abigail</t>
  </si>
  <si>
    <t>08/01/2024 04:30:00 p.m.</t>
  </si>
  <si>
    <t>08/01/2024 08:54:09 p.m.</t>
  </si>
  <si>
    <t>08/01/2024 11:37:45 p.m.</t>
  </si>
  <si>
    <t>abdomena agudo ginecologico</t>
  </si>
  <si>
    <t>CEFERINO NAMUNCURA 557 - Neuquén - Barrio Nuevo</t>
  </si>
  <si>
    <t>barrio nuevo</t>
  </si>
  <si>
    <t>08/01/2024 04:41:00 p.m.</t>
  </si>
  <si>
    <t>08/01/2024 08:55:12 p.m.</t>
  </si>
  <si>
    <t>09/01/2024 02:53:28 p.m.</t>
  </si>
  <si>
    <t>PDR32125755</t>
  </si>
  <si>
    <t>DNI 32125755</t>
  </si>
  <si>
    <t>Godoy, Sebastián David</t>
  </si>
  <si>
    <t>08/01/2024 05:04:00 p.m.</t>
  </si>
  <si>
    <t>08/01/2024 06:09:44 p.m.</t>
  </si>
  <si>
    <t>08/01/2024 06:15:58 p.m.</t>
  </si>
  <si>
    <t>sarmiento - Provincia: SANTA FE</t>
  </si>
  <si>
    <t>incidente vial, dolor lumbar, dolor de cabeza</t>
  </si>
  <si>
    <t>PDR44825103</t>
  </si>
  <si>
    <t>DNI 44825103</t>
  </si>
  <si>
    <t>Mora, Tomas Aroldo Manuel</t>
  </si>
  <si>
    <t>08/01/2024 05:11:00 p.m.</t>
  </si>
  <si>
    <t>08/01/2024 09:00:00 p.m.</t>
  </si>
  <si>
    <t>antartida argentina 28 - Zapala</t>
  </si>
  <si>
    <t>DNI 37781252</t>
  </si>
  <si>
    <t>Villegas, Jorgelina Elizabeth</t>
  </si>
  <si>
    <t>08/01/2024 05:22:00 p.m.</t>
  </si>
  <si>
    <t>08/01/2024 09:00:16 p.m.</t>
  </si>
  <si>
    <t>09/01/2024 12:34:22 a.m.</t>
  </si>
  <si>
    <t>Ricardo rojas 371 - Neuquén - Barrio Manuel Belgrano</t>
  </si>
  <si>
    <t>belgrano---</t>
  </si>
  <si>
    <t>DNI 14346772</t>
  </si>
  <si>
    <t>Betancur, Elena Ysabel</t>
  </si>
  <si>
    <t>08/01/2024 05:24:00 p.m.</t>
  </si>
  <si>
    <t>08/01/2024 05:59:34 p.m.</t>
  </si>
  <si>
    <t>08/01/2024 08:17:30 p.m.</t>
  </si>
  <si>
    <t>CASA 47/BO.G.ALVAREZ - Neuquén - Barrio Gregorio Alvarez</t>
  </si>
  <si>
    <t>dolor de pecho, presion alta</t>
  </si>
  <si>
    <t>PDR39360574</t>
  </si>
  <si>
    <t>DNI 39360574</t>
  </si>
  <si>
    <t>Abraham Salim, Shamil</t>
  </si>
  <si>
    <t>08/01/2024 05:26:00 p.m.</t>
  </si>
  <si>
    <t>08/01/2024 06:15:05 p.m.</t>
  </si>
  <si>
    <t>08/01/2024 08:31:33 p.m.</t>
  </si>
  <si>
    <t>Castelli 235 1c - Neuquén</t>
  </si>
  <si>
    <t>08/01/2024 05:29:00 p.m.</t>
  </si>
  <si>
    <t>08/01/2024 06:18:56 p.m.</t>
  </si>
  <si>
    <t>08/01/2024 07:50:44 p.m.</t>
  </si>
  <si>
    <t>cefalea hta</t>
  </si>
  <si>
    <t>PRESIÓN ALTA // EGRESADA POR ERROR</t>
  </si>
  <si>
    <t>DNI 36371548</t>
  </si>
  <si>
    <t>Roldan, Walter Ignacio</t>
  </si>
  <si>
    <t>08/01/2024 05:33:00 p.m.</t>
  </si>
  <si>
    <t>08/01/2024 09:01:42 p.m.</t>
  </si>
  <si>
    <t>RAWSON 1370 - Neuquén - Barrio Villa Ceferino</t>
  </si>
  <si>
    <t>DIARREA, VÓMITOS, DOLOR DE CABEZA (DETENIDO UNIDAD 11)</t>
  </si>
  <si>
    <t>08/01/2024 09:38:46 p.m.</t>
  </si>
  <si>
    <t>08/01/2024 11:45:13 p.m.</t>
  </si>
  <si>
    <t>DIARREA, VÓMITOS, DOLOR DE CABEZA (DETENIDO UNIDAD 11) se reingresa paciente , se encontraba en SALA B</t>
  </si>
  <si>
    <t>DNI 37173182</t>
  </si>
  <si>
    <t>Marchant Ogaz, Melani Victoria</t>
  </si>
  <si>
    <t>08/01/2024 05:38:00 p.m.</t>
  </si>
  <si>
    <t>08/01/2024 05:55:01 p.m.</t>
  </si>
  <si>
    <t>08/01/2024 07:25:52 p.m.</t>
  </si>
  <si>
    <t>Crisis ansiedad</t>
  </si>
  <si>
    <t>FAVA 931 - Neuquén</t>
  </si>
  <si>
    <t>PACIENTE CRISIS DE ANGUSTIA</t>
  </si>
  <si>
    <t>PDR28786997</t>
  </si>
  <si>
    <t>DNI 28786997</t>
  </si>
  <si>
    <t>Bascur, Vitalicia Soledad</t>
  </si>
  <si>
    <t>08/01/2024 05:48:00 p.m.</t>
  </si>
  <si>
    <t>08/01/2024 09:01:50 p.m.</t>
  </si>
  <si>
    <t>GUATEMALA 1985 - Centenario</t>
  </si>
  <si>
    <t>PDR16052427</t>
  </si>
  <si>
    <t>DNI 16052427</t>
  </si>
  <si>
    <t>Mendez, Zacarias</t>
  </si>
  <si>
    <t>08/01/2024 05:56:00 p.m.</t>
  </si>
  <si>
    <t>08/01/2024 06:42:53 p.m.</t>
  </si>
  <si>
    <t>08/01/2024 09:29:20 p.m.</t>
  </si>
  <si>
    <t>LAS PALOMAS 1151MZA 27 CASA 6 - Neuquén - Barrio San Lorenzo Norte</t>
  </si>
  <si>
    <t>DOLOR DE CABEZA, ADORMECIMIENTO DE MANOS</t>
  </si>
  <si>
    <t>PDR33043000</t>
  </si>
  <si>
    <t>DNI 33043000</t>
  </si>
  <si>
    <t>Mendez, Jose Damian</t>
  </si>
  <si>
    <t>08/01/2024 06:04:00 p.m.</t>
  </si>
  <si>
    <t>08/01/2024 09:02:10 p.m.</t>
  </si>
  <si>
    <t>08/01/2024 09:19:46 p.m.</t>
  </si>
  <si>
    <t>Ref Dolor en genitales por golpe</t>
  </si>
  <si>
    <t>DNI 92440077</t>
  </si>
  <si>
    <t>Vazquez Gonzalez, Victoria Elena</t>
  </si>
  <si>
    <t>08/01/2024 06:18:00 p.m.</t>
  </si>
  <si>
    <t>08/01/2024 06:55:57 p.m.</t>
  </si>
  <si>
    <t>08/01/2024 10:57:05 p.m.</t>
  </si>
  <si>
    <t>Castelli 2026 - Neuquén - Barrio Villa Ceferino</t>
  </si>
  <si>
    <t>Bº Villa Ceferino</t>
  </si>
  <si>
    <t>Ref Dolor en rodilla derecha, cadera y mano izquierda por caida</t>
  </si>
  <si>
    <t>DNI 26636323</t>
  </si>
  <si>
    <t>Jerez, Julio Argentino</t>
  </si>
  <si>
    <t>08/01/2024 06:24:00 p.m.</t>
  </si>
  <si>
    <t>08/01/2024 09:16:38 p.m.</t>
  </si>
  <si>
    <t>BORLENGHI Y VIRGEN DE LUJAN s/N - Neuquén - Barrio Provincias Unidas</t>
  </si>
  <si>
    <t>DNI 25090005</t>
  </si>
  <si>
    <t>Antezana, Alicia Alcira</t>
  </si>
  <si>
    <t>08/01/2024 06:39:00 p.m.</t>
  </si>
  <si>
    <t>08/01/2024 09:16:45 p.m.</t>
  </si>
  <si>
    <t>Richieri 1134 - Neuquén</t>
  </si>
  <si>
    <t>Ref Inflamacion en pie izquierdo (Pac Diabetica )</t>
  </si>
  <si>
    <t>DNI 6424942</t>
  </si>
  <si>
    <t>De Ocaña, Alberto Ricardo</t>
  </si>
  <si>
    <t>08/01/2024 06:42:00 p.m.</t>
  </si>
  <si>
    <t>08/01/2024 09:16:51 p.m.</t>
  </si>
  <si>
    <t>CEFERINO NAMUNCURA 463 - Neuquén - Barrio Nuevo</t>
  </si>
  <si>
    <t>ref dolor en pierna izquierda</t>
  </si>
  <si>
    <t>08/01/2024 06:48:00 p.m.</t>
  </si>
  <si>
    <t>08/01/2024 07:06:57 p.m.</t>
  </si>
  <si>
    <t>08/01/2024 08:08:37 p.m.</t>
  </si>
  <si>
    <t>TEC + agersiond e 3ª</t>
  </si>
  <si>
    <t>Ref Violencia de genero</t>
  </si>
  <si>
    <t>DNI 40442610</t>
  </si>
  <si>
    <t>Ancamil Millache, Cecilia Elizabeth</t>
  </si>
  <si>
    <t>08/01/2024 06:59:00 p.m.</t>
  </si>
  <si>
    <t>08/01/2024 09:17:00 p.m.</t>
  </si>
  <si>
    <t>08/01/2024 09:33:56 p.m.</t>
  </si>
  <si>
    <t>PLAYON PUERTO ARGENTINO CASA 1 - Neuquén</t>
  </si>
  <si>
    <t>Ref Dolor abdominal, vomitos y fiebre</t>
  </si>
  <si>
    <t>PDR5503421</t>
  </si>
  <si>
    <t>DNI 5503421</t>
  </si>
  <si>
    <t>Rolhaiser, Juan Carlos</t>
  </si>
  <si>
    <t>08/01/2024 07:13:00 p.m.</t>
  </si>
  <si>
    <t>08/01/2024 09:18:25 p.m.</t>
  </si>
  <si>
    <t>Guemes 167 - PIEDRA DEL AGUILA</t>
  </si>
  <si>
    <t>Ref cambio de sonda vesical</t>
  </si>
  <si>
    <t>DNI 10954189</t>
  </si>
  <si>
    <t>Garcia, Amelia Rosa</t>
  </si>
  <si>
    <t>08/01/2024 07:20:00 p.m.</t>
  </si>
  <si>
    <t>08/01/2024 09:21:03 p.m.</t>
  </si>
  <si>
    <t>08/01/2024 09:32:32 p.m.</t>
  </si>
  <si>
    <t>ALBERTI 2040 - Neuquén - Barrio Provincias Unidas</t>
  </si>
  <si>
    <t>PDR95704865</t>
  </si>
  <si>
    <t>DNI 95704865</t>
  </si>
  <si>
    <t>Cano Gimenez, Carlos Alberto</t>
  </si>
  <si>
    <t>08/01/2024 07:23:00 p.m.</t>
  </si>
  <si>
    <t>08/01/2024 09:18:34 p.m.</t>
  </si>
  <si>
    <t>08/01/2024 09:31:25 p.m.</t>
  </si>
  <si>
    <t>Los Loros - Neuquén - Oeste</t>
  </si>
  <si>
    <t>PDR41092061</t>
  </si>
  <si>
    <t>DNI 41092061</t>
  </si>
  <si>
    <t>Llaytuqueo, Alexis Damian</t>
  </si>
  <si>
    <t>08/01/2024 07:35:00 p.m.</t>
  </si>
  <si>
    <t>08/01/2024 09:22:00 p.m.</t>
  </si>
  <si>
    <t>08/01/2024 09:41:21 p.m.</t>
  </si>
  <si>
    <t>evaluacion por serivcio de adicciones</t>
  </si>
  <si>
    <t>FELIX VIDAL 1125 - Neuquén</t>
  </si>
  <si>
    <t>solicita atencion por adicciones</t>
  </si>
  <si>
    <t>DNI 23603159</t>
  </si>
  <si>
    <t>Rojas Garcia, Ramiro Policarpio</t>
  </si>
  <si>
    <t>08/01/2024 07:36:00 p.m.</t>
  </si>
  <si>
    <t>08/01/2024 10:30:17 p.m.</t>
  </si>
  <si>
    <t>alumine 932 - Neuquén</t>
  </si>
  <si>
    <t>DNI 14212951</t>
  </si>
  <si>
    <t>Carranza, Sara Beatriz</t>
  </si>
  <si>
    <t>08/01/2024 07:54:00 p.m.</t>
  </si>
  <si>
    <t>08/01/2024 08:15:02 p.m.</t>
  </si>
  <si>
    <t>09/01/2024 01:03:42 a.m.</t>
  </si>
  <si>
    <t>CASTELLI 2634 - Neuquén</t>
  </si>
  <si>
    <t>dolor de pecho y brazo izquierdo</t>
  </si>
  <si>
    <t>OTRO 92848020</t>
  </si>
  <si>
    <t>Antinao Rainahuel, Flor Isabel</t>
  </si>
  <si>
    <t>08/01/2024 07:59:00 p.m.</t>
  </si>
  <si>
    <t>08/01/2024 08:30:04 p.m.</t>
  </si>
  <si>
    <t>08/01/2024 09:53:41 p.m.</t>
  </si>
  <si>
    <t>FACUNDO QUIROGA - Neuquén - Barrio Villa Ceferino</t>
  </si>
  <si>
    <t>PDR27986941</t>
  </si>
  <si>
    <t>DNI 27986941</t>
  </si>
  <si>
    <t>Melo, Juan Antonio</t>
  </si>
  <si>
    <t>08/01/2024 08:00:00 p.m.</t>
  </si>
  <si>
    <t>08/01/2024 10:29:50 p.m.</t>
  </si>
  <si>
    <t>09/01/2024 04:10:51 a.m.</t>
  </si>
  <si>
    <t>manquiao 341 - Centenario</t>
  </si>
  <si>
    <t>PDR34522479</t>
  </si>
  <si>
    <t>DNI 34522479</t>
  </si>
  <si>
    <t>Ruiz, Francisco Martin</t>
  </si>
  <si>
    <t>08/01/2024 08:02:00 p.m.</t>
  </si>
  <si>
    <t>08/01/2024 10:56:27 p.m.</t>
  </si>
  <si>
    <t>08/01/2024 11:21:20 p.m.</t>
  </si>
  <si>
    <t>alicia moreau de justo - Centenario</t>
  </si>
  <si>
    <t>rene favaloro</t>
  </si>
  <si>
    <t>PDR167583237</t>
  </si>
  <si>
    <t>PASAPORTE 167583237</t>
  </si>
  <si>
    <t>Hernandez Martinez, Yerza Maricruz</t>
  </si>
  <si>
    <t>08/01/2024 08:03:00 p.m.</t>
  </si>
  <si>
    <t>08/01/2024 09:38:26 p.m.</t>
  </si>
  <si>
    <t>08/01/2024 09:53:48 p.m.</t>
  </si>
  <si>
    <t>PDR40616694</t>
  </si>
  <si>
    <t>DNI 40616694</t>
  </si>
  <si>
    <t>Basaul, Leonel Omar Agustin</t>
  </si>
  <si>
    <t>08/01/2024 08:16:00 p.m.</t>
  </si>
  <si>
    <t>08/01/2024 10:58:57 p.m.</t>
  </si>
  <si>
    <t>08/01/2024 11:39:05 p.m.</t>
  </si>
  <si>
    <t>4 Sector C - Neuquén - Barrio Ciudad Industrial</t>
  </si>
  <si>
    <t>infeccion en codo</t>
  </si>
  <si>
    <t>DNI 10820083</t>
  </si>
  <si>
    <t>Correa, Nestor Andres</t>
  </si>
  <si>
    <t>08/01/2024 08:18:00 p.m.</t>
  </si>
  <si>
    <t>08/01/2024 08:41:40 p.m.</t>
  </si>
  <si>
    <t>08/01/2024 09:20:21 p.m.</t>
  </si>
  <si>
    <t>Urquiza 135 - Centenario</t>
  </si>
  <si>
    <t>se desmayo en el colectivo</t>
  </si>
  <si>
    <t>PDR41589948</t>
  </si>
  <si>
    <t>DNI 41589948</t>
  </si>
  <si>
    <t>Cortez, Gianfranco Antonio</t>
  </si>
  <si>
    <t>08/01/2024 08:29:00 p.m.</t>
  </si>
  <si>
    <t>08/01/2024 11:13:41 p.m.</t>
  </si>
  <si>
    <t>08/01/2024 11:59:00 p.m.</t>
  </si>
  <si>
    <t>Edelman 185 - Neuquén - Barrio Manuel Belgrano</t>
  </si>
  <si>
    <t>PDR22816935</t>
  </si>
  <si>
    <t>DNI 22816935</t>
  </si>
  <si>
    <t>Berart, Mirta Gabriela</t>
  </si>
  <si>
    <t>08/01/2024 08:42:00 p.m.</t>
  </si>
  <si>
    <t>08/01/2024 11:14:01 p.m.</t>
  </si>
  <si>
    <t>08/01/2024 11:34:37 p.m.</t>
  </si>
  <si>
    <t>DNI 48487707</t>
  </si>
  <si>
    <t>Paniagua, Guadalupe Sayen</t>
  </si>
  <si>
    <t>08/01/2024 09:10:00 p.m.</t>
  </si>
  <si>
    <t>08/01/2024 11:35:27 p.m.</t>
  </si>
  <si>
    <t>09/01/2024 02:35:07 a.m.</t>
  </si>
  <si>
    <t>fuerte dolor abdominal y vomitos</t>
  </si>
  <si>
    <t>08/01/2024 09:11:00 p.m.</t>
  </si>
  <si>
    <t>08/01/2024 09:54:34 p.m.</t>
  </si>
  <si>
    <t>09/01/2024 01:43:44 a.m.</t>
  </si>
  <si>
    <t>orina con sangre ( consulta por pautas de alarma post quirurgico)</t>
  </si>
  <si>
    <t>DNI 49948832</t>
  </si>
  <si>
    <t>Costich, Diego Adrian</t>
  </si>
  <si>
    <t>08/01/2024 09:14:00 p.m.</t>
  </si>
  <si>
    <t>09/01/2024 12:17:10 a.m.</t>
  </si>
  <si>
    <t>09/01/2024 12:23:24 a.m.</t>
  </si>
  <si>
    <t>Richieri 351 - Neuquén - Barrio Manuel Belgrano</t>
  </si>
  <si>
    <t>erupcion en muñeca y pierna</t>
  </si>
  <si>
    <t>PDR11409962</t>
  </si>
  <si>
    <t>SN 11409962</t>
  </si>
  <si>
    <t>Carrera Perez, Ramon Orlando</t>
  </si>
  <si>
    <t>08/01/2024 09:16:00 p.m.</t>
  </si>
  <si>
    <t>08/01/2024 11:36:11 p.m.</t>
  </si>
  <si>
    <t>CARLOS H RODRIGUEZ 34 - Neuquén</t>
  </si>
  <si>
    <t>DNI 22512602</t>
  </si>
  <si>
    <t>Sepulveda, Griselda</t>
  </si>
  <si>
    <t>08/01/2024 09:26:00 p.m.</t>
  </si>
  <si>
    <t>09/01/2024 12:22:22 a.m.</t>
  </si>
  <si>
    <t>09/01/2024 02:29:51 a.m.</t>
  </si>
  <si>
    <t>Batilana Mza A Lote 2 1100 - Neuquén - Barrio Islas Malvinas</t>
  </si>
  <si>
    <t>dolor abdominal - dolor al orinar</t>
  </si>
  <si>
    <t>08/01/2024 09:33:00 p.m.</t>
  </si>
  <si>
    <t>09/01/2024 12:26:05 a.m.</t>
  </si>
  <si>
    <t>09/01/2024 12:39:40 a.m.</t>
  </si>
  <si>
    <t>dolor abdominal - evacuaciones con sangre (2 da consulta)</t>
  </si>
  <si>
    <t>DNI 37781264</t>
  </si>
  <si>
    <t>Cariman, Daiana Mariet</t>
  </si>
  <si>
    <t>08/01/2024 09:43:00 p.m.</t>
  </si>
  <si>
    <t>09/01/2024 12:33:57 a.m.</t>
  </si>
  <si>
    <t>09/01/2024 12:58:31 a.m.</t>
  </si>
  <si>
    <t>CASTELLI 2184 - Neuquén</t>
  </si>
  <si>
    <t>dolor en torax - ref sensacion de falta de aire al respirar</t>
  </si>
  <si>
    <t>PDR14039569</t>
  </si>
  <si>
    <t>DNI 14039569</t>
  </si>
  <si>
    <t>Vazquez, Silvia Edit</t>
  </si>
  <si>
    <t>08/01/2024 10:00:00 p.m.</t>
  </si>
  <si>
    <t>09/01/2024 12:36:57 a.m.</t>
  </si>
  <si>
    <t>09/01/2024 12:58:41 a.m.</t>
  </si>
  <si>
    <t>RIVADAVIA 312 - Rincón de los Sauces</t>
  </si>
  <si>
    <t>DNI 36433609</t>
  </si>
  <si>
    <t>Parra, Romina Elizabeth</t>
  </si>
  <si>
    <t>08/01/2024 10:06:00 p.m.</t>
  </si>
  <si>
    <t>09/01/2024 12:43:32 a.m.</t>
  </si>
  <si>
    <t>San Martin 716 - Neuquén - Centro</t>
  </si>
  <si>
    <t>ref picadura de insecto en pie 16 hs aprox - inflamacion</t>
  </si>
  <si>
    <t>08/01/2024 10:08:00 p.m.</t>
  </si>
  <si>
    <t>09/01/2024 12:43:52 a.m.</t>
  </si>
  <si>
    <t>solicita Ic con SM</t>
  </si>
  <si>
    <t>DNI 16165315</t>
  </si>
  <si>
    <t>Torres, Monica Graciela</t>
  </si>
  <si>
    <t>08/01/2024 10:48:00 p.m.</t>
  </si>
  <si>
    <t>09/01/2024 12:42:54 a.m.</t>
  </si>
  <si>
    <t>09/01/2024 12:58:50 a.m.</t>
  </si>
  <si>
    <t>Paralisis facial periferica</t>
  </si>
  <si>
    <t>NECOCHEA 3098 - Neuquén</t>
  </si>
  <si>
    <t>CUENCA XV-Z1</t>
  </si>
  <si>
    <t>adormecimiento en rostro (se observa comisura del labio hacia abajo)</t>
  </si>
  <si>
    <t>PDR608405</t>
  </si>
  <si>
    <t>DNI 94892600</t>
  </si>
  <si>
    <t>Kasyanyuk, Olga</t>
  </si>
  <si>
    <t>08/01/2024 10:53:00 p.m.</t>
  </si>
  <si>
    <t>09/01/2024 12:59:57 a.m.</t>
  </si>
  <si>
    <t>09/01/2024 09:49:22 a.m.</t>
  </si>
  <si>
    <t>Otto Newmann 4694 - Neuquén - Barrio San Lorenzo Norte</t>
  </si>
  <si>
    <t>08/01/2024 10:56:00 p.m.</t>
  </si>
  <si>
    <t>08/01/2024 11:13:17 p.m.</t>
  </si>
  <si>
    <t>09/01/2024 03:49:00 a.m.</t>
  </si>
  <si>
    <t>acv</t>
  </si>
  <si>
    <t>Ref Adormecimiento en cara y cuerpo (Ingresa en auto particular )</t>
  </si>
  <si>
    <t>PDR41193780</t>
  </si>
  <si>
    <t>DNI 41193780</t>
  </si>
  <si>
    <t>Paez, Matias Ezequiel</t>
  </si>
  <si>
    <t>08/01/2024 10:59:00 p.m.</t>
  </si>
  <si>
    <t>08/01/2024 11:29:54 p.m.</t>
  </si>
  <si>
    <t>09/01/2024 12:25:52 a.m.</t>
  </si>
  <si>
    <t>Copahue 1650 - Neuquén</t>
  </si>
  <si>
    <t>fiebre - mareos - dolor corporal</t>
  </si>
  <si>
    <t>PDR35889113</t>
  </si>
  <si>
    <t>DNI 35889113</t>
  </si>
  <si>
    <t>Iglesias, Franco Ariel</t>
  </si>
  <si>
    <t>08/01/2024 11:01:00 p.m.</t>
  </si>
  <si>
    <t>09/01/2024 12:58:03 a.m.</t>
  </si>
  <si>
    <t>09/01/2024 01:26:00 a.m.</t>
  </si>
  <si>
    <t>LOS GALESES 37 - Provincia: CHUBUT</t>
  </si>
  <si>
    <t>GENERAL MOSCONI</t>
  </si>
  <si>
    <t>dolor de garganta - cefalea - congestión</t>
  </si>
  <si>
    <t>DNI 26543619</t>
  </si>
  <si>
    <t>Matus, Rosa Mabel</t>
  </si>
  <si>
    <t>08/01/2024 11:06:00 p.m.</t>
  </si>
  <si>
    <t>09/01/2024 12:58:11 a.m.</t>
  </si>
  <si>
    <t>09/01/2024 01:26:08 a.m.</t>
  </si>
  <si>
    <t>PRIMEROS POBLADORES 1050 - Neuquén - Barrio Mariano Moreno</t>
  </si>
  <si>
    <t>TEC - mareos - náuseas</t>
  </si>
  <si>
    <t>PDR29547567</t>
  </si>
  <si>
    <t>DNI 29547567</t>
  </si>
  <si>
    <t>Leiva, Laura Leonor</t>
  </si>
  <si>
    <t>08/01/2024 11:08:00 p.m.</t>
  </si>
  <si>
    <t>09/01/2024 12:57:05 a.m.</t>
  </si>
  <si>
    <t>09/01/2024 01:26:13 a.m.</t>
  </si>
  <si>
    <t>CALLE 6 SECT. E PEAT. 23 CASA 4 0 - Neuquén - Barrio Ciudad Industrial</t>
  </si>
  <si>
    <t>herida cortante en MID</t>
  </si>
  <si>
    <t>PDR34397509</t>
  </si>
  <si>
    <t>DNI 34397509</t>
  </si>
  <si>
    <t>Resumil, Brenda</t>
  </si>
  <si>
    <t>08/01/2024 11:10:00 p.m.</t>
  </si>
  <si>
    <t>08/01/2024 11:28:52 p.m.</t>
  </si>
  <si>
    <t>09/01/2024 09:25:21 a.m.</t>
  </si>
  <si>
    <t>ingesta farmacologica</t>
  </si>
  <si>
    <t>ILLIA 1012 - Neuquén - Barrio Santa Genoveva</t>
  </si>
  <si>
    <t>familiar ref Intoxicacion medicamentosa</t>
  </si>
  <si>
    <t>08/01/2024 11:11:00 p.m.</t>
  </si>
  <si>
    <t>09/01/2024 01:24:33 a.m.</t>
  </si>
  <si>
    <t>09/01/2024 01:41:42 a.m.</t>
  </si>
  <si>
    <t>TEC en el día de ayer, vista en esta guardia, responde a pautas de alarma (mareos - náuseas - cefalea)</t>
  </si>
  <si>
    <t>PDR36800916</t>
  </si>
  <si>
    <t>DNI 36800916</t>
  </si>
  <si>
    <t>Panes Molina, Manuel Omar</t>
  </si>
  <si>
    <t>08/01/2024 11:13:00 p.m.</t>
  </si>
  <si>
    <t>09/01/2024 01:38:50 a.m.</t>
  </si>
  <si>
    <t>09/01/2024 01:55:21 a.m.</t>
  </si>
  <si>
    <t>darwin 1025 - Neuquén - Barrio Confluencia</t>
  </si>
  <si>
    <t>08/01/2024 11:15:00 p.m.</t>
  </si>
  <si>
    <t>09/01/2024 12:17:51 a.m.</t>
  </si>
  <si>
    <t>09/01/2024 06:17:03 p.m.</t>
  </si>
  <si>
    <t>DNI 35312302</t>
  </si>
  <si>
    <t>Escobar, Juan Manuel</t>
  </si>
  <si>
    <t>08/01/2024 11:22:00 p.m.</t>
  </si>
  <si>
    <t>09/01/2024 01:43:08 a.m.</t>
  </si>
  <si>
    <t>LOS ALAMOS 1776 - Neuquén</t>
  </si>
  <si>
    <t>08/01/2024 11:24:00 p.m.</t>
  </si>
  <si>
    <t>09/01/2024 01:43:28 a.m.</t>
  </si>
  <si>
    <t>adormecimiento en rostro (no puede hablar)</t>
  </si>
  <si>
    <t>PDR40595559</t>
  </si>
  <si>
    <t>DNI 40595559</t>
  </si>
  <si>
    <t>Lucero, Mario Alberto</t>
  </si>
  <si>
    <t>08/01/2024 11:46:00 p.m.</t>
  </si>
  <si>
    <t>09/01/2024 01:43:38 a.m.</t>
  </si>
  <si>
    <t>MZA 424 lote 16 - Centenario</t>
  </si>
  <si>
    <t>08/01/2024 11:49:00 p.m.</t>
  </si>
  <si>
    <t>09/01/2024 01:44:08 a.m.</t>
  </si>
  <si>
    <t>09/01/2024 03:49:17 a.m.</t>
  </si>
  <si>
    <t>ardor al orinar - orina con sangre</t>
  </si>
  <si>
    <t>PDR45733785</t>
  </si>
  <si>
    <t>DNI 45733785</t>
  </si>
  <si>
    <t>Pereyra, Lautaro Tomas</t>
  </si>
  <si>
    <t>09/01/2024 08:55:35 a.m.</t>
  </si>
  <si>
    <t>ataque panico / ideas autoliticas</t>
  </si>
  <si>
    <t>CHOCON Y COBRE - Neuquén</t>
  </si>
  <si>
    <t>EXCITACION PSICOMOTRIZ - AUTOLESION (INGRESA EN AUTO PARTICULAR )</t>
  </si>
  <si>
    <t>PDR41978600</t>
  </si>
  <si>
    <t>DNI 41978600</t>
  </si>
  <si>
    <t>Garcia Sambueza, Maria Yoseli</t>
  </si>
  <si>
    <t>09/01/2024 01:45:44 a.m.</t>
  </si>
  <si>
    <t>09/01/2024 01:55:31 a.m.</t>
  </si>
  <si>
    <t>mza h lote 19 - VISTA ALEGRE SUR</t>
  </si>
  <si>
    <t>09/01/2024 12:13:00 a.m.</t>
  </si>
  <si>
    <t>09/01/2024 12:52:30 a.m.</t>
  </si>
  <si>
    <t>09/01/2024 02:28:47 a.m.</t>
  </si>
  <si>
    <t>sme de abstinencia</t>
  </si>
  <si>
    <t>F10.3 Estado de abstinencia de alcohol</t>
  </si>
  <si>
    <t>SOLICITA DESINTOXICACIÓN - REF YA FUE ATENDIDO HOY POR GUARDIA- FLIAR AGRESIVO</t>
  </si>
  <si>
    <t>PDR38812010</t>
  </si>
  <si>
    <t>DNI 38812010</t>
  </si>
  <si>
    <t>Paredes, Stefania Noemi</t>
  </si>
  <si>
    <t>09/01/2024 12:18:00 a.m.</t>
  </si>
  <si>
    <t>09/01/2024 01:45:50 a.m.</t>
  </si>
  <si>
    <t>09/01/2024 01:55:40 a.m.</t>
  </si>
  <si>
    <t>ELORDI 1765 - Neuquén - Barrio Islas Malvinas</t>
  </si>
  <si>
    <t>DOLOR ABDOMINAL Y VÓMITOS, DESDE AYER EN LA MAÑANA</t>
  </si>
  <si>
    <t>DNI 45509882</t>
  </si>
  <si>
    <t>Zeballos, Nicolas Exequiel</t>
  </si>
  <si>
    <t>09/01/2024 12:33:00 a.m.</t>
  </si>
  <si>
    <t>09/01/2024 02:34:18 a.m.</t>
  </si>
  <si>
    <t>09/01/2024 03:01:05 a.m.</t>
  </si>
  <si>
    <t>Traumatismo de muñeca</t>
  </si>
  <si>
    <t>conquistadores del desierto y aguada del sapo 1530 - Neuquén - Barrio Ciudad Industrial</t>
  </si>
  <si>
    <t>TX EN MUÑECA Y PIERNA DERECHA- REF AGRESIÓN EN CONTEXTO DE ROBO POR LA MAÑANA-</t>
  </si>
  <si>
    <t>09/01/2024 12:36:00 a.m.</t>
  </si>
  <si>
    <t>09/01/2024 02:52:18 a.m.</t>
  </si>
  <si>
    <t>09/01/2024 05:02:48 a.m.</t>
  </si>
  <si>
    <t>INFLAMACIÓN EN PIES- PAC DBT Y HTA</t>
  </si>
  <si>
    <t>09/01/2024 01:01:00 a.m.</t>
  </si>
  <si>
    <t>09/01/2024 02:52:30 a.m.</t>
  </si>
  <si>
    <t>09/01/2024 03:00:51 a.m.</t>
  </si>
  <si>
    <t>costocondritis</t>
  </si>
  <si>
    <t>PDR59331042</t>
  </si>
  <si>
    <t>DNI 59331042</t>
  </si>
  <si>
    <t>Espinosa, Tamara</t>
  </si>
  <si>
    <t>09/01/2024 01:03:00 a.m.</t>
  </si>
  <si>
    <t>09/01/2024 04:36:27 a.m.</t>
  </si>
  <si>
    <t>09/01/2024 04:49:29 a.m.</t>
  </si>
  <si>
    <t>Domuyo 1357 - Neuquén - Barrio Mariano Moreno</t>
  </si>
  <si>
    <t>Inflamación ojo izq</t>
  </si>
  <si>
    <t>PDR35379677</t>
  </si>
  <si>
    <t>DNI 35379677</t>
  </si>
  <si>
    <t>Chunflin, Facundo Nahuel</t>
  </si>
  <si>
    <t>09/01/2024 01:42:00 a.m.</t>
  </si>
  <si>
    <t>09/01/2024 04:37:00 a.m.</t>
  </si>
  <si>
    <t>Maestros Puntanos 120 - Neuquén - Barrio Huiliches</t>
  </si>
  <si>
    <t>Ref diarrea hace una semana- Trae lab del privado red estar bajo en sodio- Pac con trasplante renal</t>
  </si>
  <si>
    <t>DNI 43703776</t>
  </si>
  <si>
    <t>Rutia, Franco Tomas</t>
  </si>
  <si>
    <t>09/01/2024 02:12:00 a.m.</t>
  </si>
  <si>
    <t>09/01/2024 03:50:47 a.m.</t>
  </si>
  <si>
    <t>traumatismo mano derecha</t>
  </si>
  <si>
    <t>1º de mayo 155 - Neuquén - Barrio El Progreso</t>
  </si>
  <si>
    <t>PDR29795655</t>
  </si>
  <si>
    <t>DNI 29795655</t>
  </si>
  <si>
    <t>Ojeda Cardenas, Juan Eduardo</t>
  </si>
  <si>
    <t>09/01/2024 02:21:00 a.m.</t>
  </si>
  <si>
    <t>09/01/2024 04:37:09 a.m.</t>
  </si>
  <si>
    <t>DR. RAMON 1300 - Neuquén</t>
  </si>
  <si>
    <t>brote corporal y picazón</t>
  </si>
  <si>
    <t>09/01/2024 02:26:00 a.m.</t>
  </si>
  <si>
    <t>09/01/2024 04:36:45 a.m.</t>
  </si>
  <si>
    <t>09/01/2024 01:22:58 p.m.</t>
  </si>
  <si>
    <t>dolor en la boca del estomago,dolor de pecho y falta de aire</t>
  </si>
  <si>
    <t>PDR92792137</t>
  </si>
  <si>
    <t>DNI 92792137</t>
  </si>
  <si>
    <t>Venegas, Iris</t>
  </si>
  <si>
    <t>09/01/2024 02:29:00 a.m.</t>
  </si>
  <si>
    <t>09/01/2024 04:37:18 a.m.</t>
  </si>
  <si>
    <t>Facundo Quiroga - Neuquén - Barrio Villa Ceferino</t>
  </si>
  <si>
    <t>dolor en abdomen bajo</t>
  </si>
  <si>
    <t>DNI 92914248</t>
  </si>
  <si>
    <t>Acosta Reynoso, Juan De Dios</t>
  </si>
  <si>
    <t>09/01/2024 04:55:00 a.m.</t>
  </si>
  <si>
    <t>09/01/2024 07:45:13 a.m.</t>
  </si>
  <si>
    <t>Carlos Sobich S/N - Neuquén - Barrio Confluencia</t>
  </si>
  <si>
    <t>mareos (pcte HTA)</t>
  </si>
  <si>
    <t>09/01/2024 05:37:00 a.m.</t>
  </si>
  <si>
    <t>09/01/2024 07:46:10 a.m.</t>
  </si>
  <si>
    <t>cefalea - malestar general (pcte diálisis)</t>
  </si>
  <si>
    <t>DNI 34223256</t>
  </si>
  <si>
    <t>Villegas, Diego Maximiliano</t>
  </si>
  <si>
    <t>09/01/2024 05:54:00 a.m.</t>
  </si>
  <si>
    <t>09/01/2024 07:46:22 a.m.</t>
  </si>
  <si>
    <t>09/01/2024 07:50:18 a.m.</t>
  </si>
  <si>
    <t>GUEMES 1103 - Neuquén - Barrio Manuel Belgrano</t>
  </si>
  <si>
    <t>PDR40293995</t>
  </si>
  <si>
    <t>DNI 40293995</t>
  </si>
  <si>
    <t>Obreque, Elvis Carlos</t>
  </si>
  <si>
    <t>09/01/2024 06:14:00 a.m.</t>
  </si>
  <si>
    <t>09/01/2024 07:46:46 a.m.</t>
  </si>
  <si>
    <t>09/01/2024 09:01:06 a.m.</t>
  </si>
  <si>
    <t>1° De Mayo 2173 - Neuquén</t>
  </si>
  <si>
    <t>Ref fiebre.</t>
  </si>
  <si>
    <t>PDR24146003</t>
  </si>
  <si>
    <t>DNI 24146003</t>
  </si>
  <si>
    <t>Caioni, Raul Arnaldo</t>
  </si>
  <si>
    <t>09/01/2024 06:47:00 a.m.</t>
  </si>
  <si>
    <t>09/01/2024 07:47:01 a.m.</t>
  </si>
  <si>
    <t>09/01/2024 09:12:32 a.m.</t>
  </si>
  <si>
    <t>Independencia 1350 - Neuquén - Barrio Villa Farrel</t>
  </si>
  <si>
    <t>Ref falta de aire y mareos.</t>
  </si>
  <si>
    <t>DNI 36841096</t>
  </si>
  <si>
    <t>Antileo Quidel, Lorena Isabel</t>
  </si>
  <si>
    <t>09/01/2024 07:20:00 a.m.</t>
  </si>
  <si>
    <t>09/01/2024 07:50:43 a.m.</t>
  </si>
  <si>
    <t>09/01/2024 11:38:09 a.m.</t>
  </si>
  <si>
    <t>CALLE CACHEUTA- Nº 1329 - Neuquén - Barrio Don Bosco III</t>
  </si>
  <si>
    <t>dolor lumbar (agente HPN)</t>
  </si>
  <si>
    <t>09/01/2024 07:22:00 a.m.</t>
  </si>
  <si>
    <t>09/01/2024 07:50:23 a.m.</t>
  </si>
  <si>
    <t>09/01/2024 03:00:00 p.m.</t>
  </si>
  <si>
    <t>Ref Control con Dr Cordero (Ecografia pendiente)</t>
  </si>
  <si>
    <t>09/01/2024 07:55:00 a.m.</t>
  </si>
  <si>
    <t>09/01/2024 08:48:04 a.m.</t>
  </si>
  <si>
    <t>09/01/2024 09:13:32 a.m.</t>
  </si>
  <si>
    <t>recambio de bolsa</t>
  </si>
  <si>
    <t>familiar ref pus en sonda vesical</t>
  </si>
  <si>
    <t>PDR35165500</t>
  </si>
  <si>
    <t>DNI 35165500</t>
  </si>
  <si>
    <t>Rivero, Angela Yolanda</t>
  </si>
  <si>
    <t>09/01/2024 08:01:00 a.m.</t>
  </si>
  <si>
    <t>09/01/2024 08:26:48 a.m.</t>
  </si>
  <si>
    <t>09/01/2024 01:23:06 p.m.</t>
  </si>
  <si>
    <t>DIAGONAL MITRE 55 - Centenario - Barrio SARMIENTO I</t>
  </si>
  <si>
    <t>SARMIENTO I</t>
  </si>
  <si>
    <t>Ref dolor columna. (Paciente en pasillo)</t>
  </si>
  <si>
    <t>09/01/2024 08:14:00 a.m.</t>
  </si>
  <si>
    <t>09/01/2024 09:00:21 a.m.</t>
  </si>
  <si>
    <t>09/01/2024 12:10:56 p.m.</t>
  </si>
  <si>
    <t>puntada en el pecho</t>
  </si>
  <si>
    <t>PDR46404197</t>
  </si>
  <si>
    <t>DNI 46404197</t>
  </si>
  <si>
    <t>Centeno, Leandro Nahuel</t>
  </si>
  <si>
    <t>09/01/2024 08:19:00 a.m.</t>
  </si>
  <si>
    <t>09/01/2024 08:49:11 a.m.</t>
  </si>
  <si>
    <t>09/01/2024 09:10:49 a.m.</t>
  </si>
  <si>
    <t>B° valentina sur - Neuquén</t>
  </si>
  <si>
    <t>B° valentina sur</t>
  </si>
  <si>
    <t>mareos, dolor corporal , fiebre.</t>
  </si>
  <si>
    <t>09/01/2024 08:23:00 a.m.</t>
  </si>
  <si>
    <t>09/01/2024 09:09:20 a.m.</t>
  </si>
  <si>
    <t>09/01/2024 01:01:05 p.m.</t>
  </si>
  <si>
    <t>PDR5620819</t>
  </si>
  <si>
    <t>DNI 5620819</t>
  </si>
  <si>
    <t>Garcia, Nilda Gladys</t>
  </si>
  <si>
    <t>09/01/2024 08:24:00 a.m.</t>
  </si>
  <si>
    <t>09/01/2024 09:25:06 a.m.</t>
  </si>
  <si>
    <t>09/01/2024 09:47:47 a.m.</t>
  </si>
  <si>
    <t>CALLE 11 TIRA D1 - Neuquén - Barrio Ciudad Industrial</t>
  </si>
  <si>
    <t>dolor de abdomen, nauseas.</t>
  </si>
  <si>
    <t>DNI 34662365</t>
  </si>
  <si>
    <t>Alegria, Martin Emanuel</t>
  </si>
  <si>
    <t>09/01/2024 08:26:00 a.m.</t>
  </si>
  <si>
    <t>09/01/2024 09:36:04 a.m.</t>
  </si>
  <si>
    <t>09/01/2024 09:47:54 a.m.</t>
  </si>
  <si>
    <t>dolor miembro superior izquierdo</t>
  </si>
  <si>
    <t>MZ.69 - DX. 21 - Neuquén</t>
  </si>
  <si>
    <t>dolor en MSI</t>
  </si>
  <si>
    <t>PDR24581692</t>
  </si>
  <si>
    <t>DNI 24581692</t>
  </si>
  <si>
    <t>Arenas, Ignacio Ruben</t>
  </si>
  <si>
    <t>09/01/2024 08:58:00 a.m.</t>
  </si>
  <si>
    <t>09/01/2024 09:17:26 a.m.</t>
  </si>
  <si>
    <t>09/01/2024 04:22:29 p.m.</t>
  </si>
  <si>
    <t>trauma de tobillo derecho con antecedente de cirugia</t>
  </si>
  <si>
    <t>MATHU 4538 - Neuquén</t>
  </si>
  <si>
    <t>TX en MID</t>
  </si>
  <si>
    <t>DNI 18035965</t>
  </si>
  <si>
    <t>Corsino, Mario Ariel</t>
  </si>
  <si>
    <t>09/01/2024 09:04:00 a.m.</t>
  </si>
  <si>
    <t>09/01/2024 10:02:08 a.m.</t>
  </si>
  <si>
    <t>09/01/2024 10:09:06 a.m.</t>
  </si>
  <si>
    <t>Cuerpo extraño en ojo izquierdo</t>
  </si>
  <si>
    <t>RINCON COLORADO S/N - OCTAVIO PICO</t>
  </si>
  <si>
    <t>Cuerpo extraño en ojo izq</t>
  </si>
  <si>
    <t>09/01/2024 09:08:00 a.m.</t>
  </si>
  <si>
    <t>09/01/2024 10:08:23 a.m.</t>
  </si>
  <si>
    <t>09/01/2024 10:22:23 a.m.</t>
  </si>
  <si>
    <t>afta oral</t>
  </si>
  <si>
    <t>ref ampollas en la boca.</t>
  </si>
  <si>
    <t>PDR26149206</t>
  </si>
  <si>
    <t>DNI 26149206</t>
  </si>
  <si>
    <t>Gonzalez, Veronica Natalia</t>
  </si>
  <si>
    <t>09/01/2024 09:16:00 a.m.</t>
  </si>
  <si>
    <t>09/01/2024 10:08:34 a.m.</t>
  </si>
  <si>
    <t>09/01/2024 01:11:35 p.m.</t>
  </si>
  <si>
    <t>El Chocón 1350 - Neuquén - Barrio Manuel Belgrano</t>
  </si>
  <si>
    <t>ref dolor abdominal y espalda.</t>
  </si>
  <si>
    <t>PDR42320141</t>
  </si>
  <si>
    <t>DNI 42320141</t>
  </si>
  <si>
    <t>Gomez, Marlene Lucero</t>
  </si>
  <si>
    <t>09/01/2024 09:20:00 a.m.</t>
  </si>
  <si>
    <t>09/01/2024 10:28:15 a.m.</t>
  </si>
  <si>
    <t>09/01/2024 11:58:33 a.m.</t>
  </si>
  <si>
    <t>los lirios 482 - Neuquén - Barrio Alta Barda</t>
  </si>
  <si>
    <t>ref vomitos y ataques de ansiedad.</t>
  </si>
  <si>
    <t>PDR38809673</t>
  </si>
  <si>
    <t>DNI 38809673</t>
  </si>
  <si>
    <t>Gonzalez, Franco Leonardo</t>
  </si>
  <si>
    <t>09/01/2024 09:25:00 a.m.</t>
  </si>
  <si>
    <t>09/01/2024 09:53:08 a.m.</t>
  </si>
  <si>
    <t>09/01/2024 01:11:09 p.m.</t>
  </si>
  <si>
    <t>GABRIELA MISTRaL 670 - Neuquén - Barrio Limay</t>
  </si>
  <si>
    <t>ref fiebre.</t>
  </si>
  <si>
    <t>DNI 38809069</t>
  </si>
  <si>
    <t>Baeza, Camila Celeste</t>
  </si>
  <si>
    <t>09/01/2024 09:28:00 a.m.</t>
  </si>
  <si>
    <t>09/01/2024 10:36:17 a.m.</t>
  </si>
  <si>
    <t>09/01/2024 02:35:39 p.m.</t>
  </si>
  <si>
    <t>DNI 4280504</t>
  </si>
  <si>
    <t>Morales, Lorenza Angelica</t>
  </si>
  <si>
    <t>09/01/2024 09:48:00 a.m.</t>
  </si>
  <si>
    <t>09/01/2024 10:48:12 a.m.</t>
  </si>
  <si>
    <t>Sante Fe 346 - Neuquén - Centro</t>
  </si>
  <si>
    <t>ref presion baja. salio recién de una endoscopia.</t>
  </si>
  <si>
    <t>DNI 24615947</t>
  </si>
  <si>
    <t>Juarez, Gonzalo Diego</t>
  </si>
  <si>
    <t>09/01/2024 09:57:00 a.m.</t>
  </si>
  <si>
    <t>09/01/2024 10:00:00 a.m.</t>
  </si>
  <si>
    <t>09/01/2024 10:18:55 a.m.</t>
  </si>
  <si>
    <t>rio senguer 1805 - Neuquén</t>
  </si>
  <si>
    <t>ref dearrea. (Camillero en pasillo)</t>
  </si>
  <si>
    <t>PDR35310932</t>
  </si>
  <si>
    <t>DNI 35310932</t>
  </si>
  <si>
    <t>Campos, Horacio Martin</t>
  </si>
  <si>
    <t>09/01/2024 10:01:00 a.m.</t>
  </si>
  <si>
    <t>09/01/2024 10:48:29 a.m.</t>
  </si>
  <si>
    <t>09/01/2024 11:39:09 a.m.</t>
  </si>
  <si>
    <t>forunculo en axila derecha</t>
  </si>
  <si>
    <t>JUAN BENIGAR 152 - Cutral Co</t>
  </si>
  <si>
    <t>REF AXILA INFLAMADA.</t>
  </si>
  <si>
    <t>PDR39880422</t>
  </si>
  <si>
    <t>DNI 39880422</t>
  </si>
  <si>
    <t>Britos, Lucas Ruben</t>
  </si>
  <si>
    <t>09/01/2024 10:13:00 a.m.</t>
  </si>
  <si>
    <t>09/01/2024 11:58:12 a.m.</t>
  </si>
  <si>
    <t>09/01/2024 12:04:44 p.m.</t>
  </si>
  <si>
    <t>ref dolor de garganta.</t>
  </si>
  <si>
    <t>PDR48727613</t>
  </si>
  <si>
    <t>DNI 48727613</t>
  </si>
  <si>
    <t>Zubiri, Camila Soledad</t>
  </si>
  <si>
    <t>09/01/2024 10:15:00 a.m.</t>
  </si>
  <si>
    <t>09/01/2024 10:21:18 a.m.</t>
  </si>
  <si>
    <t>09/01/2024 02:24:13 p.m.</t>
  </si>
  <si>
    <t>paciente diabetica que ingresa por playa de ambulancia ref que se le bajo el azúcar</t>
  </si>
  <si>
    <t>DNI 32020659</t>
  </si>
  <si>
    <t>Espinosa, Rodrigo Nicolas</t>
  </si>
  <si>
    <t>09/01/2024 10:16:00 a.m.</t>
  </si>
  <si>
    <t>09/01/2024 12:01:06 p.m.</t>
  </si>
  <si>
    <t>09/01/2024 12:04:36 p.m.</t>
  </si>
  <si>
    <t>Ref dolor abdominal y dearrea.</t>
  </si>
  <si>
    <t>PDR49752777</t>
  </si>
  <si>
    <t>DNI 49752777</t>
  </si>
  <si>
    <t>Andres, Julieta Jazmin</t>
  </si>
  <si>
    <t>09/01/2024 10:22:00 a.m.</t>
  </si>
  <si>
    <t>09/01/2024 12:02:31 p.m.</t>
  </si>
  <si>
    <t>09/01/2024 02:28:40 p.m.</t>
  </si>
  <si>
    <t>LOS JILGUEROS - Neuquén</t>
  </si>
  <si>
    <t>PDR33384414</t>
  </si>
  <si>
    <t>DNI 33384414</t>
  </si>
  <si>
    <t>Caceres, Sonia Elizabeth</t>
  </si>
  <si>
    <t>09/01/2024 12:02:10 p.m.</t>
  </si>
  <si>
    <t>09/01/2024 12:15:03 p.m.</t>
  </si>
  <si>
    <t>MZA 6 LOTE 21 - Neuquén</t>
  </si>
  <si>
    <t>VALENTINA SUR RURAL</t>
  </si>
  <si>
    <t>09/01/2024 10:24:00 a.m.</t>
  </si>
  <si>
    <t>09/01/2024 12:03:54 p.m.</t>
  </si>
  <si>
    <t>09/01/2024 12:50:33 p.m.</t>
  </si>
  <si>
    <t>ref dolor de cabeza y columna.</t>
  </si>
  <si>
    <t>09/01/2024 10:27:00 a.m.</t>
  </si>
  <si>
    <t>09/01/2024 10:46:47 a.m.</t>
  </si>
  <si>
    <t>09/01/2024 11:39:22 a.m.</t>
  </si>
  <si>
    <t>ref dif respiratoria / nauseas/ descompensacion</t>
  </si>
  <si>
    <t>PDR37768243</t>
  </si>
  <si>
    <t>DNI 37768243</t>
  </si>
  <si>
    <t>Correa, Marcelo</t>
  </si>
  <si>
    <t>09/01/2024 10:28:00 a.m.</t>
  </si>
  <si>
    <t>09/01/2024 12:18:28 p.m.</t>
  </si>
  <si>
    <t>09/01/2024 02:28:52 p.m.</t>
  </si>
  <si>
    <t>jujuy 350 - Neuquén</t>
  </si>
  <si>
    <t>ref dolor de estomago.</t>
  </si>
  <si>
    <t>DNI 33076445</t>
  </si>
  <si>
    <t>Ayala, Mariela Ramona</t>
  </si>
  <si>
    <t>09/01/2024 10:32:00 a.m.</t>
  </si>
  <si>
    <t>09/01/2024 12:19:07 p.m.</t>
  </si>
  <si>
    <t>09/01/2024 06:24:13 p.m.</t>
  </si>
  <si>
    <t>Refiere dolor en costilla y falta de aire.</t>
  </si>
  <si>
    <t>DNI 92406618</t>
  </si>
  <si>
    <t>Diaz Ojeda, Rogelio Segundo</t>
  </si>
  <si>
    <t>09/01/2024 10:40:00 a.m.</t>
  </si>
  <si>
    <t>09/01/2024 12:24:45 p.m.</t>
  </si>
  <si>
    <t>09/01/2024 02:07:29 p.m.</t>
  </si>
  <si>
    <t>TRAFUL 640 - Neuquén</t>
  </si>
  <si>
    <t>pac ref que se quiere desintoxicar</t>
  </si>
  <si>
    <t>PDR26605679</t>
  </si>
  <si>
    <t>DNI 26605679</t>
  </si>
  <si>
    <t>Michaux, Maria Florencia</t>
  </si>
  <si>
    <t>09/01/2024 10:48:00 a.m.</t>
  </si>
  <si>
    <t>09/01/2024 12:41:14 p.m.</t>
  </si>
  <si>
    <t>09/01/2024 02:36:04 p.m.</t>
  </si>
  <si>
    <t>escara en region sacra y region glutea izquierda</t>
  </si>
  <si>
    <t>EL HOYO CASI GOLFO SAN JORGE - Neuquén</t>
  </si>
  <si>
    <t>escara</t>
  </si>
  <si>
    <t>PDR43613018</t>
  </si>
  <si>
    <t>DNI 43613018</t>
  </si>
  <si>
    <t>Caceres, Nardo</t>
  </si>
  <si>
    <t>09/01/2024 10:49:00 a.m.</t>
  </si>
  <si>
    <t>09/01/2024 12:52:38 p.m.</t>
  </si>
  <si>
    <t>09/01/2024 01:14:05 p.m.</t>
  </si>
  <si>
    <t>MZA 66 LOTE 2 - Neuquén</t>
  </si>
  <si>
    <t>SECTOR PEHUMAYEN 0,</t>
  </si>
  <si>
    <t>PDR41977346</t>
  </si>
  <si>
    <t>DNI 41977346</t>
  </si>
  <si>
    <t>Flores, Joaquin Nazareno</t>
  </si>
  <si>
    <t>09/01/2024 10:53:00 a.m.</t>
  </si>
  <si>
    <t>09/01/2024 01:08:54 p.m.</t>
  </si>
  <si>
    <t>09/01/2024 01:15:50 p.m.</t>
  </si>
  <si>
    <t>Vicente Lopez Y Planes 65 - Neuquén - Barrio Villa María</t>
  </si>
  <si>
    <t>fiebre, dolor de cabeza, dolor corporal</t>
  </si>
  <si>
    <t>09/01/2024 11:00:00 a.m.</t>
  </si>
  <si>
    <t>09/01/2024 12:29:47 p.m.</t>
  </si>
  <si>
    <t>DNI 24157603</t>
  </si>
  <si>
    <t>Becerra, Claudio Andres</t>
  </si>
  <si>
    <t>09/01/2024 11:37:49 a.m.</t>
  </si>
  <si>
    <t>09/01/2024 12:04:26 p.m.</t>
  </si>
  <si>
    <t>CALLLE 02-- - Neuquén - Barrio Ciudad Industrial</t>
  </si>
  <si>
    <t>Ref Dolor en ambas piernas (Pac con Ulceras)</t>
  </si>
  <si>
    <t>DNI 13970753</t>
  </si>
  <si>
    <t>Quirulef, Domingo Luis</t>
  </si>
  <si>
    <t>09/01/2024 11:10:00 a.m.</t>
  </si>
  <si>
    <t>09/01/2024 01:03:45 p.m.</t>
  </si>
  <si>
    <t>09/01/2024 01:15:58 p.m.</t>
  </si>
  <si>
    <t>CORRIENTES Y COPAHUE 917 - Neuquén - Barrio Villa María</t>
  </si>
  <si>
    <t>pac diabetico ref mareos y dolor de cabeza</t>
  </si>
  <si>
    <t>PDR95667581</t>
  </si>
  <si>
    <t>DNI 95667581</t>
  </si>
  <si>
    <t>Cabral Benitez, Luis Ramon</t>
  </si>
  <si>
    <t>09/01/2024 11:11:00 a.m.</t>
  </si>
  <si>
    <t>09/01/2024 01:25:56 p.m.</t>
  </si>
  <si>
    <t>09/01/2024 04:49:26 p.m.</t>
  </si>
  <si>
    <t>ref fuerte dolor abdominal</t>
  </si>
  <si>
    <t>PDR95885921</t>
  </si>
  <si>
    <t>DNI 95885921</t>
  </si>
  <si>
    <t>Veizaga Camacho, Damiana</t>
  </si>
  <si>
    <t>09/01/2024 11:21:00 a.m.</t>
  </si>
  <si>
    <t>09/01/2024 01:44:20 p.m.</t>
  </si>
  <si>
    <t>09/01/2024 02:29:28 p.m.</t>
  </si>
  <si>
    <t>Tres Arroyos casa 22 - Neuquén - Barrio Confluencia</t>
  </si>
  <si>
    <t>ref fuerte dolor abdominal/ pis con sangrado</t>
  </si>
  <si>
    <t>09/01/2024 11:30:00 a.m.</t>
  </si>
  <si>
    <t>09/01/2024 03:36:52 p.m.</t>
  </si>
  <si>
    <t>PDR96097826</t>
  </si>
  <si>
    <t>DNI 96097826</t>
  </si>
  <si>
    <t>Zurita, Rosa Josefina</t>
  </si>
  <si>
    <t>09/01/2024 11:31:00 a.m.</t>
  </si>
  <si>
    <t>09/01/2024 01:56:42 p.m.</t>
  </si>
  <si>
    <t>ref fuerte dolor en piernas y presión alta</t>
  </si>
  <si>
    <t>09/01/2024 11:34:00 a.m.</t>
  </si>
  <si>
    <t>09/01/2024 01:11:56 p.m.</t>
  </si>
  <si>
    <t>solicita atencion con dra Esloser de SM</t>
  </si>
  <si>
    <t>PDR27323476</t>
  </si>
  <si>
    <t>DNI 27323476</t>
  </si>
  <si>
    <t>Del Pin, Rafael Orlando</t>
  </si>
  <si>
    <t>09/01/2024 11:48:00 a.m.</t>
  </si>
  <si>
    <t>09/01/2024 01:56:50 p.m.</t>
  </si>
  <si>
    <t>09/01/2024 02:12:24 p.m.</t>
  </si>
  <si>
    <t>PEHUEN 876 - Neuquén</t>
  </si>
  <si>
    <t>ref dolor en planta de pie</t>
  </si>
  <si>
    <t>09/01/2024 11:55:00 a.m.</t>
  </si>
  <si>
    <t>09/01/2024 02:59:07 p.m.</t>
  </si>
  <si>
    <t>09/01/2024 04:33:29 p.m.</t>
  </si>
  <si>
    <t>ref dolor en fosa iliaca derecha</t>
  </si>
  <si>
    <t>PDR39680765</t>
  </si>
  <si>
    <t>DNI 39680765</t>
  </si>
  <si>
    <t>Burgos, Martin Alejandro</t>
  </si>
  <si>
    <t>09/01/2024 11:56:00 a.m.</t>
  </si>
  <si>
    <t>09/01/2024 02:59:23 p.m.</t>
  </si>
  <si>
    <t>09/01/2024 04:31:17 p.m.</t>
  </si>
  <si>
    <t>CUENCA XVI MZA 29 CASA 5 - Neuquén</t>
  </si>
  <si>
    <t>Solicita evaluacion por Adicciones</t>
  </si>
  <si>
    <t>PDR94126924</t>
  </si>
  <si>
    <t>DNI 94126924</t>
  </si>
  <si>
    <t>Arcos Avila, Claudio Bruno</t>
  </si>
  <si>
    <t>09/01/2024 11:59:00 a.m.</t>
  </si>
  <si>
    <t>09/01/2024 03:53:32 p.m.</t>
  </si>
  <si>
    <t>arrollito s/n - SENILLOSA</t>
  </si>
  <si>
    <t>senillosa</t>
  </si>
  <si>
    <t>09/01/2024 12:02:00 p.m.</t>
  </si>
  <si>
    <t>09/01/2024 03:07:43 p.m.</t>
  </si>
  <si>
    <t>09/01/2024 03:11:03 p.m.</t>
  </si>
  <si>
    <t>Control TA</t>
  </si>
  <si>
    <t>PDR34223241</t>
  </si>
  <si>
    <t>DNI 34223241</t>
  </si>
  <si>
    <t>Peleato, Facundo</t>
  </si>
  <si>
    <t>09/01/2024 12:03:00 p.m.</t>
  </si>
  <si>
    <t>09/01/2024 03:10:01 p.m.</t>
  </si>
  <si>
    <t>09/01/2024 03:20:26 p.m.</t>
  </si>
  <si>
    <t>orzuelo complicado en ojo izquiero</t>
  </si>
  <si>
    <t>CANDELARIA 1268 - Neuquén</t>
  </si>
  <si>
    <t>ref inflamación ocular</t>
  </si>
  <si>
    <t>DNI 44553224</t>
  </si>
  <si>
    <t>Sanchez Gillio, Brisa Ayelen</t>
  </si>
  <si>
    <t>09/01/2024 12:10:00 p.m.</t>
  </si>
  <si>
    <t>09/01/2024 03:13:02 p.m.</t>
  </si>
  <si>
    <t>09/01/2024 03:18:08 p.m.</t>
  </si>
  <si>
    <t>MAR MEDITERRANEO 2954 - Neuquén</t>
  </si>
  <si>
    <t>DNI 14761153</t>
  </si>
  <si>
    <t>Barrera, Felicinda</t>
  </si>
  <si>
    <t>09/01/2024 12:24:00 p.m.</t>
  </si>
  <si>
    <t>09/01/2024 03:20:12 p.m.</t>
  </si>
  <si>
    <t>09/01/2024 03:25:14 p.m.</t>
  </si>
  <si>
    <t>MINAS - 1172 - Neuquén - Barrio Manuel Belgrano</t>
  </si>
  <si>
    <t>PDR41436183</t>
  </si>
  <si>
    <t>DNI 41436183</t>
  </si>
  <si>
    <t>Ceratto, Lara Sahira</t>
  </si>
  <si>
    <t>09/01/2024 12:26:00 p.m.</t>
  </si>
  <si>
    <t>09/01/2024 03:20:46 p.m.</t>
  </si>
  <si>
    <t>09/01/2024 07:13:42 p.m.</t>
  </si>
  <si>
    <t>moquehue 950 - Neuquén - Barrio Confluencia</t>
  </si>
  <si>
    <t>PDR4818916</t>
  </si>
  <si>
    <t>OTRO 4818916</t>
  </si>
  <si>
    <t>Gonzalez Gonzalez, Dulce Claret</t>
  </si>
  <si>
    <t>09/01/2024 12:33:00 p.m.</t>
  </si>
  <si>
    <t>09/01/2024 02:24:15 p.m.</t>
  </si>
  <si>
    <t>chubut 1325 - Neuquén</t>
  </si>
  <si>
    <t>09/01/2024 12:36:00 p.m.</t>
  </si>
  <si>
    <t>09/01/2024 01:09:13 p.m.</t>
  </si>
  <si>
    <t>09/01/2024 01:23:21 p.m.</t>
  </si>
  <si>
    <t>Dependencia de opioides</t>
  </si>
  <si>
    <t>dolor en rodilla IZQ</t>
  </si>
  <si>
    <t>PDR92083147</t>
  </si>
  <si>
    <t>DNI 92083147</t>
  </si>
  <si>
    <t>Mc Caskill Tapia, Cecilia De Los Angeles</t>
  </si>
  <si>
    <t>09/01/2024 12:43:00 p.m.</t>
  </si>
  <si>
    <t>09/01/2024 02:14:59 p.m.</t>
  </si>
  <si>
    <t>Chajari 120 - Neuquén - Barrio San Lorenzo Sur</t>
  </si>
  <si>
    <t>dolor en tobillo derecho</t>
  </si>
  <si>
    <t>DNI 47050059</t>
  </si>
  <si>
    <t>Cardenas, Marisol Ayelen</t>
  </si>
  <si>
    <t>09/01/2024 12:47:00 p.m.</t>
  </si>
  <si>
    <t>09/01/2024 03:26:29 p.m.</t>
  </si>
  <si>
    <t>MZ 14 LOTE 02 - Neuquén - Oeste</t>
  </si>
  <si>
    <t>09/01/2024 12:50:00 p.m.</t>
  </si>
  <si>
    <t>09/01/2024 03:26:42 p.m.</t>
  </si>
  <si>
    <t>09/01/2024 03:30:37 p.m.</t>
  </si>
  <si>
    <t>PDR7304587</t>
  </si>
  <si>
    <t>DNI 7304587</t>
  </si>
  <si>
    <t>Armitano, Nestor Horacio</t>
  </si>
  <si>
    <t>09/01/2024 12:58:00 p.m.</t>
  </si>
  <si>
    <t>09/01/2024 01:21:31 p.m.</t>
  </si>
  <si>
    <t>09/01/2024 05:56:47 p.m.</t>
  </si>
  <si>
    <t>Mendoza 150 - Neuquén - Centro</t>
  </si>
  <si>
    <t>PDR38822199</t>
  </si>
  <si>
    <t>DNI 38822199</t>
  </si>
  <si>
    <t>Sanchez, Nicolas Alejandro</t>
  </si>
  <si>
    <t>09/01/2024 12:59:00 p.m.</t>
  </si>
  <si>
    <t>09/01/2024 03:32:15 p.m.</t>
  </si>
  <si>
    <t>HONDURAS 6240 - Neuquén</t>
  </si>
  <si>
    <t>B° BARRENECHE</t>
  </si>
  <si>
    <t>09/01/2024 01:13:00 p.m.</t>
  </si>
  <si>
    <t>09/01/2024 03:54:15 p.m.</t>
  </si>
  <si>
    <t>09/01/2024 01:18:00 p.m.</t>
  </si>
  <si>
    <t>09/01/2024 01:47:04 p.m.</t>
  </si>
  <si>
    <t>dolor de cabeza, mareos (eGRESADO POR ERROR)</t>
  </si>
  <si>
    <t>09/01/2024 03:53:42 p.m.</t>
  </si>
  <si>
    <t>09/01/2024 04:33:12 p.m.</t>
  </si>
  <si>
    <t>DIF PARA RESPIRAR / TOS FIEBRE</t>
  </si>
  <si>
    <t>PDR43946665</t>
  </si>
  <si>
    <t>DNI 43946665</t>
  </si>
  <si>
    <t>Duarte Miranda, Lucia Belen</t>
  </si>
  <si>
    <t>09/01/2024 01:19:00 p.m.</t>
  </si>
  <si>
    <t>09/01/2024 01:51:42 p.m.</t>
  </si>
  <si>
    <t>09/01/2024 06:24:20 p.m.</t>
  </si>
  <si>
    <t>AV DEL TRABAJADOR 2750 - Neuquén</t>
  </si>
  <si>
    <t>tos, dolor lumbar, fiebre (agente HPN)</t>
  </si>
  <si>
    <t>DNI 13047164</t>
  </si>
  <si>
    <t>Astudillo, Nestor Alfredo</t>
  </si>
  <si>
    <t>09/01/2024 01:24:00 p.m.</t>
  </si>
  <si>
    <t>09/01/2024 03:48:35 p.m.</t>
  </si>
  <si>
    <t>09/01/2024 04:20:01 p.m.</t>
  </si>
  <si>
    <t>CALLE ESTANISLAO DEL CAMPO Y ROSARIO- - Neuquén - Oeste</t>
  </si>
  <si>
    <t>PDR45734694</t>
  </si>
  <si>
    <t>DNI 45734694</t>
  </si>
  <si>
    <t>Rojas, Ignacio Emanuel</t>
  </si>
  <si>
    <t>09/01/2024 01:26:00 p.m.</t>
  </si>
  <si>
    <t>09/01/2024 03:52:02 p.m.</t>
  </si>
  <si>
    <t>ref. molestia en tobillo izq.</t>
  </si>
  <si>
    <t>PDR22726685</t>
  </si>
  <si>
    <t>DNI 22726685</t>
  </si>
  <si>
    <t>Vicencio, Miguel Angel Ceferino</t>
  </si>
  <si>
    <t>09/01/2024 01:35:00 p.m.</t>
  </si>
  <si>
    <t>09/01/2024 03:50:41 p.m.</t>
  </si>
  <si>
    <t>09/01/2024 06:37:21 p.m.</t>
  </si>
  <si>
    <t>PASTOR BOWDLER Y DIGNIDAD 24 - Cipolletti</t>
  </si>
  <si>
    <t>ref. se le bajo la presion - mareos</t>
  </si>
  <si>
    <t>09/01/2024 01:40:00 p.m.</t>
  </si>
  <si>
    <t>09/01/2024 03:51:02 p.m.</t>
  </si>
  <si>
    <t>09/01/2024 04:05:00 p.m.</t>
  </si>
  <si>
    <t>AYER y antes de ayer - ESTUVO EN GUARDIA Y LE SOLICITARON ECO (listiasis vesicular)- PAC. EMBARAZADA</t>
  </si>
  <si>
    <t>09/01/2024 01:55:00 p.m.</t>
  </si>
  <si>
    <t>09/01/2024 02:12:26 p.m.</t>
  </si>
  <si>
    <t>09/01/2024 02:59:55 p.m.</t>
  </si>
  <si>
    <t>DNI 34362528</t>
  </si>
  <si>
    <t>Panaciuk, Dalma Nerea</t>
  </si>
  <si>
    <t>09/01/2024 02:00:00 p.m.</t>
  </si>
  <si>
    <t>09/01/2024 02:13:47 p.m.</t>
  </si>
  <si>
    <t>09/01/2024 04:08:00 p.m.</t>
  </si>
  <si>
    <t>WINTER 412 - Neuquén - Barrio Manuel Belgrano</t>
  </si>
  <si>
    <t>ref. ataque de panico</t>
  </si>
  <si>
    <t>09/01/2024 02:06:00 p.m.</t>
  </si>
  <si>
    <t>09/01/2024 03:54:29 p.m.</t>
  </si>
  <si>
    <t>PDR31314072</t>
  </si>
  <si>
    <t>DNI 31314072</t>
  </si>
  <si>
    <t>Romero, Cristian Federico Damian</t>
  </si>
  <si>
    <t>09/01/2024 02:22:00 p.m.</t>
  </si>
  <si>
    <t>09/01/2024 03:52:25 p.m.</t>
  </si>
  <si>
    <t>09/01/2024 08:13:07 p.m.</t>
  </si>
  <si>
    <t>alcorta 935 - Neuquén - Centro</t>
  </si>
  <si>
    <t>solicita internacion por adicciones. enviado por med. FORTUNA</t>
  </si>
  <si>
    <t>09/01/2024 02:28:00 p.m.</t>
  </si>
  <si>
    <t>09/01/2024 04:01:54 p.m.</t>
  </si>
  <si>
    <t>09/01/2024 04:35:59 p.m.</t>
  </si>
  <si>
    <t>OP. DE VESÍCULA EL MIÉRCOLES. REF. DOLOR</t>
  </si>
  <si>
    <t>DNI 25911632</t>
  </si>
  <si>
    <t>Parada, Susana Beatriz</t>
  </si>
  <si>
    <t>09/01/2024 02:29:00 p.m.</t>
  </si>
  <si>
    <t>09/01/2024 04:11:38 p.m.</t>
  </si>
  <si>
    <t>09/01/2024 04:32:33 p.m.</t>
  </si>
  <si>
    <t>Tacuari 615 - Neuquén - Barrio Sapere</t>
  </si>
  <si>
    <t>PDR32986850</t>
  </si>
  <si>
    <t>DNI 32986850</t>
  </si>
  <si>
    <t>Hernandez, Maria Paula</t>
  </si>
  <si>
    <t>09/01/2024 02:34:00 p.m.</t>
  </si>
  <si>
    <t>09/01/2024 04:11:53 p.m.</t>
  </si>
  <si>
    <t>09/01/2024 04:41:40 p.m.</t>
  </si>
  <si>
    <t>Insomnio en pte con T. bipolar</t>
  </si>
  <si>
    <t>Juan Gualberto godoy 3948 - Provincia: MENDOZA</t>
  </si>
  <si>
    <t>Ref Ansiedad, hace tres dias que no duerme</t>
  </si>
  <si>
    <t>PDR40615923</t>
  </si>
  <si>
    <t>DNI 40615923</t>
  </si>
  <si>
    <t>Vazquez Lacier, Vanesa Alejandra</t>
  </si>
  <si>
    <t>09/01/2024 02:44:00 p.m.</t>
  </si>
  <si>
    <t>09/01/2024 04:32:01 p.m.</t>
  </si>
  <si>
    <t>09/01/2024 04:35:41 p.m.</t>
  </si>
  <si>
    <t>OCEANO PACIFICO 314 - Neuquén - Barrio Rincón de Emilio</t>
  </si>
  <si>
    <t>PDR44481927</t>
  </si>
  <si>
    <t>DNI 44481927</t>
  </si>
  <si>
    <t>Martinez, Violeta Abigail</t>
  </si>
  <si>
    <t>09/01/2024 02:57:00 p.m.</t>
  </si>
  <si>
    <t>09/01/2024 04:34:04 p.m.</t>
  </si>
  <si>
    <t>09/01/2024 10:50:34 p.m.</t>
  </si>
  <si>
    <t>PASTOR P LUIS CASA 5 - Neuquén - Barrio San Lorenzo Sur</t>
  </si>
  <si>
    <t>Ref Dolor abdominal (Pac Embarazada de 9 semanas)</t>
  </si>
  <si>
    <t>DNI 30588005</t>
  </si>
  <si>
    <t>Villegas, Matias Alejandro</t>
  </si>
  <si>
    <t>09/01/2024 03:01:00 p.m.</t>
  </si>
  <si>
    <t>09/01/2024 03:10:11 p.m.</t>
  </si>
  <si>
    <t>09/01/2024 09:20:27 p.m.</t>
  </si>
  <si>
    <t>fistula</t>
  </si>
  <si>
    <t>ELORDI 3800 - Neuquén - Barrio Copol</t>
  </si>
  <si>
    <t>PDR43740197</t>
  </si>
  <si>
    <t>DNI 43740197</t>
  </si>
  <si>
    <t>Norval, Victoria</t>
  </si>
  <si>
    <t>09/01/2024 03:03:00 p.m.</t>
  </si>
  <si>
    <t>09/01/2024 04:38:55 p.m.</t>
  </si>
  <si>
    <t>09/01/2024 04:43:04 p.m.</t>
  </si>
  <si>
    <t>Sindrome gripal.</t>
  </si>
  <si>
    <t>Formosa 1720 - Neuquén - Barrio Provincias Unidas</t>
  </si>
  <si>
    <t>Ref Dolor de pecho y tos</t>
  </si>
  <si>
    <t>DNI 42848898</t>
  </si>
  <si>
    <t>Gajardo, Franco Ariel</t>
  </si>
  <si>
    <t>09/01/2024 03:05:00 p.m.</t>
  </si>
  <si>
    <t>09/01/2024 04:39:09 p.m.</t>
  </si>
  <si>
    <t>09/01/2024 04:42:58 p.m.</t>
  </si>
  <si>
    <t>J. Ingenieros 1445 - Neuquén - Barrio Limay</t>
  </si>
  <si>
    <t>Ref Dolor corporal</t>
  </si>
  <si>
    <t>DNI 94652168</t>
  </si>
  <si>
    <t>Algarin, Benigna</t>
  </si>
  <si>
    <t>09/01/2024 03:06:00 p.m.</t>
  </si>
  <si>
    <t>09/01/2024 03:38:52 p.m.</t>
  </si>
  <si>
    <t>09/01/2024 04:40:00 p.m.</t>
  </si>
  <si>
    <t>CONSTITUCION S/N - Neuquén - Barrio Confluencia</t>
  </si>
  <si>
    <t>Ref Dolor abdominal, de pecho</t>
  </si>
  <si>
    <t>DNI 7396703</t>
  </si>
  <si>
    <t>Ñancurpay, Dionisio Segundo</t>
  </si>
  <si>
    <t>09/01/2024 03:07:00 p.m.</t>
  </si>
  <si>
    <t>09/01/2024 04:45:27 p.m.</t>
  </si>
  <si>
    <t>09/01/2024 07:12:22 p.m.</t>
  </si>
  <si>
    <t>RICHIERI 1144 - CONFLUENCIA</t>
  </si>
  <si>
    <t>Ref Dolor e inflamacion abdominal</t>
  </si>
  <si>
    <t>PDR1251222023</t>
  </si>
  <si>
    <t>DNI 96344499</t>
  </si>
  <si>
    <t>Colmenarez Anzola, Alfredo Jose</t>
  </si>
  <si>
    <t>09/01/2024 03:21:00 p.m.</t>
  </si>
  <si>
    <t>09/01/2024 04:46:24 p.m.</t>
  </si>
  <si>
    <t>09/01/2024 05:49:09 p.m.</t>
  </si>
  <si>
    <t>isla malvinas 740 - Neuquén</t>
  </si>
  <si>
    <t>Ref Dolor en pierna izquierda</t>
  </si>
  <si>
    <t>09/01/2024 03:23:00 p.m.</t>
  </si>
  <si>
    <t>09/01/2024 04:50:57 p.m.</t>
  </si>
  <si>
    <t>PDR41837834</t>
  </si>
  <si>
    <t>DNI 41837834</t>
  </si>
  <si>
    <t>Radonich, Maria Paula</t>
  </si>
  <si>
    <t>09/01/2024 03:35:00 p.m.</t>
  </si>
  <si>
    <t>09/01/2024 03:38:47 p.m.</t>
  </si>
  <si>
    <t>09/01/2024 05:48:52 p.m.</t>
  </si>
  <si>
    <t>Primera Junta 265 - Neuquén</t>
  </si>
  <si>
    <t>control con valeria</t>
  </si>
  <si>
    <t>09/01/2024 03:44:00 p.m.</t>
  </si>
  <si>
    <t>09/01/2024 04:53:22 p.m.</t>
  </si>
  <si>
    <t>09/01/2024 05:48:36 p.m.</t>
  </si>
  <si>
    <t>ref gripe.</t>
  </si>
  <si>
    <t>PDR40293373</t>
  </si>
  <si>
    <t>DNI 40293373</t>
  </si>
  <si>
    <t>Guevara Suther, Merlin</t>
  </si>
  <si>
    <t>09/01/2024 03:53:00 p.m.</t>
  </si>
  <si>
    <t>09/01/2024 04:16:37 p.m.</t>
  </si>
  <si>
    <t>09/01/2024 06:52:09 p.m.</t>
  </si>
  <si>
    <t>ELORDI 645 - Neuquén - Centro</t>
  </si>
  <si>
    <t>ref atencion con sm.</t>
  </si>
  <si>
    <t>PDR38082073</t>
  </si>
  <si>
    <t>DNI 38082073</t>
  </si>
  <si>
    <t>Aniñir, Mapu Mawun</t>
  </si>
  <si>
    <t>Indeterminado</t>
  </si>
  <si>
    <t>09/01/2024 03:54:00 p.m.</t>
  </si>
  <si>
    <t>09/01/2024 04:53:16 p.m.</t>
  </si>
  <si>
    <t>09/01/2024 06:35:32 p.m.</t>
  </si>
  <si>
    <t>Pringles 1200 - Neuquén</t>
  </si>
  <si>
    <t>ref atencion con SM</t>
  </si>
  <si>
    <t>PDR35782517</t>
  </si>
  <si>
    <t>DNI 35782517</t>
  </si>
  <si>
    <t>Garcia, Guillermo Gabriel</t>
  </si>
  <si>
    <t>09/01/2024 03:56:00 p.m.</t>
  </si>
  <si>
    <t>09/01/2024 04:56:46 p.m.</t>
  </si>
  <si>
    <t>09/01/2024 06:59:12 p.m.</t>
  </si>
  <si>
    <t>fistula anal</t>
  </si>
  <si>
    <t>buenos aires 174 - Neuquén</t>
  </si>
  <si>
    <t>ref dolor en gluteos.</t>
  </si>
  <si>
    <t>PDR45601679</t>
  </si>
  <si>
    <t>DNI 45601679</t>
  </si>
  <si>
    <t>Villalobos Espinoza, Jordi Paolo</t>
  </si>
  <si>
    <t>09/01/2024 03:58:00 p.m.</t>
  </si>
  <si>
    <t>09/01/2024 04:58:41 p.m.</t>
  </si>
  <si>
    <t>09/01/2024 05:42:54 p.m.</t>
  </si>
  <si>
    <t>ñorquinco 1600 - Neuquén</t>
  </si>
  <si>
    <t>coop. rio grande</t>
  </si>
  <si>
    <t>09/01/2024 04:12:00 p.m.</t>
  </si>
  <si>
    <t>09/01/2024 04:55:26 p.m.</t>
  </si>
  <si>
    <t>09/01/2024 06:23:40 p.m.</t>
  </si>
  <si>
    <t>ref caida. tx en mano.</t>
  </si>
  <si>
    <t>PDR40100636</t>
  </si>
  <si>
    <t>DNI 40100636</t>
  </si>
  <si>
    <t>Pacheco, Juan Antonio</t>
  </si>
  <si>
    <t>09/01/2024 04:19:00 p.m.</t>
  </si>
  <si>
    <t>09/01/2024 04:21:33 p.m.</t>
  </si>
  <si>
    <t>09/01/2024 09:42:04 p.m.</t>
  </si>
  <si>
    <t>agresion por terceros</t>
  </si>
  <si>
    <t>situacion de calle -</t>
  </si>
  <si>
    <t>INGRESA POR ENTRADA DE AMBULANCIA DIFICIL INTERROGATORIO PASA AL SHOCK B</t>
  </si>
  <si>
    <t>PDR34608230</t>
  </si>
  <si>
    <t>DNI 34608230</t>
  </si>
  <si>
    <t>Castillo, Marcela</t>
  </si>
  <si>
    <t>09/01/2024 04:23:00 p.m.</t>
  </si>
  <si>
    <t>09/01/2024 04:57:00 p.m.</t>
  </si>
  <si>
    <t>09/01/2024 05:43:08 p.m.</t>
  </si>
  <si>
    <t>ref dolor en tobillo derecho.</t>
  </si>
  <si>
    <t>PDR38177645</t>
  </si>
  <si>
    <t>DNI 38177645</t>
  </si>
  <si>
    <t>Duette, Dolores Ayelen</t>
  </si>
  <si>
    <t>09/01/2024 04:46:00 p.m.</t>
  </si>
  <si>
    <t>09/01/2024 05:17:33 p.m.</t>
  </si>
  <si>
    <t>09/01/2024 08:06:07 p.m.</t>
  </si>
  <si>
    <t>paso de la patria 290 - Neuquén</t>
  </si>
  <si>
    <t>Cefalea Odinofagia Mialgias</t>
  </si>
  <si>
    <t>PDR30725586</t>
  </si>
  <si>
    <t>DNI 30725586</t>
  </si>
  <si>
    <t>Hugo, Cristian Manuel</t>
  </si>
  <si>
    <t>09/01/2024 04:47:00 p.m.</t>
  </si>
  <si>
    <t>09/01/2024 05:21:43 p.m.</t>
  </si>
  <si>
    <t>09/01/2024 05:44:54 p.m.</t>
  </si>
  <si>
    <t>paimun al fondo - Neuquén</t>
  </si>
  <si>
    <t>ref comitos y dolor abdominal.</t>
  </si>
  <si>
    <t>DNI 92961501</t>
  </si>
  <si>
    <t>San Martin San Martin, Hector Gabriel</t>
  </si>
  <si>
    <t>09/01/2024 04:48:00 p.m.</t>
  </si>
  <si>
    <t>09/01/2024 05:23:19 p.m.</t>
  </si>
  <si>
    <t>09/01/2024 06:59:01 p.m.</t>
  </si>
  <si>
    <t>bursitis</t>
  </si>
  <si>
    <t>LAGO ARGENTINO - 1280 - Neuquén</t>
  </si>
  <si>
    <t>Ref codo inflamado.</t>
  </si>
  <si>
    <t>DNI 46482159</t>
  </si>
  <si>
    <t>Castillo, Yessica Esmeralda</t>
  </si>
  <si>
    <t>09/01/2024 04:55:00 p.m.</t>
  </si>
  <si>
    <t>09/01/2024 05:26:49 p.m.</t>
  </si>
  <si>
    <t>09/01/2024 05:45:41 p.m.</t>
  </si>
  <si>
    <t>Bahía BLANCA Y RICHIERI 596 - Neuquén - Barrio Manuel Belgrano</t>
  </si>
  <si>
    <t>DNI 39521644</t>
  </si>
  <si>
    <t>Silva, Nicolas Alejandro</t>
  </si>
  <si>
    <t>09/01/2024 05:11:00 p.m.</t>
  </si>
  <si>
    <t>09/01/2024 05:26:15 p.m.</t>
  </si>
  <si>
    <t>09/01/2024 05:45:47 p.m.</t>
  </si>
  <si>
    <t>LAGO LACAR /CASA 17 - Centenario</t>
  </si>
  <si>
    <t>LIBERTAD</t>
  </si>
  <si>
    <t>DNI 17140945</t>
  </si>
  <si>
    <t>Genovesi, Lucio Omar</t>
  </si>
  <si>
    <t>09/01/2024 05:28:00 p.m.</t>
  </si>
  <si>
    <t>09/01/2024 07:02:39 p.m.</t>
  </si>
  <si>
    <t>09/01/2024 08:13:19 p.m.</t>
  </si>
  <si>
    <t>SERRANO Y GAVIOTAS CASA 20 - Neuquén</t>
  </si>
  <si>
    <t>DNI 34662798</t>
  </si>
  <si>
    <t>Guevara, Gisella Elizabeth</t>
  </si>
  <si>
    <t>09/01/2024 05:37:00 p.m.</t>
  </si>
  <si>
    <t>09/01/2024 07:06:34 p.m.</t>
  </si>
  <si>
    <t>09/01/2024 07:15:10 p.m.</t>
  </si>
  <si>
    <t>LAGO MARI MENUCO - Neuquén - Barrio Villa Ceferino</t>
  </si>
  <si>
    <t>PDR92902096</t>
  </si>
  <si>
    <t>DNI 92902096</t>
  </si>
  <si>
    <t>Figueroa Garcia, Alida Silveria</t>
  </si>
  <si>
    <t>09/01/2024 05:38:00 p.m.</t>
  </si>
  <si>
    <t>09/01/2024 07:07:02 p.m.</t>
  </si>
  <si>
    <t>09/01/2024 07:10:17 p.m.</t>
  </si>
  <si>
    <t>urticvaria</t>
  </si>
  <si>
    <t>MZA 4 LOTE 7 - Neuquén</t>
  </si>
  <si>
    <t>PDR41347267</t>
  </si>
  <si>
    <t>DNI 41347267</t>
  </si>
  <si>
    <t>Villar Carosio, Luis Arturo</t>
  </si>
  <si>
    <t>09/01/2024 05:42:00 p.m.</t>
  </si>
  <si>
    <t>09/01/2024 07:17:15 p.m.</t>
  </si>
  <si>
    <t>09/01/2024 07:28:53 p.m.</t>
  </si>
  <si>
    <t>Illia 928 - Neuquén - Barrio Santa Genoveva</t>
  </si>
  <si>
    <t>sangrado nasal, dolor corporal, dolor de abdomen, dolor de cabeza.</t>
  </si>
  <si>
    <t>09/01/2024 05:44:00 p.m.</t>
  </si>
  <si>
    <t>09/01/2024 07:19:03 p.m.</t>
  </si>
  <si>
    <t>09/01/2024 07:31:54 p.m.</t>
  </si>
  <si>
    <t>Otitis media aguda</t>
  </si>
  <si>
    <t>, dolor de oído, secreción</t>
  </si>
  <si>
    <t>DNI 11067124</t>
  </si>
  <si>
    <t>Amigoren, Audelino Argentino</t>
  </si>
  <si>
    <t>09/01/2024 06:03:00 p.m.</t>
  </si>
  <si>
    <t>09/01/2024 07:01:31 p.m.</t>
  </si>
  <si>
    <t>09/01/2024 07:59:23 p.m.</t>
  </si>
  <si>
    <t>ANTUL S/N - Neuquén - Barrio Islas Malvinas</t>
  </si>
  <si>
    <t>dolor de pecho,catarro</t>
  </si>
  <si>
    <t>09/01/2024 06:08:00 p.m.</t>
  </si>
  <si>
    <t>09/01/2024 07:19:24 p.m.</t>
  </si>
  <si>
    <t>09/01/2024 08:05:04 p.m.</t>
  </si>
  <si>
    <t>refiere infección urinaria (ver resultado de uro )</t>
  </si>
  <si>
    <t>PDR42848989</t>
  </si>
  <si>
    <t>DNI 42848989</t>
  </si>
  <si>
    <t>Inostroza, Tamara Soledad</t>
  </si>
  <si>
    <t>09/01/2024 06:10:00 p.m.</t>
  </si>
  <si>
    <t>09/01/2024 07:24:05 p.m.</t>
  </si>
  <si>
    <t>09/01/2024 08:47:30 p.m.</t>
  </si>
  <si>
    <t>MERCEDES SOSA 4990 - Neuquén</t>
  </si>
  <si>
    <t>99 VIVIENDAS- VALENTINA SUR</t>
  </si>
  <si>
    <t>dolor abdominal,diarrea hace 10 días</t>
  </si>
  <si>
    <t>09/01/2024 06:26:00 p.m.</t>
  </si>
  <si>
    <t>09/01/2024 07:24:22 p.m.</t>
  </si>
  <si>
    <t>09/01/2024 07:28:59 p.m.</t>
  </si>
  <si>
    <t>dolor abdominal e inflamación,diarrea, debilidad corporal (hipertenso)</t>
  </si>
  <si>
    <t>DNI 34866718</t>
  </si>
  <si>
    <t>Cabral, Maximiliano Emanuel</t>
  </si>
  <si>
    <t>09/01/2024 06:29:00 p.m.</t>
  </si>
  <si>
    <t>09/01/2024 07:20:16 p.m.</t>
  </si>
  <si>
    <t>09/01/2024 08:07:44 p.m.</t>
  </si>
  <si>
    <t>REPUBLICA DE ITALIA Y GREGORIO MARTINEZ MZA A1 - Neuquén - Barrio Islas Malvinas</t>
  </si>
  <si>
    <t>DNI 47181563</t>
  </si>
  <si>
    <t>Villalobos Espinoza, Mia Paulina</t>
  </si>
  <si>
    <t>09/01/2024 06:32:00 p.m.</t>
  </si>
  <si>
    <t>09/01/2024 07:24:38 p.m.</t>
  </si>
  <si>
    <t>09/01/2024 08:07:53 p.m.</t>
  </si>
  <si>
    <t>ATAHUALPA YUPANQUI MZ D - Neuquén - Oeste</t>
  </si>
  <si>
    <t>COOP. RIO GRANDE</t>
  </si>
  <si>
    <t>dolor de oido y en el rostro (refiere perdida de audición del oido derecho)</t>
  </si>
  <si>
    <t>09/01/2024 06:35:00 p.m.</t>
  </si>
  <si>
    <t>09/01/2024 07:30:33 p.m.</t>
  </si>
  <si>
    <t>10/01/2024 12:03:19 a.m.</t>
  </si>
  <si>
    <t>dolor en zona costal derecha, falta de apetito (hipertensa )</t>
  </si>
  <si>
    <t>PDR92254353</t>
  </si>
  <si>
    <t>DNI 92254353</t>
  </si>
  <si>
    <t>Cifuentes Cifuentes, Ana Luisa</t>
  </si>
  <si>
    <t>09/01/2024 06:38:00 p.m.</t>
  </si>
  <si>
    <t>09/01/2024 07:01:12 p.m.</t>
  </si>
  <si>
    <t>09/01/2024 09:43:16 p.m.</t>
  </si>
  <si>
    <t>Colección umbilical</t>
  </si>
  <si>
    <t>Facundo Quiroga 790 - Neuquén - Barrio Islas Malvinas</t>
  </si>
  <si>
    <t>refiere operación de hernia umbilical en diciembre, manifiesta dolor e inflamación, zona rojiza y afiebrada</t>
  </si>
  <si>
    <t>PDR41286911</t>
  </si>
  <si>
    <t>DNI 41286911</t>
  </si>
  <si>
    <t>Huarte, Abigail Madelein</t>
  </si>
  <si>
    <t>09/01/2024 06:45:00 p.m.</t>
  </si>
  <si>
    <t>09/01/2024 07:33:18 p.m.</t>
  </si>
  <si>
    <t>09/01/2024 08:13:35 p.m.</t>
  </si>
  <si>
    <t>Neumonía adquirida de la comunidad</t>
  </si>
  <si>
    <t>dif para respirar,dolor en los pulmones</t>
  </si>
  <si>
    <t>PDR25689860</t>
  </si>
  <si>
    <t>DNI 25689860</t>
  </si>
  <si>
    <t>Montecino, Luis Segundo</t>
  </si>
  <si>
    <t>09/01/2024 08:44:02 p.m.</t>
  </si>
  <si>
    <t>LOS MICHES - ANDACOLLO</t>
  </si>
  <si>
    <t>Derivado p/Interconsultas -&gt; Otro</t>
  </si>
  <si>
    <t>09/01/2024 06:48:00 p.m.</t>
  </si>
  <si>
    <t>09/01/2024 07:34:54 p.m.</t>
  </si>
  <si>
    <t>09/01/2024 10:55:31 p.m.</t>
  </si>
  <si>
    <t>Ingesta de 1 lt de alcohol etilico</t>
  </si>
  <si>
    <t>DNI 42305921</t>
  </si>
  <si>
    <t>Calvigner, Lucia Fernanda</t>
  </si>
  <si>
    <t>09/01/2024 06:50:00 p.m.</t>
  </si>
  <si>
    <t>09/01/2024 07:46:50 p.m.</t>
  </si>
  <si>
    <t>09/01/2024 08:13:49 p.m.</t>
  </si>
  <si>
    <t>Trauma leve evolucionado</t>
  </si>
  <si>
    <t>CARLOS GARDEL 179 - Neuquén</t>
  </si>
  <si>
    <t>refiere que la chocaron iba en moto, evaluada por el sien ,dolor en el cuello,espalda y pierna derecha</t>
  </si>
  <si>
    <t>PDR39214999</t>
  </si>
  <si>
    <t>DNI 39214999</t>
  </si>
  <si>
    <t>Silva, Gustavo Ezequiel</t>
  </si>
  <si>
    <t>09/01/2024 07:07:00 p.m.</t>
  </si>
  <si>
    <t>09/01/2024 07:49:07 p.m.</t>
  </si>
  <si>
    <t>09/01/2024 08:14:51 p.m.</t>
  </si>
  <si>
    <t>MISIONES 215 - Neuquén - Centro</t>
  </si>
  <si>
    <t>dolor de oido,molestia, refiere no escuchar</t>
  </si>
  <si>
    <t>PDR40867716</t>
  </si>
  <si>
    <t>DNI 40867716</t>
  </si>
  <si>
    <t>Rios, Lucia Belen</t>
  </si>
  <si>
    <t>09/01/2024 07:10:00 p.m.</t>
  </si>
  <si>
    <t>09/01/2024 07:59:39 p.m.</t>
  </si>
  <si>
    <t>09/01/2024 08:14:57 p.m.</t>
  </si>
  <si>
    <t>dolor de cabeza refiere presion alta,descompostura</t>
  </si>
  <si>
    <t>PDR41083078</t>
  </si>
  <si>
    <t>DNI 41083078</t>
  </si>
  <si>
    <t>Bernardo, María Cielo</t>
  </si>
  <si>
    <t>09/01/2024 07:15:00 p.m.</t>
  </si>
  <si>
    <t>09/01/2024 08:04:18 p.m.</t>
  </si>
  <si>
    <t>09/01/2024 08:16:04 p.m.</t>
  </si>
  <si>
    <t>Gatica 120 - Neuquén - Barrio Bouquet Roldán</t>
  </si>
  <si>
    <t>vómitos,fiebre y diarrea hace 3 días</t>
  </si>
  <si>
    <t>PDR37857693</t>
  </si>
  <si>
    <t>DNI 37857693</t>
  </si>
  <si>
    <t>Juarez Cardenas, Maria Celeste</t>
  </si>
  <si>
    <t>09/01/2024 07:17:00 p.m.</t>
  </si>
  <si>
    <t>09/01/2024 07:26:40 p.m.</t>
  </si>
  <si>
    <t>LINARES 1286 - Neuquén - Barrio Manuel Belgrano</t>
  </si>
  <si>
    <t>refiere golpe en la panza,emb 7 meses</t>
  </si>
  <si>
    <t>PDR18755371</t>
  </si>
  <si>
    <t>DNI 18755371</t>
  </si>
  <si>
    <t>Claure, Fausto</t>
  </si>
  <si>
    <t>09/01/2024 07:26:00 p.m.</t>
  </si>
  <si>
    <t>09/01/2024 08:14:06 p.m.</t>
  </si>
  <si>
    <t>09/01/2024 09:44:12 p.m.</t>
  </si>
  <si>
    <t>COMAHUE S/N MZA 2 LOTE 14 - Neuquén - Barrio Manuel Belgrano</t>
  </si>
  <si>
    <t>Dolor en region supraciliar izquierda de 3 dias</t>
  </si>
  <si>
    <t>DNI 40616883</t>
  </si>
  <si>
    <t>Gajardo Aguirre, Luciano Emanuel</t>
  </si>
  <si>
    <t>09/01/2024 07:32:00 p.m.</t>
  </si>
  <si>
    <t>09/01/2024 08:14:20 p.m.</t>
  </si>
  <si>
    <t>09/01/2024 09:29:29 p.m.</t>
  </si>
  <si>
    <t>encina 2026 - Neuquén - Barrio Villa Ceferino</t>
  </si>
  <si>
    <t>v. veferino</t>
  </si>
  <si>
    <t>TX EN DEDO PULGAR DE MANO IZQ ( REF FRACTURA)</t>
  </si>
  <si>
    <t>DNI 49814900</t>
  </si>
  <si>
    <t>Jil, Daniel Uriel</t>
  </si>
  <si>
    <t>09/01/2024 08:09:00 p.m.</t>
  </si>
  <si>
    <t>09/01/2024 09:26:04 p.m.</t>
  </si>
  <si>
    <t>09/01/2024 09:47:22 p.m.</t>
  </si>
  <si>
    <t>Traumatismo de tobillo izquierdo</t>
  </si>
  <si>
    <t>ISLAS MALVINAS 2441 - Neuquén - Barrio Provincias Unidas</t>
  </si>
  <si>
    <t>DNI 34220165</t>
  </si>
  <si>
    <t>Soto, Cynthia Alejandra</t>
  </si>
  <si>
    <t>09/01/2024 08:26:00 p.m.</t>
  </si>
  <si>
    <t>09/01/2024 09:26:52 p.m.</t>
  </si>
  <si>
    <t>09/01/2024 09:39:35 p.m.</t>
  </si>
  <si>
    <t>DOLOR TORACICO</t>
  </si>
  <si>
    <t>CALLE 0 - LOTE 141 - Neuquén - Barrio Ciudad Industrial</t>
  </si>
  <si>
    <t>NUEVA ESPAÑA</t>
  </si>
  <si>
    <t>DOLOR DE ESPALDA, DOLOR DE PECHO</t>
  </si>
  <si>
    <t>PDR42710390</t>
  </si>
  <si>
    <t>DNI 42710390</t>
  </si>
  <si>
    <t>Huaiquifil, Luis Alejandro</t>
  </si>
  <si>
    <t>09/01/2024 08:32:00 p.m.</t>
  </si>
  <si>
    <t>09/01/2024 09:31:57 p.m.</t>
  </si>
  <si>
    <t>09/01/2024 09:34:03 p.m.</t>
  </si>
  <si>
    <t>Uña de pie encarnada</t>
  </si>
  <si>
    <t>CORRENTOSO 725 - Neuquén</t>
  </si>
  <si>
    <t>REF UÑA ENCARNADA</t>
  </si>
  <si>
    <t>PDR49948842</t>
  </si>
  <si>
    <t>DNI 49948842</t>
  </si>
  <si>
    <t>Landaeta, Yazmin Esmeralda</t>
  </si>
  <si>
    <t>09/01/2024 08:33:00 p.m.</t>
  </si>
  <si>
    <t>09/01/2024 09:35:02 p.m.</t>
  </si>
  <si>
    <t>09/01/2024 09:47:38 p.m.</t>
  </si>
  <si>
    <t>TIA REF DOLOR DE CABEZA Y MAREOS</t>
  </si>
  <si>
    <t>PDR47865831</t>
  </si>
  <si>
    <t>DNI 47865831</t>
  </si>
  <si>
    <t>Valensuela, Victoria</t>
  </si>
  <si>
    <t>09/01/2024 08:36:00 p.m.</t>
  </si>
  <si>
    <t>09/01/2024 09:41:00 p.m.</t>
  </si>
  <si>
    <t>10/01/2024 12:08:51 a.m.</t>
  </si>
  <si>
    <t>SANTA CRUZ 1021 - Neuquén - Barrio Manuel Belgrano</t>
  </si>
  <si>
    <t>tutora ref dolor abdominal</t>
  </si>
  <si>
    <t>PDR42984409</t>
  </si>
  <si>
    <t>DNI 42984409</t>
  </si>
  <si>
    <t>Borda, Maira Alejandra</t>
  </si>
  <si>
    <t>09/01/2024 08:40:00 p.m.</t>
  </si>
  <si>
    <t>09/01/2024 09:42:17 p.m.</t>
  </si>
  <si>
    <t>10/01/2024 12:25:50 a.m.</t>
  </si>
  <si>
    <t>RAMOS MEJIA 1072 - Neuquén - Barrio Mariano Moreno</t>
  </si>
  <si>
    <t>ref presion baja y dolor de cabeza</t>
  </si>
  <si>
    <t>09/01/2024 08:42:00 p.m.</t>
  </si>
  <si>
    <t>09/01/2024 09:42:42 p.m.</t>
  </si>
  <si>
    <t>09/01/2024 10:01:50 p.m.</t>
  </si>
  <si>
    <t>pac vista en guardia el dia de ayer ref dolor abdominal</t>
  </si>
  <si>
    <t>PDR25150325</t>
  </si>
  <si>
    <t>DNI 25150325</t>
  </si>
  <si>
    <t>Rojas, Veronica Fabiola</t>
  </si>
  <si>
    <t>09/01/2024 08:44:00 p.m.</t>
  </si>
  <si>
    <t>09/01/2024 09:43:30 p.m.</t>
  </si>
  <si>
    <t>09/01/2024 11:34:38 p.m.</t>
  </si>
  <si>
    <t>pasaje catamarca - Provincia: SALTA</t>
  </si>
  <si>
    <t>PDR3907596</t>
  </si>
  <si>
    <t>DNI 3907596</t>
  </si>
  <si>
    <t>Medyskiy, Nelida Iris</t>
  </si>
  <si>
    <t>09/01/2024 08:47:00 p.m.</t>
  </si>
  <si>
    <t>09/01/2024 09:24:36 p.m.</t>
  </si>
  <si>
    <t>10/01/2024 07:57:38 a.m.</t>
  </si>
  <si>
    <t>itu ir</t>
  </si>
  <si>
    <t>chajari 2526 - Neuquén - Barrio El Progreso</t>
  </si>
  <si>
    <t>hija ref que no quiere comer y no toma remedios hace 3 dias ref fiebre</t>
  </si>
  <si>
    <t>DNI 42806758</t>
  </si>
  <si>
    <t>Pino, Gisella Nadin</t>
  </si>
  <si>
    <t>09/01/2024 08:50:00 p.m.</t>
  </si>
  <si>
    <t>09/01/2024 09:25:17 p.m.</t>
  </si>
  <si>
    <t>09/01/2024 09:33:51 p.m.</t>
  </si>
  <si>
    <t>Los pioneros S/Nº - Centenario</t>
  </si>
  <si>
    <t>ref dolor cabeza y abdomen</t>
  </si>
  <si>
    <t>PDR43149189</t>
  </si>
  <si>
    <t>DNI 43149189</t>
  </si>
  <si>
    <t>Gigena Silvestre, Camila Soledad</t>
  </si>
  <si>
    <t>09/01/2024 08:52:00 p.m.</t>
  </si>
  <si>
    <t>09/01/2024 11:32:42 p.m.</t>
  </si>
  <si>
    <t>09/01/2024 11:38:13 p.m.</t>
  </si>
  <si>
    <t>copahue 44 dpto 2 - Neuquén - Barrio Manuel Belgrano</t>
  </si>
  <si>
    <t>ref dolor en pecho y espalda</t>
  </si>
  <si>
    <t>DNI 23918558</t>
  </si>
  <si>
    <t>Piriz, Susana Mariela</t>
  </si>
  <si>
    <t>09/01/2024 09:00:00 p.m.</t>
  </si>
  <si>
    <t>09/01/2024 09:25:01 p.m.</t>
  </si>
  <si>
    <t>10/01/2024 02:04:46 a.m.</t>
  </si>
  <si>
    <t>AV. OLASCOAGA 575 - Neuquén - Barrio Nuevo</t>
  </si>
  <si>
    <t>PDR36258196</t>
  </si>
  <si>
    <t>DNI 36258196</t>
  </si>
  <si>
    <t>Barriga, Luciana Yamila</t>
  </si>
  <si>
    <t>09/01/2024 09:02:00 p.m.</t>
  </si>
  <si>
    <t>09/01/2024 11:37:39 p.m.</t>
  </si>
  <si>
    <t>angerelli 490 - Neuquén - Barrio Santa Genoveva</t>
  </si>
  <si>
    <t>DNI 35040475</t>
  </si>
  <si>
    <t>Ortega, Exequiel David</t>
  </si>
  <si>
    <t>09/01/2024 09:20:00 p.m.</t>
  </si>
  <si>
    <t>09/01/2024 11:37:13 p.m.</t>
  </si>
  <si>
    <t>10/01/2024 12:01:00 a.m.</t>
  </si>
  <si>
    <t>correntoso 558 - Neuquén</t>
  </si>
  <si>
    <t>ref dolor espalda e inflamacion testicular?</t>
  </si>
  <si>
    <t>PDR38710572</t>
  </si>
  <si>
    <t>DNI 38710572</t>
  </si>
  <si>
    <t>Caceres, Juliana Rayen</t>
  </si>
  <si>
    <t>09/01/2024 09:30:00 p.m.</t>
  </si>
  <si>
    <t>09/01/2024 11:37:47 p.m.</t>
  </si>
  <si>
    <t>09/01/2024 11:45:48 p.m.</t>
  </si>
  <si>
    <t>Huiliches 1344 - Neuquén - Barrio Manuel Belgrano</t>
  </si>
  <si>
    <t>rer dolor muela</t>
  </si>
  <si>
    <t>09/01/2024 09:44:00 p.m.</t>
  </si>
  <si>
    <t>09/01/2024 11:40:29 p.m.</t>
  </si>
  <si>
    <t>10/01/2024 12:29:50 a.m.</t>
  </si>
  <si>
    <t>OMA suparativa</t>
  </si>
  <si>
    <t>PDR22912455</t>
  </si>
  <si>
    <t>SN 11449302</t>
  </si>
  <si>
    <t>Lagos, Celina Abril</t>
  </si>
  <si>
    <t>09/01/2024 09:45:00 p.m.</t>
  </si>
  <si>
    <t>09/01/2024 11:00:26 p.m.</t>
  </si>
  <si>
    <t>juan de la cruz 14 - Provincia: Río Negro</t>
  </si>
  <si>
    <t>VÓMITOS - PAC. EMBARAZADA</t>
  </si>
  <si>
    <t>DNI 36945363</t>
  </si>
  <si>
    <t>Sandoval, Elizabeth Celina</t>
  </si>
  <si>
    <t>09/01/2024 09:48:00 p.m.</t>
  </si>
  <si>
    <t>09/01/2024 11:40:55 p.m.</t>
  </si>
  <si>
    <t>09/01/2024 11:45:34 p.m.</t>
  </si>
  <si>
    <t>OTITIS EXTERNA DERECHA</t>
  </si>
  <si>
    <t>BOLIVAR Y CUBA 1600 - Centenario</t>
  </si>
  <si>
    <t>Bª PLAN CIMALCO</t>
  </si>
  <si>
    <t>DOLOR DE OIDO DE AYER</t>
  </si>
  <si>
    <t>DNI 29861538</t>
  </si>
  <si>
    <t>Gonzalez, Sebastian Alejandro</t>
  </si>
  <si>
    <t>09/01/2024 09:50:00 p.m.</t>
  </si>
  <si>
    <t>09/01/2024 10:52:52 p.m.</t>
  </si>
  <si>
    <t>10/01/2024 02:10:18 a.m.</t>
  </si>
  <si>
    <t>CACIQUE CHOCORI 1244 - Neuquén - Barrio Bouquet Roldán</t>
  </si>
  <si>
    <t>vómitos - dolor abdominal</t>
  </si>
  <si>
    <t>DNI 26777146</t>
  </si>
  <si>
    <t>Solis, Daniel Saturnino</t>
  </si>
  <si>
    <t>09/01/2024 09:51:00 p.m.</t>
  </si>
  <si>
    <t>09/01/2024 10:52:35 p.m.</t>
  </si>
  <si>
    <t>09/01/2024 11:54:51 p.m.</t>
  </si>
  <si>
    <t>Maestro Puntanos 211 - Neuquén - Barrio Huiliches</t>
  </si>
  <si>
    <t>09/01/2024 09:53:00 p.m.</t>
  </si>
  <si>
    <t>09/01/2024 10:53:10 p.m.</t>
  </si>
  <si>
    <t>10/01/2024 01:46:41 p.m.</t>
  </si>
  <si>
    <t>Apendicitis aguda.</t>
  </si>
  <si>
    <t>dolor abdominal - segunda consulta</t>
  </si>
  <si>
    <t>09/01/2024 09:59:00 p.m.</t>
  </si>
  <si>
    <t>09/01/2024 11:44:14 p.m.</t>
  </si>
  <si>
    <t>10/01/2024 01:48:17 a.m.</t>
  </si>
  <si>
    <t>DOLOR Y ADORMECIMIENTO EN PIERNA - PAC. CON ENFERMEDAD DE BASE</t>
  </si>
  <si>
    <t>LE 8787620</t>
  </si>
  <si>
    <t>Zurita, Hortencia</t>
  </si>
  <si>
    <t>09/01/2024 10:04:00 p.m.</t>
  </si>
  <si>
    <t>09/01/2024 10:55:41 p.m.</t>
  </si>
  <si>
    <t>10/01/2024 03:36:56 a.m.</t>
  </si>
  <si>
    <t>Correntoso 795 - Neuquén - Barrio Confluencia</t>
  </si>
  <si>
    <t>PRESIÓN OCULAR - PRESIÓN ALTA - PAC. HIPERTENSA Y DIABÉTICA</t>
  </si>
  <si>
    <t>PDR49029120</t>
  </si>
  <si>
    <t>DNI 49029120</t>
  </si>
  <si>
    <t>Altamirano Muñoz, Facundo</t>
  </si>
  <si>
    <t>09/01/2024 10:06:00 p.m.</t>
  </si>
  <si>
    <t>10/01/2024 01:46:28 a.m.</t>
  </si>
  <si>
    <t>10/01/2024 01:51:34 a.m.</t>
  </si>
  <si>
    <t>Luna De Cuarzo 512 - Neuquén - Oeste</t>
  </si>
  <si>
    <t>DOLOR ABDOMINAL - FIEBRE DE HOY</t>
  </si>
  <si>
    <t>PDR25401042</t>
  </si>
  <si>
    <t>DNI 25401042</t>
  </si>
  <si>
    <t>Avellaneda, Daniel Alejandro</t>
  </si>
  <si>
    <t>09/01/2024 10:09:00 p.m.</t>
  </si>
  <si>
    <t>10/01/2024 01:52:15 a.m.</t>
  </si>
  <si>
    <t>10/01/2024 01:59:19 a.m.</t>
  </si>
  <si>
    <t>MORITAN 140 - Neuquén</t>
  </si>
  <si>
    <t>LEJOS DE BS AS</t>
  </si>
  <si>
    <t>DOLOR EN LA ZONA DEL TORAX - TOS</t>
  </si>
  <si>
    <t>DNI 46481749</t>
  </si>
  <si>
    <t>Urrea Zuñiga, Jorge Adrian</t>
  </si>
  <si>
    <t>09/01/2024 10:11:00 p.m.</t>
  </si>
  <si>
    <t>10/01/2024 01:53:53 a.m.</t>
  </si>
  <si>
    <t>TRONADOR Y MINAS CHAC.69 - Neuquén - Este</t>
  </si>
  <si>
    <t>DOLOR ABDOMINAL DE AYER</t>
  </si>
  <si>
    <t>PDR41357733</t>
  </si>
  <si>
    <t>DNI 41357733</t>
  </si>
  <si>
    <t>Romero, Michelle Betina</t>
  </si>
  <si>
    <t>09/01/2024 10:15:00 p.m.</t>
  </si>
  <si>
    <t>10/01/2024 01:54:01 a.m.</t>
  </si>
  <si>
    <t>10/01/2024 02:05:29 a.m.</t>
  </si>
  <si>
    <t>INTENDENTE CARRO 125 - Neuquén</t>
  </si>
  <si>
    <t>CÓLICOS - DOLOR ABDOMINAL</t>
  </si>
  <si>
    <t>DNI 30740099</t>
  </si>
  <si>
    <t>Urrutia, Soledad Elisabet</t>
  </si>
  <si>
    <t>09/01/2024 10:38:00 p.m.</t>
  </si>
  <si>
    <t>10/01/2024 02:40:07 a.m.</t>
  </si>
  <si>
    <t>10/01/2024 03:01:11 a.m.</t>
  </si>
  <si>
    <t>pasaje delvas 75 - Neuquén</t>
  </si>
  <si>
    <t>VÓMITOS - CEFALEA - PAC. DIABETICA</t>
  </si>
  <si>
    <t>PDR40100756</t>
  </si>
  <si>
    <t>DNI 40100756</t>
  </si>
  <si>
    <t>Cortez, Camila</t>
  </si>
  <si>
    <t>09/01/2024 10:40:00 p.m.</t>
  </si>
  <si>
    <t>10/01/2024 02:41:10 a.m.</t>
  </si>
  <si>
    <t>FRAY MAMERTO ESQUIU 320 - Neuquén - Barrio Villa María</t>
  </si>
  <si>
    <t>DOLOR PELVICO - INCONTINENCIA URINARIA</t>
  </si>
  <si>
    <t>PDR11225354</t>
  </si>
  <si>
    <t>DNI 11225354</t>
  </si>
  <si>
    <t>Barra, Mario</t>
  </si>
  <si>
    <t>09/01/2024 11:01:00 p.m.</t>
  </si>
  <si>
    <t>09/01/2024 11:25:51 p.m.</t>
  </si>
  <si>
    <t>10/01/2024 04:18:16 a.m.</t>
  </si>
  <si>
    <t>sin determinar - Centenario</t>
  </si>
  <si>
    <t>130 Viviendas</t>
  </si>
  <si>
    <t>PDR40293953</t>
  </si>
  <si>
    <t>DNI 40293953</t>
  </si>
  <si>
    <t>Rubilar Jara, Jennifer Daiana</t>
  </si>
  <si>
    <t>09/01/2024 11:03:00 p.m.</t>
  </si>
  <si>
    <t>10/01/2024 02:40:18 a.m.</t>
  </si>
  <si>
    <t>10/01/2024 02:52:40 a.m.</t>
  </si>
  <si>
    <t>juan diaz de solis casa 4 - Neuquén</t>
  </si>
  <si>
    <t>dolor abdominal - vomitos - diarrea</t>
  </si>
  <si>
    <t>DNI 30643677</t>
  </si>
  <si>
    <t>Godoy, Juan Octavio</t>
  </si>
  <si>
    <t>09/01/2024 11:06:00 p.m.</t>
  </si>
  <si>
    <t>10/01/2024 12:11:48 a.m.</t>
  </si>
  <si>
    <t>UNIDAD 11.PARQUE INDUSTRIAL - Neuquén - Barrio Ciudad Industrial</t>
  </si>
  <si>
    <t>ahorcamiento</t>
  </si>
  <si>
    <t>PDR37401795</t>
  </si>
  <si>
    <t>DNI 37401795</t>
  </si>
  <si>
    <t>Zuñiga, Ema Noelia</t>
  </si>
  <si>
    <t>09/01/2024 11:19:00 p.m.</t>
  </si>
  <si>
    <t>10/01/2024 02:40:27 a.m.</t>
  </si>
  <si>
    <t>10/01/2024 03:05:54 a.m.</t>
  </si>
  <si>
    <t>RIO BERMEJO 854 - Neuquén - Barrio Santa Genoveva</t>
  </si>
  <si>
    <t>crisis de angustia - falta de aire</t>
  </si>
  <si>
    <t>09/01/2024 11:41:00 p.m.</t>
  </si>
  <si>
    <t>10/01/2024 08:00:45 a.m.</t>
  </si>
  <si>
    <t>regresa por dolor abdominal intenso - evaluada hace unos momentos</t>
  </si>
  <si>
    <t>PDR28445463</t>
  </si>
  <si>
    <t>DNI 28445463</t>
  </si>
  <si>
    <t>Capitan Campos, Carolina Isabel</t>
  </si>
  <si>
    <t>09/01/2024 11:55:00 p.m.</t>
  </si>
  <si>
    <t>10/01/2024 12:21:33 a.m.</t>
  </si>
  <si>
    <t>10/01/2024 07:56:19 a.m.</t>
  </si>
  <si>
    <t>cipres de cordillera 1871 - Neuquén - Barrio Mercantiles</t>
  </si>
  <si>
    <t>desmayo - vomitos</t>
  </si>
  <si>
    <t>10/01/2024 12:15:00 a.m.</t>
  </si>
  <si>
    <t>10/01/2024 02:48:56 a.m.</t>
  </si>
  <si>
    <t>refiere estar expectorando materia fecal (pcte oncológico)</t>
  </si>
  <si>
    <t>PDR26947928</t>
  </si>
  <si>
    <t>DNI 26947928</t>
  </si>
  <si>
    <t>Pisco, Elisa Mari</t>
  </si>
  <si>
    <t>10/01/2024 12:27:00 a.m.</t>
  </si>
  <si>
    <t>10/01/2024 02:48:44 a.m.</t>
  </si>
  <si>
    <t>10/01/2024 07:59:24 a.m.</t>
  </si>
  <si>
    <t>ANTU 1500 - Neuquén</t>
  </si>
  <si>
    <t>ISALAS MALVINAS</t>
  </si>
  <si>
    <t>DNI 18356030</t>
  </si>
  <si>
    <t>Meriño, Mirta Gladys</t>
  </si>
  <si>
    <t>10/01/2024 12:37:00 a.m.</t>
  </si>
  <si>
    <t>10/01/2024 02:59:30 a.m.</t>
  </si>
  <si>
    <t>M. ABAD - - Neuquén</t>
  </si>
  <si>
    <t>dolor en rodilla izquierda</t>
  </si>
  <si>
    <t>10/01/2024 12:39:00 a.m.</t>
  </si>
  <si>
    <t>10/01/2024 02:59:06 a.m.</t>
  </si>
  <si>
    <t>10/01/2024 07:59:30 a.m.</t>
  </si>
  <si>
    <t>dolor abdominal que irradia a lumbar</t>
  </si>
  <si>
    <t>PDR26981440</t>
  </si>
  <si>
    <t>DNI 26981440</t>
  </si>
  <si>
    <t>Cordoba, Matias Antonio</t>
  </si>
  <si>
    <t>10/01/2024 12:56:00 a.m.</t>
  </si>
  <si>
    <t>10/01/2024 01:45:43 a.m.</t>
  </si>
  <si>
    <t>10/01/2024 01:54:21 a.m.</t>
  </si>
  <si>
    <t>CHOS MALAL 520 - Neuquén - Barrio Confluencia</t>
  </si>
  <si>
    <t>PDR26517145</t>
  </si>
  <si>
    <t>DNI 26517145</t>
  </si>
  <si>
    <t>Martinez, Nelson Rene</t>
  </si>
  <si>
    <t>10/01/2024 01:30:00 a.m.</t>
  </si>
  <si>
    <t>10/01/2024 03:04:57 a.m.</t>
  </si>
  <si>
    <t>10/01/2024 07:59:36 a.m.</t>
  </si>
  <si>
    <t>roque ramirez - Neuquén - Barrio San Lorenzo Norte</t>
  </si>
  <si>
    <t>PDR47850760</t>
  </si>
  <si>
    <t>DNI 47850760</t>
  </si>
  <si>
    <t>Fidel Tamborini, Mariano Agustin</t>
  </si>
  <si>
    <t>10/01/2024 01:42:00 a.m.</t>
  </si>
  <si>
    <t>10/01/2024 01:58:49 a.m.</t>
  </si>
  <si>
    <t>10/01/2024 01:59:10 a.m.</t>
  </si>
  <si>
    <t>solicita colocacion de acceso periferico.</t>
  </si>
  <si>
    <t>Irupe 203 - Neuquén - Barrio Alta Barda</t>
  </si>
  <si>
    <t>MADRE REF NEUROPIATIA- FLIAR SOLICITA CANALIZACIÓN</t>
  </si>
  <si>
    <t>10/01/2024 02:32:00 a.m.</t>
  </si>
  <si>
    <t>10/01/2024 02:58:12 a.m.</t>
  </si>
  <si>
    <t>10/01/2024 07:56:27 a.m.</t>
  </si>
  <si>
    <t>dolor de pecho,taquicardia ,sequedad en la boca (med. para el corazón-ant de infarto )</t>
  </si>
  <si>
    <t>PDR31327577</t>
  </si>
  <si>
    <t>DNI 31327577</t>
  </si>
  <si>
    <t>Aranda, Fabian Eladio</t>
  </si>
  <si>
    <t>10/01/2024 02:35:00 a.m.</t>
  </si>
  <si>
    <t>10/01/2024 03:31:02 a.m.</t>
  </si>
  <si>
    <t>10/01/2024 07:25:00 a.m.</t>
  </si>
  <si>
    <t>ABUELA DOLORES 2000 - Neuquén</t>
  </si>
  <si>
    <t>diarrea,dolor abdominal y sequedad en la boca</t>
  </si>
  <si>
    <t>DNI 24765762</t>
  </si>
  <si>
    <t>Weimann, Luciana</t>
  </si>
  <si>
    <t>10/01/2024 02:45:00 a.m.</t>
  </si>
  <si>
    <t>10/01/2024 03:31:18 a.m.</t>
  </si>
  <si>
    <t>10/01/2024 08:09:09 a.m.</t>
  </si>
  <si>
    <t>ASTOR PIAZOLA 1852 - Neuquén</t>
  </si>
  <si>
    <t>dolor lumbar,evaluada en el cmic refiere IM, sigue con intenso dolor</t>
  </si>
  <si>
    <t>DNI 36753130</t>
  </si>
  <si>
    <t>Ibañez, Claudia Alejandra</t>
  </si>
  <si>
    <t>10/01/2024 02:48:00 a.m.</t>
  </si>
  <si>
    <t>10/01/2024 03:47:38 a.m.</t>
  </si>
  <si>
    <t>10/01/2024 04:00:43 a.m.</t>
  </si>
  <si>
    <t>JOSE FELICIANO 913 - Neuquén - Barrio Unión de Mayo</t>
  </si>
  <si>
    <t>refiere herida en el ombligo, le supura</t>
  </si>
  <si>
    <t>PDR20793367</t>
  </si>
  <si>
    <t>DNI 20793367</t>
  </si>
  <si>
    <t>Vergez, Zulma Beatriz</t>
  </si>
  <si>
    <t>10/01/2024 03:31:00 a.m.</t>
  </si>
  <si>
    <t>10/01/2024 08:00:53 a.m.</t>
  </si>
  <si>
    <t>10/01/2024 11:35:39 a.m.</t>
  </si>
  <si>
    <t>Cnia.Confl El Bolson Mz C Dx11 - Neuquén - Barrio Confluencia</t>
  </si>
  <si>
    <t>Falta de aire</t>
  </si>
  <si>
    <t>PDR17472844</t>
  </si>
  <si>
    <t>DNI 17472844</t>
  </si>
  <si>
    <t>Arias, Maria Elena</t>
  </si>
  <si>
    <t>10/01/2024 03:42:00 a.m.</t>
  </si>
  <si>
    <t>10/01/2024 03:58:36 a.m.</t>
  </si>
  <si>
    <t>10/01/2024 04:50:18 a.m.</t>
  </si>
  <si>
    <t>MITRE 502 - Neuquén</t>
  </si>
  <si>
    <t>solicita atención por sm</t>
  </si>
  <si>
    <t>PDR34148293</t>
  </si>
  <si>
    <t>DNI 34148293</t>
  </si>
  <si>
    <t>Alomo, Federico Nahuel</t>
  </si>
  <si>
    <t>10/01/2024 05:56:00 a.m.</t>
  </si>
  <si>
    <t>10/01/2024 08:02:55 a.m.</t>
  </si>
  <si>
    <t>Casimiro gomez - Neuquén</t>
  </si>
  <si>
    <t>DOLOR EN DEDO INDICE MANO IZQUIERDA (PCTE INTOXICADO OH)</t>
  </si>
  <si>
    <t>10/01/2024 06:51:00 a.m.</t>
  </si>
  <si>
    <t>10/01/2024 08:03:03 a.m.</t>
  </si>
  <si>
    <t>10/01/2024 08:11:10 a.m.</t>
  </si>
  <si>
    <t>10/01/2024 06:54:00 a.m.</t>
  </si>
  <si>
    <t>10/01/2024 08:05:15 a.m.</t>
  </si>
  <si>
    <t>quemadura en pierna izq. con caño escape</t>
  </si>
  <si>
    <t>DNI 24487797</t>
  </si>
  <si>
    <t>Alfaro, Noemi</t>
  </si>
  <si>
    <t>10/01/2024 07:11:00 a.m.</t>
  </si>
  <si>
    <t>10/01/2024 08:05:24 a.m.</t>
  </si>
  <si>
    <t>10/01/2024 08:11:15 a.m.</t>
  </si>
  <si>
    <t>guiraldes 301 - Neuquén - Barrio Villa María</t>
  </si>
  <si>
    <t>Ref. dolor de espalda.</t>
  </si>
  <si>
    <t>PDR12994749</t>
  </si>
  <si>
    <t>DNI 12994749</t>
  </si>
  <si>
    <t>Molina, Maria Alicia Cecilia</t>
  </si>
  <si>
    <t>10/01/2024 07:46:00 a.m.</t>
  </si>
  <si>
    <t>10/01/2024 08:08:14 a.m.</t>
  </si>
  <si>
    <t>10/01/2024 09:09:30 a.m.</t>
  </si>
  <si>
    <t>Gregorio Martinez 123 - Neuquén - Barrio Cumelen</t>
  </si>
  <si>
    <t>ref vomitos.</t>
  </si>
  <si>
    <t>PDR5487701</t>
  </si>
  <si>
    <t>DNI 5487701</t>
  </si>
  <si>
    <t>Grondona, Osvaldo Cesar</t>
  </si>
  <si>
    <t>10/01/2024 07:52:00 a.m.</t>
  </si>
  <si>
    <t>10/01/2024 08:14:25 a.m.</t>
  </si>
  <si>
    <t>10/01/2024 09:36:41 a.m.</t>
  </si>
  <si>
    <t>TIERRA DEL FUEGO 12 - Neuquén</t>
  </si>
  <si>
    <t>Dolor en omoplato izquierdo y paralumbar dorsal Caida de propia altura hace 15 dias</t>
  </si>
  <si>
    <t>10/01/2024 08:16:00 a.m.</t>
  </si>
  <si>
    <t>10/01/2024 08:56:33 a.m.</t>
  </si>
  <si>
    <t>Ref. quemadura en pierna izq. con caño escape</t>
  </si>
  <si>
    <t>DNI 7570418</t>
  </si>
  <si>
    <t>Concha Barrera, Ricardo</t>
  </si>
  <si>
    <t>10/01/2024 08:28:00 a.m.</t>
  </si>
  <si>
    <t>10/01/2024 08:54:48 a.m.</t>
  </si>
  <si>
    <t>10/01/2024 11:30:08 a.m.</t>
  </si>
  <si>
    <t>JUAN XXIII 1355 - Neuquén - Barrio Villa Farrel</t>
  </si>
  <si>
    <t>DNI 92708532</t>
  </si>
  <si>
    <t>Rodriguez, Sergio Manuel</t>
  </si>
  <si>
    <t>10/01/2024 08:44:00 a.m.</t>
  </si>
  <si>
    <t>10/01/2024 09:37:11 a.m.</t>
  </si>
  <si>
    <t>10/01/2024 09:39:36 a.m.</t>
  </si>
  <si>
    <t>MZA 6 LOTE 2 - Neuquén - Barrio El Progreso</t>
  </si>
  <si>
    <t>La estrella</t>
  </si>
  <si>
    <t>PDR25599817</t>
  </si>
  <si>
    <t>DNI 25599817</t>
  </si>
  <si>
    <t>Pena, Mario Arturo</t>
  </si>
  <si>
    <t>10/01/2024 08:46:00 a.m.</t>
  </si>
  <si>
    <t>10/01/2024 09:42:26 a.m.</t>
  </si>
  <si>
    <t>10/01/2024 11:27:39 a.m.</t>
  </si>
  <si>
    <t>CC. RUTA 7 KM. 19 CHACRA 1 0 - Centenario</t>
  </si>
  <si>
    <t>Ref Dolor abdominal y diarrea</t>
  </si>
  <si>
    <t>PDR21560102</t>
  </si>
  <si>
    <t>DNI 21560102</t>
  </si>
  <si>
    <t>Guasch, Marcelo Jesús</t>
  </si>
  <si>
    <t>10/01/2024 09:05:39 a.m.</t>
  </si>
  <si>
    <t>10/01/2024 12:07:06 p.m.</t>
  </si>
  <si>
    <t>astenia perdida de peso lumbalgia</t>
  </si>
  <si>
    <t>alicura 3460 - Provincia: MENDOZA</t>
  </si>
  <si>
    <t>Ref. dolor de pecho. Paciente en pasillo.</t>
  </si>
  <si>
    <t>DNI 13185066</t>
  </si>
  <si>
    <t>Espinoza, Haydee</t>
  </si>
  <si>
    <t>10/01/2024 09:09:00 a.m.</t>
  </si>
  <si>
    <t>10/01/2024 09:20:51 a.m.</t>
  </si>
  <si>
    <t>10/01/2024 04:01:18 p.m.</t>
  </si>
  <si>
    <t>Dolor abdominal crónico</t>
  </si>
  <si>
    <t>SECTOR TRIANGULO-PSJE. VISTA ALEGRE - Neuquén - Barrio El Progreso</t>
  </si>
  <si>
    <t>SECTOR TRIANGULO GRANDE</t>
  </si>
  <si>
    <t>10/01/2024 05:00:00 p.m.</t>
  </si>
  <si>
    <t>Hemorragia cerebral</t>
  </si>
  <si>
    <t>heridas varias</t>
  </si>
  <si>
    <t>PDR22721996</t>
  </si>
  <si>
    <t>DNI 22721996</t>
  </si>
  <si>
    <t>Ravese Oronel, Gustavo Ruben Carmelo</t>
  </si>
  <si>
    <t>10/01/2024 09:11:00 a.m.</t>
  </si>
  <si>
    <t>10/01/2024 09:29:50 a.m.</t>
  </si>
  <si>
    <t>10/01/2024 11:25:44 a.m.</t>
  </si>
  <si>
    <t>Plan 190 mza 34 casa 23 -</t>
  </si>
  <si>
    <t>Valentina norte</t>
  </si>
  <si>
    <t>Ref Control con Dr Monserrat</t>
  </si>
  <si>
    <t>PDR38411052</t>
  </si>
  <si>
    <t>DNI 38411052</t>
  </si>
  <si>
    <t>Perez, Daniel Alberto</t>
  </si>
  <si>
    <t>10/01/2024 09:17:00 a.m.</t>
  </si>
  <si>
    <t>10/01/2024 09:47:38 a.m.</t>
  </si>
  <si>
    <t>10/01/2024 10:21:08 a.m.</t>
  </si>
  <si>
    <t>Francisco romero mza 18 casa 20 -</t>
  </si>
  <si>
    <t>Ref Enrojecimiento en ambos brazos</t>
  </si>
  <si>
    <t>PDR33384632</t>
  </si>
  <si>
    <t>DNI 33384632</t>
  </si>
  <si>
    <t>Saez, Walter</t>
  </si>
  <si>
    <t>10/01/2024 09:22:00 a.m.</t>
  </si>
  <si>
    <t>10/01/2024 09:51:19 a.m.</t>
  </si>
  <si>
    <t>10/01/2024 11:25:25 a.m.</t>
  </si>
  <si>
    <t>Antartida Argentina 1486 - Neuquén</t>
  </si>
  <si>
    <t>Ref DOlor abdominal, de espalda y diarrea</t>
  </si>
  <si>
    <t>DNI 17868546</t>
  </si>
  <si>
    <t>Molina, Raul Oscar</t>
  </si>
  <si>
    <t>10/01/2024 09:32:00 a.m.</t>
  </si>
  <si>
    <t>10/01/2024 10:15:37 a.m.</t>
  </si>
  <si>
    <t>10/01/2024 03:34:57 p.m.</t>
  </si>
  <si>
    <t>yasimiento pluspetrol sector baterias 613 -</t>
  </si>
  <si>
    <t>Ref Orina con sangre</t>
  </si>
  <si>
    <t>DNI 24667647</t>
  </si>
  <si>
    <t>Seguel, Andrea Fabiana</t>
  </si>
  <si>
    <t>10/01/2024 09:34:00 a.m.</t>
  </si>
  <si>
    <t>10/01/2024 10:15:23 a.m.</t>
  </si>
  <si>
    <t>10/01/2024 10:59:00 a.m.</t>
  </si>
  <si>
    <t>dolor pie derecho</t>
  </si>
  <si>
    <t>Los Menucos 140 - Neuquén</t>
  </si>
  <si>
    <t>SAN ANDRES</t>
  </si>
  <si>
    <t>Ref DOlor en tobillo derecho</t>
  </si>
  <si>
    <t>PDR40545851</t>
  </si>
  <si>
    <t>DNI 40545851</t>
  </si>
  <si>
    <t>Jerez, Alana Selene</t>
  </si>
  <si>
    <t>10/01/2024 09:53:00 a.m.</t>
  </si>
  <si>
    <t>10/01/2024 10:16:00 a.m.</t>
  </si>
  <si>
    <t>10/01/2024 10:28:17 a.m.</t>
  </si>
  <si>
    <t>carlos gardel 210 - Neuquén</t>
  </si>
  <si>
    <t>Ref dolor en brazo izquierdo</t>
  </si>
  <si>
    <t>10/01/2024 09:56:00 a.m.</t>
  </si>
  <si>
    <t>10/01/2024 10:27:52 a.m.</t>
  </si>
  <si>
    <t>10/01/2024 10:59:07 a.m.</t>
  </si>
  <si>
    <t>Ref Dolor cervical</t>
  </si>
  <si>
    <t>PDR95474316</t>
  </si>
  <si>
    <t>DNI 95474316</t>
  </si>
  <si>
    <t>Peralta Ramirez, Jorge Eliecer</t>
  </si>
  <si>
    <t>10/01/2024 09:57:00 a.m.</t>
  </si>
  <si>
    <t>10/01/2024 10:52:42 a.m.</t>
  </si>
  <si>
    <t>10/01/2024 11:00:06 a.m.</t>
  </si>
  <si>
    <t>Fotheringam 649 - Neuquén</t>
  </si>
  <si>
    <t>Ref taquicardia</t>
  </si>
  <si>
    <t>DNI 6489298</t>
  </si>
  <si>
    <t>Arias, Anita Del Carmen</t>
  </si>
  <si>
    <t>10/01/2024 10:10:00 a.m.</t>
  </si>
  <si>
    <t>10/01/2024 10:25:35 a.m.</t>
  </si>
  <si>
    <t>10/01/2024 01:00:00 p.m.</t>
  </si>
  <si>
    <t>JOSE FAVA- 235 - Neuquén - Barrio Villa María</t>
  </si>
  <si>
    <t>Ref Dolor de pecho (Ingreso en auto particular )</t>
  </si>
  <si>
    <t>PDR41978746</t>
  </si>
  <si>
    <t>DNI 41978746</t>
  </si>
  <si>
    <t>Haedo, Maria Jose</t>
  </si>
  <si>
    <t>O.S. DEL PERS. DE SOCIEDADES DE AUTORES Y AFINES</t>
  </si>
  <si>
    <t>10/01/2024 10:58:22 a.m.</t>
  </si>
  <si>
    <t>10/01/2024 11:30:27 a.m.</t>
  </si>
  <si>
    <t>inflamacion en encías y dolor de dientes</t>
  </si>
  <si>
    <t>10/01/2024 10:40:00 a.m.</t>
  </si>
  <si>
    <t>10/01/2024 11:06:58 a.m.</t>
  </si>
  <si>
    <t>10/01/2024 11:13:23 a.m.</t>
  </si>
  <si>
    <t>ver resultado de laboratorio. med. monserrat</t>
  </si>
  <si>
    <t>PDR40792149</t>
  </si>
  <si>
    <t>DNI 40792149</t>
  </si>
  <si>
    <t>Reinoso, Ramon Alejandro</t>
  </si>
  <si>
    <t>10/01/2024 10:41:00 a.m.</t>
  </si>
  <si>
    <t>10/01/2024 11:02:56 a.m.</t>
  </si>
  <si>
    <t>10/01/2024 01:19:34 p.m.</t>
  </si>
  <si>
    <t>esquiu 164 - Neuquén</t>
  </si>
  <si>
    <t>dolor corporal y de cabeza</t>
  </si>
  <si>
    <t>10/01/2024 10:46:00 a.m.</t>
  </si>
  <si>
    <t>10/01/2024 11:10:47 a.m.</t>
  </si>
  <si>
    <t>10/01/2024 11:20:20 a.m.</t>
  </si>
  <si>
    <t>visto anoche por dolor de oido</t>
  </si>
  <si>
    <t>10/01/2024 10:47:00 a.m.</t>
  </si>
  <si>
    <t>10/01/2024 11:11:07 a.m.</t>
  </si>
  <si>
    <t>10/01/2024 08:21:31 p.m.</t>
  </si>
  <si>
    <t>abseso retrofaringeo</t>
  </si>
  <si>
    <t>J39.0 Absceso retrofaríngeo y parafaríngeo</t>
  </si>
  <si>
    <t>flemon dolor de garganta</t>
  </si>
  <si>
    <t>PDR40294076</t>
  </si>
  <si>
    <t>DNI 40294076</t>
  </si>
  <si>
    <t>Jara, Gaston Daniel</t>
  </si>
  <si>
    <t>10/01/2024 10:48:00 a.m.</t>
  </si>
  <si>
    <t>10/01/2024 11:15:51 a.m.</t>
  </si>
  <si>
    <t>10/01/2024 11:20:37 a.m.</t>
  </si>
  <si>
    <t>HUALCUPEN Y ALICURA - Neuquén - Barrio Melipal</t>
  </si>
  <si>
    <t>10/01/2024 10:49:00 a.m.</t>
  </si>
  <si>
    <t>10/01/2024 11:28:51 a.m.</t>
  </si>
  <si>
    <t>10/01/2024 03:25:43 p.m.</t>
  </si>
  <si>
    <t>fiebre de 2 semanas, diarrea, mocos y vomitos</t>
  </si>
  <si>
    <t>DNI 92442187</t>
  </si>
  <si>
    <t>Guzman Riquelme, Maria Angelica</t>
  </si>
  <si>
    <t>10/01/2024 10:57:00 a.m.</t>
  </si>
  <si>
    <t>10/01/2024 04:48:45 p.m.</t>
  </si>
  <si>
    <t>T43.2 Envenenamiento por otros antidepresivos y po</t>
  </si>
  <si>
    <t>TTE. LINARES 1079 - Neuquén - Barrio Manuel Belgrano</t>
  </si>
  <si>
    <t>Bº Manuel Belgrano</t>
  </si>
  <si>
    <t>crisis depresiva</t>
  </si>
  <si>
    <t>PDR25216380</t>
  </si>
  <si>
    <t>DNI 25216380</t>
  </si>
  <si>
    <t>Diaz, Luis Alejandro</t>
  </si>
  <si>
    <t>10/01/2024 11:02:00 a.m.</t>
  </si>
  <si>
    <t>10/01/2024 12:48:21 p.m.</t>
  </si>
  <si>
    <t>10/01/2024 12:51:06 p.m.</t>
  </si>
  <si>
    <t>pagano 700 - Provincia: Río Negro</t>
  </si>
  <si>
    <t>ref, problemas en los pies, ref, situación de calle</t>
  </si>
  <si>
    <t>10/01/2024 11:04:00 a.m.</t>
  </si>
  <si>
    <t>10/01/2024 12:08:04 p.m.</t>
  </si>
  <si>
    <t>PDR25339045</t>
  </si>
  <si>
    <t>DNI 25339045</t>
  </si>
  <si>
    <t>Vera, Monica Cristina</t>
  </si>
  <si>
    <t>10/01/2024 11:07:00 a.m.</t>
  </si>
  <si>
    <t>10/01/2024 11:34:08 a.m.</t>
  </si>
  <si>
    <t>10/01/2024 01:03:02 p.m.</t>
  </si>
  <si>
    <t>colicos</t>
  </si>
  <si>
    <t>7 de mayo - Neuquén</t>
  </si>
  <si>
    <t>dolor costal izq. dolor de cabeza</t>
  </si>
  <si>
    <t>PDR26257008</t>
  </si>
  <si>
    <t>DNI 26257008</t>
  </si>
  <si>
    <t>Namor, Natalia Soledad</t>
  </si>
  <si>
    <t>10/01/2024 11:10:00 a.m.</t>
  </si>
  <si>
    <t>10/01/2024 12:20:34 p.m.</t>
  </si>
  <si>
    <t>10/01/2024 12:25:58 p.m.</t>
  </si>
  <si>
    <t>uruguay y peru b°kudsen - Plottier</t>
  </si>
  <si>
    <t>ref. se le partió la muela, dolor y adormecimiento en rostro</t>
  </si>
  <si>
    <t>PDR20077517</t>
  </si>
  <si>
    <t>DNI 20077517</t>
  </si>
  <si>
    <t>Britos, Gustavo Fabian</t>
  </si>
  <si>
    <t>10/01/2024 11:15:00 a.m.</t>
  </si>
  <si>
    <t>10/01/2024 12:51:13 p.m.</t>
  </si>
  <si>
    <t>10/01/2024 12:58:15 p.m.</t>
  </si>
  <si>
    <t>calle 20 - ordoñes - Provincia: CORDOBA</t>
  </si>
  <si>
    <t>ref. dolor abdominal y hemorroides</t>
  </si>
  <si>
    <t>DNI 20992769</t>
  </si>
  <si>
    <t>Rivera, Leticia Nélida</t>
  </si>
  <si>
    <t>10/01/2024 11:22:00 a.m.</t>
  </si>
  <si>
    <t>10/01/2024 12:58:56 p.m.</t>
  </si>
  <si>
    <t>10/01/2024 01:17:28 p.m.</t>
  </si>
  <si>
    <t>SALTA Y CABRAL 591 - Neuquén</t>
  </si>
  <si>
    <t>dolor abdominal que extiende a pulmones. ref. operación de columna hace 2 meses</t>
  </si>
  <si>
    <t>DNI 94346737</t>
  </si>
  <si>
    <t>Pedrero Vasquez, Pedro Guillermo</t>
  </si>
  <si>
    <t>10/01/2024 11:24:00 a.m.</t>
  </si>
  <si>
    <t>10/01/2024 05:32:17 p.m.</t>
  </si>
  <si>
    <t>sector 3 lote 35 zona ruca antu - Neuquén</t>
  </si>
  <si>
    <t>INFARTO</t>
  </si>
  <si>
    <t>DNI 21518883</t>
  </si>
  <si>
    <t>Vergara, Lilia Edith</t>
  </si>
  <si>
    <t>10/01/2024 11:27:00 a.m.</t>
  </si>
  <si>
    <t>10/01/2024 11:51:24 a.m.</t>
  </si>
  <si>
    <t>10/01/2024 05:48:11 p.m.</t>
  </si>
  <si>
    <t>Misiones 603 - Neuquén - Barrio Manuel Belgrano</t>
  </si>
  <si>
    <t>ref. asma, dif, respirar</t>
  </si>
  <si>
    <t>DNI 10951561</t>
  </si>
  <si>
    <t>Iraira, Miguel Angel</t>
  </si>
  <si>
    <t>10/01/2024 11:32:00 a.m.</t>
  </si>
  <si>
    <t>10/01/2024 11:59:19 a.m.</t>
  </si>
  <si>
    <t>SARGENTO ROQUE RAMIREZ 3846 - Neuquén - Oeste</t>
  </si>
  <si>
    <t>10/01/2024 11:39:00 a.m.</t>
  </si>
  <si>
    <t>10/01/2024 12:17:11 p.m.</t>
  </si>
  <si>
    <t>10/01/2024 02:19:48 p.m.</t>
  </si>
  <si>
    <t>vomitos con sangre y diarrea, ref. demencia y con problemas de presion</t>
  </si>
  <si>
    <t>PDR6550032</t>
  </si>
  <si>
    <t>DNI 6550032</t>
  </si>
  <si>
    <t>Molina, Graciela Guadalupe</t>
  </si>
  <si>
    <t>O.S. DEL PERS. DE LA INDUSTRIA LECHERA</t>
  </si>
  <si>
    <t>10/01/2024 11:40:00 a.m.</t>
  </si>
  <si>
    <t>10/01/2024 12:01:21 p.m.</t>
  </si>
  <si>
    <t>10/01/2024 03:35:46 p.m.</t>
  </si>
  <si>
    <t>dolor inflamacion en pie derecho</t>
  </si>
  <si>
    <t>CHOCON 1929 - Neuquén</t>
  </si>
  <si>
    <t>Ref Flebitis en las ambas piernas (Pac Hogar las hermanitas)</t>
  </si>
  <si>
    <t>PDR46714223</t>
  </si>
  <si>
    <t>DNI 46714223</t>
  </si>
  <si>
    <t>Navarro, Roxana Itatí</t>
  </si>
  <si>
    <t>10/01/2024 11:43:00 a.m.</t>
  </si>
  <si>
    <t>10/01/2024 01:01:49 p.m.</t>
  </si>
  <si>
    <t>10/01/2024 01:06:52 p.m.</t>
  </si>
  <si>
    <t>dolor de garganta y congestión</t>
  </si>
  <si>
    <t>PDR26936105</t>
  </si>
  <si>
    <t>DNI 26936105</t>
  </si>
  <si>
    <t>Currumil, Daniel Ramon</t>
  </si>
  <si>
    <t>10/01/2024 11:44:00 a.m.</t>
  </si>
  <si>
    <t>10/01/2024 01:03:20 p.m.</t>
  </si>
  <si>
    <t>10/01/2024 01:12:22 p.m.</t>
  </si>
  <si>
    <t>PASTEUR 921 - Neuquén - Barrio Limay</t>
  </si>
  <si>
    <t>DNI 41092413</t>
  </si>
  <si>
    <t>Diaz, Magdalena Ailin</t>
  </si>
  <si>
    <t>10/01/2024 11:45:00 a.m.</t>
  </si>
  <si>
    <t>10/01/2024 01:05:19 p.m.</t>
  </si>
  <si>
    <t>10/01/2024 01:12:34 p.m.</t>
  </si>
  <si>
    <t>13 - Neuquén - Barrio Gregorio Alvarez</t>
  </si>
  <si>
    <t>alergia en mano derecha</t>
  </si>
  <si>
    <t>10/01/2024 11:50:00 a.m.</t>
  </si>
  <si>
    <t>10/01/2024 12:12:42 p.m.</t>
  </si>
  <si>
    <t>10/01/2024 09:46:28 p.m.</t>
  </si>
  <si>
    <t>diarrea infecciosa</t>
  </si>
  <si>
    <t>responde a pautas de alarma. visto anoche</t>
  </si>
  <si>
    <t>PDR34663176</t>
  </si>
  <si>
    <t>DNI 34663176</t>
  </si>
  <si>
    <t>Gutierrez Meza, Ricardo Aladim</t>
  </si>
  <si>
    <t>10/01/2024 11:54:00 a.m.</t>
  </si>
  <si>
    <t>10/01/2024 01:14:26 p.m.</t>
  </si>
  <si>
    <t>dorrego 220 - Neuquén - Barrio Manuel Belgrano</t>
  </si>
  <si>
    <t>ref. alergia</t>
  </si>
  <si>
    <t>DNI 7567238</t>
  </si>
  <si>
    <t>Muñoz, Martiniano Augusto</t>
  </si>
  <si>
    <t>10/01/2024 12:01:00 p.m.</t>
  </si>
  <si>
    <t>10/01/2024 01:14:41 p.m.</t>
  </si>
  <si>
    <t>10/01/2024 04:48:08 p.m.</t>
  </si>
  <si>
    <t>vomitos de 15 dias de evolucion</t>
  </si>
  <si>
    <t>10/01/2024 12:13:00 p.m.</t>
  </si>
  <si>
    <t>10/01/2024 12:26:26 p.m.</t>
  </si>
  <si>
    <t>Egresado por error Ref dolor abdominal y diarrea</t>
  </si>
  <si>
    <t>DNI 45583623</t>
  </si>
  <si>
    <t>Vazquez, Dante Ivan</t>
  </si>
  <si>
    <t>10/01/2024 12:15:00 p.m.</t>
  </si>
  <si>
    <t>10/01/2024 01:21:16 p.m.</t>
  </si>
  <si>
    <t>10/01/2024 02:01:36 p.m.</t>
  </si>
  <si>
    <t>gstroenteritis</t>
  </si>
  <si>
    <t>COLONIA ALEMANA 717 - Neuquén - Barrio Santa Genoveva</t>
  </si>
  <si>
    <t>Nauseas,dolor abdominal</t>
  </si>
  <si>
    <t>DNI 29418704</t>
  </si>
  <si>
    <t>Mendez, Carina Rosana</t>
  </si>
  <si>
    <t>10/01/2024 12:17:00 p.m.</t>
  </si>
  <si>
    <t>10/01/2024 01:22:04 p.m.</t>
  </si>
  <si>
    <t>10/01/2024 02:35:49 p.m.</t>
  </si>
  <si>
    <t>Ricardo Mollo - Centenario</t>
  </si>
  <si>
    <t>PDR37173359</t>
  </si>
  <si>
    <t>DNI 37173359</t>
  </si>
  <si>
    <t>Morales, Silvina Alejandra</t>
  </si>
  <si>
    <t>10/01/2024 12:20:00 p.m.</t>
  </si>
  <si>
    <t>10/01/2024 01:29:18 p.m.</t>
  </si>
  <si>
    <t>10/01/2024 03:46:59 p.m.</t>
  </si>
  <si>
    <t>PDR95116976</t>
  </si>
  <si>
    <t>DNI 95116976</t>
  </si>
  <si>
    <t>Morales Guerrero, Daniel Lisandro</t>
  </si>
  <si>
    <t>10/01/2024 12:59:00 p.m.</t>
  </si>
  <si>
    <t>10/01/2024 01:55:47 p.m.</t>
  </si>
  <si>
    <t>VIVE EN RINCON DE LOS SAUCES -</t>
  </si>
  <si>
    <t>SANGRADO DE NARIZ Y DOLOR DE CABEZA</t>
  </si>
  <si>
    <t>PDR28288229</t>
  </si>
  <si>
    <t>DNI 28288229</t>
  </si>
  <si>
    <t>Weiler, Raul Esteban</t>
  </si>
  <si>
    <t>10/01/2024 01:01:00 p.m.</t>
  </si>
  <si>
    <t>10/01/2024 01:57:06 p.m.</t>
  </si>
  <si>
    <t>10/01/2024 02:06:37 p.m.</t>
  </si>
  <si>
    <t>ALASKA 6500 -</t>
  </si>
  <si>
    <t>10/01/2024 01:04:00 p.m.</t>
  </si>
  <si>
    <t>10/01/2024 01:48:02 p.m.</t>
  </si>
  <si>
    <t>10/01/2024 05:40:58 p.m.</t>
  </si>
  <si>
    <t>PDR42317572</t>
  </si>
  <si>
    <t>DNI 42317572</t>
  </si>
  <si>
    <t>Ferrada, Mariano Ezequiel</t>
  </si>
  <si>
    <t>10/01/2024 01:08:00 p.m.</t>
  </si>
  <si>
    <t>10/01/2024 02:27:57 p.m.</t>
  </si>
  <si>
    <t>10/01/2024 02:35:35 p.m.</t>
  </si>
  <si>
    <t>NOVELLA 4668 - Neuquén - Barrio Gran Neuquén</t>
  </si>
  <si>
    <t>REF LIQUIDO EN LA PIERNA</t>
  </si>
  <si>
    <t>DNI 28160274</t>
  </si>
  <si>
    <t>Cheuquel, Luis Alejandro</t>
  </si>
  <si>
    <t>10/01/2024 01:12:00 p.m.</t>
  </si>
  <si>
    <t>10/01/2024 02:20:02 p.m.</t>
  </si>
  <si>
    <t>10/01/2024 04:04:20 p.m.</t>
  </si>
  <si>
    <t>sme gripal neumonitis?</t>
  </si>
  <si>
    <t>CATRIEL 578 - Neuquén</t>
  </si>
  <si>
    <t>FIEBRE DOLOR DE CUERPO</t>
  </si>
  <si>
    <t>10/01/2024 01:18:00 p.m.</t>
  </si>
  <si>
    <t>10/01/2024 02:27:46 p.m.</t>
  </si>
  <si>
    <t>10/01/2024 02:43:13 p.m.</t>
  </si>
  <si>
    <t>DNI 28037902</t>
  </si>
  <si>
    <t>Augusto, Luis Gustavo</t>
  </si>
  <si>
    <t>10/01/2024 01:19:00 p.m.</t>
  </si>
  <si>
    <t>10/01/2024 02:34:27 p.m.</t>
  </si>
  <si>
    <t>10/01/2024 02:48:54 p.m.</t>
  </si>
  <si>
    <t>ESTA DE PASO POR NEUQUEN -</t>
  </si>
  <si>
    <t>REACCION ALERGICA EN TODO EL CUERPO DE HACE UNOS DIAS</t>
  </si>
  <si>
    <t>DNI 27094471</t>
  </si>
  <si>
    <t>Aguirre, Angelica Victoria</t>
  </si>
  <si>
    <t>10/01/2024 01:24:00 p.m.</t>
  </si>
  <si>
    <t>10/01/2024 01:59:03 p.m.</t>
  </si>
  <si>
    <t>10/01/2024 03:30:56 p.m.</t>
  </si>
  <si>
    <t>hipetencion arterial</t>
  </si>
  <si>
    <t>MARIO CENTENO - Neuquén - Barrio San Lorenzo Norte</t>
  </si>
  <si>
    <t>vista anche en hhh. refiere dolor de cabeza adormecimiento sobre lado derecho de cabeza y cuerpo. ref. dif. para hablar</t>
  </si>
  <si>
    <t>DNI 42809878</t>
  </si>
  <si>
    <t>Nuñez, Lohana Abril</t>
  </si>
  <si>
    <t>10/01/2024 01:36:00 p.m.</t>
  </si>
  <si>
    <t>10/01/2024 02:35:15 p.m.</t>
  </si>
  <si>
    <t>10/01/2024 03:12:45 p.m.</t>
  </si>
  <si>
    <t>PDR27763177</t>
  </si>
  <si>
    <t>DNI 27763177</t>
  </si>
  <si>
    <t>Robledo, Claudio Elbio</t>
  </si>
  <si>
    <t>10/01/2024 01:37:00 p.m.</t>
  </si>
  <si>
    <t>10/01/2024 04:48:35 p.m.</t>
  </si>
  <si>
    <t>Costocondritis</t>
  </si>
  <si>
    <t>Lago escondido 212 - Rincón de los Sauces</t>
  </si>
  <si>
    <t>DNI 41348310</t>
  </si>
  <si>
    <t>Navarro, Lucas Abel</t>
  </si>
  <si>
    <t>10/01/2024 02:06:00 p.m.</t>
  </si>
  <si>
    <t>10/01/2024 02:42:26 p.m.</t>
  </si>
  <si>
    <t>La Fresca y El Trébol - Neuquén - Barrio Ciudad Industrial</t>
  </si>
  <si>
    <t>ref. mordedura de perro en pierna derecha.</t>
  </si>
  <si>
    <t>10/01/2024 02:08:00 p.m.</t>
  </si>
  <si>
    <t>10/01/2024 02:42:38 p.m.</t>
  </si>
  <si>
    <t>10/01/2024 02:47:39 p.m.</t>
  </si>
  <si>
    <t>PDR40865126</t>
  </si>
  <si>
    <t>DNI 40865126</t>
  </si>
  <si>
    <t>Esteban, Alejandro David</t>
  </si>
  <si>
    <t>10/01/2024 03:15:00 p.m.</t>
  </si>
  <si>
    <t>10/01/2024 03:42:39 p.m.</t>
  </si>
  <si>
    <t>10/01/2024 05:36:35 p.m.</t>
  </si>
  <si>
    <t>rep de italia 217 - Neuquén</t>
  </si>
  <si>
    <t>DNI 44481693</t>
  </si>
  <si>
    <t>Guerra, Milagros Leila Katherine</t>
  </si>
  <si>
    <t>10/01/2024 03:17:00 p.m.</t>
  </si>
  <si>
    <t>10/01/2024 03:38:30 p.m.</t>
  </si>
  <si>
    <t>10/01/2024 03:47:14 p.m.</t>
  </si>
  <si>
    <t>inflamacion parpado superior derecho</t>
  </si>
  <si>
    <t>copahue 439 - Neuquén - Barrio Manuel Belgrano</t>
  </si>
  <si>
    <t>Inflamación ocular derecha</t>
  </si>
  <si>
    <t>10/01/2024 03:26:00 p.m.</t>
  </si>
  <si>
    <t>10/01/2024 03:39:10 p.m.</t>
  </si>
  <si>
    <t>10/01/2024 04:04:30 p.m.</t>
  </si>
  <si>
    <t>Visto el dia 08/01 por Méd.Gariboldi , dx gastroenteritis , quien cita a control</t>
  </si>
  <si>
    <t>PDR40124763</t>
  </si>
  <si>
    <t>DNI 40124763</t>
  </si>
  <si>
    <t>Yancovich, Drago Dario</t>
  </si>
  <si>
    <t>10/01/2024 03:33:00 p.m.</t>
  </si>
  <si>
    <t>10/01/2024 04:08:59 p.m.</t>
  </si>
  <si>
    <t>10/01/2024 04:14:29 p.m.</t>
  </si>
  <si>
    <t>DNI 48749025</t>
  </si>
  <si>
    <t>Morales, Uma</t>
  </si>
  <si>
    <t>10/01/2024 03:35:00 p.m.</t>
  </si>
  <si>
    <t>10/01/2024 04:03:45 p.m.</t>
  </si>
  <si>
    <t>10/01/2024 04:36:03 p.m.</t>
  </si>
  <si>
    <t>vomito</t>
  </si>
  <si>
    <t>ALCORTA 715 - Neuquén - Centro</t>
  </si>
  <si>
    <t>AREA CENTRO SUR</t>
  </si>
  <si>
    <t>DNI 49752969</t>
  </si>
  <si>
    <t>Cheuquepan Albornoz, Melina Sayen</t>
  </si>
  <si>
    <t>10/01/2024 03:36:00 p.m.</t>
  </si>
  <si>
    <t>10/01/2024 03:53:15 p.m.</t>
  </si>
  <si>
    <t>10/01/2024 05:55:41 p.m.</t>
  </si>
  <si>
    <t>calle sin determinar - - Neuquén - Oeste</t>
  </si>
  <si>
    <t>Barrio CUENCA XV-Sector Bella Vista</t>
  </si>
  <si>
    <t>Vómitos , fiebre</t>
  </si>
  <si>
    <t>10/01/2024 03:57:00 p.m.</t>
  </si>
  <si>
    <t>10/01/2024 04:18:58 p.m.</t>
  </si>
  <si>
    <t>10/01/2024 04:35:41 p.m.</t>
  </si>
  <si>
    <t>accidente del hogar-liquido desengrasante en OD</t>
  </si>
  <si>
    <t>cuerpo extraño en ojo- (sesengrasante industrial)</t>
  </si>
  <si>
    <t>PDR24145346</t>
  </si>
  <si>
    <t>DNI 24145346</t>
  </si>
  <si>
    <t>Velozo, Javier Alberto</t>
  </si>
  <si>
    <t>10/01/2024 04:01:00 p.m.</t>
  </si>
  <si>
    <t>10/01/2024 04:18:50 p.m.</t>
  </si>
  <si>
    <t>10/01/2024 09:46:53 p.m.</t>
  </si>
  <si>
    <t>Intoxicacion medicamentosa?</t>
  </si>
  <si>
    <t>Juan Soufal - Neuquén - Barrio Islas Malvinas</t>
  </si>
  <si>
    <t>pacte que de forma repentina balbucea- se duerme</t>
  </si>
  <si>
    <t>10/01/2024 04:05:00 p.m.</t>
  </si>
  <si>
    <t>10/01/2024 04:38:44 p.m.</t>
  </si>
  <si>
    <t>PDR45510106</t>
  </si>
  <si>
    <t>DNI 45510106</t>
  </si>
  <si>
    <t>Sassi, Agustin Alejandro</t>
  </si>
  <si>
    <t>10/01/2024 04:09:00 p.m.</t>
  </si>
  <si>
    <t>10/01/2024 04:39:14 p.m.</t>
  </si>
  <si>
    <t>10/01/2024 05:45:49 p.m.</t>
  </si>
  <si>
    <t>10/01/2024 04:34:00 p.m.</t>
  </si>
  <si>
    <t>10/01/2024 05:03:25 p.m.</t>
  </si>
  <si>
    <t>10/01/2024 07:30:28 p.m.</t>
  </si>
  <si>
    <t>PDR38984883</t>
  </si>
  <si>
    <t>DNI 38984883</t>
  </si>
  <si>
    <t>Marquez, Sergio</t>
  </si>
  <si>
    <t>10/01/2024 04:35:00 p.m.</t>
  </si>
  <si>
    <t>10/01/2024 05:25:11 p.m.</t>
  </si>
  <si>
    <t>10/01/2024 05:36:53 p.m.</t>
  </si>
  <si>
    <t>accidente de trabajo cuerpo extraño de OD</t>
  </si>
  <si>
    <t>CORRIENTES 710 - Neuquén - Centro</t>
  </si>
  <si>
    <t>DNI 31923041</t>
  </si>
  <si>
    <t>Guanuco Cañizares, Pamela Natalia</t>
  </si>
  <si>
    <t>10/01/2024 04:39:00 p.m.</t>
  </si>
  <si>
    <t>10/01/2024 05:32:10 p.m.</t>
  </si>
  <si>
    <t>10/01/2024 05:40:30 p.m.</t>
  </si>
  <si>
    <t>pasaje jose torres 1840 - Neuquén</t>
  </si>
  <si>
    <t>DOLOR COSTAL VARIOS DIAS</t>
  </si>
  <si>
    <t>DNI 40899654</t>
  </si>
  <si>
    <t>Badilla, Camila Noemi</t>
  </si>
  <si>
    <t>10/01/2024 04:40:00 p.m.</t>
  </si>
  <si>
    <t>10/01/2024 05:35:30 p.m.</t>
  </si>
  <si>
    <t>10/01/2024 07:09:04 p.m.</t>
  </si>
  <si>
    <t>AVELLANEDA - Zapala</t>
  </si>
  <si>
    <t>Nordenstom</t>
  </si>
  <si>
    <t>SANGRADO RECTAL</t>
  </si>
  <si>
    <t>10/01/2024 04:43:00 p.m.</t>
  </si>
  <si>
    <t>10/01/2024 05:36:59 p.m.</t>
  </si>
  <si>
    <t>10/01/2024 09:00:52 p.m.</t>
  </si>
  <si>
    <t>DNI 40183560</t>
  </si>
  <si>
    <t>Milla Mateu, Marisa Dahila</t>
  </si>
  <si>
    <t>10/01/2024 04:49:00 p.m.</t>
  </si>
  <si>
    <t>10/01/2024 05:37:50 p.m.</t>
  </si>
  <si>
    <t>10/01/2024 08:25:33 p.m.</t>
  </si>
  <si>
    <t>deshidratacion</t>
  </si>
  <si>
    <t>santa teresa 1888 - Neuquén</t>
  </si>
  <si>
    <t>provicias unidas</t>
  </si>
  <si>
    <t>PDR92884506</t>
  </si>
  <si>
    <t>DNI 92884506</t>
  </si>
  <si>
    <t>Machuca Medina, Andrea Violeta</t>
  </si>
  <si>
    <t>10/01/2024 04:50:00 p.m.</t>
  </si>
  <si>
    <t>10/01/2024 04:59:27 p.m.</t>
  </si>
  <si>
    <t>10/01/2024 09:36:31 p.m.</t>
  </si>
  <si>
    <t>traumatismo facial</t>
  </si>
  <si>
    <t>Edelmean 36 - Neuquén</t>
  </si>
  <si>
    <t>Traumatismo bucal..caída de bicicleta.</t>
  </si>
  <si>
    <t>PDR41050303</t>
  </si>
  <si>
    <t>DNI 41050303</t>
  </si>
  <si>
    <t>Parada, Giselle Ailin</t>
  </si>
  <si>
    <t>10/01/2024 05:11:00 p.m.</t>
  </si>
  <si>
    <t>10/01/2024 05:41:39 p.m.</t>
  </si>
  <si>
    <t>10/01/2024 05:57:14 p.m.</t>
  </si>
  <si>
    <t>LAGO RUCA CHOROY 1600 - Neuquén</t>
  </si>
  <si>
    <t>ref mareos</t>
  </si>
  <si>
    <t>PDR40613613</t>
  </si>
  <si>
    <t>DNI 40613613</t>
  </si>
  <si>
    <t>Acevedo Robles, Guillermo Nicolas</t>
  </si>
  <si>
    <t>10/01/2024 05:18:00 p.m.</t>
  </si>
  <si>
    <t>10/01/2024 05:52:15 p.m.</t>
  </si>
  <si>
    <t>10/01/2024 08:29:02 p.m.</t>
  </si>
  <si>
    <t>Libertador 2917 - Plottier</t>
  </si>
  <si>
    <t>ref dolor estomacal/ diarrea / dolor de cabeza</t>
  </si>
  <si>
    <t>10/01/2024 05:21:00 p.m.</t>
  </si>
  <si>
    <t>10/01/2024 05:56:25 p.m.</t>
  </si>
  <si>
    <t>10/01/2024 08:28:42 p.m.</t>
  </si>
  <si>
    <t>DNI 25308026</t>
  </si>
  <si>
    <t>Silva, Emilce Veronica</t>
  </si>
  <si>
    <t>10/01/2024 05:35:00 p.m.</t>
  </si>
  <si>
    <t>10/01/2024 06:18:37 p.m.</t>
  </si>
  <si>
    <t>10/01/2024 07:30:08 p.m.</t>
  </si>
  <si>
    <t>Accidente del hogar- Traumatismo de pie izquiedo</t>
  </si>
  <si>
    <t>EL NIHUIL 1241 - (Desconocida)</t>
  </si>
  <si>
    <t>DON BOSCO 2º</t>
  </si>
  <si>
    <t>traumatismo de pie izquierdo</t>
  </si>
  <si>
    <t>PDR6149677</t>
  </si>
  <si>
    <t>DNI 6149677</t>
  </si>
  <si>
    <t>Sanchez, Julian Alberto</t>
  </si>
  <si>
    <t>10/01/2024 05:43:00 p.m.</t>
  </si>
  <si>
    <t>10/01/2024 06:24:19 p.m.</t>
  </si>
  <si>
    <t>10/01/2024 09:28:36 p.m.</t>
  </si>
  <si>
    <t>Int.Linares 1392 - Neuquén</t>
  </si>
  <si>
    <t>10/01/2024 05:54:00 p.m.</t>
  </si>
  <si>
    <t>10/01/2024 06:32:00 p.m.</t>
  </si>
  <si>
    <t>10/01/2024 06:47:39 p.m.</t>
  </si>
  <si>
    <t>ref dolor en fosa iliaca derecha (vista en esta guardia anoche)</t>
  </si>
  <si>
    <t>PDR38583756</t>
  </si>
  <si>
    <t>DNI 38583756</t>
  </si>
  <si>
    <t>Jeldres Boris, Alejandro</t>
  </si>
  <si>
    <t>10/01/2024 06:09:00 p.m.</t>
  </si>
  <si>
    <t>10/01/2024 06:48:02 p.m.</t>
  </si>
  <si>
    <t>10/01/2024 06:56:26 p.m.</t>
  </si>
  <si>
    <t>EL JARILLAL 2010 -</t>
  </si>
  <si>
    <t>dolor abdominal vomitos diarrea</t>
  </si>
  <si>
    <t>10/01/2024 06:11:00 p.m.</t>
  </si>
  <si>
    <t>10/01/2024 06:53:56 p.m.</t>
  </si>
  <si>
    <t>10/01/2024 07:08:53 p.m.</t>
  </si>
  <si>
    <t>PDR26995513</t>
  </si>
  <si>
    <t>DNI 26995513</t>
  </si>
  <si>
    <t>Gimenez, Ignacio Andres</t>
  </si>
  <si>
    <t>10/01/2024 06:21:00 p.m.</t>
  </si>
  <si>
    <t>10/01/2024 07:45:56 p.m.</t>
  </si>
  <si>
    <t>10/01/2024 08:35:26 p.m.</t>
  </si>
  <si>
    <t>TIRA 40 2° piso dpto 701 - Neuquén - Barrio Gregorio Alvarez</t>
  </si>
  <si>
    <t>DOLOR DE CABEZA VOMITOS</t>
  </si>
  <si>
    <t>DNI 43130712</t>
  </si>
  <si>
    <t>Mieres, Rosamel Heraldo</t>
  </si>
  <si>
    <t>10/01/2024 06:45:00 p.m.</t>
  </si>
  <si>
    <t>10/01/2024 07:47:01 p.m.</t>
  </si>
  <si>
    <t>10/01/2024 08:34:29 p.m.</t>
  </si>
  <si>
    <t>accidnete del hogar- herida punzante en mano derecha</t>
  </si>
  <si>
    <t>COCHICO Y AGUSTIN MAGALDI - - Neuquén - Barrio Villa Ceferino</t>
  </si>
  <si>
    <t>accidente del hogra- traumatismo punzante en mano derecha</t>
  </si>
  <si>
    <t>DNI 31066229</t>
  </si>
  <si>
    <t>Bustos, Romina Ruth</t>
  </si>
  <si>
    <t>10/01/2024 06:54:00 p.m.</t>
  </si>
  <si>
    <t>10/01/2024 07:52:38 p.m.</t>
  </si>
  <si>
    <t>10/01/2024 08:34:23 p.m.</t>
  </si>
  <si>
    <t>RUCA ANTU CASA 24 - Neuquén</t>
  </si>
  <si>
    <t>PDR42968819</t>
  </si>
  <si>
    <t>DNI 42968819</t>
  </si>
  <si>
    <t>Ñancu, Milagros Celeste</t>
  </si>
  <si>
    <t>10/01/2024 06:55:00 p.m.</t>
  </si>
  <si>
    <t>10/01/2024 07:53:57 p.m.</t>
  </si>
  <si>
    <t>10/01/2024 08:28:12 p.m.</t>
  </si>
  <si>
    <t>CHANETON 985 - Neuquén - Barrio Villa Florencia</t>
  </si>
  <si>
    <t>DOLOR PROTUBERANCIA EN PIE</t>
  </si>
  <si>
    <t>DNI 35145837</t>
  </si>
  <si>
    <t>Gerega, Soledad Itati</t>
  </si>
  <si>
    <t>10/01/2024 07:13:00 p.m.</t>
  </si>
  <si>
    <t>10/01/2024 08:18:10 p.m.</t>
  </si>
  <si>
    <t>10/01/2024 09:52:20 p.m.</t>
  </si>
  <si>
    <t>LACAR 269 - Neuquén - Barrio Mariano Moreno</t>
  </si>
  <si>
    <t>MAREOS VOMITOS</t>
  </si>
  <si>
    <t>PDR32247207</t>
  </si>
  <si>
    <t>DNI 32247207</t>
  </si>
  <si>
    <t>Acevedo, Yanina Vanessa</t>
  </si>
  <si>
    <t>10/01/2024 07:14:00 p.m.</t>
  </si>
  <si>
    <t>10/01/2024 08:48:50 p.m.</t>
  </si>
  <si>
    <t>10/01/2024 10:05:16 p.m.</t>
  </si>
  <si>
    <t>Ruta 7 - Costa Bardas -</t>
  </si>
  <si>
    <t>DIF RESPIRATORIA DOLOR ABDOMINAL</t>
  </si>
  <si>
    <t>PDR13970965</t>
  </si>
  <si>
    <t>DNI 13970965</t>
  </si>
  <si>
    <t>Vio Vio, Aristides</t>
  </si>
  <si>
    <t>10/01/2024 07:20:00 p.m.</t>
  </si>
  <si>
    <t>10/01/2024 08:49:07 p.m.</t>
  </si>
  <si>
    <t>10/01/2024 09:01:53 p.m.</t>
  </si>
  <si>
    <t>LAGOS DEL SUR 1051 - Neuquén - Barrio Unión de Mayo</t>
  </si>
  <si>
    <t>DNI 22012009</t>
  </si>
  <si>
    <t>Carcamo, Nestor Roberto</t>
  </si>
  <si>
    <t>10/01/2024 07:23:00 p.m.</t>
  </si>
  <si>
    <t>10/01/2024 08:57:22 p.m.</t>
  </si>
  <si>
    <t>10/01/2024 09:33:18 p.m.</t>
  </si>
  <si>
    <t>HUERQUEN 1002 - Neuquén - Barrio Manuel Belgrano</t>
  </si>
  <si>
    <t>DNI 39683482</t>
  </si>
  <si>
    <t>Salgado, Maria Jose</t>
  </si>
  <si>
    <t>10/01/2024 07:38:00 p.m.</t>
  </si>
  <si>
    <t>10/01/2024 08:57:38 p.m.</t>
  </si>
  <si>
    <t>10/01/2024 09:26:35 p.m.</t>
  </si>
  <si>
    <t>CHANNETON Y ALFONSINA STORNI - Neuquén - Este</t>
  </si>
  <si>
    <t>DOLOR DE MUELA - INFLAMACIÓN</t>
  </si>
  <si>
    <t>PDR40612376</t>
  </si>
  <si>
    <t>DNI 40612376</t>
  </si>
  <si>
    <t>Muñoz, Rafaela</t>
  </si>
  <si>
    <t>10/01/2024 07:45:00 p.m.</t>
  </si>
  <si>
    <t>10/01/2024 10:07:51 p.m.</t>
  </si>
  <si>
    <t>10/01/2024 10:19:30 p.m.</t>
  </si>
  <si>
    <t>Dolor tobillo</t>
  </si>
  <si>
    <t>COMAHUE 1560 - Neuquén - Barrio Manuel Belgrano</t>
  </si>
  <si>
    <t>REFIERE BROTE EN TOBILLO</t>
  </si>
  <si>
    <t>PDR39427245</t>
  </si>
  <si>
    <t>DNI 39427245</t>
  </si>
  <si>
    <t>Del Monte, Lorenzo Gabriel</t>
  </si>
  <si>
    <t>10/01/2024 07:55:00 p.m.</t>
  </si>
  <si>
    <t>10/01/2024 10:09:49 p.m.</t>
  </si>
  <si>
    <t>10/01/2024 10:13:24 p.m.</t>
  </si>
  <si>
    <t>LA PLATEA MZA Q LOTE 10 - Neuquén - Barrio San Lorenzo Norte</t>
  </si>
  <si>
    <t>TOS - MOCO</t>
  </si>
  <si>
    <t>PDR45390119</t>
  </si>
  <si>
    <t>DNI 45390119</t>
  </si>
  <si>
    <t>Cabrera, Melina Yanet</t>
  </si>
  <si>
    <t>10/01/2024 07:57:00 p.m.</t>
  </si>
  <si>
    <t>10/01/2024 10:08:06 p.m.</t>
  </si>
  <si>
    <t>10/01/2024 10:19:23 p.m.</t>
  </si>
  <si>
    <t>aguada del sapo Lote 2 mza Ñ -</t>
  </si>
  <si>
    <t>TOS- MOCO</t>
  </si>
  <si>
    <t>PDR40707531</t>
  </si>
  <si>
    <t>DNI 40707531</t>
  </si>
  <si>
    <t>Porfiri, Cecilia Alejandra</t>
  </si>
  <si>
    <t>10/01/2024 08:30:00 p.m.</t>
  </si>
  <si>
    <t>10/01/2024 10:13:13 p.m.</t>
  </si>
  <si>
    <t>10/01/2024 10:22:31 p.m.</t>
  </si>
  <si>
    <t>COLON 478 - Neuquén</t>
  </si>
  <si>
    <t>ref dolor de muela y dolor de cabeza</t>
  </si>
  <si>
    <t>10/01/2024 08:32:00 p.m.</t>
  </si>
  <si>
    <t>10/01/2024 08:33:16 p.m.</t>
  </si>
  <si>
    <t>11/01/2024 12:23:04 a.m.</t>
  </si>
  <si>
    <t>sospecha hantavirus</t>
  </si>
  <si>
    <t>reingresado , dolor abdominal</t>
  </si>
  <si>
    <t>10/01/2024 08:39:00 p.m.</t>
  </si>
  <si>
    <t>10/01/2024 09:51:57 p.m.</t>
  </si>
  <si>
    <t>10/01/2024 10:47:26 p.m.</t>
  </si>
  <si>
    <t>Heridas por perdigon</t>
  </si>
  <si>
    <t>demorado comisaria 19 ref heridas en torax (perdigones)</t>
  </si>
  <si>
    <t>PDR39523715</t>
  </si>
  <si>
    <t>DNI 39523715</t>
  </si>
  <si>
    <t>Reyes, Daiana Agustina</t>
  </si>
  <si>
    <t>10/01/2024 08:42:00 p.m.</t>
  </si>
  <si>
    <t>10/01/2024 08:56:33 p.m.</t>
  </si>
  <si>
    <t>10/01/2024 10:22:53 p.m.</t>
  </si>
  <si>
    <t>sector 1 - Neuquén - Barrio Ciudad Industrial</t>
  </si>
  <si>
    <t>ref herida cortante con sangrado activo</t>
  </si>
  <si>
    <t>DNI 39522103</t>
  </si>
  <si>
    <t>Campos, Delicia Alejandra</t>
  </si>
  <si>
    <t>10/01/2024 08:44:00 p.m.</t>
  </si>
  <si>
    <t>10/01/2024 10:21:45 p.m.</t>
  </si>
  <si>
    <t>10/01/2024 11:35:28 p.m.</t>
  </si>
  <si>
    <t>racedo y newen - - Neuquén</t>
  </si>
  <si>
    <t>SECTOR BELLA VISTA</t>
  </si>
  <si>
    <t>ref dif respiratoria / dolor de pecho</t>
  </si>
  <si>
    <t>PDR45510313</t>
  </si>
  <si>
    <t>DNI 45510313</t>
  </si>
  <si>
    <t>Mardones Lincopan, Agustina Daiana</t>
  </si>
  <si>
    <t>10/01/2024 09:04:00 p.m.</t>
  </si>
  <si>
    <t>10/01/2024 10:26:16 p.m.</t>
  </si>
  <si>
    <t>10/01/2024 10:49:49 p.m.</t>
  </si>
  <si>
    <t>GASTROENTERITIS</t>
  </si>
  <si>
    <t>JINQUELA MARTIN Y PABLO NERUDA - Centenario</t>
  </si>
  <si>
    <t>ref dolor estomacal / inflamacion abdominal</t>
  </si>
  <si>
    <t>PDR5169291</t>
  </si>
  <si>
    <t>DNI 5169291</t>
  </si>
  <si>
    <t>Ojeda, Nora Silvia</t>
  </si>
  <si>
    <t>10/01/2024 09:14:00 p.m.</t>
  </si>
  <si>
    <t>10/01/2024 10:28:22 p.m.</t>
  </si>
  <si>
    <t>JOSE MARIA GUTIERREZ 676 - Neuquén</t>
  </si>
  <si>
    <t>PDR48843183</t>
  </si>
  <si>
    <t>DNI 48843183</t>
  </si>
  <si>
    <t>Rigo, Clara</t>
  </si>
  <si>
    <t>10/01/2024 09:22:00 p.m.</t>
  </si>
  <si>
    <t>10/01/2024 09:59:17 p.m.</t>
  </si>
  <si>
    <t>10/01/2024 10:25:04 p.m.</t>
  </si>
  <si>
    <t>CASEROS 740 - Provincia: BUENOS AIRES</t>
  </si>
  <si>
    <t>ref vomitos /dolor estomacal/ congestión</t>
  </si>
  <si>
    <t>PDR09132223</t>
  </si>
  <si>
    <t>PASAPORTE 9132223</t>
  </si>
  <si>
    <t>Moreno Taxilaga, Abraham De Jesus</t>
  </si>
  <si>
    <t>10/01/2024 09:33:00 p.m.</t>
  </si>
  <si>
    <t>10/01/2024 09:46:42 p.m.</t>
  </si>
  <si>
    <t>11/01/2024 10:20:01 a.m.</t>
  </si>
  <si>
    <t>ESTA DE PASO POR NQN - Neuquén</t>
  </si>
  <si>
    <t>ref mareos/ nauseas/ dolor de cabeza (paciente no vidente)</t>
  </si>
  <si>
    <t>PDR11056486</t>
  </si>
  <si>
    <t>SN 11056486</t>
  </si>
  <si>
    <t>Lopez, Claudio Gabriel</t>
  </si>
  <si>
    <t>10/01/2024 09:36:00 p.m.</t>
  </si>
  <si>
    <t>10/01/2024 10:30:33 p.m.</t>
  </si>
  <si>
    <t>10/01/2024 11:00:05 p.m.</t>
  </si>
  <si>
    <t>aguado 2839 - Neuquén</t>
  </si>
  <si>
    <t>paciente demorado comisaria 2da ref politraumatismo</t>
  </si>
  <si>
    <t>PDR34662500</t>
  </si>
  <si>
    <t>DNI 34662500</t>
  </si>
  <si>
    <t>Vanuffelen, Simon Abdul</t>
  </si>
  <si>
    <t>10/01/2024 09:39:00 p.m.</t>
  </si>
  <si>
    <t>10/01/2024 10:44:46 p.m.</t>
  </si>
  <si>
    <t>11/01/2024 01:42:15 a.m.</t>
  </si>
  <si>
    <t>domene 1015 - Neuquén - Barrio Don Bosco II</t>
  </si>
  <si>
    <t>ref dolor lumbar/ dolor en fosa iliaca izq / dolor en genitales / pis con sangre</t>
  </si>
  <si>
    <t>PDR35626253</t>
  </si>
  <si>
    <t>DNI 35626253</t>
  </si>
  <si>
    <t>Montes De Oca, Nadya Alexandra</t>
  </si>
  <si>
    <t>10/01/2024 09:41:00 p.m.</t>
  </si>
  <si>
    <t>10/01/2024 11:10:07 p.m.</t>
  </si>
  <si>
    <t>ATREUCO Y SURGENTES S/N - Neuquén - Barrio Villa Ceferino</t>
  </si>
  <si>
    <t>DNI 92262771</t>
  </si>
  <si>
    <t>Espinoza, Jose Luis</t>
  </si>
  <si>
    <t>10/01/2024 09:47:00 p.m.</t>
  </si>
  <si>
    <t>10/01/2024 10:35:04 p.m.</t>
  </si>
  <si>
    <t>11/01/2024 12:23:17 a.m.</t>
  </si>
  <si>
    <t>PADRE MILANESIO C/6 - Neuquén</t>
  </si>
  <si>
    <t>CEFERINO</t>
  </si>
  <si>
    <t>ref que no retiene orina/ dolor en pene</t>
  </si>
  <si>
    <t>PDR24462123</t>
  </si>
  <si>
    <t>DNI 24462123</t>
  </si>
  <si>
    <t>Madrid, Marcelo Manuel</t>
  </si>
  <si>
    <t>10/01/2024 09:51:00 p.m.</t>
  </si>
  <si>
    <t>10/01/2024 10:59:20 p.m.</t>
  </si>
  <si>
    <t>11/01/2024 02:13:50 a.m.</t>
  </si>
  <si>
    <t>CALLE 263 624 - Provincia: BUENOS AIRES</t>
  </si>
  <si>
    <t>Mareos , cefalea -</t>
  </si>
  <si>
    <t>DNI 14761177</t>
  </si>
  <si>
    <t>Castillo, Luis Amado</t>
  </si>
  <si>
    <t>10/01/2024 09:55:00 p.m.</t>
  </si>
  <si>
    <t>10/01/2024 11:10:30 p.m.</t>
  </si>
  <si>
    <t>10/01/2024 11:35:43 p.m.</t>
  </si>
  <si>
    <t>PIE DIABETICO</t>
  </si>
  <si>
    <t>MITRE Y BENIGAR 1255 - Neuquén - Barrio Mariano Moreno</t>
  </si>
  <si>
    <t>Pacte DBT ( insulinodependiente) ref herida cortante en pie derecho</t>
  </si>
  <si>
    <t>10/01/2024 10:02:00 p.m.</t>
  </si>
  <si>
    <t>10/01/2024 10:17:49 p.m.</t>
  </si>
  <si>
    <t>11/01/2024 02:10:45 a.m.</t>
  </si>
  <si>
    <t>Door abdominal inespecifico</t>
  </si>
  <si>
    <t>PDR8168313</t>
  </si>
  <si>
    <t>LE 8168313</t>
  </si>
  <si>
    <t>Chocobar, Rafael</t>
  </si>
  <si>
    <t>10/01/2024 10:37:00 p.m.</t>
  </si>
  <si>
    <t>10/01/2024 11:00:31 p.m.</t>
  </si>
  <si>
    <t>11/01/2024 01:46:33 a.m.</t>
  </si>
  <si>
    <t>ORLANDO DEL PIN 1000 - Neuquén - Barrio 14 de Octubre</t>
  </si>
  <si>
    <t>Fiebre , vómitos , diarrea , temblores</t>
  </si>
  <si>
    <t>PDR94249639</t>
  </si>
  <si>
    <t>DNI 94249639</t>
  </si>
  <si>
    <t>Herrera Barahona, Sandra De Las Mercedes</t>
  </si>
  <si>
    <t>10/01/2024 11:07:00 p.m.</t>
  </si>
  <si>
    <t>11/01/2024 12:09:11 a.m.</t>
  </si>
  <si>
    <t>11/01/2024 07:19:26 p.m.</t>
  </si>
  <si>
    <t>rivadavia 52 - Rincón de los Sauces</t>
  </si>
  <si>
    <t>dolor en m.i - pac DBT</t>
  </si>
  <si>
    <t>PDR25640502</t>
  </si>
  <si>
    <t>DNI 25640502</t>
  </si>
  <si>
    <t>Priesse, Alexandra Angelika</t>
  </si>
  <si>
    <t>10/01/2024 11:14:00 p.m.</t>
  </si>
  <si>
    <t>11/01/2024 01:55:50 a.m.</t>
  </si>
  <si>
    <t>11/01/2024 02:03:44 a.m.</t>
  </si>
  <si>
    <t>nicaragua 789 - Centenario</t>
  </si>
  <si>
    <t>tos con flema - debilidad - diarrea (llego el viernes de bs.as - sospecha que tuvo contacto con alguien con covid )</t>
  </si>
  <si>
    <t>10/01/2024 11:48:00 p.m.</t>
  </si>
  <si>
    <t>11/01/2024 03:16:50 a.m.</t>
  </si>
  <si>
    <t>11/01/2024 03:26:08 a.m.</t>
  </si>
  <si>
    <t>regresa por dolor abdominal (evaluado ayer )</t>
  </si>
  <si>
    <t>PDR36329667</t>
  </si>
  <si>
    <t>DNI 36329667</t>
  </si>
  <si>
    <t>Fidalgo, Julian</t>
  </si>
  <si>
    <t>11/01/2024 12:27:00 a.m.</t>
  </si>
  <si>
    <t>11/01/2024 03:43:30 a.m.</t>
  </si>
  <si>
    <t>fx de tibia-perone</t>
  </si>
  <si>
    <t>LA CRIOLLITA 902 - General Roca</t>
  </si>
  <si>
    <t>FX DE PIE</t>
  </si>
  <si>
    <t>11/01/2024 12:30:00 a.m.</t>
  </si>
  <si>
    <t>11/01/2024 03:16:34 a.m.</t>
  </si>
  <si>
    <t>Dedo indice de mano izq- Pac alcoholizado</t>
  </si>
  <si>
    <t>DNI 47375067</t>
  </si>
  <si>
    <t>Rojas, Matias Exequiel</t>
  </si>
  <si>
    <t>11/01/2024 12:31:00 a.m.</t>
  </si>
  <si>
    <t>11/01/2024 03:17:10 a.m.</t>
  </si>
  <si>
    <t>11/01/2024 04:01:13 a.m.</t>
  </si>
  <si>
    <t>Toma Auca Mahuida - Neuquén</t>
  </si>
  <si>
    <t>PDR40442323</t>
  </si>
  <si>
    <t>DNI 40442323</t>
  </si>
  <si>
    <t>Castillo, Omar Angel Emiliano</t>
  </si>
  <si>
    <t>11/01/2024 12:42:00 a.m.</t>
  </si>
  <si>
    <t>11/01/2024 09:38:22 a.m.</t>
  </si>
  <si>
    <t>hab abdominal</t>
  </si>
  <si>
    <t>CALLE 3 y 11 - Neuquén - Barrio Ciudad Industrial</t>
  </si>
  <si>
    <t>PDR43131176</t>
  </si>
  <si>
    <t>DNI 43131176</t>
  </si>
  <si>
    <t>Delvas, Oriana Aylin</t>
  </si>
  <si>
    <t>11/01/2024 12:46:00 a.m.</t>
  </si>
  <si>
    <t>11/01/2024 03:17:22 a.m.</t>
  </si>
  <si>
    <t>11/01/2024 03:44:18 a.m.</t>
  </si>
  <si>
    <t>san antonio 1040 - Neuquén - Barrio Manuel Belgrano</t>
  </si>
  <si>
    <t>Dolor de cabeza, dolor abdominal, vomitos</t>
  </si>
  <si>
    <t>DNI 38812305</t>
  </si>
  <si>
    <t>Zabala, Franco Nahuel</t>
  </si>
  <si>
    <t>11/01/2024 12:55:00 a.m.</t>
  </si>
  <si>
    <t>11/01/2024 01:43:28 a.m.</t>
  </si>
  <si>
    <t>11/01/2024 04:30:50 a.m.</t>
  </si>
  <si>
    <t>Fractura de cubito y radio izquierdo</t>
  </si>
  <si>
    <t>S52.2 Fractura de la diáfisis del cúbito</t>
  </si>
  <si>
    <t>GODOY - 163 - Neuquén</t>
  </si>
  <si>
    <t>TX EN BRAZO IZQ- REF ATENCIÓN POR MEDICO DE GUARDIA DE GUARDIA EN HHH ( REF NO TENER TRAUMATOLOGO)</t>
  </si>
  <si>
    <t>DNI 876494</t>
  </si>
  <si>
    <t>Rebolledo, Agustina Del Carmen</t>
  </si>
  <si>
    <t>11/01/2024 01:21:00 a.m.</t>
  </si>
  <si>
    <t>11/01/2024 05:05:23 a.m.</t>
  </si>
  <si>
    <t>fractura de cadera izq</t>
  </si>
  <si>
    <t>PARANASITO - Neuquén - Barrio El Progreso</t>
  </si>
  <si>
    <t>DNI 47467632</t>
  </si>
  <si>
    <t>Guzman, Benjamin Daniel</t>
  </si>
  <si>
    <t>11/01/2024 01:27:00 a.m.</t>
  </si>
  <si>
    <t>11/01/2024 01:47:47 a.m.</t>
  </si>
  <si>
    <t>11/01/2024 02:48:04 a.m.</t>
  </si>
  <si>
    <t>traumatismo rodilla derecha</t>
  </si>
  <si>
    <t>SECTOR A PEATONAL 8 - Neuquén - Barrio Ciudad Industrial</t>
  </si>
  <si>
    <t>TX RODILLA DCHA</t>
  </si>
  <si>
    <t>PDR28391890</t>
  </si>
  <si>
    <t>DNI 28391890</t>
  </si>
  <si>
    <t>Villalba, Clara Marisa</t>
  </si>
  <si>
    <t>11/01/2024 01:46:00 a.m.</t>
  </si>
  <si>
    <t>11/01/2024 03:20:27 a.m.</t>
  </si>
  <si>
    <t>11/01/2024 08:10:55 a.m.</t>
  </si>
  <si>
    <t>Gregorio Martinez 389 - Neuquén - Barrio Cumelen</t>
  </si>
  <si>
    <t>Vomitos, diarrea, dolor de cabeza, dolor de riñones. Ref sistitis</t>
  </si>
  <si>
    <t>DNI 39131953</t>
  </si>
  <si>
    <t>Quidel, Alexis Osvaldo</t>
  </si>
  <si>
    <t>11/01/2024 02:05:00 a.m.</t>
  </si>
  <si>
    <t>11/01/2024 03:26:38 a.m.</t>
  </si>
  <si>
    <t>11/01/2024 03:53:55 a.m.</t>
  </si>
  <si>
    <t>OBREROS ARGENTINOS 730 - Neuquén</t>
  </si>
  <si>
    <t>PDR43553219</t>
  </si>
  <si>
    <t>DNI 43553219</t>
  </si>
  <si>
    <t>Fuentealba Lagos, Suyai Lilen</t>
  </si>
  <si>
    <t>11/01/2024 02:20:00 a.m.</t>
  </si>
  <si>
    <t>11/01/2024 03:55:41 a.m.</t>
  </si>
  <si>
    <t>2 - Neuquén - Barrio Ciudad Industrial</t>
  </si>
  <si>
    <t>PDR36669450</t>
  </si>
  <si>
    <t>DNI 36669450</t>
  </si>
  <si>
    <t>Sepulveda Neira, Marcos Lucas</t>
  </si>
  <si>
    <t>11/01/2024 02:55:00 a.m.</t>
  </si>
  <si>
    <t>11/01/2024 03:44:39 a.m.</t>
  </si>
  <si>
    <t>11/01/2024 04:01:06 a.m.</t>
  </si>
  <si>
    <t>CASA 9 SALCEDO 3490 - Neuquén - Barrio Huiliches</t>
  </si>
  <si>
    <t>refiere esquirla en el ojo (lana de vidrio)</t>
  </si>
  <si>
    <t>PDR10269321</t>
  </si>
  <si>
    <t>DNI 10269321</t>
  </si>
  <si>
    <t>Arecha, Miguel Angel</t>
  </si>
  <si>
    <t>11/01/2024 03:32:00 a.m.</t>
  </si>
  <si>
    <t>11/01/2024 03:56:19 a.m.</t>
  </si>
  <si>
    <t>11/01/2024 08:04:31 a.m.</t>
  </si>
  <si>
    <t>Avenida Argentina 1175 - Neuquén</t>
  </si>
  <si>
    <t>refiere presión baja,vómitos,mareos(hipertenso,diabetico)</t>
  </si>
  <si>
    <t>11/01/2024 05:47:00 a.m.</t>
  </si>
  <si>
    <t>11/01/2024 06:22:15 a.m.</t>
  </si>
  <si>
    <t>11/01/2024 07:38:23 a.m.</t>
  </si>
  <si>
    <t>cefalea - dolor corporal - tos</t>
  </si>
  <si>
    <t>DNI 22972755</t>
  </si>
  <si>
    <t>Kacem, Miguel Angel</t>
  </si>
  <si>
    <t>11/01/2024 06:04:00 a.m.</t>
  </si>
  <si>
    <t>11/01/2024 06:18:32 a.m.</t>
  </si>
  <si>
    <t>11/01/2024 10:20:40 a.m.</t>
  </si>
  <si>
    <t>los incas 1772 - Neuquén</t>
  </si>
  <si>
    <t>los linos</t>
  </si>
  <si>
    <t>PDR4921108</t>
  </si>
  <si>
    <t>DNI 4921108</t>
  </si>
  <si>
    <t>Caram, Camila Isabel</t>
  </si>
  <si>
    <t>O.S. BANCARIA ARGENTINA</t>
  </si>
  <si>
    <t>11/01/2024 06:39:00 a.m.</t>
  </si>
  <si>
    <t>11/01/2024 11:20:42 a.m.</t>
  </si>
  <si>
    <t>IRA</t>
  </si>
  <si>
    <t>San martin 955 - Provincia: BUENOS AIRES</t>
  </si>
  <si>
    <t>Retiro</t>
  </si>
  <si>
    <t>11/01/2024 06:49:00 a.m.</t>
  </si>
  <si>
    <t>11/01/2024 07:45:14 a.m.</t>
  </si>
  <si>
    <t>11/01/2024 08:11:05 a.m.</t>
  </si>
  <si>
    <t>calambres en brazo izquierdo</t>
  </si>
  <si>
    <t>PDR23494762</t>
  </si>
  <si>
    <t>DNI 23494762</t>
  </si>
  <si>
    <t>Ferreyra, Claudia Alejandra</t>
  </si>
  <si>
    <t>11/01/2024 07:10:00 a.m.</t>
  </si>
  <si>
    <t>11/01/2024 10:19:24 a.m.</t>
  </si>
  <si>
    <t>CREL BENJAMIN MORITAN 611 - Neuquén - Barrio Huiliches</t>
  </si>
  <si>
    <t>11/01/2024 07:22:00 a.m.</t>
  </si>
  <si>
    <t>11/01/2024 08:42:16 a.m.</t>
  </si>
  <si>
    <t>11/01/2024 08:51:02 a.m.</t>
  </si>
  <si>
    <t>hernia abdominal no complicada</t>
  </si>
  <si>
    <t>DNI 39772036</t>
  </si>
  <si>
    <t>Mariscal Cano, Tania Ivonne</t>
  </si>
  <si>
    <t>11/01/2024 07:27:00 a.m.</t>
  </si>
  <si>
    <t>11/01/2024 08:42:35 a.m.</t>
  </si>
  <si>
    <t>11/01/2024 08:45:58 a.m.</t>
  </si>
  <si>
    <t>Tres arroyos - Neuquén - Barrio Confluencia</t>
  </si>
  <si>
    <t>dolor de muñeca derecha</t>
  </si>
  <si>
    <t>DNI 29429538</t>
  </si>
  <si>
    <t>Garzon, Laura Vanesa</t>
  </si>
  <si>
    <t>11/01/2024 07:46:00 a.m.</t>
  </si>
  <si>
    <t>11/01/2024 08:43:13 a.m.</t>
  </si>
  <si>
    <t>11/01/2024 08:54:08 a.m.</t>
  </si>
  <si>
    <t>tx facial</t>
  </si>
  <si>
    <t>CABOS DE HORNOS 907 - Neuquén - Barrio Sapere</t>
  </si>
  <si>
    <t>Ref caída del colectivo.</t>
  </si>
  <si>
    <t>DNI 35032209</t>
  </si>
  <si>
    <t>Ganter, Jonathan Alberto</t>
  </si>
  <si>
    <t>11/01/2024 07:48:00 a.m.</t>
  </si>
  <si>
    <t>11/01/2024 08:43:32 a.m.</t>
  </si>
  <si>
    <t>FAVA 1386 - Neuquén - Barrio Don Bosco III</t>
  </si>
  <si>
    <t>Ref atencion con adicciones.</t>
  </si>
  <si>
    <t>11/01/2024 07:54:00 a.m.</t>
  </si>
  <si>
    <t>11/01/2024 08:44:02 a.m.</t>
  </si>
  <si>
    <t>11/01/2024 12:40:56 p.m.</t>
  </si>
  <si>
    <t>11/01/2024 08:05:00 a.m.</t>
  </si>
  <si>
    <t>11/01/2024 08:52:30 a.m.</t>
  </si>
  <si>
    <t>11/01/2024 10:15:25 a.m.</t>
  </si>
  <si>
    <t>11/01/2024 08:08:00 a.m.</t>
  </si>
  <si>
    <t>11/01/2024 08:11:19 a.m.</t>
  </si>
  <si>
    <t>11/01/2024 08:51:12 a.m.</t>
  </si>
  <si>
    <t>ref extraccion de sangre. Caso Sospechoso de hantavirus. Queda en consultorio 1</t>
  </si>
  <si>
    <t>PDR12638272</t>
  </si>
  <si>
    <t>DNI 12638272</t>
  </si>
  <si>
    <t>Escobar, Rodolfo Cesar</t>
  </si>
  <si>
    <t>11/01/2024 08:46:00 a.m.</t>
  </si>
  <si>
    <t>11/01/2024 09:46:57 a.m.</t>
  </si>
  <si>
    <t>11/01/2024 10:15:31 a.m.</t>
  </si>
  <si>
    <t>Copahue 1315 - Neuquén - Barrio Manuel Belgrano</t>
  </si>
  <si>
    <t>Ref dolor en pierna.</t>
  </si>
  <si>
    <t>PDR36272657</t>
  </si>
  <si>
    <t>DNI 36272657</t>
  </si>
  <si>
    <t>Lioca, Edgardo</t>
  </si>
  <si>
    <t>11/01/2024 08:48:00 a.m.</t>
  </si>
  <si>
    <t>11/01/2024 09:47:13 a.m.</t>
  </si>
  <si>
    <t>11/01/2024 10:24:36 a.m.</t>
  </si>
  <si>
    <t>queratitis quimica</t>
  </si>
  <si>
    <t>roca 745 - Neuquén - Centro</t>
  </si>
  <si>
    <t>ref ardor en la vista.</t>
  </si>
  <si>
    <t>PDR44605041</t>
  </si>
  <si>
    <t>DNI 44605041</t>
  </si>
  <si>
    <t>Monsalve, Gonzalo Daniel</t>
  </si>
  <si>
    <t>11/01/2024 08:55:00 a.m.</t>
  </si>
  <si>
    <t>11/01/2024 09:49:11 a.m.</t>
  </si>
  <si>
    <t>11/01/2024 11:49:28 a.m.</t>
  </si>
  <si>
    <t>RICARDO SANCHEZ - Neuquén - Barrio Villa Ceferino</t>
  </si>
  <si>
    <t>Ref dolor abdominal. Detenido comisaria 2da.</t>
  </si>
  <si>
    <t>PDR40613673</t>
  </si>
  <si>
    <t>DNI 40613673</t>
  </si>
  <si>
    <t>Garea, Antonella Ailin</t>
  </si>
  <si>
    <t>11/01/2024 09:16:00 a.m.</t>
  </si>
  <si>
    <t>11/01/2024 10:02:44 a.m.</t>
  </si>
  <si>
    <t>11/01/2024 12:40:10 p.m.</t>
  </si>
  <si>
    <t>PRIMEROS POBLADORES 19 - Plottier</t>
  </si>
  <si>
    <t>vomitos y dolor de cabeza</t>
  </si>
  <si>
    <t>DNI 10660420</t>
  </si>
  <si>
    <t>Barrueto, Victor Ramon</t>
  </si>
  <si>
    <t>11/01/2024 09:17:00 a.m.</t>
  </si>
  <si>
    <t>11/01/2024 10:03:04 a.m.</t>
  </si>
  <si>
    <t>11/01/2024 10:16:08 a.m.</t>
  </si>
  <si>
    <t>dolor miembro inferior derecho cronico</t>
  </si>
  <si>
    <t>CALLE 17 - DUPLEX 317 - - Neuquén - Barrio Gregorio Alvarez</t>
  </si>
  <si>
    <t>DOLOR EN PIERNA IZQUIERDA</t>
  </si>
  <si>
    <t>11/01/2024 09:19:00 a.m.</t>
  </si>
  <si>
    <t>11/01/2024 10:21:06 a.m.</t>
  </si>
  <si>
    <t>11/01/2024 10:25:05 a.m.</t>
  </si>
  <si>
    <t>DNI 92284385</t>
  </si>
  <si>
    <t>Ulloa Valdez, Elena Angelica</t>
  </si>
  <si>
    <t>11/01/2024 09:34:00 a.m.</t>
  </si>
  <si>
    <t>11/01/2024 10:21:15 a.m.</t>
  </si>
  <si>
    <t>11/01/2024 10:27:56 a.m.</t>
  </si>
  <si>
    <t>mza G- casa 20 - Neuquén</t>
  </si>
  <si>
    <t>U.TEDIC</t>
  </si>
  <si>
    <t>DOLOR DE GARGANTA - DECAIMIENTO- SENSACION DE FIEBRE</t>
  </si>
  <si>
    <t>DNI 11328529</t>
  </si>
  <si>
    <t>Gomez, Estela Nieves</t>
  </si>
  <si>
    <t>11/01/2024 09:36:00 a.m.</t>
  </si>
  <si>
    <t>11/01/2024 09:56:28 a.m.</t>
  </si>
  <si>
    <t>11/01/2024 04:09:37 p.m.</t>
  </si>
  <si>
    <t>MISIONES 548 - Neuquén - Barrio Nuevo</t>
  </si>
  <si>
    <t>DOLOR DE PECHO- REFIERE INFLAMACION EN LA ZONA</t>
  </si>
  <si>
    <t>DNI 7317050</t>
  </si>
  <si>
    <t>Dudnik, Catalina</t>
  </si>
  <si>
    <t>11/01/2024 09:41:00 a.m.</t>
  </si>
  <si>
    <t>11/01/2024 10:29:37 a.m.</t>
  </si>
  <si>
    <t>11/01/2024 02:23:57 p.m.</t>
  </si>
  <si>
    <t>DR RAMON CASA 6 - Neuquén</t>
  </si>
  <si>
    <t>REF FAMILIAR QUE LA PTE TIENE BOLSA DE COLOSTOMIA- PROLAPSO EN EL INTESTINO - DOLOR</t>
  </si>
  <si>
    <t>PDR26541257</t>
  </si>
  <si>
    <t>DNI 26541257</t>
  </si>
  <si>
    <t>Orellana, Carolina Vanesa</t>
  </si>
  <si>
    <t>11/01/2024 09:43:00 a.m.</t>
  </si>
  <si>
    <t>11/01/2024 10:29:48 a.m.</t>
  </si>
  <si>
    <t>11/01/2024 11:45:53 a.m.</t>
  </si>
  <si>
    <t>juan b justo 135 - Plottier</t>
  </si>
  <si>
    <t>DNI 16092835</t>
  </si>
  <si>
    <t>Castro, Gustavo Martin</t>
  </si>
  <si>
    <t>11/01/2024 09:45:00 a.m.</t>
  </si>
  <si>
    <t>11/01/2024 10:40:57 a.m.</t>
  </si>
  <si>
    <t>11/01/2024 08:54:56 p.m.</t>
  </si>
  <si>
    <t>sind anemico</t>
  </si>
  <si>
    <t>CACIQUE CALVUQUEO 2081 - Neuquén - Barrio Confluencia</t>
  </si>
  <si>
    <t>MAREOS- REFIERE QUE SE LE CIERRA EL PECHO Y DEBILIDAD EN LAS PIERNAS- AGITACION</t>
  </si>
  <si>
    <t>DNI 13970851</t>
  </si>
  <si>
    <t>Feliziani, Guillermo Abel</t>
  </si>
  <si>
    <t>11/01/2024 10:06:00 a.m.</t>
  </si>
  <si>
    <t>11/01/2024 10:40:44 a.m.</t>
  </si>
  <si>
    <t>11/01/2024 01:01:07 p.m.</t>
  </si>
  <si>
    <t>tx cadera</t>
  </si>
  <si>
    <t>mza 9 casa 16 s/n - Neuquén</t>
  </si>
  <si>
    <t>REFIERE CAIDA DE ESCALERA- VARIOS ESCALONES- REF DOLOR EN ZONA DE CADERA</t>
  </si>
  <si>
    <t>DNI 26144804</t>
  </si>
  <si>
    <t>Pardo, Laura Beatriz</t>
  </si>
  <si>
    <t>11/01/2024 10:19:00 a.m.</t>
  </si>
  <si>
    <t>11/01/2024 10:46:37 a.m.</t>
  </si>
  <si>
    <t>11/01/2024 11:51:12 a.m.</t>
  </si>
  <si>
    <t>Lago Muster 5300 - Neuquén - Oeste</t>
  </si>
  <si>
    <t>MAREOS- NAUSEAS- DOLOR EN ZONA DE CERVICAL - HTA</t>
  </si>
  <si>
    <t>PDR12648876</t>
  </si>
  <si>
    <t>DNI 12648876</t>
  </si>
  <si>
    <t>Ñanco, Maria Angelica</t>
  </si>
  <si>
    <t>11/01/2024 10:28:00 a.m.</t>
  </si>
  <si>
    <t>11/01/2024 11:11:04 a.m.</t>
  </si>
  <si>
    <t>11/01/2024 12:35:22 p.m.</t>
  </si>
  <si>
    <t>Dr Ramon Y Racedo - Neuquén - Barrio San Lorenzo Norte</t>
  </si>
  <si>
    <t>MAREOS Y ADORMECIMIENTO EN MANO DERECHA</t>
  </si>
  <si>
    <t>DNI 34960803</t>
  </si>
  <si>
    <t>Ceballos, Matias Ariel</t>
  </si>
  <si>
    <t>11/01/2024 10:35:00 a.m.</t>
  </si>
  <si>
    <t>11/01/2024 10:52:09 a.m.</t>
  </si>
  <si>
    <t>11/01/2024 11:45:36 a.m.</t>
  </si>
  <si>
    <t>tx</t>
  </si>
  <si>
    <t>RUCA CHOROY Y MANUEL VERON - Neuquén - Barrio Villa Ceferino</t>
  </si>
  <si>
    <t>rEF hERIDA CORTANTE EN BRAZO IZQUIERDO</t>
  </si>
  <si>
    <t>11/01/2024 10:40:00 a.m.</t>
  </si>
  <si>
    <t>11/01/2024 11:52:18 a.m.</t>
  </si>
  <si>
    <t>11/01/2024 11:59:31 a.m.</t>
  </si>
  <si>
    <t>Ref Inflamacion en tobillo derecho</t>
  </si>
  <si>
    <t>11/01/2024 10:44:00 a.m.</t>
  </si>
  <si>
    <t>11/01/2024 11:52:28 a.m.</t>
  </si>
  <si>
    <t>11/01/2024 12:04:14 p.m.</t>
  </si>
  <si>
    <t>DNI 92777657</t>
  </si>
  <si>
    <t>Garrido Vergara, Nora Isabel</t>
  </si>
  <si>
    <t>11/01/2024 10:57:00 a.m.</t>
  </si>
  <si>
    <t>11/01/2024 11:54:22 a.m.</t>
  </si>
  <si>
    <t>CATRIEL - 1275 - Neuquén - Barrio Villa Ceferino</t>
  </si>
  <si>
    <t>11/01/2024 11:04:00 a.m.</t>
  </si>
  <si>
    <t>11/01/2024 11:54:34 a.m.</t>
  </si>
  <si>
    <t>dolor de pie derecho</t>
  </si>
  <si>
    <t>DNI 39521525</t>
  </si>
  <si>
    <t>Colombani, Valeria Juliana</t>
  </si>
  <si>
    <t>11/01/2024 11:05:00 a.m.</t>
  </si>
  <si>
    <t>11/01/2024 11:55:16 a.m.</t>
  </si>
  <si>
    <t>11/01/2024 12:08:09 p.m.</t>
  </si>
  <si>
    <t>socompa 332 - Neuquén - Barrio Manuel Belgrano</t>
  </si>
  <si>
    <t>DNI 24078648</t>
  </si>
  <si>
    <t>Figueroa, Diana Del Carmen</t>
  </si>
  <si>
    <t>11/01/2024 11:08:00 a.m.</t>
  </si>
  <si>
    <t>11/01/2024 12:11:39 p.m.</t>
  </si>
  <si>
    <t>11/01/2024 12:39:26 p.m.</t>
  </si>
  <si>
    <t>Jorge luis Borges - - Neuquén - Barrio Confluencia</t>
  </si>
  <si>
    <t>DNI 30500743</t>
  </si>
  <si>
    <t>Dominguez, Hector Esteban</t>
  </si>
  <si>
    <t>11/01/2024 11:17:00 a.m.</t>
  </si>
  <si>
    <t>11/01/2024 12:22:50 p.m.</t>
  </si>
  <si>
    <t>11/01/2024 02:28:20 p.m.</t>
  </si>
  <si>
    <t>DR RAMON 3565 - Neuquén</t>
  </si>
  <si>
    <t>MARONESE-----</t>
  </si>
  <si>
    <t>RELATO CONFUSO</t>
  </si>
  <si>
    <t>11/01/2024 11:18:00 a.m.</t>
  </si>
  <si>
    <t>11/01/2024 12:24:03 p.m.</t>
  </si>
  <si>
    <t>11/01/2024 04:32:58 p.m.</t>
  </si>
  <si>
    <t>rEF voMITOS Y DIARREA</t>
  </si>
  <si>
    <t>PDR20794138</t>
  </si>
  <si>
    <t>DNI 20794138</t>
  </si>
  <si>
    <t>Caso, Claudia Marcela</t>
  </si>
  <si>
    <t>11/01/2024 11:26:00 a.m.</t>
  </si>
  <si>
    <t>11/01/2024 12:22:18 p.m.</t>
  </si>
  <si>
    <t>EL BOLSON 1737 - Neuquén - Barrio Confluencia</t>
  </si>
  <si>
    <t>rEF cONTROL DE PRESION, MAREOS</t>
  </si>
  <si>
    <t>11/01/2024 11:42:00 a.m.</t>
  </si>
  <si>
    <t>11/01/2024 01:50:52 p.m.</t>
  </si>
  <si>
    <t>11/01/2024 04:10:07 p.m.</t>
  </si>
  <si>
    <t>Ref Inflamación en tobillo derecho, no evaluado por medico, controlado previamente por enfermería</t>
  </si>
  <si>
    <t>DNI 27256392</t>
  </si>
  <si>
    <t>Moyano, Liliana Del Carmen</t>
  </si>
  <si>
    <t>11/01/2024 11:46:00 a.m.</t>
  </si>
  <si>
    <t>11/01/2024 12:03:35 p.m.</t>
  </si>
  <si>
    <t>11/01/2024 06:56:54 p.m.</t>
  </si>
  <si>
    <t>se desmayo</t>
  </si>
  <si>
    <t>DNI 10994462</t>
  </si>
  <si>
    <t>Villanueva, Maria Ester</t>
  </si>
  <si>
    <t>11/01/2024 11:53:00 a.m.</t>
  </si>
  <si>
    <t>11/01/2024 12:33:20 p.m.</t>
  </si>
  <si>
    <t>11/01/2024 12:39:41 p.m.</t>
  </si>
  <si>
    <t>Lincoln 675 - Neuquén - Barrio Limay</t>
  </si>
  <si>
    <t>rEF iNFLAMACION EN PULGAR DERECHO</t>
  </si>
  <si>
    <t>DNI 46257964</t>
  </si>
  <si>
    <t>Arce, Noha Santiago</t>
  </si>
  <si>
    <t>11/01/2024 11:55:00 a.m.</t>
  </si>
  <si>
    <t>11/01/2024 12:40:26 p.m.</t>
  </si>
  <si>
    <t>11/01/2024 01:02:55 p.m.</t>
  </si>
  <si>
    <t>REP, DE ITALIA TIRA 06 ENTRADA A 776 - Neuquén - Centro</t>
  </si>
  <si>
    <t>Ref ardor al orinar</t>
  </si>
  <si>
    <t>PDR5169240</t>
  </si>
  <si>
    <t>DNI 5169240</t>
  </si>
  <si>
    <t>Anaya, Marta Beatriz</t>
  </si>
  <si>
    <t>11/01/2024 11:56:00 a.m.</t>
  </si>
  <si>
    <t>11/01/2024 12:40:40 p.m.</t>
  </si>
  <si>
    <t>11/01/2024 05:31:38 p.m.</t>
  </si>
  <si>
    <t>M.Neuquinos 805 - Neuquén - Centro</t>
  </si>
  <si>
    <t>Ref Dolor de cabeza, fiebre y tos</t>
  </si>
  <si>
    <t>PDR96064746</t>
  </si>
  <si>
    <t>DNI 96064746</t>
  </si>
  <si>
    <t>Mendez Balza, Erika Carolina</t>
  </si>
  <si>
    <t>11/01/2024 11:57:00 a.m.</t>
  </si>
  <si>
    <t>11/01/2024 01:35:03 p.m.</t>
  </si>
  <si>
    <t>12/01/2024 03:13:07 a.m.</t>
  </si>
  <si>
    <t>Alcorta 662 - Neuquén - Centro</t>
  </si>
  <si>
    <t>Ref Fiebre, diarrea, vomitos y dolor abdominal</t>
  </si>
  <si>
    <t>PDR49758180</t>
  </si>
  <si>
    <t>DNI 49758180</t>
  </si>
  <si>
    <t>Geres, Jonas Maximiliano</t>
  </si>
  <si>
    <t>11/01/2024 11:59:00 a.m.</t>
  </si>
  <si>
    <t>11/01/2024 01:59:34 p.m.</t>
  </si>
  <si>
    <t>11/01/2024 02:21:49 p.m.</t>
  </si>
  <si>
    <t>Belen 578 -</t>
  </si>
  <si>
    <t>Bs As</t>
  </si>
  <si>
    <t>Ref Sarpullido en todo el cuerpo</t>
  </si>
  <si>
    <t>PDR45334850</t>
  </si>
  <si>
    <t>DNI 45334850</t>
  </si>
  <si>
    <t>Mamani, Marcelo Gaston</t>
  </si>
  <si>
    <t>11/01/2024 12:02:00 p.m.</t>
  </si>
  <si>
    <t>11/01/2024 02:04:39 p.m.</t>
  </si>
  <si>
    <t>11/01/2024 02:30:20 p.m.</t>
  </si>
  <si>
    <t>PERTICONE 1551 - Neuquén</t>
  </si>
  <si>
    <t>DNI 520286</t>
  </si>
  <si>
    <t>Hepp, Nelida Isabel</t>
  </si>
  <si>
    <t>11/01/2024 12:04:00 p.m.</t>
  </si>
  <si>
    <t>11/01/2024 05:12:48 p.m.</t>
  </si>
  <si>
    <t>SALTA 645 - Neuquén - Centro</t>
  </si>
  <si>
    <t>PDR40293978</t>
  </si>
  <si>
    <t>DNI 40293978</t>
  </si>
  <si>
    <t>Saez Ruminot, Romina Florencia</t>
  </si>
  <si>
    <t>11/01/2024 12:08:00 p.m.</t>
  </si>
  <si>
    <t>11/01/2024 01:19:02 p.m.</t>
  </si>
  <si>
    <t>11/01/2024 01:57:32 p.m.</t>
  </si>
  <si>
    <t>Abraham 1200 - Neuquén - Barrio Cordón Colón</t>
  </si>
  <si>
    <t>ref vomitos/diarrea/ fiebre - espera atencion en sala de espera</t>
  </si>
  <si>
    <t>LE 5491216</t>
  </si>
  <si>
    <t>Muller, Willi</t>
  </si>
  <si>
    <t>11/01/2024 12:14:00 p.m.</t>
  </si>
  <si>
    <t>11/01/2024 12:32:26 p.m.</t>
  </si>
  <si>
    <t>11/01/2024 05:09:09 p.m.</t>
  </si>
  <si>
    <t>EDELMAN 145 - Neuquén - Barrio Manuel Belgrano</t>
  </si>
  <si>
    <t>pcte. cardiaco con dolor de pecho. ref. marcapasos. ingresa por entrada de estacionamiento</t>
  </si>
  <si>
    <t>11/01/2024 12:20:00 p.m.</t>
  </si>
  <si>
    <t>11/01/2024 01:16:14 p.m.</t>
  </si>
  <si>
    <t>11/01/2024 06:07:34 p.m.</t>
  </si>
  <si>
    <t>pop trasgresión alimentaria</t>
  </si>
  <si>
    <t>ref dolor posoperatorio de apendicectomía</t>
  </si>
  <si>
    <t>11/01/2024 12:41:00 p.m.</t>
  </si>
  <si>
    <t>11/01/2024 02:12:23 p.m.</t>
  </si>
  <si>
    <t>ref que consume alcohol etilico/ escucha voces</t>
  </si>
  <si>
    <t>11/01/2024 12:55:00 p.m.</t>
  </si>
  <si>
    <t>11/01/2024 02:14:47 p.m.</t>
  </si>
  <si>
    <t>11/01/2024 02:30:30 p.m.</t>
  </si>
  <si>
    <t>se retira sin el alta</t>
  </si>
  <si>
    <t>paciente traida por camilleros desde el comedor ref nauseas/ falta de aire</t>
  </si>
  <si>
    <t>11/01/2024 12:57:00 p.m.</t>
  </si>
  <si>
    <t>11/01/2024 02:19:07 p.m.</t>
  </si>
  <si>
    <t>11/01/2024 02:21:01 p.m.</t>
  </si>
  <si>
    <t>cura por segunda</t>
  </si>
  <si>
    <t>ref herida de operación abierta</t>
  </si>
  <si>
    <t>DNI 24776054</t>
  </si>
  <si>
    <t>Orona, Silvina Lorena</t>
  </si>
  <si>
    <t>11/01/2024 01:10:00 p.m.</t>
  </si>
  <si>
    <t>11/01/2024 02:32:40 p.m.</t>
  </si>
  <si>
    <t>11/01/2024 02:48:49 p.m.</t>
  </si>
  <si>
    <t>sindrome manguito rotador</t>
  </si>
  <si>
    <t>AVENIDA DEL TRABAJADOR Y CIPOLLETTI S/N - Neuquén - Barrio El Progreso</t>
  </si>
  <si>
    <t>ref fuerte dolor en hombro izq</t>
  </si>
  <si>
    <t>DNI 21385564</t>
  </si>
  <si>
    <t>Nahuelpan, Paola Andrea</t>
  </si>
  <si>
    <t>11/01/2024 02:20:22 p.m.</t>
  </si>
  <si>
    <t>11/01/2024 02:30:41 p.m.</t>
  </si>
  <si>
    <t>otitis ag</t>
  </si>
  <si>
    <t>Duplex 72 - Neuquén - Barrio San Lorenzo Norte</t>
  </si>
  <si>
    <t>DNI 26543614</t>
  </si>
  <si>
    <t>Almendra, Liliana Beatriz</t>
  </si>
  <si>
    <t>11/01/2024 01:15:00 p.m.</t>
  </si>
  <si>
    <t>11/01/2024 02:33:00 p.m.</t>
  </si>
  <si>
    <t>11/01/2024 02:37:21 p.m.</t>
  </si>
  <si>
    <t>JUAN XXIII 1926 - Neuquén - Barrio Villa Farrel</t>
  </si>
  <si>
    <t>Dolor de cabeza y en zona ocular derecho</t>
  </si>
  <si>
    <t>DNI 36693152</t>
  </si>
  <si>
    <t>Betancur, Flavia Marite</t>
  </si>
  <si>
    <t>11/01/2024 01:17:00 p.m.</t>
  </si>
  <si>
    <t>11/01/2024 01:28:27 p.m.</t>
  </si>
  <si>
    <t>11/01/2024 05:51:00 p.m.</t>
  </si>
  <si>
    <t>ASTENIA</t>
  </si>
  <si>
    <t>SAN MARTIN Y SARMIENTO CASA-6 - MARIANO MORENO</t>
  </si>
  <si>
    <t>26 VIV.</t>
  </si>
  <si>
    <t>Inapetencia, nauseas de cuatro días de evolución</t>
  </si>
  <si>
    <t>DNI 41438990</t>
  </si>
  <si>
    <t>Mignolet, Elena Camila</t>
  </si>
  <si>
    <t>11/01/2024 01:20:00 p.m.</t>
  </si>
  <si>
    <t>11/01/2024 02:37:26 p.m.</t>
  </si>
  <si>
    <t>11/01/2024 02:40:44 p.m.</t>
  </si>
  <si>
    <t>TREPPO Y ACOSTA 1530 - Neuquén - Barrio Villa Ceferino</t>
  </si>
  <si>
    <t>Bº V CEFERINO</t>
  </si>
  <si>
    <t>Dolor e inflamación abdominal, diarrea</t>
  </si>
  <si>
    <t>PDR23918200</t>
  </si>
  <si>
    <t>DNI 23918200</t>
  </si>
  <si>
    <t>Lillo, Juana Ester</t>
  </si>
  <si>
    <t>11/01/2024 01:24:00 p.m.</t>
  </si>
  <si>
    <t>11/01/2024 02:40:31 p.m.</t>
  </si>
  <si>
    <t>11/01/2024 02:44:36 p.m.</t>
  </si>
  <si>
    <t>Gervasoni Jorge - Neuquén</t>
  </si>
  <si>
    <t>Alma Fuerte</t>
  </si>
  <si>
    <t>Molestia ocular</t>
  </si>
  <si>
    <t>DNI 22474264</t>
  </si>
  <si>
    <t>Sanchez, Irene Ines</t>
  </si>
  <si>
    <t>11/01/2024 01:34:00 p.m.</t>
  </si>
  <si>
    <t>11/01/2024 01:53:25 p.m.</t>
  </si>
  <si>
    <t>11/01/2024 02:03:48 p.m.</t>
  </si>
  <si>
    <t>Moquehue 950 - Neuquén - Barrio Confluencia</t>
  </si>
  <si>
    <t>Diarrea, dolor de cabeza, pte. asmática</t>
  </si>
  <si>
    <t>DNI 10112927</t>
  </si>
  <si>
    <t>Martinez, Maria Ines</t>
  </si>
  <si>
    <t>11/01/2024 01:46:00 p.m.</t>
  </si>
  <si>
    <t>11/01/2024 02:43:07 p.m.</t>
  </si>
  <si>
    <t>11/01/2024 02:57:21 p.m.</t>
  </si>
  <si>
    <t>entre calles Canelo y Asmar 526 - Neuquén - Barrio Mudon</t>
  </si>
  <si>
    <t>Sangrado nasal y presión alta</t>
  </si>
  <si>
    <t>DNI 47514486</t>
  </si>
  <si>
    <t>Cordobez, Maria De Los Angeles</t>
  </si>
  <si>
    <t>11/01/2024 01:50:00 p.m.</t>
  </si>
  <si>
    <t>11/01/2024 03:17:16 p.m.</t>
  </si>
  <si>
    <t>11/01/2024 03:35:30 p.m.</t>
  </si>
  <si>
    <t>Av. Sabaleta 203 - Plottier - Los Hornos</t>
  </si>
  <si>
    <t>Los Alamos</t>
  </si>
  <si>
    <t>PDR28484707</t>
  </si>
  <si>
    <t>DNI 28484707</t>
  </si>
  <si>
    <t>Collinao, Mariela Lorena</t>
  </si>
  <si>
    <t>11/01/2024 01:52:00 p.m.</t>
  </si>
  <si>
    <t>11/01/2024 03:18:11 p.m.</t>
  </si>
  <si>
    <t>11/01/2024 03:35:40 p.m.</t>
  </si>
  <si>
    <t>CONCEPCION DEL URUGUAY 89 - Cipolletti</t>
  </si>
  <si>
    <t>Quito</t>
  </si>
  <si>
    <t>11/01/2024 02:03:00 p.m.</t>
  </si>
  <si>
    <t>11/01/2024 03:24:28 p.m.</t>
  </si>
  <si>
    <t>11/01/2024 03:35:46 p.m.</t>
  </si>
  <si>
    <t>ETI</t>
  </si>
  <si>
    <t>Cefalea Congestion nasal Epistaxis</t>
  </si>
  <si>
    <t>DNI 24267176</t>
  </si>
  <si>
    <t>Recarey, Sandra Daniela</t>
  </si>
  <si>
    <t>11/01/2024 02:20:00 p.m.</t>
  </si>
  <si>
    <t>11/01/2024 03:26:58 p.m.</t>
  </si>
  <si>
    <t>11/01/2024 07:13:18 p.m.</t>
  </si>
  <si>
    <t>Correntoso 1718 - Neuquén - Barrio Confluencia</t>
  </si>
  <si>
    <t>Cefalea Mareos Marcha inestable</t>
  </si>
  <si>
    <t>DNI 32020664</t>
  </si>
  <si>
    <t>Romero, Daniel Antonio</t>
  </si>
  <si>
    <t>11/01/2024 02:29:00 p.m.</t>
  </si>
  <si>
    <t>11/01/2024 03:44:54 p.m.</t>
  </si>
  <si>
    <t>11/01/2024 03:46:22 p.m.</t>
  </si>
  <si>
    <t>PASAJE BAUTISTA-- - Neuquén - Barrio Islas Malvinas</t>
  </si>
  <si>
    <t>Fiebre Mareos</t>
  </si>
  <si>
    <t>DNI 29418555</t>
  </si>
  <si>
    <t>Puel, Miriam Flor</t>
  </si>
  <si>
    <t>11/01/2024 02:32:00 p.m.</t>
  </si>
  <si>
    <t>11/01/2024 02:55:42 p.m.</t>
  </si>
  <si>
    <t>11/01/2024 04:18:05 p.m.</t>
  </si>
  <si>
    <t>fractura falange distal</t>
  </si>
  <si>
    <t>El Merandal 415 - Provincia: CHUBUT</t>
  </si>
  <si>
    <t>Tx de dedos de mano izq.</t>
  </si>
  <si>
    <t>DNI 37603891</t>
  </si>
  <si>
    <t>Arias, Micaela Dagna Martha</t>
  </si>
  <si>
    <t>11/01/2024 02:43:00 p.m.</t>
  </si>
  <si>
    <t>11/01/2024 02:59:08 p.m.</t>
  </si>
  <si>
    <t>11/01/2024 04:42:17 p.m.</t>
  </si>
  <si>
    <t>LAGO MUSTER - - Neuquén - Barrio Melipal</t>
  </si>
  <si>
    <t>Sector UTEDYC</t>
  </si>
  <si>
    <t>PDR15479551</t>
  </si>
  <si>
    <t>DNI 15479551</t>
  </si>
  <si>
    <t>Aguilar Cazas, Jonathan Raul</t>
  </si>
  <si>
    <t>11/01/2024 02:51:00 p.m.</t>
  </si>
  <si>
    <t>11/01/2024 05:51:12 p.m.</t>
  </si>
  <si>
    <t>HAB agresion x terceros</t>
  </si>
  <si>
    <t>CUBA Y JUAN PABLO 2DO - Centenario</t>
  </si>
  <si>
    <t>herida de arma blanca</t>
  </si>
  <si>
    <t>DNI 13254387</t>
  </si>
  <si>
    <t>Hidalgo, Hilda</t>
  </si>
  <si>
    <t>11/01/2024 03:10:00 p.m.</t>
  </si>
  <si>
    <t>11/01/2024 03:48:10 p.m.</t>
  </si>
  <si>
    <t>MISIONES Y LANIN - Neuquén - Este</t>
  </si>
  <si>
    <t>ref. dolor de cabeza, ref. con diabetes.</t>
  </si>
  <si>
    <t>11/01/2024 03:17:00 p.m.</t>
  </si>
  <si>
    <t>11/01/2024 04:13:41 p.m.</t>
  </si>
  <si>
    <t>11/01/2024 04:16:24 p.m.</t>
  </si>
  <si>
    <t>ref. dolor en la herida donde le mordio un perro hace una semana pasada</t>
  </si>
  <si>
    <t>PDR94442116</t>
  </si>
  <si>
    <t>DNI 94442116</t>
  </si>
  <si>
    <t>Choque Oylo, Maribel</t>
  </si>
  <si>
    <t>11/01/2024 03:26:00 p.m.</t>
  </si>
  <si>
    <t>11/01/2024 04:17:28 p.m.</t>
  </si>
  <si>
    <t>11/01/2024 04:34:19 p.m.</t>
  </si>
  <si>
    <t>dolor lumbosacro</t>
  </si>
  <si>
    <t>TILCARA 3499 nueva pompeya - Provincia: BUENOS AIRES</t>
  </si>
  <si>
    <t>REF. ACCIDENTE EL VIERNES, AUTOVUELCO. REFIERE MUCHO DOLOR EN ESPALDA</t>
  </si>
  <si>
    <t>DNI 92309331</t>
  </si>
  <si>
    <t>Cadima Arias, Macario</t>
  </si>
  <si>
    <t>11/01/2024 03:27:00 p.m.</t>
  </si>
  <si>
    <t>11/01/2024 04:14:26 p.m.</t>
  </si>
  <si>
    <t>11/01/2024 07:17:44 p.m.</t>
  </si>
  <si>
    <t>LUIS BELTRAN 1172 - Neuquén - Barrio Villa Florencia</t>
  </si>
  <si>
    <t>REF, DOLOR EN LA PROSTATA, REF. SONDA</t>
  </si>
  <si>
    <t>PDR24958880</t>
  </si>
  <si>
    <t>DNI 24958880</t>
  </si>
  <si>
    <t>Castro, Celeste Margarita</t>
  </si>
  <si>
    <t>11/01/2024 03:29:00 p.m.</t>
  </si>
  <si>
    <t>11/01/2024 05:04:52 p.m.</t>
  </si>
  <si>
    <t>11/01/2024 06:37:10 p.m.</t>
  </si>
  <si>
    <t>BARRIO CUENCA XV</t>
  </si>
  <si>
    <t>MAREOS, VOMITOS</t>
  </si>
  <si>
    <t>11/01/2024 03:32:00 p.m.</t>
  </si>
  <si>
    <t>11/01/2024 03:43:46 p.m.</t>
  </si>
  <si>
    <t>12/01/2024 04:02:40 a.m.</t>
  </si>
  <si>
    <t>pte enviada de oncología por anemia</t>
  </si>
  <si>
    <t>11/01/2024 05:06:48 p.m.</t>
  </si>
  <si>
    <t>11/01/2024 07:01:23 p.m.</t>
  </si>
  <si>
    <t>Fibromialgia Sin tto</t>
  </si>
  <si>
    <t>Fibromialgia Constipacion</t>
  </si>
  <si>
    <t>11/01/2024 03:33:00 p.m.</t>
  </si>
  <si>
    <t>11/01/2024 05:15:14 p.m.</t>
  </si>
  <si>
    <t>11/01/2024 08:05:50 p.m.</t>
  </si>
  <si>
    <t>retiro sin aviso</t>
  </si>
  <si>
    <t>dif. para respirar</t>
  </si>
  <si>
    <t>11/01/2024 03:42:00 p.m.</t>
  </si>
  <si>
    <t>11/01/2024 05:15:28 p.m.</t>
  </si>
  <si>
    <t>11/01/2024 05:53:46 p.m.</t>
  </si>
  <si>
    <t>Ref dolor en el pecho y falta de aire.</t>
  </si>
  <si>
    <t>PDR37101757</t>
  </si>
  <si>
    <t>DNI 37101757</t>
  </si>
  <si>
    <t>Coria Peña, Angel Alberto</t>
  </si>
  <si>
    <t>11/01/2024 03:43:00 p.m.</t>
  </si>
  <si>
    <t>11/01/2024 06:57:23 p.m.</t>
  </si>
  <si>
    <t>richieri 510 - Neuquén - Centro</t>
  </si>
  <si>
    <t>Ref quemadura en mano.</t>
  </si>
  <si>
    <t>PDR24659863</t>
  </si>
  <si>
    <t>DNI 24659863</t>
  </si>
  <si>
    <t>Schell, Sandra Patricia</t>
  </si>
  <si>
    <t>11/01/2024 03:54:00 p.m.</t>
  </si>
  <si>
    <t>11/01/2024 06:57:05 p.m.</t>
  </si>
  <si>
    <t>11/01/2024 07:17:54 p.m.</t>
  </si>
  <si>
    <t>panadizo de 1° dedo pie derecho</t>
  </si>
  <si>
    <t>conrado villegas 452 - Neuquén</t>
  </si>
  <si>
    <t>Ref dolor en uña del pie.</t>
  </si>
  <si>
    <t>11/01/2024 03:59:00 p.m.</t>
  </si>
  <si>
    <t>11/01/2024 05:45:00 p.m.</t>
  </si>
  <si>
    <t>12/01/2024 06:27:41 p.m.</t>
  </si>
  <si>
    <t>infeccion urinaria a germen multirresistente</t>
  </si>
  <si>
    <t>Derivada de consultorio de CM para internacion por ITU complicada</t>
  </si>
  <si>
    <t>DNI 24825187</t>
  </si>
  <si>
    <t>Monsalve, Oscar Andres</t>
  </si>
  <si>
    <t>11/01/2024 04:03:00 p.m.</t>
  </si>
  <si>
    <t>11/01/2024 08:56:00 p.m.</t>
  </si>
  <si>
    <t>herida de arma de fuego en craneo en contexto de intento de robo</t>
  </si>
  <si>
    <t>DEL SOL - Neuquén - Barrio Valentina Sur</t>
  </si>
  <si>
    <t>PDR21785169</t>
  </si>
  <si>
    <t>DNI 21785169</t>
  </si>
  <si>
    <t>Salinas, Edgardo Gabriel</t>
  </si>
  <si>
    <t>11/01/2024 04:12:00 p.m.</t>
  </si>
  <si>
    <t>11/01/2024 07:14:55 p.m.</t>
  </si>
  <si>
    <t>Olascoaga 959 - Neuquén</t>
  </si>
  <si>
    <t>DNI 45390070</t>
  </si>
  <si>
    <t>Brevi Orellana, Melina Jazmin</t>
  </si>
  <si>
    <t>11/01/2024 04:25:00 p.m.</t>
  </si>
  <si>
    <t>11/01/2024 06:59:37 p.m.</t>
  </si>
  <si>
    <t>MAGALDI Y ANTU MZA 206 LOTE 31 - Neuquén</t>
  </si>
  <si>
    <t>Ref vomitos y dearrea.</t>
  </si>
  <si>
    <t>DNI 49332647</t>
  </si>
  <si>
    <t>Aguilar San Martin, Sofia Antonela</t>
  </si>
  <si>
    <t>11/01/2024 04:39:00 p.m.</t>
  </si>
  <si>
    <t>11/01/2024 07:02:17 p.m.</t>
  </si>
  <si>
    <t>11/01/2024 07:18:06 p.m.</t>
  </si>
  <si>
    <t>quemadura tipo a</t>
  </si>
  <si>
    <t>PAIMUN S/N - Neuquén - Barrio Confluencia</t>
  </si>
  <si>
    <t>Ref quemadura en mano derecha.</t>
  </si>
  <si>
    <t>PDR92860575</t>
  </si>
  <si>
    <t>DNI 92860575</t>
  </si>
  <si>
    <t>Deij Molina, Julio Armin</t>
  </si>
  <si>
    <t>11/01/2024 04:43:00 p.m.</t>
  </si>
  <si>
    <t>11/01/2024 07:05:38 p.m.</t>
  </si>
  <si>
    <t>11/01/2024 07:18:15 p.m.</t>
  </si>
  <si>
    <t>loxoselismo</t>
  </si>
  <si>
    <t>LILEN 965 -</t>
  </si>
  <si>
    <t>REF PICADURA.</t>
  </si>
  <si>
    <t>11/01/2024 04:46:00 p.m.</t>
  </si>
  <si>
    <t>11/01/2024 05:19:31 p.m.</t>
  </si>
  <si>
    <t>11/01/2024 05:58:24 p.m.</t>
  </si>
  <si>
    <t>demanda de vcl para hijo</t>
  </si>
  <si>
    <t>madre ref neuropatia y cólicos (pac ingresado por playa de ambulancias)</t>
  </si>
  <si>
    <t>11/01/2024 04:58:00 p.m.</t>
  </si>
  <si>
    <t>11/01/2024 07:05:26 p.m.</t>
  </si>
  <si>
    <t>Ref. problemas de adicciones, ingresa por sector de ambulancias</t>
  </si>
  <si>
    <t>PDR7571650</t>
  </si>
  <si>
    <t>DNI 7571650</t>
  </si>
  <si>
    <t>Gramajo, Celestino</t>
  </si>
  <si>
    <t>11/01/2024 05:00:00 p.m.</t>
  </si>
  <si>
    <t>11/01/2024 07:06:56 p.m.</t>
  </si>
  <si>
    <t>11/01/2024 10:29:30 p.m.</t>
  </si>
  <si>
    <t>25 DE MAYO 35 - Cutral Co</t>
  </si>
  <si>
    <t>familiar refiere que se le salio la talla vesical</t>
  </si>
  <si>
    <t>DNI 20436674</t>
  </si>
  <si>
    <t>Tamborindegui, Olga Esther</t>
  </si>
  <si>
    <t>11/01/2024 05:02:00 p.m.</t>
  </si>
  <si>
    <t>11/01/2024 06:33:54 p.m.</t>
  </si>
  <si>
    <t>11/01/2024 08:37:16 p.m.</t>
  </si>
  <si>
    <t>SAN LUIS 772 - Neuquén - Barrio Villa María</t>
  </si>
  <si>
    <t>DOLOR DE ESTOMAGO- VOMITOS (REFIERE CALCULOS EN LA VESICULA)</t>
  </si>
  <si>
    <t>DNI 26637516</t>
  </si>
  <si>
    <t>Almada, Natalia Lorena</t>
  </si>
  <si>
    <t>11/01/2024 05:16:00 p.m.</t>
  </si>
  <si>
    <t>11/01/2024 07:10:11 p.m.</t>
  </si>
  <si>
    <t>MZ 50 LOTE 19 0 0 0 - Neuquén</t>
  </si>
  <si>
    <t>DOLOR EN PIE IZQUIERDO- REF HERIDA INFECTADA</t>
  </si>
  <si>
    <t>11/01/2024 05:36:00 p.m.</t>
  </si>
  <si>
    <t>11/01/2024 05:47:46 p.m.</t>
  </si>
  <si>
    <t>11/01/2024 05:58:18 p.m.</t>
  </si>
  <si>
    <t>Herida cortopunzante en palma de la mano derecha Accidente laboral</t>
  </si>
  <si>
    <t>PDR30397408</t>
  </si>
  <si>
    <t>DNI 30397408</t>
  </si>
  <si>
    <t>Rios, Natalia</t>
  </si>
  <si>
    <t>11/01/2024 05:37:00 p.m.</t>
  </si>
  <si>
    <t>11/01/2024 05:47:31 p.m.</t>
  </si>
  <si>
    <t>11/01/2024 05:58:04 p.m.</t>
  </si>
  <si>
    <t>accidente laboral</t>
  </si>
  <si>
    <t>av. huilen y novela - Neuquén - Barrio Melipal</t>
  </si>
  <si>
    <t>Se pincho con aguja (personal hpn)</t>
  </si>
  <si>
    <t>11/01/2024 05:56:00 p.m.</t>
  </si>
  <si>
    <t>11/01/2024 06:38:50 p.m.</t>
  </si>
  <si>
    <t>12/01/2024 03:27:22 a.m.</t>
  </si>
  <si>
    <t>DNI 48412278</t>
  </si>
  <si>
    <t>Muñoz, Ana Milagros Abigail</t>
  </si>
  <si>
    <t>11/01/2024 06:01:00 p.m.</t>
  </si>
  <si>
    <t>11/01/2024 06:43:53 p.m.</t>
  </si>
  <si>
    <t>12/01/2024 04:44:50 a.m.</t>
  </si>
  <si>
    <t>COLIHUE S/N - Neuquén - Barrio Manuel Belgrano</t>
  </si>
  <si>
    <t>MAREOS - DECAIMIENTO</t>
  </si>
  <si>
    <t>11/01/2024 06:03:00 p.m.</t>
  </si>
  <si>
    <t>11/01/2024 06:16:42 p.m.</t>
  </si>
  <si>
    <t>12/01/2024 01:23:17 a.m.</t>
  </si>
  <si>
    <t>11/01/2024 06:10:00 p.m.</t>
  </si>
  <si>
    <t>11/01/2024 07:10:26 p.m.</t>
  </si>
  <si>
    <t>dolor abdominal - mal olor en herida post-quirurgica</t>
  </si>
  <si>
    <t>DNI 24457952</t>
  </si>
  <si>
    <t>Huenten, Sandra Susana</t>
  </si>
  <si>
    <t>11/01/2024 06:14:00 p.m.</t>
  </si>
  <si>
    <t>11/01/2024 07:10:36 p.m.</t>
  </si>
  <si>
    <t>11/01/2024 08:09:33 p.m.</t>
  </si>
  <si>
    <t>Sargento vidal y Ruca Choroi - Neuquén</t>
  </si>
  <si>
    <t>DOLOR DE CADERA</t>
  </si>
  <si>
    <t>11/01/2024 06:25:00 p.m.</t>
  </si>
  <si>
    <t>11/01/2024 06:50:28 p.m.</t>
  </si>
  <si>
    <t>12/01/2024 01:14:26 a.m.</t>
  </si>
  <si>
    <t>PDR5456287</t>
  </si>
  <si>
    <t>DNI 5456287</t>
  </si>
  <si>
    <t>Martinez, Inés Eugenia</t>
  </si>
  <si>
    <t>11/01/2024 06:44:00 p.m.</t>
  </si>
  <si>
    <t>11/01/2024 07:10:54 p.m.</t>
  </si>
  <si>
    <t>Avellaneda 197 - Neuquén - Barrio Villa Farrel</t>
  </si>
  <si>
    <t>DOLOR DE GARGANTA - TOS</t>
  </si>
  <si>
    <t>PDR20044648</t>
  </si>
  <si>
    <t>DNI 20044648</t>
  </si>
  <si>
    <t>Yañez, Jorge Ezequiel</t>
  </si>
  <si>
    <t>11/01/2024 07:13:00 p.m.</t>
  </si>
  <si>
    <t>11/01/2024 08:15:44 p.m.</t>
  </si>
  <si>
    <t>11/01/2024 08:34:05 p.m.</t>
  </si>
  <si>
    <t>Pasaje Guzmán 624 - Neuquén - Centro</t>
  </si>
  <si>
    <t>DOLOR EN PIERNA DERECHA</t>
  </si>
  <si>
    <t>PDR39522157</t>
  </si>
  <si>
    <t>DNI 39522157</t>
  </si>
  <si>
    <t>Montiel, Ignacio</t>
  </si>
  <si>
    <t>11/01/2024 07:23:00 p.m.</t>
  </si>
  <si>
    <t>11/01/2024 08:17:16 p.m.</t>
  </si>
  <si>
    <t>11/01/2024 09:03:08 p.m.</t>
  </si>
  <si>
    <t>talero 243 - Neuquén</t>
  </si>
  <si>
    <t>SOSPECHA DE ETS</t>
  </si>
  <si>
    <t>PDR37725407</t>
  </si>
  <si>
    <t>DNI 37725407</t>
  </si>
  <si>
    <t>Monachesi, Pablo Adrian</t>
  </si>
  <si>
    <t>11/01/2024 07:28:00 p.m.</t>
  </si>
  <si>
    <t>11/01/2024 08:15:27 p.m.</t>
  </si>
  <si>
    <t>11/01/2024 08:19:55 p.m.</t>
  </si>
  <si>
    <t>SAN LUIS Y LUIS BELTRAN - Neuquén</t>
  </si>
  <si>
    <t>11/01/2024 07:34:00 p.m.</t>
  </si>
  <si>
    <t>11/01/2024 08:15:20 p.m.</t>
  </si>
  <si>
    <t>11/01/2024 09:00:04 p.m.</t>
  </si>
  <si>
    <t>PDR10437673</t>
  </si>
  <si>
    <t>DNI 10437673</t>
  </si>
  <si>
    <t>Delgado, Cristina Marta</t>
  </si>
  <si>
    <t>11/01/2024 07:35:00 p.m.</t>
  </si>
  <si>
    <t>11/01/2024 08:13:19 p.m.</t>
  </si>
  <si>
    <t>11/01/2024 10:39:41 p.m.</t>
  </si>
  <si>
    <t>DON BOSCO 767 -</t>
  </si>
  <si>
    <t>Traumatismo de muñeca derecha</t>
  </si>
  <si>
    <t>DNI 14643381</t>
  </si>
  <si>
    <t>Perramon, Susana Adriana Alejandrina</t>
  </si>
  <si>
    <t>11/01/2024 07:39:00 p.m.</t>
  </si>
  <si>
    <t>11/01/2024 08:00:23 p.m.</t>
  </si>
  <si>
    <t>12/01/2024 12:37:47 a.m.</t>
  </si>
  <si>
    <t>disenteria ira</t>
  </si>
  <si>
    <t>Jose B Lopez 538 - Neuquén - Barrio Manuel Belgrano</t>
  </si>
  <si>
    <t>VOMITOS-DIARREA-REF QUE LE SUBIÓ LA PRESION</t>
  </si>
  <si>
    <t>PDR41837762</t>
  </si>
  <si>
    <t>DNI 41837762</t>
  </si>
  <si>
    <t>Piriz, Karen Ayelen</t>
  </si>
  <si>
    <t>11/01/2024 07:43:00 p.m.</t>
  </si>
  <si>
    <t>11/01/2024 08:16:59 p.m.</t>
  </si>
  <si>
    <t>11/01/2024 10:33:19 p.m.</t>
  </si>
  <si>
    <t>SATURNINO TORRES 816 - Neuquén - Barrio Confluencia</t>
  </si>
  <si>
    <t>REF PUNTADAS EN EL ABDOMEN-VOMITOS</t>
  </si>
  <si>
    <t>PDR45028617</t>
  </si>
  <si>
    <t>DNI 45028617</t>
  </si>
  <si>
    <t>Benegas, Jazmin</t>
  </si>
  <si>
    <t>11/01/2024 07:46:00 p.m.</t>
  </si>
  <si>
    <t>11/01/2024 08:28:27 p.m.</t>
  </si>
  <si>
    <t>LOS FENICIOS 2055 - Neuquén</t>
  </si>
  <si>
    <t>DNI 12914383</t>
  </si>
  <si>
    <t>Maciel, Ramon Gregorio</t>
  </si>
  <si>
    <t>11/01/2024 08:04:00 p.m.</t>
  </si>
  <si>
    <t>11/01/2024 09:01:09 p.m.</t>
  </si>
  <si>
    <t>12/01/2024 05:15:00 a.m.</t>
  </si>
  <si>
    <t>MAZZONI 860 - Neuquén - Barrio Mariano Moreno</t>
  </si>
  <si>
    <t>VOMITOS,FIEBRE</t>
  </si>
  <si>
    <t>PDR93752106</t>
  </si>
  <si>
    <t>DNI 93752106</t>
  </si>
  <si>
    <t>Ramos Cabral, Ruben Raul</t>
  </si>
  <si>
    <t>11/01/2024 08:07:00 p.m.</t>
  </si>
  <si>
    <t>12/01/2024 03:02:48 a.m.</t>
  </si>
  <si>
    <t>don bosco 742 - Neuquén - Barrio Nuevo</t>
  </si>
  <si>
    <t>DOLRO DE PECHO</t>
  </si>
  <si>
    <t>DNI 34125093</t>
  </si>
  <si>
    <t>Brunengo, Lucrecia Canela</t>
  </si>
  <si>
    <t>11/01/2024 08:16:00 p.m.</t>
  </si>
  <si>
    <t>11/01/2024 10:30:33 p.m.</t>
  </si>
  <si>
    <t>11/01/2024 10:42:05 p.m.</t>
  </si>
  <si>
    <t>dolor toraxico - contractura</t>
  </si>
  <si>
    <t>CHOCON - 270 - Neuquén - Este</t>
  </si>
  <si>
    <t>BELGRANO---</t>
  </si>
  <si>
    <t>PDR40068343</t>
  </si>
  <si>
    <t>DNI 40068343</t>
  </si>
  <si>
    <t>Leguizamon, Carla Fabiana</t>
  </si>
  <si>
    <t>11/01/2024 08:20:00 p.m.</t>
  </si>
  <si>
    <t>11/01/2024 10:35:06 p.m.</t>
  </si>
  <si>
    <t>12/01/2024 04:19:35 a.m.</t>
  </si>
  <si>
    <t>ictericia en estudios</t>
  </si>
  <si>
    <t>ALMAFUERTE 768 - Rincón de los Sauces</t>
  </si>
  <si>
    <t>Dolor abdominal Edemas en miembros inferiores</t>
  </si>
  <si>
    <t>PDR44260028</t>
  </si>
  <si>
    <t>DNI 44260028</t>
  </si>
  <si>
    <t>Mur, Celeste Tamara</t>
  </si>
  <si>
    <t>11/01/2024 08:27:00 p.m.</t>
  </si>
  <si>
    <t>11/01/2024 10:41:27 p.m.</t>
  </si>
  <si>
    <t>monroe 5433 - Provincia: BUENOS AIRES</t>
  </si>
  <si>
    <t>villa urquiza</t>
  </si>
  <si>
    <t>sensacion falta de aire</t>
  </si>
  <si>
    <t>DNI 10989710</t>
  </si>
  <si>
    <t>Barison, Estela Susana</t>
  </si>
  <si>
    <t>11/01/2024 08:30:00 p.m.</t>
  </si>
  <si>
    <t>11/01/2024 10:41:35 p.m.</t>
  </si>
  <si>
    <t>11/01/2024 11:01:59 p.m.</t>
  </si>
  <si>
    <t>copahue 1286 - Neuquén</t>
  </si>
  <si>
    <t>PDR13850411</t>
  </si>
  <si>
    <t>DNI 13850411</t>
  </si>
  <si>
    <t>Catalan, Jose Ermogenes</t>
  </si>
  <si>
    <t>11/01/2024 08:33:00 p.m.</t>
  </si>
  <si>
    <t>11/01/2024 11:12:32 p.m.</t>
  </si>
  <si>
    <t>12/01/2024 01:37:14 a.m.</t>
  </si>
  <si>
    <t>RAMOS MEJIA 236 - Centenario</t>
  </si>
  <si>
    <t>JUAN MANUEL DE ROSAS</t>
  </si>
  <si>
    <t>DOLOR ABDOMINAL ONCOLOGICO CA DE COLON</t>
  </si>
  <si>
    <t>DNI 9735984</t>
  </si>
  <si>
    <t>Lavayen, Micaela Serafina</t>
  </si>
  <si>
    <t>96 años</t>
  </si>
  <si>
    <t>11/01/2024 08:37:00 p.m.</t>
  </si>
  <si>
    <t>11/01/2024 09:09:49 p.m.</t>
  </si>
  <si>
    <t>11/01/2024 11:31:36 p.m.</t>
  </si>
  <si>
    <t>VARVARCO 765 - Neuquén - Barrio Unión de Mayo</t>
  </si>
  <si>
    <t>DNI 92951479</t>
  </si>
  <si>
    <t>Jeldres Fierro, Silvana Ester</t>
  </si>
  <si>
    <t>11/01/2024 08:43:00 p.m.</t>
  </si>
  <si>
    <t>12/01/2024 01:30:02 a.m.</t>
  </si>
  <si>
    <t>Los Emigrantes y Antu - Neuquén - Barrio Cordón Colón</t>
  </si>
  <si>
    <t>PDR40548245</t>
  </si>
  <si>
    <t>DNI 40548245</t>
  </si>
  <si>
    <t>Zamudio, Manuel</t>
  </si>
  <si>
    <t>11/01/2024 09:12:00 p.m.</t>
  </si>
  <si>
    <t>12/01/2024 01:30:22 a.m.</t>
  </si>
  <si>
    <t>LAMARCA 2081 - Neuquén - Barrio Confluencia</t>
  </si>
  <si>
    <t>11/01/2024 09:16:00 p.m.</t>
  </si>
  <si>
    <t>12/01/2024 01:30:35 a.m.</t>
  </si>
  <si>
    <t>11/01/2024 09:38:00 p.m.</t>
  </si>
  <si>
    <t>11/01/2024 09:59:34 p.m.</t>
  </si>
  <si>
    <t>DNI 46794643</t>
  </si>
  <si>
    <t>Vega, Malena Alicia</t>
  </si>
  <si>
    <t>11/01/2024 09:50:00 p.m.</t>
  </si>
  <si>
    <t>12/01/2024 01:30:46 a.m.</t>
  </si>
  <si>
    <t>12/01/2024 01:47:00 a.m.</t>
  </si>
  <si>
    <t>otitis externa aguda</t>
  </si>
  <si>
    <t>LAGO NONTHUE 2420 - Neuquén - Barrio Villa Ceferino</t>
  </si>
  <si>
    <t>dolor de oídos, 1° consulta</t>
  </si>
  <si>
    <t>PDR48915486</t>
  </si>
  <si>
    <t>DNI 48915486</t>
  </si>
  <si>
    <t>Cupayolo, Martin Roman</t>
  </si>
  <si>
    <t>11/01/2024 10:03:00 p.m.</t>
  </si>
  <si>
    <t>12/01/2024 01:50:16 a.m.</t>
  </si>
  <si>
    <t>12/01/2024 01:54:24 a.m.</t>
  </si>
  <si>
    <t>traumatismo de tobillo dcho</t>
  </si>
  <si>
    <t>rio negro 686 - Neuquén</t>
  </si>
  <si>
    <t>zona centro</t>
  </si>
  <si>
    <t>PDR44237887</t>
  </si>
  <si>
    <t>DNI 44237887</t>
  </si>
  <si>
    <t>Soto, Agostina Belen</t>
  </si>
  <si>
    <t>11/01/2024 10:10:00 p.m.</t>
  </si>
  <si>
    <t>12/01/2024 01:50:34 a.m.</t>
  </si>
  <si>
    <t>Intendente Mango 1636 - Neuquén - Barrio Limay</t>
  </si>
  <si>
    <t>vómitos, mareos, desde anoche</t>
  </si>
  <si>
    <t>PDR4883217</t>
  </si>
  <si>
    <t>DNI 4883217</t>
  </si>
  <si>
    <t>Puntar, María Del Carmen</t>
  </si>
  <si>
    <t>11/01/2024 10:12:00 p.m.</t>
  </si>
  <si>
    <t>11/01/2024 11:01:16 p.m.</t>
  </si>
  <si>
    <t>12/01/2024 01:37:03 a.m.</t>
  </si>
  <si>
    <t>Bahía Blanca 533 - Neuquén - Barrio Manuel Belgrano</t>
  </si>
  <si>
    <t>Lipotimia Debilidad generalizada</t>
  </si>
  <si>
    <t>11/01/2024 10:16:00 p.m.</t>
  </si>
  <si>
    <t>11/01/2024 10:54:40 p.m.</t>
  </si>
  <si>
    <t>12/01/2024 03:50:23 a.m.</t>
  </si>
  <si>
    <t>Infeccion Urinaria alta</t>
  </si>
  <si>
    <t>dolor abdominal, corporal, fiebre, visto ayer en guardia</t>
  </si>
  <si>
    <t>PDR28485900</t>
  </si>
  <si>
    <t>DNI 28485900</t>
  </si>
  <si>
    <t>Pargade, Dardo Omar</t>
  </si>
  <si>
    <t>11/01/2024 10:25:00 p.m.</t>
  </si>
  <si>
    <t>11/01/2024 11:16:50 p.m.</t>
  </si>
  <si>
    <t>12/01/2024 01:57:43 a.m.</t>
  </si>
  <si>
    <t>Peatonal 13 - Neuquén - Barrio Ciudad Industrial</t>
  </si>
  <si>
    <t>pcte. de SM</t>
  </si>
  <si>
    <t>11/01/2024 10:26:00 p.m.</t>
  </si>
  <si>
    <t>12/01/2024 01:50:44 a.m.</t>
  </si>
  <si>
    <t>dolor de pecho, le cuesta respirar hace unos momentos</t>
  </si>
  <si>
    <t>DNI 39881621</t>
  </si>
  <si>
    <t>Bascuñan, Leandro Ismael</t>
  </si>
  <si>
    <t>11/01/2024 10:34:00 p.m.</t>
  </si>
  <si>
    <t>12/01/2024 01:50:52 a.m.</t>
  </si>
  <si>
    <t>12/01/2024 05:42:21 a.m.</t>
  </si>
  <si>
    <t>Casimiro Gomez - Neuquén - Oeste</t>
  </si>
  <si>
    <t>fiebre, molestia en mm.ii. izquierdo, sequedad en la boca, desde la mañana</t>
  </si>
  <si>
    <t>PDR18081707</t>
  </si>
  <si>
    <t>DNI 18081707</t>
  </si>
  <si>
    <t>Muñoz, Angel Rafael</t>
  </si>
  <si>
    <t>11/01/2024 10:38:00 p.m.</t>
  </si>
  <si>
    <t>12/01/2024 01:52:59 a.m.</t>
  </si>
  <si>
    <t>12/01/2024 05:42:27 a.m.</t>
  </si>
  <si>
    <t>Benjamin Argumedo 3061 - Provincia: MENDOZA</t>
  </si>
  <si>
    <t>dolor lumbar, molestia en zona renal?</t>
  </si>
  <si>
    <t>11/01/2024 10:45:00 p.m.</t>
  </si>
  <si>
    <t>11/01/2024 11:41:29 p.m.</t>
  </si>
  <si>
    <t>12/01/2024 06:21:23 a.m.</t>
  </si>
  <si>
    <t>Perdida de orina perisonda</t>
  </si>
  <si>
    <t>PDR42518101</t>
  </si>
  <si>
    <t>DNI 42518101</t>
  </si>
  <si>
    <t>Hidalgo, Giuliana Jorgelina</t>
  </si>
  <si>
    <t>11/01/2024 11:03:00 p.m.</t>
  </si>
  <si>
    <t>12/01/2024 02:01:25 a.m.</t>
  </si>
  <si>
    <t>12/01/2024 02:19:21 a.m.</t>
  </si>
  <si>
    <t>DIAGONAL SAYHUEQUE 132 - Centenario</t>
  </si>
  <si>
    <t>PDR49137287</t>
  </si>
  <si>
    <t>DNI 49137287</t>
  </si>
  <si>
    <t>Vasquez Mendez, Ian Alexis</t>
  </si>
  <si>
    <t>11/01/2024 11:11:00 p.m.</t>
  </si>
  <si>
    <t>11/01/2024 11:48:04 p.m.</t>
  </si>
  <si>
    <t>DE LA LUZ LAZ - - Cutral Co</t>
  </si>
  <si>
    <t>MONTE HERMOSO</t>
  </si>
  <si>
    <t>DNI 558862</t>
  </si>
  <si>
    <t>Parada, Ilda Rosa</t>
  </si>
  <si>
    <t>11/01/2024 11:19:00 p.m.</t>
  </si>
  <si>
    <t>11/01/2024 11:52:28 p.m.</t>
  </si>
  <si>
    <t>12/01/2024 01:46:29 a.m.</t>
  </si>
  <si>
    <t>ALCORTA 1150 - Neuquén - Barrio Bouquet Roldán</t>
  </si>
  <si>
    <t>caída de propia altura</t>
  </si>
  <si>
    <t>PDR34811231</t>
  </si>
  <si>
    <t>DNI 34811231</t>
  </si>
  <si>
    <t>Manriquez Mellado, Ivanna Yanina</t>
  </si>
  <si>
    <t>11/01/2024 11:23:00 p.m.</t>
  </si>
  <si>
    <t>12/01/2024 12:52:44 a.m.</t>
  </si>
  <si>
    <t>12/01/2024 03:17:39 a.m.</t>
  </si>
  <si>
    <t>SALTA 84 - Neuquén - Centro</t>
  </si>
  <si>
    <t>herida en codo izquierdo (accidente vial - pcte anticoagulada)</t>
  </si>
  <si>
    <t>PDR33842675</t>
  </si>
  <si>
    <t>DNI 33842675</t>
  </si>
  <si>
    <t>Agostini, Juan Ignacio</t>
  </si>
  <si>
    <t>11/01/2024 11:42:00 p.m.</t>
  </si>
  <si>
    <t>12/01/2024 02:21:49 a.m.</t>
  </si>
  <si>
    <t>12/01/2024 03:17:46 a.m.</t>
  </si>
  <si>
    <t>BUENOS AIRES 174 - Neuquén - Centro</t>
  </si>
  <si>
    <t>dolor en cadera (incidente vial, pcte iba en bicicleta)</t>
  </si>
  <si>
    <t>11/01/2024 11:46:00 p.m.</t>
  </si>
  <si>
    <t>12/01/2024 02:17:11 a.m.</t>
  </si>
  <si>
    <t>12/01/2024 03:17:52 a.m.</t>
  </si>
  <si>
    <t>PDR43422066</t>
  </si>
  <si>
    <t>DNI 43422066</t>
  </si>
  <si>
    <t>Sagredo, Leonardo Ezequiel</t>
  </si>
  <si>
    <t>11/01/2024 11:49:00 p.m.</t>
  </si>
  <si>
    <t>12/01/2024 01:04:36 a.m.</t>
  </si>
  <si>
    <t>12/01/2024 04:19:55 a.m.</t>
  </si>
  <si>
    <t>CAYASTA.MZA.B.LOTE.17 1643 - Neuquén - Barrio San Lorenzo Norte</t>
  </si>
  <si>
    <t>dolor costal (refiere accidente en moto)</t>
  </si>
  <si>
    <t>11/01/2024 11:51:00 p.m.</t>
  </si>
  <si>
    <t>12/01/2024 02:27:03 a.m.</t>
  </si>
  <si>
    <t>familiar refiere que escupe sangre</t>
  </si>
  <si>
    <t>PDR6188814</t>
  </si>
  <si>
    <t>DNI 6188814</t>
  </si>
  <si>
    <t>Villegas, Normandina</t>
  </si>
  <si>
    <t>12/01/2024 01:06:00 a.m.</t>
  </si>
  <si>
    <t>12/01/2024 01:36:22 a.m.</t>
  </si>
  <si>
    <t>12/01/2024 02:00:02 a.m.</t>
  </si>
  <si>
    <t>FX de rotula dcha</t>
  </si>
  <si>
    <t>Sd,Se,Lainez 596 -</t>
  </si>
  <si>
    <t>TX RODILLA DERECHA</t>
  </si>
  <si>
    <t>PDR48915503</t>
  </si>
  <si>
    <t>DNI 48915503</t>
  </si>
  <si>
    <t>Cid Villanueva, Malena Lujan</t>
  </si>
  <si>
    <t>12/01/2024 01:35:00 a.m.</t>
  </si>
  <si>
    <t>12/01/2024 02:26:43 a.m.</t>
  </si>
  <si>
    <t>12/01/2024 02:43:04 a.m.</t>
  </si>
  <si>
    <t>Aconcagua 1224 - Neuquén - Barrio Don Bosco II</t>
  </si>
  <si>
    <t>otalgia (el día lunes finalizó tto ATB por el mismo motivo)</t>
  </si>
  <si>
    <t>DNI 16284693</t>
  </si>
  <si>
    <t>Jara, Miriam Liliana Antonia</t>
  </si>
  <si>
    <t>12/01/2024 02:07:00 a.m.</t>
  </si>
  <si>
    <t>12/01/2024 05:46:45 a.m.</t>
  </si>
  <si>
    <t>12/01/2024 05:57:21 a.m.</t>
  </si>
  <si>
    <t>QUIROGA 544 - Neuquén - Barrio Islas Malvinas</t>
  </si>
  <si>
    <t>vómitos y diarrea (asmática)</t>
  </si>
  <si>
    <t>DNI 18116143</t>
  </si>
  <si>
    <t>Escartin, Marta Noemi</t>
  </si>
  <si>
    <t>12/01/2024 02:15:00 a.m.</t>
  </si>
  <si>
    <t>12/01/2024 05:47:00 a.m.</t>
  </si>
  <si>
    <t>PASAJE METÁN 1056 - Neuquén - Este</t>
  </si>
  <si>
    <t>PDR49574131</t>
  </si>
  <si>
    <t>DNI 49574131</t>
  </si>
  <si>
    <t>Medina, Thiago Nehuen</t>
  </si>
  <si>
    <t>12/01/2024 02:19:00 a.m.</t>
  </si>
  <si>
    <t>12/01/2024 02:33:54 a.m.</t>
  </si>
  <si>
    <t>12/01/2024 10:51:07 a.m.</t>
  </si>
  <si>
    <t>LOS CIPRESES S/N - Provincia: Río Negro</t>
  </si>
  <si>
    <t>PRIMAVERA</t>
  </si>
  <si>
    <t>PDR40067666</t>
  </si>
  <si>
    <t>DNI 40067666</t>
  </si>
  <si>
    <t>Albeal, Maximiliano Jesus</t>
  </si>
  <si>
    <t>12/01/2024 02:21:00 a.m.</t>
  </si>
  <si>
    <t>12/01/2024 05:47:47 a.m.</t>
  </si>
  <si>
    <t>RUCA CHOROY - Neuquén - Barrio Villa Ceferino</t>
  </si>
  <si>
    <t>dolor de pecho - 2da consulta</t>
  </si>
  <si>
    <t>PDR35595702</t>
  </si>
  <si>
    <t>DNI 35595702</t>
  </si>
  <si>
    <t>Martinez, Maximiliano Alberto</t>
  </si>
  <si>
    <t>12/01/2024 02:27:00 a.m.</t>
  </si>
  <si>
    <t>12/01/2024 02:56:21 a.m.</t>
  </si>
  <si>
    <t>12/01/2024 05:42:35 a.m.</t>
  </si>
  <si>
    <t>CARLOS H RODRIGUEZ 1295 - Neuquén</t>
  </si>
  <si>
    <t>reacción alergica - se avisa a enfermeria</t>
  </si>
  <si>
    <t>12/01/2024 02:35:00 a.m.</t>
  </si>
  <si>
    <t>12/01/2024 05:47:54 a.m.</t>
  </si>
  <si>
    <t>12/01/2024 06:01:35 a.m.</t>
  </si>
  <si>
    <t>refiere gripe</t>
  </si>
  <si>
    <t>PDR5947069</t>
  </si>
  <si>
    <t>DNI 5947069</t>
  </si>
  <si>
    <t>Linares, Celia</t>
  </si>
  <si>
    <t>12/01/2024 02:39:00 a.m.</t>
  </si>
  <si>
    <t>12/01/2024 03:23:51 a.m.</t>
  </si>
  <si>
    <t>12/01/2024 05:59:24 a.m.</t>
  </si>
  <si>
    <t>VENADO TUERTO - Neuquén</t>
  </si>
  <si>
    <t>temblores (pac. oncologica)</t>
  </si>
  <si>
    <t>DNI 37757687</t>
  </si>
  <si>
    <t>Briceño Saavedra, Karen Maria Fernanda</t>
  </si>
  <si>
    <t>12/01/2024 02:43:00 a.m.</t>
  </si>
  <si>
    <t>12/01/2024 06:25:43 a.m.</t>
  </si>
  <si>
    <t>LONDRES 4171 - Neuquén - Oeste</t>
  </si>
  <si>
    <t>vómitos,mareos,chuchos de frio</t>
  </si>
  <si>
    <t>PDR28183371</t>
  </si>
  <si>
    <t>DNI 28183371</t>
  </si>
  <si>
    <t>Raponi, Luis Alberto</t>
  </si>
  <si>
    <t>12/01/2024 02:44:00 a.m.</t>
  </si>
  <si>
    <t>12/01/2024 06:25:54 a.m.</t>
  </si>
  <si>
    <t>dolor de pecho refiere desvanecimiento (pac cardiologico) - se avisa a enfermeria</t>
  </si>
  <si>
    <t>PDR43130807</t>
  </si>
  <si>
    <t>DNI 43130807</t>
  </si>
  <si>
    <t>Gonzalez, Luz Abril</t>
  </si>
  <si>
    <t>12/01/2024 03:28:00 a.m.</t>
  </si>
  <si>
    <t>12/01/2024 06:26:05 a.m.</t>
  </si>
  <si>
    <t>Las Grutas 2350 - Neuquén - Barrio Confluencia</t>
  </si>
  <si>
    <t>dolor lumbar y dif para respirar</t>
  </si>
  <si>
    <t>PDR25655223</t>
  </si>
  <si>
    <t>DNI 25655223</t>
  </si>
  <si>
    <t>Cirer, Emerson Fernando</t>
  </si>
  <si>
    <t>12/01/2024 03:46:00 a.m.</t>
  </si>
  <si>
    <t>12/01/2024 06:25:30 a.m.</t>
  </si>
  <si>
    <t>mareos,sudoración,nauseas (pre-diabetes)</t>
  </si>
  <si>
    <t>PDR32234548</t>
  </si>
  <si>
    <t>DNI 32234548</t>
  </si>
  <si>
    <t>Tarifeño, Victoria Valeria De Lourdes</t>
  </si>
  <si>
    <t>12/01/2024 04:27:00 a.m.</t>
  </si>
  <si>
    <t>12/01/2024 06:25:13 a.m.</t>
  </si>
  <si>
    <t>12/01/2024 10:32:40 a.m.</t>
  </si>
  <si>
    <t>VIVANCO 1478 - Neuquén - Barrio Manuel Belgrano</t>
  </si>
  <si>
    <t>dolor abdominal que irradia a lumbar - dolor en MSI y MII</t>
  </si>
  <si>
    <t>12/01/2024 04:47:00 a.m.</t>
  </si>
  <si>
    <t>12/01/2024 05:21:09 a.m.</t>
  </si>
  <si>
    <t>12/01/2024 02:07:23 p.m.</t>
  </si>
  <si>
    <t>Sospecha de dengue</t>
  </si>
  <si>
    <t>A90 Fiebre del dengue [dengue clásico]</t>
  </si>
  <si>
    <t>Fiebre, dolor de cuerpo, dolor de cabeza</t>
  </si>
  <si>
    <t>PDR22474277</t>
  </si>
  <si>
    <t>DNI 22474277</t>
  </si>
  <si>
    <t>Gonzalez, Angel Clemente</t>
  </si>
  <si>
    <t>12/01/2024 05:02:00 a.m.</t>
  </si>
  <si>
    <t>12/01/2024 06:26:17 a.m.</t>
  </si>
  <si>
    <t>12/01/2024 07:01:11 a.m.</t>
  </si>
  <si>
    <t>montevideo 608 - Neuquén - Barrio Manuel Belgrano</t>
  </si>
  <si>
    <t>DNI 27323497</t>
  </si>
  <si>
    <t>Villaruel, Victor Ricardo</t>
  </si>
  <si>
    <t>12/01/2024 05:46:00 a.m.</t>
  </si>
  <si>
    <t>12/01/2024 06:35:35 a.m.</t>
  </si>
  <si>
    <t>12/01/2024 09:21:53 a.m.</t>
  </si>
  <si>
    <t>IRINEO LEGUISAMO 6546 - Neuquén</t>
  </si>
  <si>
    <t>Inflamación abdominal, vómitos, diarrea- Pac en diálisis</t>
  </si>
  <si>
    <t>12/01/2024 05:49:00 a.m.</t>
  </si>
  <si>
    <t>12/01/2024 06:34:57 a.m.</t>
  </si>
  <si>
    <t>12/01/2024 06:44:28 a.m.</t>
  </si>
  <si>
    <t>Cefalea Cervicalgia</t>
  </si>
  <si>
    <t>DNI 13254887</t>
  </si>
  <si>
    <t>Vaughan, Marjorie Elizabeth</t>
  </si>
  <si>
    <t>12/01/2024 06:04:00 a.m.</t>
  </si>
  <si>
    <t>12/01/2024 06:43:04 a.m.</t>
  </si>
  <si>
    <t>12/01/2024 07:00:49 a.m.</t>
  </si>
  <si>
    <t>DR. RAMON - 180 - MOD.01 - Neuquén - Centro</t>
  </si>
  <si>
    <t>Ref chuchos de frio</t>
  </si>
  <si>
    <t>PDR48268839</t>
  </si>
  <si>
    <t>DNI 48268839</t>
  </si>
  <si>
    <t>Palacios, Uriel Alun</t>
  </si>
  <si>
    <t>12/01/2024 06:13:00 a.m.</t>
  </si>
  <si>
    <t>12/01/2024 06:43:21 a.m.</t>
  </si>
  <si>
    <t>EULALIO MORA 284 - JUNIN DE LOS ANDES</t>
  </si>
  <si>
    <t>Vomitos, dolor estomacal</t>
  </si>
  <si>
    <t>12/01/2024 06:48:00 a.m.</t>
  </si>
  <si>
    <t>12/01/2024 08:37:07 a.m.</t>
  </si>
  <si>
    <t>12/01/2024 08:38:48 a.m.</t>
  </si>
  <si>
    <t>Pide que le vean análisis pedidos en consultorios de Clínica Médica.</t>
  </si>
  <si>
    <t>PDR43359244</t>
  </si>
  <si>
    <t>DNI 43359244</t>
  </si>
  <si>
    <t>Bustamante Leiva, Deyanira Shaiel</t>
  </si>
  <si>
    <t>12/01/2024 06:50:00 a.m.</t>
  </si>
  <si>
    <t>12/01/2024 08:13:26 a.m.</t>
  </si>
  <si>
    <t>12/01/2024 08:40:14 a.m.</t>
  </si>
  <si>
    <t>San Jose Feliciano 499 - Neuquén - Barrio Huiliches</t>
  </si>
  <si>
    <t>PDR94480851</t>
  </si>
  <si>
    <t>DNI 94480851</t>
  </si>
  <si>
    <t>Martinez Forcado, Inocencio</t>
  </si>
  <si>
    <t>12/01/2024 07:07:00 a.m.</t>
  </si>
  <si>
    <t>12/01/2024 08:39:14 a.m.</t>
  </si>
  <si>
    <t>12/01/2024 08:57:11 a.m.</t>
  </si>
  <si>
    <t>Constitución 35 - Neuquén - Barrio Confluencia</t>
  </si>
  <si>
    <t>12/01/2024 07:20:00 a.m.</t>
  </si>
  <si>
    <t>12/01/2024 08:43:47 a.m.</t>
  </si>
  <si>
    <t>Congestión, ref. bronquitis</t>
  </si>
  <si>
    <t>PDR26935999</t>
  </si>
  <si>
    <t>DNI 26935999</t>
  </si>
  <si>
    <t>Pedraza, Dario Oscar</t>
  </si>
  <si>
    <t>12/01/2024 07:22:00 a.m.</t>
  </si>
  <si>
    <t>12/01/2024 08:44:05 a.m.</t>
  </si>
  <si>
    <t>12/01/2024 08:57:49 a.m.</t>
  </si>
  <si>
    <t>CEFERINO NAMUNCURA 1508 - Neuquén - Barrio La Sirena</t>
  </si>
  <si>
    <t>12/01/2024 07:27:00 a.m.</t>
  </si>
  <si>
    <t>12/01/2024 08:51:29 a.m.</t>
  </si>
  <si>
    <t>Dolor de dedo de mano</t>
  </si>
  <si>
    <t>PDR48411149</t>
  </si>
  <si>
    <t>DNI 48411149</t>
  </si>
  <si>
    <t>Martinez, Juan Pablo</t>
  </si>
  <si>
    <t>12/01/2024 07:45:00 a.m.</t>
  </si>
  <si>
    <t>12/01/2024 08:51:46 a.m.</t>
  </si>
  <si>
    <t>12/01/2024 08:58:08 a.m.</t>
  </si>
  <si>
    <t>Otitis media.</t>
  </si>
  <si>
    <t>JOSE M. PAZ 109 - Neuquén - Barrio Villa María</t>
  </si>
  <si>
    <t>PDR96072761</t>
  </si>
  <si>
    <t>DNI 96072761</t>
  </si>
  <si>
    <t>Marin Anuel, Josefa Maria</t>
  </si>
  <si>
    <t>12/01/2024 08:03:00 a.m.</t>
  </si>
  <si>
    <t>12/01/2024 09:03:27 a.m.</t>
  </si>
  <si>
    <t>12/01/2024 10:21:52 a.m.</t>
  </si>
  <si>
    <t>Infección urinaria.</t>
  </si>
  <si>
    <t>salta 148 - Neuquén</t>
  </si>
  <si>
    <t>dolor y ardor al orinar</t>
  </si>
  <si>
    <t>DNI 12356906</t>
  </si>
  <si>
    <t>Moyano, Cristobal Ignacio</t>
  </si>
  <si>
    <t>12/01/2024 08:23:00 a.m.</t>
  </si>
  <si>
    <t>12/01/2024 10:07:34 a.m.</t>
  </si>
  <si>
    <t>12/01/2024 10:18:40 a.m.</t>
  </si>
  <si>
    <t>CERRO CATEDRAL 1565 - Neuquén</t>
  </si>
  <si>
    <t>PDR96244352</t>
  </si>
  <si>
    <t>DNI 96244352</t>
  </si>
  <si>
    <t>Franco Hernandez, Dayana Eloisa</t>
  </si>
  <si>
    <t>12/01/2024 08:26:00 a.m.</t>
  </si>
  <si>
    <t>12/01/2024 10:27:41 a.m.</t>
  </si>
  <si>
    <t>12/01/2024 12:13:24 p.m.</t>
  </si>
  <si>
    <t>Diarrea. Deshidratación sintomática.</t>
  </si>
  <si>
    <t>mexico 1502 - Neuquén</t>
  </si>
  <si>
    <t>vomitos, diarrea, fiebre.</t>
  </si>
  <si>
    <t>PDR26399743</t>
  </si>
  <si>
    <t>DNI 26399743</t>
  </si>
  <si>
    <t>Roa, Marta Del Carmen</t>
  </si>
  <si>
    <t>12/01/2024 08:34:00 a.m.</t>
  </si>
  <si>
    <t>12/01/2024 10:34:32 a.m.</t>
  </si>
  <si>
    <t>12/01/2024 11:00:16 a.m.</t>
  </si>
  <si>
    <t>faringitis dolro iofascial</t>
  </si>
  <si>
    <t>esquiu 164 - Neuquén - Barrio Villa María</t>
  </si>
  <si>
    <t>PDR35135126</t>
  </si>
  <si>
    <t>DNI 35135126</t>
  </si>
  <si>
    <t>Castro Roldan, Mauricio Daniel</t>
  </si>
  <si>
    <t>12/01/2024 08:37:00 a.m.</t>
  </si>
  <si>
    <t>12/01/2024 09:00:17 a.m.</t>
  </si>
  <si>
    <t>12/01/2024 11:35:59 a.m.</t>
  </si>
  <si>
    <t>AVENIDA OLASCOAGA 673 - Neuquén - Barrio Nuevo</t>
  </si>
  <si>
    <t>DNI 44014835</t>
  </si>
  <si>
    <t>Bejarano, Roberto Ezequiel</t>
  </si>
  <si>
    <t>12/01/2024 08:41:00 a.m.</t>
  </si>
  <si>
    <t>12/01/2024 10:46:38 a.m.</t>
  </si>
  <si>
    <t>12/01/2024 10:59:57 a.m.</t>
  </si>
  <si>
    <t>Moquehue 1175 - Neuquén - Barrio Confluencia</t>
  </si>
  <si>
    <t>odinofagia y fiebre</t>
  </si>
  <si>
    <t>PDR26386995</t>
  </si>
  <si>
    <t>DNI 26386995</t>
  </si>
  <si>
    <t>Mule, Jose Carlos</t>
  </si>
  <si>
    <t>12/01/2024 08:42:00 a.m.</t>
  </si>
  <si>
    <t>12/01/2024 11:11:21 a.m.</t>
  </si>
  <si>
    <t>12/01/2024 11:32:05 a.m.</t>
  </si>
  <si>
    <t>2543 - Provincia: SANTA FE</t>
  </si>
  <si>
    <t>odinof y fiebre</t>
  </si>
  <si>
    <t>PDR40614898</t>
  </si>
  <si>
    <t>DNI 40614898</t>
  </si>
  <si>
    <t>Sepulveda, Edgar Leonel</t>
  </si>
  <si>
    <t>12/01/2024 08:53:00 a.m.</t>
  </si>
  <si>
    <t>12/01/2024 11:40:10 a.m.</t>
  </si>
  <si>
    <t>12/01/2024 11:49:44 a.m.</t>
  </si>
  <si>
    <t>Traumatismo en miembro inferior derecho.</t>
  </si>
  <si>
    <t>CARLOS GARDEL 210 - Neuquén</t>
  </si>
  <si>
    <t>DNI 34811167</t>
  </si>
  <si>
    <t>Salas, Emanuel Maximiliano Vicente</t>
  </si>
  <si>
    <t>12/01/2024 09:04:00 a.m.</t>
  </si>
  <si>
    <t>12/01/2024 12:00:01 p.m.</t>
  </si>
  <si>
    <t>12/01/2024 12:00:22 p.m.</t>
  </si>
  <si>
    <t>Pérdida de conocimiento. Convulsión. Síncope.</t>
  </si>
  <si>
    <t>CALLE 6 PEATONAL 27 - Neuquén</t>
  </si>
  <si>
    <t>parque industrial-</t>
  </si>
  <si>
    <t>ref que ayer se desvanecio - tuvo dolor de oido</t>
  </si>
  <si>
    <t>DNI 9996627</t>
  </si>
  <si>
    <t>Huichacura, Sumilda</t>
  </si>
  <si>
    <t>12/01/2024 09:07:00 a.m.</t>
  </si>
  <si>
    <t>12/01/2024 12:24:25 p.m.</t>
  </si>
  <si>
    <t>CALLE 19 - - AÑELO</t>
  </si>
  <si>
    <t>malestar gral - agitada</t>
  </si>
  <si>
    <t>DNI 2309225</t>
  </si>
  <si>
    <t>Canales, Margarita</t>
  </si>
  <si>
    <t>12/01/2024 09:15:00 a.m.</t>
  </si>
  <si>
    <t>12/01/2024 09:33:32 a.m.</t>
  </si>
  <si>
    <t>12/01/2024 09:54:30 a.m.</t>
  </si>
  <si>
    <t>Anemia crónica. Pide transfusión.</t>
  </si>
  <si>
    <t>DR. LEMBEYE S/Nº - Provincia: Río Negro</t>
  </si>
  <si>
    <t>COSTA ESPERANZA</t>
  </si>
  <si>
    <t>ref anemia- fue vista en clinica de imagenes- ref necesitar transfusión</t>
  </si>
  <si>
    <t>DNI 48673086</t>
  </si>
  <si>
    <t>Barrera, Morena Suyay</t>
  </si>
  <si>
    <t>12/01/2024 09:17:00 a.m.</t>
  </si>
  <si>
    <t>12/01/2024 12:05:10 p.m.</t>
  </si>
  <si>
    <t>12/01/2024 12:15:09 p.m.</t>
  </si>
  <si>
    <t>JORGE LUIS BORGES MZ 7 - Neuquén - Barrio Confluencia</t>
  </si>
  <si>
    <t>DNI 10443727</t>
  </si>
  <si>
    <t>Flores, Presentación</t>
  </si>
  <si>
    <t>12/01/2024 09:26:00 a.m.</t>
  </si>
  <si>
    <t>12/01/2024 12:18:05 p.m.</t>
  </si>
  <si>
    <t>12/01/2024 12:35:59 p.m.</t>
  </si>
  <si>
    <t>Rio Mocoreta- 813 - Neuquén - Barrio Provincias Unidas</t>
  </si>
  <si>
    <t>DNI 31076043</t>
  </si>
  <si>
    <t>Ferreyra, Wilson Leao</t>
  </si>
  <si>
    <t>12/01/2024 09:36:00 a.m.</t>
  </si>
  <si>
    <t>12/01/2024 09:46:00 a.m.</t>
  </si>
  <si>
    <t>12/01/2024 01:57:46 p.m.</t>
  </si>
  <si>
    <t>Prequirúrgico de Neurocirugía.</t>
  </si>
  <si>
    <t>Balsa Las Perlas - Neuquén - Oeste</t>
  </si>
  <si>
    <t>enviado por dr luna para prequirurgico</t>
  </si>
  <si>
    <t>12/01/2024 09:48:00 a.m.</t>
  </si>
  <si>
    <t>12/01/2024 12:37:37 p.m.</t>
  </si>
  <si>
    <t>12/01/2024 12:51:41 p.m.</t>
  </si>
  <si>
    <t>Constipación crónica.</t>
  </si>
  <si>
    <t>dolor en m.i izq , visto en privado</t>
  </si>
  <si>
    <t>PDR92715391</t>
  </si>
  <si>
    <t>DNI 92715391</t>
  </si>
  <si>
    <t>Montecinos Riquelme, Orietta Alejandra</t>
  </si>
  <si>
    <t>12/01/2024 09:50:00 a.m.</t>
  </si>
  <si>
    <t>12/01/2024 12:40:02 p.m.</t>
  </si>
  <si>
    <t>12/01/2024 12:51:12 p.m.</t>
  </si>
  <si>
    <t>asamblea 3464 - Neuquén - Barrio Unión de Mayo</t>
  </si>
  <si>
    <t>fx de miembro inferior - asistida en chile cuando estaba de viaje</t>
  </si>
  <si>
    <t>DNI 16284753</t>
  </si>
  <si>
    <t>Coñaqueo, Norma Liliana</t>
  </si>
  <si>
    <t>12/01/2024 09:58:00 a.m.</t>
  </si>
  <si>
    <t>12/01/2024 12:45:36 p.m.</t>
  </si>
  <si>
    <t>12/01/2024 01:03:39 p.m.</t>
  </si>
  <si>
    <t>rizartrosis</t>
  </si>
  <si>
    <t>Rio Gallegos - Neuquén - Barrio Gran Neuquén</t>
  </si>
  <si>
    <t>dolor pulg izq</t>
  </si>
  <si>
    <t>DNI 11276999</t>
  </si>
  <si>
    <t>Seru, Lida Mercedes</t>
  </si>
  <si>
    <t>12/01/2024 10:02:00 a.m.</t>
  </si>
  <si>
    <t>12/01/2024 10:18:47 a.m.</t>
  </si>
  <si>
    <t>12/01/2024 02:56:54 p.m.</t>
  </si>
  <si>
    <t>La Pampa 776 - (Desconocida)</t>
  </si>
  <si>
    <t>incidente domestico</t>
  </si>
  <si>
    <t>DNI 34812732</t>
  </si>
  <si>
    <t>Lopez, Hector Horacio</t>
  </si>
  <si>
    <t>12/01/2024 10:08:00 a.m.</t>
  </si>
  <si>
    <t>12/01/2024 01:09:49 p.m.</t>
  </si>
  <si>
    <t>DNI 12638275</t>
  </si>
  <si>
    <t>Betancur, Ernesto</t>
  </si>
  <si>
    <t>12/01/2024 10:34:00 a.m.</t>
  </si>
  <si>
    <t>12/01/2024 01:08:42 p.m.</t>
  </si>
  <si>
    <t>12/01/2024 01:23:50 p.m.</t>
  </si>
  <si>
    <t>cerum impactado en conducto auditivo</t>
  </si>
  <si>
    <t>IGNACIO RIVAS 1920 - Neuquén</t>
  </si>
  <si>
    <t>sensación de cuerpo extraño en oído</t>
  </si>
  <si>
    <t>12/01/2024 10:36:00 a.m.</t>
  </si>
  <si>
    <t>12/01/2024 01:10:05 p.m.</t>
  </si>
  <si>
    <t>DNI 34592333</t>
  </si>
  <si>
    <t>Flores, Gisella Nataly</t>
  </si>
  <si>
    <t>12/01/2024 10:38:00 a.m.</t>
  </si>
  <si>
    <t>12/01/2024 10:56:26 a.m.</t>
  </si>
  <si>
    <t>12/01/2024 12:29:33 p.m.</t>
  </si>
  <si>
    <t>Contractura cervical. HTA.</t>
  </si>
  <si>
    <t>rio diamante 608 - Neuquén</t>
  </si>
  <si>
    <t>provincas unidas</t>
  </si>
  <si>
    <t>dolor en cervical</t>
  </si>
  <si>
    <t>12/01/2024 10:40:00 a.m.</t>
  </si>
  <si>
    <t>12/01/2024 11:21:00 a.m.</t>
  </si>
  <si>
    <t>12/01/2024 06:23:10 p.m.</t>
  </si>
  <si>
    <t>PDR10579807</t>
  </si>
  <si>
    <t>DNI 10579807</t>
  </si>
  <si>
    <t>Fuentes, Rosa De Las Mercedes</t>
  </si>
  <si>
    <t>12/01/2024 10:45:00 a.m.</t>
  </si>
  <si>
    <t>12/01/2024 11:28:34 a.m.</t>
  </si>
  <si>
    <t>12/01/2024 11:39:13 a.m.</t>
  </si>
  <si>
    <t>Dolor crónico en rodilla derecha.</t>
  </si>
  <si>
    <t>COLOMBIA 472 - Centenario</t>
  </si>
  <si>
    <t>dolor en pierna derecha- familiar refiere inflamacion</t>
  </si>
  <si>
    <t>PDR29154041</t>
  </si>
  <si>
    <t>DNI 29154041</t>
  </si>
  <si>
    <t>Hidalgo, Paola Edith</t>
  </si>
  <si>
    <t>12/01/2024 10:55:00 a.m.</t>
  </si>
  <si>
    <t>12/01/2024 01:09:12 p.m.</t>
  </si>
  <si>
    <t>12/01/2024 01:50:18 p.m.</t>
  </si>
  <si>
    <t>viiolencia de genero</t>
  </si>
  <si>
    <t>Don Bosco 749 - Neuquén</t>
  </si>
  <si>
    <t>DNI 35864489</t>
  </si>
  <si>
    <t>Aguilera, Cecilia Yohana</t>
  </si>
  <si>
    <t>12/01/2024 11:02:00 a.m.</t>
  </si>
  <si>
    <t>12/01/2024 01:23:29 p.m.</t>
  </si>
  <si>
    <t>12/01/2024 01:48:40 p.m.</t>
  </si>
  <si>
    <t>MIGUEL CANE - - Neuquén - Oeste</t>
  </si>
  <si>
    <t>CUENCA XV (SECTOR PEHUMAYEN)</t>
  </si>
  <si>
    <t>PDR31745033</t>
  </si>
  <si>
    <t>DNI 31745033</t>
  </si>
  <si>
    <t>Rios, Maria Magdalena</t>
  </si>
  <si>
    <t>12/01/2024 11:12:00 a.m.</t>
  </si>
  <si>
    <t>12/01/2024 01:39:14 p.m.</t>
  </si>
  <si>
    <t>12/01/2024 01:50:29 p.m.</t>
  </si>
  <si>
    <t>HZ</t>
  </si>
  <si>
    <t>12/01/2024 11:14:00 a.m.</t>
  </si>
  <si>
    <t>12/01/2024 01:40:44 p.m.</t>
  </si>
  <si>
    <t>12/01/2024 01:47:03 p.m.</t>
  </si>
  <si>
    <t>PDR23867725</t>
  </si>
  <si>
    <t>DNI 23867725</t>
  </si>
  <si>
    <t>Vallejos, Silvana De Los Angeles</t>
  </si>
  <si>
    <t>12/01/2024 11:16:00 a.m.</t>
  </si>
  <si>
    <t>12/01/2024 12:04:45 p.m.</t>
  </si>
  <si>
    <t>12/01/2024 04:45:42 p.m.</t>
  </si>
  <si>
    <t>MZA 15 CASA 7 0 - Neuquén</t>
  </si>
  <si>
    <t>12/01/2024 11:20:00 a.m.</t>
  </si>
  <si>
    <t>12/01/2024 01:44:29 p.m.</t>
  </si>
  <si>
    <t>12/01/2024 01:47:35 p.m.</t>
  </si>
  <si>
    <t>Sensación de cuerpo extraño en ojo.</t>
  </si>
  <si>
    <t>PDR38812107</t>
  </si>
  <si>
    <t>DNI 38812107</t>
  </si>
  <si>
    <t>Alveal, Maria Joaquina</t>
  </si>
  <si>
    <t>12/01/2024 11:23:00 a.m.</t>
  </si>
  <si>
    <t>12/01/2024 01:43:48 p.m.</t>
  </si>
  <si>
    <t>12/01/2024 01:50:47 p.m.</t>
  </si>
  <si>
    <t>B° CUENCA XVI</t>
  </si>
  <si>
    <t>NAUSEAS Y CEFALEA</t>
  </si>
  <si>
    <t>PDR40181975</t>
  </si>
  <si>
    <t>DNI 40181975</t>
  </si>
  <si>
    <t>Andreis, Florencia Celina</t>
  </si>
  <si>
    <t>12/01/2024 11:29:00 a.m.</t>
  </si>
  <si>
    <t>12/01/2024 01:52:05 p.m.</t>
  </si>
  <si>
    <t>12/01/2024 05:35:48 p.m.</t>
  </si>
  <si>
    <t>cabellera del frio 5350 - Neuquén</t>
  </si>
  <si>
    <t>dolor abd depos liquidas mas vomitos</t>
  </si>
  <si>
    <t>DNI 38710838</t>
  </si>
  <si>
    <t>Landaeta, Micaela Silvana</t>
  </si>
  <si>
    <t>12/01/2024 11:50:00 a.m.</t>
  </si>
  <si>
    <t>12/01/2024 02:00:01 p.m.</t>
  </si>
  <si>
    <t>12/01/2024 06:37:34 p.m.</t>
  </si>
  <si>
    <t>ALDERETE Y PITROL- CASA Nº 103 - Neuquén</t>
  </si>
  <si>
    <t>LC 5944428</t>
  </si>
  <si>
    <t>Lopez, Maria</t>
  </si>
  <si>
    <t>12/01/2024 12:00:00 p.m.</t>
  </si>
  <si>
    <t>12/01/2024 09:39:10 p.m.</t>
  </si>
  <si>
    <t>Marín y Av del Trabajador - Neuquén - Barrio San Lorenzo Norte</t>
  </si>
  <si>
    <t>PDR27327029</t>
  </si>
  <si>
    <t>DNI 27327029</t>
  </si>
  <si>
    <t>Lopez, Santiago Ariel Cristobal</t>
  </si>
  <si>
    <t>12/01/2024 12:11:00 p.m.</t>
  </si>
  <si>
    <t>12/01/2024 12:27:03 p.m.</t>
  </si>
  <si>
    <t>12/01/2024 12:27:05 p.m.</t>
  </si>
  <si>
    <t>Pide psicofármacos.</t>
  </si>
  <si>
    <t>Bahia Blanca 555 - Neuquén</t>
  </si>
  <si>
    <t>ref. lo envían de adicciones por medicacion</t>
  </si>
  <si>
    <t>PDR41252711</t>
  </si>
  <si>
    <t>DNI 41252711</t>
  </si>
  <si>
    <t>Alonso, Alex Dario</t>
  </si>
  <si>
    <t>12/01/2024 12:14:00 p.m.</t>
  </si>
  <si>
    <t>12/01/2024 02:13:54 p.m.</t>
  </si>
  <si>
    <t>AV. DEL TRABAJADOR Y TRABAJADORES NEUQUINOS - Neuquén</t>
  </si>
  <si>
    <t>ref. se le baja la presion y no respira bien</t>
  </si>
  <si>
    <t>DNI 42806572</t>
  </si>
  <si>
    <t>Videla, Alexis Damian</t>
  </si>
  <si>
    <t>12/01/2024 12:17:00 p.m.</t>
  </si>
  <si>
    <t>12/01/2024 02:14:15 p.m.</t>
  </si>
  <si>
    <t>12/01/2024 02:26:47 p.m.</t>
  </si>
  <si>
    <t>1º DE MAYO 221 - Plaza Huincul</t>
  </si>
  <si>
    <t>CENTENARIO</t>
  </si>
  <si>
    <t>DNI 21621758</t>
  </si>
  <si>
    <t>Sanhueza, Maria Teresa</t>
  </si>
  <si>
    <t>12/01/2024 12:25:00 p.m.</t>
  </si>
  <si>
    <t>12/01/2024 02:34:54 p.m.</t>
  </si>
  <si>
    <t>12/01/2024 02:37:34 p.m.</t>
  </si>
  <si>
    <t>intendente carro 377 - Neuquén - Barrio Nuevo</t>
  </si>
  <si>
    <t>Bº NUEVO</t>
  </si>
  <si>
    <t>PDR5095983</t>
  </si>
  <si>
    <t>DNI 5095983</t>
  </si>
  <si>
    <t>Quiroga, Sara</t>
  </si>
  <si>
    <t>12/01/2024 12:31:00 p.m.</t>
  </si>
  <si>
    <t>12/01/2024 02:48:41 p.m.</t>
  </si>
  <si>
    <t>13/01/2024 01:20:23 a.m.</t>
  </si>
  <si>
    <t>sindrome coledociano</t>
  </si>
  <si>
    <t>LUIS BELTRAN 1525 - Neuquén</t>
  </si>
  <si>
    <t>PDR46403722</t>
  </si>
  <si>
    <t>DNI 46403722</t>
  </si>
  <si>
    <t>Molina, Ariadna Ivonne</t>
  </si>
  <si>
    <t>12/01/2024 12:42:00 p.m.</t>
  </si>
  <si>
    <t>12/01/2024 03:03:57 p.m.</t>
  </si>
  <si>
    <t>NAUEVE 2284 - Neuquén</t>
  </si>
  <si>
    <t>REF DOLOR FUERTE EN INGLE</t>
  </si>
  <si>
    <t>12/01/2024 12:49:00 p.m.</t>
  </si>
  <si>
    <t>12/01/2024 04:35:00 p.m.</t>
  </si>
  <si>
    <t>12/01/2024 04:58:07 p.m.</t>
  </si>
  <si>
    <t>DNI 44842161</t>
  </si>
  <si>
    <t>Funez, Jessica Soledad</t>
  </si>
  <si>
    <t>12/01/2024 12:51:00 p.m.</t>
  </si>
  <si>
    <t>12/01/2024 03:04:06 p.m.</t>
  </si>
  <si>
    <t>Independencia 1610 - Neuquén - Barrio Villa Farrel</t>
  </si>
  <si>
    <t>REF HIZO MALA FUERZA CON LA PIERNA</t>
  </si>
  <si>
    <t>PDR14876638</t>
  </si>
  <si>
    <t>DNI 14876638</t>
  </si>
  <si>
    <t>Estrella, Maria Antonia</t>
  </si>
  <si>
    <t>12/01/2024 12:56:00 p.m.</t>
  </si>
  <si>
    <t>12/01/2024 01:21:30 p.m.</t>
  </si>
  <si>
    <t>12/01/2024 01:21:32 p.m.</t>
  </si>
  <si>
    <t>Trae pedido para examen de HIV.</t>
  </si>
  <si>
    <t>REF ENVIADA POR DRA PILAR RUIZ (LAB)URGENTE</t>
  </si>
  <si>
    <t>DNI 28238220</t>
  </si>
  <si>
    <t>Simonetti, Eliana</t>
  </si>
  <si>
    <t>12/01/2024 12:58:00 p.m.</t>
  </si>
  <si>
    <t>12/01/2024 03:04:33 p.m.</t>
  </si>
  <si>
    <t>SECTOR Z1 MZA 27 CASA 8 211 - Neuquén - Oeste</t>
  </si>
  <si>
    <t>12/01/2024 01:14:00 p.m.</t>
  </si>
  <si>
    <t>12/01/2024 03:04:46 p.m.</t>
  </si>
  <si>
    <t>12/01/2024 03:15:22 p.m.</t>
  </si>
  <si>
    <t>PACTE HIPERTENSA- MAREOS LE FALTA EL AIRE</t>
  </si>
  <si>
    <t>DNI 23918056</t>
  </si>
  <si>
    <t>Hernandez, Liliana</t>
  </si>
  <si>
    <t>12/01/2024 01:16:00 p.m.</t>
  </si>
  <si>
    <t>12/01/2024 01:46:32 p.m.</t>
  </si>
  <si>
    <t>12/01/2024 01:59:04 p.m.</t>
  </si>
  <si>
    <t>traumatismo de muñeca y rodilla</t>
  </si>
  <si>
    <t>MZ. 13 - LOTE J2 - Neuquén</t>
  </si>
  <si>
    <t>caida de moto</t>
  </si>
  <si>
    <t>PDR26349759</t>
  </si>
  <si>
    <t>DNI 26349759</t>
  </si>
  <si>
    <t>Escudero, Martin Fernando Dario</t>
  </si>
  <si>
    <t>12/01/2024 01:21:00 p.m.</t>
  </si>
  <si>
    <t>12/01/2024 03:05:22 p.m.</t>
  </si>
  <si>
    <t>12/01/2024 03:15:28 p.m.</t>
  </si>
  <si>
    <t>mendoza 1051 - Neuquén</t>
  </si>
  <si>
    <t>ref hemorroides</t>
  </si>
  <si>
    <t>PDR28839616</t>
  </si>
  <si>
    <t>DNI 28839616</t>
  </si>
  <si>
    <t>Valdez, Juan Cruz</t>
  </si>
  <si>
    <t>12/01/2024 01:33:00 p.m.</t>
  </si>
  <si>
    <t>12/01/2024 01:57:18 p.m.</t>
  </si>
  <si>
    <t>Sector Toma 7 de Mayo - Neuquén - Oeste</t>
  </si>
  <si>
    <t>DNI 48207190</t>
  </si>
  <si>
    <t>Aguado Burgos, Luca Benjamin</t>
  </si>
  <si>
    <t>12/01/2024 03:13:57 p.m.</t>
  </si>
  <si>
    <t>RIVADAVIA 543 - Neuquén - Centro</t>
  </si>
  <si>
    <t>ref alergia</t>
  </si>
  <si>
    <t>DNI 32293154</t>
  </si>
  <si>
    <t>Borquez, Julio</t>
  </si>
  <si>
    <t>12/01/2024 02:01:00 p.m.</t>
  </si>
  <si>
    <t>12/01/2024 06:22:06 p.m.</t>
  </si>
  <si>
    <t>Concordia Y Collon Cura - Neuquén - Barrio El Progreso</t>
  </si>
  <si>
    <t>PDR42104781</t>
  </si>
  <si>
    <t>DNI 42104781</t>
  </si>
  <si>
    <t>Espinoza Andres, Eliot Tomas Uriel</t>
  </si>
  <si>
    <t>12/01/2024 02:05:00 p.m.</t>
  </si>
  <si>
    <t>12/01/2024 03:14:46 p.m.</t>
  </si>
  <si>
    <t>12/01/2024 03:23:30 p.m.</t>
  </si>
  <si>
    <t>intendenre serrano 4530 - Neuquén - Barrio Gran Neuquén</t>
  </si>
  <si>
    <t>12/01/2024 02:17:00 p.m.</t>
  </si>
  <si>
    <t>12/01/2024 03:14:11 p.m.</t>
  </si>
  <si>
    <t>12/01/2024 03:23:43 p.m.</t>
  </si>
  <si>
    <t>Lumbalgia crónica</t>
  </si>
  <si>
    <t>ref dolor espalda</t>
  </si>
  <si>
    <t>12/01/2024 02:18:00 p.m.</t>
  </si>
  <si>
    <t>12/01/2024 02:52:53 p.m.</t>
  </si>
  <si>
    <t>13/01/2024 03:15:31 a.m.</t>
  </si>
  <si>
    <t>PDR45732014</t>
  </si>
  <si>
    <t>DNI 45732014</t>
  </si>
  <si>
    <t>Alegria, Denisse Nicole</t>
  </si>
  <si>
    <t>12/01/2024 02:25:00 p.m.</t>
  </si>
  <si>
    <t>12/01/2024 03:15:06 p.m.</t>
  </si>
  <si>
    <t>12/01/2024 03:23:50 p.m.</t>
  </si>
  <si>
    <t>santa cruz 365 - Neuquén</t>
  </si>
  <si>
    <t>REF DOLOR ABDOMINAL Y VOMITOS</t>
  </si>
  <si>
    <t>PDR39487652</t>
  </si>
  <si>
    <t>DNI 39487652</t>
  </si>
  <si>
    <t>Segovia, Lucas Matias</t>
  </si>
  <si>
    <t>12/01/2024 02:41:00 p.m.</t>
  </si>
  <si>
    <t>12/01/2024 03:16:05 p.m.</t>
  </si>
  <si>
    <t>12/01/2024 04:32:36 p.m.</t>
  </si>
  <si>
    <t>PDR37275074</t>
  </si>
  <si>
    <t>DNI 37275074</t>
  </si>
  <si>
    <t>Bulnes, Alicia Mabel</t>
  </si>
  <si>
    <t>12/01/2024 02:47:00 p.m.</t>
  </si>
  <si>
    <t>12/01/2024 03:19:17 p.m.</t>
  </si>
  <si>
    <t>12/01/2024 03:25:08 p.m.</t>
  </si>
  <si>
    <t>Faringitis aguda bacteriana</t>
  </si>
  <si>
    <t>Belgrano 625 - Neuquén - Centro</t>
  </si>
  <si>
    <t>Dolor corporal, decaimiento, nauseas</t>
  </si>
  <si>
    <t>DNI 26357405</t>
  </si>
  <si>
    <t>Pezoa, Paola Yanet</t>
  </si>
  <si>
    <t>12/01/2024 02:52:00 p.m.</t>
  </si>
  <si>
    <t>12/01/2024 03:25:43 p.m.</t>
  </si>
  <si>
    <t>12/01/2024 10:28:57 p.m.</t>
  </si>
  <si>
    <t>SECTOR 02 - Neuquén - Barrio Ciudad Industrial</t>
  </si>
  <si>
    <t>PDR42067069</t>
  </si>
  <si>
    <t>DNI 42067069</t>
  </si>
  <si>
    <t>Britez, Juan Alberto</t>
  </si>
  <si>
    <t>12/01/2024 02:56:00 p.m.</t>
  </si>
  <si>
    <t>12/01/2024 04:06:01 p.m.</t>
  </si>
  <si>
    <t>chumuy 122 - VILLA LA ANGOSTURA</t>
  </si>
  <si>
    <t>DNI 41010671</t>
  </si>
  <si>
    <t>Quilodran, Gianina Rocio Fabiana</t>
  </si>
  <si>
    <t>12/01/2024 02:58:00 p.m.</t>
  </si>
  <si>
    <t>12/01/2024 04:37:48 p.m.</t>
  </si>
  <si>
    <t>Domingo Mateu 1123 - Neuquén</t>
  </si>
  <si>
    <t>Diarrea, vomitos, fiebre, debilidad corporal</t>
  </si>
  <si>
    <t>12/01/2024 03:05:00 p.m.</t>
  </si>
  <si>
    <t>12/01/2024 04:38:05 p.m.</t>
  </si>
  <si>
    <t>Pte. intoxicado requiere atención</t>
  </si>
  <si>
    <t>12/01/2024 03:11:00 p.m.</t>
  </si>
  <si>
    <t>12/01/2024 04:40:05 p.m.</t>
  </si>
  <si>
    <t>Uña encarnada</t>
  </si>
  <si>
    <t>DNI 34293473</t>
  </si>
  <si>
    <t>Yañez, Jesica Romina</t>
  </si>
  <si>
    <t>12/01/2024 03:16:00 p.m.</t>
  </si>
  <si>
    <t>12/01/2024 04:40:54 p.m.</t>
  </si>
  <si>
    <t>12/01/2024 05:05:50 p.m.</t>
  </si>
  <si>
    <t>traumatismo minimo en cara</t>
  </si>
  <si>
    <t>Ruca Choroy y Cipolletti - Neuquén</t>
  </si>
  <si>
    <t>12/01/2024 03:35:00 p.m.</t>
  </si>
  <si>
    <t>12/01/2024 04:42:55 p.m.</t>
  </si>
  <si>
    <t>12/01/2024 06:49:19 p.m.</t>
  </si>
  <si>
    <t>12/01/2024 03:43:00 p.m.</t>
  </si>
  <si>
    <t>12/01/2024 04:32:45 p.m.</t>
  </si>
  <si>
    <t>PDR11450104</t>
  </si>
  <si>
    <t>SN 11450104</t>
  </si>
  <si>
    <t>Mora De Camargo, Dila Ramona</t>
  </si>
  <si>
    <t>12/01/2024 03:46:00 p.m.</t>
  </si>
  <si>
    <t>12/01/2024 04:40:22 p.m.</t>
  </si>
  <si>
    <t>12/01/2024 04:59:34 p.m.</t>
  </si>
  <si>
    <t>CORDOBA 491 - Neuquén</t>
  </si>
  <si>
    <t>DNI 32120277</t>
  </si>
  <si>
    <t>Riquelme, Milton Alejandro</t>
  </si>
  <si>
    <t>12/01/2024 03:51:00 p.m.</t>
  </si>
  <si>
    <t>12/01/2024 04:43:30 p.m.</t>
  </si>
  <si>
    <t>mza 5 casa 20 1100 - Neuquén</t>
  </si>
  <si>
    <t>PDR33291637</t>
  </si>
  <si>
    <t>DNI 33291637</t>
  </si>
  <si>
    <t>Videla, Jorge Belisario</t>
  </si>
  <si>
    <t>12/01/2024 04:13:00 p.m.</t>
  </si>
  <si>
    <t>12/01/2024 04:44:14 p.m.</t>
  </si>
  <si>
    <t>12/01/2024 05:51:46 p.m.</t>
  </si>
  <si>
    <t>OTTO NEWMAN 190 - Neuquén</t>
  </si>
  <si>
    <t>TX en mano derecha</t>
  </si>
  <si>
    <t>DNI 39882125</t>
  </si>
  <si>
    <t>Antileo, Paola Beatriz</t>
  </si>
  <si>
    <t>12/01/2024 04:19:00 p.m.</t>
  </si>
  <si>
    <t>12/01/2024 04:44:38 p.m.</t>
  </si>
  <si>
    <t>12/01/2024 08:53:59 p.m.</t>
  </si>
  <si>
    <t>Cacheuta 1329 - Neuquén - Barrio Don Bosco III</t>
  </si>
  <si>
    <t>MAREOS, VÓMITOS</t>
  </si>
  <si>
    <t>PDR12065586</t>
  </si>
  <si>
    <t>DNI 12065586</t>
  </si>
  <si>
    <t>Beltran, Jose Luis</t>
  </si>
  <si>
    <t>12/01/2024 04:32:00 p.m.</t>
  </si>
  <si>
    <t>12/01/2024 08:42:44 p.m.</t>
  </si>
  <si>
    <t>Soldado Desconocido 163 - Neuquén - Barrio Bouquet Roldán</t>
  </si>
  <si>
    <t>12/01/2024 04:36:00 p.m.</t>
  </si>
  <si>
    <t>12/01/2024 04:47:04 p.m.</t>
  </si>
  <si>
    <t>12/01/2024 10:27:43 p.m.</t>
  </si>
  <si>
    <t>DNI 23409835</t>
  </si>
  <si>
    <t>Flores, Yolanda Noemi</t>
  </si>
  <si>
    <t>12/01/2024 04:37:00 p.m.</t>
  </si>
  <si>
    <t>12/01/2024 04:49:03 p.m.</t>
  </si>
  <si>
    <t>12/01/2024 05:03:26 p.m.</t>
  </si>
  <si>
    <t>TUMORACION EN OREJA IZQUIERDA</t>
  </si>
  <si>
    <t>lainez y jujuy - Neuquén</t>
  </si>
  <si>
    <t>absceso en oreja izq</t>
  </si>
  <si>
    <t>12/01/2024 04:49:00 p.m.</t>
  </si>
  <si>
    <t>12/01/2024 05:54:46 p.m.</t>
  </si>
  <si>
    <t>12/01/2024 06:12:09 p.m.</t>
  </si>
  <si>
    <t>PDR32228034</t>
  </si>
  <si>
    <t>DNI 32228034</t>
  </si>
  <si>
    <t>Miguel, Celia</t>
  </si>
  <si>
    <t>12/01/2024 04:50:00 p.m.</t>
  </si>
  <si>
    <t>12/01/2024 05:55:08 p.m.</t>
  </si>
  <si>
    <t>12/01/2024 06:03:14 p.m.</t>
  </si>
  <si>
    <t>republica de italia 217 - Neuquén</t>
  </si>
  <si>
    <t>12/01/2024 04:55:00 p.m.</t>
  </si>
  <si>
    <t>12/01/2024 06:03:34 p.m.</t>
  </si>
  <si>
    <t>12/01/2024 06:12:24 p.m.</t>
  </si>
  <si>
    <t>DNI 24019634</t>
  </si>
  <si>
    <t>Ferrada, Noemi</t>
  </si>
  <si>
    <t>12/01/2024 05:01:00 p.m.</t>
  </si>
  <si>
    <t>12/01/2024 05:42:51 p.m.</t>
  </si>
  <si>
    <t>12/01/2024 06:07:13 p.m.</t>
  </si>
  <si>
    <t>ULCERA PIERNA IZQ</t>
  </si>
  <si>
    <t>choele choel - Neuquén - Barrio Valentina Sur</t>
  </si>
  <si>
    <t>12/01/2024 05:02:00 p.m.</t>
  </si>
  <si>
    <t>12/01/2024 06:13:31 p.m.</t>
  </si>
  <si>
    <t>12/01/2024 06:18:28 p.m.</t>
  </si>
  <si>
    <t>12/01/2024 05:04:00 p.m.</t>
  </si>
  <si>
    <t>12/01/2024 06:14:40 p.m.</t>
  </si>
  <si>
    <t>12/01/2024 06:18:46 p.m.</t>
  </si>
  <si>
    <t>mordedura por gato</t>
  </si>
  <si>
    <t>ref posible infección en dedo de pie</t>
  </si>
  <si>
    <t>DNI 44238112</t>
  </si>
  <si>
    <t>Silva, Misael Esteban</t>
  </si>
  <si>
    <t>12/01/2024 05:05:00 p.m.</t>
  </si>
  <si>
    <t>12/01/2024 06:20:08 p.m.</t>
  </si>
  <si>
    <t>12/01/2024 06:35:27 p.m.</t>
  </si>
  <si>
    <t>COLON - Neuquén - Barrio Islas Malvinas</t>
  </si>
  <si>
    <t>I. MALVINAS</t>
  </si>
  <si>
    <t>ref mareos/ dolor estomacal</t>
  </si>
  <si>
    <t>PDR96298455</t>
  </si>
  <si>
    <t>DNI 96298455</t>
  </si>
  <si>
    <t>Barrios Villarreal, Maria Ysabel</t>
  </si>
  <si>
    <t>12/01/2024 05:07:00 p.m.</t>
  </si>
  <si>
    <t>12/01/2024 06:36:49 p.m.</t>
  </si>
  <si>
    <t>12/01/2024 06:45:11 p.m.</t>
  </si>
  <si>
    <t>BELGRANO 363 - Neuquén</t>
  </si>
  <si>
    <t>pac hipertensa ref presion alta</t>
  </si>
  <si>
    <t>PDR37856510</t>
  </si>
  <si>
    <t>DNI 37856510</t>
  </si>
  <si>
    <t>Andicochea, Luciana</t>
  </si>
  <si>
    <t>12/01/2024 05:10:00 p.m.</t>
  </si>
  <si>
    <t>12/01/2024 06:38:36 p.m.</t>
  </si>
  <si>
    <t>12/01/2024 06:46:59 p.m.</t>
  </si>
  <si>
    <t>angina pulateca</t>
  </si>
  <si>
    <t>libertad 879 - Neuquén</t>
  </si>
  <si>
    <t>ref fiebre/ congestión/ brote corporal</t>
  </si>
  <si>
    <t>DNI 20450318</t>
  </si>
  <si>
    <t>Gonzalez, Maria Rosa</t>
  </si>
  <si>
    <t>12/01/2024 05:14:00 p.m.</t>
  </si>
  <si>
    <t>12/01/2024 06:44:25 p.m.</t>
  </si>
  <si>
    <t>12/01/2024 07:07:30 p.m.</t>
  </si>
  <si>
    <t>DIAGONAL ESPAÑA PISO 2 - Neuquén</t>
  </si>
  <si>
    <t>ref ulceras en piernas</t>
  </si>
  <si>
    <t>12/01/2024 05:18:00 p.m.</t>
  </si>
  <si>
    <t>12/01/2024 06:47:09 p.m.</t>
  </si>
  <si>
    <t>12/01/2024 06:51:25 p.m.</t>
  </si>
  <si>
    <t>ref dolor post picadura de araña</t>
  </si>
  <si>
    <t>12/01/2024 05:19:00 p.m.</t>
  </si>
  <si>
    <t>12/01/2024 06:51:31 p.m.</t>
  </si>
  <si>
    <t>12/01/2024 07:33:07 p.m.</t>
  </si>
  <si>
    <t>solicita internación</t>
  </si>
  <si>
    <t>LC 9982410</t>
  </si>
  <si>
    <t>Sawino, Elena</t>
  </si>
  <si>
    <t>12/01/2024 05:46:00 p.m.</t>
  </si>
  <si>
    <t>12/01/2024 06:58:51 p.m.</t>
  </si>
  <si>
    <t>12/01/2024 07:09:26 p.m.</t>
  </si>
  <si>
    <t>PASO DE LOS INDIOS 481 - Neuquén</t>
  </si>
  <si>
    <t>PDR92949302</t>
  </si>
  <si>
    <t>DNI 92949302</t>
  </si>
  <si>
    <t>Peres Muños, Marina Ines</t>
  </si>
  <si>
    <t>12/01/2024 05:57:00 p.m.</t>
  </si>
  <si>
    <t>12/01/2024 06:45:01 p.m.</t>
  </si>
  <si>
    <t>12/01/2024 09:10:41 p.m.</t>
  </si>
  <si>
    <t>deshidratacion y demencia</t>
  </si>
  <si>
    <t>cerro banderas - Neuquén - Barrio Islas Malvinas</t>
  </si>
  <si>
    <t>DNI 2089259</t>
  </si>
  <si>
    <t>Maidana, Elsa Rosalia</t>
  </si>
  <si>
    <t>12/01/2024 06:07:00 p.m.</t>
  </si>
  <si>
    <t>12/01/2024 06:21:06 p.m.</t>
  </si>
  <si>
    <t>12/01/2024 06:44:20 p.m.</t>
  </si>
  <si>
    <t>LAS GRUTAS 2936 -</t>
  </si>
  <si>
    <t>CONFLUENCIA RURRAL</t>
  </si>
  <si>
    <t>TX MUÑECA IZQ</t>
  </si>
  <si>
    <t>PDR40516393</t>
  </si>
  <si>
    <t>DNI 40516393</t>
  </si>
  <si>
    <t>Viravica, Juan Andres</t>
  </si>
  <si>
    <t>12/01/2024 06:15:00 p.m.</t>
  </si>
  <si>
    <t>12/01/2024 07:19:45 p.m.</t>
  </si>
  <si>
    <t>12/01/2024 08:18:24 p.m.</t>
  </si>
  <si>
    <t>CORONAL PRINGLES Y REPUBLICA DE ITALIA 854 - Neuquén - Barrio Islas Malvinas</t>
  </si>
  <si>
    <t>DNI 31786792</t>
  </si>
  <si>
    <t>Benitez Bianchi, Daniel Alejandro</t>
  </si>
  <si>
    <t>12/01/2024 06:19:00 p.m.</t>
  </si>
  <si>
    <t>12/01/2024 08:13:21 p.m.</t>
  </si>
  <si>
    <t>119 - Neuquén</t>
  </si>
  <si>
    <t>cuenca xvi</t>
  </si>
  <si>
    <t>Paciente oncologico ref que no se siente bien</t>
  </si>
  <si>
    <t>PDR25401012</t>
  </si>
  <si>
    <t>DNI 25401012</t>
  </si>
  <si>
    <t>Barria Miranda, Claudia Fabiana</t>
  </si>
  <si>
    <t>12/01/2024 06:24:00 p.m.</t>
  </si>
  <si>
    <t>12/01/2024 08:13:28 p.m.</t>
  </si>
  <si>
    <t>12/01/2024 08:38:07 p.m.</t>
  </si>
  <si>
    <t>NAMUNCURA 1855 - Neuquén - Barrio La Sirena</t>
  </si>
  <si>
    <t>Diarrea de hace 3 dias</t>
  </si>
  <si>
    <t>12/01/2024 06:34:00 p.m.</t>
  </si>
  <si>
    <t>12/01/2024 08:23:24 p.m.</t>
  </si>
  <si>
    <t>12/01/2024 10:37:31 p.m.</t>
  </si>
  <si>
    <t>PDR44014721</t>
  </si>
  <si>
    <t>DNI 44014721</t>
  </si>
  <si>
    <t>Tzencoff Lopez, Camila Nazarena</t>
  </si>
  <si>
    <t>12/01/2024 06:35:00 p.m.</t>
  </si>
  <si>
    <t>12/01/2024 08:24:40 p.m.</t>
  </si>
  <si>
    <t>12/01/2024 08:37:50 p.m.</t>
  </si>
  <si>
    <t>LONCOPUE 1020 - Neuquén - Barrio Manuel Belgrano</t>
  </si>
  <si>
    <t>Dolor de cabeza de varios dias</t>
  </si>
  <si>
    <t>12/01/2024 06:47:00 p.m.</t>
  </si>
  <si>
    <t>12/01/2024 06:48:20 p.m.</t>
  </si>
  <si>
    <t>12/01/2024 08:17:05 p.m.</t>
  </si>
  <si>
    <t>TX MUÑECA IZQ egresada x error</t>
  </si>
  <si>
    <t>DNI 47797910</t>
  </si>
  <si>
    <t>Ortiz Fernandez, Yael Agostina</t>
  </si>
  <si>
    <t>12/01/2024 06:55:00 p.m.</t>
  </si>
  <si>
    <t>12/01/2024 08:25:09 p.m.</t>
  </si>
  <si>
    <t>12/01/2024 08:55:49 p.m.</t>
  </si>
  <si>
    <t>RAMOS MEJIAS - 1380 - Neuquén - Este</t>
  </si>
  <si>
    <t>Ref alergia en los ojos</t>
  </si>
  <si>
    <t>DNI 40443243</t>
  </si>
  <si>
    <t>Montecino, Valeria Gisel</t>
  </si>
  <si>
    <t>12/01/2024 07:04:00 p.m.</t>
  </si>
  <si>
    <t>12/01/2024 08:03:52 p.m.</t>
  </si>
  <si>
    <t>12/01/2024 08:15:49 p.m.</t>
  </si>
  <si>
    <t>GRANADEROS - 342 - Neuquén</t>
  </si>
  <si>
    <t>PDR94795367</t>
  </si>
  <si>
    <t>DNI 94795367</t>
  </si>
  <si>
    <t>Olivera Cubilla, Elias David</t>
  </si>
  <si>
    <t>12/01/2024 07:53:00 p.m.</t>
  </si>
  <si>
    <t>12/01/2024 09:34:25 p.m.</t>
  </si>
  <si>
    <t>12/01/2024 10:40:36 p.m.</t>
  </si>
  <si>
    <t>Lago Viedma 5663 - Neuquén - Barrio Hipódromo</t>
  </si>
  <si>
    <t>PDR42737455</t>
  </si>
  <si>
    <t>DNI 42737455</t>
  </si>
  <si>
    <t>Sanchez, Soledad Rocio Gabriela</t>
  </si>
  <si>
    <t>12/01/2024 07:55:00 p.m.</t>
  </si>
  <si>
    <t>12/01/2024 09:34:48 p.m.</t>
  </si>
  <si>
    <t>amaranto suarez 1085 - Neuquén - Barrio Manuel Belgrano</t>
  </si>
  <si>
    <t>dolor abdominal, vómitos, desde la mañana</t>
  </si>
  <si>
    <t>DNI 40612239</t>
  </si>
  <si>
    <t>Villar, Victoria Naomi</t>
  </si>
  <si>
    <t>12/01/2024 08:06:00 p.m.</t>
  </si>
  <si>
    <t>12/01/2024 09:35:15 p.m.</t>
  </si>
  <si>
    <t>12/01/2024 09:45:45 p.m.</t>
  </si>
  <si>
    <t>AMERICA- Nº2320 - Neuquén - Barrio Confluencia</t>
  </si>
  <si>
    <t>dolor de cabeza, molestia para ver, 1° consulta</t>
  </si>
  <si>
    <t>PDR36256635</t>
  </si>
  <si>
    <t>DNI 36256635</t>
  </si>
  <si>
    <t>Sandoval, Elio Eduardo</t>
  </si>
  <si>
    <t>12/01/2024 08:08:00 p.m.</t>
  </si>
  <si>
    <t>12/01/2024 08:34:17 p.m.</t>
  </si>
  <si>
    <t>12/01/2024 08:57:12 p.m.</t>
  </si>
  <si>
    <t>sin determinar - BUTA RANQUIL</t>
  </si>
  <si>
    <t>dolor de pecho (fliar. internada en UTIP)</t>
  </si>
  <si>
    <t>PDR28915360</t>
  </si>
  <si>
    <t>DNI 28915360</t>
  </si>
  <si>
    <t>Zoplas, Debora Evangelina</t>
  </si>
  <si>
    <t>12/01/2024 08:22:00 p.m.</t>
  </si>
  <si>
    <t>12/01/2024 09:35:52 p.m.</t>
  </si>
  <si>
    <t>12/01/2024 09:45:59 p.m.</t>
  </si>
  <si>
    <t>CEFALEA TENSIONAL</t>
  </si>
  <si>
    <t>Chiarandon 920 - Neuquén - Barrio Manuel Belgrano</t>
  </si>
  <si>
    <t>Cefalea . vómitos , diarrea</t>
  </si>
  <si>
    <t>DNI 27327290</t>
  </si>
  <si>
    <t>Erices, Marcos Sebastian</t>
  </si>
  <si>
    <t>12/01/2024 08:35:00 p.m.</t>
  </si>
  <si>
    <t>12/01/2024 09:43:41 p.m.</t>
  </si>
  <si>
    <t>12/01/2024 10:27:08 p.m.</t>
  </si>
  <si>
    <t>ARROYO DURAN 1460 - Neuquén - Barrio Don Bosco II</t>
  </si>
  <si>
    <t>ref bulto en cuello y dolor</t>
  </si>
  <si>
    <t>12/01/2024 08:53:00 p.m.</t>
  </si>
  <si>
    <t>12/01/2024 09:43:26 p.m.</t>
  </si>
  <si>
    <t>DNI 18752881</t>
  </si>
  <si>
    <t>Salas Aroca, Edith Del Carmen</t>
  </si>
  <si>
    <t>12/01/2024 09:08:00 p.m.</t>
  </si>
  <si>
    <t>12/01/2024 10:14:13 p.m.</t>
  </si>
  <si>
    <t>12/01/2024 10:21:56 p.m.</t>
  </si>
  <si>
    <t>LAVALLE 317 - Neuquén - Barrio Manuel Belgrano</t>
  </si>
  <si>
    <t>diarrea de varios días</t>
  </si>
  <si>
    <t>DNI 38493508</t>
  </si>
  <si>
    <t>Morales Reyes, Patricio Hernan</t>
  </si>
  <si>
    <t>12/01/2024 09:10:00 p.m.</t>
  </si>
  <si>
    <t>12/01/2024 11:35:34 p.m.</t>
  </si>
  <si>
    <t>SARGENTO VIDAL - 1286 - Neuquén - Barrio Villa Ceferino</t>
  </si>
  <si>
    <t>FLIAR SOLICITA ATENCIÓN POR ADICCIONES</t>
  </si>
  <si>
    <t>DNI 34882717</t>
  </si>
  <si>
    <t>Benitez, Adrián Alejandro</t>
  </si>
  <si>
    <t>12/01/2024 09:12:00 p.m.</t>
  </si>
  <si>
    <t>12/01/2024 10:00:16 p.m.</t>
  </si>
  <si>
    <t>13/01/2024 01:44:56 a.m.</t>
  </si>
  <si>
    <t>BERSEGNAZZI Y COLIHUE - Neuquén - Barrio Manuel Belgrano</t>
  </si>
  <si>
    <t>DOLOR INGUINAL - FIEBRE - LESION DEL DIA LUNES</t>
  </si>
  <si>
    <t>DNI 31600694</t>
  </si>
  <si>
    <t>Castillo, Jonatan</t>
  </si>
  <si>
    <t>12/01/2024 09:14:00 p.m.</t>
  </si>
  <si>
    <t>12/01/2024 09:29:18 p.m.</t>
  </si>
  <si>
    <t>12/01/2024 10:52:16 p.m.</t>
  </si>
  <si>
    <t>INTOXICACIÓN - INGRESA POR ENTRADA DE AMBULANCIAS</t>
  </si>
  <si>
    <t>PDR41347081</t>
  </si>
  <si>
    <t>DNI 41347081</t>
  </si>
  <si>
    <t>Grek, Ximena Ivon</t>
  </si>
  <si>
    <t>12/01/2024 09:21:00 p.m.</t>
  </si>
  <si>
    <t>12/01/2024 11:35:43 p.m.</t>
  </si>
  <si>
    <t>SAN MARTIN 2450 - Neuquén</t>
  </si>
  <si>
    <t>PAC VISTA EL DÍA DE AYER EN HHH POR INTOXICACIÓN MEDICAMENTOSA MADRE REF CRISIS</t>
  </si>
  <si>
    <t>PDR13423191</t>
  </si>
  <si>
    <t>DNI 13423191</t>
  </si>
  <si>
    <t>Braz Marques, Maria Irene</t>
  </si>
  <si>
    <t>12/01/2024 09:23:00 p.m.</t>
  </si>
  <si>
    <t>12/01/2024 10:17:42 p.m.</t>
  </si>
  <si>
    <t>12/01/2024 10:37:03 p.m.</t>
  </si>
  <si>
    <t>12 Setiembre 2627 - Neuquén - Oeste</t>
  </si>
  <si>
    <t>Pacte cardiopata marcapasos , anticoagulada , refiere no sentirse bien , palidez</t>
  </si>
  <si>
    <t>DNI 46481553</t>
  </si>
  <si>
    <t>Galindo, Cesar Alfredo</t>
  </si>
  <si>
    <t>12/01/2024 09:24:00 p.m.</t>
  </si>
  <si>
    <t>13/01/2024 12:00:00 a.m.</t>
  </si>
  <si>
    <t>Arroyo duran 1538 - Neuquén</t>
  </si>
  <si>
    <t>EXCITACIÓN PSICOMOTRIZ</t>
  </si>
  <si>
    <t>PDR94643555</t>
  </si>
  <si>
    <t>DNI 94643555</t>
  </si>
  <si>
    <t>Rojas Orellana, Limber</t>
  </si>
  <si>
    <t>12/01/2024 09:30:00 p.m.</t>
  </si>
  <si>
    <t>12/01/2024 11:36:05 p.m.</t>
  </si>
  <si>
    <t>13/01/2024 12:18:04 a.m.</t>
  </si>
  <si>
    <t>LOS LAGOS casa 27 - Neuquén - Barrio Confluencia</t>
  </si>
  <si>
    <t>PDR40181776</t>
  </si>
  <si>
    <t>DNI 40181776</t>
  </si>
  <si>
    <t>Marin, Josefa Ailen</t>
  </si>
  <si>
    <t>12/01/2024 09:33:00 p.m.</t>
  </si>
  <si>
    <t>12/01/2024 11:37:30 p.m.</t>
  </si>
  <si>
    <t>13/01/2024 12:18:12 a.m.</t>
  </si>
  <si>
    <t>Dolor toracico izquierdo</t>
  </si>
  <si>
    <t>NUEVA ESP`ERANZA</t>
  </si>
  <si>
    <t>12/01/2024 09:56:00 p.m.</t>
  </si>
  <si>
    <t>12/01/2024 11:37:46 p.m.</t>
  </si>
  <si>
    <t>13/01/2024 12:18:20 a.m.</t>
  </si>
  <si>
    <t>recambio de la misma.</t>
  </si>
  <si>
    <t>Familiar ref pérdida en sonsa vesical</t>
  </si>
  <si>
    <t>DNI 27107234</t>
  </si>
  <si>
    <t>Juarez, Silvana Andrea</t>
  </si>
  <si>
    <t>12/01/2024 10:02:00 p.m.</t>
  </si>
  <si>
    <t>12/01/2024 11:36:21 p.m.</t>
  </si>
  <si>
    <t>SAN MARTIN 2450 - Neuquén - Este</t>
  </si>
  <si>
    <t>DNI 42848299</t>
  </si>
  <si>
    <t>Casamajou, Mailen Yazmin</t>
  </si>
  <si>
    <t>12/01/2024 10:04:00 p.m.</t>
  </si>
  <si>
    <t>13/01/2024 01:18:05 a.m.</t>
  </si>
  <si>
    <t>13/01/2024 01:22:46 a.m.</t>
  </si>
  <si>
    <t>ROCA Y CORRIENTES - Rincón de los Sauces</t>
  </si>
  <si>
    <t>Fiebre , dolor costal derecho</t>
  </si>
  <si>
    <t>PDR38322632</t>
  </si>
  <si>
    <t>DNI 38322632</t>
  </si>
  <si>
    <t>Flores, Camila Magali</t>
  </si>
  <si>
    <t>12/01/2024 10:22:00 p.m.</t>
  </si>
  <si>
    <t>13/01/2024 01:19:18 a.m.</t>
  </si>
  <si>
    <t>13/01/2024 01:37:34 a.m.</t>
  </si>
  <si>
    <t>cefalea tipo migraña</t>
  </si>
  <si>
    <t>B12 DE OCTUBRE</t>
  </si>
  <si>
    <t>Cefalea intensa y malestar</t>
  </si>
  <si>
    <t>DNI 41608299</t>
  </si>
  <si>
    <t>Ojeda Poo, Dara Jocelyn</t>
  </si>
  <si>
    <t>12/01/2024 10:27:00 p.m.</t>
  </si>
  <si>
    <t>13/01/2024 01:23:54 a.m.</t>
  </si>
  <si>
    <t>13/01/2024 01:34:21 a.m.</t>
  </si>
  <si>
    <t>LANIN 1345 - Neuquén - Barrio Villa Florencia</t>
  </si>
  <si>
    <t>PDR22089805</t>
  </si>
  <si>
    <t>DNI 22089805</t>
  </si>
  <si>
    <t>Vergara, Nelson Hugo</t>
  </si>
  <si>
    <t>12/01/2024 11:30:53 p.m.</t>
  </si>
  <si>
    <t>13/01/2024 02:01:03 a.m.</t>
  </si>
  <si>
    <t>islas malvinas 1750 - Neuquén - Barrio Provincias Unidas</t>
  </si>
  <si>
    <t>Inflamación en zona facial , labios -</t>
  </si>
  <si>
    <t>12/01/2024 10:42:00 p.m.</t>
  </si>
  <si>
    <t>12/01/2024 11:34:36 p.m.</t>
  </si>
  <si>
    <t>13/01/2024 08:38:00 a.m.</t>
  </si>
  <si>
    <t>fiebre, tos, dado de alta el sábado de CM</t>
  </si>
  <si>
    <t>13/01/2024 10:30:42 a.m.</t>
  </si>
  <si>
    <t>fiebre, tos, dado de alta el sábado de CM (egresado por error)</t>
  </si>
  <si>
    <t>PDR39132013</t>
  </si>
  <si>
    <t>DNI 39132013</t>
  </si>
  <si>
    <t>Vera, Carolina Stefani</t>
  </si>
  <si>
    <t>12/01/2024 10:54:00 p.m.</t>
  </si>
  <si>
    <t>13/01/2024 01:28:40 a.m.</t>
  </si>
  <si>
    <t>13/01/2024 01:28:53 a.m.</t>
  </si>
  <si>
    <t>Elordi 165 - Neuquén - Centro</t>
  </si>
  <si>
    <t>dolor de muela - cefalea</t>
  </si>
  <si>
    <t>DNI 33197265</t>
  </si>
  <si>
    <t>Amorosi, Agustina Arian</t>
  </si>
  <si>
    <t>12/01/2024 10:57:00 p.m.</t>
  </si>
  <si>
    <t>12/01/2024 11:45:23 p.m.</t>
  </si>
  <si>
    <t>13/01/2024 07:32:54 a.m.</t>
  </si>
  <si>
    <t>casilda 625 - Neuquén - Oeste</t>
  </si>
  <si>
    <t>cicop</t>
  </si>
  <si>
    <t>DNI 40181950</t>
  </si>
  <si>
    <t>Ponce, Maria Guadalupe</t>
  </si>
  <si>
    <t>12/01/2024 11:35:00 p.m.</t>
  </si>
  <si>
    <t>13/01/2024 01:29:40 a.m.</t>
  </si>
  <si>
    <t>GOBERNADOR ANAYA- CASA Nº B 87 - Neuquén - Barrio Bouquet Roldán</t>
  </si>
  <si>
    <t>12/01/2024 11:36:00 p.m.</t>
  </si>
  <si>
    <t>13/01/2024 01:36:38 a.m.</t>
  </si>
  <si>
    <t>13/01/2024 01:37:47 a.m.</t>
  </si>
  <si>
    <t>mareos - cefalea - vómitos</t>
  </si>
  <si>
    <t>12/01/2024 11:41:00 p.m.</t>
  </si>
  <si>
    <t>13/01/2024 01:36:49 a.m.</t>
  </si>
  <si>
    <t>reingresado al sistema, solicita internación de Adicciones (pcte. agresivo)</t>
  </si>
  <si>
    <t>PDR39998162</t>
  </si>
  <si>
    <t>DNI 39998162</t>
  </si>
  <si>
    <t>Cuenca, Luis Alexis</t>
  </si>
  <si>
    <t>12/01/2024 11:53:00 p.m.</t>
  </si>
  <si>
    <t>13/01/2024 12:17:51 a.m.</t>
  </si>
  <si>
    <t>13/01/2024 02:01:10 a.m.</t>
  </si>
  <si>
    <t>Ref Herida cortante en cabeza</t>
  </si>
  <si>
    <t>PDR42806419</t>
  </si>
  <si>
    <t>DNI 42806419</t>
  </si>
  <si>
    <t>Castillo, Jesica Noemi</t>
  </si>
  <si>
    <t>13/01/2024 12:18:00 a.m.</t>
  </si>
  <si>
    <t>13/01/2024 01:37:02 a.m.</t>
  </si>
  <si>
    <t>Mk 47 Dpto 309 - Neuquén - Barrio Melipal</t>
  </si>
  <si>
    <t>DNI 40614918</t>
  </si>
  <si>
    <t>Costich Costich, Talia Esmeralda</t>
  </si>
  <si>
    <t>13/01/2024 12:20:00 a.m.</t>
  </si>
  <si>
    <t>13/01/2024 01:37:14 a.m.</t>
  </si>
  <si>
    <t>PDR18831837</t>
  </si>
  <si>
    <t>DNI 18831837</t>
  </si>
  <si>
    <t>Moscoso Ramirez, Maria Luisa</t>
  </si>
  <si>
    <t>13/01/2024 12:31:00 a.m.</t>
  </si>
  <si>
    <t>13/01/2024 01:36:14 a.m.</t>
  </si>
  <si>
    <t>13/01/2024 06:06:22 a.m.</t>
  </si>
  <si>
    <t>CHAJARI 3101 - Neuquén - Barrio Huiliches</t>
  </si>
  <si>
    <t>Ref fiebre (Pac Oncologica)</t>
  </si>
  <si>
    <t>13/01/2024 12:47:00 a.m.</t>
  </si>
  <si>
    <t>13/01/2024 02:22:14 a.m.</t>
  </si>
  <si>
    <t>REF DOLOR DE GARGANTA ( agresado por error )</t>
  </si>
  <si>
    <t>DNI 94089081</t>
  </si>
  <si>
    <t>Salazar Alarcón, Gloria Ana</t>
  </si>
  <si>
    <t>13/01/2024 01:36:00 a.m.</t>
  </si>
  <si>
    <t>13/01/2024 05:56:37 a.m.</t>
  </si>
  <si>
    <t>Spinelli 1428 - Neuquén - Barrio Cordón Colón</t>
  </si>
  <si>
    <t>PDR41347707</t>
  </si>
  <si>
    <t>DNI 41347707</t>
  </si>
  <si>
    <t>Logotetti, Mariana</t>
  </si>
  <si>
    <t>13/01/2024 03:41:00 a.m.</t>
  </si>
  <si>
    <t>13/01/2024 05:56:50 a.m.</t>
  </si>
  <si>
    <t>peter y bornerner 486 - Neuquén - Barrio Valentina Sur</t>
  </si>
  <si>
    <t>13/01/2024 03:46:00 a.m.</t>
  </si>
  <si>
    <t>13/01/2024 06:06:36 a.m.</t>
  </si>
  <si>
    <t>seecrecion por sonda</t>
  </si>
  <si>
    <t>DNI 13671849</t>
  </si>
  <si>
    <t>Rojas, Ana Maria</t>
  </si>
  <si>
    <t>13/01/2024 04:19:00 a.m.</t>
  </si>
  <si>
    <t>13/01/2024 09:03:32 a.m.</t>
  </si>
  <si>
    <t>BAHIA BLANCA 215 1° A - Neuquén - Este</t>
  </si>
  <si>
    <t>DNI 12638143</t>
  </si>
  <si>
    <t>Osses, Carlos Oscar</t>
  </si>
  <si>
    <t>13/01/2024 05:56:00 a.m.</t>
  </si>
  <si>
    <t>13/01/2024 08:46:42 a.m.</t>
  </si>
  <si>
    <t>Buenos Aires 979 - Neuquén - Centro</t>
  </si>
  <si>
    <t>dolor de hombro derecho</t>
  </si>
  <si>
    <t>13/01/2024 06:50:00 a.m.</t>
  </si>
  <si>
    <t>13/01/2024 07:25:37 a.m.</t>
  </si>
  <si>
    <t>13/01/2024 08:59:18 a.m.</t>
  </si>
  <si>
    <t>sonda tapada. con mucho dolor</t>
  </si>
  <si>
    <t>PDR34780436</t>
  </si>
  <si>
    <t>DNI 34780436</t>
  </si>
  <si>
    <t>Sierralta, Jorge Luis</t>
  </si>
  <si>
    <t>13/01/2024 08:02:00 a.m.</t>
  </si>
  <si>
    <t>13/01/2024 08:42:18 a.m.</t>
  </si>
  <si>
    <t>13/01/2024 08:46:59 a.m.</t>
  </si>
  <si>
    <t>SAN MARTIN 3113 - Neuquén - Barrio Huiliches</t>
  </si>
  <si>
    <t>DNI 13254161</t>
  </si>
  <si>
    <t>Nahuel, Mabel Elida</t>
  </si>
  <si>
    <t>13/01/2024 08:17:00 a.m.</t>
  </si>
  <si>
    <t>13/01/2024 08:42:59 a.m.</t>
  </si>
  <si>
    <t>13/01/2024 09:57:38 a.m.</t>
  </si>
  <si>
    <t>Gobernador Denis 1246 - Neuquén - Barrio Villa Ceferino</t>
  </si>
  <si>
    <t>PDR22760972</t>
  </si>
  <si>
    <t>DNI 22760972</t>
  </si>
  <si>
    <t>Lira, Mario Eduardo</t>
  </si>
  <si>
    <t>13/01/2024 08:25:00 a.m.</t>
  </si>
  <si>
    <t>13/01/2024 09:21:06 a.m.</t>
  </si>
  <si>
    <t>13/01/2024 09:30:30 a.m.</t>
  </si>
  <si>
    <t>cuadro respiratorio</t>
  </si>
  <si>
    <t>Pedrosa, Romina</t>
  </si>
  <si>
    <t>america central 520 - Neuquén</t>
  </si>
  <si>
    <t>PDR47929592</t>
  </si>
  <si>
    <t>DNI 47929592</t>
  </si>
  <si>
    <t>Muñoz, Shantal Nahiara</t>
  </si>
  <si>
    <t>13/01/2024 08:30:00 a.m.</t>
  </si>
  <si>
    <t>13/01/2024 08:43:53 a.m.</t>
  </si>
  <si>
    <t>13/01/2024 10:30:06 a.m.</t>
  </si>
  <si>
    <t>Obreros Argentinos 1225 - Neuquén - Barrio Confluencia</t>
  </si>
  <si>
    <t>herida en MID</t>
  </si>
  <si>
    <t>PDR35398331</t>
  </si>
  <si>
    <t>DNI 35398331</t>
  </si>
  <si>
    <t>Grassi, Maximiliano</t>
  </si>
  <si>
    <t>13/01/2024 08:33:00 a.m.</t>
  </si>
  <si>
    <t>13/01/2024 09:31:24 a.m.</t>
  </si>
  <si>
    <t>13/01/2024 09:58:52 a.m.</t>
  </si>
  <si>
    <t>ROSALES 2595 - Provincia: BUENOS AIRES</t>
  </si>
  <si>
    <t>TOS, DOLOR DE GARGANTA, DOLOR DE CABEZA</t>
  </si>
  <si>
    <t>PDR31796525</t>
  </si>
  <si>
    <t>DNI 31796525</t>
  </si>
  <si>
    <t>Pereyra, Roberto Andres</t>
  </si>
  <si>
    <t>13/01/2024 09:23:00 a.m.</t>
  </si>
  <si>
    <t>13/01/2024 09:40:16 a.m.</t>
  </si>
  <si>
    <t>13/01/2024 01:16:32 p.m.</t>
  </si>
  <si>
    <t>PENINSULA DE QUETRIHUE 1474 - Neuquén - Barrio Maronese</t>
  </si>
  <si>
    <t>dolor abdominal (pac en situacion de calle)</t>
  </si>
  <si>
    <t>PDR95791526</t>
  </si>
  <si>
    <t>DNI 95791526</t>
  </si>
  <si>
    <t>Fuentealba Novoa, Hayde Del Carmen</t>
  </si>
  <si>
    <t>13/01/2024 09:29:00 a.m.</t>
  </si>
  <si>
    <t>13/01/2024 09:52:40 a.m.</t>
  </si>
  <si>
    <t>13/01/2024 10:00:03 a.m.</t>
  </si>
  <si>
    <t>PADRE STEFENELLI S/N - Neuquén - Barrio Islas Malvinas</t>
  </si>
  <si>
    <t>13/01/2024 09:45:00 a.m.</t>
  </si>
  <si>
    <t>13/01/2024 10:28:03 a.m.</t>
  </si>
  <si>
    <t>13/01/2024 12:44:36 p.m.</t>
  </si>
  <si>
    <t>vomitos - dolor de cabeza - dolor abdominal</t>
  </si>
  <si>
    <t>DNI 20306825</t>
  </si>
  <si>
    <t>Canio, Eulalia</t>
  </si>
  <si>
    <t>13/01/2024 09:53:00 a.m.</t>
  </si>
  <si>
    <t>13/01/2024 10:28:36 a.m.</t>
  </si>
  <si>
    <t>13/01/2024 11:41:20 a.m.</t>
  </si>
  <si>
    <t>cefalea, hemorragia conjuntival</t>
  </si>
  <si>
    <t>CABO DE HORNOS 723 - Neuquén</t>
  </si>
  <si>
    <t>DNI 93458189</t>
  </si>
  <si>
    <t>Riquelme Mieres, Juan Armando</t>
  </si>
  <si>
    <t>13/01/2024 09:56:00 a.m.</t>
  </si>
  <si>
    <t>13/01/2024 09:59:46 a.m.</t>
  </si>
  <si>
    <t>13/01/2024 10:28:09 a.m.</t>
  </si>
  <si>
    <t>TRIMARCO CASA 15 - Neuquén</t>
  </si>
  <si>
    <t>control med pedrosa - picadura de araña</t>
  </si>
  <si>
    <t>DNI 38583716</t>
  </si>
  <si>
    <t>Rios, Sarita Trinidad</t>
  </si>
  <si>
    <t>13/01/2024 09:58:00 a.m.</t>
  </si>
  <si>
    <t>13/01/2024 10:28:56 a.m.</t>
  </si>
  <si>
    <t>13/01/2024 12:44:44 p.m.</t>
  </si>
  <si>
    <t>gob denis 1135 - Neuquén</t>
  </si>
  <si>
    <t>vomitos - diarrea - dolor abdominal (pac embarazada de 19 semanas )</t>
  </si>
  <si>
    <t>DNI 93874304</t>
  </si>
  <si>
    <t>Wilson, Martha Elena</t>
  </si>
  <si>
    <t>13/01/2024 10:01:00 a.m.</t>
  </si>
  <si>
    <t>13/01/2024 10:33:41 a.m.</t>
  </si>
  <si>
    <t>13/01/2024 11:41:12 a.m.</t>
  </si>
  <si>
    <t>neuropatia postherpetica</t>
  </si>
  <si>
    <t>monseñor D´Andrea 355 - Neuquén - Barrio Villa Farrel</t>
  </si>
  <si>
    <t>Monseñor De Andrea</t>
  </si>
  <si>
    <t>pac vista en ados por herpes zoster - ref que esta con medicacion hace 20 dias y no mejora</t>
  </si>
  <si>
    <t>PDR95808239</t>
  </si>
  <si>
    <t>DNI 95808239</t>
  </si>
  <si>
    <t>Ortiz Almeida, Analis De Los Angeles</t>
  </si>
  <si>
    <t>13/01/2024 10:14:00 a.m.</t>
  </si>
  <si>
    <t>13/01/2024 10:42:30 a.m.</t>
  </si>
  <si>
    <t>13/01/2024 10:59:32 a.m.</t>
  </si>
  <si>
    <t>lumblagia</t>
  </si>
  <si>
    <t>DNI 18720261</t>
  </si>
  <si>
    <t>Abarzua, Rosa Amalia</t>
  </si>
  <si>
    <t>13/01/2024 10:17:00 a.m.</t>
  </si>
  <si>
    <t>13/01/2024 10:50:41 a.m.</t>
  </si>
  <si>
    <t>13/01/2024 01:47:55 p.m.</t>
  </si>
  <si>
    <t>FACUNDO QUIROGA CASA 22 - Neuquén - Barrio Villa Ceferino</t>
  </si>
  <si>
    <t>ardor al orinar</t>
  </si>
  <si>
    <t>13/01/2024 10:32:00 a.m.</t>
  </si>
  <si>
    <t>13/01/2024 11:05:08 a.m.</t>
  </si>
  <si>
    <t>13/01/2024 11:54:01 a.m.</t>
  </si>
  <si>
    <t>TX EN PIE DE 5 DIAS</t>
  </si>
  <si>
    <t>DNI 33576043</t>
  </si>
  <si>
    <t>Juan, Marcelo</t>
  </si>
  <si>
    <t>13/01/2024 10:37:00 a.m.</t>
  </si>
  <si>
    <t>13/01/2024 11:28:00 a.m.</t>
  </si>
  <si>
    <t>13/01/2024 12:15:05 p.m.</t>
  </si>
  <si>
    <t>PRIMEROS POBLADORES 2235 - Neuquén - Barrio Mariano Moreno</t>
  </si>
  <si>
    <t>13/01/2024 10:45:00 a.m.</t>
  </si>
  <si>
    <t>13/01/2024 11:02:58 a.m.</t>
  </si>
  <si>
    <t>13/01/2024 08:10:10 p.m.</t>
  </si>
  <si>
    <t>vomitos, dolor abdominal</t>
  </si>
  <si>
    <t>DNI 92168183</t>
  </si>
  <si>
    <t>Matamala Montoya, Francisca Eva</t>
  </si>
  <si>
    <t>13/01/2024 10:47:00 a.m.</t>
  </si>
  <si>
    <t>13/01/2024 11:46:17 a.m.</t>
  </si>
  <si>
    <t>13/01/2024 12:14:33 p.m.</t>
  </si>
  <si>
    <t>PRINGLES 888 - Neuquén - Barrio Islas Malvinas</t>
  </si>
  <si>
    <t>I. MAVINAS</t>
  </si>
  <si>
    <t>dolor de oido- fiebre</t>
  </si>
  <si>
    <t>DNI 25308711</t>
  </si>
  <si>
    <t>De Armas, Monica Andrea</t>
  </si>
  <si>
    <t>13/01/2024 10:49:00 a.m.</t>
  </si>
  <si>
    <t>13/01/2024 11:46:38 a.m.</t>
  </si>
  <si>
    <t>13/01/2024 03:34:26 p.m.</t>
  </si>
  <si>
    <t>FITZ ROY Y PENINSULA DE VALDEZ - Neuquén - Oeste</t>
  </si>
  <si>
    <t>DNI 9730355</t>
  </si>
  <si>
    <t>Perez, Martina</t>
  </si>
  <si>
    <t>13/01/2024 11:00:00 a.m.</t>
  </si>
  <si>
    <t>13/01/2024 05:18:28 p.m.</t>
  </si>
  <si>
    <t>LAS CAMELIAS 169 - Neuquén - Barrio Alta Barda</t>
  </si>
  <si>
    <t>Caida de propia altura Traumatismo de cadera</t>
  </si>
  <si>
    <t>DNI 40960046</t>
  </si>
  <si>
    <t>Maliqueo, Isaac Eduardo</t>
  </si>
  <si>
    <t>13/01/2024 11:11:07 a.m.</t>
  </si>
  <si>
    <t>13/01/2024 07:56:59 p.m.</t>
  </si>
  <si>
    <t>CHOCON 1801 - Neuquén - Barrio Confluencia</t>
  </si>
  <si>
    <t>Fiebre Vomitos</t>
  </si>
  <si>
    <t>PDR41437534</t>
  </si>
  <si>
    <t>DNI 41437534</t>
  </si>
  <si>
    <t>Barrera, Luciana Eluney</t>
  </si>
  <si>
    <t>13/01/2024 11:02:00 a.m.</t>
  </si>
  <si>
    <t>13/01/2024 11:16:58 a.m.</t>
  </si>
  <si>
    <t>13/01/2024 12:14:08 p.m.</t>
  </si>
  <si>
    <t>O'HIGGINS 400 - Centenario</t>
  </si>
  <si>
    <t>dolor de cabeza por violencia de genero</t>
  </si>
  <si>
    <t>13/01/2024 11:21:00 a.m.</t>
  </si>
  <si>
    <t>14/01/2024 12:57:25 a.m.</t>
  </si>
  <si>
    <t>hipertensión pulmonar-falla de VD - hepatitis isquemica</t>
  </si>
  <si>
    <t>13/01/2024 11:36:00 a.m.</t>
  </si>
  <si>
    <t>13/01/2024 11:55:19 a.m.</t>
  </si>
  <si>
    <t>13/01/2024 04:39:29 p.m.</t>
  </si>
  <si>
    <t>DIF PARA RESPIRAR- REF FAMILIAR QUE ORINA MUY POCO- TAQUICARDIA - DEBILIDAD CORPORAL</t>
  </si>
  <si>
    <t>PDR33575955</t>
  </si>
  <si>
    <t>DNI 33575955</t>
  </si>
  <si>
    <t>Romay, Claudio Rafael</t>
  </si>
  <si>
    <t>13/01/2024 11:40:00 a.m.</t>
  </si>
  <si>
    <t>13/01/2024 12:10:17 p.m.</t>
  </si>
  <si>
    <t>13/01/2024 12:13:50 p.m.</t>
  </si>
  <si>
    <t>PASAJE ORAN 224 - Neuquén - Barrio Manuel Belgrano</t>
  </si>
  <si>
    <t>13/01/2024 11:43:00 a.m.</t>
  </si>
  <si>
    <t>13/01/2024 12:26:49 p.m.</t>
  </si>
  <si>
    <t>13/01/2024 10:24:49 p.m.</t>
  </si>
  <si>
    <t>DNI 30584912</t>
  </si>
  <si>
    <t>Payllalef, Paula Mirella</t>
  </si>
  <si>
    <t>13/01/2024 11:58:00 a.m.</t>
  </si>
  <si>
    <t>13/01/2024 12:45:05 p.m.</t>
  </si>
  <si>
    <t>13/01/2024 01:15:51 p.m.</t>
  </si>
  <si>
    <t>DAVID ABRAHAM 2637 - Neuquén - Barrio Villa Ceferino</t>
  </si>
  <si>
    <t>REF DOLOR EN DEDO DE PIE DERECHO</t>
  </si>
  <si>
    <t>DNI 43553014</t>
  </si>
  <si>
    <t>Vergara, Florencia Dina</t>
  </si>
  <si>
    <t>13/01/2024 12:08:00 p.m.</t>
  </si>
  <si>
    <t>13/01/2024 12:51:02 p.m.</t>
  </si>
  <si>
    <t>ISLAS MALVINAS 1750 - Neuquén - Barrio Provincias Unidas</t>
  </si>
  <si>
    <t>13/01/2024 12:26:00 p.m.</t>
  </si>
  <si>
    <t>13/01/2024 12:51:14 p.m.</t>
  </si>
  <si>
    <t>PDR39521625</t>
  </si>
  <si>
    <t>DNI 39521625</t>
  </si>
  <si>
    <t>Zapata, Santiago Nicolás</t>
  </si>
  <si>
    <t>13/01/2024 12:29:00 p.m.</t>
  </si>
  <si>
    <t>13/01/2024 12:50:45 p.m.</t>
  </si>
  <si>
    <t>13/01/2024 03:49:05 p.m.</t>
  </si>
  <si>
    <t>GALARZA 3495 - Neuquén</t>
  </si>
  <si>
    <t>herida en la cabeza,sangrado activo</t>
  </si>
  <si>
    <t>13/01/2024 12:31:00 p.m.</t>
  </si>
  <si>
    <t>13/01/2024 01:27:51 p.m.</t>
  </si>
  <si>
    <t>13/01/2024 12:33:00 p.m.</t>
  </si>
  <si>
    <t>13/01/2024 01:19:01 p.m.</t>
  </si>
  <si>
    <t>13/01/2024 03:36:07 p.m.</t>
  </si>
  <si>
    <t>perdida de orina por perisonda</t>
  </si>
  <si>
    <t>DNI 29554082</t>
  </si>
  <si>
    <t>Mux, Natalia</t>
  </si>
  <si>
    <t>13/01/2024 12:34:00 p.m.</t>
  </si>
  <si>
    <t>13/01/2024 01:25:09 p.m.</t>
  </si>
  <si>
    <t>13/01/2024 03:53:31 p.m.</t>
  </si>
  <si>
    <t>tenosinovitis</t>
  </si>
  <si>
    <t>FRAY Y LUIS BELTRAN 466 - Neuquén - Barrio Nuevo</t>
  </si>
  <si>
    <t>dolor en mano izquierda</t>
  </si>
  <si>
    <t>PDR37348399</t>
  </si>
  <si>
    <t>DNI 37348399</t>
  </si>
  <si>
    <t>Labrin, Marcos Ezequiel</t>
  </si>
  <si>
    <t>13/01/2024 12:40:00 p.m.</t>
  </si>
  <si>
    <t>13/01/2024 01:32:53 p.m.</t>
  </si>
  <si>
    <t>13/01/2024 01:45:31 p.m.</t>
  </si>
  <si>
    <t>corrientes y purmamarca - Neuquén</t>
  </si>
  <si>
    <t>rio grande</t>
  </si>
  <si>
    <t>dolor en la cervical,de cintura,mareos refiere temblores</t>
  </si>
  <si>
    <t>DNI 13047243</t>
  </si>
  <si>
    <t>Huenul, Sergio</t>
  </si>
  <si>
    <t>13/01/2024 12:43:00 p.m.</t>
  </si>
  <si>
    <t>13/01/2024 01:15:25 p.m.</t>
  </si>
  <si>
    <t>13/01/2024 05:31:57 p.m.</t>
  </si>
  <si>
    <t>hematoma postoperatorio</t>
  </si>
  <si>
    <t>INGENIERO CIPOLLETTI 171 - Neuquén</t>
  </si>
  <si>
    <t>fiebre,dolor en operación refiere hernia inguinal (operado hace 2 meses)</t>
  </si>
  <si>
    <t>13/01/2024 12:47:00 p.m.</t>
  </si>
  <si>
    <t>13/01/2024 01:09:13 p.m.</t>
  </si>
  <si>
    <t>13/01/2024 11:45:24 p.m.</t>
  </si>
  <si>
    <t>dolor abdominal,diarrea refiere presión baja (hipertenso, pac. cardiologico)</t>
  </si>
  <si>
    <t>DNI 36151383</t>
  </si>
  <si>
    <t>Diaz, Lucas Daniel</t>
  </si>
  <si>
    <t>13/01/2024 01:03:00 p.m.</t>
  </si>
  <si>
    <t>13/01/2024 01:44:20 p.m.</t>
  </si>
  <si>
    <t>13/01/2024 03:53:23 p.m.</t>
  </si>
  <si>
    <t>fractura costal</t>
  </si>
  <si>
    <t>SAN LUIS 1212 - Neuquén - Barrio Villa María</t>
  </si>
  <si>
    <t>refiere tx en la costillas</t>
  </si>
  <si>
    <t>PDR25533147</t>
  </si>
  <si>
    <t>DNI 25533147</t>
  </si>
  <si>
    <t>Escobar, Carina Liliana</t>
  </si>
  <si>
    <t>13/01/2024 01:13:00 p.m.</t>
  </si>
  <si>
    <t>13/01/2024 01:44:33 p.m.</t>
  </si>
  <si>
    <t>NICOLAS GUILLEN 846 - Centenario</t>
  </si>
  <si>
    <t>caida desde el colectivo, tx en las rodilla</t>
  </si>
  <si>
    <t>DNI 37006181</t>
  </si>
  <si>
    <t>Masser, Macarena Belen</t>
  </si>
  <si>
    <t>13/01/2024 01:17:00 p.m.</t>
  </si>
  <si>
    <t>13/01/2024 01:44:41 p.m.</t>
  </si>
  <si>
    <t>13/01/2024 03:46:16 p.m.</t>
  </si>
  <si>
    <t>exantema subito</t>
  </si>
  <si>
    <t>Santiago del Estero 176 - Neuquén - Centro</t>
  </si>
  <si>
    <t>exantema</t>
  </si>
  <si>
    <t>PDR35834645</t>
  </si>
  <si>
    <t>DNI 35834645</t>
  </si>
  <si>
    <t>Bouvier, Jorge Antonio</t>
  </si>
  <si>
    <t>13/01/2024 01:46:00 p.m.</t>
  </si>
  <si>
    <t>13/01/2024 02:16:40 p.m.</t>
  </si>
  <si>
    <t>13/01/2024 02:54:09 p.m.</t>
  </si>
  <si>
    <t>Irritacion ocular por cuerpo extraño</t>
  </si>
  <si>
    <t>Rio Negro 856 - Neuquén - Barrio Manuel Belgrano</t>
  </si>
  <si>
    <t>refiere cuerpo extraño en ojo</t>
  </si>
  <si>
    <t>13/01/2024 01:55:00 p.m.</t>
  </si>
  <si>
    <t>13/01/2024 02:18:48 p.m.</t>
  </si>
  <si>
    <t>13/01/2024 02:59:09 p.m.</t>
  </si>
  <si>
    <t>13/01/2024 01:56:00 p.m.</t>
  </si>
  <si>
    <t>13/01/2024 03:00:37 p.m.</t>
  </si>
  <si>
    <t>13/01/2024 03:08:52 p.m.</t>
  </si>
  <si>
    <t>DNI 14986363</t>
  </si>
  <si>
    <t>Vazquez, Juana Maria</t>
  </si>
  <si>
    <t>13/01/2024 02:18:00 p.m.</t>
  </si>
  <si>
    <t>13/01/2024 02:48:04 p.m.</t>
  </si>
  <si>
    <t>13/01/2024 05:46:23 p.m.</t>
  </si>
  <si>
    <t>Calle 11 Tira F s/n 3° - Neuquén - Barrio Ciudad Industrial</t>
  </si>
  <si>
    <t>trauma de muñeca, malestar general</t>
  </si>
  <si>
    <t>PDR0875826</t>
  </si>
  <si>
    <t>DNI 875826</t>
  </si>
  <si>
    <t>Urra, Rosario</t>
  </si>
  <si>
    <t>13/01/2024 02:23:00 p.m.</t>
  </si>
  <si>
    <t>13/01/2024 02:50:24 p.m.</t>
  </si>
  <si>
    <t>13/01/2024 04:29:15 p.m.</t>
  </si>
  <si>
    <t>dolor en pierna izquierda-hta</t>
  </si>
  <si>
    <t>Rio Negro 1084, - Neuquén - Barrio Manuel Belgrano</t>
  </si>
  <si>
    <t>13/01/2024 02:28:00 p.m.</t>
  </si>
  <si>
    <t>13/01/2024 03:08:22 p.m.</t>
  </si>
  <si>
    <t>13/01/2024 03:16:42 p.m.</t>
  </si>
  <si>
    <t>Tumefaccion en cara anterior pierna derecha</t>
  </si>
  <si>
    <t>13/01/2024 02:33:00 p.m.</t>
  </si>
  <si>
    <t>13/01/2024 02:59:34 p.m.</t>
  </si>
  <si>
    <t>13/01/2024 06:21:54 p.m.</t>
  </si>
  <si>
    <t>CA de vesicula con hiperbilirrubinemia</t>
  </si>
  <si>
    <t>PDR31939994</t>
  </si>
  <si>
    <t>DNI 31939994</t>
  </si>
  <si>
    <t>Mora, Patricia Sebastiana</t>
  </si>
  <si>
    <t>13/01/2024 02:38:00 p.m.</t>
  </si>
  <si>
    <t>13/01/2024 03:17:27 p.m.</t>
  </si>
  <si>
    <t>13/01/2024 04:21:43 p.m.</t>
  </si>
  <si>
    <t>LOS ARAUCANOS - Neuquén - Barrio Confluencia</t>
  </si>
  <si>
    <t>PDR47467640</t>
  </si>
  <si>
    <t>DNI 47467640</t>
  </si>
  <si>
    <t>Del Collado, Candela Ariel</t>
  </si>
  <si>
    <t>13/01/2024 02:39:00 p.m.</t>
  </si>
  <si>
    <t>13/01/2024 03:41:26 p.m.</t>
  </si>
  <si>
    <t>13/01/2024 03:46:56 p.m.</t>
  </si>
  <si>
    <t>MZA 6 CASA 14 - 99 viv - Neuquén - Barrio Valentina Sur</t>
  </si>
  <si>
    <t>tumefaccion facial</t>
  </si>
  <si>
    <t>PDR36984308</t>
  </si>
  <si>
    <t>DNI 36984308</t>
  </si>
  <si>
    <t>Pedrani Olmos, Carola Valentina</t>
  </si>
  <si>
    <t>13/01/2024 02:43:00 p.m.</t>
  </si>
  <si>
    <t>13/01/2024 03:48:47 p.m.</t>
  </si>
  <si>
    <t>13/01/2024 03:55:00 p.m.</t>
  </si>
  <si>
    <t>Los Griegos 1906 - Neuquén - Barrio Alta Barda</t>
  </si>
  <si>
    <t>PDR42910824</t>
  </si>
  <si>
    <t>DNI 42910824</t>
  </si>
  <si>
    <t>Castillo Nicolas, Rocio Esmeralda</t>
  </si>
  <si>
    <t>13/01/2024 02:48:00 p.m.</t>
  </si>
  <si>
    <t>13/01/2024 03:58:36 p.m.</t>
  </si>
  <si>
    <t>13/01/2024 06:50:06 p.m.</t>
  </si>
  <si>
    <t>ARTURO ILLIA 133 - Neuquén</t>
  </si>
  <si>
    <t>dolor pelviano</t>
  </si>
  <si>
    <t>DNI 21919722</t>
  </si>
  <si>
    <t>Neculman, Julio Mario</t>
  </si>
  <si>
    <t>13/01/2024 02:53:00 p.m.</t>
  </si>
  <si>
    <t>13/01/2024 03:22:44 p.m.</t>
  </si>
  <si>
    <t>tronador 433 - Neuquén - Barrio Villa Florencia</t>
  </si>
  <si>
    <t>ref. sangrado en los pies.</t>
  </si>
  <si>
    <t>PDR36433579</t>
  </si>
  <si>
    <t>DNI 36433579</t>
  </si>
  <si>
    <t>Bottazzi Gonzalez, Mauro Emiliano</t>
  </si>
  <si>
    <t>13/01/2024 03:04:00 p.m.</t>
  </si>
  <si>
    <t>13/01/2024 03:59:00 p.m.</t>
  </si>
  <si>
    <t>13/01/2024 04:09:28 p.m.</t>
  </si>
  <si>
    <t>Infeccion dental</t>
  </si>
  <si>
    <t>matheu y la rioja - Neuquén</t>
  </si>
  <si>
    <t>PDR36514453</t>
  </si>
  <si>
    <t>DNI 36514453</t>
  </si>
  <si>
    <t>Cativa, Maria Eugenia</t>
  </si>
  <si>
    <t>13/01/2024 03:16:00 p.m.</t>
  </si>
  <si>
    <t>13/01/2024 04:22:48 p.m.</t>
  </si>
  <si>
    <t>13/01/2024 04:27:30 p.m.</t>
  </si>
  <si>
    <t>EMILIO GUIÑAZU 130 - Neuquén</t>
  </si>
  <si>
    <t>dolor de cabeza y se le duerme el rostro del lado derecho. ref. hizo consulta odontologica</t>
  </si>
  <si>
    <t>DNI 30055528</t>
  </si>
  <si>
    <t>Guiñez, Diego Nicolas</t>
  </si>
  <si>
    <t>13/01/2024 03:38:00 p.m.</t>
  </si>
  <si>
    <t>13/01/2024 06:36:39 p.m.</t>
  </si>
  <si>
    <t>psicosis paranoide descompensada</t>
  </si>
  <si>
    <t>CALLE RICHIERI Y BORGES Nº687 - Neuquén - Barrio Confluencia</t>
  </si>
  <si>
    <t>PDR11913347</t>
  </si>
  <si>
    <t>DNI 11913347</t>
  </si>
  <si>
    <t>Eduardo, Ascurra</t>
  </si>
  <si>
    <t>13/01/2024 03:42:00 p.m.</t>
  </si>
  <si>
    <t>13/01/2024 03:51:56 p.m.</t>
  </si>
  <si>
    <t>ACV EN CURSO</t>
  </si>
  <si>
    <t>DNI 11914347</t>
  </si>
  <si>
    <t>Azcurra, Eduardo Vicente</t>
  </si>
  <si>
    <t>13/01/2024 03:52:00 p.m.</t>
  </si>
  <si>
    <t>13/01/2024 08:37:50 p.m.</t>
  </si>
  <si>
    <t>DR.RAMON - 4834 - Neuquén - Oeste</t>
  </si>
  <si>
    <t>DNI 43553029</t>
  </si>
  <si>
    <t>Escobar, Maria Rosa</t>
  </si>
  <si>
    <t>13/01/2024 03:58:00 p.m.</t>
  </si>
  <si>
    <t>13/01/2024 04:23:01 p.m.</t>
  </si>
  <si>
    <t>13/01/2024 04:33:22 p.m.</t>
  </si>
  <si>
    <t>qumeadura tipo a</t>
  </si>
  <si>
    <t>Belisle S/N - Neuquén - Barrio Confluencia</t>
  </si>
  <si>
    <t>Quemadura con aceite en mano izq</t>
  </si>
  <si>
    <t>PDR12638281</t>
  </si>
  <si>
    <t>DNI 12638281</t>
  </si>
  <si>
    <t>Sierro, Patricia Susana</t>
  </si>
  <si>
    <t>13/01/2024 04:00:00 p.m.</t>
  </si>
  <si>
    <t>13/01/2024 04:32:13 p.m.</t>
  </si>
  <si>
    <t>MAR ARGENTINO 235 - Neuquén - Barrio Rincón de Emilio</t>
  </si>
  <si>
    <t>Ingesta de aceite aromatizante , refiere que por error ingiere 40 gotas -</t>
  </si>
  <si>
    <t>DNI 34312002</t>
  </si>
  <si>
    <t>Campos, Judith Alejandra</t>
  </si>
  <si>
    <t>13/01/2024 04:04:00 p.m.</t>
  </si>
  <si>
    <t>13/01/2024 04:32:20 p.m.</t>
  </si>
  <si>
    <t>13/01/2024 07:12:38 p.m.</t>
  </si>
  <si>
    <t>Cólico abdominal</t>
  </si>
  <si>
    <t>ALERCES 607 - SAN PATRICIO DEL CHAÑAR</t>
  </si>
  <si>
    <t>1EROS POBLADORES</t>
  </si>
  <si>
    <t>PDR42552136</t>
  </si>
  <si>
    <t>DNI 42552136</t>
  </si>
  <si>
    <t>Aramayo, Roque Exequiel</t>
  </si>
  <si>
    <t>13/01/2024 04:05:00 p.m.</t>
  </si>
  <si>
    <t>13/01/2024 04:38:05 p.m.</t>
  </si>
  <si>
    <t>13/01/2024 05:56:01 p.m.</t>
  </si>
  <si>
    <t>juan 1250 - Neuquén - Barrio Villa María</t>
  </si>
  <si>
    <t>13/01/2024 04:09:00 p.m.</t>
  </si>
  <si>
    <t>13/01/2024 04:38:54 p.m.</t>
  </si>
  <si>
    <t>13/01/2024 04:42:55 p.m.</t>
  </si>
  <si>
    <t>13/01/2024 04:10:00 p.m.</t>
  </si>
  <si>
    <t>13/01/2024 04:43:34 p.m.</t>
  </si>
  <si>
    <t>13/01/2024 05:10:09 p.m.</t>
  </si>
  <si>
    <t>PDR29049560</t>
  </si>
  <si>
    <t>DNI 29049560</t>
  </si>
  <si>
    <t>Gallegos, Juan Pablo</t>
  </si>
  <si>
    <t>13/01/2024 04:14:00 p.m.</t>
  </si>
  <si>
    <t>13/01/2024 05:12:28 p.m.</t>
  </si>
  <si>
    <t>13/01/2024 05:49:13 p.m.</t>
  </si>
  <si>
    <t>PEUMAYEN - Neuquén - Barrio Valentina Norte</t>
  </si>
  <si>
    <t>esquirla en ojo izquierdo</t>
  </si>
  <si>
    <t>13/01/2024 04:30:00 p.m.</t>
  </si>
  <si>
    <t>13/01/2024 04:32:47 p.m.</t>
  </si>
  <si>
    <t>13/01/2024 04:38:21 p.m.</t>
  </si>
  <si>
    <t>rash cutaneo</t>
  </si>
  <si>
    <t>resultado de laboratorio</t>
  </si>
  <si>
    <t>PDR40613085</t>
  </si>
  <si>
    <t>DNI 40613085</t>
  </si>
  <si>
    <t>Padilla Camargo, Eliseo Emanuel</t>
  </si>
  <si>
    <t>13/01/2024 04:35:00 p.m.</t>
  </si>
  <si>
    <t>13/01/2024 05:25:11 p.m.</t>
  </si>
  <si>
    <t>13/01/2024 05:50:53 p.m.</t>
  </si>
  <si>
    <t>trauma en pie</t>
  </si>
  <si>
    <t>cipolletti - Neuquén</t>
  </si>
  <si>
    <t>DNI 92100009</t>
  </si>
  <si>
    <t>Frassinelli Dornel, Maria Leonor</t>
  </si>
  <si>
    <t>13/01/2024 04:40:00 p.m.</t>
  </si>
  <si>
    <t>13/01/2024 04:59:41 p.m.</t>
  </si>
  <si>
    <t>16/01/2024 02:25:59 p.m.</t>
  </si>
  <si>
    <t>LAMARQUE 1464 - Neuquén - Barrio Confluencia</t>
  </si>
  <si>
    <t>DNI 33476918</t>
  </si>
  <si>
    <t>Sotomayor, Jhonatan Jose</t>
  </si>
  <si>
    <t>13/01/2024 04:49:00 p.m.</t>
  </si>
  <si>
    <t>13/01/2024 05:33:11 p.m.</t>
  </si>
  <si>
    <t>13/01/2024 05:53:40 p.m.</t>
  </si>
  <si>
    <t>traumatismo costal</t>
  </si>
  <si>
    <t>Ricardo Guiraldes - 256 - Neuquén</t>
  </si>
  <si>
    <t>DNI 93907652</t>
  </si>
  <si>
    <t>Soto, Senovia Marina</t>
  </si>
  <si>
    <t>13/01/2024 04:55:00 p.m.</t>
  </si>
  <si>
    <t>13/01/2024 05:22:15 p.m.</t>
  </si>
  <si>
    <t>13/01/2024 06:42:59 p.m.</t>
  </si>
  <si>
    <t>Luxofractura de Maisonneuve derecha</t>
  </si>
  <si>
    <t>CASTELLI Y ARABARCO - Neuquén - Oeste</t>
  </si>
  <si>
    <t>trauma de tobillo</t>
  </si>
  <si>
    <t>DNI 9741250</t>
  </si>
  <si>
    <t>Sanchez, Rita</t>
  </si>
  <si>
    <t>13/01/2024 05:26:00 p.m.</t>
  </si>
  <si>
    <t>13/01/2024 09:00:24 p.m.</t>
  </si>
  <si>
    <t>accidente del hogar-TEC con perdida de conocimiento.</t>
  </si>
  <si>
    <t>San Luis 876 - Neuquén - Barrio Villa María</t>
  </si>
  <si>
    <t>Tx de hombro</t>
  </si>
  <si>
    <t>PDR24743406</t>
  </si>
  <si>
    <t>DNI 24743406</t>
  </si>
  <si>
    <t>Gibert, Marcela De Las Nieves</t>
  </si>
  <si>
    <t>13/01/2024 05:45:00 p.m.</t>
  </si>
  <si>
    <t>13/01/2024 06:43:15 p.m.</t>
  </si>
  <si>
    <t>13/01/2024 10:35:37 p.m.</t>
  </si>
  <si>
    <t>Dolor abdominal en estudio</t>
  </si>
  <si>
    <t>Bouquet Roldan 540 - Neuquén - Centro</t>
  </si>
  <si>
    <t>DNI 32021768</t>
  </si>
  <si>
    <t>Gacitua, Jesica Romina</t>
  </si>
  <si>
    <t>13/01/2024 05:52:00 p.m.</t>
  </si>
  <si>
    <t>13/01/2024 06:36:02 p.m.</t>
  </si>
  <si>
    <t>14/01/2024 08:53:08 a.m.</t>
  </si>
  <si>
    <t>STAGNARO Y ROQUE RAMIREZ - Neuquén - Barrio San Lorenzo Norte</t>
  </si>
  <si>
    <t>13/01/2024 06:00:00 p.m.</t>
  </si>
  <si>
    <t>13/01/2024 08:07:43 p.m.</t>
  </si>
  <si>
    <t>13/01/2024 08:19:01 p.m.</t>
  </si>
  <si>
    <t>Dolor de ciatico..ref también que tiene picazon en los labios</t>
  </si>
  <si>
    <t>PDR20460943</t>
  </si>
  <si>
    <t>DNI 20460943</t>
  </si>
  <si>
    <t>Tapia, Sara Rosa</t>
  </si>
  <si>
    <t>13/01/2024 06:02:00 p.m.</t>
  </si>
  <si>
    <t>13/01/2024 08:13:07 p.m.</t>
  </si>
  <si>
    <t>Puntadas en la cabeza y siente dormido el brazo izq</t>
  </si>
  <si>
    <t>PDR17472944</t>
  </si>
  <si>
    <t>DNI 17472944</t>
  </si>
  <si>
    <t>Cazaux Bolognini, Juan Carlos</t>
  </si>
  <si>
    <t>13/01/2024 06:25:00 p.m.</t>
  </si>
  <si>
    <t>13/01/2024 08:13:18 p.m.</t>
  </si>
  <si>
    <t>13/01/2024 08:35:45 p.m.</t>
  </si>
  <si>
    <t>ostecondritis</t>
  </si>
  <si>
    <t>SARGENTO CABRAL 241 -</t>
  </si>
  <si>
    <t>DNI 20793857</t>
  </si>
  <si>
    <t>Figueroa, Angel Fabian</t>
  </si>
  <si>
    <t>13/01/2024 06:39:00 p.m.</t>
  </si>
  <si>
    <t>13/01/2024 06:47:13 p.m.</t>
  </si>
  <si>
    <t>13/01/2024 07:12:11 p.m.</t>
  </si>
  <si>
    <t>rosa alaniz 1028 - Neuquén - Barrio Confluencia</t>
  </si>
  <si>
    <t>13/01/2024 07:04:00 p.m.</t>
  </si>
  <si>
    <t>13/01/2024 07:17:34 p.m.</t>
  </si>
  <si>
    <t>13/01/2024 07:44:00 p.m.</t>
  </si>
  <si>
    <t>accidente del hogar- fractura costal</t>
  </si>
  <si>
    <t>PDR42104580</t>
  </si>
  <si>
    <t>DNI 42104580</t>
  </si>
  <si>
    <t>Caitruz, Franco Natanael</t>
  </si>
  <si>
    <t>13/01/2024 07:12:00 p.m.</t>
  </si>
  <si>
    <t>13/01/2024 08:22:04 p.m.</t>
  </si>
  <si>
    <t>13/01/2024 09:00:17 p.m.</t>
  </si>
  <si>
    <t>Cristobal Colon 850 - Neuquén - Barrio Islas Malvinas</t>
  </si>
  <si>
    <t>DOLor ocular</t>
  </si>
  <si>
    <t>PDR40360459</t>
  </si>
  <si>
    <t>DNI 40360459</t>
  </si>
  <si>
    <t>Romero, Pablo Nicolas</t>
  </si>
  <si>
    <t>13/01/2024 07:17:00 p.m.</t>
  </si>
  <si>
    <t>13/01/2024 08:23:06 p.m.</t>
  </si>
  <si>
    <t>13/01/2024 10:16:15 p.m.</t>
  </si>
  <si>
    <t>LAS MADRESELVAS 17 - Neuquén - Barrio Bardas Soleadas</t>
  </si>
  <si>
    <t>TEC con amnesia de lo ocurrido Dolor cervical</t>
  </si>
  <si>
    <t>13/01/2024 07:37:00 p.m.</t>
  </si>
  <si>
    <t>13/01/2024 09:26:14 p.m.</t>
  </si>
  <si>
    <t>13/01/2024 09:47:44 p.m.</t>
  </si>
  <si>
    <t>CONTROL LABORATORIO</t>
  </si>
  <si>
    <t>Luceros, Marina</t>
  </si>
  <si>
    <t>Pacte vista en centro de Salud Villa Farrel ( Méd.Silvina Pusseto) quien envía para evaluación por guardia por leucocitosis</t>
  </si>
  <si>
    <t>DNI 10116613</t>
  </si>
  <si>
    <t>Zapata, Julio Jesus</t>
  </si>
  <si>
    <t>13/01/2024 08:48:40 p.m.</t>
  </si>
  <si>
    <t>13/01/2024 11:33:11 p.m.</t>
  </si>
  <si>
    <t>Lumbociatalgia-</t>
  </si>
  <si>
    <t>Tira I -2 - Neuquén - Barrio Ciudad Industrial</t>
  </si>
  <si>
    <t>Pacte DBT , EPOC , refiere inflamacion de ambos MMII y malestar</t>
  </si>
  <si>
    <t>DNI 42518925</t>
  </si>
  <si>
    <t>Rojas, Tomas Agustin</t>
  </si>
  <si>
    <t>13/01/2024 07:53:00 p.m.</t>
  </si>
  <si>
    <t>13/01/2024 09:26:29 p.m.</t>
  </si>
  <si>
    <t>14/01/2024 12:35:52 a.m.</t>
  </si>
  <si>
    <t>TEC leve con perdida de conocimiento</t>
  </si>
  <si>
    <t>politraumatismos</t>
  </si>
  <si>
    <t>correntoso 880 - Neuquén - Barrio Manuel Belgrano</t>
  </si>
  <si>
    <t>agresion por terceros ( pac de la unidad 11)</t>
  </si>
  <si>
    <t>DNI 23571465</t>
  </si>
  <si>
    <t>Figueroa, Marcela Alejandra</t>
  </si>
  <si>
    <t>13/01/2024 07:54:00 p.m.</t>
  </si>
  <si>
    <t>13/01/2024 10:21:51 p.m.</t>
  </si>
  <si>
    <t>13/01/2024 10:30:39 p.m.</t>
  </si>
  <si>
    <t>CENTENO Y YERBA MATE S/N - Neuquén - Oeste</t>
  </si>
  <si>
    <t>DNI 21581653</t>
  </si>
  <si>
    <t>Lucuman, Sandra Elizabeth</t>
  </si>
  <si>
    <t>13/01/2024 07:58:00 p.m.</t>
  </si>
  <si>
    <t>13/01/2024 10:34:01 p.m.</t>
  </si>
  <si>
    <t>13/01/2024 10:41:44 p.m.</t>
  </si>
  <si>
    <t>TACUARI 2566 - Neuquén - Barrio Sapere</t>
  </si>
  <si>
    <t>PDR35310233</t>
  </si>
  <si>
    <t>DNI 35310233</t>
  </si>
  <si>
    <t>Cardorini, Sebastian Nicolas</t>
  </si>
  <si>
    <t>13/01/2024 08:04:00 p.m.</t>
  </si>
  <si>
    <t>13/01/2024 10:35:07 p.m.</t>
  </si>
  <si>
    <t>AVENIDA DEL TRABAJADOR 758 - Neuquén</t>
  </si>
  <si>
    <t>14 DE SEPTIEMBRE</t>
  </si>
  <si>
    <t>Derrame ocular derecho</t>
  </si>
  <si>
    <t>DNI 20928018</t>
  </si>
  <si>
    <t>Asprea, Gabriela Ines</t>
  </si>
  <si>
    <t>13/01/2024 08:05:00 p.m.</t>
  </si>
  <si>
    <t>13/01/2024 10:40:58 p.m.</t>
  </si>
  <si>
    <t>13/01/2024 11:39:25 p.m.</t>
  </si>
  <si>
    <t>Allem 424 - Cutral Co</t>
  </si>
  <si>
    <t>DNI 14420876</t>
  </si>
  <si>
    <t>Prospitti, Martha Mabel</t>
  </si>
  <si>
    <t>13/01/2024 08:10:00 p.m.</t>
  </si>
  <si>
    <t>13/01/2024 10:50:54 p.m.</t>
  </si>
  <si>
    <t>13/01/2024 10:58:58 p.m.</t>
  </si>
  <si>
    <t>SINDROME GRIPAL</t>
  </si>
  <si>
    <t>TALERO - 454 - Neuquén</t>
  </si>
  <si>
    <t>Tos , mucosidad</t>
  </si>
  <si>
    <t>PDR13178477</t>
  </si>
  <si>
    <t>DNI 13178477</t>
  </si>
  <si>
    <t>Diaz, Marta Graciela</t>
  </si>
  <si>
    <t>13/01/2024 08:21:00 p.m.</t>
  </si>
  <si>
    <t>13/01/2024 11:04:19 p.m.</t>
  </si>
  <si>
    <t>COSTA DE REYES - VISTA ALEGRE SUR</t>
  </si>
  <si>
    <t>Fiebre , vómitos , diarrea</t>
  </si>
  <si>
    <t>PDR30587963</t>
  </si>
  <si>
    <t>DNI 30587963</t>
  </si>
  <si>
    <t>Ortega, Emilce Yanet</t>
  </si>
  <si>
    <t>13/01/2024 08:34:00 p.m.</t>
  </si>
  <si>
    <t>13/01/2024 11:05:09 p.m.</t>
  </si>
  <si>
    <t>13/01/2024 11:46:22 p.m.</t>
  </si>
  <si>
    <t>ceferino nanmucura 74 - Neuquén - Barrio Villa Florencia</t>
  </si>
  <si>
    <t>ref derrame ocular</t>
  </si>
  <si>
    <t>PDR20526230</t>
  </si>
  <si>
    <t>DNI 20526230</t>
  </si>
  <si>
    <t>Mura, Julio Enrique</t>
  </si>
  <si>
    <t>13/01/2024 08:36:00 p.m.</t>
  </si>
  <si>
    <t>14/01/2024 12:13:47 a.m.</t>
  </si>
  <si>
    <t>CALLE 2 - Neuquén</t>
  </si>
  <si>
    <t>LAS FLORES</t>
  </si>
  <si>
    <t>REF FIEBRE Y DOLOR AL ORINAR</t>
  </si>
  <si>
    <t>13/01/2024 08:45:00 p.m.</t>
  </si>
  <si>
    <t>13/01/2024 10:34:51 p.m.</t>
  </si>
  <si>
    <t>sindrome febril( pac que fue derivado Y no lo aceptaron</t>
  </si>
  <si>
    <t>PDR38493954</t>
  </si>
  <si>
    <t>DNI 38493954</t>
  </si>
  <si>
    <t>Venegas, Fabian Alejandro</t>
  </si>
  <si>
    <t>13/01/2024 08:53:00 p.m.</t>
  </si>
  <si>
    <t>14/01/2024 01:25:46 a.m.</t>
  </si>
  <si>
    <t>14/01/2024 01:50:24 a.m.</t>
  </si>
  <si>
    <t>GOB CUARTA S/N - Neuquén - Barrio Villa Ceferino</t>
  </si>
  <si>
    <t>REF HERIDA E INFLAMACION EN PENE</t>
  </si>
  <si>
    <t>DNI 40321732</t>
  </si>
  <si>
    <t>Sinise, Florencia Denise</t>
  </si>
  <si>
    <t>13/01/2024 08:57:00 p.m.</t>
  </si>
  <si>
    <t>14/01/2024 12:18:12 a.m.</t>
  </si>
  <si>
    <t>Los Nogales 1917 - Neuquén - Barrio Confluencia</t>
  </si>
  <si>
    <t>HERIDA CORTANTE EN DEDO</t>
  </si>
  <si>
    <t>DNI 48411290</t>
  </si>
  <si>
    <t>Blanchet, Azul Guadalupe</t>
  </si>
  <si>
    <t>13/01/2024 09:11:00 p.m.</t>
  </si>
  <si>
    <t>13/01/2024 09:49:52 p.m.</t>
  </si>
  <si>
    <t>13/01/2024 10:12:14 p.m.</t>
  </si>
  <si>
    <t>dolor abdominal agudo</t>
  </si>
  <si>
    <t>Bolivar 819 - Neuquén - Barrio Manuel Belgrano</t>
  </si>
  <si>
    <t>DOLOR ABDOMINAL MADRE REF CARDIOPATIA</t>
  </si>
  <si>
    <t>PDR35592350</t>
  </si>
  <si>
    <t>DNI 35592350</t>
  </si>
  <si>
    <t>Pereira, Federico Damian</t>
  </si>
  <si>
    <t>13/01/2024 09:15:00 p.m.</t>
  </si>
  <si>
    <t>13/01/2024 09:23:03 p.m.</t>
  </si>
  <si>
    <t>14/01/2024 01:29:57 a.m.</t>
  </si>
  <si>
    <t>CONRADO VILLEGAS 14 - Neuquén</t>
  </si>
  <si>
    <t>PDR31613888</t>
  </si>
  <si>
    <t>DNI 31613888</t>
  </si>
  <si>
    <t>Bandin, Liliana Lorena</t>
  </si>
  <si>
    <t>13/01/2024 09:17:00 p.m.</t>
  </si>
  <si>
    <t>14/01/2024 12:27:38 a.m.</t>
  </si>
  <si>
    <t>14/01/2024 01:30:05 a.m.</t>
  </si>
  <si>
    <t>Sargento Cabral 966 - Neuquén</t>
  </si>
  <si>
    <t>Centro Oeste</t>
  </si>
  <si>
    <t>13/01/2024 09:19:00 p.m.</t>
  </si>
  <si>
    <t>13/01/2024 09:59:08 p.m.</t>
  </si>
  <si>
    <t>13/01/2024 11:44:57 p.m.</t>
  </si>
  <si>
    <t>PAC CON FAMILIAR EN UTI TRAE HIJA POR MAL ESTAR MAREOS Y DESVANECIMIENTO</t>
  </si>
  <si>
    <t>PDR16074469</t>
  </si>
  <si>
    <t>DNI 16074469</t>
  </si>
  <si>
    <t>Murillo, Jose</t>
  </si>
  <si>
    <t>13/01/2024 09:22:00 p.m.</t>
  </si>
  <si>
    <t>13/01/2024 10:03:43 p.m.</t>
  </si>
  <si>
    <t>14/01/2024 02:37:01 a.m.</t>
  </si>
  <si>
    <t>ESTANISLAO GASSOWSKI - Neuquén - Barrio San Lorenzo Norte</t>
  </si>
  <si>
    <t>REF SUPURA DE LIQUIDO Y DOLOR EN DRENAJE</t>
  </si>
  <si>
    <t>13/01/2024 09:32:00 p.m.</t>
  </si>
  <si>
    <t>14/01/2024 12:28:00 a.m.</t>
  </si>
  <si>
    <t>14/01/2024 01:50:46 a.m.</t>
  </si>
  <si>
    <t>GASTRITIS AGUDA</t>
  </si>
  <si>
    <t>PAC VISTA HACE DOS DIAS POR VOMITOS VUELVE POR PAUTAS DE ALARMA</t>
  </si>
  <si>
    <t>DNI 46069131</t>
  </si>
  <si>
    <t>Cid Tapia, Luna Ailen</t>
  </si>
  <si>
    <t>13/01/2024 10:02:00 p.m.</t>
  </si>
  <si>
    <t>14/01/2024 02:14:42 a.m.</t>
  </si>
  <si>
    <t>14/01/2024 02:39:00 a.m.</t>
  </si>
  <si>
    <t>AV HOUSSAY 1373 - Neuquén - Barrio Don Bosco III</t>
  </si>
  <si>
    <t>LC 4244593</t>
  </si>
  <si>
    <t>Gonzalez, Clara Elsa</t>
  </si>
  <si>
    <t>13/01/2024 10:19:00 p.m.</t>
  </si>
  <si>
    <t>13/01/2024 10:45:33 p.m.</t>
  </si>
  <si>
    <t>14/01/2024 01:30:16 a.m.</t>
  </si>
  <si>
    <t>VºARROYITO - ARROYITO</t>
  </si>
  <si>
    <t>DNI 13047606</t>
  </si>
  <si>
    <t>Avila, Faustino Jovino</t>
  </si>
  <si>
    <t>13/01/2024 10:28:00 p.m.</t>
  </si>
  <si>
    <t>14/01/2024 02:23:55 a.m.</t>
  </si>
  <si>
    <t>14/01/2024 02:37:09 a.m.</t>
  </si>
  <si>
    <t>Picunches 2222 - Neuquén - Barrio Sapere</t>
  </si>
  <si>
    <t>DNI 32577012</t>
  </si>
  <si>
    <t>Boronobeik, Sergio Julio Alberto</t>
  </si>
  <si>
    <t>13/01/2024 10:34:00 p.m.</t>
  </si>
  <si>
    <t>14/01/2024 02:24:20 a.m.</t>
  </si>
  <si>
    <t>14/01/2024 03:45:07 a.m.</t>
  </si>
  <si>
    <t>Galarza 2471 - Neuquén - Barrio El Progreso</t>
  </si>
  <si>
    <t>caida de altura, tx de tobillo izquierdeo, dolor testicular</t>
  </si>
  <si>
    <t>DNI 48411041</t>
  </si>
  <si>
    <t>Millapi, Martina Abigail</t>
  </si>
  <si>
    <t>13/01/2024 10:43:00 p.m.</t>
  </si>
  <si>
    <t>14/01/2024 02:28:03 a.m.</t>
  </si>
  <si>
    <t>CARLOS GARDEL - 380 - Neuquén - Este</t>
  </si>
  <si>
    <t>PDR5517080</t>
  </si>
  <si>
    <t>DNI 5517080</t>
  </si>
  <si>
    <t>Barrera, Omar Blas</t>
  </si>
  <si>
    <t>13/01/2024 11:17:00 p.m.</t>
  </si>
  <si>
    <t>14/01/2024 12:34:58 a.m.</t>
  </si>
  <si>
    <t>luis beltran 1772 - Neuquén - Barrio La Sirena</t>
  </si>
  <si>
    <t>Sindrome coronario</t>
  </si>
  <si>
    <t>PDR27352044</t>
  </si>
  <si>
    <t>DNI 27352044</t>
  </si>
  <si>
    <t>Nahuel, Luis Alberto</t>
  </si>
  <si>
    <t>13/01/2024 11:31:00 p.m.</t>
  </si>
  <si>
    <t>14/01/2024 11:04:14 a.m.</t>
  </si>
  <si>
    <t>BLOQUE C 12 - Cutral Co</t>
  </si>
  <si>
    <t>PDR48683609</t>
  </si>
  <si>
    <t>DNI 48683609</t>
  </si>
  <si>
    <t>Diaz Gonzalez, Amancay Alexandra</t>
  </si>
  <si>
    <t>13/01/2024 11:41:00 p.m.</t>
  </si>
  <si>
    <t>14/01/2024 02:28:20 a.m.</t>
  </si>
  <si>
    <t>14/01/2024 02:37:18 a.m.</t>
  </si>
  <si>
    <t>José Rosas 2772 (intersección Libertad) - Neuquén - Barrio Manuel Belgrano</t>
  </si>
  <si>
    <t>Ref dolor de muelas</t>
  </si>
  <si>
    <t>PDR95772570</t>
  </si>
  <si>
    <t>DNI 95772570</t>
  </si>
  <si>
    <t>Toro Parra, Esteban</t>
  </si>
  <si>
    <t>13/01/2024 11:42:00 p.m.</t>
  </si>
  <si>
    <t>14/01/2024 12:12:57 a.m.</t>
  </si>
  <si>
    <t>14/01/2024 03:05:00 a.m.</t>
  </si>
  <si>
    <t>Galarza 3025 - Neuquén - Barrio Huiliches</t>
  </si>
  <si>
    <t>Ref Fiebre y dolor corporal</t>
  </si>
  <si>
    <t>PDR34583757</t>
  </si>
  <si>
    <t>DNI 34583757</t>
  </si>
  <si>
    <t>Biesdorf, Cecilia Betsabet</t>
  </si>
  <si>
    <t>14/01/2024 12:01:00 a.m.</t>
  </si>
  <si>
    <t>14/01/2024 02:28:48 a.m.</t>
  </si>
  <si>
    <t>MZA 6 LOT3 AV LOS PIONEROS Y CATAMARCA - Cipolletti</t>
  </si>
  <si>
    <t>BALSA LAS PERLAS</t>
  </si>
  <si>
    <t>DOLOR INGUINAL INCIDENTE DE TARNSITO EL MIERCOLES PÁSADO VISTA EN HELLER</t>
  </si>
  <si>
    <t>DNI 20606006</t>
  </si>
  <si>
    <t>Huenuleo, Hector Horacio</t>
  </si>
  <si>
    <t>14/01/2024 12:18:00 a.m.</t>
  </si>
  <si>
    <t>14/01/2024 12:29:23 a.m.</t>
  </si>
  <si>
    <t>14/01/2024 12:52:59 a.m.</t>
  </si>
  <si>
    <t>dolor toracico parietal</t>
  </si>
  <si>
    <t>LA ISLA DE YERIO - Plottier</t>
  </si>
  <si>
    <t>Policemo Castillo</t>
  </si>
  <si>
    <t>DOLOR DE PECHO PCTE CARDIOLOGICO</t>
  </si>
  <si>
    <t>14/01/2024 12:23:00 a.m.</t>
  </si>
  <si>
    <t>14/01/2024 12:28:56 a.m.</t>
  </si>
  <si>
    <t>14/01/2024 04:58:10 a.m.</t>
  </si>
  <si>
    <t>DOLOR RENAL PCTE CON DOBLE J EN RIÑON DER.</t>
  </si>
  <si>
    <t>14/01/2024 12:29:00 a.m.</t>
  </si>
  <si>
    <t>14/01/2024 02:29:01 a.m.</t>
  </si>
  <si>
    <t>14/01/2024 03:45:55 a.m.</t>
  </si>
  <si>
    <t>TX NASAL TRAIDO POR POLICIA</t>
  </si>
  <si>
    <t>DNI 25374318</t>
  </si>
  <si>
    <t>Vivanco, Carina Andrea</t>
  </si>
  <si>
    <t>14/01/2024 12:31:00 a.m.</t>
  </si>
  <si>
    <t>14/01/2024 01:13:25 a.m.</t>
  </si>
  <si>
    <t>14/01/2024 05:09:01 a.m.</t>
  </si>
  <si>
    <t>Belisle 2150 - Neuquén - Barrio Confluencia</t>
  </si>
  <si>
    <t>REF PARALISIS FACIAL , NO PUEDE CERRAR LOS OJOS DOLOR DE CABEZA</t>
  </si>
  <si>
    <t>14/01/2024 12:59:00 a.m.</t>
  </si>
  <si>
    <t>14/01/2024 02:40:22 a.m.</t>
  </si>
  <si>
    <t>14/01/2024 02:18:20 p.m.</t>
  </si>
  <si>
    <t>infeccion en sitio quirurgico</t>
  </si>
  <si>
    <t>DNI 18738532</t>
  </si>
  <si>
    <t>Obreque, Ana Ester</t>
  </si>
  <si>
    <t>14/01/2024 01:06:00 a.m.</t>
  </si>
  <si>
    <t>14/01/2024 02:49:55 a.m.</t>
  </si>
  <si>
    <t>14/01/2024 02:50:08 a.m.</t>
  </si>
  <si>
    <t>CEFALEA</t>
  </si>
  <si>
    <t>Sector Ex Despo - Neuquén - Barrio Confluencia</t>
  </si>
  <si>
    <t>PRESION ALTA 3 DIAS DE EVOLUCION</t>
  </si>
  <si>
    <t>14/01/2024 01:07:00 a.m.</t>
  </si>
  <si>
    <t>14/01/2024 03:59:50 a.m.</t>
  </si>
  <si>
    <t>INFECCION EN DEDO DE MANO</t>
  </si>
  <si>
    <t>DNI 16031837</t>
  </si>
  <si>
    <t>Merida, Lidia</t>
  </si>
  <si>
    <t>14/01/2024 01:43:00 a.m.</t>
  </si>
  <si>
    <t>14/01/2024 02:27:19 a.m.</t>
  </si>
  <si>
    <t>14/01/2024 02:36:35 a.m.</t>
  </si>
  <si>
    <t>COLIHUE - - Neuquén - Barrio Manuel Belgrano</t>
  </si>
  <si>
    <t>infeccion en dedo</t>
  </si>
  <si>
    <t>DNI 41050331</t>
  </si>
  <si>
    <t>Mora, Solange Brenda Rocio</t>
  </si>
  <si>
    <t>14/01/2024 02:21:00 a.m.</t>
  </si>
  <si>
    <t>14/01/2024 03:18:41 a.m.</t>
  </si>
  <si>
    <t>14/01/2024 03:48:12 a.m.</t>
  </si>
  <si>
    <t>RICHIERI Y COLIHUE - Neuquén - Barrio Manuel Belgrano</t>
  </si>
  <si>
    <t>delirios</t>
  </si>
  <si>
    <t>14/01/2024 02:43:00 a.m.</t>
  </si>
  <si>
    <t>14/01/2024 07:16:43 a.m.</t>
  </si>
  <si>
    <t>dolor de garganta, egresado por error</t>
  </si>
  <si>
    <t>PDR37859106</t>
  </si>
  <si>
    <t>DNI 37859106</t>
  </si>
  <si>
    <t>Potter Naipayan, Milton Sebastian</t>
  </si>
  <si>
    <t>14/01/2024 02:54:00 a.m.</t>
  </si>
  <si>
    <t>14/01/2024 03:49:14 a.m.</t>
  </si>
  <si>
    <t>14/01/2024 04:00:37 a.m.</t>
  </si>
  <si>
    <t>Candelaria 1729 - Neuquén - Barrio Don Bosco II</t>
  </si>
  <si>
    <t>PDR17133820</t>
  </si>
  <si>
    <t>DNI 17133820</t>
  </si>
  <si>
    <t>Correa, Cesar</t>
  </si>
  <si>
    <t>14/01/2024 02:58:00 a.m.</t>
  </si>
  <si>
    <t>14/01/2024 07:00:00 a.m.</t>
  </si>
  <si>
    <t>14/01/2024 03:59:32 a.m.</t>
  </si>
  <si>
    <t>14/01/2024 04:12:35 a.m.</t>
  </si>
  <si>
    <t>14/01/2024 03:34:00 a.m.</t>
  </si>
  <si>
    <t>14/01/2024 04:18:08 a.m.</t>
  </si>
  <si>
    <t>14/01/2024 05:15:19 a.m.</t>
  </si>
  <si>
    <t>PDR49572063</t>
  </si>
  <si>
    <t>DNI 49572063</t>
  </si>
  <si>
    <t>Passaro, Francisco Leon</t>
  </si>
  <si>
    <t>14/01/2024 05:02:00 a.m.</t>
  </si>
  <si>
    <t>14/01/2024 05:28:10 a.m.</t>
  </si>
  <si>
    <t>14/01/2024 07:16:59 a.m.</t>
  </si>
  <si>
    <t>Pozo Hondo 710 - Neuquén - Centro</t>
  </si>
  <si>
    <t>DNI 39131022</t>
  </si>
  <si>
    <t>Kacem, Ivan Yamil Nair</t>
  </si>
  <si>
    <t>14/01/2024 05:16:00 a.m.</t>
  </si>
  <si>
    <t>14/01/2024 09:49:09 a.m.</t>
  </si>
  <si>
    <t>14/01/2024 09:49:47 a.m.</t>
  </si>
  <si>
    <t>No contesta a varios llamados.</t>
  </si>
  <si>
    <t>no va de cuerpo hace 3 dias</t>
  </si>
  <si>
    <t>PDR44778769</t>
  </si>
  <si>
    <t>DNI 44778769</t>
  </si>
  <si>
    <t>Estrada, Lucas Ezequiel</t>
  </si>
  <si>
    <t>14/01/2024 05:59:00 a.m.</t>
  </si>
  <si>
    <t>14/01/2024 09:49:27 a.m.</t>
  </si>
  <si>
    <t>14/01/2024 09:49:29 a.m.</t>
  </si>
  <si>
    <t>abraham y maestros puntanos - Neuquén</t>
  </si>
  <si>
    <t>HAB en mano derecha</t>
  </si>
  <si>
    <t>PDR41092824</t>
  </si>
  <si>
    <t>DNI 41092824</t>
  </si>
  <si>
    <t>Kleba, Ariel Joaquin</t>
  </si>
  <si>
    <t>14/01/2024 06:00:00 a.m.</t>
  </si>
  <si>
    <t>14/01/2024 07:41:05 a.m.</t>
  </si>
  <si>
    <t>tierra del fuego 1112 - Neuquén</t>
  </si>
  <si>
    <t>absceso en espalda</t>
  </si>
  <si>
    <t>14/01/2024 06:21:00 a.m.</t>
  </si>
  <si>
    <t>14/01/2024 09:50:03 a.m.</t>
  </si>
  <si>
    <t>PDR92831156</t>
  </si>
  <si>
    <t>DNI 92831156</t>
  </si>
  <si>
    <t>Olivero Aravena, Delfin Nestor</t>
  </si>
  <si>
    <t>14/01/2024 06:52:00 a.m.</t>
  </si>
  <si>
    <t>14/01/2024 02:55:51 p.m.</t>
  </si>
  <si>
    <t>arturo Illia - Centenario</t>
  </si>
  <si>
    <t>14/01/2024 09:50:21 a.m.</t>
  </si>
  <si>
    <t>14/01/2024 10:33:40 a.m.</t>
  </si>
  <si>
    <t>Tos. Proceso viral de vías aéreas superiores.</t>
  </si>
  <si>
    <t>tos, congestión nasal</t>
  </si>
  <si>
    <t>PDR25139532</t>
  </si>
  <si>
    <t>DNI 25139532</t>
  </si>
  <si>
    <t>Fuentes, Luis Javier</t>
  </si>
  <si>
    <t>14/01/2024 07:01:00 a.m.</t>
  </si>
  <si>
    <t>14/01/2024 09:53:18 a.m.</t>
  </si>
  <si>
    <t>14/01/2024 10:33:54 a.m.</t>
  </si>
  <si>
    <t>Lacar 82 - Neuquén - Barrio Mariano Moreno</t>
  </si>
  <si>
    <t>PDR35310475</t>
  </si>
  <si>
    <t>DNI 35310475</t>
  </si>
  <si>
    <t>Britos, Alexander Federico</t>
  </si>
  <si>
    <t>14/01/2024 07:03:00 a.m.</t>
  </si>
  <si>
    <t>14/01/2024 09:53:34 a.m.</t>
  </si>
  <si>
    <t>14/01/2024 02:39:51 p.m.</t>
  </si>
  <si>
    <t>camaron sin nùmero - ANDACOLLO</t>
  </si>
  <si>
    <t>dolor de abdomen, nauseas (litiasis vesicular)</t>
  </si>
  <si>
    <t>14/01/2024 07:22:00 a.m.</t>
  </si>
  <si>
    <t>14/01/2024 10:20:29 a.m.</t>
  </si>
  <si>
    <t>DNI 42133135</t>
  </si>
  <si>
    <t>Pinilla, Victoria Abril</t>
  </si>
  <si>
    <t>14/01/2024 07:23:00 a.m.</t>
  </si>
  <si>
    <t>14/01/2024 08:46:05 a.m.</t>
  </si>
  <si>
    <t>14/01/2024 05:34:00 p.m.</t>
  </si>
  <si>
    <t>Trauma multiple leve</t>
  </si>
  <si>
    <t>RELMU CASA 191 - Neuquén - Barrio Melipal</t>
  </si>
  <si>
    <t>dolor en cervical, dolor en MII (incidente vial)</t>
  </si>
  <si>
    <t>DNI 43759961</t>
  </si>
  <si>
    <t>Costa, Exel Uriel</t>
  </si>
  <si>
    <t>14/01/2024 07:39:00 a.m.</t>
  </si>
  <si>
    <t>14/01/2024 11:30:00 a.m.</t>
  </si>
  <si>
    <t>TEC grave</t>
  </si>
  <si>
    <t>F.SAPAG - Centenario</t>
  </si>
  <si>
    <t>ELUNEY</t>
  </si>
  <si>
    <t>PDR44090198</t>
  </si>
  <si>
    <t>DNI 44090198</t>
  </si>
  <si>
    <t>Vidal Ñanco, Sandra Celeste</t>
  </si>
  <si>
    <t>14/01/2024 07:46:00 a.m.</t>
  </si>
  <si>
    <t>14/01/2024 11:00:48 a.m.</t>
  </si>
  <si>
    <t>Incidente de tránsito. Traumatismo en mano.</t>
  </si>
  <si>
    <t>TX en mano izquierda Incidente en moto</t>
  </si>
  <si>
    <t>14/01/2024 07:53:00 a.m.</t>
  </si>
  <si>
    <t>14/01/2024 10:07:10 a.m.</t>
  </si>
  <si>
    <t>14/01/2024 10:34:05 a.m.</t>
  </si>
  <si>
    <t>PDR16134004</t>
  </si>
  <si>
    <t>DNI 16134004</t>
  </si>
  <si>
    <t>Gualdoni, Norma Beatriz</t>
  </si>
  <si>
    <t>14/01/2024 08:48:00 a.m.</t>
  </si>
  <si>
    <t>14/01/2024 10:13:19 a.m.</t>
  </si>
  <si>
    <t>garcia bayon 1570 - Neuquén - Barrio Confluencia</t>
  </si>
  <si>
    <t>DNI 35492504</t>
  </si>
  <si>
    <t>Cid, Cristian Juliano</t>
  </si>
  <si>
    <t>14/01/2024 09:18:00 a.m.</t>
  </si>
  <si>
    <t>14/01/2024 10:13:30 a.m.</t>
  </si>
  <si>
    <t>14/01/2024 01:58:11 p.m.</t>
  </si>
  <si>
    <t>DR.RAMON- MZ81 casa 8 - Neuquén - Barrio Villa Ceferino</t>
  </si>
  <si>
    <t>ref orina con sangre.</t>
  </si>
  <si>
    <t>DNI 32225535</t>
  </si>
  <si>
    <t>Rodriguez, Karen Janet</t>
  </si>
  <si>
    <t>14/01/2024 09:38:00 a.m.</t>
  </si>
  <si>
    <t>14/01/2024 10:20:39 a.m.</t>
  </si>
  <si>
    <t>14/01/2024 10:27:46 a.m.</t>
  </si>
  <si>
    <t>ABRAHAM GOTLIP 3800 - Neuquén</t>
  </si>
  <si>
    <t>ref dolor abdominal paciente en pasillo.</t>
  </si>
  <si>
    <t>PDR20212787</t>
  </si>
  <si>
    <t>DNI 20212787</t>
  </si>
  <si>
    <t>Kostoff, Erico Damian</t>
  </si>
  <si>
    <t>14/01/2024 09:39:00 a.m.</t>
  </si>
  <si>
    <t>14/01/2024 10:00:18 a.m.</t>
  </si>
  <si>
    <t>14/01/2024 12:45:00 p.m.</t>
  </si>
  <si>
    <t>San martin 4522 - Neuquén</t>
  </si>
  <si>
    <t>Canal 5</t>
  </si>
  <si>
    <t>ref presion baja.</t>
  </si>
  <si>
    <t>DNI 14349822</t>
  </si>
  <si>
    <t>Ovalle, Juan Carlos</t>
  </si>
  <si>
    <t>14/01/2024 09:45:00 a.m.</t>
  </si>
  <si>
    <t>14/01/2024 10:25:35 a.m.</t>
  </si>
  <si>
    <t>14/01/2024 11:34:38 a.m.</t>
  </si>
  <si>
    <t>BUENOS AIRES Y LELOIR 1110 - Neuquén - Centro</t>
  </si>
  <si>
    <t>Ref flema en operación y pus.</t>
  </si>
  <si>
    <t>PDR16375392</t>
  </si>
  <si>
    <t>DNI 16375392</t>
  </si>
  <si>
    <t>Campos, Braulo Segundo</t>
  </si>
  <si>
    <t>14/01/2024 09:47:00 a.m.</t>
  </si>
  <si>
    <t>14/01/2024 10:26:00 a.m.</t>
  </si>
  <si>
    <t>14/01/2024 11:34:05 a.m.</t>
  </si>
  <si>
    <t>ABRAM 1704 - Provincia: Río Negro</t>
  </si>
  <si>
    <t>coparetiva rio grande</t>
  </si>
  <si>
    <t>ref dolor abdominal en costado.</t>
  </si>
  <si>
    <t>PDR6136421</t>
  </si>
  <si>
    <t>DNI 6136421</t>
  </si>
  <si>
    <t>Zinki, Blanca Emilia</t>
  </si>
  <si>
    <t>14/01/2024 09:50:00 a.m.</t>
  </si>
  <si>
    <t>14/01/2024 10:37:37 a.m.</t>
  </si>
  <si>
    <t>14/01/2024 10:58:42 a.m.</t>
  </si>
  <si>
    <t>Dolor en hombro derecho. Fractura en hombro derecho.</t>
  </si>
  <si>
    <t>01 - AÑELO</t>
  </si>
  <si>
    <t>Ref dolor en fractura.</t>
  </si>
  <si>
    <t>PDR45260538</t>
  </si>
  <si>
    <t>DNI 45260538</t>
  </si>
  <si>
    <t>Mejias, Tamara Yamila</t>
  </si>
  <si>
    <t>14/01/2024 10:12:00 a.m.</t>
  </si>
  <si>
    <t>14/01/2024 12:10:52 p.m.</t>
  </si>
  <si>
    <t>14/01/2024 12:20:05 p.m.</t>
  </si>
  <si>
    <t>Traumatismos leves por caída en escalera.</t>
  </si>
  <si>
    <t>CONQUISTADORES DEL DESIERTO 3500 - Neuquén - Barrio Ciudad Industrial</t>
  </si>
  <si>
    <t>Ref caida de la escalera golpe en espalda.</t>
  </si>
  <si>
    <t>14/01/2024 11:06:00 a.m.</t>
  </si>
  <si>
    <t>14/01/2024 12:22:19 p.m.</t>
  </si>
  <si>
    <t>14/01/2024 03:53:00 p.m.</t>
  </si>
  <si>
    <t>dolor abdominal, vómitos, pcte. hta.</t>
  </si>
  <si>
    <t>DNI 28361893</t>
  </si>
  <si>
    <t>Diaz, Elias Marcos</t>
  </si>
  <si>
    <t>14/01/2024 11:16:00 a.m.</t>
  </si>
  <si>
    <t>14/01/2024 12:22:54 p.m.</t>
  </si>
  <si>
    <t>14/01/2024 02:39:59 p.m.</t>
  </si>
  <si>
    <t>Republica de Italia - Neuquén - Barrio San Lorenzo Sur</t>
  </si>
  <si>
    <t>PDR30944912</t>
  </si>
  <si>
    <t>DNI 30944912</t>
  </si>
  <si>
    <t>Chaures, Elisa Soledad</t>
  </si>
  <si>
    <t>14/01/2024 11:38:00 a.m.</t>
  </si>
  <si>
    <t>14/01/2024 11:54:58 a.m.</t>
  </si>
  <si>
    <t>14/01/2024 01:34:47 p.m.</t>
  </si>
  <si>
    <t>Síndrome febril. Proceso viral de vías aéreas superiores.</t>
  </si>
  <si>
    <t>Chiavarino - Neuquén - Barrio Mariano Moreno</t>
  </si>
  <si>
    <t>fiebre, dolor de pecho, corporal, pcte. DBT.</t>
  </si>
  <si>
    <t>14/01/2024 11:40:00 a.m.</t>
  </si>
  <si>
    <t>14/01/2024 12:22:38 p.m.</t>
  </si>
  <si>
    <t>14/01/2024 12:46:28 p.m.</t>
  </si>
  <si>
    <t>náuseas, dolor corporal, dolor de cabeza, vista por guardia el 11/01</t>
  </si>
  <si>
    <t>14/01/2024 11:57:00 a.m.</t>
  </si>
  <si>
    <t>14/01/2024 12:31:54 p.m.</t>
  </si>
  <si>
    <t>14/01/2024 12:41:15 p.m.</t>
  </si>
  <si>
    <t>Cefalea. Epistaxis.</t>
  </si>
  <si>
    <t>dolor de cabeza, sangrado de nariz, pcte. anticoagulado, DBT., HTA.</t>
  </si>
  <si>
    <t>14/01/2024 11:59:00 a.m.</t>
  </si>
  <si>
    <t>14/01/2024 12:22:59 p.m.</t>
  </si>
  <si>
    <t>14/01/2024 12:23:00 p.m.</t>
  </si>
  <si>
    <t>Herida cortante en dedo.</t>
  </si>
  <si>
    <t>herida cortante en mano izquierda (dedo índice)</t>
  </si>
  <si>
    <t>PDR95667663</t>
  </si>
  <si>
    <t>DNI 95667663</t>
  </si>
  <si>
    <t>Garcia Suarez, Angel Rene</t>
  </si>
  <si>
    <t>14/01/2024 12:06:00 p.m.</t>
  </si>
  <si>
    <t>14/01/2024 12:44:44 p.m.</t>
  </si>
  <si>
    <t>14/01/2024 01:32:14 p.m.</t>
  </si>
  <si>
    <t>PAIMUN 583 - Neuquén</t>
  </si>
  <si>
    <t>dolor de estomago y diarrea</t>
  </si>
  <si>
    <t>PDR39881385</t>
  </si>
  <si>
    <t>DNI 39881385</t>
  </si>
  <si>
    <t>Valderrama, Karen Antonella</t>
  </si>
  <si>
    <t>14/01/2024 12:07:00 p.m.</t>
  </si>
  <si>
    <t>14/01/2024 12:44:59 p.m.</t>
  </si>
  <si>
    <t>14/01/2024 02:11:44 p.m.</t>
  </si>
  <si>
    <t>HOUSSAY 1390 - Neuquén</t>
  </si>
  <si>
    <t>TOS- DOLOR DE PECHO- DIF PARA RESPIRAR-FIEBRE</t>
  </si>
  <si>
    <t>PDR3940771</t>
  </si>
  <si>
    <t>DNI 3940771</t>
  </si>
  <si>
    <t>Navarrete, Liduvina</t>
  </si>
  <si>
    <t>14/01/2024 12:13:00 p.m.</t>
  </si>
  <si>
    <t>14/01/2024 12:46:33 p.m.</t>
  </si>
  <si>
    <t>14/01/2024 01:01:13 p.m.</t>
  </si>
  <si>
    <t>Trastorno esofágico crónico.</t>
  </si>
  <si>
    <t>CARLOS H RODRIGUEZ 831 - Cutral Co</t>
  </si>
  <si>
    <t>REF HIJA QUE NO PUEDE COMER- FIEBRE</t>
  </si>
  <si>
    <t>14/01/2024 12:17:00 p.m.</t>
  </si>
  <si>
    <t>14/01/2024 01:13:06 p.m.</t>
  </si>
  <si>
    <t>14/01/2024 01:14:17 p.m.</t>
  </si>
  <si>
    <t>HERIDA CORTANTE EN CEJA- DETENIDO DE COMISARIA SEGUNDA</t>
  </si>
  <si>
    <t>PDR28667249</t>
  </si>
  <si>
    <t>DNI 28667249</t>
  </si>
  <si>
    <t>Acuña, Alberto Marcelo</t>
  </si>
  <si>
    <t>14/01/2024 12:22:00 p.m.</t>
  </si>
  <si>
    <t>14/01/2024 01:07:42 p.m.</t>
  </si>
  <si>
    <t>14/01/2024 01:23:59 p.m.</t>
  </si>
  <si>
    <t>NERTOR PIAZOLLA 1918 - Neuquén</t>
  </si>
  <si>
    <t>PICADURA DE INSECTO EN MANO DERECHA- DOLOR</t>
  </si>
  <si>
    <t>PDR43530520</t>
  </si>
  <si>
    <t>DNI 43530520</t>
  </si>
  <si>
    <t>Moreno, Bautista Eduardo</t>
  </si>
  <si>
    <t>14/01/2024 01:25:38 p.m.</t>
  </si>
  <si>
    <t>14/01/2024 01:43:12 p.m.</t>
  </si>
  <si>
    <t>República de Italia 1732 - Neuquén - Barrio Islas Malvinas</t>
  </si>
  <si>
    <t>REFIERE BROTES EN GENITALES</t>
  </si>
  <si>
    <t>PDR94685005</t>
  </si>
  <si>
    <t>DNI 94685005</t>
  </si>
  <si>
    <t>Paredes Flor, Alba</t>
  </si>
  <si>
    <t>14/01/2024 12:25:00 p.m.</t>
  </si>
  <si>
    <t>14/01/2024 01:26:21 p.m.</t>
  </si>
  <si>
    <t>14/01/2024 01:39:09 p.m.</t>
  </si>
  <si>
    <t>lago argentino casa 25 - Neuquén - Barrio Confluencia</t>
  </si>
  <si>
    <t>DOLOR ABDOMINAL LADO DERECHO-</t>
  </si>
  <si>
    <t>PDR30395151</t>
  </si>
  <si>
    <t>DNI 30395151</t>
  </si>
  <si>
    <t>Aguirre, Sebastian Maximiliano</t>
  </si>
  <si>
    <t>14/01/2024 12:33:00 p.m.</t>
  </si>
  <si>
    <t>14/01/2024 01:38:52 p.m.</t>
  </si>
  <si>
    <t>14/01/2024 02:13:13 p.m.</t>
  </si>
  <si>
    <t>ffaringoamigdalitis exudativa</t>
  </si>
  <si>
    <t>127 Hectareas - Neuquén - Barrio La Sirena</t>
  </si>
  <si>
    <t>FIEBRE- DOLOR DE GARGANTA- FALTA DE AIRE</t>
  </si>
  <si>
    <t>DNI 18757325</t>
  </si>
  <si>
    <t>Vasquez, Isabel Del Carmen</t>
  </si>
  <si>
    <t>14/01/2024 12:38:00 p.m.</t>
  </si>
  <si>
    <t>14/01/2024 01:52:45 p.m.</t>
  </si>
  <si>
    <t>14/01/2024 01:58:49 p.m.</t>
  </si>
  <si>
    <t>vista alegre km 25/chacra 10 - VISTA ALEGRE NORTE</t>
  </si>
  <si>
    <t>DOLOR DE COLUMNA</t>
  </si>
  <si>
    <t>PDR6402234</t>
  </si>
  <si>
    <t>CI 6402234</t>
  </si>
  <si>
    <t>Bocaz Contreras, Eliagabalo Santos</t>
  </si>
  <si>
    <t>14/01/2024 02:01:55 p.m.</t>
  </si>
  <si>
    <t>14/01/2024 02:13:23 p.m.</t>
  </si>
  <si>
    <t>POSIBLE PICADURA DE INSECTO EN PIE IZQUIERDO- INFLAMACION Y DOLOR</t>
  </si>
  <si>
    <t>DNI 34122736</t>
  </si>
  <si>
    <t>Adriazola, Diego Jesus</t>
  </si>
  <si>
    <t>14/01/2024 12:48:00 p.m.</t>
  </si>
  <si>
    <t>14/01/2024 01:22:25 p.m.</t>
  </si>
  <si>
    <t>14/01/2024 06:14:22 p.m.</t>
  </si>
  <si>
    <t>Crisis hipertensiva. Alteración del sensorio.</t>
  </si>
  <si>
    <t>PADRE JUAN SAN SEBASTIAN - SECTOR 2 S/N - Neuquén - Barrio Ciudad Industrial</t>
  </si>
  <si>
    <t>REFIERE FAMILIAR QUE MANEJANDO PERDIO EL CONOCIMIENTO- DOLOR DE CABEZA- DESORIENTADO- HTA</t>
  </si>
  <si>
    <t>DNI 18612435</t>
  </si>
  <si>
    <t>Pereyra, Zulma Elena</t>
  </si>
  <si>
    <t>14/01/2024 01:05:00 p.m.</t>
  </si>
  <si>
    <t>14/01/2024 02:12:59 p.m.</t>
  </si>
  <si>
    <t>14/01/2024 06:01:37 p.m.</t>
  </si>
  <si>
    <t>Jose Maria Paz casa 55 - Neuquén - Barrio Villa María</t>
  </si>
  <si>
    <t>DIARREA CON SANGRE Y DOLOR ABDOMINAL</t>
  </si>
  <si>
    <t>PDR37857261</t>
  </si>
  <si>
    <t>DNI 37857261</t>
  </si>
  <si>
    <t>Deiub, Araceli Andrea</t>
  </si>
  <si>
    <t>14/01/2024 01:26:00 p.m.</t>
  </si>
  <si>
    <t>14/01/2024 06:50:58 p.m.</t>
  </si>
  <si>
    <t>Leloir 941 - Neuquén - Centro</t>
  </si>
  <si>
    <t>PDR10790523</t>
  </si>
  <si>
    <t>DNI 10790523</t>
  </si>
  <si>
    <t>Flores, Rosario Horacio</t>
  </si>
  <si>
    <t>14/01/2024 01:44:00 p.m.</t>
  </si>
  <si>
    <t>14/01/2024 02:26:57 p.m.</t>
  </si>
  <si>
    <t>14/01/2024 02:35:06 p.m.</t>
  </si>
  <si>
    <t>corte superficial</t>
  </si>
  <si>
    <t>VICENTE LOPEZ Y PLANES 65 - Neuquén - Barrio Villa María</t>
  </si>
  <si>
    <t>Herida cortante en dedo de mano izq.</t>
  </si>
  <si>
    <t>PDR39483177</t>
  </si>
  <si>
    <t>DNI 39483177</t>
  </si>
  <si>
    <t>Andrade, Franco Bruno</t>
  </si>
  <si>
    <t>14/01/2024 01:50:00 p.m.</t>
  </si>
  <si>
    <t>14/01/2024 02:34:00 p.m.</t>
  </si>
  <si>
    <t>14/01/2024 02:44:45 p.m.</t>
  </si>
  <si>
    <t>angina exudativa</t>
  </si>
  <si>
    <t>ILLIA 63 - Neuquén</t>
  </si>
  <si>
    <t>ref dolor de cabeza y tos.</t>
  </si>
  <si>
    <t>PDR43553036</t>
  </si>
  <si>
    <t>DNI 43553036</t>
  </si>
  <si>
    <t>Huaiquipan, Matias Nicolás</t>
  </si>
  <si>
    <t>14/01/2024 01:51:00 p.m.</t>
  </si>
  <si>
    <t>14/01/2024 02:34:16 p.m.</t>
  </si>
  <si>
    <t>14/01/2024 04:40:16 p.m.</t>
  </si>
  <si>
    <t>Traumatismo en pie izquierdo. Fractura de quinto dedo de pie izquierdo.</t>
  </si>
  <si>
    <t>Cerro Catedral 1578 - Neuquén - Barrio Confluencia</t>
  </si>
  <si>
    <t>Ref golpe en pie. jugando al futbol.</t>
  </si>
  <si>
    <t>14/01/2024 01:53:00 p.m.</t>
  </si>
  <si>
    <t>14/01/2024 03:43:53 p.m.</t>
  </si>
  <si>
    <t>14/01/2024 03:43:55 p.m.</t>
  </si>
  <si>
    <t>Colocación de medicación.</t>
  </si>
  <si>
    <t>ref colocacion de medicacion. Con pedido medico.</t>
  </si>
  <si>
    <t>DNI 37603352</t>
  </si>
  <si>
    <t>Cabeza, Ricardo Andres</t>
  </si>
  <si>
    <t>14/01/2024 01:55:00 p.m.</t>
  </si>
  <si>
    <t>14/01/2024 02:41:25 p.m.</t>
  </si>
  <si>
    <t>14/01/2024 08:23:53 p.m.</t>
  </si>
  <si>
    <t>ALADINO FUENTES MZA 345 LOTE 15 - Centenario</t>
  </si>
  <si>
    <t>B. V. HERMOSA</t>
  </si>
  <si>
    <t>Ref dolor abdominal y vomitos.</t>
  </si>
  <si>
    <t>DNI 17956905</t>
  </si>
  <si>
    <t>Cabral, Ricardo Fabian</t>
  </si>
  <si>
    <t>14/01/2024 01:57:00 p.m.</t>
  </si>
  <si>
    <t>14/01/2024 02:42:41 p.m.</t>
  </si>
  <si>
    <t>14/01/2024 06:14:29 p.m.</t>
  </si>
  <si>
    <t>Orquiepididimitis.</t>
  </si>
  <si>
    <t>ceballos 725 - Neuquén - Barrio San Lorenzo Sur</t>
  </si>
  <si>
    <t>onfluencia</t>
  </si>
  <si>
    <t>Ref dolor de testículos. Operación de Próstata.</t>
  </si>
  <si>
    <t>DNI 34522160</t>
  </si>
  <si>
    <t>Arregui, Cristina Del Carmen</t>
  </si>
  <si>
    <t>14/01/2024 01:58:00 p.m.</t>
  </si>
  <si>
    <t>14/01/2024 03:37:40 p.m.</t>
  </si>
  <si>
    <t>14/01/2024 05:44:16 p.m.</t>
  </si>
  <si>
    <t>Erupción cutánea. Reactivación de dermatitis atópica. Escabiosis.</t>
  </si>
  <si>
    <t>bariloche 2335 - Neuquén - Barrio Sapere</t>
  </si>
  <si>
    <t>ref alergia.</t>
  </si>
  <si>
    <t>DNI 36257554</t>
  </si>
  <si>
    <t>Astete, Tirsa Daniela</t>
  </si>
  <si>
    <t>14/01/2024 02:04:00 p.m.</t>
  </si>
  <si>
    <t>14/01/2024 03:44:21 p.m.</t>
  </si>
  <si>
    <t>14/01/2024 06:39:18 p.m.</t>
  </si>
  <si>
    <t>RIC. GUIRALDE Y COSTA RICA - Centenario</t>
  </si>
  <si>
    <t>Ref atencion con SM</t>
  </si>
  <si>
    <t>14/01/2024 02:36:00 p.m.</t>
  </si>
  <si>
    <t>14/01/2024 03:54:51 p.m.</t>
  </si>
  <si>
    <t>14/01/2024 08:06:05 p.m.</t>
  </si>
  <si>
    <t>Ref dolor corporal y abdominal.</t>
  </si>
  <si>
    <t>PDR36435180</t>
  </si>
  <si>
    <t>DNI 36435180</t>
  </si>
  <si>
    <t>Vargas, Damian Rodolfo</t>
  </si>
  <si>
    <t>14/01/2024 02:38:00 p.m.</t>
  </si>
  <si>
    <t>14/01/2024 04:16:14 p.m.</t>
  </si>
  <si>
    <t>aguado 1250 - Neuquén</t>
  </si>
  <si>
    <t>Ref dolor de oido.</t>
  </si>
  <si>
    <t>14/01/2024 02:39:00 p.m.</t>
  </si>
  <si>
    <t>14/01/2024 03:55:07 p.m.</t>
  </si>
  <si>
    <t>14/01/2024 03:55:17 p.m.</t>
  </si>
  <si>
    <t>Edema en párpado superior izquierdo.</t>
  </si>
  <si>
    <t>Ref inflamacion en rostro.</t>
  </si>
  <si>
    <t>DNI 28989086</t>
  </si>
  <si>
    <t>Zuñiga, Jesica Yanet</t>
  </si>
  <si>
    <t>14/01/2024 02:52:00 p.m.</t>
  </si>
  <si>
    <t>14/01/2024 04:16:24 p.m.</t>
  </si>
  <si>
    <t>14/01/2024 05:00:47 p.m.</t>
  </si>
  <si>
    <t>Cervicalgia Ansiedad</t>
  </si>
  <si>
    <t>Anaya 2092 - Neuquén</t>
  </si>
  <si>
    <t>sector los polvorines</t>
  </si>
  <si>
    <t>Ref dolor en cervical.</t>
  </si>
  <si>
    <t>DNI 41348389</t>
  </si>
  <si>
    <t>Meli, Oscar Ulises</t>
  </si>
  <si>
    <t>14/01/2024 02:53:00 p.m.</t>
  </si>
  <si>
    <t>14/01/2024 04:20:24 p.m.</t>
  </si>
  <si>
    <t>14/01/2024 04:39:42 p.m.</t>
  </si>
  <si>
    <t>SECCION CHACRA - (Desconocida)</t>
  </si>
  <si>
    <t>PDR34196140</t>
  </si>
  <si>
    <t>DNI 34196140</t>
  </si>
  <si>
    <t>Boileau, Ricardo Alejandro</t>
  </si>
  <si>
    <t>14/01/2024 03:09:00 p.m.</t>
  </si>
  <si>
    <t>14/01/2024 03:22:52 p.m.</t>
  </si>
  <si>
    <t>14/01/2024 07:51:26 p.m.</t>
  </si>
  <si>
    <t>Capitan Olivera 3397 - Provincia: BUENOS AIRES</t>
  </si>
  <si>
    <t>Hipona</t>
  </si>
  <si>
    <t>dolor de pecho, cervical hace unos momentos, traído por camillero</t>
  </si>
  <si>
    <t>PDR23427319</t>
  </si>
  <si>
    <t>DNI 23427319</t>
  </si>
  <si>
    <t>Gatica, Rafael Alejandro</t>
  </si>
  <si>
    <t>14/01/2024 03:22:00 p.m.</t>
  </si>
  <si>
    <t>14/01/2024 04:34:51 p.m.</t>
  </si>
  <si>
    <t>14/01/2024 04:56:30 p.m.</t>
  </si>
  <si>
    <t>Moquehue - Neuquén - Barrio Confluencia</t>
  </si>
  <si>
    <t>PDR34663193</t>
  </si>
  <si>
    <t>DNI 34663193</t>
  </si>
  <si>
    <t>Mery, Tabare Matias</t>
  </si>
  <si>
    <t>14/01/2024 03:24:00 p.m.</t>
  </si>
  <si>
    <t>14/01/2024 04:38:39 p.m.</t>
  </si>
  <si>
    <t>14/01/2024 04:50:44 p.m.</t>
  </si>
  <si>
    <t>Mon 22 - Neuquén - Barrio Mudon</t>
  </si>
  <si>
    <t>526 Viviendas</t>
  </si>
  <si>
    <t>PDR33566690</t>
  </si>
  <si>
    <t>DNI 33566690</t>
  </si>
  <si>
    <t>Painen Fonceca, Carolina Elizabeth</t>
  </si>
  <si>
    <t>14/01/2024 03:31:00 p.m.</t>
  </si>
  <si>
    <t>14/01/2024 04:50:51 p.m.</t>
  </si>
  <si>
    <t>14/01/2024 09:15:08 p.m.</t>
  </si>
  <si>
    <t>sensación de cuerpo extraño en fauces</t>
  </si>
  <si>
    <t>Encina 2044 - Neuquén - Barrio Villa Ceferino</t>
  </si>
  <si>
    <t>Sensación de cuerpo extraño (carne)en garganta</t>
  </si>
  <si>
    <t>PDR36800822</t>
  </si>
  <si>
    <t>DNI 36800822</t>
  </si>
  <si>
    <t>Gonzalez, Hernan Dario</t>
  </si>
  <si>
    <t>14/01/2024 03:34:00 p.m.</t>
  </si>
  <si>
    <t>14/01/2024 04:57:45 p.m.</t>
  </si>
  <si>
    <t>14/01/2024 05:24:53 p.m.</t>
  </si>
  <si>
    <t>Virgen de Lujan 2030 - Neuquén - Barrio Provincias Unidas</t>
  </si>
  <si>
    <t>Vomitos, dolor y debilidad corporal, dolor de cabeza</t>
  </si>
  <si>
    <t>PDR155433337</t>
  </si>
  <si>
    <t>PASAPORTE 155433337</t>
  </si>
  <si>
    <t>Gutierrez Jaramillo, Odahilsa Maria</t>
  </si>
  <si>
    <t>14/01/2024 03:37:00 p.m.</t>
  </si>
  <si>
    <t>14/01/2024 04:59:49 p.m.</t>
  </si>
  <si>
    <t>14/01/2024 05:15:42 p.m.</t>
  </si>
  <si>
    <t>faringoamigdalitis eritematosa</t>
  </si>
  <si>
    <t>Sierra Grande 911 - Neuquén - Barrio Manuel Belgrano</t>
  </si>
  <si>
    <t>Malestar general, dolor corporal, fiebre, ant. de artrosis</t>
  </si>
  <si>
    <t>PDR49030000</t>
  </si>
  <si>
    <t>DNI 49030000</t>
  </si>
  <si>
    <t>Guajardo, Priscila Lilen</t>
  </si>
  <si>
    <t>14/01/2024 03:47:00 p.m.</t>
  </si>
  <si>
    <t>14/01/2024 05:17:32 p.m.</t>
  </si>
  <si>
    <t>14/01/2024 05:50:13 p.m.</t>
  </si>
  <si>
    <t>traumatismo dedo indice mayor</t>
  </si>
  <si>
    <t>Labraña</t>
  </si>
  <si>
    <t>Dolor de dedos de mano izq.</t>
  </si>
  <si>
    <t>DNI 36552665</t>
  </si>
  <si>
    <t>Gonzalez, Leandro Nahuel</t>
  </si>
  <si>
    <t>14/01/2024 03:52:00 p.m.</t>
  </si>
  <si>
    <t>14/01/2024 05:36:47 p.m.</t>
  </si>
  <si>
    <t>14/01/2024 05:53:03 p.m.</t>
  </si>
  <si>
    <t>Blefaritis. Síndrome febril, sin foco evidente.</t>
  </si>
  <si>
    <t>COLIHUE Y PELLAGATTI - Neuquén - Barrio Manuel Belgrano</t>
  </si>
  <si>
    <t>Dolor e inflamación en zona ocular izq.</t>
  </si>
  <si>
    <t>DNI 18531140</t>
  </si>
  <si>
    <t>Sepulveda, Nelly Esther</t>
  </si>
  <si>
    <t>14/01/2024 04:01:00 p.m.</t>
  </si>
  <si>
    <t>14/01/2024 05:41:01 p.m.</t>
  </si>
  <si>
    <t>14/01/2024 05:54:05 p.m.</t>
  </si>
  <si>
    <t>coxalgia aguda</t>
  </si>
  <si>
    <t>Alumine 779 - Neuquén - Barrio Confluencia</t>
  </si>
  <si>
    <t>14/01/2024 04:18:00 p.m.</t>
  </si>
  <si>
    <t>14/01/2024 04:40:34 p.m.</t>
  </si>
  <si>
    <t>dolor de oídos, reingresado al sistema</t>
  </si>
  <si>
    <t>PDR42317739</t>
  </si>
  <si>
    <t>DNI 42317739</t>
  </si>
  <si>
    <t>Rivera Colin, Yamila Yazmin</t>
  </si>
  <si>
    <t>14/01/2024 04:21:00 p.m.</t>
  </si>
  <si>
    <t>14/01/2024 05:51:08 p.m.</t>
  </si>
  <si>
    <t>14/01/2024 07:00:45 p.m.</t>
  </si>
  <si>
    <t>Traful 1116 - Plottier</t>
  </si>
  <si>
    <t>Policemio Castillo</t>
  </si>
  <si>
    <t>Tx de pie derecho</t>
  </si>
  <si>
    <t>PDR30615244</t>
  </si>
  <si>
    <t>DNI 30615244</t>
  </si>
  <si>
    <t>Masague, Mariano Alberto</t>
  </si>
  <si>
    <t>14/01/2024 04:32:00 p.m.</t>
  </si>
  <si>
    <t>14/01/2024 06:28:36 p.m.</t>
  </si>
  <si>
    <t>14/01/2024 06:51:23 p.m.</t>
  </si>
  <si>
    <t>Ameguino 151 - Neuquén</t>
  </si>
  <si>
    <t>Dolor estomacal, mareos, nauseas, puntadas en el pecho</t>
  </si>
  <si>
    <t>PDR39131227</t>
  </si>
  <si>
    <t>DNI 39131227</t>
  </si>
  <si>
    <t>Rodriguez, Cintia Noelia</t>
  </si>
  <si>
    <t>14/01/2024 04:35:00 p.m.</t>
  </si>
  <si>
    <t>14/01/2024 06:44:26 p.m.</t>
  </si>
  <si>
    <t>14/01/2024 06:57:13 p.m.</t>
  </si>
  <si>
    <t>VERON 1423 - Neuquén - Barrio Villa Ceferino</t>
  </si>
  <si>
    <t>refiere dolor de oídos, ganglios inflamados?. (EN PEDIATRIA CON SU HIJO EN OBSERVACION)</t>
  </si>
  <si>
    <t>PDR30500187</t>
  </si>
  <si>
    <t>DNI 30500187</t>
  </si>
  <si>
    <t>Crasti Pidarello, Juan Sebastian</t>
  </si>
  <si>
    <t>14/01/2024 04:43:00 p.m.</t>
  </si>
  <si>
    <t>14/01/2024 05:25:57 p.m.</t>
  </si>
  <si>
    <t>14/01/2024 09:34:47 p.m.</t>
  </si>
  <si>
    <t>PERITO MORENO 227 - Neuquén - Centro</t>
  </si>
  <si>
    <t>dolor costal, refiere agresión por terceros de ayer</t>
  </si>
  <si>
    <t>14/01/2024 04:45:00 p.m.</t>
  </si>
  <si>
    <t>14/01/2024 06:19:57 p.m.</t>
  </si>
  <si>
    <t>14/01/2024 06:51:16 p.m.</t>
  </si>
  <si>
    <t>Agresión física.</t>
  </si>
  <si>
    <t>violencia de género, enviada de C.P. Progreso para evaluación y estudios</t>
  </si>
  <si>
    <t>14/01/2024 04:54:00 p.m.</t>
  </si>
  <si>
    <t>14/01/2024 07:01:57 p.m.</t>
  </si>
  <si>
    <t>14/01/2024 07:14:05 p.m.</t>
  </si>
  <si>
    <t>enf por arañazo del gato</t>
  </si>
  <si>
    <t>refiere infección de pié derecho, vista ayer en guardia</t>
  </si>
  <si>
    <t>DNI 32922275</t>
  </si>
  <si>
    <t>Tisnado, Erika Romina</t>
  </si>
  <si>
    <t>14/01/2024 05:32:00 p.m.</t>
  </si>
  <si>
    <t>14/01/2024 07:04:38 p.m.</t>
  </si>
  <si>
    <t>14/01/2024 08:23:43 p.m.</t>
  </si>
  <si>
    <t>sme vertiginoso periferico posicional</t>
  </si>
  <si>
    <t>AVENIDA NOVELLA S/N - Neuquén - Oeste</t>
  </si>
  <si>
    <t>SECTOR ITATÍ</t>
  </si>
  <si>
    <t>mareos, ya evaluada en Hptal. B. Roldán</t>
  </si>
  <si>
    <t>14/01/2024 06:28:00 p.m.</t>
  </si>
  <si>
    <t>14/01/2024 06:53:57 p.m.</t>
  </si>
  <si>
    <t>14/01/2024 06:54:00 p.m.</t>
  </si>
  <si>
    <t>Pide una bolsa colectora de orina.</t>
  </si>
  <si>
    <t>problema en sonda vesical</t>
  </si>
  <si>
    <t>PDR36433935</t>
  </si>
  <si>
    <t>DNI 36433935</t>
  </si>
  <si>
    <t>Guiñez, Deborah Andrea</t>
  </si>
  <si>
    <t>14/01/2024 06:53:00 p.m.</t>
  </si>
  <si>
    <t>14/01/2024 07:27:14 p.m.</t>
  </si>
  <si>
    <t>14/01/2024 07:33:43 p.m.</t>
  </si>
  <si>
    <t>nahuel mza G casa 3 - Neuquén - Barrio Mercantiles</t>
  </si>
  <si>
    <t>PDR36606708</t>
  </si>
  <si>
    <t>DNI 36606708</t>
  </si>
  <si>
    <t>Barrios, Glenys Daiana</t>
  </si>
  <si>
    <t>14/01/2024 07:00:00 p.m.</t>
  </si>
  <si>
    <t>14/01/2024 07:21:09 p.m.</t>
  </si>
  <si>
    <t>14/01/2024 07:56:58 p.m.</t>
  </si>
  <si>
    <t>San Martin 4486 - Neuquén</t>
  </si>
  <si>
    <t>inflamacion dedo de mano</t>
  </si>
  <si>
    <t>14/01/2024 07:16:00 p.m.</t>
  </si>
  <si>
    <t>14/01/2024 07:25:05 p.m.</t>
  </si>
  <si>
    <t>14/01/2024 08:23:15 p.m.</t>
  </si>
  <si>
    <t>traumatismos varios caida en moto</t>
  </si>
  <si>
    <t>caida de moto tx varios</t>
  </si>
  <si>
    <t>PDR46795337</t>
  </si>
  <si>
    <t>DNI 46795337</t>
  </si>
  <si>
    <t>Fuentes, Matias Gabriel</t>
  </si>
  <si>
    <t>14/01/2024 07:42:42 p.m.</t>
  </si>
  <si>
    <t>14/01/2024 10:41:56 p.m.</t>
  </si>
  <si>
    <t>GREGORIO ALVARES 148 - VISTA ALEGRE SUR</t>
  </si>
  <si>
    <t>PDR39881378</t>
  </si>
  <si>
    <t>DNI 39881378</t>
  </si>
  <si>
    <t>Obreque, Oriana Malen</t>
  </si>
  <si>
    <t>14/01/2024 07:22:00 p.m.</t>
  </si>
  <si>
    <t>14/01/2024 08:21:40 p.m.</t>
  </si>
  <si>
    <t>14/01/2024 09:30:10 p.m.</t>
  </si>
  <si>
    <t>Rio Carcaraña 617 - Neuquén - Barrio Provincias Unidas</t>
  </si>
  <si>
    <t>caida de propia altura, tx en la mano derecha</t>
  </si>
  <si>
    <t>DNI 13254335</t>
  </si>
  <si>
    <t>Zapata, Mabel Edith</t>
  </si>
  <si>
    <t>14/01/2024 07:24:00 p.m.</t>
  </si>
  <si>
    <t>14/01/2024 07:37:07 p.m.</t>
  </si>
  <si>
    <t>14/01/2024 08:49:11 p.m.</t>
  </si>
  <si>
    <t>fractura ? esguince?</t>
  </si>
  <si>
    <t>ALICURA CASA 500 - Neuquén</t>
  </si>
  <si>
    <t>caida de propia altura, tx en el pie (hipertensa)</t>
  </si>
  <si>
    <t>PDR40124943</t>
  </si>
  <si>
    <t>DNI 40124943</t>
  </si>
  <si>
    <t>Lizama, Braian Martin</t>
  </si>
  <si>
    <t>14/01/2024 07:42:00 p.m.</t>
  </si>
  <si>
    <t>14/01/2024 08:33:29 p.m.</t>
  </si>
  <si>
    <t>14/01/2024 08:43:24 p.m.</t>
  </si>
  <si>
    <t>picun leufu 164 - Neuquén - Barrio Huiliches</t>
  </si>
  <si>
    <t>PDR44446160</t>
  </si>
  <si>
    <t>DNI 44446160</t>
  </si>
  <si>
    <t>Peñalba, Francisco Marcelo</t>
  </si>
  <si>
    <t>14/01/2024 07:45:00 p.m.</t>
  </si>
  <si>
    <t>14/01/2024 08:17:41 p.m.</t>
  </si>
  <si>
    <t>14/01/2024 10:17:05 p.m.</t>
  </si>
  <si>
    <t>CONVULSIONES</t>
  </si>
  <si>
    <t>Facundo Quiroga 496 - Centenario</t>
  </si>
  <si>
    <t>Bella Vista II</t>
  </si>
  <si>
    <t>refiere convulsión hace media hora</t>
  </si>
  <si>
    <t>PDR37348580</t>
  </si>
  <si>
    <t>DNI 37348580</t>
  </si>
  <si>
    <t>Posse, Franco Jean Pierre</t>
  </si>
  <si>
    <t>14/01/2024 07:59:00 p.m.</t>
  </si>
  <si>
    <t>14/01/2024 08:32:23 p.m.</t>
  </si>
  <si>
    <t>14/01/2024 08:40:01 p.m.</t>
  </si>
  <si>
    <t>INT CARRO Y SAAVEDRA S/N -</t>
  </si>
  <si>
    <t>DOLOR CIATICO</t>
  </si>
  <si>
    <t>PDR43215340</t>
  </si>
  <si>
    <t>DNI 43215340</t>
  </si>
  <si>
    <t>Ochoa, Rodrigo Ivan</t>
  </si>
  <si>
    <t>14/01/2024 08:40:53 p.m.</t>
  </si>
  <si>
    <t>15/01/2024 12:15:55 a.m.</t>
  </si>
  <si>
    <t>ITU?</t>
  </si>
  <si>
    <t>EL NIHUIL 1160 - Neuquén - Barrio Don Bosco II</t>
  </si>
  <si>
    <t>dolor al orinar y picazón</t>
  </si>
  <si>
    <t>DNI 20449037</t>
  </si>
  <si>
    <t>Cisterna, Claudio Roberto</t>
  </si>
  <si>
    <t>14/01/2024 08:01:00 p.m.</t>
  </si>
  <si>
    <t>14/01/2024 10:09:00 p.m.</t>
  </si>
  <si>
    <t>14/01/2024 10:26:23 p.m.</t>
  </si>
  <si>
    <t>CORDOBA CASA 14 - Centenario</t>
  </si>
  <si>
    <t>118 VIVIENDAS</t>
  </si>
  <si>
    <t>dolor e inflamación en testiculo,dolor en zona costal izquierda (refiere operado de hernia inguinal)</t>
  </si>
  <si>
    <t>14/01/2024 08:10:00 p.m.</t>
  </si>
  <si>
    <t>14/01/2024 08:41:20 p.m.</t>
  </si>
  <si>
    <t>14/01/2024 10:41:46 p.m.</t>
  </si>
  <si>
    <t>refiere operación el 28/11 en este nosocomio, en el tobillo,manifiesta que la herida le supura</t>
  </si>
  <si>
    <t>14/01/2024 08:22:00 p.m.</t>
  </si>
  <si>
    <t>14/01/2024 10:22:24 p.m.</t>
  </si>
  <si>
    <t>15/01/2024 01:52:16 a.m.</t>
  </si>
  <si>
    <t>vómitos,dolor lumbar,fiebre</t>
  </si>
  <si>
    <t>DNI 24274574</t>
  </si>
  <si>
    <t>Calixto, Antonio</t>
  </si>
  <si>
    <t>14/01/2024 08:32:00 p.m.</t>
  </si>
  <si>
    <t>14/01/2024 08:57:19 p.m.</t>
  </si>
  <si>
    <t>15/01/2024 12:15:09 a.m.</t>
  </si>
  <si>
    <t>Hematoma serohematico del muñon</t>
  </si>
  <si>
    <t>Alma Fuerte II</t>
  </si>
  <si>
    <t>dolor en la pierna refiere herida que le supura y afiebrada la zona (amputación el dia 05/01 en este nocosomio) diabetico-hipertenso</t>
  </si>
  <si>
    <t>PDR39128731</t>
  </si>
  <si>
    <t>DNI 39128731</t>
  </si>
  <si>
    <t>Urrutia, Francis Diego Simon</t>
  </si>
  <si>
    <t>14/01/2024 08:38:00 p.m.</t>
  </si>
  <si>
    <t>14/01/2024 10:34:01 p.m.</t>
  </si>
  <si>
    <t>14/01/2024 10:37:19 p.m.</t>
  </si>
  <si>
    <t>Sindrome gripal</t>
  </si>
  <si>
    <t>AV 20 DE DICIEMBRE 630 - Rincón de los Sauces</t>
  </si>
  <si>
    <t>DNI 43703898</t>
  </si>
  <si>
    <t>Diaz, Lucas Agustin</t>
  </si>
  <si>
    <t>14/01/2024 08:43:00 p.m.</t>
  </si>
  <si>
    <t>14/01/2024 10:36:52 p.m.</t>
  </si>
  <si>
    <t>15/01/2024 01:42:16 a.m.</t>
  </si>
  <si>
    <t>MALEN Y 38 MK 117 3315 - Neuquén</t>
  </si>
  <si>
    <t>Ardor al orinar , dolor dorsal</t>
  </si>
  <si>
    <t>14/01/2024 08:45:00 p.m.</t>
  </si>
  <si>
    <t>14/01/2024 10:40:12 p.m.</t>
  </si>
  <si>
    <t>15/01/2024 07:14:58 a.m.</t>
  </si>
  <si>
    <t>Vómitos con sangre -</t>
  </si>
  <si>
    <t>14/01/2024 09:00:00 p.m.</t>
  </si>
  <si>
    <t>14/01/2024 10:40:29 p.m.</t>
  </si>
  <si>
    <t>15/01/2024 01:38:10 a.m.</t>
  </si>
  <si>
    <t>PDR41129139</t>
  </si>
  <si>
    <t>DNI 41129139</t>
  </si>
  <si>
    <t>Martinez, Santiago Javier</t>
  </si>
  <si>
    <t>14/01/2024 09:09:00 p.m.</t>
  </si>
  <si>
    <t>14/01/2024 09:23:18 p.m.</t>
  </si>
  <si>
    <t>14/01/2024 09:28:19 p.m.</t>
  </si>
  <si>
    <t>ZEBALLOS 945 - Provincia: LA PAMPA</t>
  </si>
  <si>
    <t>VÓMITOS ,DOLOR ABDOMINAL</t>
  </si>
  <si>
    <t>14/01/2024 09:22:00 p.m.</t>
  </si>
  <si>
    <t>15/01/2024 12:14:49 a.m.</t>
  </si>
  <si>
    <t>INTOXICACION MEDICAMENTOSA</t>
  </si>
  <si>
    <t>PDR95077702</t>
  </si>
  <si>
    <t>DNI 95077702</t>
  </si>
  <si>
    <t>Ramirez Vega, Santiago</t>
  </si>
  <si>
    <t>14/01/2024 09:23:00 p.m.</t>
  </si>
  <si>
    <t>14/01/2024 10:00:24 p.m.</t>
  </si>
  <si>
    <t>14/01/2024 10:25:57 p.m.</t>
  </si>
  <si>
    <t>COMPLEJO PAIMUN - Neuquén - Barrio Confluencia</t>
  </si>
  <si>
    <t>DNI 38583522</t>
  </si>
  <si>
    <t>Quilaleo, Judith Ayelen</t>
  </si>
  <si>
    <t>14/01/2024 09:40:00 p.m.</t>
  </si>
  <si>
    <t>15/01/2024 12:45:27 a.m.</t>
  </si>
  <si>
    <t>IGUAZU CASA 504 - Neuquén - Barrio Valentina Sur</t>
  </si>
  <si>
    <t>14/01/2024 09:46:00 p.m.</t>
  </si>
  <si>
    <t>14/01/2024 10:03:30 p.m.</t>
  </si>
  <si>
    <t>15/01/2024 03:00:52 a.m.</t>
  </si>
  <si>
    <t>pac ingresado por entrada de ambulancia ref escaloriofrio y temblores</t>
  </si>
  <si>
    <t>PDR38710639</t>
  </si>
  <si>
    <t>DNI 38710639</t>
  </si>
  <si>
    <t>Beccaria, Julian</t>
  </si>
  <si>
    <t>14/01/2024 09:55:00 p.m.</t>
  </si>
  <si>
    <t>15/01/2024 12:45:12 a.m.</t>
  </si>
  <si>
    <t>15/01/2024 01:18:31 a.m.</t>
  </si>
  <si>
    <t>Rio Desaguadero 790 - Neuquén</t>
  </si>
  <si>
    <t>DNI 35492980</t>
  </si>
  <si>
    <t>Garrido Martinez, Jonathan</t>
  </si>
  <si>
    <t>14/01/2024 10:01:00 p.m.</t>
  </si>
  <si>
    <t>14/01/2024 10:17:42 p.m.</t>
  </si>
  <si>
    <t>15/01/2024 12:00:00 a.m.</t>
  </si>
  <si>
    <t>alta voluntaria post atencion</t>
  </si>
  <si>
    <t>LAGO Pihuee MONOBLOK 28 831 - Neuquén - Barrio Melipal</t>
  </si>
  <si>
    <t>pac con valvula, madre ref que hace una hora se le durmio brazo derecho y mitad del rostro</t>
  </si>
  <si>
    <t>14/01/2024 10:05:00 p.m.</t>
  </si>
  <si>
    <t>15/01/2024 12:54:21 a.m.</t>
  </si>
  <si>
    <t>pac operada de pancreas en noviembre hja ref dolor abdominal fiebre y vomitos</t>
  </si>
  <si>
    <t>DNI 25374489</t>
  </si>
  <si>
    <t>Jara, Herminia Maria</t>
  </si>
  <si>
    <t>14/01/2024 10:28:36 p.m.</t>
  </si>
  <si>
    <t>15/01/2024 02:42:49 a.m.</t>
  </si>
  <si>
    <t>EL CONDOR 415 - Neuquén</t>
  </si>
  <si>
    <t>REF VOMITOS Y DIARREA</t>
  </si>
  <si>
    <t>14/01/2024 10:19:00 p.m.</t>
  </si>
  <si>
    <t>15/01/2024 12:54:49 a.m.</t>
  </si>
  <si>
    <t>15/01/2024 01:06:15 a.m.</t>
  </si>
  <si>
    <t>HERMANO REF QUE FUE ENVIADA DE OTRA INSTITUCION POR FLEBITIS PARA SER EVALUADA POR CARDIOLOGIA</t>
  </si>
  <si>
    <t>DNI 29547611</t>
  </si>
  <si>
    <t>Soto Alvarado, Natalia Elena</t>
  </si>
  <si>
    <t>14/01/2024 10:22:00 p.m.</t>
  </si>
  <si>
    <t>15/01/2024 12:55:03 a.m.</t>
  </si>
  <si>
    <t>15/01/2024 01:06:21 a.m.</t>
  </si>
  <si>
    <t>REF TOS</t>
  </si>
  <si>
    <t>DNI 31528548</t>
  </si>
  <si>
    <t>Cheuquel, Jose Eugenio</t>
  </si>
  <si>
    <t>14/01/2024 10:27:00 p.m.</t>
  </si>
  <si>
    <t>15/01/2024 01:19:31 a.m.</t>
  </si>
  <si>
    <t>15/01/2024 01:51:15 a.m.</t>
  </si>
  <si>
    <t>1º DE MAYO CASA 51 - Neuquén - Barrio Melipal</t>
  </si>
  <si>
    <t>PAC CON FAMILIAR EN PEDIATRÍA POR POSIBLE INTOXICACIÓN ALIMENTARIA VÓMITOS Y DIARREA</t>
  </si>
  <si>
    <t>DNI 94603761</t>
  </si>
  <si>
    <t>Irala, Maura Mabel</t>
  </si>
  <si>
    <t>14/01/2024 10:28:00 p.m.</t>
  </si>
  <si>
    <t>15/01/2024 01:02:21 a.m.</t>
  </si>
  <si>
    <t>15/01/2024 04:20:50 a.m.</t>
  </si>
  <si>
    <t>PDR6525507</t>
  </si>
  <si>
    <t>DNI 6525507</t>
  </si>
  <si>
    <t>Elias, Edit Leonor</t>
  </si>
  <si>
    <t>14/01/2024 10:34:00 p.m.</t>
  </si>
  <si>
    <t>15/01/2024 01:19:46 a.m.</t>
  </si>
  <si>
    <t>15/01/2024 01:50:14 a.m.</t>
  </si>
  <si>
    <t>El Jarillal 768 - Neuquén</t>
  </si>
  <si>
    <t>Union Mayo</t>
  </si>
  <si>
    <t>DNI 31965356</t>
  </si>
  <si>
    <t>Pineda Monsalves, Caterina Joana</t>
  </si>
  <si>
    <t>14/01/2024 11:07:00 p.m.</t>
  </si>
  <si>
    <t>15/01/2024 01:25:47 a.m.</t>
  </si>
  <si>
    <t>15/01/2024 08:52:45 a.m.</t>
  </si>
  <si>
    <t>vomitos-diarrea-fiebre</t>
  </si>
  <si>
    <t>PDR35493029</t>
  </si>
  <si>
    <t>DNI 35493029</t>
  </si>
  <si>
    <t>Abarzua, Jonatan Emanuel</t>
  </si>
  <si>
    <t>14/01/2024 11:12:00 p.m.</t>
  </si>
  <si>
    <t>15/01/2024 01:26:30 a.m.</t>
  </si>
  <si>
    <t>15/01/2024 01:33:51 a.m.</t>
  </si>
  <si>
    <t>NOVELLA Y CASIMIRO GOMEZ -</t>
  </si>
  <si>
    <t>Inflamacion en oreja derecha</t>
  </si>
  <si>
    <t>PDR16964879</t>
  </si>
  <si>
    <t>DNI 16964879</t>
  </si>
  <si>
    <t>Munarin, Carlos Enrique</t>
  </si>
  <si>
    <t>14/01/2024 11:29:00 p.m.</t>
  </si>
  <si>
    <t>14/01/2024 11:46:14 p.m.</t>
  </si>
  <si>
    <t>15/01/2024 03:03:33 a.m.</t>
  </si>
  <si>
    <t>luxofractura tobillo der</t>
  </si>
  <si>
    <t>Anaya 4024 CASA 86 -</t>
  </si>
  <si>
    <t>LA ZAGALA</t>
  </si>
  <si>
    <t>refiere caida de propia altura,tx en el pie (ingresa en auto particular)</t>
  </si>
  <si>
    <t>PDR23612504</t>
  </si>
  <si>
    <t>DNI 23612504</t>
  </si>
  <si>
    <t>Chandia, Jorge Omar</t>
  </si>
  <si>
    <t>ASE - O.S. ACCION SOCIAL DE EMPRESARIOS</t>
  </si>
  <si>
    <t>15/01/2024 12:43:42 a.m.</t>
  </si>
  <si>
    <t>15/01/2024 05:38:53 a.m.</t>
  </si>
  <si>
    <t>MOSCONI 328 - Cutral Co</t>
  </si>
  <si>
    <t>DOLOR DE COLUMNA, DIABETICO ,HIPERTENSO - INGRESA EN AUTO PARTICULAR</t>
  </si>
  <si>
    <t>DNI 36433530</t>
  </si>
  <si>
    <t>Curache, Mara Elizabeth</t>
  </si>
  <si>
    <t>14/01/2024 11:40:00 p.m.</t>
  </si>
  <si>
    <t>15/01/2024 01:36:34 a.m.</t>
  </si>
  <si>
    <t>15/01/2024 01:49:57 a.m.</t>
  </si>
  <si>
    <t>COPAHUE 1200 - Neuquén - Barrio Manuel Belgrano</t>
  </si>
  <si>
    <t>DOLOR E INFLAMACION PIERNA IZQ</t>
  </si>
  <si>
    <t>PDR43703668</t>
  </si>
  <si>
    <t>DNI 43703668</t>
  </si>
  <si>
    <t>Cortez, Yazmin</t>
  </si>
  <si>
    <t>15/01/2024 12:19:00 a.m.</t>
  </si>
  <si>
    <t>15/01/2024 01:36:53 a.m.</t>
  </si>
  <si>
    <t>15/01/2024 01:42:02 a.m.</t>
  </si>
  <si>
    <t>Crestia 1046 - Neuquén - Barrio Islas Malvinas</t>
  </si>
  <si>
    <t>REF INFECCIÓN EN EL OÍDO, MAREOS Y DOLOR DE CABEZA</t>
  </si>
  <si>
    <t>15/01/2024 12:39:00 a.m.</t>
  </si>
  <si>
    <t>15/01/2024 01:37:05 a.m.</t>
  </si>
  <si>
    <t>15/01/2024 01:39:30 a.m.</t>
  </si>
  <si>
    <t>PDR95950491</t>
  </si>
  <si>
    <t>DNI 95950491</t>
  </si>
  <si>
    <t>Alves Roriz Dos Santos, Dayane</t>
  </si>
  <si>
    <t>15/01/2024 12:41:00 a.m.</t>
  </si>
  <si>
    <t>15/01/2024 01:04:58 a.m.</t>
  </si>
  <si>
    <t>15/01/2024 05:23:07 a.m.</t>
  </si>
  <si>
    <t>SALTA 496 - Neuquén</t>
  </si>
  <si>
    <t>DNI 49752439</t>
  </si>
  <si>
    <t>Parada Flores, Thiara Morena</t>
  </si>
  <si>
    <t>15/01/2024 01:06:00 a.m.</t>
  </si>
  <si>
    <t>15/01/2024 01:40:08 a.m.</t>
  </si>
  <si>
    <t>15/01/2024 01:49:52 a.m.</t>
  </si>
  <si>
    <t>Esteban toro - - Neuquén - Barrio Confluencia</t>
  </si>
  <si>
    <t>PRESIÓN OCULAR</t>
  </si>
  <si>
    <t>PDR92886350</t>
  </si>
  <si>
    <t>DNI 92886350</t>
  </si>
  <si>
    <t>Figueroa Muñoz, Zulema Ester</t>
  </si>
  <si>
    <t>15/01/2024 01:51:00 a.m.</t>
  </si>
  <si>
    <t>15/01/2024 03:56:53 a.m.</t>
  </si>
  <si>
    <t>15/01/2024 05:54:39 a.m.</t>
  </si>
  <si>
    <t>Torre 4 - Neuquén - Barrio Mercantiles</t>
  </si>
  <si>
    <t>vomitos-mareos</t>
  </si>
  <si>
    <t>15/01/2024 01:53:00 a.m.</t>
  </si>
  <si>
    <t>15/01/2024 03:56:07 a.m.</t>
  </si>
  <si>
    <t>15/01/2024 04:02:31 a.m.</t>
  </si>
  <si>
    <t>INFLAMACION DE LAS PIERNAS (Paciente diabetica e hipertensa)</t>
  </si>
  <si>
    <t>PDR22080182</t>
  </si>
  <si>
    <t>DNI 22080182</t>
  </si>
  <si>
    <t>Maldonado, Pablo Leonardo</t>
  </si>
  <si>
    <t>15/01/2024 03:40:00 a.m.</t>
  </si>
  <si>
    <t>15/01/2024 04:29:10 a.m.</t>
  </si>
  <si>
    <t>arengreen 5880 - Provincia: BUENOS AIRES</t>
  </si>
  <si>
    <t>virrey del pino</t>
  </si>
  <si>
    <t>dolor pre cordial</t>
  </si>
  <si>
    <t>PDR28361671</t>
  </si>
  <si>
    <t>DNI 28361671</t>
  </si>
  <si>
    <t>Videla, Marco Antonio</t>
  </si>
  <si>
    <t>15/01/2024 03:42:00 a.m.</t>
  </si>
  <si>
    <t>15/01/2024 05:11:34 a.m.</t>
  </si>
  <si>
    <t>15/01/2024 05:53:52 a.m.</t>
  </si>
  <si>
    <t>Cerro Catedral - Neuquén - Barrio Confluencia</t>
  </si>
  <si>
    <t>fiebre dolor corporal</t>
  </si>
  <si>
    <t>PDR38492790</t>
  </si>
  <si>
    <t>DNI 38492790</t>
  </si>
  <si>
    <t>Muñoz, Jimena Ayelen</t>
  </si>
  <si>
    <t>15/01/2024 04:08:00 a.m.</t>
  </si>
  <si>
    <t>15/01/2024 04:13:01 p.m.</t>
  </si>
  <si>
    <t>ALDERETE 2385 - Neuquén - Barrio Sapere</t>
  </si>
  <si>
    <t>ingesta de pastillas</t>
  </si>
  <si>
    <t>PDR47050447</t>
  </si>
  <si>
    <t>DNI 47050447</t>
  </si>
  <si>
    <t>Mendieta, Ciro Valentin</t>
  </si>
  <si>
    <t>15/01/2024 04:49:00 a.m.</t>
  </si>
  <si>
    <t>15/01/2024 05:11:18 a.m.</t>
  </si>
  <si>
    <t>15/01/2024 08:22:37 a.m.</t>
  </si>
  <si>
    <t>consumo de hongos alucinogenos</t>
  </si>
  <si>
    <t>mar baltico 681 - Neuquén</t>
  </si>
  <si>
    <t>consumo de hongos</t>
  </si>
  <si>
    <t>15/01/2024 05:06:00 a.m.</t>
  </si>
  <si>
    <t>15/01/2024 07:34:06 a.m.</t>
  </si>
  <si>
    <t>15/01/2024 07:50:14 a.m.</t>
  </si>
  <si>
    <t>PDR11376522</t>
  </si>
  <si>
    <t>DNI 44811302</t>
  </si>
  <si>
    <t>Lippolis, Nicole Mariel</t>
  </si>
  <si>
    <t>15/01/2024 05:19:00 a.m.</t>
  </si>
  <si>
    <t>15/01/2024 07:34:24 a.m.</t>
  </si>
  <si>
    <t>15/01/2024 07:47:03 a.m.</t>
  </si>
  <si>
    <t>Rio carcaraña 783 - Neuquén</t>
  </si>
  <si>
    <t>DNI 26324813</t>
  </si>
  <si>
    <t>Ñancupe, Adriana Del Carmen</t>
  </si>
  <si>
    <t>15/01/2024 05:22:00 a.m.</t>
  </si>
  <si>
    <t>15/01/2024 05:37:03 a.m.</t>
  </si>
  <si>
    <t>15/01/2024 05:55:00 a.m.</t>
  </si>
  <si>
    <t>Cacique Curilipi 110 - Neuquén</t>
  </si>
  <si>
    <t>PDR42750979</t>
  </si>
  <si>
    <t>DNI 42750979</t>
  </si>
  <si>
    <t>Ollarce, Cecilia Ailen</t>
  </si>
  <si>
    <t>15/01/2024 05:54:00 a.m.</t>
  </si>
  <si>
    <t>15/01/2024 07:42:21 a.m.</t>
  </si>
  <si>
    <t>maestro piedra 255 - Neuquén</t>
  </si>
  <si>
    <t>15/01/2024 06:03:00 a.m.</t>
  </si>
  <si>
    <t>15/01/2024 07:42:36 a.m.</t>
  </si>
  <si>
    <t>PDR42709924</t>
  </si>
  <si>
    <t>DNI 42709924</t>
  </si>
  <si>
    <t>Fuentes, Rocio Florencia</t>
  </si>
  <si>
    <t>15/01/2024 06:32:00 a.m.</t>
  </si>
  <si>
    <t>15/01/2024 07:42:52 a.m.</t>
  </si>
  <si>
    <t>15/01/2024 07:53:41 a.m.</t>
  </si>
  <si>
    <t>ABRAHAM Y PEHUENIA - Neuquén - Barrio Islas Malvinas</t>
  </si>
  <si>
    <t>DESMAYO - TRAIDA POR CAMILLEROS DEL SECTOR DE LABORATORIO</t>
  </si>
  <si>
    <t>PDR29345101</t>
  </si>
  <si>
    <t>DNI 29345101</t>
  </si>
  <si>
    <t>Romano, Gabriela Alejandra</t>
  </si>
  <si>
    <t>15/01/2024 06:34:00 a.m.</t>
  </si>
  <si>
    <t>15/01/2024 07:43:04 a.m.</t>
  </si>
  <si>
    <t>15/01/2024 11:12:14 a.m.</t>
  </si>
  <si>
    <t>gilgero 2645 - Provincia: BUENOS AIRES</t>
  </si>
  <si>
    <t>dolor de abdomen, dolor de cabeza</t>
  </si>
  <si>
    <t>DNI 29873719</t>
  </si>
  <si>
    <t>Mondaca, Monica Isabel</t>
  </si>
  <si>
    <t>15/01/2024 06:39:00 a.m.</t>
  </si>
  <si>
    <t>15/01/2024 07:49:03 a.m.</t>
  </si>
  <si>
    <t>BASAVILVASO 1773 - Neuquén - Barrio Provincias Unidas</t>
  </si>
  <si>
    <t>pcias unidas</t>
  </si>
  <si>
    <t>mareos nauseas (antecedentes diabetes)</t>
  </si>
  <si>
    <t>15/01/2024 06:40:00 a.m.</t>
  </si>
  <si>
    <t>15/01/2024 07:49:15 a.m.</t>
  </si>
  <si>
    <t>dolor ref hernia inguinal</t>
  </si>
  <si>
    <t>15/01/2024 06:42:00 a.m.</t>
  </si>
  <si>
    <t>15/01/2024 07:49:27 a.m.</t>
  </si>
  <si>
    <t>15/01/2024 11:05:58 a.m.</t>
  </si>
  <si>
    <t>PDR22944890</t>
  </si>
  <si>
    <t>DNI 22944890</t>
  </si>
  <si>
    <t>Torres, Miguel Angel</t>
  </si>
  <si>
    <t>15/01/2024 06:53:00 a.m.</t>
  </si>
  <si>
    <t>15/01/2024 07:55:33 a.m.</t>
  </si>
  <si>
    <t>15/01/2024 12:12:42 p.m.</t>
  </si>
  <si>
    <t>Hernia inguinal.</t>
  </si>
  <si>
    <t>chacra 61 lte 1 - Provincia: Río Negro</t>
  </si>
  <si>
    <t>allen</t>
  </si>
  <si>
    <t>DNI 92234575</t>
  </si>
  <si>
    <t>Ruiz Aguilera, Maximiliano</t>
  </si>
  <si>
    <t>15/01/2024 07:05:00 a.m.</t>
  </si>
  <si>
    <t>15/01/2024 08:33:07 a.m.</t>
  </si>
  <si>
    <t>15/01/2024 08:53:49 a.m.</t>
  </si>
  <si>
    <t>dolor en rodilla derecha</t>
  </si>
  <si>
    <t>CALLE -11- TIRA A 1- - Neuquén - Barrio Ciudad Industrial</t>
  </si>
  <si>
    <t>DNI 44014685</t>
  </si>
  <si>
    <t>Arias, Francisco Damian</t>
  </si>
  <si>
    <t>15/01/2024 07:39:00 a.m.</t>
  </si>
  <si>
    <t>15/01/2024 08:33:42 a.m.</t>
  </si>
  <si>
    <t>15/01/2024 08:54:00 a.m.</t>
  </si>
  <si>
    <t>SECTOR 2 - Neuquén</t>
  </si>
  <si>
    <t>PARQ. INDUSTRIAL</t>
  </si>
  <si>
    <t>orzuelo ojo izq</t>
  </si>
  <si>
    <t>DNI 45028004</t>
  </si>
  <si>
    <t>Rodriguez Sasma, Luna De Los Angeles</t>
  </si>
  <si>
    <t>15/01/2024 07:53:00 a.m.</t>
  </si>
  <si>
    <t>15/01/2024 08:50:31 a.m.</t>
  </si>
  <si>
    <t>15/01/2024 01:48:55 p.m.</t>
  </si>
  <si>
    <t>TIRA 28//2DO A//DPTO 485 - Neuquén - Oeste</t>
  </si>
  <si>
    <t>G ALVAREZ</t>
  </si>
  <si>
    <t>molestia al orinar (ref antecedentes de infecciones urinarias)</t>
  </si>
  <si>
    <t>PDR94986722</t>
  </si>
  <si>
    <t>DNI 94986722</t>
  </si>
  <si>
    <t>Garcia Saldivar, Brahian David</t>
  </si>
  <si>
    <t>15/01/2024 08:14:00 a.m.</t>
  </si>
  <si>
    <t>15/01/2024 08:41:45 a.m.</t>
  </si>
  <si>
    <t>15/01/2024 11:09:57 a.m.</t>
  </si>
  <si>
    <t>LAGO VIEDMA Y LOS LOROS S/N MZA 5 - Neuquén</t>
  </si>
  <si>
    <t>B° LOS HORNOS</t>
  </si>
  <si>
    <t>MADRE REF CONVULSIONES</t>
  </si>
  <si>
    <t>15/01/2024 08:19:00 a.m.</t>
  </si>
  <si>
    <t>15/01/2024 08:57:41 a.m.</t>
  </si>
  <si>
    <t>15/01/2024 09:56:34 a.m.</t>
  </si>
  <si>
    <t>REF DOLOR AL ORINAR</t>
  </si>
  <si>
    <t>PDR46404591</t>
  </si>
  <si>
    <t>DNI 46404591</t>
  </si>
  <si>
    <t>Luna Martinez, Rodrigo Sebastian</t>
  </si>
  <si>
    <t>15/01/2024 08:21:00 a.m.</t>
  </si>
  <si>
    <t>15/01/2024 09:00:18 a.m.</t>
  </si>
  <si>
    <t>15/01/2024 09:56:43 a.m.</t>
  </si>
  <si>
    <t>CASIMIRO GOMEZ-2726 LOTE 9 MZ 44 0 - Neuquén - Oeste</t>
  </si>
  <si>
    <t>DNI 34812772</t>
  </si>
  <si>
    <t>Lopez, Joana Daiana</t>
  </si>
  <si>
    <t>15/01/2024 08:23:00 a.m.</t>
  </si>
  <si>
    <t>15/01/2024 08:52:17 a.m.</t>
  </si>
  <si>
    <t>15/01/2024 10:29:29 a.m.</t>
  </si>
  <si>
    <t>JUAN SCABECE - 1588 - Neuquén</t>
  </si>
  <si>
    <t>ARDOR EN ESTOMAGO- VOMITOS</t>
  </si>
  <si>
    <t>DNI 46257828</t>
  </si>
  <si>
    <t>Nuñez, Candela Nicole</t>
  </si>
  <si>
    <t>15/01/2024 08:34:00 a.m.</t>
  </si>
  <si>
    <t>15/01/2024 09:21:32 a.m.</t>
  </si>
  <si>
    <t>15/01/2024 09:57:11 a.m.</t>
  </si>
  <si>
    <t>VOMITOS- DOLOR ABDOMINAL Y DE ESPALDA</t>
  </si>
  <si>
    <t>DNI 10721041</t>
  </si>
  <si>
    <t>Cides, Marcelina Del Carmen</t>
  </si>
  <si>
    <t>15/01/2024 08:35:00 a.m.</t>
  </si>
  <si>
    <t>15/01/2024 09:36:05 a.m.</t>
  </si>
  <si>
    <t>15/01/2024 11:11:27 a.m.</t>
  </si>
  <si>
    <t>CALLE 5 Y 11 TIRA F01 - Neuquén</t>
  </si>
  <si>
    <t>REF SER EMBESTIDA POR VEHICULO EL DIA 11/1- VISTA EN ADOS- DOLOR EN PIERNA Y CADERA</t>
  </si>
  <si>
    <t>PDR38333714</t>
  </si>
  <si>
    <t>DNI 38333714</t>
  </si>
  <si>
    <t>Maureira, Carolina Denise</t>
  </si>
  <si>
    <t>15/01/2024 08:39:00 a.m.</t>
  </si>
  <si>
    <t>15/01/2024 09:42:18 a.m.</t>
  </si>
  <si>
    <t>15/01/2024 01:27:24 p.m.</t>
  </si>
  <si>
    <t>Rio Diamante 358 - Neuquén - Barrio Villa Farrel</t>
  </si>
  <si>
    <t>Villa farrel</t>
  </si>
  <si>
    <t>REFIERE DOLOR DE CABEZA- DESCOMPOSTURA- VISION BORROSA (ANTECEDENTES DE MIGRAÑAS)</t>
  </si>
  <si>
    <t>DNI 27377285</t>
  </si>
  <si>
    <t>Tapia, Diego Armando</t>
  </si>
  <si>
    <t>15/01/2024 08:55:00 a.m.</t>
  </si>
  <si>
    <t>15/01/2024 09:13:30 a.m.</t>
  </si>
  <si>
    <t>15/01/2024 09:22:07 a.m.</t>
  </si>
  <si>
    <t>STA.TERESA 1742 - Neuquén - Barrio Provincias Unidas</t>
  </si>
  <si>
    <t>tos - (antc asma )</t>
  </si>
  <si>
    <t>DNI 36151059</t>
  </si>
  <si>
    <t>Cabañas, Leandro Nicolas</t>
  </si>
  <si>
    <t>15/01/2024 09:10:00 a.m.</t>
  </si>
  <si>
    <t>15/01/2024 10:44:00 a.m.</t>
  </si>
  <si>
    <t>Rosa Alanis 420 - Neuquén - Barrio Confluencia</t>
  </si>
  <si>
    <t>inflamacion en pie</t>
  </si>
  <si>
    <t>PDR39999634</t>
  </si>
  <si>
    <t>DNI 39999634</t>
  </si>
  <si>
    <t>Lastra, Victoria</t>
  </si>
  <si>
    <t>15/01/2024 09:40:28 a.m.</t>
  </si>
  <si>
    <t>15/01/2024 01:03:56 p.m.</t>
  </si>
  <si>
    <t>obrero argentino 367 - Neuquén</t>
  </si>
  <si>
    <t>ref que se le bajo la presion - personal HPN</t>
  </si>
  <si>
    <t>DNI 32292903</t>
  </si>
  <si>
    <t>Aguilar, Maria De Los Angeles</t>
  </si>
  <si>
    <t>15/01/2024 09:17:00 a.m.</t>
  </si>
  <si>
    <t>15/01/2024 09:51:18 a.m.</t>
  </si>
  <si>
    <t>15/01/2024 10:57:06 a.m.</t>
  </si>
  <si>
    <t>gian de luca - Neuquén - Barrio Confluencia</t>
  </si>
  <si>
    <t>inflamacion en pie - ref tx de tobillo ayer</t>
  </si>
  <si>
    <t>PDR31314124</t>
  </si>
  <si>
    <t>DNI 31314124</t>
  </si>
  <si>
    <t>Mones Ruiz, Juan Ernesto</t>
  </si>
  <si>
    <t>15/01/2024 09:31:00 a.m.</t>
  </si>
  <si>
    <t>15/01/2024 10:44:14 a.m.</t>
  </si>
  <si>
    <t>MZA 11 TIRA 45 DPTO 604 - Neuquén - Barrio Melipal</t>
  </si>
  <si>
    <t>solicita evaluacion por SM</t>
  </si>
  <si>
    <t>DNI 93052487</t>
  </si>
  <si>
    <t>Salazar Reyes, Marisol Del Carmen</t>
  </si>
  <si>
    <t>15/01/2024 09:51:00 a.m.</t>
  </si>
  <si>
    <t>15/01/2024 10:58:11 a.m.</t>
  </si>
  <si>
    <t>15/01/2024 11:12:49 a.m.</t>
  </si>
  <si>
    <t>Tacuari 2570 - Neuquén - Barrio Sapere</t>
  </si>
  <si>
    <t>orzuelo en ojo derecho - dolor</t>
  </si>
  <si>
    <t>PDR16131842</t>
  </si>
  <si>
    <t>DNI 16131842</t>
  </si>
  <si>
    <t>Costich, Toddy</t>
  </si>
  <si>
    <t>15/01/2024 09:52:00 a.m.</t>
  </si>
  <si>
    <t>15/01/2024 10:58:28 a.m.</t>
  </si>
  <si>
    <t>15/01/2024 01:48:49 p.m.</t>
  </si>
  <si>
    <t>Alumine 205 - Neuquén - Barrio Mariano Moreno</t>
  </si>
  <si>
    <t>alergia en pie</t>
  </si>
  <si>
    <t>PDR92946620</t>
  </si>
  <si>
    <t>DNI 92946620</t>
  </si>
  <si>
    <t>Pinto Ochoa, Sandro</t>
  </si>
  <si>
    <t>15/01/2024 05:30:43 p.m.</t>
  </si>
  <si>
    <t>MZA 12 CASA 7 S/N TOMA NORTE - Neuquén</t>
  </si>
  <si>
    <t>CAIDO DE ALTURA</t>
  </si>
  <si>
    <t>DNI 16259676</t>
  </si>
  <si>
    <t>Banegas, Mirta Graciela</t>
  </si>
  <si>
    <t>15/01/2024 09:54:00 a.m.</t>
  </si>
  <si>
    <t>15/01/2024 11:09:43 a.m.</t>
  </si>
  <si>
    <t>15/01/2024 11:23:31 a.m.</t>
  </si>
  <si>
    <t>PICUNCHES E ISLAS MALVINAS- 2250 - Neuquén - Barrio Sapere</t>
  </si>
  <si>
    <t>dolor en abdomen - ref que le salieron manchas</t>
  </si>
  <si>
    <t>PDR42449212</t>
  </si>
  <si>
    <t>DNI 42449212</t>
  </si>
  <si>
    <t>Muñoz, Gaston Alejandro</t>
  </si>
  <si>
    <t>15/01/2024 09:56:00 a.m.</t>
  </si>
  <si>
    <t>15/01/2024 11:20:23 a.m.</t>
  </si>
  <si>
    <t>15/01/2024 11:27:04 a.m.</t>
  </si>
  <si>
    <t>LAMARQUE Y HUERQUEN - Neuquén - Barrio Manuel Belgrano</t>
  </si>
  <si>
    <t>100 VIVIENDAS</t>
  </si>
  <si>
    <t>fiebre - diarrea -dolor de cabeza</t>
  </si>
  <si>
    <t>15/01/2024 10:01:00 a.m.</t>
  </si>
  <si>
    <t>15/01/2024 10:32:17 a.m.</t>
  </si>
  <si>
    <t>15/01/2024 02:19:22 p.m.</t>
  </si>
  <si>
    <t>inhalacion de humo - pac asmatica - ref incidente laboral (se prendio fuego un electrodomestico)</t>
  </si>
  <si>
    <t>PDR31166412</t>
  </si>
  <si>
    <t>DNI 31166412</t>
  </si>
  <si>
    <t>Ochoa, Sebastián Hipólito Jesús</t>
  </si>
  <si>
    <t>15/01/2024 10:04:00 a.m.</t>
  </si>
  <si>
    <t>15/01/2024 11:22:31 a.m.</t>
  </si>
  <si>
    <t>15/01/2024 11:33:41 a.m.</t>
  </si>
  <si>
    <t>traumatismo de hombro izquierdo</t>
  </si>
  <si>
    <t>CATRIEL Y CASTELLI - Neuquén - Barrio Islas Malvinas</t>
  </si>
  <si>
    <t>252 Viviendas</t>
  </si>
  <si>
    <t>ref tx de hombro hace 2 dias - dolor</t>
  </si>
  <si>
    <t>PDR14657395</t>
  </si>
  <si>
    <t>DNI 14657395</t>
  </si>
  <si>
    <t>Ovalle, Luis Marcelo</t>
  </si>
  <si>
    <t>15/01/2024 10:05:00 a.m.</t>
  </si>
  <si>
    <t>15/01/2024 11:25:02 a.m.</t>
  </si>
  <si>
    <t>15/01/2024 11:33:30 a.m.</t>
  </si>
  <si>
    <t>INTENDENTE CARRO 335 - Neuquén - Barrio Nuevo</t>
  </si>
  <si>
    <t>ref problemas de presion - pac dbt</t>
  </si>
  <si>
    <t>15/01/2024 10:09:00 a.m.</t>
  </si>
  <si>
    <t>15/01/2024 10:45:28 a.m.</t>
  </si>
  <si>
    <t>15/01/2024 07:14:18 p.m.</t>
  </si>
  <si>
    <t>dif respiratoria - pac de dialisis</t>
  </si>
  <si>
    <t>15/01/2024 10:11:00 a.m.</t>
  </si>
  <si>
    <t>15/01/2024 11:26:10 a.m.</t>
  </si>
  <si>
    <t>15/01/2024 11:37:35 a.m.</t>
  </si>
  <si>
    <t>15/01/2024 10:17:00 a.m.</t>
  </si>
  <si>
    <t>15/01/2024 10:55:03 a.m.</t>
  </si>
  <si>
    <t>15/01/2024 02:17:25 p.m.</t>
  </si>
  <si>
    <t>herida cortante en ceja - ref el fliar que se desvanecio y perdio la conciencia por unos min</t>
  </si>
  <si>
    <t>15/01/2024 10:24:00 a.m.</t>
  </si>
  <si>
    <t>15/01/2024 11:32:51 a.m.</t>
  </si>
  <si>
    <t>15/01/2024 11:37:53 a.m.</t>
  </si>
  <si>
    <t>sensación de cuerpo extraño</t>
  </si>
  <si>
    <t>ref visto el viernes por cuerpo extraño en ojo - continua con dolor</t>
  </si>
  <si>
    <t>PDR26758530</t>
  </si>
  <si>
    <t>DNI 26758530</t>
  </si>
  <si>
    <t>Landaeta, Gisela Viviana</t>
  </si>
  <si>
    <t>15/01/2024 10:27:00 a.m.</t>
  </si>
  <si>
    <t>15/01/2024 11:35:54 a.m.</t>
  </si>
  <si>
    <t>15/01/2024 11:52:20 a.m.</t>
  </si>
  <si>
    <t>SAN MARTIN 2453 - Neuquén - Barrio El Progreso</t>
  </si>
  <si>
    <t>DNI 23423543</t>
  </si>
  <si>
    <t>Becerra, Silvana Haydee</t>
  </si>
  <si>
    <t>15/01/2024 10:28:00 a.m.</t>
  </si>
  <si>
    <t>15/01/2024 11:10:50 a.m.</t>
  </si>
  <si>
    <t>15/01/2024 02:10:13 p.m.</t>
  </si>
  <si>
    <t>dolor de cabeza - ref golpe ayer</t>
  </si>
  <si>
    <t>PDR23596719</t>
  </si>
  <si>
    <t>DNI 23596719</t>
  </si>
  <si>
    <t>Molina, Carlos Sergio</t>
  </si>
  <si>
    <t>15/01/2024 10:37:00 a.m.</t>
  </si>
  <si>
    <t>15/01/2024 11:41:57 a.m.</t>
  </si>
  <si>
    <t>mareos, ref presion baja</t>
  </si>
  <si>
    <t>PDR41295377</t>
  </si>
  <si>
    <t>DNI 41295377</t>
  </si>
  <si>
    <t>Castia, Luana Ivon</t>
  </si>
  <si>
    <t>15/01/2024 10:49:00 a.m.</t>
  </si>
  <si>
    <t>15/01/2024 03:12:13 p.m.</t>
  </si>
  <si>
    <t>GERVASONI Y EL HONERO - Neuquén</t>
  </si>
  <si>
    <t>PDR95034102</t>
  </si>
  <si>
    <t>DNI 95034102</t>
  </si>
  <si>
    <t>Tapia Jimenez, Celso</t>
  </si>
  <si>
    <t>15/01/2024 10:54:00 a.m.</t>
  </si>
  <si>
    <t>15/01/2024 11:17:43 a.m.</t>
  </si>
  <si>
    <t>15/01/2024 01:25:48 p.m.</t>
  </si>
  <si>
    <t>CONSTITUCION - Neuquén</t>
  </si>
  <si>
    <t>dolor al orinar, sangrado.</t>
  </si>
  <si>
    <t>DNI 37255975</t>
  </si>
  <si>
    <t>Machado, Lucas Daniel</t>
  </si>
  <si>
    <t>15/01/2024 10:58:00 a.m.</t>
  </si>
  <si>
    <t>15/01/2024 11:42:11 a.m.</t>
  </si>
  <si>
    <t>15/01/2024 12:36:48 p.m.</t>
  </si>
  <si>
    <t>Paimun 1475 - Neuquén - Barrio Confluencia</t>
  </si>
  <si>
    <t>15/01/2024 11:04:00 a.m.</t>
  </si>
  <si>
    <t>15/01/2024 11:51:41 a.m.</t>
  </si>
  <si>
    <t>15/01/2024 12:37:03 p.m.</t>
  </si>
  <si>
    <t>DNI 18235771</t>
  </si>
  <si>
    <t>Gomez, Luis</t>
  </si>
  <si>
    <t>15/01/2024 11:07:00 a.m.</t>
  </si>
  <si>
    <t>15/01/2024 12:30:46 p.m.</t>
  </si>
  <si>
    <t>15/01/2024 12:53:02 p.m.</t>
  </si>
  <si>
    <t>lUMBALGIA</t>
  </si>
  <si>
    <t>combate chimehuin 670 - Neuquén - Barrio La Sirena</t>
  </si>
  <si>
    <t>DNI 45374590</t>
  </si>
  <si>
    <t>Vazquez Oses, Marina Luz Ailen</t>
  </si>
  <si>
    <t>15/01/2024 11:09:00 a.m.</t>
  </si>
  <si>
    <t>15/01/2024 12:33:04 p.m.</t>
  </si>
  <si>
    <t>15/01/2024 12:51:50 p.m.</t>
  </si>
  <si>
    <t>CUENCA XVI (SECTOR RENACER)</t>
  </si>
  <si>
    <t>dolor de pecho (antecedentes de displasia pulmonar )</t>
  </si>
  <si>
    <t>PDR95179427</t>
  </si>
  <si>
    <t>DNI 95179427</t>
  </si>
  <si>
    <t>Roncancio Gomez, Yessica Paola</t>
  </si>
  <si>
    <t>15/01/2024 11:16:00 a.m.</t>
  </si>
  <si>
    <t>15/01/2024 12:33:25 p.m.</t>
  </si>
  <si>
    <t>15/01/2024 12:54:16 p.m.</t>
  </si>
  <si>
    <t>Rawson 1249 - Neuquén - Barrio Villa Ceferino</t>
  </si>
  <si>
    <t>absceso en rostro</t>
  </si>
  <si>
    <t>DNI 23490796</t>
  </si>
  <si>
    <t>Carrera, Andres Francisco</t>
  </si>
  <si>
    <t>15/01/2024 11:18:00 a.m.</t>
  </si>
  <si>
    <t>15/01/2024 11:39:36 a.m.</t>
  </si>
  <si>
    <t>15/01/2024 01:59:55 p.m.</t>
  </si>
  <si>
    <t>caida de supropia altura</t>
  </si>
  <si>
    <t>irigoyen 56 - Neuquén - Centro</t>
  </si>
  <si>
    <t>caída de propia altura TEC</t>
  </si>
  <si>
    <t>DNI 92505251</t>
  </si>
  <si>
    <t>Diaz Gonzalez, Enrique Del Carmen</t>
  </si>
  <si>
    <t>15/01/2024 11:19:00 a.m.</t>
  </si>
  <si>
    <t>16/01/2024 11:47:37 a.m.</t>
  </si>
  <si>
    <t>sincope ,</t>
  </si>
  <si>
    <t>PEÑALOZA 389 - Neuquén - Barrio Cumelen</t>
  </si>
  <si>
    <t>caida de propia altura (traido por ambulancias ECCO)</t>
  </si>
  <si>
    <t>15/01/2024 11:20:00 a.m.</t>
  </si>
  <si>
    <t>15/01/2024 12:03:43 p.m.</t>
  </si>
  <si>
    <t>MAREOS, DOLOR DE ABDOMEN</t>
  </si>
  <si>
    <t>DNI 41348348</t>
  </si>
  <si>
    <t>Leiva Paz, Aurora Del Carmen</t>
  </si>
  <si>
    <t>15/01/2024 11:22:00 a.m.</t>
  </si>
  <si>
    <t>15/01/2024 12:34:04 p.m.</t>
  </si>
  <si>
    <t>15/01/2024 12:50:34 p.m.</t>
  </si>
  <si>
    <t>ISLAS MALVINAS-</t>
  </si>
  <si>
    <t>DOLOR DE CABEZA, VÓMITOS</t>
  </si>
  <si>
    <t>PDR30500509</t>
  </si>
  <si>
    <t>DNI 30500509</t>
  </si>
  <si>
    <t>Delvas, Diego Armando</t>
  </si>
  <si>
    <t>15/01/2024 11:25:00 a.m.</t>
  </si>
  <si>
    <t>15/01/2024 12:43:30 p.m.</t>
  </si>
  <si>
    <t>15/01/2024 01:20:53 p.m.</t>
  </si>
  <si>
    <t>Celulitis en tobillo derecho</t>
  </si>
  <si>
    <t>CATRIEL 970 - Neuquén</t>
  </si>
  <si>
    <t>DOLOR E INFLAMACIÓN EN PIE DERECHO</t>
  </si>
  <si>
    <t>DNI 21988414</t>
  </si>
  <si>
    <t>Gutierrez, Raul Alberto</t>
  </si>
  <si>
    <t>15/01/2024 11:36:00 a.m.</t>
  </si>
  <si>
    <t>15/01/2024 12:49:21 p.m.</t>
  </si>
  <si>
    <t>LAGO ARGENTINO 1269 - Neuquén - Barrio Confluencia</t>
  </si>
  <si>
    <t>REF: desvanecimiento , mareos</t>
  </si>
  <si>
    <t>PDR31811738</t>
  </si>
  <si>
    <t>DNI 31811738</t>
  </si>
  <si>
    <t>Chacn, Gaston Ezequiel</t>
  </si>
  <si>
    <t>15/01/2024 11:39:00 a.m.</t>
  </si>
  <si>
    <t>15/01/2024 12:48:10 p.m.</t>
  </si>
  <si>
    <t>15/01/2024 02:37:47 p.m.</t>
  </si>
  <si>
    <t>Agresion de 3ª</t>
  </si>
  <si>
    <t>livertad 1424 - Provincia: MENDOZA</t>
  </si>
  <si>
    <t>lujan de cuyo</t>
  </si>
  <si>
    <t>PDR92908117</t>
  </si>
  <si>
    <t>DNI 92908117</t>
  </si>
  <si>
    <t>Fuentes Traipe, Marco</t>
  </si>
  <si>
    <t>15/01/2024 11:57:00 a.m.</t>
  </si>
  <si>
    <t>15/01/2024 12:52:29 p.m.</t>
  </si>
  <si>
    <t>15/01/2024 01:06:26 p.m.</t>
  </si>
  <si>
    <t>amigdalitis</t>
  </si>
  <si>
    <t>PDR38832966</t>
  </si>
  <si>
    <t>DNI 38832966</t>
  </si>
  <si>
    <t>Diaz, Aldana Ailen</t>
  </si>
  <si>
    <t>15/01/2024 12:01:00 p.m.</t>
  </si>
  <si>
    <t>15/01/2024 01:16:51 p.m.</t>
  </si>
  <si>
    <t>15/01/2024 03:04:50 p.m.</t>
  </si>
  <si>
    <t>Faringits aguda</t>
  </si>
  <si>
    <t>Ave. Belgrano 2155 - Neuquén - Barrio El Progreso</t>
  </si>
  <si>
    <t>dolor de garganta, dolor al orinar</t>
  </si>
  <si>
    <t>PDR40181702</t>
  </si>
  <si>
    <t>DNI 40181702</t>
  </si>
  <si>
    <t>Villarroel Altamirano, Sofia Del Carmen</t>
  </si>
  <si>
    <t>15/01/2024 12:05:00 p.m.</t>
  </si>
  <si>
    <t>15/01/2024 01:37:11 p.m.</t>
  </si>
  <si>
    <t>15/01/2024 01:41:15 p.m.</t>
  </si>
  <si>
    <t>Carlos H Rodriguez, 1770, - Neuquén - Barrio Cumelen</t>
  </si>
  <si>
    <t>ref placas en garganta y diarrea personal HPN aguarda pasillo interno</t>
  </si>
  <si>
    <t>15/01/2024 12:06:00 p.m.</t>
  </si>
  <si>
    <t>15/01/2024 01:41:06 p.m.</t>
  </si>
  <si>
    <t>15/01/2024 04:03:14 p.m.</t>
  </si>
  <si>
    <t>15/01/2024 12:07:00 p.m.</t>
  </si>
  <si>
    <t>15/01/2024 01:52:14 p.m.</t>
  </si>
  <si>
    <t>15/01/2024 03:06:09 p.m.</t>
  </si>
  <si>
    <t>ref vomito amarillo ref querer internarse en adicciones</t>
  </si>
  <si>
    <t>15/01/2024 12:13:00 p.m.</t>
  </si>
  <si>
    <t>15/01/2024 01:41:26 p.m.</t>
  </si>
  <si>
    <t>ref tx de muñeca vista el dia sabado</t>
  </si>
  <si>
    <t>DNI 27453820</t>
  </si>
  <si>
    <t>Chaile, Lorena Judith</t>
  </si>
  <si>
    <t>15/01/2024 12:15:00 p.m.</t>
  </si>
  <si>
    <t>15/01/2024 01:42:06 p.m.</t>
  </si>
  <si>
    <t>Chocon 2333 - Neuquén - Barrio Confluencia</t>
  </si>
  <si>
    <t>ref brote en cuerpo</t>
  </si>
  <si>
    <t>15/01/2024 12:17:00 p.m.</t>
  </si>
  <si>
    <t>15/01/2024 02:03:01 p.m.</t>
  </si>
  <si>
    <t>15/01/2024 02:59:16 p.m.</t>
  </si>
  <si>
    <t>pac diabetica ref mareos</t>
  </si>
  <si>
    <t>DNI 18376929</t>
  </si>
  <si>
    <t>Gomez, Maria Del Carmen</t>
  </si>
  <si>
    <t>15/01/2024 12:18:00 p.m.</t>
  </si>
  <si>
    <t>15/01/2024 02:12:17 p.m.</t>
  </si>
  <si>
    <t>15/01/2024 03:51:21 p.m.</t>
  </si>
  <si>
    <t>Misiones 215 6to D - Neuquén - Centro</t>
  </si>
  <si>
    <t>pac cardiologica ref mareos/malestar</t>
  </si>
  <si>
    <t>PDR30790611</t>
  </si>
  <si>
    <t>DNI 96336498</t>
  </si>
  <si>
    <t>Velasquez Flores, Andrea Camila</t>
  </si>
  <si>
    <t>15/01/2024 12:20:00 p.m.</t>
  </si>
  <si>
    <t>15/01/2024 02:47:17 p.m.</t>
  </si>
  <si>
    <t>Talero 445 - Neuquén</t>
  </si>
  <si>
    <t>PDR18073616</t>
  </si>
  <si>
    <t>DNI 18073616</t>
  </si>
  <si>
    <t>Virues, Liliana Gabriela</t>
  </si>
  <si>
    <t>15/01/2024 12:29:00 p.m.</t>
  </si>
  <si>
    <t>15/01/2024 02:45:37 p.m.</t>
  </si>
  <si>
    <t>15/01/2024 03:35:46 p.m.</t>
  </si>
  <si>
    <t>Domuyo 1445 - Neuquén - Barrio Mercantiles</t>
  </si>
  <si>
    <t>DNI 92432257</t>
  </si>
  <si>
    <t>Cifuentes Riquelme, Norma Del Carmen</t>
  </si>
  <si>
    <t>15/01/2024 12:48:00 p.m.</t>
  </si>
  <si>
    <t>15/01/2024 02:49:13 p.m.</t>
  </si>
  <si>
    <t>15/01/2024 03:52:13 p.m.</t>
  </si>
  <si>
    <t>Calle 7 - Neuquén</t>
  </si>
  <si>
    <t>Hibepa</t>
  </si>
  <si>
    <t>ref disfonia y opresión en pecho</t>
  </si>
  <si>
    <t>DNI 93740697</t>
  </si>
  <si>
    <t>Grageda Escobar, Gladis</t>
  </si>
  <si>
    <t>15/01/2024 12:53:00 p.m.</t>
  </si>
  <si>
    <t>15/01/2024 01:29:39 p.m.</t>
  </si>
  <si>
    <t>16/01/2024 03:32:13 a.m.</t>
  </si>
  <si>
    <t>Pancitopenia</t>
  </si>
  <si>
    <t>ref fiebre dolor corporal</t>
  </si>
  <si>
    <t>15/01/2024 12:59:00 p.m.</t>
  </si>
  <si>
    <t>15/01/2024 01:21:46 p.m.</t>
  </si>
  <si>
    <t>15/01/2024 06:26:25 p.m.</t>
  </si>
  <si>
    <t>Sdme febril</t>
  </si>
  <si>
    <t>DNI 18795275</t>
  </si>
  <si>
    <t>Rodriguez, Jose Eduardo</t>
  </si>
  <si>
    <t>15/01/2024 01:00:00 p.m.</t>
  </si>
  <si>
    <t>15/01/2024 03:11:05 p.m.</t>
  </si>
  <si>
    <t>MZA 76 CASA 05 - Neuquén</t>
  </si>
  <si>
    <t>ref picadura en pierna</t>
  </si>
  <si>
    <t>PDR48914985</t>
  </si>
  <si>
    <t>DNI 48914985</t>
  </si>
  <si>
    <t>Caro Grageda, Katherine Ioana</t>
  </si>
  <si>
    <t>15/01/2024 01:02:00 p.m.</t>
  </si>
  <si>
    <t>15/01/2024 03:10:14 p.m.</t>
  </si>
  <si>
    <t>15/01/2024 03:36:22 p.m.</t>
  </si>
  <si>
    <t>Epistaxis autolimitada</t>
  </si>
  <si>
    <t>los perales 2101 - Neuquén - Barrio Confluencia</t>
  </si>
  <si>
    <t>REF DOLOR DE CABEZA Y SANGRADO DE NARIZ</t>
  </si>
  <si>
    <t>PDR42395326</t>
  </si>
  <si>
    <t>DNI 42395326</t>
  </si>
  <si>
    <t>Segovia, Juan Roberto</t>
  </si>
  <si>
    <t>15/01/2024 01:07:00 p.m.</t>
  </si>
  <si>
    <t>15/01/2024 03:02:50 p.m.</t>
  </si>
  <si>
    <t>15/01/2024 03:18:54 p.m.</t>
  </si>
  <si>
    <t>faringoamigdalitis exudativa</t>
  </si>
  <si>
    <t>DNI 92682665</t>
  </si>
  <si>
    <t>Camacho Meneces, Santiago</t>
  </si>
  <si>
    <t>15/01/2024 01:36:00 p.m.</t>
  </si>
  <si>
    <t>15/01/2024 01:49:19 p.m.</t>
  </si>
  <si>
    <t>15/01/2024 09:13:47 p.m.</t>
  </si>
  <si>
    <t>shock septico neutropenia febril</t>
  </si>
  <si>
    <t>CHOS MALAL 486 - Neuquén</t>
  </si>
  <si>
    <t>ATENDIDO Y ENVIADO POR DOC FERRARINI.</t>
  </si>
  <si>
    <t>PDR23597794</t>
  </si>
  <si>
    <t>DNI 23597794</t>
  </si>
  <si>
    <t>Gonzalez, Nancy Cristina</t>
  </si>
  <si>
    <t>15/01/2024 03:10:44 p.m.</t>
  </si>
  <si>
    <t>15/01/2024 03:35:39 p.m.</t>
  </si>
  <si>
    <t>Los Aramos 713 - Neuquén - Barrio Alta Barda</t>
  </si>
  <si>
    <t>Dolor estomacal</t>
  </si>
  <si>
    <t>DNI 39522803</t>
  </si>
  <si>
    <t>Zubiri, Cindy Daiana</t>
  </si>
  <si>
    <t>15/01/2024 01:39:00 p.m.</t>
  </si>
  <si>
    <t>15/01/2024 01:51:51 p.m.</t>
  </si>
  <si>
    <t>15/01/2024 08:25:48 p.m.</t>
  </si>
  <si>
    <t>Belisle 1986 - Neuquén - Oeste</t>
  </si>
  <si>
    <t>dolor abdominal (ingreso por auto particular)</t>
  </si>
  <si>
    <t>15/01/2024 01:41:00 p.m.</t>
  </si>
  <si>
    <t>15/01/2024 03:18:05 p.m.</t>
  </si>
  <si>
    <t>DNI 41050311</t>
  </si>
  <si>
    <t>Vidal, Abigail Anahi</t>
  </si>
  <si>
    <t>15/01/2024 01:44:00 p.m.</t>
  </si>
  <si>
    <t>15/01/2024 03:18:28 p.m.</t>
  </si>
  <si>
    <t>15/01/2024 03:31:46 p.m.</t>
  </si>
  <si>
    <t>FRUTILLAR S/N - Neuquén - Oeste</t>
  </si>
  <si>
    <t>TOMA EL TREBOL II</t>
  </si>
  <si>
    <t>Dolor de riñones y pulmones</t>
  </si>
  <si>
    <t>PDR27431043</t>
  </si>
  <si>
    <t>DNI 27431043</t>
  </si>
  <si>
    <t>Aedo, Claudio Mauricio</t>
  </si>
  <si>
    <t>15/01/2024 01:58:00 p.m.</t>
  </si>
  <si>
    <t>15/01/2024 03:20:34 p.m.</t>
  </si>
  <si>
    <t>15/01/2024 05:16:54 p.m.</t>
  </si>
  <si>
    <t>Roca 683 - Neuquén - Centro</t>
  </si>
  <si>
    <t>Dolor abdominal, diarrea</t>
  </si>
  <si>
    <t>15/01/2024 02:06:00 p.m.</t>
  </si>
  <si>
    <t>15/01/2024 02:51:15 p.m.</t>
  </si>
  <si>
    <t>15/01/2024 02:12:00 p.m.</t>
  </si>
  <si>
    <t>15/01/2024 03:33:03 p.m.</t>
  </si>
  <si>
    <t>15/01/2024 10:16:10 p.m.</t>
  </si>
  <si>
    <t>Edema facial (POP HAB en piso de la boca).</t>
  </si>
  <si>
    <t>Inflamación en garganta, dif. respiratoria, dado de alta hace una semana del servicio cirugia por hab</t>
  </si>
  <si>
    <t>PDR23346640</t>
  </si>
  <si>
    <t>DNI 23346640</t>
  </si>
  <si>
    <t>Gonzalez, Rosa Ester</t>
  </si>
  <si>
    <t>15/01/2024 02:34:00 p.m.</t>
  </si>
  <si>
    <t>15/01/2024 03:42:30 p.m.</t>
  </si>
  <si>
    <t>15/01/2024 04:01:56 p.m.</t>
  </si>
  <si>
    <t>Dolor en muñeca</t>
  </si>
  <si>
    <t>ref dolor en mano izquierda.</t>
  </si>
  <si>
    <t>15/01/2024 02:39:00 p.m.</t>
  </si>
  <si>
    <t>15/01/2024 03:19:28 p.m.</t>
  </si>
  <si>
    <t>15/01/2024 05:38:05 p.m.</t>
  </si>
  <si>
    <t>15/01/2024 02:43:00 p.m.</t>
  </si>
  <si>
    <t>15/01/2024 04:00:02 p.m.</t>
  </si>
  <si>
    <t>15/01/2024 05:20:03 p.m.</t>
  </si>
  <si>
    <t>heridas cortante</t>
  </si>
  <si>
    <t>PDR41590331</t>
  </si>
  <si>
    <t>DNI 41590331</t>
  </si>
  <si>
    <t>Rivera, Damian Ezequiel</t>
  </si>
  <si>
    <t>15/01/2024 02:51:00 p.m.</t>
  </si>
  <si>
    <t>15/01/2024 03:15:30 p.m.</t>
  </si>
  <si>
    <t>15/01/2024 03:36:47 p.m.</t>
  </si>
  <si>
    <t>Infeccion odontogena</t>
  </si>
  <si>
    <t>sector 2 - Neuquén</t>
  </si>
  <si>
    <t>Ref infección en cachete.</t>
  </si>
  <si>
    <t>PDR21627463</t>
  </si>
  <si>
    <t>DNI 21627463</t>
  </si>
  <si>
    <t>Paviolo, Sara Cecilia</t>
  </si>
  <si>
    <t>15/01/2024 03:03:00 p.m.</t>
  </si>
  <si>
    <t>15/01/2024 04:58:41 p.m.</t>
  </si>
  <si>
    <t>15/01/2024 08:26:09 p.m.</t>
  </si>
  <si>
    <t>Dolor abd</t>
  </si>
  <si>
    <t>Tierra del Fuego 1203 - Neuquén - Barrio Manuel Belgrano</t>
  </si>
  <si>
    <t>PDR20126649</t>
  </si>
  <si>
    <t>DNI 20126649</t>
  </si>
  <si>
    <t>Claro, Mirta Noemi</t>
  </si>
  <si>
    <t>15/01/2024 03:08:00 p.m.</t>
  </si>
  <si>
    <t>15/01/2024 04:18:15 p.m.</t>
  </si>
  <si>
    <t>15/01/2024 06:21:57 p.m.</t>
  </si>
  <si>
    <t>Gabriela Mistral 936 -</t>
  </si>
  <si>
    <t>ref dolor de columna.</t>
  </si>
  <si>
    <t>PDR29159134</t>
  </si>
  <si>
    <t>DNI 29159134</t>
  </si>
  <si>
    <t>Acuña, Claudia Ines</t>
  </si>
  <si>
    <t>15/01/2024 03:21:00 p.m.</t>
  </si>
  <si>
    <t>15/01/2024 04:58:54 p.m.</t>
  </si>
  <si>
    <t>15/01/2024 05:04:44 p.m.</t>
  </si>
  <si>
    <t>Calle 15 - Neuquén - Barrio Gregorio Alvarez</t>
  </si>
  <si>
    <t>ref dolor de oido.</t>
  </si>
  <si>
    <t>PDR12283900</t>
  </si>
  <si>
    <t>DNI 12283900</t>
  </si>
  <si>
    <t>Martinez, Mario Fidel</t>
  </si>
  <si>
    <t>15/01/2024 03:23:00 p.m.</t>
  </si>
  <si>
    <t>15/01/2024 03:37:32 p.m.</t>
  </si>
  <si>
    <t>15/01/2024 07:22:17 p.m.</t>
  </si>
  <si>
    <t>fistula cutanea en esternotomia</t>
  </si>
  <si>
    <t>dolor torácico</t>
  </si>
  <si>
    <t>OTRO 92404784</t>
  </si>
  <si>
    <t>Rojas, Marlene Jeanette</t>
  </si>
  <si>
    <t>15/01/2024 03:33:00 p.m.</t>
  </si>
  <si>
    <t>15/01/2024 05:04:20 p.m.</t>
  </si>
  <si>
    <t>15/01/2024 08:04:06 p.m.</t>
  </si>
  <si>
    <t>Parestesias</t>
  </si>
  <si>
    <t>BALLON 1575 - Neuquén - Barrio Confluencia</t>
  </si>
  <si>
    <t>ref dolor en todo el cuerpo.</t>
  </si>
  <si>
    <t>PDR28624196</t>
  </si>
  <si>
    <t>DNI 28624196</t>
  </si>
  <si>
    <t>Contreras, Diego David</t>
  </si>
  <si>
    <t>15/01/2024 03:35:00 p.m.</t>
  </si>
  <si>
    <t>15/01/2024 05:07:46 p.m.</t>
  </si>
  <si>
    <t>15/01/2024 05:37:13 p.m.</t>
  </si>
  <si>
    <t>HOMERO MANZI 1365 - Plaza Huincul</t>
  </si>
  <si>
    <t>REF DOLOR DE CABEZA</t>
  </si>
  <si>
    <t>DNI 92228973</t>
  </si>
  <si>
    <t>Sandoval Asencio, Silvia Ester</t>
  </si>
  <si>
    <t>15/01/2024 03:45:00 p.m.</t>
  </si>
  <si>
    <t>15/01/2024 05:19:42 p.m.</t>
  </si>
  <si>
    <t>15/01/2024 07:07:29 p.m.</t>
  </si>
  <si>
    <t>David Abraham - Neuquén - Barrio Cordón Colón</t>
  </si>
  <si>
    <t>REF VISION BORROSA- DOLOR DE CABEZA Y MAREOS</t>
  </si>
  <si>
    <t>15/01/2024 03:59:00 p.m.</t>
  </si>
  <si>
    <t>15/01/2024 04:25:21 p.m.</t>
  </si>
  <si>
    <t>15/01/2024 04:04:00 p.m.</t>
  </si>
  <si>
    <t>15/01/2024 05:20:15 p.m.</t>
  </si>
  <si>
    <t>15/01/2024 05:23:17 p.m.</t>
  </si>
  <si>
    <t>ref venir por uña encarnada y dolor en zona costal</t>
  </si>
  <si>
    <t>DNI 92653777</t>
  </si>
  <si>
    <t>Cancino Fuentes, Betty Aricle</t>
  </si>
  <si>
    <t>15/01/2024 04:22:00 p.m.</t>
  </si>
  <si>
    <t>16/01/2024 01:58:22 a.m.</t>
  </si>
  <si>
    <t>anemia hemolitica</t>
  </si>
  <si>
    <t>MAESTROS PUNTANOS - 885 - Neuquén - Barrio Unión de Mayo</t>
  </si>
  <si>
    <t>DERIVADA DE ONCOLOGÌA</t>
  </si>
  <si>
    <t>15/01/2024 04:28:00 p.m.</t>
  </si>
  <si>
    <t>15/01/2024 04:41:51 p.m.</t>
  </si>
  <si>
    <t>15/01/2024 06:36:48 p.m.</t>
  </si>
  <si>
    <t>dolor abdominal egresado por error</t>
  </si>
  <si>
    <t>PDR36928403</t>
  </si>
  <si>
    <t>DNI 36928403</t>
  </si>
  <si>
    <t>Videz, Yusef Guillermo</t>
  </si>
  <si>
    <t>15/01/2024 04:36:00 p.m.</t>
  </si>
  <si>
    <t>15/01/2024 05:20:44 p.m.</t>
  </si>
  <si>
    <t>15/01/2024 05:34:08 p.m.</t>
  </si>
  <si>
    <t>Crisis hipertensivo</t>
  </si>
  <si>
    <t>NEUQUEN Y LOS AROMOS CASA 92 - SENILLOSA</t>
  </si>
  <si>
    <t>ref presion alta (hta)</t>
  </si>
  <si>
    <t>DNI 37781904</t>
  </si>
  <si>
    <t>Landaeta, Giselle Aldana</t>
  </si>
  <si>
    <t>15/01/2024 04:59:00 p.m.</t>
  </si>
  <si>
    <t>15/01/2024 06:19:23 p.m.</t>
  </si>
  <si>
    <t>15/01/2024 06:37:41 p.m.</t>
  </si>
  <si>
    <t>Faringitis aguda</t>
  </si>
  <si>
    <t>TACUARI - 615 - Neuquén</t>
  </si>
  <si>
    <t>dolor de garganta/oido</t>
  </si>
  <si>
    <t>PDR37748735</t>
  </si>
  <si>
    <t>DNI 37748735</t>
  </si>
  <si>
    <t>Colicheo, Soledad Del Carmen</t>
  </si>
  <si>
    <t>15/01/2024 05:05:00 p.m.</t>
  </si>
  <si>
    <t>15/01/2024 06:14:39 p.m.</t>
  </si>
  <si>
    <t>15/01/2024 09:16:25 p.m.</t>
  </si>
  <si>
    <t>LIBERTAD 876 - Neuquén - Barrio Manuel Belgrano</t>
  </si>
  <si>
    <t>dorso-lumbalgia</t>
  </si>
  <si>
    <t>DNI 21907228</t>
  </si>
  <si>
    <t>Villafañe, Paula Alejandra</t>
  </si>
  <si>
    <t>15/01/2024 05:07:00 p.m.</t>
  </si>
  <si>
    <t>15/01/2024 06:53:00 p.m.</t>
  </si>
  <si>
    <t>LACAR 359 - Neuquén - Barrio Mariano Moreno</t>
  </si>
  <si>
    <t>DOLOR EN PIERNA IZQ. DE VARIOS DÍAS</t>
  </si>
  <si>
    <t>PDR38810074</t>
  </si>
  <si>
    <t>DNI 38810074</t>
  </si>
  <si>
    <t>Salazar, Lourdes Marion</t>
  </si>
  <si>
    <t>15/01/2024 05:11:00 p.m.</t>
  </si>
  <si>
    <t>15/01/2024 06:40:14 p.m.</t>
  </si>
  <si>
    <t>15/01/2024 11:37:26 p.m.</t>
  </si>
  <si>
    <t>DOLOR ABDOMINAL - VÓMITOS</t>
  </si>
  <si>
    <t>PDR40444160</t>
  </si>
  <si>
    <t>DNI 40444160</t>
  </si>
  <si>
    <t>Ramirez, Cesar Victor Jose</t>
  </si>
  <si>
    <t>15/01/2024 05:13:00 p.m.</t>
  </si>
  <si>
    <t>15/01/2024 06:40:08 p.m.</t>
  </si>
  <si>
    <t>15/01/2024 07:00:47 p.m.</t>
  </si>
  <si>
    <t>ampolla plantar</t>
  </si>
  <si>
    <t>calle-mz 15-lote 16 - Neuquén - Oeste</t>
  </si>
  <si>
    <t>hipodromo</t>
  </si>
  <si>
    <t>DOLOR DE PIE IZQ - AYER RECIBIÓ UNA DESCARGA ELECTRICA</t>
  </si>
  <si>
    <t>15/01/2024 05:17:00 p.m.</t>
  </si>
  <si>
    <t>15/01/2024 07:02:16 p.m.</t>
  </si>
  <si>
    <t>15/01/2024 09:27:53 p.m.</t>
  </si>
  <si>
    <t>DOLOR EN PIERNA IZQ- DE VARIOS DÍAS</t>
  </si>
  <si>
    <t>15/01/2024 05:19:00 p.m.</t>
  </si>
  <si>
    <t>15/01/2024 07:15:09 p.m.</t>
  </si>
  <si>
    <t>15/01/2024 08:27:44 p.m.</t>
  </si>
  <si>
    <t>DOLOR E INFLAMACIÓN ABDOMINAL</t>
  </si>
  <si>
    <t>PDR23918719</t>
  </si>
  <si>
    <t>DNI 23918719</t>
  </si>
  <si>
    <t>Quintoman, Hector Ariel</t>
  </si>
  <si>
    <t>15/01/2024 05:21:00 p.m.</t>
  </si>
  <si>
    <t>15/01/2024 05:40:43 p.m.</t>
  </si>
  <si>
    <t>15/01/2024 07:18:05 p.m.</t>
  </si>
  <si>
    <t>sector islas malvinas - Neuquén - Barrio Islas Malvinas</t>
  </si>
  <si>
    <t>DOLOR DE PECHO - ANTEC DE INFARTO</t>
  </si>
  <si>
    <t>DNI 21750007</t>
  </si>
  <si>
    <t>Becerra, Veronica Noemi</t>
  </si>
  <si>
    <t>15/01/2024 05:23:00 p.m.</t>
  </si>
  <si>
    <t>15/01/2024 07:08:06 p.m.</t>
  </si>
  <si>
    <t>15/01/2024 09:13:36 p.m.</t>
  </si>
  <si>
    <t>PRESIÓN ALTA</t>
  </si>
  <si>
    <t>DNI 38925183</t>
  </si>
  <si>
    <t>Suso, Maria Victoria</t>
  </si>
  <si>
    <t>15/01/2024 05:33:00 p.m.</t>
  </si>
  <si>
    <t>15/01/2024 06:13:59 p.m.</t>
  </si>
  <si>
    <t>15/01/2024 08:27:56 p.m.</t>
  </si>
  <si>
    <t>URticaria</t>
  </si>
  <si>
    <t>Libertad 1052 - Neuquén - Barrio Manuel Belgrano</t>
  </si>
  <si>
    <t>PICADURA DE INSECTO EN PIERNA - PAC. ALERGICA Y TRANSPLANTADA</t>
  </si>
  <si>
    <t>15/01/2024 05:34:00 p.m.</t>
  </si>
  <si>
    <t>15/01/2024 07:25:12 p.m.</t>
  </si>
  <si>
    <t>15/01/2024 08:28:04 p.m.</t>
  </si>
  <si>
    <t>PDR30941580</t>
  </si>
  <si>
    <t>DNI 30941580</t>
  </si>
  <si>
    <t>Lefipan, Laura Elisabet</t>
  </si>
  <si>
    <t>15/01/2024 05:47:00 p.m.</t>
  </si>
  <si>
    <t>15/01/2024 06:11:25 p.m.</t>
  </si>
  <si>
    <t>16/01/2024 01:58:08 a.m.</t>
  </si>
  <si>
    <t>intoxicacion alimentaria , gastroenteritis</t>
  </si>
  <si>
    <t>Elordi 3869 - Neuquén</t>
  </si>
  <si>
    <t>Copol</t>
  </si>
  <si>
    <t>Posible intoxicación alimenticia, ingresa por sector de ambulancias</t>
  </si>
  <si>
    <t>DNI 22183514</t>
  </si>
  <si>
    <t>Flores, Graciela Nieves</t>
  </si>
  <si>
    <t>15/01/2024 05:50:00 p.m.</t>
  </si>
  <si>
    <t>15/01/2024 07:27:33 p.m.</t>
  </si>
  <si>
    <t>15/01/2024 08:12:59 p.m.</t>
  </si>
  <si>
    <t>traumatismo antebrazo</t>
  </si>
  <si>
    <t>MZA B LOTE 5 - Neuquén - Oeste</t>
  </si>
  <si>
    <t>ALTOS DEL NEUQUEN</t>
  </si>
  <si>
    <t>TX DE BRAZO - DE RECIÉN</t>
  </si>
  <si>
    <t>15/01/2024 05:52:00 p.m.</t>
  </si>
  <si>
    <t>15/01/2024 07:13:09 p.m.</t>
  </si>
  <si>
    <t>15/01/2024 09:12:11 p.m.</t>
  </si>
  <si>
    <t>CUERPO BROTADO - REACCIÓN ALERGICA - SEGUNDA CONSULTA</t>
  </si>
  <si>
    <t>PDR17641474</t>
  </si>
  <si>
    <t>DNI 17641474</t>
  </si>
  <si>
    <t>Toro Barros, Maria Isabel</t>
  </si>
  <si>
    <t>15/01/2024 06:08:00 p.m.</t>
  </si>
  <si>
    <t>15/01/2024 07:45:19 p.m.</t>
  </si>
  <si>
    <t>15/01/2024 07:55:08 p.m.</t>
  </si>
  <si>
    <t>TOMA NORTE II 2DA ETAPA - Neuquén</t>
  </si>
  <si>
    <t>Ref Tos, mocos y fiebre</t>
  </si>
  <si>
    <t>DNI 39521577</t>
  </si>
  <si>
    <t>Zorbalas, Franco Nicolas</t>
  </si>
  <si>
    <t>15/01/2024 06:16:00 p.m.</t>
  </si>
  <si>
    <t>15/01/2024 08:33:09 p.m.</t>
  </si>
  <si>
    <t>PERITO MORENO 321 - Neuquén</t>
  </si>
  <si>
    <t>Ref Dolor de rodilla y cadera</t>
  </si>
  <si>
    <t>PDR41479056</t>
  </si>
  <si>
    <t>DNI 41479056</t>
  </si>
  <si>
    <t>Vega, Claudia Sabrina</t>
  </si>
  <si>
    <t>15/01/2024 06:17:00 p.m.</t>
  </si>
  <si>
    <t>15/01/2024 08:33:17 p.m.</t>
  </si>
  <si>
    <t>15/01/2024 08:55:42 p.m.</t>
  </si>
  <si>
    <t>Angosta - Neuquén</t>
  </si>
  <si>
    <t>B. Coop Auka Mahuida</t>
  </si>
  <si>
    <t>Ref Inflamacion en la garganta</t>
  </si>
  <si>
    <t>PDR35968298</t>
  </si>
  <si>
    <t>DNI 35968298</t>
  </si>
  <si>
    <t>Saez, Ivanna Magali</t>
  </si>
  <si>
    <t>15/01/2024 06:23:00 p.m.</t>
  </si>
  <si>
    <t>15/01/2024 08:39:11 p.m.</t>
  </si>
  <si>
    <t>15/01/2024 08:56:27 p.m.</t>
  </si>
  <si>
    <t>Lainez 1102 - Neuquén - Barrio Villa María</t>
  </si>
  <si>
    <t>PDR24968633</t>
  </si>
  <si>
    <t>DNI 24968633</t>
  </si>
  <si>
    <t>Pardo, Gerardo Hernan</t>
  </si>
  <si>
    <t>15/01/2024 06:32:00 p.m.</t>
  </si>
  <si>
    <t>15/01/2024 08:39:24 p.m.</t>
  </si>
  <si>
    <t>San martin -</t>
  </si>
  <si>
    <t>Vecina ref debilidad en las piernas</t>
  </si>
  <si>
    <t>15/01/2024 06:37:00 p.m.</t>
  </si>
  <si>
    <t>15/01/2024 08:39:31 p.m.</t>
  </si>
  <si>
    <t>15/01/2024 11:49:39 p.m.</t>
  </si>
  <si>
    <t>PDR6059309</t>
  </si>
  <si>
    <t>DNI 6059309</t>
  </si>
  <si>
    <t>Oñate, Zulema</t>
  </si>
  <si>
    <t>15/01/2024 06:38:00 p.m.</t>
  </si>
  <si>
    <t>15/01/2024 08:50:34 p.m.</t>
  </si>
  <si>
    <t>15/01/2024 09:36:52 p.m.</t>
  </si>
  <si>
    <t>GIAMBELUCA 2327 - Neuquén - Barrio Confluencia</t>
  </si>
  <si>
    <t>Ref Dolor en mano derecha por caida</t>
  </si>
  <si>
    <t>PDR32168559</t>
  </si>
  <si>
    <t>DNI 32168559</t>
  </si>
  <si>
    <t>Bustos, Gustavo Ramon</t>
  </si>
  <si>
    <t>15/01/2024 06:40:00 p.m.</t>
  </si>
  <si>
    <t>15/01/2024 08:56:49 p.m.</t>
  </si>
  <si>
    <t>15/01/2024 09:04:19 p.m.</t>
  </si>
  <si>
    <t>BERNARDO GOZAIN 1145 - Neuquén</t>
  </si>
  <si>
    <t>PDR94716166</t>
  </si>
  <si>
    <t>DNI 94716166</t>
  </si>
  <si>
    <t>Calderon, Emerzon</t>
  </si>
  <si>
    <t>15/01/2024 07:21:00 p.m.</t>
  </si>
  <si>
    <t>15/01/2024 09:06:20 p.m.</t>
  </si>
  <si>
    <t>15/01/2024 09:19:42 p.m.</t>
  </si>
  <si>
    <t>Formosa 554 - Neuquén - Barrio Santa Genoveva</t>
  </si>
  <si>
    <t>granuloma en hallux</t>
  </si>
  <si>
    <t>DNI 7569442</t>
  </si>
  <si>
    <t>Curache, Sinforiano</t>
  </si>
  <si>
    <t>15/01/2024 07:23:00 p.m.</t>
  </si>
  <si>
    <t>15/01/2024 09:22:24 p.m.</t>
  </si>
  <si>
    <t>16/01/2024 04:20:18 a.m.</t>
  </si>
  <si>
    <t>DEWEY - Neuquén</t>
  </si>
  <si>
    <t>PDR92376791</t>
  </si>
  <si>
    <t>DNI 92376791</t>
  </si>
  <si>
    <t>Mora Gallardo, Eduardo Alizandro</t>
  </si>
  <si>
    <t>15/01/2024 07:33:00 p.m.</t>
  </si>
  <si>
    <t>15/01/2024 11:15:59 p.m.</t>
  </si>
  <si>
    <t>ANTARTIDA ARGENTINA 2316 - Neuquén - Barrio El Progreso</t>
  </si>
  <si>
    <t>15/01/2024 07:35:00 p.m.</t>
  </si>
  <si>
    <t>15/01/2024 08:05:15 p.m.</t>
  </si>
  <si>
    <t>16/01/2024 03:32:07 a.m.</t>
  </si>
  <si>
    <t>dado de alta de clínica medica el 8/1 - lo trae por fiebre, vómitos y no se alimenta. pcte. con demencia y b24</t>
  </si>
  <si>
    <t>15/01/2024 07:36:00 p.m.</t>
  </si>
  <si>
    <t>15/01/2024 08:22:12 p.m.</t>
  </si>
  <si>
    <t>16/01/2024 02:46:40 a.m.</t>
  </si>
  <si>
    <t>15/01/2024 07:45:00 p.m.</t>
  </si>
  <si>
    <t>15/01/2024 08:05:43 p.m.</t>
  </si>
  <si>
    <t>15/01/2024 08:12:50 p.m.</t>
  </si>
  <si>
    <t>copro resultado</t>
  </si>
  <si>
    <t>Citado a control con Méd. Gariboldi</t>
  </si>
  <si>
    <t>PDR43131130</t>
  </si>
  <si>
    <t>DNI 43131130</t>
  </si>
  <si>
    <t>Dolores, Gonzalo</t>
  </si>
  <si>
    <t>15/01/2024 07:55:00 p.m.</t>
  </si>
  <si>
    <t>15/01/2024 08:04:50 p.m.</t>
  </si>
  <si>
    <t>15/01/2024 08:55:30 p.m.</t>
  </si>
  <si>
    <t>fractura clavicula</t>
  </si>
  <si>
    <t>HERNAN ARNAUDO 823 - Neuquén</t>
  </si>
  <si>
    <t>Tx clavicular izq</t>
  </si>
  <si>
    <t>DNI 37859058</t>
  </si>
  <si>
    <t>Rivas, Eugenia Ayelen</t>
  </si>
  <si>
    <t>15/01/2024 07:57:00 p.m.</t>
  </si>
  <si>
    <t>15/01/2024 09:23:31 p.m.</t>
  </si>
  <si>
    <t>15/01/2024 09:37:36 p.m.</t>
  </si>
  <si>
    <t>DNI 22583525</t>
  </si>
  <si>
    <t>Vidal Opazo, Hernan Tomas</t>
  </si>
  <si>
    <t>15/01/2024 08:01:00 p.m.</t>
  </si>
  <si>
    <t>15/01/2024 08:19:05 p.m.</t>
  </si>
  <si>
    <t>15/01/2024 09:08:40 p.m.</t>
  </si>
  <si>
    <t>herida cortante amoladora</t>
  </si>
  <si>
    <t>Lamarque - casa 20 - Neuquén - Barrio Confluencia</t>
  </si>
  <si>
    <t>Herida cortante con amoladora en MSI</t>
  </si>
  <si>
    <t>DNI 34658686</t>
  </si>
  <si>
    <t>Valda, Nadia Giselle</t>
  </si>
  <si>
    <t>15/01/2024 08:09:00 p.m.</t>
  </si>
  <si>
    <t>15/01/2024 09:23:52 p.m.</t>
  </si>
  <si>
    <t>15/01/2024 09:37:41 p.m.</t>
  </si>
  <si>
    <t>El Trebol II</t>
  </si>
  <si>
    <t>Adormecimiento corporal , sensación de falta de aire</t>
  </si>
  <si>
    <t>DNI 47148443</t>
  </si>
  <si>
    <t>Valeria Sanchez, Alexis Emanuel</t>
  </si>
  <si>
    <t>15/01/2024 08:11:00 p.m.</t>
  </si>
  <si>
    <t>15/01/2024 11:31:27 p.m.</t>
  </si>
  <si>
    <t>15/01/2024 11:48:49 p.m.</t>
  </si>
  <si>
    <t>síndrome gripal</t>
  </si>
  <si>
    <t>PDR92785684</t>
  </si>
  <si>
    <t>DNI 92785684</t>
  </si>
  <si>
    <t>Valeria Gonzalez, Edgardo Alexis</t>
  </si>
  <si>
    <t>15/01/2024 11:24:16 p.m.</t>
  </si>
  <si>
    <t>15/01/2024 11:30:30 p.m.</t>
  </si>
  <si>
    <t>Trab Estatales Neuquinos y Francisco Romero - Neuquén</t>
  </si>
  <si>
    <t>Cefalea , dolor de garganta , dolor dorsal , escalofríos</t>
  </si>
  <si>
    <t>PDR48488431</t>
  </si>
  <si>
    <t>DNI 48488431</t>
  </si>
  <si>
    <t>Calderon, Sahira Aymara</t>
  </si>
  <si>
    <t>15/01/2024 08:35:00 p.m.</t>
  </si>
  <si>
    <t>15/01/2024 11:25:52 p.m.</t>
  </si>
  <si>
    <t>16/01/2024 01:55:40 a.m.</t>
  </si>
  <si>
    <t>Carmen de Patagones e Islas Malvinas - Neuquén - Barrio Sapere</t>
  </si>
  <si>
    <t>15/01/2024 09:00:00 p.m.</t>
  </si>
  <si>
    <t>16/01/2024 01:01:28 a.m.</t>
  </si>
  <si>
    <t>ref. adormecimiento corporal, caida de propia altura ( antecedentes de ACV hace dos meses )</t>
  </si>
  <si>
    <t>DNI 43553716</t>
  </si>
  <si>
    <t>Berterre, Rodrigo Alejandro</t>
  </si>
  <si>
    <t>15/01/2024 09:02:00 p.m.</t>
  </si>
  <si>
    <t>16/01/2024 01:00:00 a.m.</t>
  </si>
  <si>
    <t>PERITO MORENO 939 - Cutral Co</t>
  </si>
  <si>
    <t>DNI 92513701</t>
  </si>
  <si>
    <t>Borda Ricaldez, Felix</t>
  </si>
  <si>
    <t>16/01/2024 01:01:13 a.m.</t>
  </si>
  <si>
    <t>16/01/2024 01:41:33 a.m.</t>
  </si>
  <si>
    <t>ROSA ALANIZ 566 - Neuquén - Barrio Confluencia</t>
  </si>
  <si>
    <t>Ref Mordedura de perro en pierna derecha</t>
  </si>
  <si>
    <t>PDR37757792</t>
  </si>
  <si>
    <t>DNI 37757792</t>
  </si>
  <si>
    <t>Aburto Pinto, Prospero Lautaro</t>
  </si>
  <si>
    <t>15/01/2024 09:04:00 p.m.</t>
  </si>
  <si>
    <t>16/01/2024 01:01:43 a.m.</t>
  </si>
  <si>
    <t>Independencia casa 509 2510 - Neuquén - Barrio Sapere</t>
  </si>
  <si>
    <t>hermana ref fiebre y vomitos</t>
  </si>
  <si>
    <t>DNI 42809307</t>
  </si>
  <si>
    <t>Amaza, Maria Jose Edith</t>
  </si>
  <si>
    <t>15/01/2024 09:05:00 p.m.</t>
  </si>
  <si>
    <t>16/01/2024 01:01:54 a.m.</t>
  </si>
  <si>
    <t>lago nonthue y rio nahueve 2458 - Neuquén</t>
  </si>
  <si>
    <t>villa ceferno</t>
  </si>
  <si>
    <t>ref dolor de cabeza y oido</t>
  </si>
  <si>
    <t>PDR43703592</t>
  </si>
  <si>
    <t>DNI 43703592</t>
  </si>
  <si>
    <t>Lucero, Maria Cecilia</t>
  </si>
  <si>
    <t>15/01/2024 09:08:00 p.m.</t>
  </si>
  <si>
    <t>16/01/2024 01:02:05 a.m.</t>
  </si>
  <si>
    <t>Jesús Maria y Cura Brochero 585 - Neuquén - Barrio Copol</t>
  </si>
  <si>
    <t>15/01/2024 09:09:00 p.m.</t>
  </si>
  <si>
    <t>15/01/2024 10:40:04 p.m.</t>
  </si>
  <si>
    <t>ref presion alta - se avisa a enfermería</t>
  </si>
  <si>
    <t>DNI 92472117</t>
  </si>
  <si>
    <t>Figueroa, Herminda</t>
  </si>
  <si>
    <t>15/01/2024 09:25:00 p.m.</t>
  </si>
  <si>
    <t>16/01/2024 01:02:16 a.m.</t>
  </si>
  <si>
    <t>COMB SAN LORENZO 947 - Neuquén</t>
  </si>
  <si>
    <t>ref bultos en zona de axila</t>
  </si>
  <si>
    <t>15/01/2024 09:40:00 p.m.</t>
  </si>
  <si>
    <t>15/01/2024 11:48:56 p.m.</t>
  </si>
  <si>
    <t>Adormecimiento corporal , sensación de falta de aire (Egresada por error)</t>
  </si>
  <si>
    <t>PDR28792997</t>
  </si>
  <si>
    <t>DNI 28792997</t>
  </si>
  <si>
    <t>San Martin, Carlos Eduardo</t>
  </si>
  <si>
    <t>15/01/2024 09:45:00 p.m.</t>
  </si>
  <si>
    <t>16/01/2024 01:02:25 a.m.</t>
  </si>
  <si>
    <t>TANDIL 145 - Neuquén</t>
  </si>
  <si>
    <t>ref. dif. respiratoria, con contractura, se siente mal, con dolor de cabeza, desgando, ref. con diabetese hipertension</t>
  </si>
  <si>
    <t>DNI 45978743</t>
  </si>
  <si>
    <t>Gabanay, Candela Micaela</t>
  </si>
  <si>
    <t>15/01/2024 10:14:00 p.m.</t>
  </si>
  <si>
    <t>15/01/2024 11:13:11 p.m.</t>
  </si>
  <si>
    <t>15/01/2024 11:49:03 p.m.</t>
  </si>
  <si>
    <t>ref. fiebre, dolor de garganta</t>
  </si>
  <si>
    <t>PDR45734024</t>
  </si>
  <si>
    <t>DNI 45734024</t>
  </si>
  <si>
    <t>Linares, Kevin Ignacio</t>
  </si>
  <si>
    <t>15/01/2024 10:16:00 p.m.</t>
  </si>
  <si>
    <t>16/01/2024 01:02:38 a.m.</t>
  </si>
  <si>
    <t>16/01/2024 01:16:25 a.m.</t>
  </si>
  <si>
    <t>Borges y Boher - Neuquén - Barrio Confluencia</t>
  </si>
  <si>
    <t>dolor en ojo</t>
  </si>
  <si>
    <t>PDR11603790</t>
  </si>
  <si>
    <t>DNI 11603790</t>
  </si>
  <si>
    <t>Cardozo, Alicia Noemi</t>
  </si>
  <si>
    <t>15/01/2024 10:17:00 p.m.</t>
  </si>
  <si>
    <t>15/01/2024 11:13:45 p.m.</t>
  </si>
  <si>
    <t>16/01/2024 01:55:48 a.m.</t>
  </si>
  <si>
    <t>juan carlos davalos s/n - Provincia: SALTA</t>
  </si>
  <si>
    <t>libertad</t>
  </si>
  <si>
    <t>ref. se encuentra agustiada por perdida de familiar. ref. antecedentes de presion.</t>
  </si>
  <si>
    <t>DNI 92949304</t>
  </si>
  <si>
    <t>Mora Huenuvil, Elba Lucrecia</t>
  </si>
  <si>
    <t>15/01/2024 10:27:00 p.m.</t>
  </si>
  <si>
    <t>16/01/2024 01:02:57 a.m.</t>
  </si>
  <si>
    <t>Sector Sinaí Novella y Atrouco csa 21 - Neuquén - Barrio Villa Ceferino</t>
  </si>
  <si>
    <t>ref. dolor en rodilla izq. por caída por tropezón, hacia adelante.</t>
  </si>
  <si>
    <t>DNI 38284611</t>
  </si>
  <si>
    <t>Traico, Estrella Daiana</t>
  </si>
  <si>
    <t>15/01/2024 10:37:00 p.m.</t>
  </si>
  <si>
    <t>16/01/2024 01:03:08 a.m.</t>
  </si>
  <si>
    <t>INDEPENDENCIA 1318 - Neuquén - Barrio Villa Farrel</t>
  </si>
  <si>
    <t>15/01/2024 10:40:00 p.m.</t>
  </si>
  <si>
    <t>16/01/2024 01:03:22 a.m.</t>
  </si>
  <si>
    <t>16/01/2024 01:45:36 a.m.</t>
  </si>
  <si>
    <t>dolor en cuello y espalda</t>
  </si>
  <si>
    <t>15/01/2024 10:43:00 p.m.</t>
  </si>
  <si>
    <t>15/01/2024 11:04:55 p.m.</t>
  </si>
  <si>
    <t>16/01/2024 01:07:13 a.m.</t>
  </si>
  <si>
    <t>responde a pautas de alarma haf. en cabeza. ref. comenzó con vomitos, dolor de cabeza</t>
  </si>
  <si>
    <t>DNI 27493219</t>
  </si>
  <si>
    <t>Pincheira, Jose Alberto</t>
  </si>
  <si>
    <t>15/01/2024 10:51:00 p.m.</t>
  </si>
  <si>
    <t>15/01/2024 11:12:24 p.m.</t>
  </si>
  <si>
    <t>16/01/2024 01:40:52 a.m.</t>
  </si>
  <si>
    <t>Cerro Catedral Mza F Dx 1 - Neuquén - Barrio Confluencia</t>
  </si>
  <si>
    <t>PDR31000503</t>
  </si>
  <si>
    <t>DNI 31000503</t>
  </si>
  <si>
    <t>Centeno, Anahí Gabriela</t>
  </si>
  <si>
    <t>15/01/2024 11:04:00 p.m.</t>
  </si>
  <si>
    <t>16/01/2024 01:18:00 a.m.</t>
  </si>
  <si>
    <t>CARLOS H RODRIGUEZ 420 - Neuquén - Centro</t>
  </si>
  <si>
    <t>ref. fuerte dolor de espalda y cuello</t>
  </si>
  <si>
    <t>DNI 39131309</t>
  </si>
  <si>
    <t>Baeza, Debora Mariel</t>
  </si>
  <si>
    <t>15/01/2024 11:06:00 p.m.</t>
  </si>
  <si>
    <t>16/01/2024 01:17:38 a.m.</t>
  </si>
  <si>
    <t>16/01/2024 01:40:56 a.m.</t>
  </si>
  <si>
    <t>Sector A Calle 10 - Neuquén - Barrio Ciudad Industrial</t>
  </si>
  <si>
    <t>ref. dolor en zona de la espalda- sangre al ir de cuerpo</t>
  </si>
  <si>
    <t>PDR41124209</t>
  </si>
  <si>
    <t>DNI 41124209</t>
  </si>
  <si>
    <t>Sandoval, Rocio Celeste</t>
  </si>
  <si>
    <t>15/01/2024 11:44:00 p.m.</t>
  </si>
  <si>
    <t>16/01/2024 01:08:34 a.m.</t>
  </si>
  <si>
    <t>16/01/2024 01:56:19 a.m.</t>
  </si>
  <si>
    <t>Rio Diamante y Colombia - Neuquén - Barrio Villa Farrel</t>
  </si>
  <si>
    <t>ref. violencia de genero</t>
  </si>
  <si>
    <t>DNI 49814677</t>
  </si>
  <si>
    <t>Maripe, Jazmin Micaela</t>
  </si>
  <si>
    <t>15/01/2024 11:56:00 p.m.</t>
  </si>
  <si>
    <t>16/01/2024 01:44:53 a.m.</t>
  </si>
  <si>
    <t>16/01/2024 02:51:34 a.m.</t>
  </si>
  <si>
    <t>amuyen - Neuquén - Barrio Valentina Sur</t>
  </si>
  <si>
    <t>tx de tobillo izq</t>
  </si>
  <si>
    <t>PDR23258868</t>
  </si>
  <si>
    <t>DNI 23258868</t>
  </si>
  <si>
    <t>Llamani, Hector Hugo</t>
  </si>
  <si>
    <t>16/01/2024 12:44:00 a.m.</t>
  </si>
  <si>
    <t>16/01/2024 02:50:43 a.m.</t>
  </si>
  <si>
    <t>16/01/2024 04:24:41 a.m.</t>
  </si>
  <si>
    <t>CALLE TOMAS ALCAZAR 370 - Provincia: SALTA</t>
  </si>
  <si>
    <t>PDR48488992</t>
  </si>
  <si>
    <t>DNI 48488992</t>
  </si>
  <si>
    <t>Iglesias Carrillo, Lautaro Luis Rafael</t>
  </si>
  <si>
    <t>16/01/2024 01:05:00 a.m.</t>
  </si>
  <si>
    <t>16/01/2024 01:20:13 a.m.</t>
  </si>
  <si>
    <t>16/01/2024 05:51:00 a.m.</t>
  </si>
  <si>
    <t>ELIAS SAPAG - Plottier</t>
  </si>
  <si>
    <t>COLONIA SAN FRANCISCO</t>
  </si>
  <si>
    <t>PDR29418312</t>
  </si>
  <si>
    <t>DNI 29418312</t>
  </si>
  <si>
    <t>Retamal, Paola Lujan</t>
  </si>
  <si>
    <t>16/01/2024 01:28:00 a.m.</t>
  </si>
  <si>
    <t>16/01/2024 01:45:14 a.m.</t>
  </si>
  <si>
    <t>16/01/2024 05:14:32 a.m.</t>
  </si>
  <si>
    <t>DUPLEX 77 - Neuquén - Barrio La Sirena</t>
  </si>
  <si>
    <t>dolor de pecho, falta de aire</t>
  </si>
  <si>
    <t>PDR5652086</t>
  </si>
  <si>
    <t>DNI 5652086</t>
  </si>
  <si>
    <t>Montañez, Miguel</t>
  </si>
  <si>
    <t>16/01/2024 01:35:00 a.m.</t>
  </si>
  <si>
    <t>16/01/2024 03:02:28 a.m.</t>
  </si>
  <si>
    <t>otto neuman 4726 - Neuquén - Barrio San Lorenzo Norte</t>
  </si>
  <si>
    <t>16/01/2024 01:49:00 a.m.</t>
  </si>
  <si>
    <t>16/01/2024 02:58:55 a.m.</t>
  </si>
  <si>
    <t>16/01/2024 02:14:00 a.m.</t>
  </si>
  <si>
    <t>16/01/2024 06:21:55 a.m.</t>
  </si>
  <si>
    <t>Sdme conversivo</t>
  </si>
  <si>
    <t>post convulsion</t>
  </si>
  <si>
    <t>PDR18868221</t>
  </si>
  <si>
    <t>DNI 18868221</t>
  </si>
  <si>
    <t>Ferreira, Yessica Belen</t>
  </si>
  <si>
    <t>16/01/2024 02:21:00 a.m.</t>
  </si>
  <si>
    <t>16/01/2024 02:35:17 a.m.</t>
  </si>
  <si>
    <t>16/01/2024 01:46:37 p.m.</t>
  </si>
  <si>
    <t>colecisititis aguda</t>
  </si>
  <si>
    <t>Comahue mza 4 lote 13 - Neuquén - Barrio Manuel Belgrano</t>
  </si>
  <si>
    <t>DNI 21380430</t>
  </si>
  <si>
    <t>Ortega, Graciela Elizabeth</t>
  </si>
  <si>
    <t>O.S. DEL PERS. DE AGUAS GASEOSAS Y AFINES</t>
  </si>
  <si>
    <t>16/01/2024 02:38:00 a.m.</t>
  </si>
  <si>
    <t>16/01/2024 02:55:08 a.m.</t>
  </si>
  <si>
    <t>16/01/2024 04:25:47 a.m.</t>
  </si>
  <si>
    <t>PITROL 2290 - Neuquén - Barrio Sapere</t>
  </si>
  <si>
    <t>Ref Presion alta</t>
  </si>
  <si>
    <t>16/01/2024 02:39:00 a.m.</t>
  </si>
  <si>
    <t>16/01/2024 03:05:45 a.m.</t>
  </si>
  <si>
    <t>16/01/2024 03:31:50 a.m.</t>
  </si>
  <si>
    <t>Dolor ABDOMINAL ( ASINTOMATICO AL MOMENTO DE LA CONSULTA)</t>
  </si>
  <si>
    <t>Ref Dolor en zona de genitales</t>
  </si>
  <si>
    <t>PDR22920278</t>
  </si>
  <si>
    <t>DNI 22920278</t>
  </si>
  <si>
    <t>Sepulveda, Felicindo</t>
  </si>
  <si>
    <t>16/01/2024 03:34:00 a.m.</t>
  </si>
  <si>
    <t>16/01/2024 06:52:35 a.m.</t>
  </si>
  <si>
    <t>acv hemorragico</t>
  </si>
  <si>
    <t>REMIGIO BOSCH 1107 - Neuquén - Barrio Don Bosco III</t>
  </si>
  <si>
    <t>posible ACV</t>
  </si>
  <si>
    <t>PDR27883743</t>
  </si>
  <si>
    <t>DNI 27883743</t>
  </si>
  <si>
    <t>Gil, Juan Manuel</t>
  </si>
  <si>
    <t>16/01/2024 03:44:00 a.m.</t>
  </si>
  <si>
    <t>16/01/2024 10:07:57 a.m.</t>
  </si>
  <si>
    <t>herida de arma de fuego en cadera y muslo</t>
  </si>
  <si>
    <t>PDR48318809</t>
  </si>
  <si>
    <t>DNI 48318809</t>
  </si>
  <si>
    <t>Rivas Mellado, Cielo Madelaine</t>
  </si>
  <si>
    <t>16/01/2024 04:39:00 a.m.</t>
  </si>
  <si>
    <t>16/01/2024 05:38:58 a.m.</t>
  </si>
  <si>
    <t>16/01/2024 08:27:36 a.m.</t>
  </si>
  <si>
    <t>calle 10 y 23 1215 - General Roca</t>
  </si>
  <si>
    <t>mainque</t>
  </si>
  <si>
    <t>PDR35592501</t>
  </si>
  <si>
    <t>DNI 35592501</t>
  </si>
  <si>
    <t>Muñoz, Paz Belen</t>
  </si>
  <si>
    <t>16/01/2024 04:57:00 a.m.</t>
  </si>
  <si>
    <t>16/01/2024 05:38:44 a.m.</t>
  </si>
  <si>
    <t>16/01/2024 08:27:42 a.m.</t>
  </si>
  <si>
    <t>PDR92905550</t>
  </si>
  <si>
    <t>DNI 92905550</t>
  </si>
  <si>
    <t>Huaiquil Ramirez, Lucy Del Carmen</t>
  </si>
  <si>
    <t>16/01/2024 05:09:00 a.m.</t>
  </si>
  <si>
    <t>16/01/2024 05:42:46 a.m.</t>
  </si>
  <si>
    <t>16/01/2024 10:07:50 a.m.</t>
  </si>
  <si>
    <t>PIÑEIRO - Neuquén - Barrio Mariano Moreno</t>
  </si>
  <si>
    <t>dolor inguinal sospecha de hernia inguinal vs hernia femoral</t>
  </si>
  <si>
    <t>DNI 27007027</t>
  </si>
  <si>
    <t>Esteban, Susana</t>
  </si>
  <si>
    <t>16/01/2024 05:25:00 a.m.</t>
  </si>
  <si>
    <t>16/01/2024 05:40:56 a.m.</t>
  </si>
  <si>
    <t>16/01/2024 08:27:50 a.m.</t>
  </si>
  <si>
    <t>DOMUYO 1357 - Neuquén - Barrio Mariano Moreno</t>
  </si>
  <si>
    <t>traumatismo pie</t>
  </si>
  <si>
    <t>16/01/2024 05:33:00 a.m.</t>
  </si>
  <si>
    <t>16/01/2024 07:32:33 a.m.</t>
  </si>
  <si>
    <t>PDR13132576</t>
  </si>
  <si>
    <t>DNI 13132576</t>
  </si>
  <si>
    <t>Pascucci, Marisa Maria</t>
  </si>
  <si>
    <t>16/01/2024 07:32:43 a.m.</t>
  </si>
  <si>
    <t>16/01/2024 10:10:00 a.m.</t>
  </si>
  <si>
    <t>Belgrano 1216 - Neuquén</t>
  </si>
  <si>
    <t>vomitos, dolor de cabeza</t>
  </si>
  <si>
    <t>16/01/2024 06:07:00 a.m.</t>
  </si>
  <si>
    <t>16/01/2024 08:06:11 a.m.</t>
  </si>
  <si>
    <t>16/01/2024 11:50:08 a.m.</t>
  </si>
  <si>
    <t>sospecha de ACV evolucionado</t>
  </si>
  <si>
    <t>DNI 36800123</t>
  </si>
  <si>
    <t>Tejos, Stefani Yanet</t>
  </si>
  <si>
    <t>16/01/2024 06:14:00 a.m.</t>
  </si>
  <si>
    <t>16/01/2024 09:24:06 a.m.</t>
  </si>
  <si>
    <t>CALLE 1 Y 2- PEATONAL 4 - Neuquén - Barrio Ciudad Industrial</t>
  </si>
  <si>
    <t>Dolor de garganta-</t>
  </si>
  <si>
    <t>16/01/2024 06:51:00 a.m.</t>
  </si>
  <si>
    <t>16/01/2024 07:55:24 a.m.</t>
  </si>
  <si>
    <t>16/01/2024 11:07:49 a.m.</t>
  </si>
  <si>
    <t>Dolor abdominal, fiebre- Fliar ref operación de páncreas hace un mes-</t>
  </si>
  <si>
    <t>PDR46926565</t>
  </si>
  <si>
    <t>DNI 46926565</t>
  </si>
  <si>
    <t>Vazquez, Jazmin</t>
  </si>
  <si>
    <t>16/01/2024 07:03:00 a.m.</t>
  </si>
  <si>
    <t>16/01/2024 09:10:49 a.m.</t>
  </si>
  <si>
    <t>16/01/2024 10:34:36 a.m.</t>
  </si>
  <si>
    <t>las cuevas 1114 - Neuquén - Barrio Don Bosco III</t>
  </si>
  <si>
    <t>Solicita atención de SM-</t>
  </si>
  <si>
    <t>DNI 92628935</t>
  </si>
  <si>
    <t>Delgadillo Laime, Pastor</t>
  </si>
  <si>
    <t>16/01/2024 07:39:00 a.m.</t>
  </si>
  <si>
    <t>16/01/2024 09:22:09 a.m.</t>
  </si>
  <si>
    <t>16/01/2024 09:37:09 a.m.</t>
  </si>
  <si>
    <t>BORLENGUI 810 - Neuquén - Barrio Provincias Unidas</t>
  </si>
  <si>
    <t>dolor de abdomen. vomitos</t>
  </si>
  <si>
    <t>PDR96127542</t>
  </si>
  <si>
    <t>DNI 96127542</t>
  </si>
  <si>
    <t>Sandoval Marin, Marleny Josefina</t>
  </si>
  <si>
    <t>16/01/2024 07:41:00 a.m.</t>
  </si>
  <si>
    <t>16/01/2024 09:23:53 a.m.</t>
  </si>
  <si>
    <t>16/01/2024 11:23:14 a.m.</t>
  </si>
  <si>
    <t>Pehuén 38 - Neuquén</t>
  </si>
  <si>
    <t>Villa Farrell</t>
  </si>
  <si>
    <t>PDR36492208</t>
  </si>
  <si>
    <t>DNI 36492208</t>
  </si>
  <si>
    <t>Lucero, Ramiro Alejandro</t>
  </si>
  <si>
    <t>16/01/2024 07:47:00 a.m.</t>
  </si>
  <si>
    <t>16/01/2024 09:44:50 a.m.</t>
  </si>
  <si>
    <t>16/01/2024 11:23:08 a.m.</t>
  </si>
  <si>
    <t>trauma de partes blandas en incidente vehicular</t>
  </si>
  <si>
    <t>albaron 4271 - Neuquén</t>
  </si>
  <si>
    <t>incidente vial TX varios</t>
  </si>
  <si>
    <t>DNI 42317561</t>
  </si>
  <si>
    <t>Caitruz, Axel Julian</t>
  </si>
  <si>
    <t>16/01/2024 08:09:00 a.m.</t>
  </si>
  <si>
    <t>16/01/2024 10:25:31 a.m.</t>
  </si>
  <si>
    <t>16/01/2024 11:22:59 a.m.</t>
  </si>
  <si>
    <t>PDR35600959</t>
  </si>
  <si>
    <t>DNI 35600959</t>
  </si>
  <si>
    <t>Arroyo, Santiago</t>
  </si>
  <si>
    <t>16/01/2024 08:20:00 a.m.</t>
  </si>
  <si>
    <t>16/01/2024 09:17:06 a.m.</t>
  </si>
  <si>
    <t>16/01/2024 09:24:36 a.m.</t>
  </si>
  <si>
    <t>roca 60 - Cipolletti</t>
  </si>
  <si>
    <t>fiebre - dolor abdominal - vomitos - diarrea (personal HPN)</t>
  </si>
  <si>
    <t>DNI 37858696</t>
  </si>
  <si>
    <t>Perez, Celina Del Rocio</t>
  </si>
  <si>
    <t>16/01/2024 08:34:00 a.m.</t>
  </si>
  <si>
    <t>16/01/2024 10:38:47 a.m.</t>
  </si>
  <si>
    <t>16/01/2024 11:49:46 a.m.</t>
  </si>
  <si>
    <t>dolor lumbar, dolor de cabeza</t>
  </si>
  <si>
    <t>16/01/2024 08:40:00 a.m.</t>
  </si>
  <si>
    <t>16/01/2024 09:01:05 a.m.</t>
  </si>
  <si>
    <t>16/01/2024 11:28:35 a.m.</t>
  </si>
  <si>
    <t>celulitis en MID FIEBRE</t>
  </si>
  <si>
    <t>DNI 46257040</t>
  </si>
  <si>
    <t>Gajardo Pereyra, Angeles Rubí</t>
  </si>
  <si>
    <t>O.S. DE CHOFERES DE CAMIONES</t>
  </si>
  <si>
    <t>16/01/2024 08:43:00 a.m.</t>
  </si>
  <si>
    <t>16/01/2024 11:02:29 a.m.</t>
  </si>
  <si>
    <t>16/01/2024 11:29:02 a.m.</t>
  </si>
  <si>
    <t>MZA 57 LOTE 10 - Neuquén</t>
  </si>
  <si>
    <t>Peumayen</t>
  </si>
  <si>
    <t>dolor de garganta, dolor de abdomen</t>
  </si>
  <si>
    <t>DNI 35312324</t>
  </si>
  <si>
    <t>Carrasco, Daniel Alejandro</t>
  </si>
  <si>
    <t>16/01/2024 08:48:00 a.m.</t>
  </si>
  <si>
    <t>16/01/2024 11:20:20 a.m.</t>
  </si>
  <si>
    <t>CALLE 2-SECTOR B-PEATONAL 2 - Neuquén - Barrio Ciudad Industrial</t>
  </si>
  <si>
    <t>sec- HUERTAS</t>
  </si>
  <si>
    <t>herida en zona genital</t>
  </si>
  <si>
    <t>DNI 22017822</t>
  </si>
  <si>
    <t>Caro, Manuel Arcadio</t>
  </si>
  <si>
    <t>16/01/2024 09:12:00 a.m.</t>
  </si>
  <si>
    <t>16/01/2024 11:20:28 a.m.</t>
  </si>
  <si>
    <t>16/01/2024 11:50:32 a.m.</t>
  </si>
  <si>
    <t>MZA. 14 L.16 - Neuquén - Oeste</t>
  </si>
  <si>
    <t>HUERTAS COMUNITARIAS</t>
  </si>
  <si>
    <t>ref hongo en mano izq</t>
  </si>
  <si>
    <t>PDR3801833</t>
  </si>
  <si>
    <t>DNI 96179464</t>
  </si>
  <si>
    <t>Gimenez Martinez, Tamara</t>
  </si>
  <si>
    <t>16/01/2024 09:18:00 a.m.</t>
  </si>
  <si>
    <t>16/01/2024 11:20:46 a.m.</t>
  </si>
  <si>
    <t>16/01/2024 01:13:21 p.m.</t>
  </si>
  <si>
    <t>FOTHERINGHAM 537 - Neuquén - Centro</t>
  </si>
  <si>
    <t>16/01/2024 09:24:00 a.m.</t>
  </si>
  <si>
    <t>16/01/2024 09:39:20 a.m.</t>
  </si>
  <si>
    <t>17/01/2024 09:34:36 a.m.</t>
  </si>
  <si>
    <t>Disuria. Dolor en hipogastrio. Cálculo en vejiga.</t>
  </si>
  <si>
    <t>dolor al orinar (pac fue enviada de consultorio externo)</t>
  </si>
  <si>
    <t>DNI 43156547</t>
  </si>
  <si>
    <t>Romero, Danisa Raquel</t>
  </si>
  <si>
    <t>16/01/2024 09:26:00 a.m.</t>
  </si>
  <si>
    <t>16/01/2024 11:47:36 a.m.</t>
  </si>
  <si>
    <t>16/01/2024 06:20:09 p.m.</t>
  </si>
  <si>
    <t>ABRAHAM Y SANTA MARIA - - Neuquén - Barrio Islas Malvinas</t>
  </si>
  <si>
    <t>DNI 23450905</t>
  </si>
  <si>
    <t>Tapia, Elvio Rosa</t>
  </si>
  <si>
    <t>16/01/2024 09:37:00 a.m.</t>
  </si>
  <si>
    <t>16/01/2024 11:13:12 a.m.</t>
  </si>
  <si>
    <t>16/01/2024 04:19:13 p.m.</t>
  </si>
  <si>
    <t>ACV.</t>
  </si>
  <si>
    <t>primeros pobladores - BARRANCAS</t>
  </si>
  <si>
    <t>dif para la marcha // vomitos,mareos</t>
  </si>
  <si>
    <t>16/01/2024 09:39:00 a.m.</t>
  </si>
  <si>
    <t>16/01/2024 04:14:02 p.m.</t>
  </si>
  <si>
    <t>DNI 38082476</t>
  </si>
  <si>
    <t>Mariqueo Motran, Andrea Victoria</t>
  </si>
  <si>
    <t>16/01/2024 09:49:00 a.m.</t>
  </si>
  <si>
    <t>16/01/2024 01:04:04 p.m.</t>
  </si>
  <si>
    <t>16/01/2024 04:47:13 p.m.</t>
  </si>
  <si>
    <t>ZACARIAS - Neuquén</t>
  </si>
  <si>
    <t>PDR35355542</t>
  </si>
  <si>
    <t>DNI 35355542</t>
  </si>
  <si>
    <t>Chaves, Karen Mailen</t>
  </si>
  <si>
    <t>16/01/2024 09:50:00 a.m.</t>
  </si>
  <si>
    <t>16/01/2024 01:05:06 p.m.</t>
  </si>
  <si>
    <t>16/01/2024 01:34:48 p.m.</t>
  </si>
  <si>
    <t>sector loteo social mza 45 lote13 - Neuquén - Oeste</t>
  </si>
  <si>
    <t>dolor de oído, congestión nasal</t>
  </si>
  <si>
    <t>PDR46611355</t>
  </si>
  <si>
    <t>DNI 46611355</t>
  </si>
  <si>
    <t>Ramirez, Tiziano</t>
  </si>
  <si>
    <t>16/01/2024 09:54:00 a.m.</t>
  </si>
  <si>
    <t>16/01/2024 10:20:40 a.m.</t>
  </si>
  <si>
    <t>16/01/2024 10:52:47 a.m.</t>
  </si>
  <si>
    <t>sindrome viral</t>
  </si>
  <si>
    <t>DNI 13268054</t>
  </si>
  <si>
    <t>Tappa, Jose Maria</t>
  </si>
  <si>
    <t>16/01/2024 10:12:00 a.m.</t>
  </si>
  <si>
    <t>16/01/2024 10:14:57 a.m.</t>
  </si>
  <si>
    <t>16/01/2024 11:22:37 a.m.</t>
  </si>
  <si>
    <t>Las Flores 284 - Neuquén</t>
  </si>
  <si>
    <t>tx en mano derecha</t>
  </si>
  <si>
    <t>PDR41038026</t>
  </si>
  <si>
    <t>DNI 41038026</t>
  </si>
  <si>
    <t>Vigo, Juan Ignacio</t>
  </si>
  <si>
    <t>16/01/2024 10:21:00 a.m.</t>
  </si>
  <si>
    <t>16/01/2024 01:05:46 p.m.</t>
  </si>
  <si>
    <t>16/01/2024 01:08:40 p.m.</t>
  </si>
  <si>
    <t>DON QUIJOTE 530 - Neuquén</t>
  </si>
  <si>
    <t>PDR34223334</t>
  </si>
  <si>
    <t>DNI 34223334</t>
  </si>
  <si>
    <t>Manqueo, Jessica Marisel</t>
  </si>
  <si>
    <t>16/01/2024 10:24:00 a.m.</t>
  </si>
  <si>
    <t>16/01/2024 01:08:17 p.m.</t>
  </si>
  <si>
    <t>16/01/2024 04:14:29 p.m.</t>
  </si>
  <si>
    <t>PILO LIL MZA K CASA 49 - Neuquén - Barrio Valentina Sur</t>
  </si>
  <si>
    <t>16/01/2024 10:25:00 a.m.</t>
  </si>
  <si>
    <t>16/01/2024 10:49:51 a.m.</t>
  </si>
  <si>
    <t>16/01/2024 11:48:48 a.m.</t>
  </si>
  <si>
    <t>PDR37099771</t>
  </si>
  <si>
    <t>DNI 37099771</t>
  </si>
  <si>
    <t>Castañeda, Solana Karina Noel</t>
  </si>
  <si>
    <t>16/01/2024 10:29:00 a.m.</t>
  </si>
  <si>
    <t>16/01/2024 01:37:53 p.m.</t>
  </si>
  <si>
    <t>JUAN B.JUSTO Y COMBATE DE SAN LORENZO - - Neuquén</t>
  </si>
  <si>
    <t>DNI 25489828</t>
  </si>
  <si>
    <t>Benegas, Pablo Andres</t>
  </si>
  <si>
    <t>16/01/2024 10:40:00 a.m.</t>
  </si>
  <si>
    <t>16/01/2024 01:38:01 p.m.</t>
  </si>
  <si>
    <t>12 - Neuquén - Este</t>
  </si>
  <si>
    <t>ref objeto extraño en ojo</t>
  </si>
  <si>
    <t>DNI 37101866</t>
  </si>
  <si>
    <t>Lopez, Leonardo David</t>
  </si>
  <si>
    <t>16/01/2024 10:44:00 a.m.</t>
  </si>
  <si>
    <t>16/01/2024 11:03:58 a.m.</t>
  </si>
  <si>
    <t>16/01/2024 11:21:55 a.m.</t>
  </si>
  <si>
    <t>Quemadura tipo A dorso mano derecha</t>
  </si>
  <si>
    <t>Guerrero y Combate - Neuquén - Barrio Villa Ceferino</t>
  </si>
  <si>
    <t>Ref quemadura en mano dcha- Personal HPN</t>
  </si>
  <si>
    <t>PDR96123437</t>
  </si>
  <si>
    <t>DNI 96123437</t>
  </si>
  <si>
    <t>Polanco, Maibel Del Paraiso</t>
  </si>
  <si>
    <t>16/01/2024 10:45:00 a.m.</t>
  </si>
  <si>
    <t>16/01/2024 11:05:09 a.m.</t>
  </si>
  <si>
    <t>16/01/2024 03:53:37 p.m.</t>
  </si>
  <si>
    <t>Entre Rios 929 - Neuquén</t>
  </si>
  <si>
    <t>16/01/2024 10:57:00 a.m.</t>
  </si>
  <si>
    <t>16/01/2024 01:39:14 p.m.</t>
  </si>
  <si>
    <t>16/01/2024 02:06:41 p.m.</t>
  </si>
  <si>
    <t>ref tx en brazo</t>
  </si>
  <si>
    <t>16/01/2024 11:01:00 a.m.</t>
  </si>
  <si>
    <t>16/01/2024 11:12:38 a.m.</t>
  </si>
  <si>
    <t>16/01/2024 04:45:09 p.m.</t>
  </si>
  <si>
    <t>Hepatitis. Síndrome coledociano.</t>
  </si>
  <si>
    <t>citado por dr Miranda</t>
  </si>
  <si>
    <t>DNI 4573306</t>
  </si>
  <si>
    <t>Rodriguez, Esther Gladys</t>
  </si>
  <si>
    <t>16/01/2024 11:13:00 a.m.</t>
  </si>
  <si>
    <t>16/01/2024 12:52:58 p.m.</t>
  </si>
  <si>
    <t>16/01/2024 04:14:37 p.m.</t>
  </si>
  <si>
    <t>NOGOYA 2817 - Neuquén - Barrio El Progreso</t>
  </si>
  <si>
    <t>pac hipertensa ref dolor abdominal</t>
  </si>
  <si>
    <t>PDR14267310</t>
  </si>
  <si>
    <t>DNI 14267310</t>
  </si>
  <si>
    <t>Ovelar, Miguel Angel</t>
  </si>
  <si>
    <t>16/01/2024 11:15:00 a.m.</t>
  </si>
  <si>
    <t>16/01/2024 01:38:06 p.m.</t>
  </si>
  <si>
    <t>16/01/2024 01:55:10 p.m.</t>
  </si>
  <si>
    <t>Nogoya 2817 - Neuquén - Barrio El Progreso</t>
  </si>
  <si>
    <t>pac diabetico ref dolor de oido</t>
  </si>
  <si>
    <t>PDR38813088</t>
  </si>
  <si>
    <t>DNI 38813088</t>
  </si>
  <si>
    <t>Otero, Eros Nicolas</t>
  </si>
  <si>
    <t>16/01/2024 11:18:00 a.m.</t>
  </si>
  <si>
    <t>16/01/2024 01:38:32 p.m.</t>
  </si>
  <si>
    <t>16/01/2024 01:55:23 p.m.</t>
  </si>
  <si>
    <t>Absceso perianal</t>
  </si>
  <si>
    <t>los nogales 1537 - Neuquén</t>
  </si>
  <si>
    <t>Dolor perianal Ant fistula perianal</t>
  </si>
  <si>
    <t>DNI 13970817</t>
  </si>
  <si>
    <t>Del Rio, Gladys Edith</t>
  </si>
  <si>
    <t>16/01/2024 11:20:00 a.m.</t>
  </si>
  <si>
    <t>16/01/2024 01:53:49 p.m.</t>
  </si>
  <si>
    <t>16/01/2024 02:06:52 p.m.</t>
  </si>
  <si>
    <t>Gonalgia derecha</t>
  </si>
  <si>
    <t>RAMOS MEJIA 1110 - Neuquén - Barrio Mariano Moreno</t>
  </si>
  <si>
    <t>Dolor rodilla derecha Espera protesis</t>
  </si>
  <si>
    <t>DNI 92447069</t>
  </si>
  <si>
    <t>Jimenez Lagos De Ulloa, Ana Del Carmen</t>
  </si>
  <si>
    <t>16/01/2024 11:23:00 a.m.</t>
  </si>
  <si>
    <t>16/01/2024 01:56:51 p.m.</t>
  </si>
  <si>
    <t>16/01/2024 02:25:03 p.m.</t>
  </si>
  <si>
    <t>Malargue 1026 - Neuquén - Barrio Don Bosco III</t>
  </si>
  <si>
    <t>Bº Don Bosco III</t>
  </si>
  <si>
    <t>ref dolor al orinar (vista en consultorios externos)</t>
  </si>
  <si>
    <t>DNI 5939274</t>
  </si>
  <si>
    <t>Gonzalez, Teresa Nelly</t>
  </si>
  <si>
    <t>16/01/2024 11:25:00 a.m.</t>
  </si>
  <si>
    <t>16/01/2024 01:57:03 p.m.</t>
  </si>
  <si>
    <t>16/01/2024 03:53:25 p.m.</t>
  </si>
  <si>
    <t>arabarco - Neuquén - Barrio Villa Ceferino</t>
  </si>
  <si>
    <t>ref dolor estomacal / diarrea</t>
  </si>
  <si>
    <t>PDR41837657</t>
  </si>
  <si>
    <t>DNI 41837657</t>
  </si>
  <si>
    <t>Mamani Jara, Cristina Silvana Gabriela</t>
  </si>
  <si>
    <t>16/01/2024 11:27:00 a.m.</t>
  </si>
  <si>
    <t>16/01/2024 02:04:33 p.m.</t>
  </si>
  <si>
    <t>16/01/2024 02:15:33 p.m.</t>
  </si>
  <si>
    <t>CALLE 7 - Neuquén</t>
  </si>
  <si>
    <t>PDR36800983</t>
  </si>
  <si>
    <t>DNI 36800983</t>
  </si>
  <si>
    <t>Mendoza, Ivana Yanina</t>
  </si>
  <si>
    <t>16/01/2024 11:43:00 a.m.</t>
  </si>
  <si>
    <t>16/01/2024 12:31:19 p.m.</t>
  </si>
  <si>
    <t>16/01/2024 09:37:00 p.m.</t>
  </si>
  <si>
    <t>Anemia crónica, sintomática.</t>
  </si>
  <si>
    <t>Ceferino Namuncura 225 - Neuquén</t>
  </si>
  <si>
    <t>enviada de clínica pasteur para solicitud de analisis</t>
  </si>
  <si>
    <t>16/01/2024 11:44:00 a.m.</t>
  </si>
  <si>
    <t>16/01/2024 11:50:42 a.m.</t>
  </si>
  <si>
    <t>16/01/2024 06:27:29 p.m.</t>
  </si>
  <si>
    <t>Paciente no evaluado por mi</t>
  </si>
  <si>
    <t>DNI 11472869</t>
  </si>
  <si>
    <t>Villalobos, Bernardina</t>
  </si>
  <si>
    <t>16/01/2024 11:46:00 a.m.</t>
  </si>
  <si>
    <t>16/01/2024 02:06:00 p.m.</t>
  </si>
  <si>
    <t>16/01/2024 02:39:43 p.m.</t>
  </si>
  <si>
    <t>contractura cervical.</t>
  </si>
  <si>
    <t>COPAHUE 1320 - Neuquén - Barrio Manuel Belgrano</t>
  </si>
  <si>
    <t>pac hipertensa ref mareos/ dolor de cabeza/ dolor en zona de nuca</t>
  </si>
  <si>
    <t>PDR17614711</t>
  </si>
  <si>
    <t>DNI 17614711</t>
  </si>
  <si>
    <t>Varela, Maria Marcela</t>
  </si>
  <si>
    <t>O.S. DEL PERS. DE PRENSA DE LA REP. ARGENTINA</t>
  </si>
  <si>
    <t>16/01/2024 11:49:00 a.m.</t>
  </si>
  <si>
    <t>16/01/2024 02:14:34 p.m.</t>
  </si>
  <si>
    <t>YERBA BUENA - Provincia: TUCUMAN</t>
  </si>
  <si>
    <t>LAS ATASIAS</t>
  </si>
  <si>
    <t>ref dolor de garganta/ dolor de cabeza/ malestar corporal</t>
  </si>
  <si>
    <t>OTRO 93985073</t>
  </si>
  <si>
    <t>Parra Llancao, Juan</t>
  </si>
  <si>
    <t>16/01/2024 11:53:00 a.m.</t>
  </si>
  <si>
    <t>16/01/2024 02:13:53 p.m.</t>
  </si>
  <si>
    <t>16/01/2024 02:25:34 p.m.</t>
  </si>
  <si>
    <t>Retinopatia DBT ?</t>
  </si>
  <si>
    <t>copahue 1210 - Neuquén - Barrio Mariano Moreno</t>
  </si>
  <si>
    <t>Vision borrosa a veces DBT II sin controles</t>
  </si>
  <si>
    <t>PDR20429273</t>
  </si>
  <si>
    <t>DNI 20429273</t>
  </si>
  <si>
    <t>Rojas, Juana Beatriz</t>
  </si>
  <si>
    <t>16/01/2024 11:55:00 a.m.</t>
  </si>
  <si>
    <t>16/01/2024 12:29:23 p.m.</t>
  </si>
  <si>
    <t>16/01/2024 01:13:53 p.m.</t>
  </si>
  <si>
    <t>GIANBELUCA 2205 - Neuquén</t>
  </si>
  <si>
    <t>ref fiebre / tos/ escalofrios</t>
  </si>
  <si>
    <t>PDR33223950</t>
  </si>
  <si>
    <t>DNI 33223950</t>
  </si>
  <si>
    <t>Medina, Belkys Mariana</t>
  </si>
  <si>
    <t>16/01/2024 11:58:00 a.m.</t>
  </si>
  <si>
    <t>16/01/2024 02:21:46 p.m.</t>
  </si>
  <si>
    <t>GIAMBELLUCA 2205 - Neuquén</t>
  </si>
  <si>
    <t>ref fiebre/ tos/ escalofrios</t>
  </si>
  <si>
    <t>PDR43782594</t>
  </si>
  <si>
    <t>DNI 43782594</t>
  </si>
  <si>
    <t>Baeza Caceres, Yair Ezequiel</t>
  </si>
  <si>
    <t>16/01/2024 12:04:00 p.m.</t>
  </si>
  <si>
    <t>16/01/2024 02:21:54 p.m.</t>
  </si>
  <si>
    <t>16/01/2024 06:20:35 p.m.</t>
  </si>
  <si>
    <t>LA VID Y EL CERBO S/N - Neuquén</t>
  </si>
  <si>
    <t>ref vomitos/ mareos/ diarrea desde el sábado</t>
  </si>
  <si>
    <t>DNI 25460521</t>
  </si>
  <si>
    <t>Flores, Silvia Elizabeth</t>
  </si>
  <si>
    <t>16/01/2024 12:11:00 p.m.</t>
  </si>
  <si>
    <t>16/01/2024 02:23:14 p.m.</t>
  </si>
  <si>
    <t>16/01/2024 06:54:26 p.m.</t>
  </si>
  <si>
    <t>MANUEL ALBERTI 2080 - Neuquén - Barrio Provincias Unidas</t>
  </si>
  <si>
    <t>PDR30703605</t>
  </si>
  <si>
    <t>DNI 30703605</t>
  </si>
  <si>
    <t>Baseli, Marcelo</t>
  </si>
  <si>
    <t>16/01/2024 03:21:45 p.m.</t>
  </si>
  <si>
    <t>en cortante en pie</t>
  </si>
  <si>
    <t>12 de septiembre 2450 - Neuquén</t>
  </si>
  <si>
    <t>PDR27829915</t>
  </si>
  <si>
    <t>DNI 27829915</t>
  </si>
  <si>
    <t>Iraira, Ramiro Jose Edgardo</t>
  </si>
  <si>
    <t>16/01/2024 12:14:00 p.m.</t>
  </si>
  <si>
    <t>16/01/2024 12:51:46 p.m.</t>
  </si>
  <si>
    <t>16/01/2024 10:45:12 p.m.</t>
  </si>
  <si>
    <t>JOSE INGENIEROS 1564 - Neuquén - Barrio Limay</t>
  </si>
  <si>
    <t>Anemia sintomatica</t>
  </si>
  <si>
    <t>PDR29939946</t>
  </si>
  <si>
    <t>DNI 29939946</t>
  </si>
  <si>
    <t>Jancovich, Juan Carlos</t>
  </si>
  <si>
    <t>16/01/2024 12:24:00 p.m.</t>
  </si>
  <si>
    <t>16/01/2024 02:33:58 p.m.</t>
  </si>
  <si>
    <t>MITRE 1386 - Neuquén - Centro</t>
  </si>
  <si>
    <t>DNI 45733284</t>
  </si>
  <si>
    <t>Riquelme Castillo, Jazmin Nicole</t>
  </si>
  <si>
    <t>16/01/2024 12:28:00 p.m.</t>
  </si>
  <si>
    <t>16/01/2024 12:54:12 p.m.</t>
  </si>
  <si>
    <t>16/01/2024 05:18:31 p.m.</t>
  </si>
  <si>
    <t>Pancitopenia.</t>
  </si>
  <si>
    <t>JORGE GERVASONI - Neuquén - Barrio Hipódromo</t>
  </si>
  <si>
    <t>HIPÓDROMO</t>
  </si>
  <si>
    <t>citada para evaluación</t>
  </si>
  <si>
    <t>PDR23791182</t>
  </si>
  <si>
    <t>DNI 23791182</t>
  </si>
  <si>
    <t>Gallardo, Javier Luis</t>
  </si>
  <si>
    <t>O.S. DEL PERS. DE VIGILANCIA Y SEGURIDAD COMERCIAL</t>
  </si>
  <si>
    <t>16/01/2024 12:43:00 p.m.</t>
  </si>
  <si>
    <t>16/01/2024 02:33:43 p.m.</t>
  </si>
  <si>
    <t>16/01/2024 03:45:14 p.m.</t>
  </si>
  <si>
    <t>PASAJE MAGANDI - Neuquén</t>
  </si>
  <si>
    <t>DNI 34439210</t>
  </si>
  <si>
    <t>Epulef, Alexis Ariel</t>
  </si>
  <si>
    <t>16/01/2024 12:44:00 p.m.</t>
  </si>
  <si>
    <t>16/01/2024 02:41:06 p.m.</t>
  </si>
  <si>
    <t>16/01/2024 05:00:47 p.m.</t>
  </si>
  <si>
    <t>Dorrego 366 - Neuquén - Barrio Manuel Belgrano</t>
  </si>
  <si>
    <t>16/01/2024 12:50:00 p.m.</t>
  </si>
  <si>
    <t>16/01/2024 02:34:26 p.m.</t>
  </si>
  <si>
    <t>16/01/2024 08:59:30 p.m.</t>
  </si>
  <si>
    <t>pac enviada con orden de laboratorio por Med. Chiaradio</t>
  </si>
  <si>
    <t>DNI 21533835</t>
  </si>
  <si>
    <t>Parra, Felix Eugenio</t>
  </si>
  <si>
    <t>16/01/2024 01:10:00 p.m.</t>
  </si>
  <si>
    <t>16/01/2024 01:32:42 p.m.</t>
  </si>
  <si>
    <t>16/01/2024 01:57:45 p.m.</t>
  </si>
  <si>
    <t>JUAN SOUFAL MZA 25 CASA 29 1400 1030 - Neuquén</t>
  </si>
  <si>
    <t>epistaxis (pcte HTA - IRC)</t>
  </si>
  <si>
    <t>16/01/2024 01:15:00 p.m.</t>
  </si>
  <si>
    <t>16/01/2024 02:45:43 p.m.</t>
  </si>
  <si>
    <t>16/01/2024 06:43:03 p.m.</t>
  </si>
  <si>
    <t>Disfagia crónica.</t>
  </si>
  <si>
    <t>sensación de cuerpo extraño en esófago (pac oncologica)</t>
  </si>
  <si>
    <t>PDR96089194</t>
  </si>
  <si>
    <t>DNI 96089194</t>
  </si>
  <si>
    <t>Urdaneta Corredor, Yusneiro Jose</t>
  </si>
  <si>
    <t>16/01/2024 01:30:00 p.m.</t>
  </si>
  <si>
    <t>16/01/2024 03:44:52 p.m.</t>
  </si>
  <si>
    <t>refiere molestia en la ingle, lesión deportiva de anoche</t>
  </si>
  <si>
    <t>16/01/2024 01:52:00 p.m.</t>
  </si>
  <si>
    <t>16/01/2024 02:59:03 p.m.</t>
  </si>
  <si>
    <t>16/01/2024 04:00:00 p.m.</t>
  </si>
  <si>
    <t>mareos, presión baja, pcte. anticoagulado, malestar desde la madrugada</t>
  </si>
  <si>
    <t>16/01/2024 01:56:00 p.m.</t>
  </si>
  <si>
    <t>16/01/2024 03:11:17 p.m.</t>
  </si>
  <si>
    <t>16/01/2024 08:59:02 p.m.</t>
  </si>
  <si>
    <t>absceso amigdalino</t>
  </si>
  <si>
    <t>dolor de garganta, congestión, reingresada al sistema (vino a la mañana pero se retiró)</t>
  </si>
  <si>
    <t>16/01/2024 01:58:00 p.m.</t>
  </si>
  <si>
    <t>16/01/2024 03:49:47 p.m.</t>
  </si>
  <si>
    <t>16/01/2024 05:01:26 p.m.</t>
  </si>
  <si>
    <t>refiere molestia en la zona baja del abdomen, ya evaluada en externos</t>
  </si>
  <si>
    <t>16/01/2024 02:01:00 p.m.</t>
  </si>
  <si>
    <t>16/01/2024 03:46:50 p.m.</t>
  </si>
  <si>
    <t>16/01/2024 05:34:55 p.m.</t>
  </si>
  <si>
    <t>ideacion suicida?</t>
  </si>
  <si>
    <t>pcte. Detenido U11 (traído para eventual evaluación por SM), ideación suicida</t>
  </si>
  <si>
    <t>16/01/2024 02:03:00 p.m.</t>
  </si>
  <si>
    <t>16/01/2024 04:31:07 p.m.</t>
  </si>
  <si>
    <t>fx en mano izquierda (dedo índice), ya vista en guardia: vuelve por pautas de alarma</t>
  </si>
  <si>
    <t>PDR46955292</t>
  </si>
  <si>
    <t>DNI 46955292</t>
  </si>
  <si>
    <t>Rosso, Isabella</t>
  </si>
  <si>
    <t>16/01/2024 02:07:00 p.m.</t>
  </si>
  <si>
    <t>16/01/2024 04:31:15 p.m.</t>
  </si>
  <si>
    <t>16/01/2024 11:14:55 p.m.</t>
  </si>
  <si>
    <t>Dublin 4272 - Provincia: BUENOS AIRES</t>
  </si>
  <si>
    <t>Parque Chacras</t>
  </si>
  <si>
    <t>dolor abdominal, náuseas, traída por camillero (en tránsito)</t>
  </si>
  <si>
    <t>PDR4178971</t>
  </si>
  <si>
    <t>DNI 4178971</t>
  </si>
  <si>
    <t>Bruzzone, Maria Luisa</t>
  </si>
  <si>
    <t>16/01/2024 02:19:00 p.m.</t>
  </si>
  <si>
    <t>16/01/2024 08:45:14 p.m.</t>
  </si>
  <si>
    <t>Int. Mango 159 - Neuquén</t>
  </si>
  <si>
    <t>DNI 92913458</t>
  </si>
  <si>
    <t>Pichulman, Victor Agustin</t>
  </si>
  <si>
    <t>16/01/2024 02:22:00 p.m.</t>
  </si>
  <si>
    <t>16/01/2024 02:59:58 p.m.</t>
  </si>
  <si>
    <t>16/01/2024 04:03:22 p.m.</t>
  </si>
  <si>
    <t>PAIMUN - Neuquén - Barrio Confluencia</t>
  </si>
  <si>
    <t>dolor abdominal, desde anoche (comió empanadas)</t>
  </si>
  <si>
    <t>PDR44605054</t>
  </si>
  <si>
    <t>DNI 44605054</t>
  </si>
  <si>
    <t>Paccioni, Sofia Antonella</t>
  </si>
  <si>
    <t>16/01/2024 02:24:00 p.m.</t>
  </si>
  <si>
    <t>16/01/2024 05:17:21 p.m.</t>
  </si>
  <si>
    <t>16/01/2024 05:23:04 p.m.</t>
  </si>
  <si>
    <t>Troitiño y Campillo - Neuquén - Barrio 14 de Octubre</t>
  </si>
  <si>
    <t>congestión, dolor de garganta, fiebre, 1° consulta</t>
  </si>
  <si>
    <t>PDR46257818</t>
  </si>
  <si>
    <t>DNI 46257818</t>
  </si>
  <si>
    <t>Casas Tribug, Camila Angela</t>
  </si>
  <si>
    <t>16/01/2024 02:41:00 p.m.</t>
  </si>
  <si>
    <t>16/01/2024 05:22:19 p.m.</t>
  </si>
  <si>
    <t>16/01/2024 05:48:16 p.m.</t>
  </si>
  <si>
    <t>AV. ARGENTINA 179 - Neuquén - Centro</t>
  </si>
  <si>
    <t>ref dolor de garganta y fiebre.</t>
  </si>
  <si>
    <t>PDR44847788</t>
  </si>
  <si>
    <t>DNI 44847788</t>
  </si>
  <si>
    <t>Baboneix, Elizabeth Jennifer</t>
  </si>
  <si>
    <t>16/01/2024 02:45:00 p.m.</t>
  </si>
  <si>
    <t>16/01/2024 05:34:05 p.m.</t>
  </si>
  <si>
    <t>los cisnes casa 7 - Provincia: Río Negro</t>
  </si>
  <si>
    <t>COSTA NORTE</t>
  </si>
  <si>
    <t>ref dolor de espalda.</t>
  </si>
  <si>
    <t>DNI 44145529</t>
  </si>
  <si>
    <t>Marcos, Patricia Milagros</t>
  </si>
  <si>
    <t>16/01/2024 02:47:00 p.m.</t>
  </si>
  <si>
    <t>16/01/2024 05:34:25 p.m.</t>
  </si>
  <si>
    <t>16/01/2024 05:48:00 p.m.</t>
  </si>
  <si>
    <t>PELAGATTI 98 - Neuquén - Este</t>
  </si>
  <si>
    <t>ref dolor abdominal.</t>
  </si>
  <si>
    <t>DNI 16284726</t>
  </si>
  <si>
    <t>Quiroz, Olga</t>
  </si>
  <si>
    <t>16/01/2024 02:51:00 p.m.</t>
  </si>
  <si>
    <t>16/01/2024 05:44:17 p.m.</t>
  </si>
  <si>
    <t>elordi 1965 - Neuquén - Barrio Don Bosco III</t>
  </si>
  <si>
    <t>Ref tx en tobillo.</t>
  </si>
  <si>
    <t>16/01/2024 02:53:00 p.m.</t>
  </si>
  <si>
    <t>16/01/2024 03:14:28 p.m.</t>
  </si>
  <si>
    <t>17/01/2024 03:48:36 a.m.</t>
  </si>
  <si>
    <t>ref mareos. paciente diabetica</t>
  </si>
  <si>
    <t>16/01/2024 02:54:00 p.m.</t>
  </si>
  <si>
    <t>16/01/2024 05:44:34 p.m.</t>
  </si>
  <si>
    <t>16/01/2024 06:11:15 p.m.</t>
  </si>
  <si>
    <t>OMA derecha</t>
  </si>
  <si>
    <t>Ref Mareos. Atendida anoche por dolor de oído.</t>
  </si>
  <si>
    <t>DNI 38082062</t>
  </si>
  <si>
    <t>Flores, Cristian Alejandro</t>
  </si>
  <si>
    <t>16/01/2024 02:56:00 p.m.</t>
  </si>
  <si>
    <t>16/01/2024 05:55:44 p.m.</t>
  </si>
  <si>
    <t>16/01/2024 06:11:32 p.m.</t>
  </si>
  <si>
    <t>Ref angina.</t>
  </si>
  <si>
    <t>DNI 32770034</t>
  </si>
  <si>
    <t>Cifuentes, Cristal Graciela</t>
  </si>
  <si>
    <t>16/01/2024 03:03:00 p.m.</t>
  </si>
  <si>
    <t>16/01/2024 04:09:46 p.m.</t>
  </si>
  <si>
    <t>16/01/2024 08:49:22 p.m.</t>
  </si>
  <si>
    <t>CALLE 4 Y 7 - AÑELO</t>
  </si>
  <si>
    <t>VIALIDAD - CASCO VIEJO</t>
  </si>
  <si>
    <t>PDR2046297</t>
  </si>
  <si>
    <t>LC 2046297</t>
  </si>
  <si>
    <t>Tapia, Laura</t>
  </si>
  <si>
    <t>16/01/2024 03:19:00 p.m.</t>
  </si>
  <si>
    <t>16/01/2024 06:04:45 p.m.</t>
  </si>
  <si>
    <t>Sgto Cabral 1734 - Neuquén</t>
  </si>
  <si>
    <t>Ref caída.</t>
  </si>
  <si>
    <t>PDR40293903</t>
  </si>
  <si>
    <t>DNI 40293903</t>
  </si>
  <si>
    <t>Lopez, Karla Antonella</t>
  </si>
  <si>
    <t>16/01/2024 03:20:00 p.m.</t>
  </si>
  <si>
    <t>16/01/2024 06:03:41 p.m.</t>
  </si>
  <si>
    <t>16/01/2024 09:27:24 p.m.</t>
  </si>
  <si>
    <t>Antártida Argentina 2580 - Neuquén - Barrio El Progreso</t>
  </si>
  <si>
    <t>Ref dolores. Paciente oncologica.</t>
  </si>
  <si>
    <t>PDR12066006</t>
  </si>
  <si>
    <t>DNI 12066006</t>
  </si>
  <si>
    <t>Infante, Juan Alberto</t>
  </si>
  <si>
    <t>16/01/2024 03:40:00 p.m.</t>
  </si>
  <si>
    <t>16/01/2024 04:13:10 p.m.</t>
  </si>
  <si>
    <t>CACIQUE CALVUQUEO 2071 0 0 - Neuquén</t>
  </si>
  <si>
    <t>PDR40785605</t>
  </si>
  <si>
    <t>DNI 40785605</t>
  </si>
  <si>
    <t>Peleato, Agustin Ariel</t>
  </si>
  <si>
    <t>16/01/2024 05:59:05 p.m.</t>
  </si>
  <si>
    <t>16/01/2024 06:04:22 p.m.</t>
  </si>
  <si>
    <t>TALERO 526 - Neuquén - Centro</t>
  </si>
  <si>
    <t>FIEBRE - DOLOR DE GARGANTA- SE LE DA DIPIRONA Y ESPERA EN SALA</t>
  </si>
  <si>
    <t>PDR14761102</t>
  </si>
  <si>
    <t>DNI 14761102</t>
  </si>
  <si>
    <t>Pesan, Ademar Nestor</t>
  </si>
  <si>
    <t>16/01/2024 03:47:00 p.m.</t>
  </si>
  <si>
    <t>16/01/2024 03:54:59 p.m.</t>
  </si>
  <si>
    <t>16/01/2024 06:26:05 p.m.</t>
  </si>
  <si>
    <t>RIO AGRIO 131 - Neuquén - Barrio Villa Farrel</t>
  </si>
  <si>
    <t>PDR48015853</t>
  </si>
  <si>
    <t>DNI 48015853</t>
  </si>
  <si>
    <t>Bravo Fuentes, Sebastian Alejandro</t>
  </si>
  <si>
    <t>16/01/2024 03:58:00 p.m.</t>
  </si>
  <si>
    <t>16/01/2024 06:04:56 p.m.</t>
  </si>
  <si>
    <t>LAS ABUTARDAS - Neuquén - Barrio Valentina Sur</t>
  </si>
  <si>
    <t>DNI 6401019</t>
  </si>
  <si>
    <t>Garrido, Lilia Isabel</t>
  </si>
  <si>
    <t>16/01/2024 06:04:34 p.m.</t>
  </si>
  <si>
    <t>16/01/2024 06:11:45 p.m.</t>
  </si>
  <si>
    <t>LIBERTAD 480 - Neuquén - Barrio Manuel Belgrano</t>
  </si>
  <si>
    <t>16/01/2024 04:13:00 p.m.</t>
  </si>
  <si>
    <t>16/01/2024 06:10:40 p.m.</t>
  </si>
  <si>
    <t>16/01/2024 07:17:29 p.m.</t>
  </si>
  <si>
    <t>dolor abdominal, desde anoche (comió empanadas) - pcte se retiró sin alta médica</t>
  </si>
  <si>
    <t>PDR26530658</t>
  </si>
  <si>
    <t>DNI 26530658</t>
  </si>
  <si>
    <t>Diaz, Jesus Alberto</t>
  </si>
  <si>
    <t>16/01/2024 04:14:00 p.m.</t>
  </si>
  <si>
    <t>16/01/2024 04:53:08 p.m.</t>
  </si>
  <si>
    <t>16/01/2024 05:46:27 p.m.</t>
  </si>
  <si>
    <t>SECTOR C CALLE 4 CASA 14 - Neuquén - Barrio Ciudad Industrial</t>
  </si>
  <si>
    <t>herida cortante en dedos de mano izquierda</t>
  </si>
  <si>
    <t>16/01/2024 04:15:00 p.m.</t>
  </si>
  <si>
    <t>16/01/2024 07:31:09 p.m.</t>
  </si>
  <si>
    <t>PDR4857712</t>
  </si>
  <si>
    <t>DNI 4857712</t>
  </si>
  <si>
    <t>Mata, Carmen Nelida</t>
  </si>
  <si>
    <t>16/01/2024 04:24:00 p.m.</t>
  </si>
  <si>
    <t>17/01/2024 02:00:00 a.m.</t>
  </si>
  <si>
    <t>paciente no evaluada por mi</t>
  </si>
  <si>
    <t>RAYEN 3450 - Neuquén</t>
  </si>
  <si>
    <t>16/01/2024 04:28:00 p.m.</t>
  </si>
  <si>
    <t>16/01/2024 06:19:50 p.m.</t>
  </si>
  <si>
    <t>16/01/2024 07:00:33 p.m.</t>
  </si>
  <si>
    <t>Dorsalgia</t>
  </si>
  <si>
    <t>PDR46068781</t>
  </si>
  <si>
    <t>DNI 46068781</t>
  </si>
  <si>
    <t>Nieto Alcaraz, Lorenzo Nehuen</t>
  </si>
  <si>
    <t>16/01/2024 04:32:00 p.m.</t>
  </si>
  <si>
    <t>16/01/2024 06:28:20 p.m.</t>
  </si>
  <si>
    <t>16/01/2024 06:32:31 p.m.</t>
  </si>
  <si>
    <t>Alumine 1182 - Neuquén - Barrio Confluencia</t>
  </si>
  <si>
    <t>DNI 13047218</t>
  </si>
  <si>
    <t>Vazquez, Juana De Dios</t>
  </si>
  <si>
    <t>16/01/2024 04:41:00 p.m.</t>
  </si>
  <si>
    <t>16/01/2024 06:31:36 p.m.</t>
  </si>
  <si>
    <t>16/01/2024 08:32:22 p.m.</t>
  </si>
  <si>
    <t>traumatismo del pie</t>
  </si>
  <si>
    <t>CALLE 11/MB.G3/2ºA - Neuquén - Barrio Ciudad Industrial</t>
  </si>
  <si>
    <t>tx segundo dedo del pie derecho (pcte DBT - enviada de CS PIN)</t>
  </si>
  <si>
    <t>DNI 47181957</t>
  </si>
  <si>
    <t>Chandia Gatica, Lucas Sebastian</t>
  </si>
  <si>
    <t>16/01/2024 04:49:00 p.m.</t>
  </si>
  <si>
    <t>16/01/2024 06:33:22 p.m.</t>
  </si>
  <si>
    <t>16/01/2024 08:47:36 p.m.</t>
  </si>
  <si>
    <t>ANAYA 4020 - Neuquén</t>
  </si>
  <si>
    <t>LA SAGALA</t>
  </si>
  <si>
    <t>Viene con acompañante terapeutico para reingresar a hogar de menores Consumo de cocaina y crack</t>
  </si>
  <si>
    <t>PDR37461784</t>
  </si>
  <si>
    <t>DNI 37461784</t>
  </si>
  <si>
    <t>Avila, Norman Gabriel</t>
  </si>
  <si>
    <t>16/01/2024 04:52:00 p.m.</t>
  </si>
  <si>
    <t>16/01/2024 06:39:18 p.m.</t>
  </si>
  <si>
    <t>16/01/2024 10:38:38 p.m.</t>
  </si>
  <si>
    <t>RODHE Y NOVELLA - Neuquén - Barrio Gran Neuquén</t>
  </si>
  <si>
    <t>dolor abdominal - diarrea con sangre - dolor de espalda al respirar</t>
  </si>
  <si>
    <t>DNI 92855963</t>
  </si>
  <si>
    <t>Correa Fuentes, Miguel Ramon</t>
  </si>
  <si>
    <t>16/01/2024 05:19:00 p.m.</t>
  </si>
  <si>
    <t>16/01/2024 06:48:29 p.m.</t>
  </si>
  <si>
    <t>16/01/2024 07:01:32 p.m.</t>
  </si>
  <si>
    <t>Dolor de origen gastrointestinal</t>
  </si>
  <si>
    <t>CONCORDIA 3761 - Neuquén - Barrio Unión de Mayo</t>
  </si>
  <si>
    <t>PDR43947220</t>
  </si>
  <si>
    <t>DNI 43947220</t>
  </si>
  <si>
    <t>Cañaz, Camilo</t>
  </si>
  <si>
    <t>16/01/2024 05:22:00 p.m.</t>
  </si>
  <si>
    <t>16/01/2024 05:39:58 p.m.</t>
  </si>
  <si>
    <t>16/01/2024 08:03:53 p.m.</t>
  </si>
  <si>
    <t>BOHER 1030 - Neuquén - Barrio Manuel Belgrano</t>
  </si>
  <si>
    <t>Intento de suicidio hace 3 dias</t>
  </si>
  <si>
    <t>16/01/2024 05:25:00 p.m.</t>
  </si>
  <si>
    <t>16/01/2024 07:03:07 p.m.</t>
  </si>
  <si>
    <t>16/01/2024 08:32:47 p.m.</t>
  </si>
  <si>
    <t>vomitos, nauseas (vista ayer por guardia agresión por terceros )</t>
  </si>
  <si>
    <t>PDR25714975</t>
  </si>
  <si>
    <t>DNI 25714975</t>
  </si>
  <si>
    <t>Burgos, Juan De La Cruz</t>
  </si>
  <si>
    <t>16/01/2024 05:28:00 p.m.</t>
  </si>
  <si>
    <t>16/01/2024 08:22:12 p.m.</t>
  </si>
  <si>
    <t>BATILANA 506 - Neuquén - Barrio Islas Malvinas</t>
  </si>
  <si>
    <t>dolor de pecho, fiebre, tos y dolor de garganta</t>
  </si>
  <si>
    <t>PDR42914253</t>
  </si>
  <si>
    <t>DNI 42914253</t>
  </si>
  <si>
    <t>Zolorza, Ornela Martina</t>
  </si>
  <si>
    <t>16/01/2024 05:44:00 p.m.</t>
  </si>
  <si>
    <t>16/01/2024 06:06:13 p.m.</t>
  </si>
  <si>
    <t>16/01/2024 06:21:53 p.m.</t>
  </si>
  <si>
    <t>j bjusto 155 - Neuquén</t>
  </si>
  <si>
    <t>Odinofagia + Fiebre</t>
  </si>
  <si>
    <t>16/01/2024 06:02:00 p.m.</t>
  </si>
  <si>
    <t>16/01/2024 06:18:44 p.m.</t>
  </si>
  <si>
    <t>16/01/2024 08:04:28 p.m.</t>
  </si>
  <si>
    <t>ref. atencion SM</t>
  </si>
  <si>
    <t>16/01/2024 06:16:00 p.m.</t>
  </si>
  <si>
    <t>16/01/2024 08:22:23 p.m.</t>
  </si>
  <si>
    <t>16/01/2024 10:12:43 p.m.</t>
  </si>
  <si>
    <t>REF. MAL ESTAR, FIEBRE, DOLOR CORPORAL ( EN TTO POR ADICCIONES )</t>
  </si>
  <si>
    <t>DNI 47005117</t>
  </si>
  <si>
    <t>Ynfante, Thomas</t>
  </si>
  <si>
    <t>16/01/2024 06:22:00 p.m.</t>
  </si>
  <si>
    <t>16/01/2024 08:38:17 p.m.</t>
  </si>
  <si>
    <t>16/01/2024 09:10:27 p.m.</t>
  </si>
  <si>
    <t>LOS COHIUES S/N - Plottier</t>
  </si>
  <si>
    <t>JORGE AGUILA</t>
  </si>
  <si>
    <t>REF. TX PIE</t>
  </si>
  <si>
    <t>DNI 41436575</t>
  </si>
  <si>
    <t>Luengo, Julieta Agustina</t>
  </si>
  <si>
    <t>16/01/2024 06:43:00 p.m.</t>
  </si>
  <si>
    <t>16/01/2024 08:52:29 p.m.</t>
  </si>
  <si>
    <t>16/01/2024 09:44:21 p.m.</t>
  </si>
  <si>
    <t>crisis de panico</t>
  </si>
  <si>
    <t>copahue 1714 -</t>
  </si>
  <si>
    <t>REF. TAQUICARDIA, ADORMECIMIENTO EN MANO Y ROSTRO</t>
  </si>
  <si>
    <t>16/01/2024 06:50:00 p.m.</t>
  </si>
  <si>
    <t>16/01/2024 07:02:17 p.m.</t>
  </si>
  <si>
    <t>16/01/2024 11:34:36 p.m.</t>
  </si>
  <si>
    <t>Citada para control, por Clínica Médica.</t>
  </si>
  <si>
    <t>Viene para evaluacion de CM</t>
  </si>
  <si>
    <t>DNI 23648468</t>
  </si>
  <si>
    <t>Valenzuela, Graciela Adriana</t>
  </si>
  <si>
    <t>16/01/2024 06:59:00 p.m.</t>
  </si>
  <si>
    <t>16/01/2024 07:46:43 p.m.</t>
  </si>
  <si>
    <t>Bradicardia sintomática.</t>
  </si>
  <si>
    <t>A PALACIOS Y COMODORO - Centenario</t>
  </si>
  <si>
    <t>PDR122733501</t>
  </si>
  <si>
    <t>DNI 96058349</t>
  </si>
  <si>
    <t>Mendez Garcia, Maria Lis</t>
  </si>
  <si>
    <t>16/01/2024 07:02:00 p.m.</t>
  </si>
  <si>
    <t>16/01/2024 09:25:13 p.m.</t>
  </si>
  <si>
    <t>16/01/2024 10:44:42 p.m.</t>
  </si>
  <si>
    <t>BELGRANO 755 - Neuquén - Centro</t>
  </si>
  <si>
    <t>REF. VÓMITOS, DIARREA Y DOLOR ABDOMINAL</t>
  </si>
  <si>
    <t>16/01/2024 07:05:00 p.m.</t>
  </si>
  <si>
    <t>16/01/2024 09:26:40 p.m.</t>
  </si>
  <si>
    <t>REF. VER R DE URO . EN TTO ( VOMITOS )</t>
  </si>
  <si>
    <t>16/01/2024 07:10:00 p.m.</t>
  </si>
  <si>
    <t>16/01/2024 07:36:52 p.m.</t>
  </si>
  <si>
    <t>17/01/2024 07:55:48 a.m.</t>
  </si>
  <si>
    <t>Complicación de herida quirúrgica.</t>
  </si>
  <si>
    <t>REF. ENVIADA DE CONSULTORIO EXTERNO (HPN)-</t>
  </si>
  <si>
    <t>DNI 18791124</t>
  </si>
  <si>
    <t>Sotomayor Linay, Jeanette Del Carmen</t>
  </si>
  <si>
    <t>16/01/2024 07:12:00 p.m.</t>
  </si>
  <si>
    <t>16/01/2024 09:27:04 p.m.</t>
  </si>
  <si>
    <t>16/01/2024 09:35:12 p.m.</t>
  </si>
  <si>
    <t>PRIMEROS POBLADORES 1355 - Neuquén - Barrio Mariano Moreno</t>
  </si>
  <si>
    <t>REF. PRESIÓN ALTA Y DOLOR DE GARGANTA</t>
  </si>
  <si>
    <t>DNI 31819927</t>
  </si>
  <si>
    <t>Olivera, Vanesa Suyai</t>
  </si>
  <si>
    <t>16/01/2024 07:25:00 p.m.</t>
  </si>
  <si>
    <t>16/01/2024 09:27:37 p.m.</t>
  </si>
  <si>
    <t>16/01/2024 11:43:17 p.m.</t>
  </si>
  <si>
    <t>epoc sind gripal</t>
  </si>
  <si>
    <t>mz.8/cs.8 - cx vi - Neuquén - Oeste</t>
  </si>
  <si>
    <t>fiebre, dolor de garganta. se le fue la voz</t>
  </si>
  <si>
    <t>PDR41436967</t>
  </si>
  <si>
    <t>DNI 41436967</t>
  </si>
  <si>
    <t>Ramirez, Franco Fabian</t>
  </si>
  <si>
    <t>16/01/2024 07:28:00 p.m.</t>
  </si>
  <si>
    <t>16/01/2024 10:52:59 p.m.</t>
  </si>
  <si>
    <t>MZ w 1 casa 13 - Neuquén</t>
  </si>
  <si>
    <t>hibepa - belen</t>
  </si>
  <si>
    <t>ref. dolor en columna ref. le salen hematomas, ref. se le duermen las piernas</t>
  </si>
  <si>
    <t>PDR23001558</t>
  </si>
  <si>
    <t>DNI 23001558</t>
  </si>
  <si>
    <t>Montecino, Raquel Haydee</t>
  </si>
  <si>
    <t>16/01/2024 07:38:00 p.m.</t>
  </si>
  <si>
    <t>16/01/2024 07:54:42 p.m.</t>
  </si>
  <si>
    <t>16/01/2024 08:33:47 p.m.</t>
  </si>
  <si>
    <t>talero 486 - Neuquén - Centro</t>
  </si>
  <si>
    <t>fiebre, dolor corporal. ref. vacunas contra covid</t>
  </si>
  <si>
    <t>PDR43769432</t>
  </si>
  <si>
    <t>DNI 43759432</t>
  </si>
  <si>
    <t>Maripan Miranda, Rodrigo Neyen</t>
  </si>
  <si>
    <t>16/01/2024 07:44:00 p.m.</t>
  </si>
  <si>
    <t>16/01/2024 08:15:02 p.m.</t>
  </si>
  <si>
    <t>16/01/2024 10:52:46 p.m.</t>
  </si>
  <si>
    <t>Tronador al fondo S/N - Neuquén - Barrio Confluencia</t>
  </si>
  <si>
    <t>Diarrea con sangre Dolor abdominal</t>
  </si>
  <si>
    <t>DNI 30412661</t>
  </si>
  <si>
    <t>Salgado, Natalia Elizabeth</t>
  </si>
  <si>
    <t>16/01/2024 07:59:00 p.m.</t>
  </si>
  <si>
    <t>16/01/2024 08:28:01 p.m.</t>
  </si>
  <si>
    <t>16/01/2024 09:23:14 p.m.</t>
  </si>
  <si>
    <t>cruzelles pilar 16 - Neuquén - Barrio Valentina Norte</t>
  </si>
  <si>
    <t>REF. FUE AL CENTRO DE SALUD. PRESION 16/12 Y SIGUE CON MALESTAR.</t>
  </si>
  <si>
    <t>DNI 94754011</t>
  </si>
  <si>
    <t>Rodriguez, Liz Clotilde</t>
  </si>
  <si>
    <t>16/01/2024 08:02:00 p.m.</t>
  </si>
  <si>
    <t>16/01/2024 08:27:44 p.m.</t>
  </si>
  <si>
    <t>16/01/2024 10:49:14 p.m.</t>
  </si>
  <si>
    <t>toma el tanque sec 4 - Neuquén</t>
  </si>
  <si>
    <t>Ref. la mandan de gineco por un rx de torax que debe ver un cm.-</t>
  </si>
  <si>
    <t>PDR96086427</t>
  </si>
  <si>
    <t>DNI 96086427</t>
  </si>
  <si>
    <t>Vasquez De Parra, Mary Carmen</t>
  </si>
  <si>
    <t>16/01/2024 08:33:00 p.m.</t>
  </si>
  <si>
    <t>16/01/2024 10:53:06 p.m.</t>
  </si>
  <si>
    <t>16/01/2024 10:56:34 p.m.</t>
  </si>
  <si>
    <t>CVAS. LARINGITIS</t>
  </si>
  <si>
    <t>Montevideo 635 - Neuquén</t>
  </si>
  <si>
    <t>dolor de garganta, dolor en el pecho</t>
  </si>
  <si>
    <t>PDR11282533</t>
  </si>
  <si>
    <t>DNI 11282533</t>
  </si>
  <si>
    <t>Sarmiento, Maria Beatriz</t>
  </si>
  <si>
    <t>16/01/2024 08:37:00 p.m.</t>
  </si>
  <si>
    <t>16/01/2024 10:54:22 p.m.</t>
  </si>
  <si>
    <t>16/01/2024 11:07:55 p.m.</t>
  </si>
  <si>
    <t>sind vertiginoso?</t>
  </si>
  <si>
    <t>mareos (hipertensa)</t>
  </si>
  <si>
    <t>PDR27716322</t>
  </si>
  <si>
    <t>DNI 27716322</t>
  </si>
  <si>
    <t>Jimenez, Andrea Fabiana</t>
  </si>
  <si>
    <t>16/01/2024 08:52:00 p.m.</t>
  </si>
  <si>
    <t>16/01/2024 10:54:35 p.m.</t>
  </si>
  <si>
    <t>16/01/2024 11:07:47 p.m.</t>
  </si>
  <si>
    <t>herida cortante en el dedo con ventilador,sangrado activo</t>
  </si>
  <si>
    <t>PDR33952886</t>
  </si>
  <si>
    <t>DNI 33952886</t>
  </si>
  <si>
    <t>Mancilla, Marcos Gustavo</t>
  </si>
  <si>
    <t>16/01/2024 08:55:00 p.m.</t>
  </si>
  <si>
    <t>16/01/2024 09:17:05 p.m.</t>
  </si>
  <si>
    <t>16/01/2024 10:44:11 p.m.</t>
  </si>
  <si>
    <t>fractura expuesta 4to dedo mano</t>
  </si>
  <si>
    <t>PASTEUR 1114 - Neuquén</t>
  </si>
  <si>
    <t>herida en el dedo,sangrado activo refiere fx -evaluado en Plottier</t>
  </si>
  <si>
    <t>DNI 38813170</t>
  </si>
  <si>
    <t>Gutierrez, Camila Gisel</t>
  </si>
  <si>
    <t>16/01/2024 09:15:00 p.m.</t>
  </si>
  <si>
    <t>16/01/2024 10:57:25 p.m.</t>
  </si>
  <si>
    <t>16/01/2024 11:06:51 p.m.</t>
  </si>
  <si>
    <t>POMONA 1776 - Neuquén - Barrio Confluencia</t>
  </si>
  <si>
    <t>vómitos,diarrea,dolor abdominal e inflamación,escalofríos</t>
  </si>
  <si>
    <t>PDR47149065</t>
  </si>
  <si>
    <t>DNI 47149065</t>
  </si>
  <si>
    <t>Zapata, Avril Anabela</t>
  </si>
  <si>
    <t>16/01/2024 09:18:00 p.m.</t>
  </si>
  <si>
    <t>16/01/2024 09:32:07 p.m.</t>
  </si>
  <si>
    <t>17/01/2024 01:47:55 a.m.</t>
  </si>
  <si>
    <t>COMODORO RIVADIA Y TUCUMAN - Centenario</t>
  </si>
  <si>
    <t>SAN MARTIN</t>
  </si>
  <si>
    <t>REF. GOLPE EN LA CABEZA ( INTENTO DE ROBO )</t>
  </si>
  <si>
    <t>PDR26752423</t>
  </si>
  <si>
    <t>DNI 26752423</t>
  </si>
  <si>
    <t>Gomez Campora, Marina Soledad</t>
  </si>
  <si>
    <t>16/01/2024 09:21:00 p.m.</t>
  </si>
  <si>
    <t>16/01/2024 11:05:58 p.m.</t>
  </si>
  <si>
    <t>16/01/2024 11:41:13 p.m.</t>
  </si>
  <si>
    <t>CELULITIS EN PIE IZQUIERDO</t>
  </si>
  <si>
    <t>MINISTRO GONZALEZ 265 - Neuquén</t>
  </si>
  <si>
    <t>dolor en el pie,inflamación, refiere afiebrada la zona</t>
  </si>
  <si>
    <t>DNI 92254031</t>
  </si>
  <si>
    <t>Abello Bucarey, Jose Alejandro</t>
  </si>
  <si>
    <t>16/01/2024 09:24:00 p.m.</t>
  </si>
  <si>
    <t>16/01/2024 11:13:15 p.m.</t>
  </si>
  <si>
    <t>16/01/2024 11:41:32 p.m.</t>
  </si>
  <si>
    <t>PDR30292620</t>
  </si>
  <si>
    <t>DNI 95931808</t>
  </si>
  <si>
    <t>Camacho Hernandez, Ana Cecilia</t>
  </si>
  <si>
    <t>16/01/2024 09:31:00 p.m.</t>
  </si>
  <si>
    <t>16/01/2024 11:17:06 p.m.</t>
  </si>
  <si>
    <t>16/01/2024 11:41:41 p.m.</t>
  </si>
  <si>
    <t>QUEMADURA TIPO A EN PIERNA</t>
  </si>
  <si>
    <t>Alderete 1100 - Neuquén - Centro</t>
  </si>
  <si>
    <t>quemadura en la pierna con caño de escape</t>
  </si>
  <si>
    <t>DNI 33476600</t>
  </si>
  <si>
    <t>Muñoz, Marcelo Osvaldo</t>
  </si>
  <si>
    <t>16/01/2024 09:39:00 p.m.</t>
  </si>
  <si>
    <t>16/01/2024 11:18:13 p.m.</t>
  </si>
  <si>
    <t>16/01/2024 11:41:51 p.m.</t>
  </si>
  <si>
    <t>cerro colorados 581 - Neuquén - Barrio Manuel Belgrano</t>
  </si>
  <si>
    <t>dolor de cintura (hipertenso)</t>
  </si>
  <si>
    <t>PDR17971268</t>
  </si>
  <si>
    <t>DNI 17971268</t>
  </si>
  <si>
    <t>Ochoa, Claudia Noemi</t>
  </si>
  <si>
    <t>16/01/2024 09:43:00 p.m.</t>
  </si>
  <si>
    <t>16/01/2024 10:27:00 p.m.</t>
  </si>
  <si>
    <t>16/01/2024 11:41:58 p.m.</t>
  </si>
  <si>
    <t>Domuyo y pelagati 133 - Neuquén - Barrio Mariano Moreno</t>
  </si>
  <si>
    <t>solicita atención por sm- mareos y dolor de cabeza (hipertensa,diabetica no medicada)</t>
  </si>
  <si>
    <t>DNI 92902006</t>
  </si>
  <si>
    <t>Parra Troncoso, Jessica Edith</t>
  </si>
  <si>
    <t>16/01/2024 09:58:00 p.m.</t>
  </si>
  <si>
    <t>16/01/2024 11:26:38 p.m.</t>
  </si>
  <si>
    <t>17/01/2024 05:49:05 a.m.</t>
  </si>
  <si>
    <t>Dolor lumbar crónico.</t>
  </si>
  <si>
    <t>LAGO MELIQUINA - S/N - Neuquén - Barrio Villa Ceferino</t>
  </si>
  <si>
    <t>dolor dorso lumbar molestia para orinar , enviada de FRESSENIUS</t>
  </si>
  <si>
    <t>PDR44103143</t>
  </si>
  <si>
    <t>DNI 44103143</t>
  </si>
  <si>
    <t>Arru, Milagros Rocio</t>
  </si>
  <si>
    <t>16/01/2024 10:08:00 p.m.</t>
  </si>
  <si>
    <t>16/01/2024 11:28:01 p.m.</t>
  </si>
  <si>
    <t>17/01/2024 01:43:32 a.m.</t>
  </si>
  <si>
    <t>fotheringam 562 562 - Neuquén - Centro</t>
  </si>
  <si>
    <t>dolor abdominal se irradia a espalda</t>
  </si>
  <si>
    <t>PDR43639945</t>
  </si>
  <si>
    <t>DNI 43639945</t>
  </si>
  <si>
    <t>Cejas, Maximiliano Ariel</t>
  </si>
  <si>
    <t>O.S. DEL PERS. DE LA INDUSTRIA DEL FOSFORO</t>
  </si>
  <si>
    <t>16/01/2024 10:11:00 p.m.</t>
  </si>
  <si>
    <t>16/01/2024 10:30:29 p.m.</t>
  </si>
  <si>
    <t>17/01/2024 03:08:48 a.m.</t>
  </si>
  <si>
    <t>GREFORIO MARTINEZ 135 - Neuquén - Barrio Confluencia</t>
  </si>
  <si>
    <t>INCIDENTE DE TRANSITO EL DOMINGO DOLOR DE CABEZA Y CUELLO</t>
  </si>
  <si>
    <t>DNI 22287369</t>
  </si>
  <si>
    <t>Vergara, Marcelo Walter</t>
  </si>
  <si>
    <t>16/01/2024 10:14:00 p.m.</t>
  </si>
  <si>
    <t>16/01/2024 10:32:46 p.m.</t>
  </si>
  <si>
    <t>17/01/2024 01:13:55 a.m.</t>
  </si>
  <si>
    <t>trauma torax cerrado</t>
  </si>
  <si>
    <t>LAGO ESPEJO 745 - Neuquén - Barrio La Sirena</t>
  </si>
  <si>
    <t>Ref. caída de altura ( 2metros, herida cortante en pierna , dif. para respirar - ingresa por playa de ambulancia )</t>
  </si>
  <si>
    <t>DNI 38044772</t>
  </si>
  <si>
    <t>Paredes, Raquel Stefani</t>
  </si>
  <si>
    <t>16/01/2024 10:18:00 p.m.</t>
  </si>
  <si>
    <t>16/01/2024 11:29:28 p.m.</t>
  </si>
  <si>
    <t>16/01/2024 11:42:12 p.m.</t>
  </si>
  <si>
    <t>comtrol medico</t>
  </si>
  <si>
    <t>Lago Curruhue - Neuquén - Barrio Villa Ceferino</t>
  </si>
  <si>
    <t>Sector Amanecer</t>
  </si>
  <si>
    <t>DOLOR DE CABEZA GOLPE DE CALOR</t>
  </si>
  <si>
    <t>PDR40294788</t>
  </si>
  <si>
    <t>DNI 40294788</t>
  </si>
  <si>
    <t>Verdugo, Mauro Leandro</t>
  </si>
  <si>
    <t>16/01/2024 10:46:00 p.m.</t>
  </si>
  <si>
    <t>17/01/2024 12:22:36 a.m.</t>
  </si>
  <si>
    <t>Fractura cerrada de tibia y peroné.</t>
  </si>
  <si>
    <t>COIHUE - Centenario</t>
  </si>
  <si>
    <t>96 VIVIENDAS</t>
  </si>
  <si>
    <t>16/01/2024 10:57:00 p.m.</t>
  </si>
  <si>
    <t>16/01/2024 11:37:03 p.m.</t>
  </si>
  <si>
    <t>DNI 41978810</t>
  </si>
  <si>
    <t>Varas, Paola Daniela</t>
  </si>
  <si>
    <t>16/01/2024 11:03:00 p.m.</t>
  </si>
  <si>
    <t>16/01/2024 11:36:47 p.m.</t>
  </si>
  <si>
    <t>16/01/2024 11:50:03 p.m.</t>
  </si>
  <si>
    <t>SOLICITA CONSTATACIÓN DE LESIONES</t>
  </si>
  <si>
    <t>JUAN B JUSTO 2188 - Plottier</t>
  </si>
  <si>
    <t>ALTOS DE ALBERDI</t>
  </si>
  <si>
    <t>constatación de lesiones</t>
  </si>
  <si>
    <t>PDR50243202</t>
  </si>
  <si>
    <t>DNI 50243202</t>
  </si>
  <si>
    <t>Lopez, Estrella Belen</t>
  </si>
  <si>
    <t>16/01/2024 11:07:00 p.m.</t>
  </si>
  <si>
    <t>16/01/2024 11:44:07 p.m.</t>
  </si>
  <si>
    <t>16/01/2024 11:49:54 p.m.</t>
  </si>
  <si>
    <t>cefalea - vómitos</t>
  </si>
  <si>
    <t>16/01/2024 11:09:00 p.m.</t>
  </si>
  <si>
    <t>16/01/2024 11:10:27 p.m.</t>
  </si>
  <si>
    <t>17/01/2024 03:08:53 a.m.</t>
  </si>
  <si>
    <t>egresada por error - mareos (hipertensa)</t>
  </si>
  <si>
    <t>PDR48357101</t>
  </si>
  <si>
    <t>DNI 48357101</t>
  </si>
  <si>
    <t>Fernandez, Tomas Ezequiel</t>
  </si>
  <si>
    <t>16/01/2024 11:37:00 p.m.</t>
  </si>
  <si>
    <t>17/01/2024 12:19:31 a.m.</t>
  </si>
  <si>
    <t>17/01/2024 12:45:12 a.m.</t>
  </si>
  <si>
    <t>PJE NUESTRA SEÑORA DEL ROSARIO 444 - Neuquén - Barrio Manuel Belgrano</t>
  </si>
  <si>
    <t>tx dedo pulgar mano derecha</t>
  </si>
  <si>
    <t>16/01/2024 11:39:00 p.m.</t>
  </si>
  <si>
    <t>17/01/2024 12:24:48 a.m.</t>
  </si>
  <si>
    <t>17/01/2024 04:19:15 a.m.</t>
  </si>
  <si>
    <t>PDR47181662</t>
  </si>
  <si>
    <t>DNI 47181662</t>
  </si>
  <si>
    <t>Ojeda Castillo, Maryori Solange</t>
  </si>
  <si>
    <t>16/01/2024 11:41:00 p.m.</t>
  </si>
  <si>
    <t>17/01/2024 12:27:19 a.m.</t>
  </si>
  <si>
    <t>17/01/2024 12:45:17 a.m.</t>
  </si>
  <si>
    <t>pehumayen mza 19 lote 20 - Neuquén</t>
  </si>
  <si>
    <t>irritación ocular - inflamación en párpado ojo izquierdo</t>
  </si>
  <si>
    <t>PDR46257342</t>
  </si>
  <si>
    <t>DNI 46257342</t>
  </si>
  <si>
    <t>Sandoval, Eugenia Tiziana</t>
  </si>
  <si>
    <t>16/01/2024 11:45:00 p.m.</t>
  </si>
  <si>
    <t>17/01/2024 12:45:28 a.m.</t>
  </si>
  <si>
    <t>17/01/2024 03:08:59 a.m.</t>
  </si>
  <si>
    <t>Ministro Gonzalez 258 - Neuquén - Centro</t>
  </si>
  <si>
    <t>tx MII</t>
  </si>
  <si>
    <t>DNI 41977363</t>
  </si>
  <si>
    <t>Diaz, Alan Agustin</t>
  </si>
  <si>
    <t>17/01/2024 12:08:00 a.m.</t>
  </si>
  <si>
    <t>17/01/2024 01:42:12 a.m.</t>
  </si>
  <si>
    <t>17/01/2024 01:46:35 a.m.</t>
  </si>
  <si>
    <t>Moquehue y Copahue 915 - Neuquén - Barrio Confluencia</t>
  </si>
  <si>
    <t>PDR14195829</t>
  </si>
  <si>
    <t>DNI 14195829</t>
  </si>
  <si>
    <t>Vera, Adriana Julia</t>
  </si>
  <si>
    <t>17/01/2024 12:49:00 a.m.</t>
  </si>
  <si>
    <t>17/01/2024 02:59:35 a.m.</t>
  </si>
  <si>
    <t>AV LA PLATA 2325 - Provincia: BUENOS AIRES</t>
  </si>
  <si>
    <t>POMPEYA</t>
  </si>
  <si>
    <t>DNI 44604707</t>
  </si>
  <si>
    <t>Belmar, Agustin Emanuel</t>
  </si>
  <si>
    <t>17/01/2024 12:50:00 a.m.</t>
  </si>
  <si>
    <t>17/01/2024 01:42:23 a.m.</t>
  </si>
  <si>
    <t>17/01/2024 02:43:29 a.m.</t>
  </si>
  <si>
    <t>Lanin E ignacio Rivas 3600 - Neuquén</t>
  </si>
  <si>
    <t>DNI 46611308</t>
  </si>
  <si>
    <t>Hernandez, Dara Jazmin</t>
  </si>
  <si>
    <t>17/01/2024 12:52:00 a.m.</t>
  </si>
  <si>
    <t>17/01/2024 01:09:10 a.m.</t>
  </si>
  <si>
    <t>17/01/2024 01:52:52 a.m.</t>
  </si>
  <si>
    <t>PRINGLES 1004 - Neuquén - Barrio Islas Malvinas</t>
  </si>
  <si>
    <t>Ref Adormecimiento en rostro y manos</t>
  </si>
  <si>
    <t>PDR33952066</t>
  </si>
  <si>
    <t>DNI 33952066</t>
  </si>
  <si>
    <t>Gayone, Esteban Javier</t>
  </si>
  <si>
    <t>17/01/2024 02:36:00 a.m.</t>
  </si>
  <si>
    <t>17/01/2024 03:58:01 a.m.</t>
  </si>
  <si>
    <t>17/01/2024 09:33:22 a.m.</t>
  </si>
  <si>
    <t>cólico biliar?</t>
  </si>
  <si>
    <t>Fotheringham 484 - Neuquén - Centro</t>
  </si>
  <si>
    <t>DNI 34088140</t>
  </si>
  <si>
    <t>Dominguez, Diulio Damian</t>
  </si>
  <si>
    <t>17/01/2024 02:49:00 a.m.</t>
  </si>
  <si>
    <t>17/01/2024 03:58:17 a.m.</t>
  </si>
  <si>
    <t>17/01/2024 04:50:02 a.m.</t>
  </si>
  <si>
    <t>B.P.IND/SB P21 D5 - Neuquén - Barrio Ciudad Industrial</t>
  </si>
  <si>
    <t>VOMITOS DIARREA DOLOR DE CABEZA</t>
  </si>
  <si>
    <t>PDR22593829</t>
  </si>
  <si>
    <t>DNI 22593829</t>
  </si>
  <si>
    <t>Cabrera, Jose Mario</t>
  </si>
  <si>
    <t>17/01/2024 03:30:00 a.m.</t>
  </si>
  <si>
    <t>17/01/2024 05:05:22 a.m.</t>
  </si>
  <si>
    <t>17/01/2024 05:10:32 a.m.</t>
  </si>
  <si>
    <t>Odinofagia. Otalgia.</t>
  </si>
  <si>
    <t>peatonal 29 Sector 9 - Neuquén - Barrio Ciudad Industrial</t>
  </si>
  <si>
    <t>17/01/2024 04:06:41 a.m.</t>
  </si>
  <si>
    <t>17/01/2024 05:45:37 a.m.</t>
  </si>
  <si>
    <t>Herida quirúrgica abierta.</t>
  </si>
  <si>
    <t>SE LE ABRIO HERIDA DE TRAQUEO PUS</t>
  </si>
  <si>
    <t>17/01/2024 03:37:00 a.m.</t>
  </si>
  <si>
    <t>17/01/2024 06:38:45 a.m.</t>
  </si>
  <si>
    <t>17/01/2024 06:38:50 a.m.</t>
  </si>
  <si>
    <t>No responde a varios llamados.</t>
  </si>
  <si>
    <t>PDR48969921</t>
  </si>
  <si>
    <t>DNI 48969921</t>
  </si>
  <si>
    <t>Dix, Sofia</t>
  </si>
  <si>
    <t>17/01/2024 04:05:00 a.m.</t>
  </si>
  <si>
    <t>17/01/2024 04:14:15 a.m.</t>
  </si>
  <si>
    <t>17/01/2024 08:40:51 p.m.</t>
  </si>
  <si>
    <t>rio quinto 251 - Neuquén</t>
  </si>
  <si>
    <t>villka farrel</t>
  </si>
  <si>
    <t>17/01/2024 04:09:00 a.m.</t>
  </si>
  <si>
    <t>17/01/2024 05:12:46 a.m.</t>
  </si>
  <si>
    <t>17/01/2024 05:30:00 a.m.</t>
  </si>
  <si>
    <t>PDR32028663</t>
  </si>
  <si>
    <t>DNI 32028663</t>
  </si>
  <si>
    <t>Milipan Sanhueza, Cristian Martin</t>
  </si>
  <si>
    <t>17/01/2024 04:32:00 a.m.</t>
  </si>
  <si>
    <t>17/01/2024 04:54:42 a.m.</t>
  </si>
  <si>
    <t>17/01/2024 05:05:46 a.m.</t>
  </si>
  <si>
    <t>Enterocolitis.</t>
  </si>
  <si>
    <t>alderete 241 - Neuquén</t>
  </si>
  <si>
    <t>17/01/2024 04:38:00 a.m.</t>
  </si>
  <si>
    <t>17/01/2024 07:01:32 a.m.</t>
  </si>
  <si>
    <t>dolor de pierna izquierda</t>
  </si>
  <si>
    <t>DNI 92682318</t>
  </si>
  <si>
    <t>Burgos Muñoz, Raimundo Jane</t>
  </si>
  <si>
    <t>17/01/2024 04:55:00 a.m.</t>
  </si>
  <si>
    <t>17/01/2024 04:09:48 p.m.</t>
  </si>
  <si>
    <t>HDA no variceal</t>
  </si>
  <si>
    <t>Pringles - Neuquén - Barrio Cordón Colón</t>
  </si>
  <si>
    <t>Hemorragia digestiva</t>
  </si>
  <si>
    <t>17/01/2024 05:15:00 a.m.</t>
  </si>
  <si>
    <t>17/01/2024 07:01:57 a.m.</t>
  </si>
  <si>
    <t>17/01/2024 06:17:00 a.m.</t>
  </si>
  <si>
    <t>17/01/2024 06:57:27 a.m.</t>
  </si>
  <si>
    <t>17/01/2024 08:12:19 a.m.</t>
  </si>
  <si>
    <t>Brote generalizado, vista el domingo pasado por el mismo motivo</t>
  </si>
  <si>
    <t>17/01/2024 06:37:00 a.m.</t>
  </si>
  <si>
    <t>17/01/2024 07:00:17 a.m.</t>
  </si>
  <si>
    <t>17/01/2024 07:17:33 a.m.</t>
  </si>
  <si>
    <t>enfermedades cronicas</t>
  </si>
  <si>
    <t>Adormecimiento de brazo, pierna izq, debilidad corporal, ant. de acv de hace un mes, visto anoche por el mismo motivo</t>
  </si>
  <si>
    <t>PDR35659274</t>
  </si>
  <si>
    <t>DNI 35659274</t>
  </si>
  <si>
    <t>Bottero, Damian Maximiliano</t>
  </si>
  <si>
    <t>17/01/2024 06:40:00 a.m.</t>
  </si>
  <si>
    <t>17/01/2024 07:16:40 a.m.</t>
  </si>
  <si>
    <t>Salta 636 - Neuquén - Centro</t>
  </si>
  <si>
    <t>Colocación de medicación</t>
  </si>
  <si>
    <t>DNI 92385253</t>
  </si>
  <si>
    <t>Ibañez Silva, Patricio Marcelo</t>
  </si>
  <si>
    <t>17/01/2024 06:45:00 a.m.</t>
  </si>
  <si>
    <t>17/01/2024 07:16:54 a.m.</t>
  </si>
  <si>
    <t>17/01/2024 09:02:24 a.m.</t>
  </si>
  <si>
    <t>SAN JOSE DE FELICIANO 913 - Neuquén - Barrio Unión de Mayo</t>
  </si>
  <si>
    <t>PDR10847479</t>
  </si>
  <si>
    <t>DNI 10847479</t>
  </si>
  <si>
    <t>Reyes, Mario Armando</t>
  </si>
  <si>
    <t>17/01/2024 06:50:00 a.m.</t>
  </si>
  <si>
    <t>17/01/2024 07:17:57 a.m.</t>
  </si>
  <si>
    <t>17/01/2024 07:19:46 a.m.</t>
  </si>
  <si>
    <t>Sensación de oído tapado.</t>
  </si>
  <si>
    <t>Sobisch Carlos - Neuquén - Barrio Confluencia</t>
  </si>
  <si>
    <t>Dolor de oído derecho</t>
  </si>
  <si>
    <t>DNI 47983060</t>
  </si>
  <si>
    <t>Oviedo, Otoniel Matias</t>
  </si>
  <si>
    <t>17/01/2024 06:55:00 a.m.</t>
  </si>
  <si>
    <t>17/01/2024 07:23:45 a.m.</t>
  </si>
  <si>
    <t>17/01/2024 10:00:28 a.m.</t>
  </si>
  <si>
    <t>trast de ansiedad</t>
  </si>
  <si>
    <t>SECTOR -LAS FLORSITAS - Neuquén</t>
  </si>
  <si>
    <t>LOS HORNITOS</t>
  </si>
  <si>
    <t>Dolor de pecho- Ref que se quedó sin medicación para la ansiedad</t>
  </si>
  <si>
    <t>17/01/2024 07:21:00 a.m.</t>
  </si>
  <si>
    <t>17/01/2024 09:00:39 a.m.</t>
  </si>
  <si>
    <t>17/01/2024 09:48:02 a.m.</t>
  </si>
  <si>
    <t>Vomitos, dolor en zona baja de la espalda</t>
  </si>
  <si>
    <t>DNI 29384816</t>
  </si>
  <si>
    <t>Tapia, Marcela Alejandra</t>
  </si>
  <si>
    <t>17/01/2024 07:24:00 a.m.</t>
  </si>
  <si>
    <t>17/01/2024 09:12:30 a.m.</t>
  </si>
  <si>
    <t>Juan pablo y andacollo 1381 - Neuquén - Barrio Valentina Norte</t>
  </si>
  <si>
    <t>Dolor en columna, ref. que ayer no se podía movilizar</t>
  </si>
  <si>
    <t>PDR35153587</t>
  </si>
  <si>
    <t>DNI 35153587</t>
  </si>
  <si>
    <t>Ruiz, Juan Marcel</t>
  </si>
  <si>
    <t>17/01/2024 07:26:00 a.m.</t>
  </si>
  <si>
    <t>17/01/2024 07:39:20 a.m.</t>
  </si>
  <si>
    <t>17/01/2024 08:00:25 a.m.</t>
  </si>
  <si>
    <t>Olascoaga 673 - Neuquén - Centro</t>
  </si>
  <si>
    <t>Dolor abdominal, ant. de cálculos en vesícula</t>
  </si>
  <si>
    <t>DNI 35492506</t>
  </si>
  <si>
    <t>Neculhueque Monsalvez, Dorca Yemina Isabel</t>
  </si>
  <si>
    <t>17/01/2024 07:47:00 a.m.</t>
  </si>
  <si>
    <t>17/01/2024 08:04:13 a.m.</t>
  </si>
  <si>
    <t>17/01/2024 08:11:53 a.m.</t>
  </si>
  <si>
    <t>FACUNDO QUIROGA - Neuquén - Barrio Islas Malvinas</t>
  </si>
  <si>
    <t>ref dolor abdominal y nauseas</t>
  </si>
  <si>
    <t>17/01/2024 08:02:00 a.m.</t>
  </si>
  <si>
    <t>17/01/2024 09:12:56 a.m.</t>
  </si>
  <si>
    <t>DNI 23918013</t>
  </si>
  <si>
    <t>Cifuentes, Pedro Segundo</t>
  </si>
  <si>
    <t>17/01/2024 08:05:00 a.m.</t>
  </si>
  <si>
    <t>17/01/2024 09:13:06 a.m.</t>
  </si>
  <si>
    <t>17/01/2024 09:26:10 a.m.</t>
  </si>
  <si>
    <t>Celulitis de rodilla izquierda.</t>
  </si>
  <si>
    <t>candelaria 1280 - Neuquén - Barrio Don Bosco III</t>
  </si>
  <si>
    <t>PDR47050052</t>
  </si>
  <si>
    <t>DNI 47050052</t>
  </si>
  <si>
    <t>Gonzalez, Leonardo Fabian</t>
  </si>
  <si>
    <t>17/01/2024 08:12:00 a.m.</t>
  </si>
  <si>
    <t>17/01/2024 09:13:20 a.m.</t>
  </si>
  <si>
    <t>17/01/2024 11:37:57 a.m.</t>
  </si>
  <si>
    <t>Traumatismo de hombro</t>
  </si>
  <si>
    <t>ameghino 60 - Neuquén - Centro</t>
  </si>
  <si>
    <t>ref tx de hombro por caida</t>
  </si>
  <si>
    <t>DNI 25345966</t>
  </si>
  <si>
    <t>Medrano, Dario Fabian</t>
  </si>
  <si>
    <t>17/01/2024 08:20:00 a.m.</t>
  </si>
  <si>
    <t>17/01/2024 08:46:56 a.m.</t>
  </si>
  <si>
    <t>17/01/2024 04:14:11 p.m.</t>
  </si>
  <si>
    <t>alicia m justo 1800 - Neuquén</t>
  </si>
  <si>
    <t>Dolor abdominal Fiebre Disuria</t>
  </si>
  <si>
    <t>DNI 44237846</t>
  </si>
  <si>
    <t>Battagini, Lucia</t>
  </si>
  <si>
    <t>17/01/2024 08:32:00 a.m.</t>
  </si>
  <si>
    <t>17/01/2024 08:47:14 a.m.</t>
  </si>
  <si>
    <t>17/01/2024 02:34:38 p.m.</t>
  </si>
  <si>
    <t>migraña compleja</t>
  </si>
  <si>
    <t>PDR40658038</t>
  </si>
  <si>
    <t>DNI 40658038</t>
  </si>
  <si>
    <t>Mansilla, Luciana Ruth Magdalena</t>
  </si>
  <si>
    <t>17/01/2024 08:33:00 a.m.</t>
  </si>
  <si>
    <t>17/01/2024 09:21:16 a.m.</t>
  </si>
  <si>
    <t>17/01/2024 09:37:54 a.m.</t>
  </si>
  <si>
    <t>Diarrea Transgresion alimenticia</t>
  </si>
  <si>
    <t>DNI 28549089</t>
  </si>
  <si>
    <t>Reitman, Natalia</t>
  </si>
  <si>
    <t>17/01/2024 08:44:00 a.m.</t>
  </si>
  <si>
    <t>17/01/2024 09:32:47 a.m.</t>
  </si>
  <si>
    <t>17/01/2024 01:22:34 p.m.</t>
  </si>
  <si>
    <t>carlos h rodriguez 314 - Neuquén - Centro</t>
  </si>
  <si>
    <t>DNI 42095728</t>
  </si>
  <si>
    <t>Selzer, Martin</t>
  </si>
  <si>
    <t>17/01/2024 08:48:00 a.m.</t>
  </si>
  <si>
    <t>17/01/2024 10:35:00 a.m.</t>
  </si>
  <si>
    <t>17/01/2024 10:50:21 a.m.</t>
  </si>
  <si>
    <t>DIAGONAL 9 DE JULIO 331 - Neuquén - Centro</t>
  </si>
  <si>
    <t>DNI 16165443</t>
  </si>
  <si>
    <t>Fernandez, Felisiana Aurora</t>
  </si>
  <si>
    <t>17/01/2024 08:50:00 a.m.</t>
  </si>
  <si>
    <t>17/01/2024 10:35:16 a.m.</t>
  </si>
  <si>
    <t>17/01/2024 01:14:03 p.m.</t>
  </si>
  <si>
    <t>MZA-12/B° V. CEFERINO - Neuquén</t>
  </si>
  <si>
    <t>PDR17241771</t>
  </si>
  <si>
    <t>DNI 17241771</t>
  </si>
  <si>
    <t>Bianchi, Walter Daniel</t>
  </si>
  <si>
    <t>17/01/2024 08:51:00 a.m.</t>
  </si>
  <si>
    <t>17/01/2024 09:21:38 a.m.</t>
  </si>
  <si>
    <t>17/01/2024 09:49:19 a.m.</t>
  </si>
  <si>
    <t>Mamá Margarita y EE UU 2225 - Centenario</t>
  </si>
  <si>
    <t>ref dolor ciatico y piernas</t>
  </si>
  <si>
    <t>17/01/2024 09:00:00 a.m.</t>
  </si>
  <si>
    <t>17/01/2024 10:43:24 a.m.</t>
  </si>
  <si>
    <t>17/01/2024 06:19:45 p.m.</t>
  </si>
  <si>
    <t>17/01/2024 09:07:00 a.m.</t>
  </si>
  <si>
    <t>17/01/2024 10:50:04 a.m.</t>
  </si>
  <si>
    <t>17/01/2024 10:55:40 a.m.</t>
  </si>
  <si>
    <t>Dolor tobillo izquierdo</t>
  </si>
  <si>
    <t>17/01/2024 09:10:00 a.m.</t>
  </si>
  <si>
    <t>17/01/2024 10:52:08 a.m.</t>
  </si>
  <si>
    <t>17/01/2024 10:59:38 a.m.</t>
  </si>
  <si>
    <t>Lesion de piel</t>
  </si>
  <si>
    <t>HERIDA CORTANTE EN TALÓN DE PIE DCHO-</t>
  </si>
  <si>
    <t>DNI 37053504</t>
  </si>
  <si>
    <t>Secco, Lucas Elian</t>
  </si>
  <si>
    <t>17/01/2024 09:26:00 a.m.</t>
  </si>
  <si>
    <t>17/01/2024 10:58:42 a.m.</t>
  </si>
  <si>
    <t>MZA 25 CASA 20 - Neuquén - Oeste</t>
  </si>
  <si>
    <t>CEFALEA, ADORMECIMIENTO DE LADO DCHO, REF QUE DESDE AYER SE LE DUERME EL LABIO</t>
  </si>
  <si>
    <t>PDR44779798</t>
  </si>
  <si>
    <t>DNI 44779798</t>
  </si>
  <si>
    <t>Ferrero, Nicolas Diego</t>
  </si>
  <si>
    <t>17/01/2024 09:36:00 a.m.</t>
  </si>
  <si>
    <t>17/01/2024 09:47:13 a.m.</t>
  </si>
  <si>
    <t>17/01/2024 10:41:11 a.m.</t>
  </si>
  <si>
    <t>MOCORETA 776 - Neuquén - Barrio Provincias Unidas</t>
  </si>
  <si>
    <t>Incidente de transito Traumatismo de pierna derecha</t>
  </si>
  <si>
    <t>DNI 92822953</t>
  </si>
  <si>
    <t>Jofre Azocar, Luis Hernan</t>
  </si>
  <si>
    <t>17/01/2024 09:40:00 a.m.</t>
  </si>
  <si>
    <t>17/01/2024 10:17:00 a.m.</t>
  </si>
  <si>
    <t>17/01/2024 11:14:27 a.m.</t>
  </si>
  <si>
    <t>Insomnio de 15 dias Angustia</t>
  </si>
  <si>
    <t>PDR26144028</t>
  </si>
  <si>
    <t>DNI 26144028</t>
  </si>
  <si>
    <t>Mosler, Fernando Emilio</t>
  </si>
  <si>
    <t>17/01/2024 09:43:00 a.m.</t>
  </si>
  <si>
    <t>17/01/2024 10:54:58 a.m.</t>
  </si>
  <si>
    <t>17/01/2024 10:59:05 a.m.</t>
  </si>
  <si>
    <t>Correntoso 1080 - Neuquén - Barrio Confluencia</t>
  </si>
  <si>
    <t>Solicita receta para colocarse Antitetanica completa</t>
  </si>
  <si>
    <t>DNI 38101979</t>
  </si>
  <si>
    <t>Gonzalez, Jonatan Leonel Eduardo</t>
  </si>
  <si>
    <t>17/01/2024 09:55:00 a.m.</t>
  </si>
  <si>
    <t>17/01/2024 10:17:36 a.m.</t>
  </si>
  <si>
    <t>17/01/2024 12:56:40 p.m.</t>
  </si>
  <si>
    <t>Sta ayuda para tto de deshabituacion.</t>
  </si>
  <si>
    <t>Luis Sandrini 843 - Centenario</t>
  </si>
  <si>
    <t>Solicita desintoxicación</t>
  </si>
  <si>
    <t>PDR4441766</t>
  </si>
  <si>
    <t>DNI 4441766</t>
  </si>
  <si>
    <t>Pastrovichio, Dina Maria</t>
  </si>
  <si>
    <t>17/01/2024 09:59:00 a.m.</t>
  </si>
  <si>
    <t>17/01/2024 10:19:09 a.m.</t>
  </si>
  <si>
    <t>17/01/2024 01:31:02 p.m.</t>
  </si>
  <si>
    <t>neumonia bilateral</t>
  </si>
  <si>
    <t>Carlos H.Rodriguez,32, 32 - Neuquén</t>
  </si>
  <si>
    <t>Dificultad respiratoria, dolor en zona costal dcha</t>
  </si>
  <si>
    <t>PDR34599685</t>
  </si>
  <si>
    <t>DNI 34599685</t>
  </si>
  <si>
    <t>Toledo, Nelson Javier</t>
  </si>
  <si>
    <t>17/01/2024 10:06:00 a.m.</t>
  </si>
  <si>
    <t>17/01/2024 10:58:50 a.m.</t>
  </si>
  <si>
    <t>17/01/2024 12:33:47 p.m.</t>
  </si>
  <si>
    <t>JOSE ROSAS 1195 - Neuquén - Barrio Manuel Belgrano</t>
  </si>
  <si>
    <t>Tos productiva Cefalea</t>
  </si>
  <si>
    <t>PDR96176641</t>
  </si>
  <si>
    <t>DNI 96176641</t>
  </si>
  <si>
    <t>Rendon Guilarte, Nora Isabel</t>
  </si>
  <si>
    <t>17/01/2024 10:10:00 a.m.</t>
  </si>
  <si>
    <t>17/01/2024 10:59:14 a.m.</t>
  </si>
  <si>
    <t>17/01/2024 12:57:05 p.m.</t>
  </si>
  <si>
    <t>REP DE ITALIA 1800 - Neuquén</t>
  </si>
  <si>
    <t>DOLOR ABDOMINAL. VOMITOS</t>
  </si>
  <si>
    <t>PDR96390904</t>
  </si>
  <si>
    <t>DNI 96390904</t>
  </si>
  <si>
    <t>Dita Betancourt, Alejandra Karelis</t>
  </si>
  <si>
    <t>17/01/2024 10:15:00 a.m.</t>
  </si>
  <si>
    <t>17/01/2024 10:59:59 a.m.</t>
  </si>
  <si>
    <t>18/01/2024 01:36:36 p.m.</t>
  </si>
  <si>
    <t>Bicitopenia.</t>
  </si>
  <si>
    <t>República de Italia 1800 - Neuquén</t>
  </si>
  <si>
    <t>dolor corporal, mareos.</t>
  </si>
  <si>
    <t>DNI 33291527</t>
  </si>
  <si>
    <t>Correa, Oscar Fabian</t>
  </si>
  <si>
    <t>17/01/2024 10:19:00 a.m.</t>
  </si>
  <si>
    <t>17/01/2024 11:03:45 a.m.</t>
  </si>
  <si>
    <t>17/01/2024 12:57:12 p.m.</t>
  </si>
  <si>
    <t>ABRAHAM - Neuquén - Barrio San Lorenzo Norte</t>
  </si>
  <si>
    <t>TX RODILLA DCHA EN EL DÍA DE AYER</t>
  </si>
  <si>
    <t>17/01/2024 10:30:00 a.m.</t>
  </si>
  <si>
    <t>17/01/2024 11:03:32 a.m.</t>
  </si>
  <si>
    <t>17/01/2024 03:17:03 p.m.</t>
  </si>
  <si>
    <t>Traumatismo de mano y muñeca izquierda</t>
  </si>
  <si>
    <t>DNI 18618226</t>
  </si>
  <si>
    <t>Godoy, Miriam Claudia Alejandra</t>
  </si>
  <si>
    <t>17/01/2024 10:32:00 a.m.</t>
  </si>
  <si>
    <t>17/01/2024 12:17:42 p.m.</t>
  </si>
  <si>
    <t>17/01/2024 12:44:37 p.m.</t>
  </si>
  <si>
    <t>DALMAU 821 - Neuquén - Barrio 14 de Octubre</t>
  </si>
  <si>
    <t>Dificultad respiratoria -pac epoc</t>
  </si>
  <si>
    <t>PDR18795028</t>
  </si>
  <si>
    <t>DNI 18795028</t>
  </si>
  <si>
    <t>Sambueza, Elsa Del Carmen</t>
  </si>
  <si>
    <t>17/01/2024 10:42:00 a.m.</t>
  </si>
  <si>
    <t>17/01/2024 12:53:42 p.m.</t>
  </si>
  <si>
    <t>17/01/2024 04:14:42 p.m.</t>
  </si>
  <si>
    <t>mza 2 lote 6 - Neuquén - Oeste</t>
  </si>
  <si>
    <t>DOLOR DE PECHO Y ESPALDA</t>
  </si>
  <si>
    <t>DNI 14520416</t>
  </si>
  <si>
    <t>Rodriguez, Julia Liliana</t>
  </si>
  <si>
    <t>17/01/2024 10:48:00 a.m.</t>
  </si>
  <si>
    <t>17/01/2024 01:14:32 p.m.</t>
  </si>
  <si>
    <t>17/01/2024 02:37:43 p.m.</t>
  </si>
  <si>
    <t>REF ATENCIÓN POR SM (paciente oncologica)</t>
  </si>
  <si>
    <t>DNI 20794189</t>
  </si>
  <si>
    <t>Riquelme, Nancy Mabel</t>
  </si>
  <si>
    <t>17/01/2024 10:54:00 a.m.</t>
  </si>
  <si>
    <t>17/01/2024 01:24:28 p.m.</t>
  </si>
  <si>
    <t>17/01/2024 02:09:43 p.m.</t>
  </si>
  <si>
    <t>NECOCHEA - 1353 - Neuquén</t>
  </si>
  <si>
    <t>DNI 30055387</t>
  </si>
  <si>
    <t>Olivera, Julio Gabriel</t>
  </si>
  <si>
    <t>17/01/2024 10:56:00 a.m.</t>
  </si>
  <si>
    <t>17/01/2024 01:29:16 p.m.</t>
  </si>
  <si>
    <t>17/01/2024 01:43:04 p.m.</t>
  </si>
  <si>
    <t>Asma</t>
  </si>
  <si>
    <t>EL BOLSON 1770 - Neuquén - Barrio Confluencia</t>
  </si>
  <si>
    <t>REF DIFICULTAD PARA RESPIRAR Y TOS SECA</t>
  </si>
  <si>
    <t>17/01/2024 11:06:00 a.m.</t>
  </si>
  <si>
    <t>17/01/2024 01:42:52 p.m.</t>
  </si>
  <si>
    <t>17/01/2024 02:09:50 p.m.</t>
  </si>
  <si>
    <t>REF INFECCIÓN EN EL DEDO</t>
  </si>
  <si>
    <t>PDR38811775</t>
  </si>
  <si>
    <t>DNI 38811775</t>
  </si>
  <si>
    <t>Moyano, Alan Gabriel</t>
  </si>
  <si>
    <t>17/01/2024 11:08:00 a.m.</t>
  </si>
  <si>
    <t>17/01/2024 02:11:16 p.m.</t>
  </si>
  <si>
    <t>17/01/2024 04:09:53 p.m.</t>
  </si>
  <si>
    <t>DOLOR ABDOMINAL-DIARREA</t>
  </si>
  <si>
    <t>17/01/2024 11:12:00 a.m.</t>
  </si>
  <si>
    <t>17/01/2024 11:36:37 a.m.</t>
  </si>
  <si>
    <t>PDR40321630</t>
  </si>
  <si>
    <t>DNI 40321630</t>
  </si>
  <si>
    <t>Barria Castañeda, Ana De Las Nieves</t>
  </si>
  <si>
    <t>17/01/2024 11:22:00 a.m.</t>
  </si>
  <si>
    <t>17/01/2024 02:24:37 p.m.</t>
  </si>
  <si>
    <t>17/01/2024 02:35:48 p.m.</t>
  </si>
  <si>
    <t>angosta - Neuquén - Barrio Cordón Colón</t>
  </si>
  <si>
    <t>AUCA MAHUIDA</t>
  </si>
  <si>
    <t>REF FORUNCULO EN ROSTRO</t>
  </si>
  <si>
    <t>17/01/2024 11:27:00 a.m.</t>
  </si>
  <si>
    <t>17/01/2024 12:09:59 p.m.</t>
  </si>
  <si>
    <t>17/01/2024 04:18:37 p.m.</t>
  </si>
  <si>
    <t>orquitis</t>
  </si>
  <si>
    <t>DNI 21988020</t>
  </si>
  <si>
    <t>Ferrero, Marcela Alejandra</t>
  </si>
  <si>
    <t>17/01/2024 11:32:00 a.m.</t>
  </si>
  <si>
    <t>17/01/2024 02:29:08 p.m.</t>
  </si>
  <si>
    <t>17/01/2024 04:31:35 p.m.</t>
  </si>
  <si>
    <t>fluxion hemorroidal</t>
  </si>
  <si>
    <t>JARILLAS DEL RIO 2000 - Neuquén - Barrio Mercantiles</t>
  </si>
  <si>
    <t>REF HEMORROIDES..VISTA EN CONSULTORIOS EXTERNOS</t>
  </si>
  <si>
    <t>DNI 95066266</t>
  </si>
  <si>
    <t>Torres Brizuela, Estela</t>
  </si>
  <si>
    <t>17/01/2024 11:35:00 a.m.</t>
  </si>
  <si>
    <t>17/01/2024 02:35:55 p.m.</t>
  </si>
  <si>
    <t>17/01/2024 06:11:59 p.m.</t>
  </si>
  <si>
    <t>PASTEUR 1140 - Neuquén - Barrio Don Bosco II</t>
  </si>
  <si>
    <t>REF PICAZÓN EN TODO EL CUERPO</t>
  </si>
  <si>
    <t>PDR21380315</t>
  </si>
  <si>
    <t>DNI 21380315</t>
  </si>
  <si>
    <t>Lopez, Jorge Alejandro</t>
  </si>
  <si>
    <t>17/01/2024 11:38:00 a.m.</t>
  </si>
  <si>
    <t>17/01/2024 02:29:29 p.m.</t>
  </si>
  <si>
    <t>17/01/2024 03:17:50 p.m.</t>
  </si>
  <si>
    <t>Cacique Calfulcura 241 - Neuquén - Barrio Confluencia</t>
  </si>
  <si>
    <t>MORDIDA DE CAN..REF INFECCIÓN (VISTO EN SALITA VILLA FARREL)</t>
  </si>
  <si>
    <t>PDR40068289</t>
  </si>
  <si>
    <t>DNI 40068289</t>
  </si>
  <si>
    <t>Paredes, Facundo Ariel</t>
  </si>
  <si>
    <t>17/01/2024 11:41:00 a.m.</t>
  </si>
  <si>
    <t>17/01/2024 02:39:46 p.m.</t>
  </si>
  <si>
    <t>17/01/2024 03:25:30 p.m.</t>
  </si>
  <si>
    <t>Islas Malvinas s/n - Neuquén - Barrio Sapere</t>
  </si>
  <si>
    <t>REF TX TABIQUE</t>
  </si>
  <si>
    <t>DNI 17323312</t>
  </si>
  <si>
    <t>Calviño, Marcela Susana</t>
  </si>
  <si>
    <t>17/01/2024 11:43:00 a.m.</t>
  </si>
  <si>
    <t>17/01/2024 12:12:35 p.m.</t>
  </si>
  <si>
    <t>17/01/2024 03:29:30 p.m.</t>
  </si>
  <si>
    <t>dolor inespecifico</t>
  </si>
  <si>
    <t>Housay 1091 - Neuquén - Barrio Don Bosco III</t>
  </si>
  <si>
    <t>Inflamación corporal, ingresa por sector de ambulancias</t>
  </si>
  <si>
    <t>DNI 40614917</t>
  </si>
  <si>
    <t>Baeza, Marlen Luciana</t>
  </si>
  <si>
    <t>17/01/2024 03:00:59 p.m.</t>
  </si>
  <si>
    <t>ignacio rivas 3800 - Neuquén</t>
  </si>
  <si>
    <t>DOLOR DE ESPALDA Y PIERNAS</t>
  </si>
  <si>
    <t>PDR40111709</t>
  </si>
  <si>
    <t>DNI 40111709</t>
  </si>
  <si>
    <t>Guizado, Valentina</t>
  </si>
  <si>
    <t>17/01/2024 11:49:00 a.m.</t>
  </si>
  <si>
    <t>17/01/2024 12:08:09 p.m.</t>
  </si>
  <si>
    <t>17/01/2024 03:22:26 p.m.</t>
  </si>
  <si>
    <t>LELOIR 465 -</t>
  </si>
  <si>
    <t>CONTROL CON DRA GARDERE</t>
  </si>
  <si>
    <t>DNI 44238118</t>
  </si>
  <si>
    <t>Gervan, Irene Gabriela</t>
  </si>
  <si>
    <t>17/01/2024 11:54:00 a.m.</t>
  </si>
  <si>
    <t>17/01/2024 02:40:04 p.m.</t>
  </si>
  <si>
    <t>17/01/2024 03:25:40 p.m.</t>
  </si>
  <si>
    <t>SECTOR -E -/PEATONAL-24/DX-24 - Neuquén - Barrio Ciudad Industrial</t>
  </si>
  <si>
    <t>REF MANCHAS Y PICAZÓN EN LAS PIERNAS</t>
  </si>
  <si>
    <t>PDR94549258</t>
  </si>
  <si>
    <t>DNI 94549258</t>
  </si>
  <si>
    <t>Fuertes Mamani, Cristina</t>
  </si>
  <si>
    <t>17/01/2024 12:02:00 p.m.</t>
  </si>
  <si>
    <t>17/01/2024 03:00:13 p.m.</t>
  </si>
  <si>
    <t>17/01/2024 03:18:22 p.m.</t>
  </si>
  <si>
    <t>DNI 39522744</t>
  </si>
  <si>
    <t>Ortega, Erick Antonio</t>
  </si>
  <si>
    <t>17/01/2024 12:09:00 p.m.</t>
  </si>
  <si>
    <t>17/01/2024 03:37:05 p.m.</t>
  </si>
  <si>
    <t>17/01/2024 04:27:34 p.m.</t>
  </si>
  <si>
    <t>gregorio martinez 299 - Neuquén - Barrio Islas Malvinas</t>
  </si>
  <si>
    <t>refiere incidente en moto del domingo anterior, dolor corporal, 1° consulta</t>
  </si>
  <si>
    <t>PDR25375265</t>
  </si>
  <si>
    <t>DNI 25375265</t>
  </si>
  <si>
    <t>Quiroga, Iris</t>
  </si>
  <si>
    <t>17/01/2024 12:11:00 p.m.</t>
  </si>
  <si>
    <t>17/01/2024 03:40:21 p.m.</t>
  </si>
  <si>
    <t>17/01/2024 04:34:52 p.m.</t>
  </si>
  <si>
    <t>Lavalle 785 - Neuquén - Barrio Villa María</t>
  </si>
  <si>
    <t>refiere incidente hace 3 días, tx de mm.ii. derecho, 1° consulta</t>
  </si>
  <si>
    <t>PDR33219019</t>
  </si>
  <si>
    <t>DNI 33219019</t>
  </si>
  <si>
    <t>Soria, Iván Alejandro</t>
  </si>
  <si>
    <t>17/01/2024 12:15:00 p.m.</t>
  </si>
  <si>
    <t>17/01/2024 03:47:18 p.m.</t>
  </si>
  <si>
    <t>Buenos Aires 893 - Cipolletti</t>
  </si>
  <si>
    <t>diarrea, inapetencia, inflamación abdominal, 1° consulta</t>
  </si>
  <si>
    <t>DNI 40899356</t>
  </si>
  <si>
    <t>Valdes, Jimena Andrea</t>
  </si>
  <si>
    <t>17/01/2024 12:23:00 p.m.</t>
  </si>
  <si>
    <t>17/01/2024 03:47:37 p.m.</t>
  </si>
  <si>
    <t>san martin 1987 - Neuquén</t>
  </si>
  <si>
    <t>intoxicación con ilícitas</t>
  </si>
  <si>
    <t>PDR8323134</t>
  </si>
  <si>
    <t>DNI 8323134</t>
  </si>
  <si>
    <t>Berra, Abel Juan</t>
  </si>
  <si>
    <t>17/01/2024 12:24:00 p.m.</t>
  </si>
  <si>
    <t>17/01/2024 12:59:28 p.m.</t>
  </si>
  <si>
    <t>17/01/2024 04:51:22 p.m.</t>
  </si>
  <si>
    <t>LELOIR 465 - Neuquén - Barrio Santa Genoveva</t>
  </si>
  <si>
    <t>dolor abdominal, deposiciones con sangre, hace varios días, 1° consulta</t>
  </si>
  <si>
    <t>PDR28559038</t>
  </si>
  <si>
    <t>DNI 28559038</t>
  </si>
  <si>
    <t>Maripan, Vicente</t>
  </si>
  <si>
    <t>17/01/2024 12:27:00 p.m.</t>
  </si>
  <si>
    <t>17/01/2024 03:48:35 p.m.</t>
  </si>
  <si>
    <t>17/01/2024 04:27:45 p.m.</t>
  </si>
  <si>
    <t>CHOCON Y LAGO EPULAFQUEN - Neuquén - Barrio Confluencia</t>
  </si>
  <si>
    <t>PDR35412717</t>
  </si>
  <si>
    <t>DNI 35412717</t>
  </si>
  <si>
    <t>Dominguez, Melina</t>
  </si>
  <si>
    <t>17/01/2024 12:35:00 p.m.</t>
  </si>
  <si>
    <t>17/01/2024 01:04:41 p.m.</t>
  </si>
  <si>
    <t>17/01/2024 01:28:45 p.m.</t>
  </si>
  <si>
    <t>jse lopez 594 - Neuquén</t>
  </si>
  <si>
    <t>personal de Hpn, dolor de garganta, corporal, dolor de cabeza</t>
  </si>
  <si>
    <t>17/01/2024 12:36:00 p.m.</t>
  </si>
  <si>
    <t>17/01/2024 03:48:48 p.m.</t>
  </si>
  <si>
    <t>pcte. de Adicciones, refiere abstinencia (se quedó sin medicación)</t>
  </si>
  <si>
    <t>PDR48268252</t>
  </si>
  <si>
    <t>DNI 48268252</t>
  </si>
  <si>
    <t>Maripan, Melanie Rocio</t>
  </si>
  <si>
    <t>17/01/2024 12:38:00 p.m.</t>
  </si>
  <si>
    <t>17/01/2024 03:48:57 p.m.</t>
  </si>
  <si>
    <t>17/01/2024 03:51:21 p.m.</t>
  </si>
  <si>
    <t>itu baja</t>
  </si>
  <si>
    <t>UESPO</t>
  </si>
  <si>
    <t>molestia al orinar, malestar hace varios días, fiebre, 1° consulta</t>
  </si>
  <si>
    <t>PDR45374645</t>
  </si>
  <si>
    <t>DNI 45374645</t>
  </si>
  <si>
    <t>Maripan, Mariana Beatriz</t>
  </si>
  <si>
    <t>17/01/2024 12:39:00 p.m.</t>
  </si>
  <si>
    <t>17/01/2024 03:51:40 p.m.</t>
  </si>
  <si>
    <t>17/01/2024 04:37:23 p.m.</t>
  </si>
  <si>
    <t>Chocon S/N - Neuquén - Barrio Confluencia</t>
  </si>
  <si>
    <t>dolor de garganta, hace 4 días</t>
  </si>
  <si>
    <t>DNI 49291811</t>
  </si>
  <si>
    <t>Medrano, Bianca Mariel</t>
  </si>
  <si>
    <t>17/01/2024 12:43:00 p.m.</t>
  </si>
  <si>
    <t>17/01/2024 03:57:24 p.m.</t>
  </si>
  <si>
    <t>17/01/2024 06:24:27 p.m.</t>
  </si>
  <si>
    <t>ansiedad?</t>
  </si>
  <si>
    <t>calle no determinada - - Neuquén - Barrio San Lorenzo Norte</t>
  </si>
  <si>
    <t>sensación de falta de aire, dolor de pecho hace unos momentos</t>
  </si>
  <si>
    <t>17/01/2024 12:45:00 p.m.</t>
  </si>
  <si>
    <t>17/01/2024 02:06:49 p.m.</t>
  </si>
  <si>
    <t>17/01/2024 02:16:04 p.m.</t>
  </si>
  <si>
    <t>enviada de externos privados (Med. Perticone Natalia) para eventual transfusión, ant. de Hta. entre otras patologías</t>
  </si>
  <si>
    <t>DNI 41591210</t>
  </si>
  <si>
    <t>Peña, Marianela Marta</t>
  </si>
  <si>
    <t>17/01/2024 12:47:00 p.m.</t>
  </si>
  <si>
    <t>17/01/2024 03:57:57 p.m.</t>
  </si>
  <si>
    <t>17/01/2024 05:50:28 p.m.</t>
  </si>
  <si>
    <t>1ROS POBLADORES</t>
  </si>
  <si>
    <t>dolor de oídos, ya vista en Hptal. Centenario</t>
  </si>
  <si>
    <t>17/01/2024 12:50:00 p.m.</t>
  </si>
  <si>
    <t>17/01/2024 01:21:37 p.m.</t>
  </si>
  <si>
    <t>17/01/2024 04:08:12 p.m.</t>
  </si>
  <si>
    <t>crisis asmatica leve</t>
  </si>
  <si>
    <t>dificultad respiratoria, se quedó sin medicación (consultas reiteradas)</t>
  </si>
  <si>
    <t>17/01/2024 12:53:00 p.m.</t>
  </si>
  <si>
    <t>17/01/2024 04:00:16 p.m.</t>
  </si>
  <si>
    <t>17/01/2024 04:46:26 p.m.</t>
  </si>
  <si>
    <t>picadura aracnido</t>
  </si>
  <si>
    <t>refiere reevaluación (ya visto en guardia por picadura de araña)</t>
  </si>
  <si>
    <t>DNI 29554064</t>
  </si>
  <si>
    <t>Pincheira, Silvana Teresa</t>
  </si>
  <si>
    <t>17/01/2024 12:54:00 p.m.</t>
  </si>
  <si>
    <t>17/01/2024 03:58:13 p.m.</t>
  </si>
  <si>
    <t>Alferes Boher - Neuquén - Barrio Confluencia</t>
  </si>
  <si>
    <t>dolor de cabeza, pcte. hta., mareos</t>
  </si>
  <si>
    <t>PDR43155963</t>
  </si>
  <si>
    <t>DNI 43155963</t>
  </si>
  <si>
    <t>Flores Figueroa, Natividad Araceli</t>
  </si>
  <si>
    <t>17/01/2024 01:12:00 p.m.</t>
  </si>
  <si>
    <t>17/01/2024 04:13:39 p.m.</t>
  </si>
  <si>
    <t>CALLE 5. SECTOR E - Neuquén - Barrio Ciudad Industrial</t>
  </si>
  <si>
    <t>refiere síncope en colectivo</t>
  </si>
  <si>
    <t>17/01/2024 01:39:00 p.m.</t>
  </si>
  <si>
    <t>17/01/2024 01:55:44 p.m.</t>
  </si>
  <si>
    <t>18/01/2024 01:34:06 a.m.</t>
  </si>
  <si>
    <t>mareos, inapetencia, inestabilidad, vista ayer por guardia (caída de propia altura)</t>
  </si>
  <si>
    <t>DNI 95557749</t>
  </si>
  <si>
    <t>Ibañez Cueva, Palmira Dejesus</t>
  </si>
  <si>
    <t>17/01/2024 01:42:00 p.m.</t>
  </si>
  <si>
    <t>17/01/2024 04:12:26 p.m.</t>
  </si>
  <si>
    <t>17/01/2024 05:07:16 p.m.</t>
  </si>
  <si>
    <t>PELAGATTI 1220 - Neuquén - Barrio Manuel Belgrano</t>
  </si>
  <si>
    <t>dolor de cabeza, pcte. hta., malestar desde ayer</t>
  </si>
  <si>
    <t>PDR177714108</t>
  </si>
  <si>
    <t>PASAPORTE 177714108</t>
  </si>
  <si>
    <t>Garcia Garcia, Ada Evangelista</t>
  </si>
  <si>
    <t>17/01/2024 01:59:00 p.m.</t>
  </si>
  <si>
    <t>17/01/2024 04:15:06 p.m.</t>
  </si>
  <si>
    <t>SAN JUAN 133 - Neuquén - Centro</t>
  </si>
  <si>
    <t>refiere dolor en zona renal</t>
  </si>
  <si>
    <t>17/01/2024 02:16:00 p.m.</t>
  </si>
  <si>
    <t>17/01/2024 04:15:19 p.m.</t>
  </si>
  <si>
    <t>17/01/2024 04:47:07 p.m.</t>
  </si>
  <si>
    <t>dolor abdominal , diarrea, ya vista en guardia el 11/01</t>
  </si>
  <si>
    <t>PDR6626224</t>
  </si>
  <si>
    <t>DNI 6626224</t>
  </si>
  <si>
    <t>Diaz, Susana Virginia</t>
  </si>
  <si>
    <t>17/01/2024 02:31:00 p.m.</t>
  </si>
  <si>
    <t>17/01/2024 04:16:11 p.m.</t>
  </si>
  <si>
    <t>17/01/2024 04:57:35 p.m.</t>
  </si>
  <si>
    <t>IRIGOYEN 970 - Neuquén - Centro</t>
  </si>
  <si>
    <t>TX DE MUÑECA</t>
  </si>
  <si>
    <t>17/01/2024 02:35:00 p.m.</t>
  </si>
  <si>
    <t>17/01/2024 04:34:25 p.m.</t>
  </si>
  <si>
    <t>17/01/2024 05:50:44 p.m.</t>
  </si>
  <si>
    <t>HERIDA EN BRAZO - SEGUNDA CONSULTA</t>
  </si>
  <si>
    <t>DNI 13970991</t>
  </si>
  <si>
    <t>Fernandez, Blanca Zulema</t>
  </si>
  <si>
    <t>17/01/2024 02:39:00 p.m.</t>
  </si>
  <si>
    <t>17/01/2024 04:57:14 p.m.</t>
  </si>
  <si>
    <t>17/01/2024 05:50:54 p.m.</t>
  </si>
  <si>
    <t>CANAN SAPAG DX 60 - Neuquén - Barrio El Progreso</t>
  </si>
  <si>
    <t>nauseas - vómitos - dolor abdominal</t>
  </si>
  <si>
    <t>PDR93700624</t>
  </si>
  <si>
    <t>DNI 93700624</t>
  </si>
  <si>
    <t>Morales Martinez, Mariela Estrella</t>
  </si>
  <si>
    <t>17/01/2024 02:42:00 p.m.</t>
  </si>
  <si>
    <t>17/01/2024 04:58:22 p.m.</t>
  </si>
  <si>
    <t>17/01/2024 05:51:05 p.m.</t>
  </si>
  <si>
    <t>dolor costal - y de riñones de dos días</t>
  </si>
  <si>
    <t>17/01/2024 02:49:00 p.m.</t>
  </si>
  <si>
    <t>17/01/2024 05:01:52 p.m.</t>
  </si>
  <si>
    <t>17/01/2024 05:51:18 p.m.</t>
  </si>
  <si>
    <t>PAC CONSULTA POR RESULTADOS DE LAB HABLADO CON DR MORALES</t>
  </si>
  <si>
    <t>DNI 94595357</t>
  </si>
  <si>
    <t>Ibañez Cuevas, Nimia</t>
  </si>
  <si>
    <t>17/01/2024 02:50:00 p.m.</t>
  </si>
  <si>
    <t>17/01/2024 05:03:15 p.m.</t>
  </si>
  <si>
    <t>17/01/2024 06:56:48 p.m.</t>
  </si>
  <si>
    <t>RACEDO Y PIUQUEN 1800 - Neuquén - Oeste</t>
  </si>
  <si>
    <t>7 de Mayo (Cuenca XV)</t>
  </si>
  <si>
    <t>PDR96063537</t>
  </si>
  <si>
    <t>DNI 96063537</t>
  </si>
  <si>
    <t>Guilarte Guilarte, Norelba Josbel</t>
  </si>
  <si>
    <t>17/01/2024 02:53:00 p.m.</t>
  </si>
  <si>
    <t>17/01/2024 05:03:40 p.m.</t>
  </si>
  <si>
    <t>17/01/2024 05:06:57 p.m.</t>
  </si>
  <si>
    <t>República de Italia y Catriel 1800 - Neuquén - Centro</t>
  </si>
  <si>
    <t>17/01/2024 03:09:00 p.m.</t>
  </si>
  <si>
    <t>17/01/2024 05:08:37 p.m.</t>
  </si>
  <si>
    <t>17/01/2024 08:01:45 p.m.</t>
  </si>
  <si>
    <t>SOLICITA ATENCIÓN PARA INGRESAR A REFUGIO</t>
  </si>
  <si>
    <t>17/01/2024 03:10:00 p.m.</t>
  </si>
  <si>
    <t>17/01/2024 05:10:47 p.m.</t>
  </si>
  <si>
    <t>17/01/2024 05:47:36 p.m.</t>
  </si>
  <si>
    <t>MADRE REF DOLOR DE OIDO</t>
  </si>
  <si>
    <t>PDR41092380</t>
  </si>
  <si>
    <t>DNI 41092380</t>
  </si>
  <si>
    <t>Cardozo, Lucas Federico</t>
  </si>
  <si>
    <t>17/01/2024 03:12:00 p.m.</t>
  </si>
  <si>
    <t>17/01/2024 05:13:09 p.m.</t>
  </si>
  <si>
    <t>casa 4 - Neuquén</t>
  </si>
  <si>
    <t>REF DOLOR DE CABEZA Y VOMITOS</t>
  </si>
  <si>
    <t>DNI 25354232</t>
  </si>
  <si>
    <t>Barrientos, Adriana Beatriz</t>
  </si>
  <si>
    <t>17/01/2024 03:20:00 p.m.</t>
  </si>
  <si>
    <t>17/01/2024 05:13:18 p.m.</t>
  </si>
  <si>
    <t>LONCOPUE - 1119 - Neuquén</t>
  </si>
  <si>
    <t>PDR42165989</t>
  </si>
  <si>
    <t>DNI 42165989</t>
  </si>
  <si>
    <t>Carrupan, Evelyn Gisella</t>
  </si>
  <si>
    <t>17/01/2024 03:27:00 p.m.</t>
  </si>
  <si>
    <t>17/01/2024 05:13:28 p.m.</t>
  </si>
  <si>
    <t>LONCOPUE 1093 - Neuquén - Barrio Manuel Belgrano</t>
  </si>
  <si>
    <t>REF VOMITOS DIARREA</t>
  </si>
  <si>
    <t>17/01/2024 03:35:00 p.m.</t>
  </si>
  <si>
    <t>17/01/2024 05:13:35 p.m.</t>
  </si>
  <si>
    <t>17/01/2024 05:47:26 p.m.</t>
  </si>
  <si>
    <t>PAC REF RETENCIÓN DE ORINA Y DOLOR INTERNADA EN OTRA OPORTUNIDAD POR MISMO MOTIVO</t>
  </si>
  <si>
    <t>17/01/2024 06:41:59 p.m.</t>
  </si>
  <si>
    <t>17/01/2024 08:36:42 p.m.</t>
  </si>
  <si>
    <t>refiere dolor en zona renal - paciente ref. que fe vista por enfermeria , le dierontarrito para muestra de orina. no fue vista por el medico y la muestra no esta,</t>
  </si>
  <si>
    <t>DNI 38812646</t>
  </si>
  <si>
    <t>Guzman, Nelida Zulema</t>
  </si>
  <si>
    <t>17/01/2024 03:36:00 p.m.</t>
  </si>
  <si>
    <t>17/01/2024 05:16:30 p.m.</t>
  </si>
  <si>
    <t>17/01/2024 05:47:17 p.m.</t>
  </si>
  <si>
    <t>PASAJE ZAPALA - - Neuquén</t>
  </si>
  <si>
    <t>PAC ENVIADA DE CURACIONES POR INFECCIÓN EN HERIDA</t>
  </si>
  <si>
    <t>17/01/2024 03:50:00 p.m.</t>
  </si>
  <si>
    <t>17/01/2024 05:19:02 p.m.</t>
  </si>
  <si>
    <t>17/01/2024 08:47:53 p.m.</t>
  </si>
  <si>
    <t>ADICCIONES,CONSUMO PROBLEMATICO</t>
  </si>
  <si>
    <t>solicita atención SM/adicciones</t>
  </si>
  <si>
    <t>PDR37757591</t>
  </si>
  <si>
    <t>DNI 37757591</t>
  </si>
  <si>
    <t>Ramos, Valeria Miriam Rocio</t>
  </si>
  <si>
    <t>17/01/2024 03:51:00 p.m.</t>
  </si>
  <si>
    <t>17/01/2024 05:39:14 p.m.</t>
  </si>
  <si>
    <t>17/01/2024 05:46:47 p.m.</t>
  </si>
  <si>
    <t>S. BOLIVAR - Centenario</t>
  </si>
  <si>
    <t>DNI 40614351</t>
  </si>
  <si>
    <t>Coria Peña, Mario Andres</t>
  </si>
  <si>
    <t>17/01/2024 03:54:00 p.m.</t>
  </si>
  <si>
    <t>17/01/2024 05:42:48 p.m.</t>
  </si>
  <si>
    <t>17/01/2024 05:52:33 p.m.</t>
  </si>
  <si>
    <t>REPUBLICA DE ITALIA- 1550 - Neuquén - Barrio Islas Malvinas</t>
  </si>
  <si>
    <t>quemadura en MSD</t>
  </si>
  <si>
    <t>DNI 93051695</t>
  </si>
  <si>
    <t>Navarrete Del Pino, Cesar Augusto</t>
  </si>
  <si>
    <t>17/01/2024 03:55:00 p.m.</t>
  </si>
  <si>
    <t>17/01/2024 05:43:06 p.m.</t>
  </si>
  <si>
    <t>17/01/2024 05:58:56 p.m.</t>
  </si>
  <si>
    <t>SECTOR UESPO - Neuquén - Barrio Confluencia</t>
  </si>
  <si>
    <t>quemadura en abdomen</t>
  </si>
  <si>
    <t>17/01/2024 03:56:00 p.m.</t>
  </si>
  <si>
    <t>17/01/2024 06:23:15 p.m.</t>
  </si>
  <si>
    <t>17/01/2024 06:41:23 p.m.</t>
  </si>
  <si>
    <t>dolor lumbar que irradia a MMII</t>
  </si>
  <si>
    <t>PDR38812432</t>
  </si>
  <si>
    <t>DNI 38812432</t>
  </si>
  <si>
    <t>Ortiz, Yazmin Eileen</t>
  </si>
  <si>
    <t>17/01/2024 03:58:00 p.m.</t>
  </si>
  <si>
    <t>17/01/2024 06:45:09 p.m.</t>
  </si>
  <si>
    <t>Alberti 1860 - Neuquén - Barrio Provincias Unidas</t>
  </si>
  <si>
    <t>PDR6619006</t>
  </si>
  <si>
    <t>CI 6619006</t>
  </si>
  <si>
    <t>Franco, Wilson Ismael</t>
  </si>
  <si>
    <t>17/01/2024 04:18:00 p.m.</t>
  </si>
  <si>
    <t>17/01/2024 07:34:02 p.m.</t>
  </si>
  <si>
    <t>DNI 41977556</t>
  </si>
  <si>
    <t>Pacheco Molina, Violeta Ailen</t>
  </si>
  <si>
    <t>17/01/2024 04:28:00 p.m.</t>
  </si>
  <si>
    <t>17/01/2024 06:44:59 p.m.</t>
  </si>
  <si>
    <t>17/01/2024 07:43:50 p.m.</t>
  </si>
  <si>
    <t>FONAVI- TIRA 6 - Neuquén</t>
  </si>
  <si>
    <t>sensación de falta de aire - TEC (madre refiere accidente en cuatriciclo)</t>
  </si>
  <si>
    <t>17/01/2024 04:36:00 p.m.</t>
  </si>
  <si>
    <t>17/01/2024 05:48:36 p.m.</t>
  </si>
  <si>
    <t>DNI 26915892</t>
  </si>
  <si>
    <t>Olivares, Dario Fernando</t>
  </si>
  <si>
    <t>17/01/2024 04:49:00 p.m.</t>
  </si>
  <si>
    <t>17/01/2024 06:59:36 p.m.</t>
  </si>
  <si>
    <t>Saturnino Torres 115 - Neuquén - Barrio Mariano Moreno</t>
  </si>
  <si>
    <t>lesión cutánea (úlcera?) en MID</t>
  </si>
  <si>
    <t>17/01/2024 09:04:46 p.m.</t>
  </si>
  <si>
    <t>17/01/2024 09:11:30 p.m.</t>
  </si>
  <si>
    <t>ref.lesión cutánea (úlcera?) en MID (ya visto por enfermeria-no respondio al llamado médico)</t>
  </si>
  <si>
    <t>DNI 16696289</t>
  </si>
  <si>
    <t>Milla, Ricardo</t>
  </si>
  <si>
    <t>17/01/2024 04:55:00 p.m.</t>
  </si>
  <si>
    <t>17/01/2024 06:59:44 p.m.</t>
  </si>
  <si>
    <t>17/01/2024 07:04:49 p.m.</t>
  </si>
  <si>
    <t>PITROL 490 - Neuquén - Barrio Sapere</t>
  </si>
  <si>
    <t>DNI 42449311</t>
  </si>
  <si>
    <t>Poblete, Micaela Alumine</t>
  </si>
  <si>
    <t>17/01/2024 05:15:00 p.m.</t>
  </si>
  <si>
    <t>17/01/2024 06:59:20 p.m.</t>
  </si>
  <si>
    <t>17/01/2024 09:23:43 p.m.</t>
  </si>
  <si>
    <t>AV. TRABAJADOR 3391 - Neuquén</t>
  </si>
  <si>
    <t>Vomitos, mareos, dolor de cuerpo, diarrea desde el Lunes</t>
  </si>
  <si>
    <t>PDR49426132</t>
  </si>
  <si>
    <t>DNI 49426132</t>
  </si>
  <si>
    <t>Rodriguez, Juan Francisco</t>
  </si>
  <si>
    <t>17/01/2024 05:31:00 p.m.</t>
  </si>
  <si>
    <t>17/01/2024 07:16:58 p.m.</t>
  </si>
  <si>
    <t>17/01/2024 10:26:43 p.m.</t>
  </si>
  <si>
    <t>ALDERETE 1353 - Neuquén - Barrio Villa Farrel</t>
  </si>
  <si>
    <t>DOLOR ABDOMINAL EN LADO IZQ, ARDOR AL ORINAR-</t>
  </si>
  <si>
    <t>DNI 92712125</t>
  </si>
  <si>
    <t>Diaz Marchant, Jacob Enemias</t>
  </si>
  <si>
    <t>17/01/2024 05:48:00 p.m.</t>
  </si>
  <si>
    <t>17/01/2024 07:44:14 p.m.</t>
  </si>
  <si>
    <t>17/01/2024 08:30:44 p.m.</t>
  </si>
  <si>
    <t>Cuarta - Neuquén - Barrio Villa Ceferino</t>
  </si>
  <si>
    <t>Ref herida cortante en ambos pies-</t>
  </si>
  <si>
    <t>DNI 6656912</t>
  </si>
  <si>
    <t>Forestello, Roberto Jorge</t>
  </si>
  <si>
    <t>17/01/2024 05:52:00 p.m.</t>
  </si>
  <si>
    <t>17/01/2024 07:59:36 p.m.</t>
  </si>
  <si>
    <t>SAN JUAN-1063/ DEPT.-3 - Neuquén - Centro</t>
  </si>
  <si>
    <t>A.- CENTRO</t>
  </si>
  <si>
    <t>Ref dolor de articulaciones, dolor de garganta</t>
  </si>
  <si>
    <t>PDR42046066</t>
  </si>
  <si>
    <t>DNI 42046066</t>
  </si>
  <si>
    <t>Avalos, Florencia Leonela</t>
  </si>
  <si>
    <t>17/01/2024 06:00:00 p.m.</t>
  </si>
  <si>
    <t>17/01/2024 08:00:55 p.m.</t>
  </si>
  <si>
    <t>17/01/2024 11:02:14 p.m.</t>
  </si>
  <si>
    <t>SECTOR 4 LOTE 11 MZA J - Neuquén - Barrio Ciudad Industrial</t>
  </si>
  <si>
    <t>vomitos, dolor de cabeza, dolor en nuca</t>
  </si>
  <si>
    <t>DNI 42449001</t>
  </si>
  <si>
    <t>Chureo, Karen Azul</t>
  </si>
  <si>
    <t>17/01/2024 06:05:00 p.m.</t>
  </si>
  <si>
    <t>17/01/2024 08:01:12 p.m.</t>
  </si>
  <si>
    <t>17/01/2024 08:36:10 p.m.</t>
  </si>
  <si>
    <t>ISLAS MALVINAS - 2371 - Neuquén</t>
  </si>
  <si>
    <t>ref. operada de una hernia hace una semana. consulta por bulto que apareció</t>
  </si>
  <si>
    <t>PDR13703981</t>
  </si>
  <si>
    <t>DNI 13703981</t>
  </si>
  <si>
    <t>Garcia, Miguel Antonio</t>
  </si>
  <si>
    <t>17/01/2024 06:08:00 p.m.</t>
  </si>
  <si>
    <t>17/01/2024 08:09:26 p.m.</t>
  </si>
  <si>
    <t>18/01/2024 02:34:59 a.m.</t>
  </si>
  <si>
    <t>BUENOS AIRES 587 - Neuquén</t>
  </si>
  <si>
    <t>operado el viernes, tiene fiebre y dolor.</t>
  </si>
  <si>
    <t>PDR36510314</t>
  </si>
  <si>
    <t>DNI 36510314</t>
  </si>
  <si>
    <t>Salas, Tatiana Mailen</t>
  </si>
  <si>
    <t>17/01/2024 06:12:00 p.m.</t>
  </si>
  <si>
    <t>17/01/2024 06:46:05 p.m.</t>
  </si>
  <si>
    <t>17/01/2024 09:10:30 p.m.</t>
  </si>
  <si>
    <t>la marque 570 - Neuquén - Barrio Confluencia</t>
  </si>
  <si>
    <t>ref. reacción alérgica en todo el cuerpo inflamacion, refiere vista ayer le pusieron medicacion pero no mejoraron los sintomas. refiere que le salieron bultos en el cuello.</t>
  </si>
  <si>
    <t>17/01/2024 06:17:00 p.m.</t>
  </si>
  <si>
    <t>17/01/2024 06:56:18 p.m.</t>
  </si>
  <si>
    <t>17/01/2024 08:48:50 p.m.</t>
  </si>
  <si>
    <t>adenopatia</t>
  </si>
  <si>
    <t>dolor en ganglios y fiebre</t>
  </si>
  <si>
    <t>DNI 35968279</t>
  </si>
  <si>
    <t>Panguilef, Alejandro Nicolas</t>
  </si>
  <si>
    <t>17/01/2024 06:20:00 p.m.</t>
  </si>
  <si>
    <t>17/01/2024 08:49:10 p.m.</t>
  </si>
  <si>
    <t>17/01/2024 09:01:19 p.m.</t>
  </si>
  <si>
    <t>chucbut 1197 - Neuquén - Barrio Manuel Belgrano</t>
  </si>
  <si>
    <t>DNI 29159205</t>
  </si>
  <si>
    <t>Toselli, Viviana Elizabeth</t>
  </si>
  <si>
    <t>17/01/2024 06:32:00 p.m.</t>
  </si>
  <si>
    <t>17/01/2024 09:35:10 p.m.</t>
  </si>
  <si>
    <t>SAN MARTIN 2840 - (Desconocida)</t>
  </si>
  <si>
    <t>peatòn embestido</t>
  </si>
  <si>
    <t>DNI 41590310</t>
  </si>
  <si>
    <t>Mergola, Jonathan Javier</t>
  </si>
  <si>
    <t>17/01/2024 06:38:00 p.m.</t>
  </si>
  <si>
    <t>17/01/2024 06:40:49 p.m.</t>
  </si>
  <si>
    <t>17/01/2024 08:30:53 p.m.</t>
  </si>
  <si>
    <t>herida arma de fuego mano izquierda , fractura de segundo metacarpiano y falange</t>
  </si>
  <si>
    <t>calle rodhe - Neuquén - Barrio Gran Neuquén</t>
  </si>
  <si>
    <t>ref haf mano izq</t>
  </si>
  <si>
    <t>PDR95770678</t>
  </si>
  <si>
    <t>DNI 95770678</t>
  </si>
  <si>
    <t>Vela Muñoz, Emilio Orlando</t>
  </si>
  <si>
    <t>17/01/2024 06:45:00 p.m.</t>
  </si>
  <si>
    <t>17/01/2024 09:05:38 p.m.</t>
  </si>
  <si>
    <t>17/01/2024 09:13:55 p.m.</t>
  </si>
  <si>
    <t>mosconi 2500 - Neuquén - Barrio Ciudad Industrial</t>
  </si>
  <si>
    <t>corte en dedo de la mano con cinta métrica, refiere inflamacion. se consulta sobre cobertura antitet. no tiene</t>
  </si>
  <si>
    <t>PDR95693328</t>
  </si>
  <si>
    <t>DNI 95693328</t>
  </si>
  <si>
    <t>Franco Suarez, Migdonio</t>
  </si>
  <si>
    <t>17/01/2024 06:47:00 p.m.</t>
  </si>
  <si>
    <t>17/01/2024 07:19:35 p.m.</t>
  </si>
  <si>
    <t>17/01/2024 07:55:15 p.m.</t>
  </si>
  <si>
    <t>solicita atencion. refiere angustia</t>
  </si>
  <si>
    <t>17/01/2024 06:52:00 p.m.</t>
  </si>
  <si>
    <t>17/01/2024 07:29:58 p.m.</t>
  </si>
  <si>
    <t>17/01/2024 08:52:07 p.m.</t>
  </si>
  <si>
    <t>vista el dia 14/1 refiere le dieron tratamiento y ref. no mejora aumentó el dolor - Ref Dolor de espalda punzante</t>
  </si>
  <si>
    <t>DNI 16671404</t>
  </si>
  <si>
    <t>Lisi, Irene Haydee</t>
  </si>
  <si>
    <t>17/01/2024 06:55:00 p.m.</t>
  </si>
  <si>
    <t>17/01/2024 09:06:25 p.m.</t>
  </si>
  <si>
    <t>17/01/2024 09:38:01 p.m.</t>
  </si>
  <si>
    <t>PASAJE BERMUDEZ 1037 - Neuquén - Barrio Villa Farrel</t>
  </si>
  <si>
    <t>VILLA FAREL--</t>
  </si>
  <si>
    <t>ref. sangrado por hemorroides, refiere que 8 dias. ref. presion alta.</t>
  </si>
  <si>
    <t>PDR34882764</t>
  </si>
  <si>
    <t>DNI 34882764</t>
  </si>
  <si>
    <t>Valdez, Dahiana Stefanie</t>
  </si>
  <si>
    <t>17/01/2024 06:59:00 p.m.</t>
  </si>
  <si>
    <t>17/01/2024 09:14:32 p.m.</t>
  </si>
  <si>
    <t>17/01/2024 11:02:35 p.m.</t>
  </si>
  <si>
    <t>tandil 1041 - Neuquén - Barrio Confluencia</t>
  </si>
  <si>
    <t>tx en dedos del pie derecho, con moretón e inflamacion</t>
  </si>
  <si>
    <t>17/01/2024 07:01:00 p.m.</t>
  </si>
  <si>
    <t>17/01/2024 09:17:29 p.m.</t>
  </si>
  <si>
    <t>17/01/2024 11:29:51 p.m.</t>
  </si>
  <si>
    <t>dolor abdominal, vomitos. ref. reacción alérgica en la rodilla.</t>
  </si>
  <si>
    <t>DNI 42317510</t>
  </si>
  <si>
    <t>Villareal, Brisa Ayelen</t>
  </si>
  <si>
    <t>17/01/2024 07:24:00 p.m.</t>
  </si>
  <si>
    <t>17/01/2024 09:20:45 p.m.</t>
  </si>
  <si>
    <t>LA VID Y EL SORGO - la meseta - Neuquén</t>
  </si>
  <si>
    <t>ref. dolor abdominal. ref. embarazo de 8 meses</t>
  </si>
  <si>
    <t>DNI 2954608</t>
  </si>
  <si>
    <t>Papurello, Hebe Genoveva</t>
  </si>
  <si>
    <t>17/01/2024 07:29:00 p.m.</t>
  </si>
  <si>
    <t>17/01/2024 07:50:40 p.m.</t>
  </si>
  <si>
    <t>17/01/2024 10:51:25 p.m.</t>
  </si>
  <si>
    <t>BASAVILBASO - 664 - Neuquén</t>
  </si>
  <si>
    <t>ingresa por entrada de ambulancias - fiebre, debilidad corporal, decaída, viene de un hogar traída por hija</t>
  </si>
  <si>
    <t>PDR46390957</t>
  </si>
  <si>
    <t>DNI 46390957</t>
  </si>
  <si>
    <t>Almada, Hector Orlando</t>
  </si>
  <si>
    <t>17/01/2024 07:55:00 p.m.</t>
  </si>
  <si>
    <t>17/01/2024 09:21:04 p.m.</t>
  </si>
  <si>
    <t>17/01/2024 09:42:48 p.m.</t>
  </si>
  <si>
    <t>ref dolor en partes intimas</t>
  </si>
  <si>
    <t>DNI 23012824</t>
  </si>
  <si>
    <t>Godoy, Sandra Graciela</t>
  </si>
  <si>
    <t>17/01/2024 07:56:00 p.m.</t>
  </si>
  <si>
    <t>17/01/2024 11:17:56 p.m.</t>
  </si>
  <si>
    <t>taquiarritmia , evalua cardiologia tpsv</t>
  </si>
  <si>
    <t>toma 2 de mayo - Neuquén</t>
  </si>
  <si>
    <t>DNI 93228001</t>
  </si>
  <si>
    <t>Aliante Llancafilo, Zunilda Erika</t>
  </si>
  <si>
    <t>17/01/2024 07:58:00 p.m.</t>
  </si>
  <si>
    <t>17/01/2024 09:23:20 p.m.</t>
  </si>
  <si>
    <t>17/01/2024 11:30:13 p.m.</t>
  </si>
  <si>
    <t>JUAN BECERRA - - Neuquén - Oeste</t>
  </si>
  <si>
    <t>Hipódromo</t>
  </si>
  <si>
    <t>ref tx en pierna derecha</t>
  </si>
  <si>
    <t>DNI 26399376</t>
  </si>
  <si>
    <t>Zalazar, Pablo Daniel</t>
  </si>
  <si>
    <t>17/01/2024 08:41:00 p.m.</t>
  </si>
  <si>
    <t>17/01/2024 10:21:53 p.m.</t>
  </si>
  <si>
    <t>17/01/2024 11:11:20 p.m.</t>
  </si>
  <si>
    <t>Alderete 744 - Neuquén - Centro</t>
  </si>
  <si>
    <t>ref inflamacion facial y dif respiratoria</t>
  </si>
  <si>
    <t>17/01/2024 08:43:00 p.m.</t>
  </si>
  <si>
    <t>17/01/2024 08:46:54 p.m.</t>
  </si>
  <si>
    <t>lesión cutánea (úlcera?) en MID (no respondio al llamado médico)</t>
  </si>
  <si>
    <t>17/01/2024 09:08:00 p.m.</t>
  </si>
  <si>
    <t>17/01/2024 10:40:24 p.m.</t>
  </si>
  <si>
    <t>17/01/2024 10:43:30 p.m.</t>
  </si>
  <si>
    <t>ref. dolor e inflamacion en garganta</t>
  </si>
  <si>
    <t>PDR36280091</t>
  </si>
  <si>
    <t>DNI 36280091</t>
  </si>
  <si>
    <t>Mamani, Silvia Veronica De Los Angeles</t>
  </si>
  <si>
    <t>17/01/2024 09:15:00 p.m.</t>
  </si>
  <si>
    <t>17/01/2024 09:25:49 p.m.</t>
  </si>
  <si>
    <t>17/01/2024 11:09:21 p.m.</t>
  </si>
  <si>
    <t>Leguizamón 1250 - Neuquén - Barrio Villa María</t>
  </si>
  <si>
    <t>ref. reaccion alergica ( sarpullido- dif. para respirar )</t>
  </si>
  <si>
    <t>17/01/2024 09:30:00 p.m.</t>
  </si>
  <si>
    <t>17/01/2024 11:17:29 p.m.</t>
  </si>
  <si>
    <t>ref. fuerte dolor abdominal ( piedras en la vesicula - embarazo de 23 semanas )</t>
  </si>
  <si>
    <t>PDR31246591</t>
  </si>
  <si>
    <t>DNI 31246591</t>
  </si>
  <si>
    <t>Jenckino, Brenda Belen</t>
  </si>
  <si>
    <t>17/01/2024 09:32:00 p.m.</t>
  </si>
  <si>
    <t>17/01/2024 09:34:25 p.m.</t>
  </si>
  <si>
    <t>18/01/2024 12:19:54 a.m.</t>
  </si>
  <si>
    <t>rioja 459 - Neuquén - Centro</t>
  </si>
  <si>
    <t>hematoma espontáneo</t>
  </si>
  <si>
    <t>PDR46068711</t>
  </si>
  <si>
    <t>DNI 46068711</t>
  </si>
  <si>
    <t>Valenzuela, Matias Xavier</t>
  </si>
  <si>
    <t>17/01/2024 09:34:00 p.m.</t>
  </si>
  <si>
    <t>17/01/2024 10:07:30 p.m.</t>
  </si>
  <si>
    <t>18/01/2024 12:38:58 a.m.</t>
  </si>
  <si>
    <t>precordalgia</t>
  </si>
  <si>
    <t>puesto mara s/ - Rincón de los Sauces</t>
  </si>
  <si>
    <t>REF. DOLOR DE PECHO Y FIEBRE</t>
  </si>
  <si>
    <t>PDR40295053</t>
  </si>
  <si>
    <t>DNI 40295053</t>
  </si>
  <si>
    <t>Buchara, Carolina Florencia</t>
  </si>
  <si>
    <t>17/01/2024 09:36:00 p.m.</t>
  </si>
  <si>
    <t>17/01/2024 11:17:50 p.m.</t>
  </si>
  <si>
    <t>CEFERINO NAMUNCURA 757 00 00 - CHOS MALAL</t>
  </si>
  <si>
    <t>REF. DOLOR ABDOMINAL, FIEBRE Y VOMITOS</t>
  </si>
  <si>
    <t>17/01/2024 10:03:00 p.m.</t>
  </si>
  <si>
    <t>17/01/2024 11:27:30 p.m.</t>
  </si>
  <si>
    <t>18/01/2024 12:19:42 a.m.</t>
  </si>
  <si>
    <t>dolor en el ojo</t>
  </si>
  <si>
    <t>DNI 14761110</t>
  </si>
  <si>
    <t>Soto, Sebastian Antonio</t>
  </si>
  <si>
    <t>17/01/2024 10:14:00 p.m.</t>
  </si>
  <si>
    <t>17/01/2024 10:45:54 p.m.</t>
  </si>
  <si>
    <t>18/01/2024 01:25:32 a.m.</t>
  </si>
  <si>
    <t>MITRE - 507 - Neuquén</t>
  </si>
  <si>
    <t>PDR41993453</t>
  </si>
  <si>
    <t>DNI 41993453</t>
  </si>
  <si>
    <t>Allende, Sofia Mailen</t>
  </si>
  <si>
    <t>17/01/2024 10:31:00 p.m.</t>
  </si>
  <si>
    <t>17/01/2024 11:18:19 p.m.</t>
  </si>
  <si>
    <t>17/01/2024 11:22:24 p.m.</t>
  </si>
  <si>
    <t>ALBERDI 33 - Neuquén</t>
  </si>
  <si>
    <t>tx en el coxis - incidente deportivo el sábado</t>
  </si>
  <si>
    <t>PDR40612665</t>
  </si>
  <si>
    <t>DNI 40612665</t>
  </si>
  <si>
    <t>Calderón, Ricardo Samay Gabriel</t>
  </si>
  <si>
    <t>17/01/2024 10:38:00 p.m.</t>
  </si>
  <si>
    <t>17/01/2024 10:54:56 p.m.</t>
  </si>
  <si>
    <t>18/01/2024 01:00:03 a.m.</t>
  </si>
  <si>
    <t>David Abraham 2709 - Neuquén - Barrio Villa Ceferino</t>
  </si>
  <si>
    <t>refiere herida en la uña</t>
  </si>
  <si>
    <t>DNI 44102802</t>
  </si>
  <si>
    <t>Blacutt, Kevin Sebastian</t>
  </si>
  <si>
    <t>17/01/2024 10:47:00 p.m.</t>
  </si>
  <si>
    <t>17/01/2024 11:27:47 p.m.</t>
  </si>
  <si>
    <t>17/01/2024 11:37:49 p.m.</t>
  </si>
  <si>
    <t>Gerbasoni MZ. R - Neuquén - Oeste</t>
  </si>
  <si>
    <t>dolor en el codo,herida,fiebre</t>
  </si>
  <si>
    <t>PDR45883954</t>
  </si>
  <si>
    <t>DNI 45883954</t>
  </si>
  <si>
    <t>Cifuentes, Ailen Sofia</t>
  </si>
  <si>
    <t>17/01/2024 10:53:00 p.m.</t>
  </si>
  <si>
    <t>17/01/2024 11:29:01 p.m.</t>
  </si>
  <si>
    <t>18/01/2024 12:19:26 a.m.</t>
  </si>
  <si>
    <t>17/01/2024 11:03:00 p.m.</t>
  </si>
  <si>
    <t>17/01/2024 11:11:00 p.m.</t>
  </si>
  <si>
    <t>18/01/2024 01:25:05 a.m.</t>
  </si>
  <si>
    <t>PDR47850581</t>
  </si>
  <si>
    <t>DNI 47850581</t>
  </si>
  <si>
    <t>Cifuentes, Lucas Dylan</t>
  </si>
  <si>
    <t>17/01/2024 11:08:00 p.m.</t>
  </si>
  <si>
    <t>17/01/2024 11:22:55 p.m.</t>
  </si>
  <si>
    <t>18/01/2024 12:19:07 a.m.</t>
  </si>
  <si>
    <t>Agresiòn por terceros</t>
  </si>
  <si>
    <t>Dorrego 160 - Neuquén - Barrio Villa María</t>
  </si>
  <si>
    <t>refiere dolor en el brazo</t>
  </si>
  <si>
    <t>DNI 42968874</t>
  </si>
  <si>
    <t>Cifuentes, Carlos Elias</t>
  </si>
  <si>
    <t>17/01/2024 11:10:00 p.m.</t>
  </si>
  <si>
    <t>17/01/2024 11:37:16 p.m.</t>
  </si>
  <si>
    <t>18/01/2024 12:19:00 a.m.</t>
  </si>
  <si>
    <t>dolor en el cuello,agresión por terceros</t>
  </si>
  <si>
    <t>17/01/2024 11:12:00 p.m.</t>
  </si>
  <si>
    <t>18/01/2024 12:24:11 a.m.</t>
  </si>
  <si>
    <t>18/01/2024 01:00:25 a.m.</t>
  </si>
  <si>
    <t>dolor en la cintura irradia hacia la pierna</t>
  </si>
  <si>
    <t>PDR92232541</t>
  </si>
  <si>
    <t>DNI 92232541</t>
  </si>
  <si>
    <t>Huaiquimil Huaiquian, Jose Vicente</t>
  </si>
  <si>
    <t>17/01/2024 11:26:00 p.m.</t>
  </si>
  <si>
    <t>18/01/2024 12:02:37 a.m.</t>
  </si>
  <si>
    <t>18/01/2024 01:25:12 a.m.</t>
  </si>
  <si>
    <t>ANTARTIDA ARGENTINA 194 - Neuquén</t>
  </si>
  <si>
    <t>DNI 23619613</t>
  </si>
  <si>
    <t>Clemente, Maria Elena</t>
  </si>
  <si>
    <t>17/01/2024 11:29:00 p.m.</t>
  </si>
  <si>
    <t>17/01/2024 11:49:32 p.m.</t>
  </si>
  <si>
    <t>18/01/2024 01:33:59 a.m.</t>
  </si>
  <si>
    <t>Calle 2 Sector 2B - Neuquén - Barrio Ciudad Industrial</t>
  </si>
  <si>
    <t>derrame ocular,adormecimiento en el brazo (hipertensa)</t>
  </si>
  <si>
    <t>PDR33664156</t>
  </si>
  <si>
    <t>DNI 33664156</t>
  </si>
  <si>
    <t>Kozak, Ailen Tamara</t>
  </si>
  <si>
    <t>17/01/2024 11:49:00 p.m.</t>
  </si>
  <si>
    <t>18/01/2024 12:55:24 a.m.</t>
  </si>
  <si>
    <t>Gatica y Uspallata 1785 - Neuquén</t>
  </si>
  <si>
    <t>PDR44014691</t>
  </si>
  <si>
    <t>DNI 44014691</t>
  </si>
  <si>
    <t>Vicencio, Juan Gabriel</t>
  </si>
  <si>
    <t>18/01/2024 12:01:00 a.m.</t>
  </si>
  <si>
    <t>18/01/2024 12:55:32 a.m.</t>
  </si>
  <si>
    <t>18/01/2024 01:25:22 a.m.</t>
  </si>
  <si>
    <t>ASTOR PIAZOLA 1912 0 0 - Neuquén</t>
  </si>
  <si>
    <t>dolor de abdomen, vómitos, diarrea</t>
  </si>
  <si>
    <t>DNI 34522222</t>
  </si>
  <si>
    <t>Bravo, Nora Angelica</t>
  </si>
  <si>
    <t>18/01/2024 12:18:00 a.m.</t>
  </si>
  <si>
    <t>18/01/2024 12:55:50 a.m.</t>
  </si>
  <si>
    <t>18/01/2024 01:16:26 a.m.</t>
  </si>
  <si>
    <t>SECTOR E//CASA 1 CALLE 8 - Neuquén - Barrio Ciudad Industrial</t>
  </si>
  <si>
    <t>dolor de abdomen, vómitos, diarrea. trabaja en hpn</t>
  </si>
  <si>
    <t>PDR44909957</t>
  </si>
  <si>
    <t>DNI 44909957</t>
  </si>
  <si>
    <t>Barros, Marcelo Nicolas David</t>
  </si>
  <si>
    <t>18/01/2024 12:23:00 a.m.</t>
  </si>
  <si>
    <t>18/01/2024 03:46:54 a.m.</t>
  </si>
  <si>
    <t>18/01/2024 10:12:00 a.m.</t>
  </si>
  <si>
    <t>Orquitis.</t>
  </si>
  <si>
    <t>CALLE 2 SECTOR A PEATONAL 7 DUPLEX 6 0) 130 - Neuquén</t>
  </si>
  <si>
    <t>18/01/2024 12:35:00 a.m.</t>
  </si>
  <si>
    <t>18/01/2024 03:47:11 a.m.</t>
  </si>
  <si>
    <t>dolor en MII</t>
  </si>
  <si>
    <t>PDR35469497</t>
  </si>
  <si>
    <t>DNI 35469497</t>
  </si>
  <si>
    <t>Baez, Manuel Andres</t>
  </si>
  <si>
    <t>18/01/2024 01:26:00 a.m.</t>
  </si>
  <si>
    <t>18/01/2024 05:31:58 a.m.</t>
  </si>
  <si>
    <t>DNI 30403836</t>
  </si>
  <si>
    <t>Gonzalez, Jorgelina Fernanda</t>
  </si>
  <si>
    <t>18/01/2024 01:30:00 a.m.</t>
  </si>
  <si>
    <t>18/01/2024 10:10:40 p.m.</t>
  </si>
  <si>
    <t>RICHIERI - 1500 - Neuquén</t>
  </si>
  <si>
    <t>evaluacion por guardia (enviada del servicio de ginecologia)</t>
  </si>
  <si>
    <t>PDR42848639</t>
  </si>
  <si>
    <t>DNI 42848639</t>
  </si>
  <si>
    <t>Fuentes, Sebastian Agustin</t>
  </si>
  <si>
    <t>18/01/2024 01:46:00 a.m.</t>
  </si>
  <si>
    <t>18/01/2024 04:34:05 a.m.</t>
  </si>
  <si>
    <t>Volcan Lanin casa 19 - SAN PATRICIO DEL CHAÑAR</t>
  </si>
  <si>
    <t>18/01/2024 01:49:00 a.m.</t>
  </si>
  <si>
    <t>18/01/2024 01:54:12 a.m.</t>
  </si>
  <si>
    <t>18/01/2024 10:05:00 a.m.</t>
  </si>
  <si>
    <t>PDR36273311</t>
  </si>
  <si>
    <t>OTRO 36273311</t>
  </si>
  <si>
    <t>Quiñones Jimenez, Maria Magdalena</t>
  </si>
  <si>
    <t>18/01/2024 01:59:00 a.m.</t>
  </si>
  <si>
    <t>18/01/2024 02:48:00 a.m.</t>
  </si>
  <si>
    <t>kilca 23 monoblok - Neuquén</t>
  </si>
  <si>
    <t>DNI 93100758</t>
  </si>
  <si>
    <t>Mojica Arnez, Mirian</t>
  </si>
  <si>
    <t>18/01/2024 02:09:00 a.m.</t>
  </si>
  <si>
    <t>18/01/2024 03:03:02 a.m.</t>
  </si>
  <si>
    <t>18/01/2024 07:20:52 a.m.</t>
  </si>
  <si>
    <t>criisis nerviosa</t>
  </si>
  <si>
    <t>RODHE - - Neuquén - Oeste</t>
  </si>
  <si>
    <t>DNI 33860823</t>
  </si>
  <si>
    <t>Garrido, Daniel Ulises</t>
  </si>
  <si>
    <t>18/01/2024 02:21:00 a.m.</t>
  </si>
  <si>
    <t>18/01/2024 03:47:21 a.m.</t>
  </si>
  <si>
    <t>18/01/2024 04:16:11 a.m.</t>
  </si>
  <si>
    <t>MZ F LOTE 8 - Neuquén - Barrio San Lorenzo Sur</t>
  </si>
  <si>
    <t>CONSTATACIÓN DE LESIONES (DETENIDO DE COMISARIA CUARTA)</t>
  </si>
  <si>
    <t>PDR33476530</t>
  </si>
  <si>
    <t>DNI 33476530</t>
  </si>
  <si>
    <t>Rodriguez, Emanuel Alexis</t>
  </si>
  <si>
    <t>18/01/2024 02:49:00 a.m.</t>
  </si>
  <si>
    <t>18/01/2024 02:58:11 a.m.</t>
  </si>
  <si>
    <t>18/01/2024 08:13:00 a.m.</t>
  </si>
  <si>
    <t>RIO NEGRO 1151 - Neuquén - Barrio Villa María</t>
  </si>
  <si>
    <t>politraumatismo (ingresa en vehículo part)</t>
  </si>
  <si>
    <t>18/01/2024 03:19:00 a.m.</t>
  </si>
  <si>
    <t>18/01/2024 03:47:50 a.m.</t>
  </si>
  <si>
    <t>18/01/2024 07:43:00 a.m.</t>
  </si>
  <si>
    <t>dolor de cabeza y palpitaciones (ant. dbt y hta)</t>
  </si>
  <si>
    <t>DNI 23135558</t>
  </si>
  <si>
    <t>Molina, Liliana Monica Estela</t>
  </si>
  <si>
    <t>18/01/2024 04:13:00 a.m.</t>
  </si>
  <si>
    <t>18/01/2024 04:45:29 a.m.</t>
  </si>
  <si>
    <t>18/01/2024 07:29:04 a.m.</t>
  </si>
  <si>
    <t>sector espartaco - Neuquén - Barrio Islas Malvinas</t>
  </si>
  <si>
    <t>18/01/2024 05:25:00 a.m.</t>
  </si>
  <si>
    <t>18/01/2024 07:05:00 a.m.</t>
  </si>
  <si>
    <t>dolor de oido izq</t>
  </si>
  <si>
    <t>DNI 38812806</t>
  </si>
  <si>
    <t>Contisello, Edgardo Carlos Jesus</t>
  </si>
  <si>
    <t>18/01/2024 05:33:00 a.m.</t>
  </si>
  <si>
    <t>18/01/2024 07:04:48 a.m.</t>
  </si>
  <si>
    <t>18/01/2024 07:15:11 a.m.</t>
  </si>
  <si>
    <t>linares 1005 - Neuquén</t>
  </si>
  <si>
    <t>se encuentra con un ataque de panico</t>
  </si>
  <si>
    <t>PDR37101858</t>
  </si>
  <si>
    <t>DNI 37101858</t>
  </si>
  <si>
    <t>Cebreiro, Sebastian Isaac</t>
  </si>
  <si>
    <t>18/01/2024 06:11:00 a.m.</t>
  </si>
  <si>
    <t>18/01/2024 07:10:42 a.m.</t>
  </si>
  <si>
    <t>18/01/2024 07:21:41 a.m.</t>
  </si>
  <si>
    <t>Entre Rios 1015 - Neuquén - Barrio Don Bosco II</t>
  </si>
  <si>
    <t>Dolor abdominal, vomitos-</t>
  </si>
  <si>
    <t>18/01/2024 06:51:00 a.m.</t>
  </si>
  <si>
    <t>18/01/2024 07:14:57 a.m.</t>
  </si>
  <si>
    <t>18/01/2024 11:28:47 a.m.</t>
  </si>
  <si>
    <t>18/01/2024 06:53:00 a.m.</t>
  </si>
  <si>
    <t>18/01/2024 07:20:07 a.m.</t>
  </si>
  <si>
    <t>18/01/2024 07:25:26 a.m.</t>
  </si>
  <si>
    <t>Irritación en ambos ojos- Ref que soldó sin mascara</t>
  </si>
  <si>
    <t>PDR33450193</t>
  </si>
  <si>
    <t>DNI 33450193</t>
  </si>
  <si>
    <t>Rodriguez, Marcela Alejandra</t>
  </si>
  <si>
    <t>18/01/2024 06:55:00 a.m.</t>
  </si>
  <si>
    <t>18/01/2024 07:20:20 a.m.</t>
  </si>
  <si>
    <t>18/01/2024 09:24:09 a.m.</t>
  </si>
  <si>
    <t>Los Lagos 769 - Neuquén - Barrio Manuel Belgrano</t>
  </si>
  <si>
    <t>Vómitos, diarrea, dolor de cabeza-</t>
  </si>
  <si>
    <t>DNI 13462913</t>
  </si>
  <si>
    <t>Morrinson, Evaristo</t>
  </si>
  <si>
    <t>18/01/2024 07:02:00 a.m.</t>
  </si>
  <si>
    <t>18/01/2024 07:25:05 a.m.</t>
  </si>
  <si>
    <t>18/01/2024 07:29:16 a.m.</t>
  </si>
  <si>
    <t>Entrada 18 - Cipolletti</t>
  </si>
  <si>
    <t>La Paz</t>
  </si>
  <si>
    <t>Dolor en cadera, solicita calmante-</t>
  </si>
  <si>
    <t>PDR165878445</t>
  </si>
  <si>
    <t>DNI 96383369</t>
  </si>
  <si>
    <t>Herrera De Montes, Iria Elena</t>
  </si>
  <si>
    <t>18/01/2024 07:13:00 a.m.</t>
  </si>
  <si>
    <t>18/01/2024 08:46:02 a.m.</t>
  </si>
  <si>
    <t>18/01/2024 09:56:29 a.m.</t>
  </si>
  <si>
    <t>Inflamación articular</t>
  </si>
  <si>
    <t>Mitre y Chos Malal 1670 - Neuquén - Barrio Mariano Moreno</t>
  </si>
  <si>
    <t>Inflamación en mano izq- Pac HTA</t>
  </si>
  <si>
    <t>DNI 92820138</t>
  </si>
  <si>
    <t>Rebolledo Mercado, Dominga Del Carmen</t>
  </si>
  <si>
    <t>18/01/2024 08:10:00 a.m.</t>
  </si>
  <si>
    <t>18/01/2024 08:54:55 a.m.</t>
  </si>
  <si>
    <t>18/01/2024 11:56:02 a.m.</t>
  </si>
  <si>
    <t>Dolor de garganta, dif. respiratoria- pte. de Nefrología</t>
  </si>
  <si>
    <t>18/01/2024 09:04:41 a.m.</t>
  </si>
  <si>
    <t>18/01/2024 11:51:34 a.m.</t>
  </si>
  <si>
    <t>Hematuria de bolsa de urostomia</t>
  </si>
  <si>
    <t>18/01/2024 08:15:00 a.m.</t>
  </si>
  <si>
    <t>18/01/2024 08:50:49 a.m.</t>
  </si>
  <si>
    <t>18/01/2024 09:34:47 a.m.</t>
  </si>
  <si>
    <t>Dolor de espalda, malestar general, ref. que hace una semana sufrio infarto, pte. con stent</t>
  </si>
  <si>
    <t>18/01/2024 08:18:00 a.m.</t>
  </si>
  <si>
    <t>18/01/2024 09:05:41 a.m.</t>
  </si>
  <si>
    <t>Colocación de medicación, indicado por Clínica Medica sin orden</t>
  </si>
  <si>
    <t>PDR24339655</t>
  </si>
  <si>
    <t>DNI 24339655</t>
  </si>
  <si>
    <t>Callahuanca, Tomas Javier</t>
  </si>
  <si>
    <t>18/01/2024 08:21:00 a.m.</t>
  </si>
  <si>
    <t>18/01/2024 09:05:49 a.m.</t>
  </si>
  <si>
    <t>18/01/2024 09:25:30 a.m.</t>
  </si>
  <si>
    <t>Bahia Blanca y Montevideo 555 - Neuquén - Barrio Manuel Belgrano</t>
  </si>
  <si>
    <t>Dolor abdominal y vomitos</t>
  </si>
  <si>
    <t>PDR34164302</t>
  </si>
  <si>
    <t>DNI 34164302</t>
  </si>
  <si>
    <t>Ramirez, Nicolas Armando</t>
  </si>
  <si>
    <t>18/01/2024 08:25:00 a.m.</t>
  </si>
  <si>
    <t>18/01/2024 10:11:23 a.m.</t>
  </si>
  <si>
    <t>Heridas cortantes en cuello, y abdomen. Alteración de conducta.</t>
  </si>
  <si>
    <t>Autolesiones</t>
  </si>
  <si>
    <t>DNI 18547724</t>
  </si>
  <si>
    <t>Huenupi, Blanca Lidia</t>
  </si>
  <si>
    <t>18/01/2024 08:34:00 a.m.</t>
  </si>
  <si>
    <t>18/01/2024 09:22:39 a.m.</t>
  </si>
  <si>
    <t>18/01/2024 09:25:16 a.m.</t>
  </si>
  <si>
    <t>TOMAS GARCIA BAYON 1542 - Neuquén</t>
  </si>
  <si>
    <t>Dolor abdominal, diarrea, nauseas</t>
  </si>
  <si>
    <t>18/01/2024 08:42:00 a.m.</t>
  </si>
  <si>
    <t>18/01/2024 09:19:42 a.m.</t>
  </si>
  <si>
    <t>18/01/2024 10:29:20 a.m.</t>
  </si>
  <si>
    <t>PDR36435336</t>
  </si>
  <si>
    <t>DNI 36435336</t>
  </si>
  <si>
    <t>Rodriguez Pinilla, Max Alex</t>
  </si>
  <si>
    <t>18/01/2024 09:00:00 a.m.</t>
  </si>
  <si>
    <t>18/01/2024 01:36:07 p.m.</t>
  </si>
  <si>
    <t>DNI 40183082</t>
  </si>
  <si>
    <t>Sanchez, Georgina Katheryn Jazmin</t>
  </si>
  <si>
    <t>18/01/2024 09:27:39 a.m.</t>
  </si>
  <si>
    <t>18/01/2024 10:29:28 a.m.</t>
  </si>
  <si>
    <t>Calle 10 - Neuquén - Barrio Ciudad Industrial</t>
  </si>
  <si>
    <t>Tos productiva Fiebre</t>
  </si>
  <si>
    <t>18/01/2024 09:02:00 a.m.</t>
  </si>
  <si>
    <t>18/01/2024 09:27:52 a.m.</t>
  </si>
  <si>
    <t>18/01/2024 07:45:32 p.m.</t>
  </si>
  <si>
    <t>Inapetencia, vomitos, debilidad corporal, ant. de cirrosis, dado de alta el jueves pasado del servicio de CM</t>
  </si>
  <si>
    <t>18/01/2024 09:25:00 a.m.</t>
  </si>
  <si>
    <t>18/01/2024 09:38:52 a.m.</t>
  </si>
  <si>
    <t>18/01/2024 10:27:27 a.m.</t>
  </si>
  <si>
    <t>Diarrea + Cefalea</t>
  </si>
  <si>
    <t>18/01/2024 09:36:00 a.m.</t>
  </si>
  <si>
    <t>18/01/2024 10:37:24 a.m.</t>
  </si>
  <si>
    <t>18/01/2024 11:00:17 a.m.</t>
  </si>
  <si>
    <t>control med Aranzave</t>
  </si>
  <si>
    <t>18/01/2024 09:38:00 a.m.</t>
  </si>
  <si>
    <t>18/01/2024 10:27:20 a.m.</t>
  </si>
  <si>
    <t>18/01/2024 11:50:30 a.m.</t>
  </si>
  <si>
    <t>Fiebre Tos pruductiva</t>
  </si>
  <si>
    <t>PDR45258973</t>
  </si>
  <si>
    <t>DNI 45258973</t>
  </si>
  <si>
    <t>Borquez, Julian Manuel</t>
  </si>
  <si>
    <t>18/01/2024 09:49:00 a.m.</t>
  </si>
  <si>
    <t>18/01/2024 10:27:07 a.m.</t>
  </si>
  <si>
    <t>18/01/2024 10:30:47 a.m.</t>
  </si>
  <si>
    <t>BENIGAR 127 - Neuquén - Barrio Mariano Moreno</t>
  </si>
  <si>
    <t>fiebre - dolor corporal - 4 dias de evolucion</t>
  </si>
  <si>
    <t>18/01/2024 09:51:00 a.m.</t>
  </si>
  <si>
    <t>18/01/2024 10:59:03 a.m.</t>
  </si>
  <si>
    <t>18/01/2024 07:19:26 p.m.</t>
  </si>
  <si>
    <t>FX 5° dedo pie derecho- infeccion de partes blandas</t>
  </si>
  <si>
    <t>Dolor 5to dedo pie derecho</t>
  </si>
  <si>
    <t>PDR49571880</t>
  </si>
  <si>
    <t>DNI 49571880</t>
  </si>
  <si>
    <t>Ochoa, Bautista Nicanor</t>
  </si>
  <si>
    <t>18/01/2024 09:53:00 a.m.</t>
  </si>
  <si>
    <t>18/01/2024 10:31:21 a.m.</t>
  </si>
  <si>
    <t>18/01/2024 11:03:19 a.m.</t>
  </si>
  <si>
    <t>Pehuen 26 - Neuquén - Barrio Villa Farrel</t>
  </si>
  <si>
    <t>fiebre - dolor muscular - dolor de garganta</t>
  </si>
  <si>
    <t>PDR1673850</t>
  </si>
  <si>
    <t>DNI 1673850</t>
  </si>
  <si>
    <t>Alvarenga, Lucia Victoria</t>
  </si>
  <si>
    <t>18/01/2024 09:54:00 a.m.</t>
  </si>
  <si>
    <t>18/01/2024 10:37:39 a.m.</t>
  </si>
  <si>
    <t>18/01/2024 11:09:58 a.m.</t>
  </si>
  <si>
    <t>MANSIONES 240 CASA 9 - Provincia: SANTIAGO DEL ESTERO</t>
  </si>
  <si>
    <t>dolor de cabeza - dolor de garganta - congestion - pac con marcapasos (llego hace 4 dias de santiago del estero)</t>
  </si>
  <si>
    <t>18/01/2024 09:58:00 a.m.</t>
  </si>
  <si>
    <t>18/01/2024 10:52:13 a.m.</t>
  </si>
  <si>
    <t>18/01/2024 02:05:57 p.m.</t>
  </si>
  <si>
    <t>Interconsulta con servicio de adicciones</t>
  </si>
  <si>
    <t>DNI 92358833</t>
  </si>
  <si>
    <t>Cuevas Meza, Miguel Segundo</t>
  </si>
  <si>
    <t>18/01/2024 09:59:00 a.m.</t>
  </si>
  <si>
    <t>18/01/2024 02:44:01 p.m.</t>
  </si>
  <si>
    <t>Taquiarritmia</t>
  </si>
  <si>
    <t>Pelagatti 1431 - Neuquén - Barrio Manuel Belgrano</t>
  </si>
  <si>
    <t>Taquicardia</t>
  </si>
  <si>
    <t>PDR13847411</t>
  </si>
  <si>
    <t>DNI 13847411</t>
  </si>
  <si>
    <t>Zelarayan, Dora Del Valle</t>
  </si>
  <si>
    <t>O.S. DE LA ACT. DE SEGUROS</t>
  </si>
  <si>
    <t>18/01/2024 10:03:00 a.m.</t>
  </si>
  <si>
    <t>18/01/2024 10:52:26 a.m.</t>
  </si>
  <si>
    <t>18/01/2024 11:32:00 a.m.</t>
  </si>
  <si>
    <t>Traumatismo de MS</t>
  </si>
  <si>
    <t>Rivadavia 115 - Neuquén</t>
  </si>
  <si>
    <t>caida de propia altura en la via publica , tx en brazo derecho</t>
  </si>
  <si>
    <t>18/01/2024 10:58:20 a.m.</t>
  </si>
  <si>
    <t>18/01/2024 11:41:34 a.m.</t>
  </si>
  <si>
    <t>Dolor abdominal ( Gastritis).</t>
  </si>
  <si>
    <t>colicos - nauseas</t>
  </si>
  <si>
    <t>PDR21131732</t>
  </si>
  <si>
    <t>DNI 21131732</t>
  </si>
  <si>
    <t>Ruadas, Claudia Patricia</t>
  </si>
  <si>
    <t>18/01/2024 10:23:00 a.m.</t>
  </si>
  <si>
    <t>18/01/2024 11:05:30 a.m.</t>
  </si>
  <si>
    <t>18/01/2024 11:24:48 a.m.</t>
  </si>
  <si>
    <t>Dolor en mmii</t>
  </si>
  <si>
    <t>santos dumont 1505 - Provincia: BUENOS AIRES</t>
  </si>
  <si>
    <t>dolor en m.i (ref que llego hace 3 meses a neuquen y no tiene medicacion)</t>
  </si>
  <si>
    <t>DNI 34157773</t>
  </si>
  <si>
    <t>Molina, Hugo Damian</t>
  </si>
  <si>
    <t>18/01/2024 10:27:00 a.m.</t>
  </si>
  <si>
    <t>18/01/2024 11:25:00 a.m.</t>
  </si>
  <si>
    <t>18/01/2024 12:42:33 p.m.</t>
  </si>
  <si>
    <t>Dolor torácico</t>
  </si>
  <si>
    <t>RIO NEGRO 927 - Neuquén - Barrio Manuel Belgrano</t>
  </si>
  <si>
    <t>dolor en el pecho al respirar , pac fumador</t>
  </si>
  <si>
    <t>DNI 92998662</t>
  </si>
  <si>
    <t>Millacan Colicoy, Fresia Maria</t>
  </si>
  <si>
    <t>18/01/2024 10:42:00 a.m.</t>
  </si>
  <si>
    <t>18/01/2024 11:26:13 a.m.</t>
  </si>
  <si>
    <t>18/01/2024 01:27:52 p.m.</t>
  </si>
  <si>
    <t>Traumatismo coxal</t>
  </si>
  <si>
    <t>Saturnino Torres 840 - Neuquén - Barrio Confluencia</t>
  </si>
  <si>
    <t>ref caida de propia altura hace una semana ref dolor lumbar</t>
  </si>
  <si>
    <t>PDR33450134</t>
  </si>
  <si>
    <t>DNI 33450134</t>
  </si>
  <si>
    <t>Fuertes, Ricardo Emanuel</t>
  </si>
  <si>
    <t>18/01/2024 10:45:00 a.m.</t>
  </si>
  <si>
    <t>18/01/2024 11:26:29 a.m.</t>
  </si>
  <si>
    <t>18/01/2024 11:41:49 a.m.</t>
  </si>
  <si>
    <t>JUAN XXIII 1187 -</t>
  </si>
  <si>
    <t>PDR37858889</t>
  </si>
  <si>
    <t>DNI 37858889</t>
  </si>
  <si>
    <t>Parra, Antonela Elizabeth</t>
  </si>
  <si>
    <t>18/01/2024 10:59:00 a.m.</t>
  </si>
  <si>
    <t>18/01/2024 11:16:01 a.m.</t>
  </si>
  <si>
    <t>18/01/2024 03:31:53 p.m.</t>
  </si>
  <si>
    <t>magaldi 1578 - Neuquén - Barrio Islas Malvinas</t>
  </si>
  <si>
    <t>Dolor lumbar izquierdo Disuria</t>
  </si>
  <si>
    <t>PDR12968453</t>
  </si>
  <si>
    <t>DNI 12968453</t>
  </si>
  <si>
    <t>Bartol, Elisabet</t>
  </si>
  <si>
    <t>18/01/2024 11:21:00 a.m.</t>
  </si>
  <si>
    <t>18/01/2024 11:39:32 a.m.</t>
  </si>
  <si>
    <t>18/01/2024 11:44:50 a.m.</t>
  </si>
  <si>
    <t>Faringitis no estreptcoccica</t>
  </si>
  <si>
    <t>JURAMENTO 5376 - Provincia: BUENOS AIRES</t>
  </si>
  <si>
    <t>CARAPACHAY</t>
  </si>
  <si>
    <t>PDR92995484</t>
  </si>
  <si>
    <t>DNI 92995484</t>
  </si>
  <si>
    <t>Peso Cabezas, Jennifer Noemi</t>
  </si>
  <si>
    <t>18/01/2024 11:44:34 a.m.</t>
  </si>
  <si>
    <t>18/01/2024 07:21:35 p.m.</t>
  </si>
  <si>
    <t>CASA 5 - Neuquén - Barrio Villa Ceferino</t>
  </si>
  <si>
    <t>FAM REF DOLOR DORSO-LUMBAR</t>
  </si>
  <si>
    <t>PDR17704870</t>
  </si>
  <si>
    <t>DNI 17704870</t>
  </si>
  <si>
    <t>Romero, Nelida Irma</t>
  </si>
  <si>
    <t>18/01/2024 11:43:00 a.m.</t>
  </si>
  <si>
    <t>18/01/2024 01:22:36 p.m.</t>
  </si>
  <si>
    <t>18/01/2024 01:28:41 p.m.</t>
  </si>
  <si>
    <t>INTENDENTE LAROCCA 214 - Provincia: ENTRE RIOS</t>
  </si>
  <si>
    <t>CONDORDIA</t>
  </si>
  <si>
    <t>PAC DIABETICA REF MALESTAR CONSULTA POR CONTROL DE PRESION</t>
  </si>
  <si>
    <t>DNI 93164558</t>
  </si>
  <si>
    <t>Troncoso Arias, Froilana</t>
  </si>
  <si>
    <t>18/01/2024 11:46:00 a.m.</t>
  </si>
  <si>
    <t>18/01/2024 01:23:26 p.m.</t>
  </si>
  <si>
    <t>18/01/2024 01:35:25 p.m.</t>
  </si>
  <si>
    <t>call1 duplex 20 peatonal 6 sector A - Neuquén - Barrio Ciudad Industrial</t>
  </si>
  <si>
    <t>REF DOLOR DE RODILLA</t>
  </si>
  <si>
    <t>18/01/2024 11:56:00 a.m.</t>
  </si>
  <si>
    <t>18/01/2024 01:24:35 p.m.</t>
  </si>
  <si>
    <t>PAC TRAIDO DE CONSULTORIO POR PRESENTAR FIEBRE PAC ONCO</t>
  </si>
  <si>
    <t>DNI 95404373</t>
  </si>
  <si>
    <t>Gomez Servin, Fatima Cristina</t>
  </si>
  <si>
    <t>18/01/2024 11:58:00 a.m.</t>
  </si>
  <si>
    <t>18/01/2024 01:25:03 p.m.</t>
  </si>
  <si>
    <t>18/01/2024 10:48:01 p.m.</t>
  </si>
  <si>
    <t>caso sospechoso de dengue</t>
  </si>
  <si>
    <t>PAIMUN Y CONSTITUCION S/N - Neuquén - Barrio Confluencia</t>
  </si>
  <si>
    <t>REF DOLOR ABDOMINAL Y DIARREA</t>
  </si>
  <si>
    <t>PDR44071716</t>
  </si>
  <si>
    <t>DNI 44071716</t>
  </si>
  <si>
    <t>Garcia Matamala, Ayelen Suyai</t>
  </si>
  <si>
    <t>18/01/2024 11:59:00 a.m.</t>
  </si>
  <si>
    <t>18/01/2024 01:26:06 p.m.</t>
  </si>
  <si>
    <t>LINARES 1046 - Neuquén - Barrio Confluencia</t>
  </si>
  <si>
    <t>NAUSEAS - VÓMITOS</t>
  </si>
  <si>
    <t>DNI 94776791</t>
  </si>
  <si>
    <t>Veliz Montaño, Bernardino</t>
  </si>
  <si>
    <t>18/01/2024 12:02:00 p.m.</t>
  </si>
  <si>
    <t>18/01/2024 01:25:31 p.m.</t>
  </si>
  <si>
    <t>almafuerte y tril - - Rincón de los Sauces</t>
  </si>
  <si>
    <t>la falda</t>
  </si>
  <si>
    <t>INFECCIÓN EN ROSTRO - PAC. QUE REFIERE QUE NO TIENE MEDICACIÓN</t>
  </si>
  <si>
    <t>PDR20378955</t>
  </si>
  <si>
    <t>DNI 20378955</t>
  </si>
  <si>
    <t>Prudencio, Claudia Beatriz</t>
  </si>
  <si>
    <t>18/01/2024 12:04:00 p.m.</t>
  </si>
  <si>
    <t>18/01/2024 01:34:52 p.m.</t>
  </si>
  <si>
    <t>BASAVILBASO - Neuquén</t>
  </si>
  <si>
    <t>18/01/2024 12:19:00 p.m.</t>
  </si>
  <si>
    <t>18/01/2024 01:26:28 p.m.</t>
  </si>
  <si>
    <t>18/01/2024 01:43:58 p.m.</t>
  </si>
  <si>
    <t>Solicita certificado medico por ITU</t>
  </si>
  <si>
    <t>DNI 21952716</t>
  </si>
  <si>
    <t>Ortiz, Osvaldo Norberto</t>
  </si>
  <si>
    <t>18/01/2024 12:23:00 p.m.</t>
  </si>
  <si>
    <t>18/01/2024 01:30:08 p.m.</t>
  </si>
  <si>
    <t>18/01/2024 01:44:09 p.m.</t>
  </si>
  <si>
    <t>Onicomicosis + Onicocriptosis ( pies).</t>
  </si>
  <si>
    <t>CARLOS H.RODRIGUEZ 1634 - Neuquén - Barrio Cumelen</t>
  </si>
  <si>
    <t>dolor por uña encarnada</t>
  </si>
  <si>
    <t>DNI 29830858</t>
  </si>
  <si>
    <t>Cayunao, Maria De Los Angeles</t>
  </si>
  <si>
    <t>18/01/2024 12:26:00 p.m.</t>
  </si>
  <si>
    <t>18/01/2024 01:36:05 p.m.</t>
  </si>
  <si>
    <t>18/01/2024 03:32:07 p.m.</t>
  </si>
  <si>
    <t>pje soria 1431 - Neuquén - Barrio Cumelen</t>
  </si>
  <si>
    <t>18/01/2024 12:28:00 p.m.</t>
  </si>
  <si>
    <t>18/01/2024 01:35:49 p.m.</t>
  </si>
  <si>
    <t>18/01/2024 01:45:48 p.m.</t>
  </si>
  <si>
    <t>dolor abdominal de tres días</t>
  </si>
  <si>
    <t>PDR39522942</t>
  </si>
  <si>
    <t>DNI 39522942</t>
  </si>
  <si>
    <t>Godoy, Araceli Yanet</t>
  </si>
  <si>
    <t>18/01/2024 01:00:00 p.m.</t>
  </si>
  <si>
    <t>18/01/2024 01:42:45 p.m.</t>
  </si>
  <si>
    <t>18/01/2024 02:02:53 p.m.</t>
  </si>
  <si>
    <t>sospecha de embarazo</t>
  </si>
  <si>
    <t>Godoy y Ceballos - Neuquén - Barrio San Lorenzo Sur</t>
  </si>
  <si>
    <t>PDR5184300</t>
  </si>
  <si>
    <t>DNI 5184300</t>
  </si>
  <si>
    <t>Rodriguez, Carmen Edith</t>
  </si>
  <si>
    <t>18/01/2024 01:18:00 p.m.</t>
  </si>
  <si>
    <t>18/01/2024 01:43:19 p.m.</t>
  </si>
  <si>
    <t>18/01/2024 03:28:52 p.m.</t>
  </si>
  <si>
    <t>Roca y Mascardi - Neuquén - Oeste</t>
  </si>
  <si>
    <t>Traful</t>
  </si>
  <si>
    <t>Herpes zoster dorso abdominal</t>
  </si>
  <si>
    <t>DNI 18370558</t>
  </si>
  <si>
    <t>Inturias, Norma Isabel</t>
  </si>
  <si>
    <t>18/01/2024 01:24:00 p.m.</t>
  </si>
  <si>
    <t>18/01/2024 01:33:05 p.m.</t>
  </si>
  <si>
    <t>18/01/2024 04:35:43 p.m.</t>
  </si>
  <si>
    <t>El Bolson 1866 - Neuquén - Barrio Confluencia</t>
  </si>
  <si>
    <t>Traumatismo de muñeca izquierda y rostro</t>
  </si>
  <si>
    <t>18/01/2024 01:33:00 p.m.</t>
  </si>
  <si>
    <t>18/01/2024 03:11:27 p.m.</t>
  </si>
  <si>
    <t>18/01/2024 03:20:04 p.m.</t>
  </si>
  <si>
    <t>dolor lumbar, corporal</t>
  </si>
  <si>
    <t>PDR41438119</t>
  </si>
  <si>
    <t>DNI 41438119</t>
  </si>
  <si>
    <t>Rebolledo, Nair Renzo Ezequiel</t>
  </si>
  <si>
    <t>18/01/2024 01:40:00 p.m.</t>
  </si>
  <si>
    <t>18/01/2024 03:16:39 p.m.</t>
  </si>
  <si>
    <t>sin determinar s/n - HUINGANCO</t>
  </si>
  <si>
    <t>ampollas en la boca, inapetencia, no toma líquidos: ya evaluado en externos privados</t>
  </si>
  <si>
    <t>18/01/2024 01:47:00 p.m.</t>
  </si>
  <si>
    <t>18/01/2024 03:16:25 p.m.</t>
  </si>
  <si>
    <t>18/01/2024 04:10:02 p.m.</t>
  </si>
  <si>
    <t>desintoxicacion x consumo</t>
  </si>
  <si>
    <t>pcte. de Adicciones</t>
  </si>
  <si>
    <t>18/01/2024 01:52:00 p.m.</t>
  </si>
  <si>
    <t>18/01/2024 03:22:58 p.m.</t>
  </si>
  <si>
    <t>18/01/2024 03:34:01 p.m.</t>
  </si>
  <si>
    <t>18/01/2024 02:03:00 p.m.</t>
  </si>
  <si>
    <t>18/01/2024 03:17:59 p.m.</t>
  </si>
  <si>
    <t>18/01/2024 02:07:00 p.m.</t>
  </si>
  <si>
    <t>18/01/2024 03:32:42 p.m.</t>
  </si>
  <si>
    <t>18/01/2024 09:00:56 p.m.</t>
  </si>
  <si>
    <t>síndrome vertiginoso</t>
  </si>
  <si>
    <t>mareos, dolor de cabeza, vómitos, vista el lunes por guardia</t>
  </si>
  <si>
    <t>18/01/2024 02:08:00 p.m.</t>
  </si>
  <si>
    <t>18/01/2024 03:32:55 p.m.</t>
  </si>
  <si>
    <t>18/01/2024 04:34:10 p.m.</t>
  </si>
  <si>
    <t>F14</t>
  </si>
  <si>
    <t>enviado de externos (Med. Lucero) para intervención de Adicciones (consumo de oh e ilícitas)</t>
  </si>
  <si>
    <t>PDR34573322</t>
  </si>
  <si>
    <t>DNI 34573322</t>
  </si>
  <si>
    <t>Gonzalez, Benita Elizabeth</t>
  </si>
  <si>
    <t>18/01/2024 02:11:00 p.m.</t>
  </si>
  <si>
    <t>18/01/2024 03:35:03 p.m.</t>
  </si>
  <si>
    <t>18/01/2024 03:39:34 p.m.</t>
  </si>
  <si>
    <t>hemorragia conjuntival ojo izquierdo</t>
  </si>
  <si>
    <t>12 DE SEPTIEMBRE 1489 - Neuquén - Barrio Cumelen</t>
  </si>
  <si>
    <t>molestia ocular, se observa sangrado, malestar desde la mañana</t>
  </si>
  <si>
    <t>DNI 31765400</t>
  </si>
  <si>
    <t>Gonzalez, Ramona Del Carmen</t>
  </si>
  <si>
    <t>18/01/2024 02:31:00 p.m.</t>
  </si>
  <si>
    <t>18/01/2024 03:39:11 p.m.</t>
  </si>
  <si>
    <t>18/01/2024 04:52:32 p.m.</t>
  </si>
  <si>
    <t>batilana mzna 202 - Neuquén</t>
  </si>
  <si>
    <t>Supuración en pie derecho</t>
  </si>
  <si>
    <t>DNI 95884221</t>
  </si>
  <si>
    <t>Rasse De Yepez, Yuraima Del Valle</t>
  </si>
  <si>
    <t>18/01/2024 02:34:00 p.m.</t>
  </si>
  <si>
    <t>18/01/2024 03:43:19 p.m.</t>
  </si>
  <si>
    <t>18/01/2024 04:36:01 p.m.</t>
  </si>
  <si>
    <t>hematoma en MInferior</t>
  </si>
  <si>
    <t>BROWN 950 - Neuquén - Centro</t>
  </si>
  <si>
    <t>Ref inflamación en MID ( HTA)</t>
  </si>
  <si>
    <t>18/01/2024 03:01:00 p.m.</t>
  </si>
  <si>
    <t>18/01/2024 03:20:07 p.m.</t>
  </si>
  <si>
    <t>18/01/2024 08:52:31 p.m.</t>
  </si>
  <si>
    <t>dolor de pecho, ya vista en guardia</t>
  </si>
  <si>
    <t>PDR40612540</t>
  </si>
  <si>
    <t>DNI 40612540</t>
  </si>
  <si>
    <t>Torino, Irina</t>
  </si>
  <si>
    <t>18/01/2024 03:04:00 p.m.</t>
  </si>
  <si>
    <t>18/01/2024 03:48:07 p.m.</t>
  </si>
  <si>
    <t>18/01/2024 04:36:50 p.m.</t>
  </si>
  <si>
    <t>irritacion nasal-</t>
  </si>
  <si>
    <t>Raul Soldi 1696 - Neuquén</t>
  </si>
  <si>
    <t>Malestar en fosa nasal</t>
  </si>
  <si>
    <t>18/01/2024 03:16:00 p.m.</t>
  </si>
  <si>
    <t>18/01/2024 03:57:37 p.m.</t>
  </si>
  <si>
    <t>Solicita tomarse P.A ,refiere haber asistido a consultorio huemul , redirecciona a la guadia</t>
  </si>
  <si>
    <t>18/01/2024 03:22:00 p.m.</t>
  </si>
  <si>
    <t>18/01/2024 06:13:35 p.m.</t>
  </si>
  <si>
    <t>DNI 16256870</t>
  </si>
  <si>
    <t>Tapia, Franco Elis</t>
  </si>
  <si>
    <t>18/01/2024 03:25:00 p.m.</t>
  </si>
  <si>
    <t>18/01/2024 03:49:47 p.m.</t>
  </si>
  <si>
    <t>18/01/2024 04:36:58 p.m.</t>
  </si>
  <si>
    <t>farignolaringitis</t>
  </si>
  <si>
    <t>SANTA CRUZ 1026 - Neuquén - Barrio Manuel Belgrano</t>
  </si>
  <si>
    <t>Dolor de garganta , cefalea</t>
  </si>
  <si>
    <t>PDR25990060</t>
  </si>
  <si>
    <t>DNI 25990060</t>
  </si>
  <si>
    <t>Lopez, Claudia Beatriz</t>
  </si>
  <si>
    <t>18/01/2024 03:46:00 p.m.</t>
  </si>
  <si>
    <t>18/01/2024 05:04:06 p.m.</t>
  </si>
  <si>
    <t>18/01/2024 06:15:00 p.m.</t>
  </si>
  <si>
    <t>Matheus 218 -</t>
  </si>
  <si>
    <t>DNI 39682696</t>
  </si>
  <si>
    <t>Nuñez, Liliana Marisol</t>
  </si>
  <si>
    <t>18/01/2024 03:52:00 p.m.</t>
  </si>
  <si>
    <t>18/01/2024 05:04:24 p.m.</t>
  </si>
  <si>
    <t>18/01/2024 05:15:00 p.m.</t>
  </si>
  <si>
    <t>Corbina y senteno SECTOR EL TREBOL 2 -</t>
  </si>
  <si>
    <t>Nauseas -dolor abdominal</t>
  </si>
  <si>
    <t>DNI 41092165</t>
  </si>
  <si>
    <t>Riquelme Araya, Gaston Agustin</t>
  </si>
  <si>
    <t>18/01/2024 04:15:00 p.m.</t>
  </si>
  <si>
    <t>18/01/2024 05:08:59 p.m.</t>
  </si>
  <si>
    <t>18/01/2024 05:38:46 p.m.</t>
  </si>
  <si>
    <t>Cerro catedral 1521 - Neuquén - Barrio Confluencia</t>
  </si>
  <si>
    <t>REF DOLORES INTESTINALES</t>
  </si>
  <si>
    <t>PDR44863709</t>
  </si>
  <si>
    <t>DNI 44863709</t>
  </si>
  <si>
    <t>Dominguez, Matias Gabriel</t>
  </si>
  <si>
    <t>18/01/2024 04:18:00 p.m.</t>
  </si>
  <si>
    <t>18/01/2024 05:09:36 p.m.</t>
  </si>
  <si>
    <t>18/01/2024 09:22:07 p.m.</t>
  </si>
  <si>
    <t>accidente laboral- traumatismo de rodilla izq</t>
  </si>
  <si>
    <t>Galarza 4020 - Neuquén - Barrio Huiliches</t>
  </si>
  <si>
    <t>REF GOLPE EN LA RODILLA</t>
  </si>
  <si>
    <t>DNI 18735140</t>
  </si>
  <si>
    <t>Mellado, Claudia Viviana</t>
  </si>
  <si>
    <t>18/01/2024 04:21:00 p.m.</t>
  </si>
  <si>
    <t>18/01/2024 04:46:06 p.m.</t>
  </si>
  <si>
    <t>19/01/2024 12:39:39 a.m.</t>
  </si>
  <si>
    <t>linares 1459 - Neuquén - Este</t>
  </si>
  <si>
    <t>REF FUERTES DOLORES (HACE UNA SEMANA LE DIERON EL ALTA EN BOUQUET POR UNA PANCREATITIS)</t>
  </si>
  <si>
    <t>DNI 41590156</t>
  </si>
  <si>
    <t>Solis, Santiago Sebastian</t>
  </si>
  <si>
    <t>18/01/2024 04:24:00 p.m.</t>
  </si>
  <si>
    <t>18/01/2024 05:56:10 p.m.</t>
  </si>
  <si>
    <t>18/01/2024 07:15:31 p.m.</t>
  </si>
  <si>
    <t>GOTTI - Neuquén</t>
  </si>
  <si>
    <t>Ref Golpes en el cuerpo (Detenido en comisaria 19)</t>
  </si>
  <si>
    <t>18/01/2024 04:26:00 p.m.</t>
  </si>
  <si>
    <t>18/01/2024 04:46:21 p.m.</t>
  </si>
  <si>
    <t>18/01/2024 09:10:46 p.m.</t>
  </si>
  <si>
    <t>PDR45015732</t>
  </si>
  <si>
    <t>DNI 45015732</t>
  </si>
  <si>
    <t>Huebra Oyola, Malena Victoria</t>
  </si>
  <si>
    <t>18/01/2024 04:37:00 p.m.</t>
  </si>
  <si>
    <t>18/01/2024 04:46:49 p.m.</t>
  </si>
  <si>
    <t>18/01/2024 06:21:24 p.m.</t>
  </si>
  <si>
    <t>Reacción alergica</t>
  </si>
  <si>
    <t>Roxana Ruder 2448 -</t>
  </si>
  <si>
    <t>Barrio Unter (gral roca)</t>
  </si>
  <si>
    <t>PDR48749997</t>
  </si>
  <si>
    <t>DNI 48749997</t>
  </si>
  <si>
    <t>Rios, Milena Andrea</t>
  </si>
  <si>
    <t>18/01/2024 04:45:00 p.m.</t>
  </si>
  <si>
    <t>18/01/2024 05:56:37 p.m.</t>
  </si>
  <si>
    <t>18/01/2024 08:03:07 p.m.</t>
  </si>
  <si>
    <t>LEGUIZAMON 123 - Neuquén - Barrio Villa María</t>
  </si>
  <si>
    <t>REF DOLOR DE RIÑONES</t>
  </si>
  <si>
    <t>DNI 46257130</t>
  </si>
  <si>
    <t>Torres, Nadia Judith</t>
  </si>
  <si>
    <t>18/01/2024 04:47:00 p.m.</t>
  </si>
  <si>
    <t>18/01/2024 05:44:06 p.m.</t>
  </si>
  <si>
    <t>18/01/2024 06:33:17 p.m.</t>
  </si>
  <si>
    <t>DOLOR ABDOMINAL- VOMITOS</t>
  </si>
  <si>
    <t>DNI 42386694</t>
  </si>
  <si>
    <t>Erdmann, Erich Gerardo Alfredo</t>
  </si>
  <si>
    <t>18/01/2024 04:49:00 p.m.</t>
  </si>
  <si>
    <t>18/01/2024 05:08:27 p.m.</t>
  </si>
  <si>
    <t>18/01/2024 08:16:19 p.m.</t>
  </si>
  <si>
    <t>CALLE.2 - Neuquén</t>
  </si>
  <si>
    <t>TX GENITAL - INGRESA POR ENTRADA DE AMBULANCIAS</t>
  </si>
  <si>
    <t>PDR27505111</t>
  </si>
  <si>
    <t>DNI 27505111</t>
  </si>
  <si>
    <t>Gonzalez, Mariano Adrian</t>
  </si>
  <si>
    <t>18/01/2024 04:51:00 p.m.</t>
  </si>
  <si>
    <t>18/01/2024 05:43:52 p.m.</t>
  </si>
  <si>
    <t>18/01/2024 07:59:23 p.m.</t>
  </si>
  <si>
    <t>jose hernandez 1635 - Cipolletti</t>
  </si>
  <si>
    <t>SE APRETÓ LA MANO CON UN MOTOR</t>
  </si>
  <si>
    <t>DNI 16134250</t>
  </si>
  <si>
    <t>Lopez, Maria Esther</t>
  </si>
  <si>
    <t>18/01/2024 04:55:00 p.m.</t>
  </si>
  <si>
    <t>18/01/2024 05:52:10 p.m.</t>
  </si>
  <si>
    <t>18/01/2024 07:45:15 p.m.</t>
  </si>
  <si>
    <t>TIERRA DEL FUEGO 368 - Neuquén - Centro</t>
  </si>
  <si>
    <t>Ref tomarse la presion</t>
  </si>
  <si>
    <t>PDR22262718</t>
  </si>
  <si>
    <t>DNI 22262718</t>
  </si>
  <si>
    <t>Delgado, Javier Carlos Daniel</t>
  </si>
  <si>
    <t>18/01/2024 05:00:00 p.m.</t>
  </si>
  <si>
    <t>18/01/2024 06:04:15 p.m.</t>
  </si>
  <si>
    <t>18/01/2024 06:33:25 p.m.</t>
  </si>
  <si>
    <t>ALCORTA 476 - Neuquén - Centro</t>
  </si>
  <si>
    <t>DNI 10861668</t>
  </si>
  <si>
    <t>Hernandez, Oscar</t>
  </si>
  <si>
    <t>18/01/2024 05:02:00 p.m.</t>
  </si>
  <si>
    <t>18/01/2024 06:14:22 p.m.</t>
  </si>
  <si>
    <t>18/01/2024 06:37:10 p.m.</t>
  </si>
  <si>
    <t>dolor en zona anal (pcte refiere fístula perianal)</t>
  </si>
  <si>
    <t>DNI 44684764</t>
  </si>
  <si>
    <t>Diaz Rozas, Axel Josias</t>
  </si>
  <si>
    <t>18/01/2024 05:13:00 p.m.</t>
  </si>
  <si>
    <t>18/01/2024 06:15:05 p.m.</t>
  </si>
  <si>
    <t>18/01/2024 06:33:33 p.m.</t>
  </si>
  <si>
    <t>GDOR. BATILANA s/n - Neuquén - Barrio Islas Malvinas</t>
  </si>
  <si>
    <t>PDR45602802</t>
  </si>
  <si>
    <t>DNI 45602802</t>
  </si>
  <si>
    <t>Diaz, Mailen Isabela</t>
  </si>
  <si>
    <t>18/01/2024 05:54:09 p.m.</t>
  </si>
  <si>
    <t>18/01/2024 11:48:33 p.m.</t>
  </si>
  <si>
    <t>absceso periamigdalino</t>
  </si>
  <si>
    <t>PIRKER Y RAFAELA - Neuquén</t>
  </si>
  <si>
    <t>padre refiere dificultad para tragar - sensación de falta de aire</t>
  </si>
  <si>
    <t>PDR738902</t>
  </si>
  <si>
    <t>PASAPORTE 738902</t>
  </si>
  <si>
    <t>Zapata Miranda, Maria Camila</t>
  </si>
  <si>
    <t>18/01/2024 05:29:00 p.m.</t>
  </si>
  <si>
    <t>18/01/2024 07:30:39 p.m.</t>
  </si>
  <si>
    <t>SAN JUAN 1339 - Neuquén</t>
  </si>
  <si>
    <t>sensación de ahogamiento - insomnio (refiere ansiedad)</t>
  </si>
  <si>
    <t>PDR36841375</t>
  </si>
  <si>
    <t>DNI 36841375</t>
  </si>
  <si>
    <t>Kruuse, Axel Lautaro</t>
  </si>
  <si>
    <t>18/01/2024 05:34:00 p.m.</t>
  </si>
  <si>
    <t>18/01/2024 07:29:32 p.m.</t>
  </si>
  <si>
    <t>18/01/2024 07:33:30 p.m.</t>
  </si>
  <si>
    <t>dolor flanco - sin sintomas urinarios</t>
  </si>
  <si>
    <t>PICUN LEUFU 164 - Neuquén</t>
  </si>
  <si>
    <t>DNI 17868616</t>
  </si>
  <si>
    <t>Tripainao, Marta Beatriz</t>
  </si>
  <si>
    <t>18/01/2024 05:43:00 p.m.</t>
  </si>
  <si>
    <t>18/01/2024 07:14:03 p.m.</t>
  </si>
  <si>
    <t>18/01/2024 11:48:38 p.m.</t>
  </si>
  <si>
    <t>Alfonsina Storni 1315 - Neuquén - Barrio Don Bosco III</t>
  </si>
  <si>
    <t>PDR49432109</t>
  </si>
  <si>
    <t>DNI 49432109</t>
  </si>
  <si>
    <t>Acosta, Priscila Magali</t>
  </si>
  <si>
    <t>18/01/2024 05:46:00 p.m.</t>
  </si>
  <si>
    <t>18/01/2024 07:32:30 p.m.</t>
  </si>
  <si>
    <t>18/01/2024 07:41:47 p.m.</t>
  </si>
  <si>
    <t>leonidas nardines - Neuquén</t>
  </si>
  <si>
    <t>dolor abdominal - disuria - dificultad para orinar avisa que va al baño a calle bsba 18:07</t>
  </si>
  <si>
    <t>PDR7687834</t>
  </si>
  <si>
    <t>DNI 7687834</t>
  </si>
  <si>
    <t>Leguizamon, Oscar Alfredo</t>
  </si>
  <si>
    <t>18/01/2024 05:49:00 p.m.</t>
  </si>
  <si>
    <t>18/01/2024 07:33:16 p.m.</t>
  </si>
  <si>
    <t>calle 11 modulo 3 s/n - Neuquén - Barrio Ciudad Industrial</t>
  </si>
  <si>
    <t>familiar refiere anemia (solicita transfusión - enviado desde Clínica Raña)</t>
  </si>
  <si>
    <t>18/01/2024 06:01:00 p.m.</t>
  </si>
  <si>
    <t>18/01/2024 07:33:41 p.m.</t>
  </si>
  <si>
    <t>18/01/2024 07:41:53 p.m.</t>
  </si>
  <si>
    <t>ref. vomitos. ref. resultado de uro</t>
  </si>
  <si>
    <t>PDR46329710</t>
  </si>
  <si>
    <t>DNI 46329710</t>
  </si>
  <si>
    <t>Gauna, Miriam Evelin</t>
  </si>
  <si>
    <t>18/01/2024 06:02:00 p.m.</t>
  </si>
  <si>
    <t>18/01/2024 07:39:49 p.m.</t>
  </si>
  <si>
    <t>18/01/2024 08:55:22 p.m.</t>
  </si>
  <si>
    <t>7 - Neuquén - Oeste</t>
  </si>
  <si>
    <t>ref. fiebre, dolor de garganta, corporal- vacunada contra covid</t>
  </si>
  <si>
    <t>PDR47661300</t>
  </si>
  <si>
    <t>DNI 47661300</t>
  </si>
  <si>
    <t>Villarroel, Uriel Roman</t>
  </si>
  <si>
    <t>18/01/2024 06:16:00 p.m.</t>
  </si>
  <si>
    <t>18/01/2024 07:40:06 p.m.</t>
  </si>
  <si>
    <t>18/01/2024 07:45:36 p.m.</t>
  </si>
  <si>
    <t>mza 55 casa 10 - Neuquén - Oeste</t>
  </si>
  <si>
    <t>dolor en testiculo</t>
  </si>
  <si>
    <t>18/01/2024 06:19:00 p.m.</t>
  </si>
  <si>
    <t>18/01/2024 07:44:07 p.m.</t>
  </si>
  <si>
    <t>dolor en pierna derecha, ref. antecedente de trombosis</t>
  </si>
  <si>
    <t>18/01/2024 06:22:00 p.m.</t>
  </si>
  <si>
    <t>18/01/2024 07:13:44 p.m.</t>
  </si>
  <si>
    <t>19/01/2024 06:35:00 a.m.</t>
  </si>
  <si>
    <t>ITU- hematuria</t>
  </si>
  <si>
    <t>ref. operado hace 10 dias, ref. zonda no funciona. ref. se orina no funciona</t>
  </si>
  <si>
    <t>PDR38811057</t>
  </si>
  <si>
    <t>DNI 38811057</t>
  </si>
  <si>
    <t>Schiavo, Genesis</t>
  </si>
  <si>
    <t>18/01/2024 06:37:00 p.m.</t>
  </si>
  <si>
    <t>18/01/2024 07:44:15 p.m.</t>
  </si>
  <si>
    <t>san juan 338 - Centenario</t>
  </si>
  <si>
    <t>dolor de espalda cabeza. y abdomen.</t>
  </si>
  <si>
    <t>DNI 31613599</t>
  </si>
  <si>
    <t>Soto, Yenifer Soledad</t>
  </si>
  <si>
    <t>18/01/2024 06:51:00 p.m.</t>
  </si>
  <si>
    <t>18/01/2024 07:15:09 p.m.</t>
  </si>
  <si>
    <t>19/01/2024 02:25:40 p.m.</t>
  </si>
  <si>
    <t>coleccion de pared abdominal</t>
  </si>
  <si>
    <t>ALADINO FUENTES - Centenario</t>
  </si>
  <si>
    <t>enviada por garace. desde fresenius. paciente renal cronica. para internacion. fue al 4to piso y de ahi la envian a gurdia.</t>
  </si>
  <si>
    <t>18/01/2024 07:06:00 p.m.</t>
  </si>
  <si>
    <t>18/01/2024 07:24:39 p.m.</t>
  </si>
  <si>
    <t>18/01/2024 09:01:54 p.m.</t>
  </si>
  <si>
    <t>caída de su propia altura dolor en mano derecha</t>
  </si>
  <si>
    <t>18/01/2024 07:55:00 p.m.</t>
  </si>
  <si>
    <t>18/01/2024 08:53:36 p.m.</t>
  </si>
  <si>
    <t>19/01/2024 02:50:52 a.m.</t>
  </si>
  <si>
    <t>dolor en pierna - antec. de trombosis - (ya fue controlada por enfermeria)</t>
  </si>
  <si>
    <t>PDR43530311</t>
  </si>
  <si>
    <t>DNI 43530311</t>
  </si>
  <si>
    <t>Mardones, Clara Martina</t>
  </si>
  <si>
    <t>18/01/2024 08:01:00 p.m.</t>
  </si>
  <si>
    <t>18/01/2024 09:15:55 p.m.</t>
  </si>
  <si>
    <t>18/01/2024 09:27:43 p.m.</t>
  </si>
  <si>
    <t>PAIMUN 987 - Neuquén - Barrio Confluencia</t>
  </si>
  <si>
    <t>vómitos - pac. embarazada</t>
  </si>
  <si>
    <t>PDR39076526</t>
  </si>
  <si>
    <t>DNI 39076526</t>
  </si>
  <si>
    <t>Aguero, Luis Alberto</t>
  </si>
  <si>
    <t>18/01/2024 08:07:00 p.m.</t>
  </si>
  <si>
    <t>18/01/2024 08:45:59 p.m.</t>
  </si>
  <si>
    <t>19/01/2024 06:50:00 a.m.</t>
  </si>
  <si>
    <t>ricardo vilardes 54 - Neuquén - Barrio Villa María</t>
  </si>
  <si>
    <t>vómitos - ardor al orinar</t>
  </si>
  <si>
    <t>DNI 42449139</t>
  </si>
  <si>
    <t>Añuel, Erick Joaquin</t>
  </si>
  <si>
    <t>18/01/2024 08:12:00 p.m.</t>
  </si>
  <si>
    <t>18/01/2024 08:45:00 p.m.</t>
  </si>
  <si>
    <t>19/01/2024 02:17:59 p.m.</t>
  </si>
  <si>
    <t>CALLE 2 SECTOR B DX 18 - Neuquén - Barrio Ciudad Industrial</t>
  </si>
  <si>
    <t>dolor de riñones</t>
  </si>
  <si>
    <t>PDR34657702</t>
  </si>
  <si>
    <t>DNI 34657702</t>
  </si>
  <si>
    <t>Gonzalez Temi, Sergio Nicolas</t>
  </si>
  <si>
    <t>18/01/2024 08:13:00 p.m.</t>
  </si>
  <si>
    <t>18/01/2024 09:16:08 p.m.</t>
  </si>
  <si>
    <t>18/01/2024 09:29:20 p.m.</t>
  </si>
  <si>
    <t>omalgia derecha</t>
  </si>
  <si>
    <t>EL CHOCON 1260 - Neuquén - Barrio Manuel Belgrano</t>
  </si>
  <si>
    <t>dolor en hombro derecho - pac. renal</t>
  </si>
  <si>
    <t>18/01/2024 08:29:00 p.m.</t>
  </si>
  <si>
    <t>18/01/2024 09:21:33 p.m.</t>
  </si>
  <si>
    <t>dolor de garganta,fiebre,tos,dolor corporal refiere haber estado en contacto con una persona con covid</t>
  </si>
  <si>
    <t>PDR41496828</t>
  </si>
  <si>
    <t>DNI 41496828</t>
  </si>
  <si>
    <t>Godoy, Jorge Adrián</t>
  </si>
  <si>
    <t>18/01/2024 08:31:00 p.m.</t>
  </si>
  <si>
    <t>18/01/2024 09:21:39 p.m.</t>
  </si>
  <si>
    <t>18/01/2024 09:31:34 p.m.</t>
  </si>
  <si>
    <t>CASIMIRO GOMEZ 5151 - Neuquén</t>
  </si>
  <si>
    <t>diarrea,dolor abdominal,mareos,vómitos</t>
  </si>
  <si>
    <t>PDR13047881</t>
  </si>
  <si>
    <t>DNI 13047881</t>
  </si>
  <si>
    <t>Valdebenito, Alicia Lilian</t>
  </si>
  <si>
    <t>18/01/2024 08:43:00 p.m.</t>
  </si>
  <si>
    <t>18/01/2024 09:28:12 p.m.</t>
  </si>
  <si>
    <t>18/01/2024 10:46:58 p.m.</t>
  </si>
  <si>
    <t>mordedura por can</t>
  </si>
  <si>
    <t>28 de junio 560 - Neuquén</t>
  </si>
  <si>
    <t>mordedura de perro en la pierna, refiere que el perro no tiene vacunas</t>
  </si>
  <si>
    <t>PDR22116014</t>
  </si>
  <si>
    <t>DNI 22116014</t>
  </si>
  <si>
    <t>Salgado, José Guillermo</t>
  </si>
  <si>
    <t>18/01/2024 08:58:00 p.m.</t>
  </si>
  <si>
    <t>18/01/2024 09:31:04 p.m.</t>
  </si>
  <si>
    <t>18/01/2024 10:47:06 p.m.</t>
  </si>
  <si>
    <t>COLLON CURA 1700 - Neuquén</t>
  </si>
  <si>
    <t>MUTUAL DEL BANCO PROVINCIAL</t>
  </si>
  <si>
    <t>PDR35571675</t>
  </si>
  <si>
    <t>DNI 35571675</t>
  </si>
  <si>
    <t>Almuna, Yohana Del Carmen</t>
  </si>
  <si>
    <t>18/01/2024 09:10:00 p.m.</t>
  </si>
  <si>
    <t>18/01/2024 09:37:13 p.m.</t>
  </si>
  <si>
    <t>18/01/2024 09:41:43 p.m.</t>
  </si>
  <si>
    <t>PASAJE 5 - Centenario</t>
  </si>
  <si>
    <t>ardor y dolor en la boca del estomago,diarrea</t>
  </si>
  <si>
    <t>18/01/2024 09:35:00 p.m.</t>
  </si>
  <si>
    <t>18/01/2024 10:40:33 p.m.</t>
  </si>
  <si>
    <t>18/01/2024 11:04:52 p.m.</t>
  </si>
  <si>
    <t>dolor en MInf</t>
  </si>
  <si>
    <t>dolor en la pierna (refiere operado del corazón y ant de acv)</t>
  </si>
  <si>
    <t>PDR40231641</t>
  </si>
  <si>
    <t>DNI 40231641</t>
  </si>
  <si>
    <t>Teodorovich, Marina Lujan</t>
  </si>
  <si>
    <t>18/01/2024 09:48:00 p.m.</t>
  </si>
  <si>
    <t>18/01/2024 10:40:47 p.m.</t>
  </si>
  <si>
    <t>18/01/2024 11:12:37 p.m.</t>
  </si>
  <si>
    <t>Primero Pobladores 1097 - Neuquén - Barrio Mariano Moreno</t>
  </si>
  <si>
    <t>MUCHA TOS - ESTADO GRIPAL</t>
  </si>
  <si>
    <t>PDR37684731</t>
  </si>
  <si>
    <t>DNI 37684731</t>
  </si>
  <si>
    <t>Araujo, Pedro</t>
  </si>
  <si>
    <t>18/01/2024 09:51:00 p.m.</t>
  </si>
  <si>
    <t>18/01/2024 10:43:27 p.m.</t>
  </si>
  <si>
    <t>18/01/2024 11:14:24 p.m.</t>
  </si>
  <si>
    <t>LAGO ARGENTINO 1462 - Neuquén - Barrio Confluencia</t>
  </si>
  <si>
    <t>DNI 32020560</t>
  </si>
  <si>
    <t>Pincheira, Dario Osvaldo</t>
  </si>
  <si>
    <t>18/01/2024 09:55:00 p.m.</t>
  </si>
  <si>
    <t>18/01/2024 10:31:59 p.m.</t>
  </si>
  <si>
    <t>18/01/2024 10:48:14 p.m.</t>
  </si>
  <si>
    <t>queratitis ocular</t>
  </si>
  <si>
    <t>MONTE HERMOSO 2144 - Neuquén - Barrio Confluencia</t>
  </si>
  <si>
    <t>ref quemadura ocular</t>
  </si>
  <si>
    <t>18/01/2024 09:58:00 p.m.</t>
  </si>
  <si>
    <t>18/01/2024 10:35:36 p.m.</t>
  </si>
  <si>
    <t>19/01/2024 05:59:09 a.m.</t>
  </si>
  <si>
    <t>ref mareos/ vomitos</t>
  </si>
  <si>
    <t>PDR22101783</t>
  </si>
  <si>
    <t>DNI 22101783</t>
  </si>
  <si>
    <t>Kaluk, Evangelina Ester</t>
  </si>
  <si>
    <t>18/01/2024 10:07:00 p.m.</t>
  </si>
  <si>
    <t>18/01/2024 10:36:46 p.m.</t>
  </si>
  <si>
    <t>19/01/2024 12:31:05 a.m.</t>
  </si>
  <si>
    <t>pcte hipertensa ref dolor en pecho/ mareos/ dif respiratoria</t>
  </si>
  <si>
    <t>18/01/2024 10:24:00 p.m.</t>
  </si>
  <si>
    <t>18/01/2024 11:01:26 p.m.</t>
  </si>
  <si>
    <t>19/01/2024 01:33:43 a.m.</t>
  </si>
  <si>
    <t>ref mareos/ vomitos desde la tarde/ dolor en nuca</t>
  </si>
  <si>
    <t>18/01/2024 10:34:00 p.m.</t>
  </si>
  <si>
    <t>18/01/2024 11:07:25 p.m.</t>
  </si>
  <si>
    <t>19/01/2024 01:18:47 a.m.</t>
  </si>
  <si>
    <t>ref diagnostico de ITU / fiebre / no tiene mejoría (visto en esta guardia)</t>
  </si>
  <si>
    <t>DNI 24292511</t>
  </si>
  <si>
    <t>Silva, Valeria Elisabet</t>
  </si>
  <si>
    <t>18/01/2024 10:39:00 p.m.</t>
  </si>
  <si>
    <t>19/01/2024 12:34:56 a.m.</t>
  </si>
  <si>
    <t>19/01/2024 12:41:31 a.m.</t>
  </si>
  <si>
    <t>REMIGIO BOSCH 603 - Neuquén - Este</t>
  </si>
  <si>
    <t>AMULEN</t>
  </si>
  <si>
    <t>pcte hipertensa ref presión alta/ fiebre/ nauseas</t>
  </si>
  <si>
    <t>DNI 34882783</t>
  </si>
  <si>
    <t>Neira, Valeria Patricia</t>
  </si>
  <si>
    <t>18/01/2024 10:41:00 p.m.</t>
  </si>
  <si>
    <t>18/01/2024 10:59:43 p.m.</t>
  </si>
  <si>
    <t>19/01/2024 12:53:07 a.m.</t>
  </si>
  <si>
    <t>JOSE MARIA PAZ - 34 - Neuquén - Este</t>
  </si>
  <si>
    <t>ref accidente en moto dolor en rodilla y dedo mayor de mano / golpe en pecho con dolor al palpar</t>
  </si>
  <si>
    <t>DNI 26909389</t>
  </si>
  <si>
    <t>Delgado, Silvana Paola</t>
  </si>
  <si>
    <t>18/01/2024 10:47:00 p.m.</t>
  </si>
  <si>
    <t>19/01/2024 12:42:16 a.m.</t>
  </si>
  <si>
    <t>19/01/2024 12:54:15 a.m.</t>
  </si>
  <si>
    <t>celulitis en miembros inferiores</t>
  </si>
  <si>
    <t>REIHUE - Neuquén - Barrio Gran Neuquén</t>
  </si>
  <si>
    <t>Ref. pcte diabetica , taquicardia e inflamacion en pierna</t>
  </si>
  <si>
    <t>18/01/2024 11:05:00 p.m.</t>
  </si>
  <si>
    <t>19/01/2024 12:31:17 a.m.</t>
  </si>
  <si>
    <t>19/01/2024 02:35:13 a.m.</t>
  </si>
  <si>
    <t>ref. decaída y mareos</t>
  </si>
  <si>
    <t>18/01/2024 11:26:00 p.m.</t>
  </si>
  <si>
    <t>19/01/2024 12:54:22 a.m.</t>
  </si>
  <si>
    <t>19/01/2024 01:04:38 a.m.</t>
  </si>
  <si>
    <t>Ref. dolor abdominal ( visto hoy por guardia )</t>
  </si>
  <si>
    <t>PDR37858433</t>
  </si>
  <si>
    <t>DNI 37858433</t>
  </si>
  <si>
    <t>Mansilla, Gisel Carolina</t>
  </si>
  <si>
    <t>18/01/2024 11:32:00 p.m.</t>
  </si>
  <si>
    <t>19/01/2024 12:54:44 a.m.</t>
  </si>
  <si>
    <t>19/01/2024 02:34:44 a.m.</t>
  </si>
  <si>
    <t>Gatica 1304 - Neuquén - Barrio Limay</t>
  </si>
  <si>
    <t>ref. accidente en moto ( golpe en cabeza, brazo )</t>
  </si>
  <si>
    <t>18/01/2024 11:38:00 p.m.</t>
  </si>
  <si>
    <t>19/01/2024 02:33:40 a.m.</t>
  </si>
  <si>
    <t>19/01/2024 02:37:27 a.m.</t>
  </si>
  <si>
    <t>ref. dolor de garganta y corporal</t>
  </si>
  <si>
    <t>PDR39130595</t>
  </si>
  <si>
    <t>DNI 39130595</t>
  </si>
  <si>
    <t>Ortega, Ariel Arnoldo</t>
  </si>
  <si>
    <t>18/01/2024 11:54:00 p.m.</t>
  </si>
  <si>
    <t>19/01/2024 12:47:57 a.m.</t>
  </si>
  <si>
    <t>Lago Maliquina - Neuquén - Barrio Islas Malvinas</t>
  </si>
  <si>
    <t>DNI 47850321</t>
  </si>
  <si>
    <t>Gutierrez Valdes, Benjamin Ezequiel</t>
  </si>
  <si>
    <t>19/01/2024 01:15:00 a.m.</t>
  </si>
  <si>
    <t>19/01/2024 02:33:54 a.m.</t>
  </si>
  <si>
    <t>19/01/2024 03:01:01 a.m.</t>
  </si>
  <si>
    <t>ISLAS MALVINAS. SECTOR ALUVIONAL</t>
  </si>
  <si>
    <t>dolor abdominal-</t>
  </si>
  <si>
    <t>DNI 39521656</t>
  </si>
  <si>
    <t>Juan, Moises Israel</t>
  </si>
  <si>
    <t>19/01/2024 01:18:00 a.m.</t>
  </si>
  <si>
    <t>19/01/2024 02:37:07 a.m.</t>
  </si>
  <si>
    <t>Primeros pobladores 2035 - Neuquén - Barrio Mariano Moreno</t>
  </si>
  <si>
    <t>dolor de brazo izquierdo</t>
  </si>
  <si>
    <t>DNI 38101804</t>
  </si>
  <si>
    <t>Moyano, Manuel Alejandro</t>
  </si>
  <si>
    <t>19/01/2024 01:21:00 a.m.</t>
  </si>
  <si>
    <t>19/01/2024 01:43:22 p.m.</t>
  </si>
  <si>
    <t>DNI 45883070</t>
  </si>
  <si>
    <t>Fernandez, Matias Lautaro</t>
  </si>
  <si>
    <t>19/01/2024 01:35:00 a.m.</t>
  </si>
  <si>
    <t>19/01/2024 02:37:17 a.m.</t>
  </si>
  <si>
    <t>19/01/2024 04:07:24 a.m.</t>
  </si>
  <si>
    <t>Comahue - Neuquén - Barrio Manuel Belgrano</t>
  </si>
  <si>
    <t>PDR41286888</t>
  </si>
  <si>
    <t>DNI 41286888</t>
  </si>
  <si>
    <t>Huentillan, Matias Emiliano</t>
  </si>
  <si>
    <t>19/01/2024 01:59:00 a.m.</t>
  </si>
  <si>
    <t>19/01/2024 02:42:26 a.m.</t>
  </si>
  <si>
    <t>19/01/2024 03:00:28 a.m.</t>
  </si>
  <si>
    <t>Juan B Justo 1707 - Neuquén</t>
  </si>
  <si>
    <t>quemadura en la espalda (sol)</t>
  </si>
  <si>
    <t>DNI 24109523</t>
  </si>
  <si>
    <t>Campos, Sergio Hernan</t>
  </si>
  <si>
    <t>19/01/2024 02:43:00 a.m.</t>
  </si>
  <si>
    <t>19/01/2024 08:45:03 a.m.</t>
  </si>
  <si>
    <t>Pringles 930 - Neuquén - Barrio Islas Malvinas</t>
  </si>
  <si>
    <t>PDR27646140</t>
  </si>
  <si>
    <t>DNI 27646140</t>
  </si>
  <si>
    <t>Salinas, Fabian Alejandro</t>
  </si>
  <si>
    <t>19/01/2024 03:27:00 a.m.</t>
  </si>
  <si>
    <t>19/01/2024 03:38:33 a.m.</t>
  </si>
  <si>
    <t>19/01/2024 06:38:23 a.m.</t>
  </si>
  <si>
    <t>echevarria 320 - Neuquén - Barrio Villa María</t>
  </si>
  <si>
    <t>paciente traido por efectivos policiales de la via publica por HAB</t>
  </si>
  <si>
    <t>PDR41420035</t>
  </si>
  <si>
    <t>DNI 41420035</t>
  </si>
  <si>
    <t>Jancovich, Franco Nicolas</t>
  </si>
  <si>
    <t>19/01/2024 03:53:00 a.m.</t>
  </si>
  <si>
    <t>19/01/2024 06:21:01 a.m.</t>
  </si>
  <si>
    <t>AGUADO Y LACAR 1729 - Neuquén - Barrio Mariano Moreno</t>
  </si>
  <si>
    <t>refiere cuerpo extraño en oído derecho</t>
  </si>
  <si>
    <t>DNI 49137562</t>
  </si>
  <si>
    <t>Rubilar, Julieta Malen</t>
  </si>
  <si>
    <t>19/01/2024 04:39:00 a.m.</t>
  </si>
  <si>
    <t>19/01/2024 06:21:52 a.m.</t>
  </si>
  <si>
    <t>19/01/2024 07:09:53 a.m.</t>
  </si>
  <si>
    <t>equivalentes febriles</t>
  </si>
  <si>
    <t>Ingeniero Cipolletti 171 - Neuquén - Barrio El Progreso</t>
  </si>
  <si>
    <t>19/01/2024 04:40:00 a.m.</t>
  </si>
  <si>
    <t>19/01/2024 06:21:10 a.m.</t>
  </si>
  <si>
    <t>PDR23786758</t>
  </si>
  <si>
    <t>DNI 23786758</t>
  </si>
  <si>
    <t>Flores, Jorgelina Noemi</t>
  </si>
  <si>
    <t>19/01/2024 05:12:00 a.m.</t>
  </si>
  <si>
    <t>19/01/2024 06:22:56 a.m.</t>
  </si>
  <si>
    <t>19/01/2024 07:10:02 a.m.</t>
  </si>
  <si>
    <t>av. del trabajador y jujuy - Neuquén - Centro</t>
  </si>
  <si>
    <t>hinchazón dedo de la mano</t>
  </si>
  <si>
    <t>DNI 32974518</t>
  </si>
  <si>
    <t>Puelpan, Cecilia Belén</t>
  </si>
  <si>
    <t>19/01/2024 05:40:00 a.m.</t>
  </si>
  <si>
    <t>19/01/2024 11:12:27 a.m.</t>
  </si>
  <si>
    <t>HAB en cuello</t>
  </si>
  <si>
    <t>CALLE 7 - Neuquén - Barrio Islas Malvinas</t>
  </si>
  <si>
    <t>19/01/2024 05:47:00 a.m.</t>
  </si>
  <si>
    <t>19/01/2024 06:31:36 a.m.</t>
  </si>
  <si>
    <t>19/01/2024 10:58:00 a.m.</t>
  </si>
  <si>
    <t>dolor abdominal colico</t>
  </si>
  <si>
    <t>DNI 13047778</t>
  </si>
  <si>
    <t>Caso, Andres Edgardo</t>
  </si>
  <si>
    <t>19/01/2024 06:16:00 a.m.</t>
  </si>
  <si>
    <t>19/01/2024 06:30:42 a.m.</t>
  </si>
  <si>
    <t>19/01/2024 11:01:04 a.m.</t>
  </si>
  <si>
    <t>Necrosis en dedo de pie derecho.</t>
  </si>
  <si>
    <t>Linares 1057 - Neuquén - Barrio Manuel Belgrano</t>
  </si>
  <si>
    <t>Infección en pie, pte. dbt</t>
  </si>
  <si>
    <t>DNI 29418364</t>
  </si>
  <si>
    <t>Alvarez Merino, Ingrid Anabel</t>
  </si>
  <si>
    <t>19/01/2024 07:16:00 a.m.</t>
  </si>
  <si>
    <t>19/01/2024 08:45:20 a.m.</t>
  </si>
  <si>
    <t>19/01/2024 09:02:45 a.m.</t>
  </si>
  <si>
    <t>neuralgia</t>
  </si>
  <si>
    <t>BELGRANO 1650 - Neuquén - Barrio Islas Malvinas</t>
  </si>
  <si>
    <t>Bª ISLA MALVINAS</t>
  </si>
  <si>
    <t>Dolor e inflamación en zona facial, dolor de cabeza</t>
  </si>
  <si>
    <t>PDR41010994</t>
  </si>
  <si>
    <t>DNI 41010994</t>
  </si>
  <si>
    <t>Obreque, Santiago Esequiel</t>
  </si>
  <si>
    <t>19/01/2024 07:46:00 a.m.</t>
  </si>
  <si>
    <t>19/01/2024 08:45:39 a.m.</t>
  </si>
  <si>
    <t>19/01/2024 08:57:28 a.m.</t>
  </si>
  <si>
    <t>DR.MOGUILLASKY MZA.F16 CASA 387 - Plottier</t>
  </si>
  <si>
    <t>19/01/2024 08:28:00 a.m.</t>
  </si>
  <si>
    <t>19/01/2024 09:02:21 a.m.</t>
  </si>
  <si>
    <t>19/01/2024 09:13:42 a.m.</t>
  </si>
  <si>
    <t>dolor abdominal, visto ayer en guardia</t>
  </si>
  <si>
    <t>DNI 92979240</t>
  </si>
  <si>
    <t>Matos Aburto, Mariluz Dulcinia</t>
  </si>
  <si>
    <t>19/01/2024 08:47:00 a.m.</t>
  </si>
  <si>
    <t>19/01/2024 09:03:57 a.m.</t>
  </si>
  <si>
    <t>19/01/2024 01:11:47 p.m.</t>
  </si>
  <si>
    <t>COLON 118 - Neuquén - Barrio Islas Malvinas</t>
  </si>
  <si>
    <t>dolor de espalda, corporal, desde ayer</t>
  </si>
  <si>
    <t>PDR24593925</t>
  </si>
  <si>
    <t>DNI 24593925</t>
  </si>
  <si>
    <t>Soria, Beatriz Del Carmen</t>
  </si>
  <si>
    <t>19/01/2024 08:56:00 a.m.</t>
  </si>
  <si>
    <t>19/01/2024 09:08:26 a.m.</t>
  </si>
  <si>
    <t>19/01/2024 12:19:43 p.m.</t>
  </si>
  <si>
    <t>primeros pobladores 1885 - Neuquén - Barrio Mariano Moreno</t>
  </si>
  <si>
    <t>Desmayo en el domicilio , cefalea , dolor corporal</t>
  </si>
  <si>
    <t>19/01/2024 09:01:00 a.m.</t>
  </si>
  <si>
    <t>19/01/2024 12:00:50 p.m.</t>
  </si>
  <si>
    <t>Ref malestar en sonda vesical</t>
  </si>
  <si>
    <t>DNI 43386031</t>
  </si>
  <si>
    <t>Ibalo, Camila Mariana</t>
  </si>
  <si>
    <t>19/01/2024 09:04:00 a.m.</t>
  </si>
  <si>
    <t>19/01/2024 10:07:04 a.m.</t>
  </si>
  <si>
    <t>19/01/2024 10:13:19 a.m.</t>
  </si>
  <si>
    <t>TALACASTO - Neuquén</t>
  </si>
  <si>
    <t>ALTOS GODOY</t>
  </si>
  <si>
    <t>Dolor lumbar que irradia hasta ambos MMII</t>
  </si>
  <si>
    <t>19/01/2024 09:07:00 a.m.</t>
  </si>
  <si>
    <t>19/01/2024 09:38:36 a.m.</t>
  </si>
  <si>
    <t>19/01/2024 09:53:05 a.m.</t>
  </si>
  <si>
    <t>Dolor lumbar ( HTA)</t>
  </si>
  <si>
    <t>19/01/2024 09:09:00 a.m.</t>
  </si>
  <si>
    <t>19/01/2024 09:43:15 a.m.</t>
  </si>
  <si>
    <t>19/01/2024 03:26:39 p.m.</t>
  </si>
  <si>
    <t>Mareos , refiere tener P.A alta , sequedad en boca -</t>
  </si>
  <si>
    <t>19/01/2024 09:26:00 a.m.</t>
  </si>
  <si>
    <t>19/01/2024 10:07:29 a.m.</t>
  </si>
  <si>
    <t>19/01/2024 10:16:59 a.m.</t>
  </si>
  <si>
    <t>DNI 92596446</t>
  </si>
  <si>
    <t>Ceballos Guzman, Elena Diomar</t>
  </si>
  <si>
    <t>19/01/2024 09:27:00 a.m.</t>
  </si>
  <si>
    <t>19/01/2024 09:56:31 a.m.</t>
  </si>
  <si>
    <t>19/01/2024 11:28:23 a.m.</t>
  </si>
  <si>
    <t>Traumatismo en hombro derecho.</t>
  </si>
  <si>
    <t>Acosta 2311 - Neuquén - Barrio El Progreso</t>
  </si>
  <si>
    <t>tx en hombro derecho - ref caida de propia altura ayer</t>
  </si>
  <si>
    <t>19/01/2024 09:34:00 a.m.</t>
  </si>
  <si>
    <t>19/01/2024 10:14:28 a.m.</t>
  </si>
  <si>
    <t>19/01/2024 10:34:45 a.m.</t>
  </si>
  <si>
    <t>vista el 16/01 - ref erupcion corporal por la medicacion indicada</t>
  </si>
  <si>
    <t>PDR41189912</t>
  </si>
  <si>
    <t>DNI 41189912</t>
  </si>
  <si>
    <t>Lopez, Patricio Sebastian</t>
  </si>
  <si>
    <t>19/01/2024 09:36:00 a.m.</t>
  </si>
  <si>
    <t>19/01/2024 12:00:33 p.m.</t>
  </si>
  <si>
    <t>19/01/2024 12:07:57 p.m.</t>
  </si>
  <si>
    <t>giambelucca 2205 - Neuquén - Barrio Confluencia</t>
  </si>
  <si>
    <t>PDR43759643</t>
  </si>
  <si>
    <t>DNI 43759643</t>
  </si>
  <si>
    <t>Soto, Juan Manuel</t>
  </si>
  <si>
    <t>19/01/2024 09:39:00 a.m.</t>
  </si>
  <si>
    <t>19/01/2024 12:06:22 p.m.</t>
  </si>
  <si>
    <t>saavedra 2352 - General Roca</t>
  </si>
  <si>
    <t>dolor corporal , fiebre , dolor de garganta</t>
  </si>
  <si>
    <t>PDR41348245</t>
  </si>
  <si>
    <t>DNI 41348245</t>
  </si>
  <si>
    <t>Pereyra, Pablo Exequiel</t>
  </si>
  <si>
    <t>19/01/2024 09:42:00 a.m.</t>
  </si>
  <si>
    <t>19/01/2024 12:06:13 p.m.</t>
  </si>
  <si>
    <t>19/01/2024 12:13:54 p.m.</t>
  </si>
  <si>
    <t>jubilados neuquinos 852 - Neuquén - Barrio San Lorenzo Sur</t>
  </si>
  <si>
    <t>solicita ingreso al servicio de adicciones</t>
  </si>
  <si>
    <t>19/01/2024 10:03:00 a.m.</t>
  </si>
  <si>
    <t>19/01/2024 12:07:02 p.m.</t>
  </si>
  <si>
    <t>19/01/2024 12:20:58 p.m.</t>
  </si>
  <si>
    <t>ref tx costal hace 2 semanas - ya evaluado en guardia , continua con dolor</t>
  </si>
  <si>
    <t>DNI 36372215</t>
  </si>
  <si>
    <t>Sandoval, Cecilia Ivone</t>
  </si>
  <si>
    <t>19/01/2024 10:06:00 a.m.</t>
  </si>
  <si>
    <t>19/01/2024 12:12:26 p.m.</t>
  </si>
  <si>
    <t>19/01/2024 04:14:00 p.m.</t>
  </si>
  <si>
    <t>TRABAJADORES MUNICIPALES 257 - Neuquén - Barrio Bouquet Roldán</t>
  </si>
  <si>
    <t>B ROLDAN</t>
  </si>
  <si>
    <t>PDR21358899</t>
  </si>
  <si>
    <t>DNI 21358899</t>
  </si>
  <si>
    <t>Zarate, Liliana Elvira</t>
  </si>
  <si>
    <t>19/01/2024 10:07:00 a.m.</t>
  </si>
  <si>
    <t>19/01/2024 12:43:54 p.m.</t>
  </si>
  <si>
    <t>19/01/2024 02:00:00 p.m.</t>
  </si>
  <si>
    <t>Sme vertiginoso</t>
  </si>
  <si>
    <t>mareos 3 dias de evolucion , zumbido en oido y dolor abdominal</t>
  </si>
  <si>
    <t>PDR94533254</t>
  </si>
  <si>
    <t>DNI 94533254</t>
  </si>
  <si>
    <t>Ortiz Ramirez, Maria Nancy</t>
  </si>
  <si>
    <t>19/01/2024 10:11:00 a.m.</t>
  </si>
  <si>
    <t>19/01/2024 01:08:19 p.m.</t>
  </si>
  <si>
    <t>19/01/2024 01:13:57 p.m.</t>
  </si>
  <si>
    <t>PEHUENCHE 856 - Neuquén - Barrio La Sirena</t>
  </si>
  <si>
    <t>dolor de garganta , dolor corporal , fiebre</t>
  </si>
  <si>
    <t>PDR20677076</t>
  </si>
  <si>
    <t>DNI 20677076</t>
  </si>
  <si>
    <t>Gismondi, Maria Elisabeth</t>
  </si>
  <si>
    <t>19/01/2024 10:12:00 a.m.</t>
  </si>
  <si>
    <t>19/01/2024 10:30:21 a.m.</t>
  </si>
  <si>
    <t>19/01/2024 01:44:39 p.m.</t>
  </si>
  <si>
    <t>itu en paciente inmunocomprometida</t>
  </si>
  <si>
    <t>CASA 33 - Centenario</t>
  </si>
  <si>
    <t>LOS OLIVOS</t>
  </si>
  <si>
    <t>fiebre - pac de nefrologia (enviada por dr melideo para evaluacion)</t>
  </si>
  <si>
    <t>19/01/2024 10:16:00 a.m.</t>
  </si>
  <si>
    <t>19/01/2024 01:13:20 p.m.</t>
  </si>
  <si>
    <t>19/01/2024 04:22:01 p.m.</t>
  </si>
  <si>
    <t>PDR14729775</t>
  </si>
  <si>
    <t>DNI 14729775</t>
  </si>
  <si>
    <t>Dasso, Maria Del Carmen</t>
  </si>
  <si>
    <t>19/01/2024 10:19:00 a.m.</t>
  </si>
  <si>
    <t>19/01/2024 01:19:28 p.m.</t>
  </si>
  <si>
    <t>19/01/2024 02:04:53 p.m.</t>
  </si>
  <si>
    <t>avda del trabajador 1519 - Neuquén</t>
  </si>
  <si>
    <t>PDR96230950</t>
  </si>
  <si>
    <t>DNI 96230950</t>
  </si>
  <si>
    <t>Carrero Villarreal, Wuenyimar Natali</t>
  </si>
  <si>
    <t>19/01/2024 10:22:00 a.m.</t>
  </si>
  <si>
    <t>19/01/2024 01:21:40 p.m.</t>
  </si>
  <si>
    <t>19/01/2024 01:42:53 p.m.</t>
  </si>
  <si>
    <t>Bahia Blanca 215 - Neuquén</t>
  </si>
  <si>
    <t>19/01/2024 10:34:00 a.m.</t>
  </si>
  <si>
    <t>19/01/2024 01:20:04 p.m.</t>
  </si>
  <si>
    <t>colocacion medicacion</t>
  </si>
  <si>
    <t>PDR17238509</t>
  </si>
  <si>
    <t>DNI 17238509</t>
  </si>
  <si>
    <t>Mariano, Monica Liliana</t>
  </si>
  <si>
    <t>19/01/2024 10:37:00 a.m.</t>
  </si>
  <si>
    <t>19/01/2024 11:39:20 a.m.</t>
  </si>
  <si>
    <t>19/01/2024 12:52:07 p.m.</t>
  </si>
  <si>
    <t>RIO LIMAY ENTRE PEPILI E ISLAS MALVINAS 310 - Neuquén - Barrio Sapere</t>
  </si>
  <si>
    <t>dolor abdominal, vómitos, no tolera el agua, malestar desde anoche</t>
  </si>
  <si>
    <t>PDR8218364</t>
  </si>
  <si>
    <t>DNI 8218364</t>
  </si>
  <si>
    <t>Ramos, Jesus Gerardo</t>
  </si>
  <si>
    <t>19/01/2024 10:43:00 a.m.</t>
  </si>
  <si>
    <t>19/01/2024 12:22:57 p.m.</t>
  </si>
  <si>
    <t>19/01/2024 01:09:18 p.m.</t>
  </si>
  <si>
    <t>Síndrome febril. Foco infeccioso respiratorio.</t>
  </si>
  <si>
    <t>tos, congestión, fiebre</t>
  </si>
  <si>
    <t>PDR5388074</t>
  </si>
  <si>
    <t>DNI 5388074</t>
  </si>
  <si>
    <t>Mones Ruiz, Julia Rosario</t>
  </si>
  <si>
    <t>19/01/2024 10:46:00 a.m.</t>
  </si>
  <si>
    <t>19/01/2024 01:21:52 p.m.</t>
  </si>
  <si>
    <t>19/01/2024 04:49:07 p.m.</t>
  </si>
  <si>
    <t>ameghino 547 - Provincia: TIERRA DEL FUEGO y ANTARTIDA</t>
  </si>
  <si>
    <t>ushuaia</t>
  </si>
  <si>
    <t>refiere TVP, dolor de ambos mm.ii., vista ayer en Ados (trae estudios, pcte. en tránsito)</t>
  </si>
  <si>
    <t>19/01/2024 11:00:00 a.m.</t>
  </si>
  <si>
    <t>19/01/2024 12:19:49 p.m.</t>
  </si>
  <si>
    <t>DNI 33917472</t>
  </si>
  <si>
    <t>Cañuqueo, Claudia Fabiana</t>
  </si>
  <si>
    <t>19/01/2024 11:06:00 a.m.</t>
  </si>
  <si>
    <t>19/01/2024 11:46:00 a.m.</t>
  </si>
  <si>
    <t>19/01/2024 12:04:15 p.m.</t>
  </si>
  <si>
    <t>Trae pedido de transfusión de glóbulos rojos, de Fressenius.</t>
  </si>
  <si>
    <t>Sargento Vidal 730 - Neuquén - Barrio Islas Malvinas</t>
  </si>
  <si>
    <t>enviada de Fresenius para evaluación y transfusión, trae orden médica</t>
  </si>
  <si>
    <t>DNI 25374301</t>
  </si>
  <si>
    <t>Panes, Bettiana Elizabeth</t>
  </si>
  <si>
    <t>19/01/2024 11:12:00 a.m.</t>
  </si>
  <si>
    <t>19/01/2024 11:22:13 a.m.</t>
  </si>
  <si>
    <t>19/01/2024 12:25:40 p.m.</t>
  </si>
  <si>
    <t>GROSELLAS 1900 - Neuquén - Barrio Mercantiles</t>
  </si>
  <si>
    <t>refiere picadura de insecto, es alérgica</t>
  </si>
  <si>
    <t>DNI 92370563</t>
  </si>
  <si>
    <t>Cruces, Raul</t>
  </si>
  <si>
    <t>19/01/2024 11:14:00 a.m.</t>
  </si>
  <si>
    <t>19/01/2024 01:30:01 p.m.</t>
  </si>
  <si>
    <t>19/01/2024 01:36:52 p.m.</t>
  </si>
  <si>
    <t>equimosis</t>
  </si>
  <si>
    <t>20 DE JUNIO 80 - Neuquén - Barrio El Progreso</t>
  </si>
  <si>
    <t>DNI 17405042</t>
  </si>
  <si>
    <t>Arteaga, Doramina Del Carmen</t>
  </si>
  <si>
    <t>19/01/2024 11:23:00 a.m.</t>
  </si>
  <si>
    <t>19/01/2024 01:38:47 p.m.</t>
  </si>
  <si>
    <t>SECTOR CARTODROMO - Neuquén - Barrio San Lorenzo Sur</t>
  </si>
  <si>
    <t>DNI 6938016</t>
  </si>
  <si>
    <t>Perez, Ernesto</t>
  </si>
  <si>
    <t>19/01/2024 11:27:00 a.m.</t>
  </si>
  <si>
    <t>19/01/2024 01:38:59 p.m.</t>
  </si>
  <si>
    <t>19/01/2024 01:47:50 p.m.</t>
  </si>
  <si>
    <t>CANDELARIA 1412 - Neuquén - Barrio Don Bosco III</t>
  </si>
  <si>
    <t>PDR20388509</t>
  </si>
  <si>
    <t>DNI 20388509</t>
  </si>
  <si>
    <t>Mendez, Ariel Angel</t>
  </si>
  <si>
    <t>19/01/2024 11:36:00 a.m.</t>
  </si>
  <si>
    <t>19/01/2024 11:52:22 a.m.</t>
  </si>
  <si>
    <t>19/01/2024 04:40:58 p.m.</t>
  </si>
  <si>
    <t>Apendicitis aguda</t>
  </si>
  <si>
    <t>MAIPU 720 - Provincia: CORDOBA</t>
  </si>
  <si>
    <t>dolor abdominal, diarrea, enviado de externos (Med. Pedrosa) para evaluación</t>
  </si>
  <si>
    <t>DNI 18427840</t>
  </si>
  <si>
    <t>Carrasco, Rosalba Irene</t>
  </si>
  <si>
    <t>19/01/2024 11:42:00 a.m.</t>
  </si>
  <si>
    <t>19/01/2024 01:44:07 p.m.</t>
  </si>
  <si>
    <t>19/01/2024 08:33:30 p.m.</t>
  </si>
  <si>
    <t>ETAPA 2</t>
  </si>
  <si>
    <t>dolor abdominal, vómitos, desde anoche (comió ciruelas)</t>
  </si>
  <si>
    <t>DNI 6818951</t>
  </si>
  <si>
    <t>Zalazar, Miguel Angel</t>
  </si>
  <si>
    <t>19/01/2024 11:45:00 a.m.</t>
  </si>
  <si>
    <t>19/01/2024 01:47:09 p.m.</t>
  </si>
  <si>
    <t>19/01/2024 02:04:44 p.m.</t>
  </si>
  <si>
    <t>ISLAS MALVINAS 120 - Neuquén - Centro</t>
  </si>
  <si>
    <t>tos, fiebre, desde ayer</t>
  </si>
  <si>
    <t>PDR26330925</t>
  </si>
  <si>
    <t>DNI 26330925</t>
  </si>
  <si>
    <t>Gonzalez, Eugenia Elizabeth</t>
  </si>
  <si>
    <t>19/01/2024 11:47:00 a.m.</t>
  </si>
  <si>
    <t>19/01/2024 01:49:20 p.m.</t>
  </si>
  <si>
    <t>19/01/2024 02:44:56 p.m.</t>
  </si>
  <si>
    <t>Rosa - Neuquén - Oeste</t>
  </si>
  <si>
    <t>DNI 92295791</t>
  </si>
  <si>
    <t>Peralta Inostroza, Ivan Orlando</t>
  </si>
  <si>
    <t>19/01/2024 11:51:00 a.m.</t>
  </si>
  <si>
    <t>19/01/2024 01:54:21 p.m.</t>
  </si>
  <si>
    <t>19/01/2024 04:17:28 p.m.</t>
  </si>
  <si>
    <t>SANTA CRUZ 351 - Neuquén - Centro</t>
  </si>
  <si>
    <t>DNI 46405155</t>
  </si>
  <si>
    <t>Murga, Melanie Ailen</t>
  </si>
  <si>
    <t>19/01/2024 12:01:00 p.m.</t>
  </si>
  <si>
    <t>19/01/2024 02:03:54 p.m.</t>
  </si>
  <si>
    <t>19/01/2024 02:19:24 p.m.</t>
  </si>
  <si>
    <t>REMIGIO BOSCH 1778 - Neuquén - Barrio Don Bosco II</t>
  </si>
  <si>
    <t>19/01/2024 12:17:00 p.m.</t>
  </si>
  <si>
    <t>19/01/2024 02:04:10 p.m.</t>
  </si>
  <si>
    <t>19/01/2024 05:39:13 p.m.</t>
  </si>
  <si>
    <t>Ref vomitos.</t>
  </si>
  <si>
    <t>DNI 36669286</t>
  </si>
  <si>
    <t>Ibarra, Andrea Eloisa</t>
  </si>
  <si>
    <t>19/01/2024 12:21:00 p.m.</t>
  </si>
  <si>
    <t>19/01/2024 02:34:07 p.m.</t>
  </si>
  <si>
    <t>19/01/2024 03:46:01 p.m.</t>
  </si>
  <si>
    <t>Elordi 1480 - Neuquén - Barrio Manuel Belgrano</t>
  </si>
  <si>
    <t>DNI 21785348</t>
  </si>
  <si>
    <t>Altamirano, Marcela Claudia</t>
  </si>
  <si>
    <t>19/01/2024 12:31:00 p.m.</t>
  </si>
  <si>
    <t>19/01/2024 12:43:00 p.m.</t>
  </si>
  <si>
    <t>19/01/2024 05:31:59 p.m.</t>
  </si>
  <si>
    <t>SOLDADO DESCONOCIDO 778 - Neuquén - Barrio Villa Florencia</t>
  </si>
  <si>
    <t>REF DOLOR EN PECHO Y BRAZO IZQUIERDO.</t>
  </si>
  <si>
    <t>PDR48268265</t>
  </si>
  <si>
    <t>DNI 48268265</t>
  </si>
  <si>
    <t>Hermosilla Melo, Alex Brandon Jose</t>
  </si>
  <si>
    <t>19/01/2024 12:34:00 p.m.</t>
  </si>
  <si>
    <t>19/01/2024 03:02:16 p.m.</t>
  </si>
  <si>
    <t>19/01/2024 03:17:48 p.m.</t>
  </si>
  <si>
    <t>REF DOLOR EN COSTADO DIFICULTAD PARA RESPIRAR. REF PLACA ECHA EN BOUQUET ROLDAN.</t>
  </si>
  <si>
    <t>PDR36435130</t>
  </si>
  <si>
    <t>DNI 36435130</t>
  </si>
  <si>
    <t>Pelegrina, Josefina</t>
  </si>
  <si>
    <t>19/01/2024 12:59:00 p.m.</t>
  </si>
  <si>
    <t>19/01/2024 03:06:44 p.m.</t>
  </si>
  <si>
    <t>campeche mexico -</t>
  </si>
  <si>
    <t>Ref tos y dolor de garganta.</t>
  </si>
  <si>
    <t>PDR11452050</t>
  </si>
  <si>
    <t>SN 11452050</t>
  </si>
  <si>
    <t>Guzman, Rene Jauja</t>
  </si>
  <si>
    <t>19/01/2024 01:08:00 p.m.</t>
  </si>
  <si>
    <t>19/01/2024 03:07:15 p.m.</t>
  </si>
  <si>
    <t>19/01/2024 08:20:20 p.m.</t>
  </si>
  <si>
    <t>fuera del pais -</t>
  </si>
  <si>
    <t>DNI 13698961</t>
  </si>
  <si>
    <t>Gutierrez, Maria Nieves</t>
  </si>
  <si>
    <t>19/01/2024 01:12:00 p.m.</t>
  </si>
  <si>
    <t>19/01/2024 01:34:12 p.m.</t>
  </si>
  <si>
    <t>19/01/2024 04:37:01 p.m.</t>
  </si>
  <si>
    <t>MAIPU 870 - Neuquén - Barrio Manuel Belgrano</t>
  </si>
  <si>
    <t>ref adormecimiento en extremidades. Paciente diabetica.</t>
  </si>
  <si>
    <t>19/01/2024 01:21:00 p.m.</t>
  </si>
  <si>
    <t>19/01/2024 03:17:08 p.m.</t>
  </si>
  <si>
    <t>19/01/2024 07:43:56 p.m.</t>
  </si>
  <si>
    <t>pac enviado de centro confluencia para evaluación por picadura de araña</t>
  </si>
  <si>
    <t>PDR31965142</t>
  </si>
  <si>
    <t>DNI 31965142</t>
  </si>
  <si>
    <t>Izquierdo, Ivana Viviana</t>
  </si>
  <si>
    <t>19/01/2024 01:39:00 p.m.</t>
  </si>
  <si>
    <t>19/01/2024 03:36:31 p.m.</t>
  </si>
  <si>
    <t>19/01/2024 04:28:13 p.m.</t>
  </si>
  <si>
    <t>conjuntivitis quimica</t>
  </si>
  <si>
    <t>venado tuerto 1039 - Neuquén - Barrio San Lorenzo Norte</t>
  </si>
  <si>
    <t>ref irritacion ocular</t>
  </si>
  <si>
    <t>PDR45816518</t>
  </si>
  <si>
    <t>DNI 45816518</t>
  </si>
  <si>
    <t>Segovia, Ramon Andrés</t>
  </si>
  <si>
    <t>19/01/2024 01:53:00 p.m.</t>
  </si>
  <si>
    <t>19/01/2024 03:43:49 p.m.</t>
  </si>
  <si>
    <t>19/01/2024 04:37:45 p.m.</t>
  </si>
  <si>
    <t>las margaritas s/n - Cipolletti</t>
  </si>
  <si>
    <t>19/01/2024 01:57:00 p.m.</t>
  </si>
  <si>
    <t>19/01/2024 02:20:27 p.m.</t>
  </si>
  <si>
    <t>19/01/2024 05:38:45 p.m.</t>
  </si>
  <si>
    <t>mareo</t>
  </si>
  <si>
    <t>19/01/2024 01:59:00 p.m.</t>
  </si>
  <si>
    <t>19/01/2024 02:23:47 p.m.</t>
  </si>
  <si>
    <t>19/01/2024 02:48:44 p.m.</t>
  </si>
  <si>
    <t>edemas enmiebros inferiores</t>
  </si>
  <si>
    <t>pac vista por guardia el dia 17/01 vuelve por pautas de alarma</t>
  </si>
  <si>
    <t>19/01/2024 02:04:00 p.m.</t>
  </si>
  <si>
    <t>19/01/2024 04:14:05 p.m.</t>
  </si>
  <si>
    <t>19/01/2024 07:52:32 p.m.</t>
  </si>
  <si>
    <t>19/01/2024 02:29:00 p.m.</t>
  </si>
  <si>
    <t>19/01/2024 02:30:49 p.m.</t>
  </si>
  <si>
    <t>19/01/2024 04:35:37 p.m.</t>
  </si>
  <si>
    <t>dolor abdominal (ingreso de ambulancia HPN, paciente que iba a curaciones)</t>
  </si>
  <si>
    <t>DNI 42605242</t>
  </si>
  <si>
    <t>Guzman, Candela Malen</t>
  </si>
  <si>
    <t>19/01/2024 02:31:00 p.m.</t>
  </si>
  <si>
    <t>19/01/2024 03:42:38 p.m.</t>
  </si>
  <si>
    <t>REF HEMATOMA EN ROSTRO POR CAIDA POST CONVULSIÓN REF DOLOR Y PUNTADA</t>
  </si>
  <si>
    <t>PDR17140911</t>
  </si>
  <si>
    <t>DNI 17140911</t>
  </si>
  <si>
    <t>Peña Navarro, Efrain</t>
  </si>
  <si>
    <t>19/01/2024 02:35:00 p.m.</t>
  </si>
  <si>
    <t>19/01/2024 02:56:11 p.m.</t>
  </si>
  <si>
    <t>19/01/2024 08:34:45 p.m.</t>
  </si>
  <si>
    <t>Sayhueque 350 - Neuquén - Barrio Bouquet Roldán</t>
  </si>
  <si>
    <t>PDR22979871</t>
  </si>
  <si>
    <t>DNI 22979871</t>
  </si>
  <si>
    <t>Basso, Fernando Adrian</t>
  </si>
  <si>
    <t>19/01/2024 02:54:00 p.m.</t>
  </si>
  <si>
    <t>19/01/2024 04:26:22 p.m.</t>
  </si>
  <si>
    <t>19/01/2024 05:36:37 p.m.</t>
  </si>
  <si>
    <t>GODOY 1554 - Neuquén - Barrio Gran Neuquén</t>
  </si>
  <si>
    <t>DNI 5537175</t>
  </si>
  <si>
    <t>Jerez, Arnaldo Olegario</t>
  </si>
  <si>
    <t>19/01/2024 02:57:00 p.m.</t>
  </si>
  <si>
    <t>19/01/2024 05:35:53 p.m.</t>
  </si>
  <si>
    <t>19/01/2024 05:59:42 p.m.</t>
  </si>
  <si>
    <t>tumor de base de la lengua</t>
  </si>
  <si>
    <t>nordenstrom 955 - Neuquén - Barrio Villa Florencia</t>
  </si>
  <si>
    <t>enviado desde HBR, solicita atención con cirujano maxilofacial</t>
  </si>
  <si>
    <t>DNI 42848782</t>
  </si>
  <si>
    <t>Toro, Edison Emanuel</t>
  </si>
  <si>
    <t>19/01/2024 02:58:00 p.m.</t>
  </si>
  <si>
    <t>19/01/2024 05:59:14 p.m.</t>
  </si>
  <si>
    <t>MZA - 13 LOTE - 3 - Neuquén</t>
  </si>
  <si>
    <t>CORDONCOLON</t>
  </si>
  <si>
    <t>herida cortante en mano derecha</t>
  </si>
  <si>
    <t>19/01/2024 03:00:00 p.m.</t>
  </si>
  <si>
    <t>19/01/2024 05:59:23 p.m.</t>
  </si>
  <si>
    <t>dolor abdominal - sensación de falta de aire</t>
  </si>
  <si>
    <t>DNI 28485098</t>
  </si>
  <si>
    <t>Vaughan, Natalia Beatriz</t>
  </si>
  <si>
    <t>19/01/2024 03:23:00 p.m.</t>
  </si>
  <si>
    <t>19/01/2024 06:07:28 p.m.</t>
  </si>
  <si>
    <t>CEFERINO NAMUNCURA 974 - Neuquén</t>
  </si>
  <si>
    <t>picadura de insecto en MSI</t>
  </si>
  <si>
    <t>PDR24017741</t>
  </si>
  <si>
    <t>DNI 24017741</t>
  </si>
  <si>
    <t>Obreque, Beatriz</t>
  </si>
  <si>
    <t>19/01/2024 03:34:00 p.m.</t>
  </si>
  <si>
    <t>19/01/2024 06:15:50 p.m.</t>
  </si>
  <si>
    <t>19/01/2024 07:13:17 p.m.</t>
  </si>
  <si>
    <t>LA AVENA - Neuquén</t>
  </si>
  <si>
    <t>19/01/2024 03:45:00 p.m.</t>
  </si>
  <si>
    <t>19/01/2024 04:02:04 p.m.</t>
  </si>
  <si>
    <t>19/01/2024 06:39:32 p.m.</t>
  </si>
  <si>
    <t>retención de orina, ya vista en guardia</t>
  </si>
  <si>
    <t>PDR32761701</t>
  </si>
  <si>
    <t>DNI 32761701</t>
  </si>
  <si>
    <t>Rubio, Gisella Carolina</t>
  </si>
  <si>
    <t>19/01/2024 03:47:00 p.m.</t>
  </si>
  <si>
    <t>19/01/2024 06:08:08 p.m.</t>
  </si>
  <si>
    <t>Pje. Trocon 1158 - Rincón de los Sauces</t>
  </si>
  <si>
    <t>Petrolero</t>
  </si>
  <si>
    <t>dolor de muelas, de cabeza</t>
  </si>
  <si>
    <t>19/01/2024 03:49:00 p.m.</t>
  </si>
  <si>
    <t>19/01/2024 04:20:10 p.m.</t>
  </si>
  <si>
    <t>19/01/2024 09:09:57 p.m.</t>
  </si>
  <si>
    <t>Sdme Febril</t>
  </si>
  <si>
    <t>enviado de externos por Med. Vergara (Infectología) para evaluación</t>
  </si>
  <si>
    <t>PDR39880831</t>
  </si>
  <si>
    <t>DNI 39880831</t>
  </si>
  <si>
    <t>Colihuil Aguayo, Daniel Osvaldo</t>
  </si>
  <si>
    <t>19/01/2024 03:51:00 p.m.</t>
  </si>
  <si>
    <t>19/01/2024 06:07:02 p.m.</t>
  </si>
  <si>
    <t>19/01/2024 07:13:41 p.m.</t>
  </si>
  <si>
    <t>tx de antebrazo</t>
  </si>
  <si>
    <t>Lago Monster s/n - Neuquén - Oeste</t>
  </si>
  <si>
    <t>Almafuerte</t>
  </si>
  <si>
    <t>tx de mm.ss. izquierdo, dolor corporal desde la mañana (refiere incidente en bicicleta vs camioneta)</t>
  </si>
  <si>
    <t>19/01/2024 03:55:00 p.m.</t>
  </si>
  <si>
    <t>19/01/2024 04:13:40 p.m.</t>
  </si>
  <si>
    <t>19/01/2024 06:38:27 p.m.</t>
  </si>
  <si>
    <t>Diarrea Ingesta de agua de red</t>
  </si>
  <si>
    <t>DNI 31950497</t>
  </si>
  <si>
    <t>Ferrara Rearte, Gonzalo Gabriel</t>
  </si>
  <si>
    <t>19/01/2024 03:58:00 p.m.</t>
  </si>
  <si>
    <t>19/01/2024 09:09:19 p.m.</t>
  </si>
  <si>
    <t>Fractura expuesta de tibia</t>
  </si>
  <si>
    <t>126v.Smata El Chocon 1605 - Neuquén - Barrio Confluencia</t>
  </si>
  <si>
    <t>DNI 32263665</t>
  </si>
  <si>
    <t>Paz, Gaston Emanuel</t>
  </si>
  <si>
    <t>19/01/2024 06:23:53 p.m.</t>
  </si>
  <si>
    <t>19/01/2024 06:26:04 p.m.</t>
  </si>
  <si>
    <t>REPÚBLICA DE ITALIA 255 - Neuquén - Centro</t>
  </si>
  <si>
    <t>DNI 34886441</t>
  </si>
  <si>
    <t>Cantero, Cesar Omar</t>
  </si>
  <si>
    <t>19/01/2024 04:27:00 p.m.</t>
  </si>
  <si>
    <t>19/01/2024 06:26:13 p.m.</t>
  </si>
  <si>
    <t>19/01/2024 07:11:23 p.m.</t>
  </si>
  <si>
    <t>esquizofrenia</t>
  </si>
  <si>
    <t>Río Negro 488 - Neuquén - Barrio Manuel Belgrano</t>
  </si>
  <si>
    <t>DNI 25725269</t>
  </si>
  <si>
    <t>Gutierrez, Mariela Cristina</t>
  </si>
  <si>
    <t>19/01/2024 04:31:00 p.m.</t>
  </si>
  <si>
    <t>19/01/2024 05:39:46 p.m.</t>
  </si>
  <si>
    <t>19/01/2024 07:00:00 p.m.</t>
  </si>
  <si>
    <t>CAMPORA CASA 17 - Neuquén - Barrio San Lorenzo Sur</t>
  </si>
  <si>
    <t>refiere picadura de insecto en mm.ii. hace unos momentos</t>
  </si>
  <si>
    <t>19/01/2024 04:34:00 p.m.</t>
  </si>
  <si>
    <t>19/01/2024 06:29:50 p.m.</t>
  </si>
  <si>
    <t>19/01/2024 07:00:22 p.m.</t>
  </si>
  <si>
    <t>citado a reevaluación, Med. Bognanni</t>
  </si>
  <si>
    <t>DNI 23494182</t>
  </si>
  <si>
    <t>Vilches, Clorinda Del Carmen</t>
  </si>
  <si>
    <t>19/01/2024 04:46:00 p.m.</t>
  </si>
  <si>
    <t>19/01/2024 05:12:58 p.m.</t>
  </si>
  <si>
    <t>19/01/2024 10:52:55 p.m.</t>
  </si>
  <si>
    <t>SECTOR Rucantu - -</t>
  </si>
  <si>
    <t>Violencia de genero Derivada del Centro de Salud Parque Industrial</t>
  </si>
  <si>
    <t>PDR18520998</t>
  </si>
  <si>
    <t>DNI 18520998</t>
  </si>
  <si>
    <t>Rubio, Blanca Graciela</t>
  </si>
  <si>
    <t>19/01/2024 04:56:00 p.m.</t>
  </si>
  <si>
    <t>19/01/2024 06:37:26 p.m.</t>
  </si>
  <si>
    <t>19/01/2024 07:18:45 p.m.</t>
  </si>
  <si>
    <t>Trabajadores de la Industria - Neuquén - Barrio Ciudad Industrial</t>
  </si>
  <si>
    <t>Dolor de muelas</t>
  </si>
  <si>
    <t>PDR10357018</t>
  </si>
  <si>
    <t>DNI 10357018</t>
  </si>
  <si>
    <t>Filippini, Miguel Angel</t>
  </si>
  <si>
    <t>19/01/2024 04:58:00 p.m.</t>
  </si>
  <si>
    <t>19/01/2024 06:44:27 p.m.</t>
  </si>
  <si>
    <t>19/01/2024 07:16:00 p.m.</t>
  </si>
  <si>
    <t>Los Lagos 748 - Neuquén - Barrio Manuel Belgrano</t>
  </si>
  <si>
    <t>19/01/2024 05:12:00 p.m.</t>
  </si>
  <si>
    <t>19/01/2024 05:39:57 p.m.</t>
  </si>
  <si>
    <t>19/01/2024 11:17:39 p.m.</t>
  </si>
  <si>
    <t>FIEBRE, VOMITOS,DOLOR DE CABEZA</t>
  </si>
  <si>
    <t>PDR13263108</t>
  </si>
  <si>
    <t>DNI 13263108</t>
  </si>
  <si>
    <t>Artyszuk, Juan Carlos</t>
  </si>
  <si>
    <t>19/01/2024 05:57:00 p.m.</t>
  </si>
  <si>
    <t>19/01/2024 09:03:26 p.m.</t>
  </si>
  <si>
    <t>shock hemorragico</t>
  </si>
  <si>
    <t>Derivado p/Estudios complementarios -&gt; Tomografía -&gt; Tomografía Multislice de Cerebro Sin Contraste</t>
  </si>
  <si>
    <t>PDR46329460</t>
  </si>
  <si>
    <t>DNI 46329460</t>
  </si>
  <si>
    <t>Pereyra, Abril</t>
  </si>
  <si>
    <t>19/01/2024 06:01:00 p.m.</t>
  </si>
  <si>
    <t>19/01/2024 07:07:36 p.m.</t>
  </si>
  <si>
    <t>19/01/2024 07:19:05 p.m.</t>
  </si>
  <si>
    <t>RAMIREZ 244 - Neuquén</t>
  </si>
  <si>
    <t>vomitos, diarrea y dolor de cabeza</t>
  </si>
  <si>
    <t>DNI 18270197</t>
  </si>
  <si>
    <t>Portal, Juana Evangelista</t>
  </si>
  <si>
    <t>19/01/2024 06:05:00 p.m.</t>
  </si>
  <si>
    <t>19/01/2024 07:06:36 p.m.</t>
  </si>
  <si>
    <t>19/01/2024 07:42:00 p.m.</t>
  </si>
  <si>
    <t>SAN JAVIER ESQUINA CHOEOLE CHOELE - Neuquén - Barrio Valentina Sur</t>
  </si>
  <si>
    <t>19/01/2024 06:15:00 p.m.</t>
  </si>
  <si>
    <t>19/01/2024 07:21:52 p.m.</t>
  </si>
  <si>
    <t>19/01/2024 09:35:50 p.m.</t>
  </si>
  <si>
    <t>PDR43217671</t>
  </si>
  <si>
    <t>DNI 43217671</t>
  </si>
  <si>
    <t>Dominguez, Mariano Exequiel</t>
  </si>
  <si>
    <t>19/01/2024 06:27:00 p.m.</t>
  </si>
  <si>
    <t>19/01/2024 08:23:27 p.m.</t>
  </si>
  <si>
    <t>19/01/2024 09:35:56 p.m.</t>
  </si>
  <si>
    <t>RIO CARCARAÑA 783 - Neuquén - Barrio Provincias Unidas</t>
  </si>
  <si>
    <t>PDR43615312</t>
  </si>
  <si>
    <t>DNI 43615312</t>
  </si>
  <si>
    <t>Sosa, Sebastian Edgardo</t>
  </si>
  <si>
    <t>19/01/2024 06:28:00 p.m.</t>
  </si>
  <si>
    <t>19/01/2024 09:19:50 p.m.</t>
  </si>
  <si>
    <t>Ramos Mejia 1669 - Neuquén - Barrio Mariano Moreno</t>
  </si>
  <si>
    <t>DEBILIDAD - REF. DESMAYO EN LA TARDE</t>
  </si>
  <si>
    <t>DNI 24487674</t>
  </si>
  <si>
    <t>Fran Savaria, Maria Norma</t>
  </si>
  <si>
    <t>19/01/2024 06:30:00 p.m.</t>
  </si>
  <si>
    <t>19/01/2024 09:20:01 p.m.</t>
  </si>
  <si>
    <t>20/01/2024 12:57:06 a.m.</t>
  </si>
  <si>
    <t>MESOPOTAMIA Y CONCEPCIÓN - Neuquén</t>
  </si>
  <si>
    <t>PDR25948886</t>
  </si>
  <si>
    <t>DNI 25948886</t>
  </si>
  <si>
    <t>Pullek, German</t>
  </si>
  <si>
    <t>19/01/2024 06:49:47 p.m.</t>
  </si>
  <si>
    <t>19/01/2024 08:56:25 p.m.</t>
  </si>
  <si>
    <t>CURAPAIHUE 3457 - Provincia: Río Negro</t>
  </si>
  <si>
    <t>BARILOCHE - LAS VICTORIAS</t>
  </si>
  <si>
    <t>REF SANGRADO DE NARIZ. PACIENTE EN PASILLO</t>
  </si>
  <si>
    <t>PDR24723123</t>
  </si>
  <si>
    <t>DNI 24723123</t>
  </si>
  <si>
    <t>Dorneles, Francisco Javier</t>
  </si>
  <si>
    <t>19/01/2024 06:31:00 p.m.</t>
  </si>
  <si>
    <t>19/01/2024 06:53:50 p.m.</t>
  </si>
  <si>
    <t>19/01/2024 08:36:33 p.m.</t>
  </si>
  <si>
    <t>CALLE 1 MZA E LOTE 7 - Neuquén - Barrio Hipódromo</t>
  </si>
  <si>
    <t>PDR46404414</t>
  </si>
  <si>
    <t>DNI 46404414</t>
  </si>
  <si>
    <t>Santos, Melani Araceli</t>
  </si>
  <si>
    <t>19/01/2024 06:36:00 p.m.</t>
  </si>
  <si>
    <t>19/01/2024 09:20:17 p.m.</t>
  </si>
  <si>
    <t>19/01/2024 10:02:30 p.m.</t>
  </si>
  <si>
    <t>LOS PATO - Neuquén</t>
  </si>
  <si>
    <t>DOLOR EN EL PECHO Y MOCOS</t>
  </si>
  <si>
    <t>PDR44802190</t>
  </si>
  <si>
    <t>DNI 44802190</t>
  </si>
  <si>
    <t>Vita, Daiana Ailín</t>
  </si>
  <si>
    <t>19/01/2024 06:40:00 p.m.</t>
  </si>
  <si>
    <t>19/01/2024 09:40:22 p.m.</t>
  </si>
  <si>
    <t>20/01/2024 01:42:54 a.m.</t>
  </si>
  <si>
    <t>Cacique Calvuqueo 2133 - Neuquén</t>
  </si>
  <si>
    <t>Confluencia Urbano</t>
  </si>
  <si>
    <t>19/01/2024 06:43:00 p.m.</t>
  </si>
  <si>
    <t>19/01/2024 09:40:34 p.m.</t>
  </si>
  <si>
    <t>20/01/2024 02:05:17 a.m.</t>
  </si>
  <si>
    <t>PDR36435381</t>
  </si>
  <si>
    <t>DNI 36435381</t>
  </si>
  <si>
    <t>Saez Patiño, Jonathan Maximiliano</t>
  </si>
  <si>
    <t>19/01/2024 07:05:00 p.m.</t>
  </si>
  <si>
    <t>19/01/2024 09:59:07 p.m.</t>
  </si>
  <si>
    <t>19/01/2024 10:05:58 p.m.</t>
  </si>
  <si>
    <t>ZACARIAS MZA 23 LOTE 16 - Neuquén - Barrio Cordón Colón</t>
  </si>
  <si>
    <t>DNI 27979598</t>
  </si>
  <si>
    <t>Navarrete, Hilda Ester</t>
  </si>
  <si>
    <t>19/01/2024 07:21:00 p.m.</t>
  </si>
  <si>
    <t>19/01/2024 08:05:15 p.m.</t>
  </si>
  <si>
    <t>19/01/2024 08:10:29 p.m.</t>
  </si>
  <si>
    <t>Jose Bianca casa 22 - Neuquén</t>
  </si>
  <si>
    <t>dolor corporal y congestion</t>
  </si>
  <si>
    <t>19/01/2024 07:26:00 p.m.</t>
  </si>
  <si>
    <t>19/01/2024 08:10:10 p.m.</t>
  </si>
  <si>
    <t>19/01/2024 11:31:26 p.m.</t>
  </si>
  <si>
    <t>Itu</t>
  </si>
  <si>
    <t>19/01/2024 07:29:00 p.m.</t>
  </si>
  <si>
    <t>19/01/2024 10:06:05 p.m.</t>
  </si>
  <si>
    <t>20/01/2024 01:27:47 a.m.</t>
  </si>
  <si>
    <t>dolor en ambos pies</t>
  </si>
  <si>
    <t>DNI 10553559</t>
  </si>
  <si>
    <t>Sabino, Esther</t>
  </si>
  <si>
    <t>19/01/2024 07:33:00 p.m.</t>
  </si>
  <si>
    <t>19/01/2024 10:09:19 p.m.</t>
  </si>
  <si>
    <t>19/01/2024 10:48:51 p.m.</t>
  </si>
  <si>
    <t>Dermatitis Aatopica</t>
  </si>
  <si>
    <t>RCA DE ITALIA 4900 - Neuquén - Oeste</t>
  </si>
  <si>
    <t>S.LORENZO NORTE</t>
  </si>
  <si>
    <t>DNI 93602289</t>
  </si>
  <si>
    <t>Navarrete Aroca, Jose Baldomero</t>
  </si>
  <si>
    <t>19/01/2024 08:01:00 p.m.</t>
  </si>
  <si>
    <t>19/01/2024 08:17:44 p.m.</t>
  </si>
  <si>
    <t>20/01/2024 12:57:14 a.m.</t>
  </si>
  <si>
    <t>Insuficiencia respiratoria</t>
  </si>
  <si>
    <t>GRANADERO - CASA 54 - Neuquén</t>
  </si>
  <si>
    <t>PDR35040344</t>
  </si>
  <si>
    <t>DNI 35040344</t>
  </si>
  <si>
    <t>Vasquez Valenzuela, Ruben Elias</t>
  </si>
  <si>
    <t>19/01/2024 08:04:00 p.m.</t>
  </si>
  <si>
    <t>19/01/2024 09:45:01 p.m.</t>
  </si>
  <si>
    <t>CASA 6 - Neuquén</t>
  </si>
  <si>
    <t>para colocar medicacion</t>
  </si>
  <si>
    <t>19/01/2024 08:09:00 p.m.</t>
  </si>
  <si>
    <t>19/01/2024 11:27:55 p.m.</t>
  </si>
  <si>
    <t>20/01/2024 01:54:37 a.m.</t>
  </si>
  <si>
    <t>PDR18356017</t>
  </si>
  <si>
    <t>DNI 18356017</t>
  </si>
  <si>
    <t>Noyano, Maria Del Carmen</t>
  </si>
  <si>
    <t>19/01/2024 08:12:00 p.m.</t>
  </si>
  <si>
    <t>19/01/2024 11:30:03 p.m.</t>
  </si>
  <si>
    <t>20/01/2024 12:14:46 a.m.</t>
  </si>
  <si>
    <t>casa 501 - Neuquén - Barrio Mudon</t>
  </si>
  <si>
    <t>DNI 17657226</t>
  </si>
  <si>
    <t>Funes, Susana Ramona</t>
  </si>
  <si>
    <t>19/01/2024 08:15:00 p.m.</t>
  </si>
  <si>
    <t>19/01/2024 09:44:33 p.m.</t>
  </si>
  <si>
    <t>forquera 1080 - Neuquén</t>
  </si>
  <si>
    <t>PDR23494950</t>
  </si>
  <si>
    <t>DNI 23494950</t>
  </si>
  <si>
    <t>Jorge, Daniel Gustavo Rene</t>
  </si>
  <si>
    <t>19/01/2024 08:16:00 p.m.</t>
  </si>
  <si>
    <t>19/01/2024 08:36:25 p.m.</t>
  </si>
  <si>
    <t>19/01/2024 10:54:18 p.m.</t>
  </si>
  <si>
    <t>alumine 681 - Neuquén</t>
  </si>
  <si>
    <t>19/01/2024 08:24:00 p.m.</t>
  </si>
  <si>
    <t>19/01/2024 08:59:17 p.m.</t>
  </si>
  <si>
    <t>19/01/2024 09:08:30 p.m.</t>
  </si>
  <si>
    <t>FAMILIAR REFIERE. DESMAYO Y DOLOR DE ESTOMAGO</t>
  </si>
  <si>
    <t>PDR24109502</t>
  </si>
  <si>
    <t>DNI 24109502</t>
  </si>
  <si>
    <t>Arce, Carlos Oscar</t>
  </si>
  <si>
    <t>19/01/2024 08:30:00 p.m.</t>
  </si>
  <si>
    <t>19/01/2024 08:53:40 p.m.</t>
  </si>
  <si>
    <t>20/01/2024 04:19:08 a.m.</t>
  </si>
  <si>
    <t>TEC / traumatismo maxilofacial</t>
  </si>
  <si>
    <t>sector tanque - Neuquén - Barrio Ciudad Industrial</t>
  </si>
  <si>
    <t>TEC +OH Incidente por caida de propia altura en colectivo</t>
  </si>
  <si>
    <t>DNI 36257465</t>
  </si>
  <si>
    <t>Namuncura, Estefanis Belen</t>
  </si>
  <si>
    <t>19/01/2024 09:44:43 p.m.</t>
  </si>
  <si>
    <t>BROWN - 98 - PIEDRA DEL AGUILA</t>
  </si>
  <si>
    <t>ref atencion con adicciones</t>
  </si>
  <si>
    <t>DNI 40182690</t>
  </si>
  <si>
    <t>Flores Peña, Fabiana Jorgelina</t>
  </si>
  <si>
    <t>19/01/2024 08:36:00 p.m.</t>
  </si>
  <si>
    <t>19/01/2024 09:15:39 p.m.</t>
  </si>
  <si>
    <t>19/01/2024 11:28:32 p.m.</t>
  </si>
  <si>
    <t>piedra blanca - Neuquén - Barrio Ciudad Industrial</t>
  </si>
  <si>
    <t>Ref golpe en brazo. falta de aire. accidente en colectivo.</t>
  </si>
  <si>
    <t>DNI 40960639</t>
  </si>
  <si>
    <t>Rivera, Esmeralda Soledad</t>
  </si>
  <si>
    <t>19/01/2024 08:38:00 p.m.</t>
  </si>
  <si>
    <t>19/01/2024 09:44:05 p.m.</t>
  </si>
  <si>
    <t>COPAHUE 1685 - Neuquén - Barrio Confluencia</t>
  </si>
  <si>
    <t>ref dolor de cabeza.</t>
  </si>
  <si>
    <t>PDR49752792</t>
  </si>
  <si>
    <t>DNI 49752792</t>
  </si>
  <si>
    <t>Lucca, Noah</t>
  </si>
  <si>
    <t>19/01/2024 08:39:00 p.m.</t>
  </si>
  <si>
    <t>20/01/2024 01:32:43 a.m.</t>
  </si>
  <si>
    <t>CRISTO REY 1350 - Neuquén</t>
  </si>
  <si>
    <t>ALTOS DE LIMAY</t>
  </si>
  <si>
    <t>Ref atencion con SM.</t>
  </si>
  <si>
    <t>DNI 32577301</t>
  </si>
  <si>
    <t>Camacho Villaroel, Cintia Vanesa</t>
  </si>
  <si>
    <t>20/01/2024 01:30:46 a.m.</t>
  </si>
  <si>
    <t>20/01/2024 01:56:12 a.m.</t>
  </si>
  <si>
    <t>Hidrosadenitis supurativa</t>
  </si>
  <si>
    <t>BRASIL 1079 - Cipolletti</t>
  </si>
  <si>
    <t>REF DOLOR EN AXILA.</t>
  </si>
  <si>
    <t>DNI 10739596</t>
  </si>
  <si>
    <t>Selze, Neli Beatriz</t>
  </si>
  <si>
    <t>20/01/2024 01:27:28 a.m.</t>
  </si>
  <si>
    <t>20/01/2024 02:05:26 a.m.</t>
  </si>
  <si>
    <t>CAFAYATE 1091 - Neuquén</t>
  </si>
  <si>
    <t>DOLOR EN PIERNA - INGRESA POR ENTRADA DE AMBULANCIAS</t>
  </si>
  <si>
    <t>PDR95903944</t>
  </si>
  <si>
    <t>DNI 95903944</t>
  </si>
  <si>
    <t>Quinteros Bracho, Giher Monica Rosa</t>
  </si>
  <si>
    <t>19/01/2024 08:45:00 p.m.</t>
  </si>
  <si>
    <t>20/01/2024 02:14:25 a.m.</t>
  </si>
  <si>
    <t>Basavilvaso 690 - Neuquén - Barrio Santa Genoveva</t>
  </si>
  <si>
    <t>REF DOLOR DE CABEZA Y MAREOS</t>
  </si>
  <si>
    <t>PDR47149449</t>
  </si>
  <si>
    <t>DNI 47149449</t>
  </si>
  <si>
    <t>Mendez, Celina Morena</t>
  </si>
  <si>
    <t>19/01/2024 08:47:00 p.m.</t>
  </si>
  <si>
    <t>19/01/2024 09:39:20 p.m.</t>
  </si>
  <si>
    <t>20/01/2024 02:21:28 a.m.</t>
  </si>
  <si>
    <t>PNA ( gestante)</t>
  </si>
  <si>
    <t>sector puerto argentino - Neuquén - Barrio Villa Ceferino</t>
  </si>
  <si>
    <t>REF DOLOR DE ESPALDA Y DIF PARA RESPIRAR.</t>
  </si>
  <si>
    <t>PDR45115142</t>
  </si>
  <si>
    <t>DNI 45115142</t>
  </si>
  <si>
    <t>Raful, Jorge Federico</t>
  </si>
  <si>
    <t>19/01/2024 08:49:00 p.m.</t>
  </si>
  <si>
    <t>20/01/2024 02:14:35 a.m.</t>
  </si>
  <si>
    <t>PRIMEROS POBLADORES 834 - Neuquén</t>
  </si>
  <si>
    <t>REF DOLOR EN CUERPO Y SANGRADO DE NARIZ.</t>
  </si>
  <si>
    <t>DNI 33952643</t>
  </si>
  <si>
    <t>Costich, Patricia Lucrecia</t>
  </si>
  <si>
    <t>19/01/2024 09:01:00 p.m.</t>
  </si>
  <si>
    <t>20/01/2024 02:14:57 a.m.</t>
  </si>
  <si>
    <t>ALDERETE 1304 - Neuquén - Barrio Santa Genoveva</t>
  </si>
  <si>
    <t>REF FIEBRE.</t>
  </si>
  <si>
    <t>DNI 38493511</t>
  </si>
  <si>
    <t>Enriquez, Clara Cecilia</t>
  </si>
  <si>
    <t>19/01/2024 09:19:00 p.m.</t>
  </si>
  <si>
    <t>20/01/2024 02:10:32 a.m.</t>
  </si>
  <si>
    <t>20/01/2024 02:18:31 a.m.</t>
  </si>
  <si>
    <t>Cuenca Xv -</t>
  </si>
  <si>
    <t>REF DOLOR DE CINTURA.</t>
  </si>
  <si>
    <t>DNI 48488527</t>
  </si>
  <si>
    <t>Imihuala Cortez, Morena Victoria</t>
  </si>
  <si>
    <t>19/01/2024 09:57:00 p.m.</t>
  </si>
  <si>
    <t>19/01/2024 10:23:23 p.m.</t>
  </si>
  <si>
    <t>20/01/2024 01:53:45 a.m.</t>
  </si>
  <si>
    <t>Colicos intestinales</t>
  </si>
  <si>
    <t>JUAN XXIII 1143 - Neuquén - Barrio Villa Farrel</t>
  </si>
  <si>
    <t>19/01/2024 10:14:00 p.m.</t>
  </si>
  <si>
    <t>19/01/2024 11:11:41 p.m.</t>
  </si>
  <si>
    <t>19/01/2024 11:28:41 p.m.</t>
  </si>
  <si>
    <t>ref dolor e inflamacion en zona perianal</t>
  </si>
  <si>
    <t>19/01/2024 10:31:00 p.m.</t>
  </si>
  <si>
    <t>19/01/2024 10:48:05 p.m.</t>
  </si>
  <si>
    <t>20/01/2024 01:28:02 a.m.</t>
  </si>
  <si>
    <t>Shock anafilactico</t>
  </si>
  <si>
    <t>PDR38204410</t>
  </si>
  <si>
    <t>DNI 38204410</t>
  </si>
  <si>
    <t>Gauna, Macarena Del Rocio</t>
  </si>
  <si>
    <t>19/01/2024 10:32:00 p.m.</t>
  </si>
  <si>
    <t>20/01/2024 02:10:50 a.m.</t>
  </si>
  <si>
    <t>20/01/2024 04:22:50 a.m.</t>
  </si>
  <si>
    <t>Gran Nqn Sur</t>
  </si>
  <si>
    <t>dolor abdominal- vomitos y diarrea (ref antecedente de calculos en la vesicula)</t>
  </si>
  <si>
    <t>DNI 30144915</t>
  </si>
  <si>
    <t>Milla, Ana Maria</t>
  </si>
  <si>
    <t>19/01/2024 10:43:00 p.m.</t>
  </si>
  <si>
    <t>20/01/2024 02:16:09 a.m.</t>
  </si>
  <si>
    <t>guatemala mza 352 lote 13 B° vista hermosa - Centenario</t>
  </si>
  <si>
    <t>inflamacion abdominal- dolor de estomago</t>
  </si>
  <si>
    <t>PDR49291117</t>
  </si>
  <si>
    <t>DNI 49291117</t>
  </si>
  <si>
    <t>Nuñez, Ingrid Jazmin</t>
  </si>
  <si>
    <t>19/01/2024 10:45:00 p.m.</t>
  </si>
  <si>
    <t>20/01/2024 02:15:40 a.m.</t>
  </si>
  <si>
    <t>DOLOR DE CABEZA- NAUSEAS</t>
  </si>
  <si>
    <t>DNI 46611330</t>
  </si>
  <si>
    <t>Garro, Adrian Uriel</t>
  </si>
  <si>
    <t>19/01/2024 11:02:00 p.m.</t>
  </si>
  <si>
    <t>20/01/2024 01:58:48 a.m.</t>
  </si>
  <si>
    <t>GRAN NQN</t>
  </si>
  <si>
    <t>PDR48748553</t>
  </si>
  <si>
    <t>DNI 48748553</t>
  </si>
  <si>
    <t>Starke, Guillermo Ezequiel</t>
  </si>
  <si>
    <t>19/01/2024 11:20:00 p.m.</t>
  </si>
  <si>
    <t>20/01/2024 02:16:18 a.m.</t>
  </si>
  <si>
    <t>19/01/2024 11:29:00 p.m.</t>
  </si>
  <si>
    <t>20/01/2024 02:17:19 a.m.</t>
  </si>
  <si>
    <t>REFIERE REACCIÓN ALERGICA Y DOLOR DE ESPALDA DE DOS DÍAS</t>
  </si>
  <si>
    <t>PDR44277875</t>
  </si>
  <si>
    <t>DNI 44277875</t>
  </si>
  <si>
    <t>Rodriguez, Juliana Abigahil</t>
  </si>
  <si>
    <t>19/01/2024 11:49:00 p.m.</t>
  </si>
  <si>
    <t>20/01/2024 02:17:28 a.m.</t>
  </si>
  <si>
    <t>matheu 59 - Neuquén</t>
  </si>
  <si>
    <t>DNI 33918724</t>
  </si>
  <si>
    <t>Camu, Gabriela Del Carmen</t>
  </si>
  <si>
    <t>19/01/2024 11:53:00 p.m.</t>
  </si>
  <si>
    <t>20/01/2024 02:19:04 a.m.</t>
  </si>
  <si>
    <t>20/01/2024 02:40:40 a.m.</t>
  </si>
  <si>
    <t>ATAHUALPA YUPANQUI 2159 - Neuquén</t>
  </si>
  <si>
    <t>Patagonia</t>
  </si>
  <si>
    <t>dolor de garganta, dolor cabeza</t>
  </si>
  <si>
    <t>19/01/2024 11:59:00 p.m.</t>
  </si>
  <si>
    <t>20/01/2024 12:23:16 a.m.</t>
  </si>
  <si>
    <t>20/01/2024 03:58:36 a.m.</t>
  </si>
  <si>
    <t>refiere glucemia alta</t>
  </si>
  <si>
    <t>DNI 28621242</t>
  </si>
  <si>
    <t>Parra, Silvana Edith</t>
  </si>
  <si>
    <t>20/01/2024 12:10:00 a.m.</t>
  </si>
  <si>
    <t>20/01/2024 01:06:56 a.m.</t>
  </si>
  <si>
    <t>SOLDADO DESCONOCIDO - 1271 - Neuquén - Barrio Don Bosco III</t>
  </si>
  <si>
    <t>familiar ref ataque de panico</t>
  </si>
  <si>
    <t>DNI 37603288</t>
  </si>
  <si>
    <t>Gallardo, Sergio Alejandro</t>
  </si>
  <si>
    <t>20/01/2024 12:14:00 a.m.</t>
  </si>
  <si>
    <t>20/01/2024 02:32:00 a.m.</t>
  </si>
  <si>
    <t>JUAN DIAZ DE SOLIS 1668 - Neuquén</t>
  </si>
  <si>
    <t>S.M.A.T.A.</t>
  </si>
  <si>
    <t>caída TX en MSD</t>
  </si>
  <si>
    <t>20/01/2024 12:16:00 a.m.</t>
  </si>
  <si>
    <t>20/01/2024 01:07:40 a.m.</t>
  </si>
  <si>
    <t>COLOCACIÓN DE MEDIACIÓN (TRAE ORDEN MEDICA)</t>
  </si>
  <si>
    <t>20/01/2024 12:29:00 a.m.</t>
  </si>
  <si>
    <t>20/01/2024 12:41:31 a.m.</t>
  </si>
  <si>
    <t>20/01/2024 08:43:09 a.m.</t>
  </si>
  <si>
    <t>VÓMITOS CON SANGRE PAC ONCOLOGICO</t>
  </si>
  <si>
    <t>PDR16973811</t>
  </si>
  <si>
    <t>DNI 16973811</t>
  </si>
  <si>
    <t>Molina, Jorge Antonio</t>
  </si>
  <si>
    <t>20/01/2024 12:42:00 a.m.</t>
  </si>
  <si>
    <t>20/01/2024 02:31:45 a.m.</t>
  </si>
  <si>
    <t>20/01/2024 03:39:27 a.m.</t>
  </si>
  <si>
    <t>Dolor toracico.</t>
  </si>
  <si>
    <t>benigar 335 - Neuquén</t>
  </si>
  <si>
    <t>dolor de cabeza, dolor de pecho</t>
  </si>
  <si>
    <t>DNI 40294611</t>
  </si>
  <si>
    <t>Gomez, Maria Florencia</t>
  </si>
  <si>
    <t>20/01/2024 12:47:00 a.m.</t>
  </si>
  <si>
    <t>20/01/2024 02:31:28 a.m.</t>
  </si>
  <si>
    <t>20/01/2024 02:40:50 a.m.</t>
  </si>
  <si>
    <t>Mitre 1037 - Neuquén - Barrio Mariano Moreno</t>
  </si>
  <si>
    <t>20/01/2024 12:54:00 a.m.</t>
  </si>
  <si>
    <t>20/01/2024 02:21:53 a.m.</t>
  </si>
  <si>
    <t>20/01/2024 07:32:41 a.m.</t>
  </si>
  <si>
    <t>ca gastrco. recidiva</t>
  </si>
  <si>
    <t>familiar ref: vomitos, dolor de abdomen, debilidad corporal.</t>
  </si>
  <si>
    <t>PDR35600210</t>
  </si>
  <si>
    <t>DNI 35600210</t>
  </si>
  <si>
    <t>Cuevas Cavieres, Segundo Atiliano</t>
  </si>
  <si>
    <t>20/01/2024 01:41:00 a.m.</t>
  </si>
  <si>
    <t>20/01/2024 01:48:12 a.m.</t>
  </si>
  <si>
    <t>20/01/2024 02:05:34 a.m.</t>
  </si>
  <si>
    <t>PASO DE LOS LIBRES 129 - Cipolletti</t>
  </si>
  <si>
    <t>picadura de alacrán</t>
  </si>
  <si>
    <t>DNI 12098534</t>
  </si>
  <si>
    <t>Curaqueo, María Luzmira</t>
  </si>
  <si>
    <t>20/01/2024 01:53:00 a.m.</t>
  </si>
  <si>
    <t>20/01/2024 02:13:56 a.m.</t>
  </si>
  <si>
    <t>20/01/2024 07:18:40 a.m.</t>
  </si>
  <si>
    <t>Mescedes Sosa y Spinetta - Neuquén - Barrio Valentina Sur</t>
  </si>
  <si>
    <t>99 VIV</t>
  </si>
  <si>
    <t>dolor lumbar, dolor de abdomen</t>
  </si>
  <si>
    <t>PDR44492160</t>
  </si>
  <si>
    <t>DNI 44492160</t>
  </si>
  <si>
    <t>Flores, Diego Martin Cipriano</t>
  </si>
  <si>
    <t>20/01/2024 02:28:00 a.m.</t>
  </si>
  <si>
    <t>20/01/2024 04:11:27 a.m.</t>
  </si>
  <si>
    <t>20/01/2024 05:57:13 a.m.</t>
  </si>
  <si>
    <t>11 DPRO L 2 - Neuquén - Barrio Ciudad Industrial</t>
  </si>
  <si>
    <t>dolor en torax (por tx)</t>
  </si>
  <si>
    <t>20/01/2024 02:46:00 a.m.</t>
  </si>
  <si>
    <t>20/01/2024 03:20:49 a.m.</t>
  </si>
  <si>
    <t>20/01/2024 07:40:40 a.m.</t>
  </si>
  <si>
    <t>PDR44604623</t>
  </si>
  <si>
    <t>DNI 44604623</t>
  </si>
  <si>
    <t>Infante, Walter Ismael</t>
  </si>
  <si>
    <t>20/01/2024 03:03:00 a.m.</t>
  </si>
  <si>
    <t>20/01/2024 04:11:45 a.m.</t>
  </si>
  <si>
    <t>20/01/2024 04:14:19 a.m.</t>
  </si>
  <si>
    <t>en situacion de calle -</t>
  </si>
  <si>
    <t>20/01/2024 03:04:00 a.m.</t>
  </si>
  <si>
    <t>20/01/2024 05:58:30 a.m.</t>
  </si>
  <si>
    <t>DNI 25941484</t>
  </si>
  <si>
    <t>Canosa, Miguel Angel Alejandro</t>
  </si>
  <si>
    <t>20/01/2024 05:09:00 a.m.</t>
  </si>
  <si>
    <t>20/01/2024 05:59:20 a.m.</t>
  </si>
  <si>
    <t>20/01/2024 08:57:32 a.m.</t>
  </si>
  <si>
    <t>intoxicación etílica</t>
  </si>
  <si>
    <t>C.H.RODRIGUEZ 1028 - Neuquén - Centro</t>
  </si>
  <si>
    <t>refiere antecedentes de acv- ref mucho dolor de cabeza- y molestia en brazo y pierna derecha</t>
  </si>
  <si>
    <t>PDR94333948</t>
  </si>
  <si>
    <t>DNI 94333948</t>
  </si>
  <si>
    <t>Ferreira Maciel, Angelina</t>
  </si>
  <si>
    <t>20/01/2024 05:57:00 a.m.</t>
  </si>
  <si>
    <t>20/01/2024 06:55:29 a.m.</t>
  </si>
  <si>
    <t>20/01/2024 09:56:53 a.m.</t>
  </si>
  <si>
    <t>mza 7 casa 2 - Neuquén - Oeste</t>
  </si>
  <si>
    <t>Fiebre Diarrea</t>
  </si>
  <si>
    <t>PDR44494039</t>
  </si>
  <si>
    <t>DNI 44494039</t>
  </si>
  <si>
    <t>Nievas, Fernando Samuel</t>
  </si>
  <si>
    <t>20/01/2024 05:58:00 a.m.</t>
  </si>
  <si>
    <t>20/01/2024 07:26:16 a.m.</t>
  </si>
  <si>
    <t>20/01/2024 07:56:09 a.m.</t>
  </si>
  <si>
    <t>Dolor de muela- inflamación en rostro</t>
  </si>
  <si>
    <t>20/01/2024 08:35:33 a.m.</t>
  </si>
  <si>
    <t>Dolor en Pie izquierdo- inflamación Refiere brote en la piel</t>
  </si>
  <si>
    <t>20/01/2024 05:59:00 a.m.</t>
  </si>
  <si>
    <t>20/01/2024 08:35:42 a.m.</t>
  </si>
  <si>
    <t>Colocación de medicación (viene con orden del privado- se le explica que aca no lo colocan- insiste)</t>
  </si>
  <si>
    <t>PDR41379797</t>
  </si>
  <si>
    <t>DNI 41379797</t>
  </si>
  <si>
    <t>Lopez, Luciano Tomas</t>
  </si>
  <si>
    <t>20/01/2024 06:13:00 a.m.</t>
  </si>
  <si>
    <t>20/01/2024 08:36:00 a.m.</t>
  </si>
  <si>
    <t>20/01/2024 09:59:47 a.m.</t>
  </si>
  <si>
    <t>Sector Sub Oficiales - Neuquén - Barrio Zona Militar</t>
  </si>
  <si>
    <t>Edema en labios</t>
  </si>
  <si>
    <t>DNI 41010611</t>
  </si>
  <si>
    <t>Flores, Karen Abigail</t>
  </si>
  <si>
    <t>20/01/2024 06:36:00 a.m.</t>
  </si>
  <si>
    <t>20/01/2024 07:02:40 a.m.</t>
  </si>
  <si>
    <t>20/01/2024 09:36:17 a.m.</t>
  </si>
  <si>
    <t>COLIHUE Y OLIVO - Neuquén - Barrio Manuel Belgrano</t>
  </si>
  <si>
    <t>Heridas cortantes auto infligidas en muñeca y antebrazo izquierdo Crisis angustia</t>
  </si>
  <si>
    <t>20/01/2024 07:40:00 a.m.</t>
  </si>
  <si>
    <t>20/01/2024 08:36:12 a.m.</t>
  </si>
  <si>
    <t>20/01/2024 12:05:21 p.m.</t>
  </si>
  <si>
    <t>Malestar genital</t>
  </si>
  <si>
    <t>DNI 32770240</t>
  </si>
  <si>
    <t>Guerrero, David Ismael</t>
  </si>
  <si>
    <t>20/01/2024 07:41:00 a.m.</t>
  </si>
  <si>
    <t>20/01/2024 08:50:15 a.m.</t>
  </si>
  <si>
    <t>SANTO DOMINGO 232 - Neuquén</t>
  </si>
  <si>
    <t>herida cortante en dedo de la mano (personal de la cocina HPN)</t>
  </si>
  <si>
    <t>DNI 47849114</t>
  </si>
  <si>
    <t>Pereyra, Maria De Los Angeles Valentina</t>
  </si>
  <si>
    <t>20/01/2024 07:50:00 a.m.</t>
  </si>
  <si>
    <t>20/01/2024 09:23:31 a.m.</t>
  </si>
  <si>
    <t>20/01/2024 09:36:25 a.m.</t>
  </si>
  <si>
    <t>LAMARQUE 1455 - Neuquén - Barrio Confluencia</t>
  </si>
  <si>
    <t>Dolor costal derecha</t>
  </si>
  <si>
    <t>DNI 44671837</t>
  </si>
  <si>
    <t>Braschi, Lautaro Agustin</t>
  </si>
  <si>
    <t>20/01/2024 07:59:00 a.m.</t>
  </si>
  <si>
    <t>20/01/2024 09:35:40 a.m.</t>
  </si>
  <si>
    <t>20/01/2024 10:17:58 a.m.</t>
  </si>
  <si>
    <t>san martin 1234 - Neuquén</t>
  </si>
  <si>
    <t>Mareos , diarrea , fiebre</t>
  </si>
  <si>
    <t>PDR42911272</t>
  </si>
  <si>
    <t>DNI 42911272</t>
  </si>
  <si>
    <t>Norambuena, Rodrigo Lautaro</t>
  </si>
  <si>
    <t>20/01/2024 08:13:00 a.m.</t>
  </si>
  <si>
    <t>20/01/2024 09:53:37 a.m.</t>
  </si>
  <si>
    <t>Emilio Guiñazu 65 - Neuquén - Barrio Villa María</t>
  </si>
  <si>
    <t>Familiar refiere ingesta no sabe que pudo ser?, dif en el habla</t>
  </si>
  <si>
    <t>PDR36753064</t>
  </si>
  <si>
    <t>DNI 36753064</t>
  </si>
  <si>
    <t>Galarza, Gaston Emenuel</t>
  </si>
  <si>
    <t>20/01/2024 08:17:00 a.m.</t>
  </si>
  <si>
    <t>20/01/2024 09:56:02 a.m.</t>
  </si>
  <si>
    <t>20/01/2024 10:14:32 a.m.</t>
  </si>
  <si>
    <t>CUYO CASA I 29 - Neuquén - Barrio Valentina Sur</t>
  </si>
  <si>
    <t>PLAN 120 VIV</t>
  </si>
  <si>
    <t>20/01/2024 08:19:00 a.m.</t>
  </si>
  <si>
    <t>20/01/2024 09:56:14 a.m.</t>
  </si>
  <si>
    <t>20/01/2024 12:29:37 p.m.</t>
  </si>
  <si>
    <t>ecografia por guardia (paciente vista anoche por dr mendoza , con indicacion de regresar por la mañana) dx diverticulitis</t>
  </si>
  <si>
    <t>PDR95150725</t>
  </si>
  <si>
    <t>DNI 95150725</t>
  </si>
  <si>
    <t>Maidana Vera, Carlos Vidal</t>
  </si>
  <si>
    <t>20/01/2024 08:52:00 a.m.</t>
  </si>
  <si>
    <t>20/01/2024 09:56:29 a.m.</t>
  </si>
  <si>
    <t>20/01/2024 10:14:42 a.m.</t>
  </si>
  <si>
    <t>Islas malvinas 775 - Neuquén</t>
  </si>
  <si>
    <t>20/01/2024 09:06:00 a.m.</t>
  </si>
  <si>
    <t>20/01/2024 11:09:03 a.m.</t>
  </si>
  <si>
    <t>(reingresada)Dolor en Pie izquierdo- inflamación Refiere brote en la piel</t>
  </si>
  <si>
    <t>20/01/2024 09:07:00 a.m.</t>
  </si>
  <si>
    <t>20/01/2024 10:08:45 a.m.</t>
  </si>
  <si>
    <t>Irritación ocular izq</t>
  </si>
  <si>
    <t>PDR17439070</t>
  </si>
  <si>
    <t>DNI 17439070</t>
  </si>
  <si>
    <t>Avila, Estela Miriam</t>
  </si>
  <si>
    <t>20/01/2024 09:25:00 a.m.</t>
  </si>
  <si>
    <t>20/01/2024 09:50:15 a.m.</t>
  </si>
  <si>
    <t>20/01/2024 02:19:09 p.m.</t>
  </si>
  <si>
    <t>colangitis</t>
  </si>
  <si>
    <t>lago epulafquen - Neuquén</t>
  </si>
  <si>
    <t>dolor abdominal - vomitos - fiebre</t>
  </si>
  <si>
    <t>20/01/2024 09:54:00 a.m.</t>
  </si>
  <si>
    <t>20/01/2024 10:10:17 a.m.</t>
  </si>
  <si>
    <t>20/01/2024 09:55:00 a.m.</t>
  </si>
  <si>
    <t>20/01/2024 11:09:19 a.m.</t>
  </si>
  <si>
    <t>20/01/2024 11:43:03 a.m.</t>
  </si>
  <si>
    <t>escoriacion en parpado</t>
  </si>
  <si>
    <t>ref que se lastimo el ojo</t>
  </si>
  <si>
    <t>20/01/2024 09:57:00 a.m.</t>
  </si>
  <si>
    <t>20/01/2024 11:09:29 a.m.</t>
  </si>
  <si>
    <t>20/01/2024 11:38:05 a.m.</t>
  </si>
  <si>
    <t>erupcion en piel</t>
  </si>
  <si>
    <t>20/01/2024 10:09:00 a.m.</t>
  </si>
  <si>
    <t>20/01/2024 11:09:51 a.m.</t>
  </si>
  <si>
    <t>20/01/2024 08:25:30 p.m.</t>
  </si>
  <si>
    <t>colico biliar , dolor abdominal</t>
  </si>
  <si>
    <t>evaluada por Dr mendoza - con indicacion de ecografia por la mañana - sospecha de colecistitis</t>
  </si>
  <si>
    <t>PDR11640685</t>
  </si>
  <si>
    <t>DNI 11640685</t>
  </si>
  <si>
    <t>Nordestrom, Lucia Amanda</t>
  </si>
  <si>
    <t>20/01/2024 10:11:00 a.m.</t>
  </si>
  <si>
    <t>20/01/2024 11:14:42 a.m.</t>
  </si>
  <si>
    <t>20/01/2024 11:22:18 a.m.</t>
  </si>
  <si>
    <t>PDR96289368</t>
  </si>
  <si>
    <t>DNI 96289368</t>
  </si>
  <si>
    <t>Merlo Moron, Andmir Solsiree Maria</t>
  </si>
  <si>
    <t>20/01/2024 10:13:00 a.m.</t>
  </si>
  <si>
    <t>20/01/2024 11:35:50 a.m.</t>
  </si>
  <si>
    <t>20/01/2024 03:58:39 p.m.</t>
  </si>
  <si>
    <t>chile 272 - Neuquén</t>
  </si>
  <si>
    <t>20/01/2024 10:24:00 a.m.</t>
  </si>
  <si>
    <t>20/01/2024 11:23:20 a.m.</t>
  </si>
  <si>
    <t>20/01/2024 01:22:18 p.m.</t>
  </si>
  <si>
    <t>DIARREA - DOLOR EN ZONA RENAL - VISTA ANOCHE EMPEORO CON LOS SINTOMAS</t>
  </si>
  <si>
    <t>20/01/2024 10:27:00 a.m.</t>
  </si>
  <si>
    <t>20/01/2024 11:42:14 a.m.</t>
  </si>
  <si>
    <t>20/01/2024 12:04:50 p.m.</t>
  </si>
  <si>
    <t>dacriocistitis</t>
  </si>
  <si>
    <t>20/01/2024 10:28:00 a.m.</t>
  </si>
  <si>
    <t>20/01/2024 11:44:53 a.m.</t>
  </si>
  <si>
    <t>20/01/2024 12:03:04 p.m.</t>
  </si>
  <si>
    <t>ADORMECIMIENTO EN BRAZO IZQ - DOLOR EN TORAX</t>
  </si>
  <si>
    <t>PDR42802162</t>
  </si>
  <si>
    <t>DNI 42802162</t>
  </si>
  <si>
    <t>Farias, Viviana Soledad</t>
  </si>
  <si>
    <t>20/01/2024 11:17:00 a.m.</t>
  </si>
  <si>
    <t>20/01/2024 11:48:39 a.m.</t>
  </si>
  <si>
    <t>20/01/2024 11:50:32 a.m.</t>
  </si>
  <si>
    <t>PARQUE INDUSTRIAL -</t>
  </si>
  <si>
    <t>PDR32829673</t>
  </si>
  <si>
    <t>DNI 32829673</t>
  </si>
  <si>
    <t>Fernandez, Mauro Jess</t>
  </si>
  <si>
    <t>20/01/2024 11:19:00 a.m.</t>
  </si>
  <si>
    <t>20/01/2024 11:51:45 a.m.</t>
  </si>
  <si>
    <t>20/01/2024 12:03:30 p.m.</t>
  </si>
  <si>
    <t>Ref Cuerpo extraño en ojo izquierdo</t>
  </si>
  <si>
    <t>20/01/2024 11:26:00 a.m.</t>
  </si>
  <si>
    <t>20/01/2024 12:53:48 p.m.</t>
  </si>
  <si>
    <t>20/01/2024 01:08:55 p.m.</t>
  </si>
  <si>
    <t>Ref Mareos</t>
  </si>
  <si>
    <t>PDR7577915</t>
  </si>
  <si>
    <t>DNI 7577915</t>
  </si>
  <si>
    <t>Palma, Ricardo</t>
  </si>
  <si>
    <t>20/01/2024 11:27:00 a.m.</t>
  </si>
  <si>
    <t>20/01/2024 01:32:58 p.m.</t>
  </si>
  <si>
    <t>luxacion de protesis de cadera</t>
  </si>
  <si>
    <t>Panama 834 - Centenario</t>
  </si>
  <si>
    <t>20/01/2024 11:32:00 a.m.</t>
  </si>
  <si>
    <t>20/01/2024 01:03:17 p.m.</t>
  </si>
  <si>
    <t>20/01/2024 06:33:06 p.m.</t>
  </si>
  <si>
    <t>obstruccion de drenaje percutaneo</t>
  </si>
  <si>
    <t>PDR21381718</t>
  </si>
  <si>
    <t>DNI 21381718</t>
  </si>
  <si>
    <t>Blanco, Hugo Daniel</t>
  </si>
  <si>
    <t>20/01/2024 11:36:00 a.m.</t>
  </si>
  <si>
    <t>20/01/2024 01:22:29 p.m.</t>
  </si>
  <si>
    <t>20/01/2024 01:26:31 p.m.</t>
  </si>
  <si>
    <t>Aconquija 2325 -</t>
  </si>
  <si>
    <t>PDR94756219</t>
  </si>
  <si>
    <t>DNI 94756219</t>
  </si>
  <si>
    <t>Rojas Silvia, Lorena Raquel</t>
  </si>
  <si>
    <t>20/01/2024 11:55:00 a.m.</t>
  </si>
  <si>
    <t>20/01/2024 01:28:12 p.m.</t>
  </si>
  <si>
    <t>20/01/2024 05:31:05 p.m.</t>
  </si>
  <si>
    <t>infeccion respiratoria</t>
  </si>
  <si>
    <t>Mascardi 470 -</t>
  </si>
  <si>
    <t>Ref DOlor de pecho, tos</t>
  </si>
  <si>
    <t>20/01/2024 11:57:00 a.m.</t>
  </si>
  <si>
    <t>20/01/2024 01:38:53 p.m.</t>
  </si>
  <si>
    <t>PDR6804641</t>
  </si>
  <si>
    <t>DNI 6804641</t>
  </si>
  <si>
    <t>Rubertone, Reynaldo Osmar</t>
  </si>
  <si>
    <t>20/01/2024 12:03:00 p.m.</t>
  </si>
  <si>
    <t>20/01/2024 01:39:01 p.m.</t>
  </si>
  <si>
    <t>20/01/2024 01:59:40 p.m.</t>
  </si>
  <si>
    <t>CULTRUN Nº1020 - Neuquén - Barrio Manuel Belgrano</t>
  </si>
  <si>
    <t>20/01/2024 12:05:00 p.m.</t>
  </si>
  <si>
    <t>20/01/2024 01:39:18 p.m.</t>
  </si>
  <si>
    <t>20/01/2024 02:27:12 p.m.</t>
  </si>
  <si>
    <t>Pielonefritis izquierda</t>
  </si>
  <si>
    <t>citado a control</t>
  </si>
  <si>
    <t>PDR31930126</t>
  </si>
  <si>
    <t>DNI 31930126</t>
  </si>
  <si>
    <t>Muñoz, Horacio Benjamin</t>
  </si>
  <si>
    <t>20/01/2024 12:14:00 p.m.</t>
  </si>
  <si>
    <t>20/01/2024 02:00:57 p.m.</t>
  </si>
  <si>
    <t>20/01/2024 02:16:08 p.m.</t>
  </si>
  <si>
    <t>lesionligamentaria rodilla izquierda</t>
  </si>
  <si>
    <t>mendoza 1195 - Neuquén</t>
  </si>
  <si>
    <t>colonia alemana</t>
  </si>
  <si>
    <t>tx en la rodilla, caida de propia altura (hipotiroidismo)</t>
  </si>
  <si>
    <t>PDR17222280</t>
  </si>
  <si>
    <t>DNI 17222280</t>
  </si>
  <si>
    <t>Martino, Eduardo Nestor</t>
  </si>
  <si>
    <t>20/01/2024 12:18:00 p.m.</t>
  </si>
  <si>
    <t>20/01/2024 02:02:00 p.m.</t>
  </si>
  <si>
    <t>20/01/2024 02:37:51 p.m.</t>
  </si>
  <si>
    <t>queratitis</t>
  </si>
  <si>
    <t>Maestros Puntanos 325 - Neuquén - Barrio Huiliches</t>
  </si>
  <si>
    <t>PDR36152490</t>
  </si>
  <si>
    <t>DNI 36152490</t>
  </si>
  <si>
    <t>Soto, Barbara Micaela</t>
  </si>
  <si>
    <t>20/01/2024 12:24:00 p.m.</t>
  </si>
  <si>
    <t>20/01/2024 12:33:58 p.m.</t>
  </si>
  <si>
    <t>20/01/2024 06:56:28 p.m.</t>
  </si>
  <si>
    <t>migraña compleja?</t>
  </si>
  <si>
    <t>CAMINO DEL SOL</t>
  </si>
  <si>
    <t>paralisis facial</t>
  </si>
  <si>
    <t>20/01/2024 12:26:00 p.m.</t>
  </si>
  <si>
    <t>20/01/2024 02:21:01 p.m.</t>
  </si>
  <si>
    <t>20/01/2024 02:11:12 p.m.</t>
  </si>
  <si>
    <t>20/01/2024 02:22:44 p.m.</t>
  </si>
  <si>
    <t>herida infectada codo</t>
  </si>
  <si>
    <t>tx en el codo (diabetica,artrosis crónica, hipertensa)</t>
  </si>
  <si>
    <t>PDR94100047</t>
  </si>
  <si>
    <t>DNI 94100047</t>
  </si>
  <si>
    <t>Vera Medrano, Limbert</t>
  </si>
  <si>
    <t>20/01/2024 12:32:00 p.m.</t>
  </si>
  <si>
    <t>20/01/2024 02:09:18 p.m.</t>
  </si>
  <si>
    <t>20/01/2024 02:37:42 p.m.</t>
  </si>
  <si>
    <t>casaralille 1485 - Provincia: BUENOS AIRES</t>
  </si>
  <si>
    <t>dolor en la cintura</t>
  </si>
  <si>
    <t>PDR95033353</t>
  </si>
  <si>
    <t>DNI 95033353</t>
  </si>
  <si>
    <t>Lopez Flores, Bernandino</t>
  </si>
  <si>
    <t>20/01/2024 12:40:00 p.m.</t>
  </si>
  <si>
    <t>20/01/2024 02:27:27 p.m.</t>
  </si>
  <si>
    <t>20/01/2024 02:36:43 p.m.</t>
  </si>
  <si>
    <t>Dermatitis. Eczema cutaneo.</t>
  </si>
  <si>
    <t>brote en las piernas ,en los brazos y picazón</t>
  </si>
  <si>
    <t>PDR92737970</t>
  </si>
  <si>
    <t>DNI 92737970</t>
  </si>
  <si>
    <t>Maldonado Mendez, Iris Alejandra</t>
  </si>
  <si>
    <t>20/01/2024 12:58:00 p.m.</t>
  </si>
  <si>
    <t>20/01/2024 02:36:52 p.m.</t>
  </si>
  <si>
    <t>los radales 909 - SENILLOSA</t>
  </si>
  <si>
    <t>DNI 36150947</t>
  </si>
  <si>
    <t>Benitez, Laura Elizabeth</t>
  </si>
  <si>
    <t>20/01/2024 01:07:00 p.m.</t>
  </si>
  <si>
    <t>20/01/2024 02:37:03 p.m.</t>
  </si>
  <si>
    <t>20/01/2024 02:54:16 p.m.</t>
  </si>
  <si>
    <t>Odobtalgia</t>
  </si>
  <si>
    <t>ARMANDO VIDAL 1563 - Neuquén - Barrio Confluencia</t>
  </si>
  <si>
    <t>DNI 50913306</t>
  </si>
  <si>
    <t>Chandia, Axel Santiago David</t>
  </si>
  <si>
    <t>20/01/2024 01:11:00 p.m.</t>
  </si>
  <si>
    <t>20/01/2024 02:37:22 p.m.</t>
  </si>
  <si>
    <t>20/01/2024 02:39:57 p.m.</t>
  </si>
  <si>
    <t>CONQUISTADORES DEL DESIERTO E INGENIERO HUERGO - - Neuquén</t>
  </si>
  <si>
    <t>DNI 10208231</t>
  </si>
  <si>
    <t>Pavez, Rene Ervi</t>
  </si>
  <si>
    <t>20/01/2024 01:12:00 p.m.</t>
  </si>
  <si>
    <t>20/01/2024 05:20:53 p.m.</t>
  </si>
  <si>
    <t>ACV isquemico en ventana</t>
  </si>
  <si>
    <t>Mari Menuco - Centenario</t>
  </si>
  <si>
    <t>Juan Manuel de Rosas</t>
  </si>
  <si>
    <t>PDR36955336</t>
  </si>
  <si>
    <t>DNI 36955336</t>
  </si>
  <si>
    <t>Bello, Olga Noemi Roxana</t>
  </si>
  <si>
    <t>20/01/2024 01:24:00 p.m.</t>
  </si>
  <si>
    <t>20/01/2024 02:40:28 p.m.</t>
  </si>
  <si>
    <t>AV CASTAÑU 286 - Plaza Huincul</t>
  </si>
  <si>
    <t>DNI 21524846</t>
  </si>
  <si>
    <t>Noel, Vilma Mariela</t>
  </si>
  <si>
    <t>20/01/2024 01:31:00 p.m.</t>
  </si>
  <si>
    <t>20/01/2024 01:32:31 p.m.</t>
  </si>
  <si>
    <t>20/01/2024 04:09:10 p.m.</t>
  </si>
  <si>
    <t>ginecorragia</t>
  </si>
  <si>
    <t>republica de italia 15 - Neuquén</t>
  </si>
  <si>
    <t>ref. Control</t>
  </si>
  <si>
    <t>DNI 36434021</t>
  </si>
  <si>
    <t>Chaves, Lucas Jonathan</t>
  </si>
  <si>
    <t>20/01/2024 01:48:00 p.m.</t>
  </si>
  <si>
    <t>20/01/2024 02:41:16 p.m.</t>
  </si>
  <si>
    <t>20/01/2024 03:57:33 p.m.</t>
  </si>
  <si>
    <t>accidente del hogar- traumatismo costal</t>
  </si>
  <si>
    <t>ELORDI 1765 - Neuquén</t>
  </si>
  <si>
    <t>PDR40068711</t>
  </si>
  <si>
    <t>DNI 40068711</t>
  </si>
  <si>
    <t>Inda, Daiana Ayelen</t>
  </si>
  <si>
    <t>20/01/2024 02:25:00 p.m.</t>
  </si>
  <si>
    <t>20/01/2024 02:41:27 p.m.</t>
  </si>
  <si>
    <t>20/01/2024 02:54:30 p.m.</t>
  </si>
  <si>
    <t>Ccelulitis secudaria a picadura de insectos</t>
  </si>
  <si>
    <t>Rio Gallegos - Neuquén</t>
  </si>
  <si>
    <t>Picadura de insecto en pierna</t>
  </si>
  <si>
    <t>DNI 18041978</t>
  </si>
  <si>
    <t>Lujan, Patricia Mabel</t>
  </si>
  <si>
    <t>20/01/2024 02:28:00 p.m.</t>
  </si>
  <si>
    <t>20/01/2024 02:48:53 p.m.</t>
  </si>
  <si>
    <t>20/01/2024 04:26:59 p.m.</t>
  </si>
  <si>
    <t>Diag. España 157 - Neuquén - Centro</t>
  </si>
  <si>
    <t>DNI 92927399</t>
  </si>
  <si>
    <t>Muñoz Torres, Carlos Segundo</t>
  </si>
  <si>
    <t>20/01/2024 02:30:00 p.m.</t>
  </si>
  <si>
    <t>20/01/2024 04:33:47 p.m.</t>
  </si>
  <si>
    <t>20/01/2024 05:31:23 p.m.</t>
  </si>
  <si>
    <t>Celulitis muñon izquierdo</t>
  </si>
  <si>
    <t>ING CIPOLLETI Y ACOSTA - Neuquén - Barrio Villa Ceferino</t>
  </si>
  <si>
    <t>AMANECER</t>
  </si>
  <si>
    <t>Inflamación en pierna- pte. dbt</t>
  </si>
  <si>
    <t>20/01/2024 02:33:00 p.m.</t>
  </si>
  <si>
    <t>20/01/2024 04:41:04 p.m.</t>
  </si>
  <si>
    <t>20/01/2024 05:41:41 p.m.</t>
  </si>
  <si>
    <t>DNI 6401087</t>
  </si>
  <si>
    <t>Mendez, Esterlinda</t>
  </si>
  <si>
    <t>20/01/2024 02:36:00 p.m.</t>
  </si>
  <si>
    <t>20/01/2024 02:54:53 p.m.</t>
  </si>
  <si>
    <t>20/01/2024 03:22:29 p.m.</t>
  </si>
  <si>
    <t>Dolor osteomuscular y tendinoso</t>
  </si>
  <si>
    <t>Matheu 4373 - Neuquén - Barrio San Lorenzo Norte</t>
  </si>
  <si>
    <t>Dolor de pecho, ant. de pre infarto, el ultimo hace dos años aprox.</t>
  </si>
  <si>
    <t>DNI 33917467</t>
  </si>
  <si>
    <t>Posse, Daiana Gisela</t>
  </si>
  <si>
    <t>20/01/2024 02:40:00 p.m.</t>
  </si>
  <si>
    <t>20/01/2024 04:51:51 p.m.</t>
  </si>
  <si>
    <t>20/01/2024 05:53:43 p.m.</t>
  </si>
  <si>
    <t>intendete carro y savedra 2200 - Neuquén - Barrio La Sirena</t>
  </si>
  <si>
    <t>PDR38299267</t>
  </si>
  <si>
    <t>DNI 38299267</t>
  </si>
  <si>
    <t>Aguilar, Cintia Gisel</t>
  </si>
  <si>
    <t>20/01/2024 02:53:00 p.m.</t>
  </si>
  <si>
    <t>20/01/2024 05:01:21 p.m.</t>
  </si>
  <si>
    <t>20/01/2024 08:23:04 p.m.</t>
  </si>
  <si>
    <t>picadura de insecto en pantorrilla derecha</t>
  </si>
  <si>
    <t>Juan Carlos Altavista 4560 - Provincia: CHUBUT</t>
  </si>
  <si>
    <t>Maximo Abasolo</t>
  </si>
  <si>
    <t>DNI 18105174</t>
  </si>
  <si>
    <t>Marihuan, Jose Samuel</t>
  </si>
  <si>
    <t>20/01/2024 02:56:00 p.m.</t>
  </si>
  <si>
    <t>20/01/2024 04:25:54 p.m.</t>
  </si>
  <si>
    <t>20/01/2024 09:20:32 p.m.</t>
  </si>
  <si>
    <t>AVENIDA 11 DE SEPTIEMBRE 185 - Centenario</t>
  </si>
  <si>
    <t>Dolor al orinar, hace una semana presento sangrado</t>
  </si>
  <si>
    <t>20/01/2024 03:04:00 p.m.</t>
  </si>
  <si>
    <t>20/01/2024 03:53:14 p.m.</t>
  </si>
  <si>
    <t>20/01/2024 07:55:29 p.m.</t>
  </si>
  <si>
    <t>ref diarrea y fiebre</t>
  </si>
  <si>
    <t>DNI 4930953</t>
  </si>
  <si>
    <t>Espinoza, Flor Maria</t>
  </si>
  <si>
    <t>20/01/2024 03:17:00 p.m.</t>
  </si>
  <si>
    <t>20/01/2024 03:59:13 p.m.</t>
  </si>
  <si>
    <t>20/01/2024 05:42:29 p.m.</t>
  </si>
  <si>
    <t>Accidente del hogar- TEC</t>
  </si>
  <si>
    <t>Batilana 552 - Neuquén - Barrio Islas Malvinas</t>
  </si>
  <si>
    <t>accidente del hogar. TEC</t>
  </si>
  <si>
    <t>DNI 29939888</t>
  </si>
  <si>
    <t>Silva, Liliana</t>
  </si>
  <si>
    <t>20/01/2024 03:36:00 p.m.</t>
  </si>
  <si>
    <t>20/01/2024 05:10:22 p.m.</t>
  </si>
  <si>
    <t>20/01/2024 07:40:09 p.m.</t>
  </si>
  <si>
    <t>GATICA 1467 - Neuquén - Barrio Don Bosco III</t>
  </si>
  <si>
    <t>Bª DON BOSCO III</t>
  </si>
  <si>
    <t>DNI 23427261</t>
  </si>
  <si>
    <t>Quidel, Hector Fabian</t>
  </si>
  <si>
    <t>O.S. DEL PERS. DE LAS TELECOMUNICACIONES DE LA REP. ARGENTINA</t>
  </si>
  <si>
    <t>20/01/2024 03:37:00 p.m.</t>
  </si>
  <si>
    <t>21/01/2024 12:50:11 a.m.</t>
  </si>
  <si>
    <t>traumatismo de rodillas</t>
  </si>
  <si>
    <t>ISLAS MALVINAS 740 - Neuquén - Barrio Santa Genoveva</t>
  </si>
  <si>
    <t>Tx rodilla</t>
  </si>
  <si>
    <t>DNI 11657423</t>
  </si>
  <si>
    <t>Gomez, Maria Susana</t>
  </si>
  <si>
    <t>20/01/2024 03:58:00 p.m.</t>
  </si>
  <si>
    <t>20/01/2024 04:18:13 p.m.</t>
  </si>
  <si>
    <t>20/01/2024 06:50:07 p.m.</t>
  </si>
  <si>
    <t>MISIONES 603 - Neuquén - Barrio Nuevo</t>
  </si>
  <si>
    <t>Ref. dolor en cadera ( 3 operación en la misma , la ultima hace año y medio )</t>
  </si>
  <si>
    <t>PDR39294448</t>
  </si>
  <si>
    <t>DNI 39294448</t>
  </si>
  <si>
    <t>Rojas, Ximena</t>
  </si>
  <si>
    <t>20/01/2024 04:02:00 p.m.</t>
  </si>
  <si>
    <t>20/01/2024 05:27:06 p.m.</t>
  </si>
  <si>
    <t>20/01/2024 05:40:25 p.m.</t>
  </si>
  <si>
    <t>sargento cabral 532 - Neuquén</t>
  </si>
  <si>
    <t>ref. vomitos y diarrea</t>
  </si>
  <si>
    <t>PDR39124130</t>
  </si>
  <si>
    <t>DNI 39124130</t>
  </si>
  <si>
    <t>Molinas, Nahuel Alcides</t>
  </si>
  <si>
    <t>20/01/2024 04:05:00 p.m.</t>
  </si>
  <si>
    <t>20/01/2024 05:43:03 p.m.</t>
  </si>
  <si>
    <t>20/01/2024 05:53:53 p.m.</t>
  </si>
  <si>
    <t>MONOBLOCK - Neuquén</t>
  </si>
  <si>
    <t>REF. TX HOMBRO</t>
  </si>
  <si>
    <t>PDR17689137</t>
  </si>
  <si>
    <t>DNI 17689137</t>
  </si>
  <si>
    <t>Cuartara, Jorge Ramon</t>
  </si>
  <si>
    <t>20/01/2024 04:10:00 p.m.</t>
  </si>
  <si>
    <t>20/01/2024 04:32:05 p.m.</t>
  </si>
  <si>
    <t>20/01/2024 08:18:46 p.m.</t>
  </si>
  <si>
    <t>accidente del hogar- Herida cortante en pie izquierdo.</t>
  </si>
  <si>
    <t>COPAHUE Y MOQUEHUE-CASA Nº14-MZA A1 0 - Neuquén</t>
  </si>
  <si>
    <t>herida cortante en pie izquierdo</t>
  </si>
  <si>
    <t>DNI 14060941</t>
  </si>
  <si>
    <t>Torres, Hugo Orlando</t>
  </si>
  <si>
    <t>20/01/2024 04:38:00 p.m.</t>
  </si>
  <si>
    <t>20/01/2024 05:47:09 p.m.</t>
  </si>
  <si>
    <t>20/01/2024 06:43:52 p.m.</t>
  </si>
  <si>
    <t>Trasgresion alimentaria</t>
  </si>
  <si>
    <t>OTTO NEUMAN 5086 - Neuquén - Barrio San Lorenzo Norte</t>
  </si>
  <si>
    <t>PDR31314080</t>
  </si>
  <si>
    <t>DNI 31314080</t>
  </si>
  <si>
    <t>Sanchez, Silvana Yanina</t>
  </si>
  <si>
    <t>20/01/2024 04:41:00 p.m.</t>
  </si>
  <si>
    <t>20/01/2024 05:58:05 p.m.</t>
  </si>
  <si>
    <t>20/01/2024 07:54:49 p.m.</t>
  </si>
  <si>
    <t>Dolor osteomuscular</t>
  </si>
  <si>
    <t>Calle 1 Peatonall 6 - Sector A Dx 1 - Neuquén - Barrio Ciudad Industrial</t>
  </si>
  <si>
    <t>REF. GOLPE EN EL DIA DE AYER EN CABEZA ( DOLOR E INFLAMACION )</t>
  </si>
  <si>
    <t>PDR43156692</t>
  </si>
  <si>
    <t>DNI 43156692</t>
  </si>
  <si>
    <t>Parra, Noelia Florencia</t>
  </si>
  <si>
    <t>20/01/2024 04:42:00 p.m.</t>
  </si>
  <si>
    <t>20/01/2024 06:08:25 p.m.</t>
  </si>
  <si>
    <t>CACIQUE CALVUQUEO 1907 - CONFLUENCIA</t>
  </si>
  <si>
    <t>20/01/2024 04:54:00 p.m.</t>
  </si>
  <si>
    <t>20/01/2024 06:02:23 p.m.</t>
  </si>
  <si>
    <t>20/01/2024 06:52:04 p.m.</t>
  </si>
  <si>
    <t>Citada a control , continua con dolor dorsal</t>
  </si>
  <si>
    <t>20/01/2024 05:20:00 p.m.</t>
  </si>
  <si>
    <t>20/01/2024 05:29:28 p.m.</t>
  </si>
  <si>
    <t>20/01/2024 08:58:40 p.m.</t>
  </si>
  <si>
    <t>ref dif respiratoria (ingreso por playa de ambulancia)</t>
  </si>
  <si>
    <t>DNI 18356091</t>
  </si>
  <si>
    <t>Monjes, Cesar Valentin</t>
  </si>
  <si>
    <t>20/01/2024 05:23:00 p.m.</t>
  </si>
  <si>
    <t>20/01/2024 06:17:53 p.m.</t>
  </si>
  <si>
    <t>20/01/2024 06:31:37 p.m.</t>
  </si>
  <si>
    <t>escabiosis?</t>
  </si>
  <si>
    <t>MZA 9 LOTE 07 - Neuquén - Oeste</t>
  </si>
  <si>
    <t>DNI 41436751</t>
  </si>
  <si>
    <t>Hugo, Agustin</t>
  </si>
  <si>
    <t>20/01/2024 05:26:00 p.m.</t>
  </si>
  <si>
    <t>20/01/2024 05:37:46 p.m.</t>
  </si>
  <si>
    <t>20/01/2024 08:57:49 p.m.</t>
  </si>
  <si>
    <t>Mazzoni 525 - Neuquén - Centro</t>
  </si>
  <si>
    <t>ref tx en hombro izq (pcte que ingresa por playa de ambulancia)</t>
  </si>
  <si>
    <t>DNI 38493213</t>
  </si>
  <si>
    <t>Muñoz, Juan Marcos</t>
  </si>
  <si>
    <t>20/01/2024 05:39:00 p.m.</t>
  </si>
  <si>
    <t>20/01/2024 05:57:52 p.m.</t>
  </si>
  <si>
    <t>20/01/2024 08:19:07 p.m.</t>
  </si>
  <si>
    <t>CALLE 11 Y CONQUISTADORES DEL DESIERTO - Neuquén - Barrio Ciudad Industrial</t>
  </si>
  <si>
    <t>PDR11452326</t>
  </si>
  <si>
    <t>SN 11452326</t>
  </si>
  <si>
    <t>20/01/2024 05:45:00 p.m.</t>
  </si>
  <si>
    <t>20/01/2024 07:14:37 p.m.</t>
  </si>
  <si>
    <t>retiro voluntario post atencion</t>
  </si>
  <si>
    <t>exitaciòn psicomotriz</t>
  </si>
  <si>
    <t>DNI 11810745</t>
  </si>
  <si>
    <t>Callio, Maria Cristina</t>
  </si>
  <si>
    <t>20/01/2024 05:52:00 p.m.</t>
  </si>
  <si>
    <t>20/01/2024 07:28:19 p.m.</t>
  </si>
  <si>
    <t>20/01/2024 07:34:03 p.m.</t>
  </si>
  <si>
    <t>Colihue - Neuquén - Barrio Manuel Belgrano</t>
  </si>
  <si>
    <t>La Familia</t>
  </si>
  <si>
    <t>irritación en ojos</t>
  </si>
  <si>
    <t>PDR96029758</t>
  </si>
  <si>
    <t>DNI 96029758</t>
  </si>
  <si>
    <t>Centeno Gomez, Jesus</t>
  </si>
  <si>
    <t>20/01/2024 06:00:00 p.m.</t>
  </si>
  <si>
    <t>20/01/2024 07:42:37 p.m.</t>
  </si>
  <si>
    <t>20/01/2024 09:26:22 p.m.</t>
  </si>
  <si>
    <t>av. arg 878 - Neuquén</t>
  </si>
  <si>
    <t>opresión en el pecho</t>
  </si>
  <si>
    <t>20/01/2024 06:02:00 p.m.</t>
  </si>
  <si>
    <t>20/01/2024 06:30:22 p.m.</t>
  </si>
  <si>
    <t>20/01/2024 09:54:02 p.m.</t>
  </si>
  <si>
    <t>DNI 26112206</t>
  </si>
  <si>
    <t>Laserna, Santiago Ulises</t>
  </si>
  <si>
    <t>20/01/2024 06:04:00 p.m.</t>
  </si>
  <si>
    <t>20/01/2024 07:42:55 p.m.</t>
  </si>
  <si>
    <t>20/01/2024 08:28:31 p.m.</t>
  </si>
  <si>
    <t>minas 1290 - Neuquén</t>
  </si>
  <si>
    <t>dolor abdominal y cabeza</t>
  </si>
  <si>
    <t>PDR96246139</t>
  </si>
  <si>
    <t>DNI 96246139</t>
  </si>
  <si>
    <t>Malenche Sanchez, Crispula Xiomara</t>
  </si>
  <si>
    <t>20/01/2024 06:12:00 p.m.</t>
  </si>
  <si>
    <t>20/01/2024 07:58:14 p.m.</t>
  </si>
  <si>
    <t>20/01/2024 10:32:13 p.m.</t>
  </si>
  <si>
    <t>SAN JUAN 185 - Neuquén - Centro</t>
  </si>
  <si>
    <t>dolor en cadera- pac. oncologica</t>
  </si>
  <si>
    <t>DNI 35869793</t>
  </si>
  <si>
    <t>Vilchez, Carlos Lorenzo</t>
  </si>
  <si>
    <t>20/01/2024 06:23:00 p.m.</t>
  </si>
  <si>
    <t>20/01/2024 08:07:00 p.m.</t>
  </si>
  <si>
    <t>EL MANZANO 2170 - Neuquén - Barrio Confluencia</t>
  </si>
  <si>
    <t>HERIDA CORTANTE EN PIE</t>
  </si>
  <si>
    <t>DNI 47467577</t>
  </si>
  <si>
    <t>Ramirez, Constanza Isabel</t>
  </si>
  <si>
    <t>20/01/2024 06:39:00 p.m.</t>
  </si>
  <si>
    <t>20/01/2024 07:18:18 p.m.</t>
  </si>
  <si>
    <t>20/01/2024 09:31:57 p.m.</t>
  </si>
  <si>
    <t>PAIMUN Y LAS GRUTAS - Neuquén - Barrio Confluencia</t>
  </si>
  <si>
    <t>20/01/2024 06:41:00 p.m.</t>
  </si>
  <si>
    <t>20/01/2024 08:06:35 p.m.</t>
  </si>
  <si>
    <t>21/01/2024 01:39:07 a.m.</t>
  </si>
  <si>
    <t>SECRECION EN HERIDA POR PICAURA DE ARAÑA - PAC. DBT. VISTO AYER</t>
  </si>
  <si>
    <t>PDR48207174</t>
  </si>
  <si>
    <t>DNI 48207174</t>
  </si>
  <si>
    <t>Vargas, Kiara Morena</t>
  </si>
  <si>
    <t>20/01/2024 06:42:00 p.m.</t>
  </si>
  <si>
    <t>20/01/2024 08:39:42 p.m.</t>
  </si>
  <si>
    <t>20/01/2024 08:45:34 p.m.</t>
  </si>
  <si>
    <t>SAN LUIS 947 - Neuquén</t>
  </si>
  <si>
    <t>DNI 45375941</t>
  </si>
  <si>
    <t>Andreis, Esteban Alan</t>
  </si>
  <si>
    <t>20/01/2024 08:09:20 p.m.</t>
  </si>
  <si>
    <t>20/01/2024 08:45:16 p.m.</t>
  </si>
  <si>
    <t>Bº CUENCA XV - Neuquén - Oeste</t>
  </si>
  <si>
    <t>DOLOR ABDOMINAL, DIARREA Y VOMITOS</t>
  </si>
  <si>
    <t>DNI 16174037</t>
  </si>
  <si>
    <t>Gonzalez, Sandra Lujan</t>
  </si>
  <si>
    <t>20/01/2024 06:44:00 p.m.</t>
  </si>
  <si>
    <t>20/01/2024 07:41:54 p.m.</t>
  </si>
  <si>
    <t>20/01/2024 09:39:47 p.m.</t>
  </si>
  <si>
    <t>aricura 3360 - Neuquén</t>
  </si>
  <si>
    <t>SOLICITA ATENCIÓN MEDICA</t>
  </si>
  <si>
    <t>20/01/2024 06:57:00 p.m.</t>
  </si>
  <si>
    <t>20/01/2024 08:02:35 p.m.</t>
  </si>
  <si>
    <t>20/01/2024 10:49:24 p.m.</t>
  </si>
  <si>
    <t>SANGRE EN SONDA VESICAL. VISTO EL DIA DE AYER</t>
  </si>
  <si>
    <t>PDR36692582</t>
  </si>
  <si>
    <t>DNI 36692582</t>
  </si>
  <si>
    <t>Caro, Andrea Soledad</t>
  </si>
  <si>
    <t>20/01/2024 07:15:00 p.m.</t>
  </si>
  <si>
    <t>20/01/2024 08:57:54 p.m.</t>
  </si>
  <si>
    <t>20/01/2024 11:39:19 p.m.</t>
  </si>
  <si>
    <t>sospecha de itu</t>
  </si>
  <si>
    <t>PDR27569150</t>
  </si>
  <si>
    <t>DNI 27569150</t>
  </si>
  <si>
    <t>Martinez, Mariela Soledad</t>
  </si>
  <si>
    <t>20/01/2024 08:42:02 p.m.</t>
  </si>
  <si>
    <t>20/01/2024 08:45:39 p.m.</t>
  </si>
  <si>
    <t>faringitis y sinusitis maxilar</t>
  </si>
  <si>
    <t>DNI 33575833</t>
  </si>
  <si>
    <t>Valencia Prieto, Limcy Gabriela Elizabeth</t>
  </si>
  <si>
    <t>20/01/2024 07:25:00 p.m.</t>
  </si>
  <si>
    <t>20/01/2024 09:17:56 p.m.</t>
  </si>
  <si>
    <t>20/01/2024 09:53:14 p.m.</t>
  </si>
  <si>
    <t>comahue 1510 - Neuquén - Barrio Manuel Belgrano</t>
  </si>
  <si>
    <t>PDR4790456</t>
  </si>
  <si>
    <t>DNI 4790456</t>
  </si>
  <si>
    <t>Ramirez, Avelina</t>
  </si>
  <si>
    <t>20/01/2024 07:27:00 p.m.</t>
  </si>
  <si>
    <t>20/01/2024 09:29:22 p.m.</t>
  </si>
  <si>
    <t>20/01/2024 09:42:59 p.m.</t>
  </si>
  <si>
    <t>FRAGA 1910 - Provincia: BUENOS AIRES</t>
  </si>
  <si>
    <t>MERLO</t>
  </si>
  <si>
    <t>REF DOLOR ABDOMINAL. PACIENTE DIABETICA.</t>
  </si>
  <si>
    <t>PDR10301134</t>
  </si>
  <si>
    <t>DNI 10301134</t>
  </si>
  <si>
    <t>Montoya, Carmen Rosa</t>
  </si>
  <si>
    <t>20/01/2024 07:33:00 p.m.</t>
  </si>
  <si>
    <t>20/01/2024 09:42:44 p.m.</t>
  </si>
  <si>
    <t>20/01/2024 09:54:46 p.m.</t>
  </si>
  <si>
    <t>ROQUE PEÑA S/N -</t>
  </si>
  <si>
    <t>REF INFLAMACION EN PIE DERECHO.</t>
  </si>
  <si>
    <t>PDR43215596</t>
  </si>
  <si>
    <t>DNI 43215596</t>
  </si>
  <si>
    <t>Silva Carcamo, Yamila Abigail</t>
  </si>
  <si>
    <t>20/01/2024 07:36:00 p.m.</t>
  </si>
  <si>
    <t>20/01/2024 08:33:14 p.m.</t>
  </si>
  <si>
    <t>20/01/2024 11:05:51 p.m.</t>
  </si>
  <si>
    <t>REF VOMITOS, DEARREA Y DOLOR DE CABEZA.</t>
  </si>
  <si>
    <t>PDR37602140</t>
  </si>
  <si>
    <t>DNI 37602140</t>
  </si>
  <si>
    <t>Llamani, Celeste Belen</t>
  </si>
  <si>
    <t>20/01/2024 07:37:00 p.m.</t>
  </si>
  <si>
    <t>20/01/2024 09:53:04 p.m.</t>
  </si>
  <si>
    <t>20/01/2024 10:56:18 p.m.</t>
  </si>
  <si>
    <t>Adenomegalia dolorosa</t>
  </si>
  <si>
    <t>VIRGEN DE LUJAN - Neuquén - Barrio Provincias Unidas</t>
  </si>
  <si>
    <t>20/01/2024 07:38:00 p.m.</t>
  </si>
  <si>
    <t>20/01/2024 07:49:14 p.m.</t>
  </si>
  <si>
    <t>21/01/2024 03:52:39 p.m.</t>
  </si>
  <si>
    <t>REF DOLOR DE CABEZA Y ESTA DESORIENTADA.</t>
  </si>
  <si>
    <t>20/01/2024 08:00:00 p.m.</t>
  </si>
  <si>
    <t>20/01/2024 10:06:44 p.m.</t>
  </si>
  <si>
    <t>REF DOLOR EN EL TESTÍCULO.</t>
  </si>
  <si>
    <t>PDR41589863</t>
  </si>
  <si>
    <t>DNI 41589863</t>
  </si>
  <si>
    <t>Farias Castañeda, Sasha Sofia</t>
  </si>
  <si>
    <t>20/01/2024 09:53:54 p.m.</t>
  </si>
  <si>
    <t>20/01/2024 10:49:44 p.m.</t>
  </si>
  <si>
    <t>Jujuy (Tira 7 Entr.B) 1000 - Neuquén - Centro</t>
  </si>
  <si>
    <t>REFIERE DOLOR AGUDO EN HOMBRO DERECHO.</t>
  </si>
  <si>
    <t>PDR36541311</t>
  </si>
  <si>
    <t>DNI 36541311</t>
  </si>
  <si>
    <t>Alonso, Maria Victoria</t>
  </si>
  <si>
    <t>20/01/2024 08:22:00 p.m.</t>
  </si>
  <si>
    <t>20/01/2024 10:07:07 p.m.</t>
  </si>
  <si>
    <t>ANTUN 1500 - Plottier</t>
  </si>
  <si>
    <t>OBREROS</t>
  </si>
  <si>
    <t>REF DOLOR EN AXILA .</t>
  </si>
  <si>
    <t>OTRO 92410552</t>
  </si>
  <si>
    <t>Jara Martinez, Edgardo Damian</t>
  </si>
  <si>
    <t>20/01/2024 08:46:00 p.m.</t>
  </si>
  <si>
    <t>20/01/2024 08:58:02 p.m.</t>
  </si>
  <si>
    <t>21/01/2024 01:13:44 a.m.</t>
  </si>
  <si>
    <t>AVDA D. TRABAJADOR 1824 - Neuquén - Barrio Islas Malvinas</t>
  </si>
  <si>
    <t>DNI 26585605</t>
  </si>
  <si>
    <t>Diaz, Rita Susana</t>
  </si>
  <si>
    <t>20/01/2024 09:12:00 p.m.</t>
  </si>
  <si>
    <t>20/01/2024 10:07:17 p.m.</t>
  </si>
  <si>
    <t>20/01/2024 10:37:09 p.m.</t>
  </si>
  <si>
    <t>Granaderos 236 - Neuquén</t>
  </si>
  <si>
    <t>20/01/2024 09:14:00 p.m.</t>
  </si>
  <si>
    <t>20/01/2024 10:13:32 p.m.</t>
  </si>
  <si>
    <t>20/01/2024 10:37:36 p.m.</t>
  </si>
  <si>
    <t>IPPB en oreja izquierda</t>
  </si>
  <si>
    <t>otalgia derecha</t>
  </si>
  <si>
    <t>DNI 35864388</t>
  </si>
  <si>
    <t>Calvigner, Flavia Antonella</t>
  </si>
  <si>
    <t>20/01/2024 09:19:00 p.m.</t>
  </si>
  <si>
    <t>20/01/2024 10:13:05 p.m.</t>
  </si>
  <si>
    <t>20/01/2024 11:40:30 p.m.</t>
  </si>
  <si>
    <t>peatonañl 5 sec a dx 6 s/n DX6 - Neuquén</t>
  </si>
  <si>
    <t>PDR96128607</t>
  </si>
  <si>
    <t>DNI 96128607</t>
  </si>
  <si>
    <t>Vazquez De Petit, Teresita Del Carmen</t>
  </si>
  <si>
    <t>20/01/2024 09:49:00 p.m.</t>
  </si>
  <si>
    <t>20/01/2024 10:37:53 p.m.</t>
  </si>
  <si>
    <t>20/01/2024 11:56:22 p.m.</t>
  </si>
  <si>
    <t>CARLOS H RODRIGUEZ 36 - Neuquén - Centro</t>
  </si>
  <si>
    <t>herida cortante en dedo indice izq</t>
  </si>
  <si>
    <t>PDR38204690</t>
  </si>
  <si>
    <t>DNI 38204690</t>
  </si>
  <si>
    <t>Malvestitti, Maria Cecilia</t>
  </si>
  <si>
    <t>20/01/2024 09:50:00 p.m.</t>
  </si>
  <si>
    <t>20/01/2024 09:51:46 p.m.</t>
  </si>
  <si>
    <t>21/01/2024 01:07:12 a.m.</t>
  </si>
  <si>
    <t>LONCOPUE 1250 - Neuquén - Barrio Manuel Belgrano</t>
  </si>
  <si>
    <t>control Dra. Casagrande</t>
  </si>
  <si>
    <t>PDR18643926</t>
  </si>
  <si>
    <t>DNI 18643926</t>
  </si>
  <si>
    <t>Corvalan, Julio Alejandro</t>
  </si>
  <si>
    <t>20/01/2024 09:54:00 p.m.</t>
  </si>
  <si>
    <t>20/01/2024 11:33:31 p.m.</t>
  </si>
  <si>
    <t>TALERO Y TUCUMAN - Neuquén</t>
  </si>
  <si>
    <t>TX en craneo-Paciente traído por personal policial desde clínica de imágenes-</t>
  </si>
  <si>
    <t>PDR23063969</t>
  </si>
  <si>
    <t>DNI 23063969</t>
  </si>
  <si>
    <t>Gonzalez, Maria Jesus Teresa</t>
  </si>
  <si>
    <t>20/01/2024 10:10:00 p.m.</t>
  </si>
  <si>
    <t>20/01/2024 10:51:48 p.m.</t>
  </si>
  <si>
    <t>20/01/2024 11:57:08 p.m.</t>
  </si>
  <si>
    <t>Fotheringham 722 - Neuquén - Centro</t>
  </si>
  <si>
    <t>PDR40614733</t>
  </si>
  <si>
    <t>DNI 40614733</t>
  </si>
  <si>
    <t>Neira, Micaela Belen</t>
  </si>
  <si>
    <t>20/01/2024 10:16:00 p.m.</t>
  </si>
  <si>
    <t>20/01/2024 10:50:52 p.m.</t>
  </si>
  <si>
    <t>20/01/2024 11:56:51 p.m.</t>
  </si>
  <si>
    <t>fractura de dedo meñique</t>
  </si>
  <si>
    <t>tmx de dedo meñique izq</t>
  </si>
  <si>
    <t>20/01/2024 10:19:00 p.m.</t>
  </si>
  <si>
    <t>20/01/2024 11:34:17 p.m.</t>
  </si>
  <si>
    <t>20/01/2024 10:30:00 p.m.</t>
  </si>
  <si>
    <t>20/01/2024 10:46:02 p.m.</t>
  </si>
  <si>
    <t>21/01/2024 01:38:59 a.m.</t>
  </si>
  <si>
    <t>DOLOR DE CABEZA Y ADORMECIMIENTO DEL ROSTRO - PAC. HTA / DBT</t>
  </si>
  <si>
    <t>DNI 94113298</t>
  </si>
  <si>
    <t>Ibarra Santos, Santiago</t>
  </si>
  <si>
    <t>20/01/2024 11:16:00 p.m.</t>
  </si>
  <si>
    <t>20/01/2024 11:47:13 p.m.</t>
  </si>
  <si>
    <t>21/01/2024 03:52:32 a.m.</t>
  </si>
  <si>
    <t>hematuria + dolor abdominal</t>
  </si>
  <si>
    <t>DR. RAMON 4 - Neuquén - Barrio Villa Ceferino</t>
  </si>
  <si>
    <t>PDR43359242</t>
  </si>
  <si>
    <t>DNI 43359242</t>
  </si>
  <si>
    <t>Suarez, Lourdes Daniela</t>
  </si>
  <si>
    <t>20/01/2024 11:41:00 p.m.</t>
  </si>
  <si>
    <t>21/01/2024 01:10:52 a.m.</t>
  </si>
  <si>
    <t>Luis Alonso 5158 - Neuquén - Oeste</t>
  </si>
  <si>
    <t>Covicir</t>
  </si>
  <si>
    <t>derrame ocular</t>
  </si>
  <si>
    <t>20/01/2024 11:50:00 p.m.</t>
  </si>
  <si>
    <t>21/01/2024 01:10:59 a.m.</t>
  </si>
  <si>
    <t>21/01/2024 02:44:05 a.m.</t>
  </si>
  <si>
    <t>PDR32215333</t>
  </si>
  <si>
    <t>DNI 32215333</t>
  </si>
  <si>
    <t>Osores, Belinda Vanesa</t>
  </si>
  <si>
    <t>21/01/2024 12:03:00 a.m.</t>
  </si>
  <si>
    <t>21/01/2024 03:34:37 a.m.</t>
  </si>
  <si>
    <t>CASA 60 SECTOR SUB OFICIAL - Neuquén - Barrio Zona Militar</t>
  </si>
  <si>
    <t>DNI 27789710</t>
  </si>
  <si>
    <t>Cardenas, Andrea Natalia</t>
  </si>
  <si>
    <t>21/01/2024 12:06:00 a.m.</t>
  </si>
  <si>
    <t>21/01/2024 01:11:12 a.m.</t>
  </si>
  <si>
    <t>21/01/2024 01:33:49 a.m.</t>
  </si>
  <si>
    <t>CALLE 1 - Neuquén - Barrio Ciudad Industrial</t>
  </si>
  <si>
    <t>21/01/2024 12:09:00 a.m.</t>
  </si>
  <si>
    <t>21/01/2024 12:20:30 p.m.</t>
  </si>
  <si>
    <t>TEC moderado / Convulsión / Aneurisma de art. basilar trombosado.</t>
  </si>
  <si>
    <t>21/01/2024 12:11:00 a.m.</t>
  </si>
  <si>
    <t>21/01/2024 01:11:31 a.m.</t>
  </si>
  <si>
    <t>para colocacion de medicacion</t>
  </si>
  <si>
    <t>DNI 26661989</t>
  </si>
  <si>
    <t>Salguero, Victor Carlos</t>
  </si>
  <si>
    <t>21/01/2024 12:13:00 a.m.</t>
  </si>
  <si>
    <t>21/01/2024 01:11:41 a.m.</t>
  </si>
  <si>
    <t>21/01/2024 04:14:30 a.m.</t>
  </si>
  <si>
    <t>BORLENGHI.--CASA -- 777 - Neuquén - Barrio Provincias Unidas</t>
  </si>
  <si>
    <t>PCIAS UNIDAS.-</t>
  </si>
  <si>
    <t>refiere golpe en la boca hoy por la tarde- herida cortante adentro de la boca</t>
  </si>
  <si>
    <t>PDR44270046</t>
  </si>
  <si>
    <t>DNI 44270046</t>
  </si>
  <si>
    <t>Palacios, Agostina Paula</t>
  </si>
  <si>
    <t>21/01/2024 12:16:00 a.m.</t>
  </si>
  <si>
    <t>21/01/2024 01:34:40 a.m.</t>
  </si>
  <si>
    <t>21/01/2024 02:25:44 a.m.</t>
  </si>
  <si>
    <t>PERU 58 - Provincia: SALTA</t>
  </si>
  <si>
    <t>FIEBRE- DOLOR DE CABEZA-</t>
  </si>
  <si>
    <t>PDR43759316</t>
  </si>
  <si>
    <t>DNI 43759316</t>
  </si>
  <si>
    <t>Zeballos, Marcela Abril</t>
  </si>
  <si>
    <t>21/01/2024 12:36:00 a.m.</t>
  </si>
  <si>
    <t>21/01/2024 01:08:22 a.m.</t>
  </si>
  <si>
    <t>21/01/2024 04:14:14 a.m.</t>
  </si>
  <si>
    <t>CEFERINO NAMUNCURA 547 - Neuquén - Barrio Nuevo</t>
  </si>
  <si>
    <t>DOLOR DE CABEZA- VOMITOS-</t>
  </si>
  <si>
    <t>PDR45389679</t>
  </si>
  <si>
    <t>DNI 45389679</t>
  </si>
  <si>
    <t>Barrientos, Lucas Nicolas</t>
  </si>
  <si>
    <t>21/01/2024 12:42:00 a.m.</t>
  </si>
  <si>
    <t>21/01/2024 01:34:57 a.m.</t>
  </si>
  <si>
    <t>21/01/2024 02:26:08 a.m.</t>
  </si>
  <si>
    <t>winter 567 - Neuquén - Barrio Manuel Belgrano</t>
  </si>
  <si>
    <t>SUDORACION- VOMITOS- MAREOS- DOLOR DE ESYOMAGO</t>
  </si>
  <si>
    <t>21/01/2024 12:52:00 a.m.</t>
  </si>
  <si>
    <t>21/01/2024 01:35:30 a.m.</t>
  </si>
  <si>
    <t>21/01/2024 09:06:33 a.m.</t>
  </si>
  <si>
    <t>PDR32577264</t>
  </si>
  <si>
    <t>DNI 32577264</t>
  </si>
  <si>
    <t>Torres, Patricia Noemi</t>
  </si>
  <si>
    <t>21/01/2024 12:57:00 a.m.</t>
  </si>
  <si>
    <t>21/01/2024 01:13:15 a.m.</t>
  </si>
  <si>
    <t>21/01/2024 02:20:07 a.m.</t>
  </si>
  <si>
    <t>Arabarco y Castelli - Neuquén - Barrio Villa Ceferino</t>
  </si>
  <si>
    <t>PDR35308395</t>
  </si>
  <si>
    <t>DNI 35308395</t>
  </si>
  <si>
    <t>Salazar, Juan Moises</t>
  </si>
  <si>
    <t>21/01/2024 01:18:00 a.m.</t>
  </si>
  <si>
    <t>21/01/2024 01:33:18 a.m.</t>
  </si>
  <si>
    <t>21/01/2024 01:53:34 a.m.</t>
  </si>
  <si>
    <t>BOUQUET ROLDAN CASA 60 - Neuquén - Barrio Zona Militar</t>
  </si>
  <si>
    <t>ataque de panico</t>
  </si>
  <si>
    <t>PDR36606946</t>
  </si>
  <si>
    <t>DNI 36606946</t>
  </si>
  <si>
    <t>Muñoz, Cristian Adrian</t>
  </si>
  <si>
    <t>21/01/2024 01:46:00 a.m.</t>
  </si>
  <si>
    <t>21/01/2024 04:11:51 a.m.</t>
  </si>
  <si>
    <t>Santa Fe S/N - Centenario</t>
  </si>
  <si>
    <t>118 Viviendas</t>
  </si>
  <si>
    <t>MAREOS- DIARREA Y VOMITOS</t>
  </si>
  <si>
    <t>21/01/2024 02:15:00 a.m.</t>
  </si>
  <si>
    <t>21/01/2024 03:52:03 a.m.</t>
  </si>
  <si>
    <t>PDR93257200</t>
  </si>
  <si>
    <t>DNI 19071800</t>
  </si>
  <si>
    <t>Rodriguez Navarrete, Valesca Arlet</t>
  </si>
  <si>
    <t>21/01/2024 02:24:00 a.m.</t>
  </si>
  <si>
    <t>21/01/2024 02:41:19 a.m.</t>
  </si>
  <si>
    <t>21/01/2024 07:05:57 a.m.</t>
  </si>
  <si>
    <t>Richieri 834 - Neuquén - Barrio Manuel Belgrano</t>
  </si>
  <si>
    <t>DNI 31962347</t>
  </si>
  <si>
    <t>Inostroza, Cristian Ariel</t>
  </si>
  <si>
    <t>21/01/2024 02:46:00 a.m.</t>
  </si>
  <si>
    <t>21/01/2024 03:51:43 a.m.</t>
  </si>
  <si>
    <t>LAGO HERMOSO 2330 - Neuquén - Barrio Villa Ceferino</t>
  </si>
  <si>
    <t>TEC herida cortante (agresión por terceros)</t>
  </si>
  <si>
    <t>21/01/2024 03:09:00 a.m.</t>
  </si>
  <si>
    <t>21/01/2024 04:11:58 a.m.</t>
  </si>
  <si>
    <t>21/01/2024 04:16:48 a.m.</t>
  </si>
  <si>
    <t>PDR22473992</t>
  </si>
  <si>
    <t>DNI 22473992</t>
  </si>
  <si>
    <t>Toledo, Elbia Beatriz</t>
  </si>
  <si>
    <t>21/01/2024 04:02:00 a.m.</t>
  </si>
  <si>
    <t>21/01/2024 11:45:26 a.m.</t>
  </si>
  <si>
    <t>Amaranto Suarez 1594 - Neuquén - Barrio Confluencia</t>
  </si>
  <si>
    <t>DNI 23001706</t>
  </si>
  <si>
    <t>Valenzuela, Carina Alejandra</t>
  </si>
  <si>
    <t>21/01/2024 04:18:00 a.m.</t>
  </si>
  <si>
    <t>21/01/2024 05:00:41 a.m.</t>
  </si>
  <si>
    <t>21/01/2024 05:17:06 a.m.</t>
  </si>
  <si>
    <t>chaneton 1489 - Neuquén - Barrio Limay</t>
  </si>
  <si>
    <t>21/01/2024 04:26:00 a.m.</t>
  </si>
  <si>
    <t>21/01/2024 05:12:48 a.m.</t>
  </si>
  <si>
    <t>21/01/2024 10:01:29 a.m.</t>
  </si>
  <si>
    <t>PDR44130154</t>
  </si>
  <si>
    <t>DNI 44130154</t>
  </si>
  <si>
    <t>Chueco, Paula Agostina</t>
  </si>
  <si>
    <t>21/01/2024 04:29:00 a.m.</t>
  </si>
  <si>
    <t>21/01/2024 05:01:00 a.m.</t>
  </si>
  <si>
    <t>21/01/2024 08:04:45 a.m.</t>
  </si>
  <si>
    <t>BROWN 546 - Provincia: Río Negro</t>
  </si>
  <si>
    <t>DNI 41242485</t>
  </si>
  <si>
    <t>Olivera, Matias Eloy</t>
  </si>
  <si>
    <t>21/01/2024 04:56:00 a.m.</t>
  </si>
  <si>
    <t>21/01/2024 05:42:39 a.m.</t>
  </si>
  <si>
    <t>21/01/2024 06:07:49 a.m.</t>
  </si>
  <si>
    <t>Entre rios 25 - Neuquén</t>
  </si>
  <si>
    <t>sospecha de condritis</t>
  </si>
  <si>
    <t>21/01/2024 05:56:00 a.m.</t>
  </si>
  <si>
    <t>21/01/2024 06:09:23 a.m.</t>
  </si>
  <si>
    <t>21/01/2024 08:00:22 a.m.</t>
  </si>
  <si>
    <t>intoxicación con alcohol</t>
  </si>
  <si>
    <t>intoxicación Alcoholica</t>
  </si>
  <si>
    <t>PDR45601921</t>
  </si>
  <si>
    <t>DNI 45601921</t>
  </si>
  <si>
    <t>Revolero, Laura Elizabeth</t>
  </si>
  <si>
    <t>21/01/2024 07:19:00 a.m.</t>
  </si>
  <si>
    <t>21/01/2024 08:23:27 a.m.</t>
  </si>
  <si>
    <t>21/01/2024 08:31:44 a.m.</t>
  </si>
  <si>
    <t>Inflamación en el cuerpo</t>
  </si>
  <si>
    <t>PDR41050379</t>
  </si>
  <si>
    <t>DNI 41050379</t>
  </si>
  <si>
    <t>Pincheira, Caren Soledad</t>
  </si>
  <si>
    <t>21/01/2024 07:39:00 a.m.</t>
  </si>
  <si>
    <t>21/01/2024 08:26:53 a.m.</t>
  </si>
  <si>
    <t>21/01/2024 08:31:51 a.m.</t>
  </si>
  <si>
    <t>mza.18 - cs.5 - Neuquén</t>
  </si>
  <si>
    <t>Ref dolor de muela.</t>
  </si>
  <si>
    <t>DNI 12774791</t>
  </si>
  <si>
    <t>Perez, Hugo Gervacio</t>
  </si>
  <si>
    <t>21/01/2024 08:46:00 a.m.</t>
  </si>
  <si>
    <t>21/01/2024 09:43:45 a.m.</t>
  </si>
  <si>
    <t>21/01/2024 09:47:26 a.m.</t>
  </si>
  <si>
    <t>Rio atuel 512 - Neuquén - Barrio Provincias Unidas</t>
  </si>
  <si>
    <t>ref diarrea.</t>
  </si>
  <si>
    <t>PDR18603811</t>
  </si>
  <si>
    <t>DNI 18603811</t>
  </si>
  <si>
    <t>Antiñir, Fabian</t>
  </si>
  <si>
    <t>21/01/2024 09:15:00 a.m.</t>
  </si>
  <si>
    <t>21/01/2024 09:43:59 a.m.</t>
  </si>
  <si>
    <t>21/01/2024 11:00:56 a.m.</t>
  </si>
  <si>
    <t>Crisis asmatica secundaria a falta de tto ( PUFF)</t>
  </si>
  <si>
    <t>facundo quiroga 879 - Neuquén - Barrio Islas Malvinas</t>
  </si>
  <si>
    <t>Asmatico sin tto hace 1 semana Broncoespasmo de 72 hs</t>
  </si>
  <si>
    <t>21/01/2024 09:18:00 a.m.</t>
  </si>
  <si>
    <t>21/01/2024 09:49:20 a.m.</t>
  </si>
  <si>
    <t>21/01/2024 09:55:54 a.m.</t>
  </si>
  <si>
    <t>Ulcera cronica en miembro inferior izquierdo Celulitis</t>
  </si>
  <si>
    <t>Ulcera cronica en miembro inferior izquierdo</t>
  </si>
  <si>
    <t>21/01/2024 09:24:00 a.m.</t>
  </si>
  <si>
    <t>21/01/2024 09:49:33 a.m.</t>
  </si>
  <si>
    <t>21/01/2024 09:55:46 a.m.</t>
  </si>
  <si>
    <t>herida infectada</t>
  </si>
  <si>
    <t>herida cortante en brazo derecho</t>
  </si>
  <si>
    <t>21/01/2024 09:37:00 a.m.</t>
  </si>
  <si>
    <t>21/01/2024 09:56:09 a.m.</t>
  </si>
  <si>
    <t>21/01/2024 11:20:57 a.m.</t>
  </si>
  <si>
    <t>Colocacion de ATB ev</t>
  </si>
  <si>
    <t>DNI 30076153</t>
  </si>
  <si>
    <t>Giaquinto, Lourdes Mariangeles</t>
  </si>
  <si>
    <t>21/01/2024 09:46:00 a.m.</t>
  </si>
  <si>
    <t>21/01/2024 09:57:00 a.m.</t>
  </si>
  <si>
    <t>21/01/2024 10:58:36 a.m.</t>
  </si>
  <si>
    <t>Condritis Tois</t>
  </si>
  <si>
    <t>Puerto Deseado 3936 - Neuquén - Barrio Valentina Sur</t>
  </si>
  <si>
    <t>Tos Dolor toracico</t>
  </si>
  <si>
    <t>PDR12148461</t>
  </si>
  <si>
    <t>DNI 12148461</t>
  </si>
  <si>
    <t>Arias, Silvia Irene</t>
  </si>
  <si>
    <t>21/01/2024 09:54:00 a.m.</t>
  </si>
  <si>
    <t>21/01/2024 10:00:36 a.m.</t>
  </si>
  <si>
    <t>21/01/2024 02:45:08 p.m.</t>
  </si>
  <si>
    <t>AVDA FRANCISCO DE AGUIRRE 177 - Provincia: TUCUMAN</t>
  </si>
  <si>
    <t>PDR92417696</t>
  </si>
  <si>
    <t>DNI 92417696</t>
  </si>
  <si>
    <t>Soto Arevalo, Rolando David</t>
  </si>
  <si>
    <t>21/01/2024 10:02:00 a.m.</t>
  </si>
  <si>
    <t>21/01/2024 10:06:59 a.m.</t>
  </si>
  <si>
    <t>21/01/2024 10:22:16 a.m.</t>
  </si>
  <si>
    <t>Mari Menuco 344 - Centenario</t>
  </si>
  <si>
    <t>Juan Manuel De Rosas</t>
  </si>
  <si>
    <t>dolor/contractura en cuello (padre de paciente en guardia de pediatria)</t>
  </si>
  <si>
    <t>PDR23612623</t>
  </si>
  <si>
    <t>DNI 23612623</t>
  </si>
  <si>
    <t>Vitanzi, Maria Valeria</t>
  </si>
  <si>
    <t>21/01/2024 10:06:00 a.m.</t>
  </si>
  <si>
    <t>21/01/2024 11:00:20 a.m.</t>
  </si>
  <si>
    <t>21/01/2024 12:07:13 p.m.</t>
  </si>
  <si>
    <t>Gastritis Dispepsia x uso de ATB</t>
  </si>
  <si>
    <t>SANTA FE 645 - Neuquén - Centro</t>
  </si>
  <si>
    <t>Dolor epigastrico por tto ATB odontologico</t>
  </si>
  <si>
    <t>DNI 17552604</t>
  </si>
  <si>
    <t>Bengolea, Sergio Heber</t>
  </si>
  <si>
    <t>21/01/2024 10:17:00 a.m.</t>
  </si>
  <si>
    <t>21/01/2024 11:06:43 a.m.</t>
  </si>
  <si>
    <t>21/01/2024 03:52:24 p.m.</t>
  </si>
  <si>
    <t>Jardin Famatina 175 - Neuquén</t>
  </si>
  <si>
    <t>inflamacion abdominal</t>
  </si>
  <si>
    <t>DNI 44090979</t>
  </si>
  <si>
    <t>Cayupi, Tania Melani</t>
  </si>
  <si>
    <t>21/01/2024 10:49:00 a.m.</t>
  </si>
  <si>
    <t>21/01/2024 11:13:14 a.m.</t>
  </si>
  <si>
    <t>21/01/2024 11:20:11 a.m.</t>
  </si>
  <si>
    <t>Sinusitis</t>
  </si>
  <si>
    <t>Los alamos - Centenario</t>
  </si>
  <si>
    <t>Cefalea Congestion nasal</t>
  </si>
  <si>
    <t>PDR17868536</t>
  </si>
  <si>
    <t>DNI 17868536</t>
  </si>
  <si>
    <t>Umanzor, Patricia Del Carmen</t>
  </si>
  <si>
    <t>21/01/2024 11:04:00 a.m.</t>
  </si>
  <si>
    <t>21/01/2024 11:19:49 a.m.</t>
  </si>
  <si>
    <t>21/01/2024 11:30:14 a.m.</t>
  </si>
  <si>
    <t>TRES ARROYOS 321 - Neuquén</t>
  </si>
  <si>
    <t>Congestion nasal Tos Mialgias Cefalea</t>
  </si>
  <si>
    <t>21/01/2024 11:07:00 a.m.</t>
  </si>
  <si>
    <t>21/01/2024 11:27:19 a.m.</t>
  </si>
  <si>
    <t>21/01/2024 04:37:19 p.m.</t>
  </si>
  <si>
    <t>Hidradenitis supurativa derecha ( golondrino)</t>
  </si>
  <si>
    <t>PDR26999106</t>
  </si>
  <si>
    <t>DNI 26999106</t>
  </si>
  <si>
    <t>Bertone, Ricardo Javier</t>
  </si>
  <si>
    <t>21/01/2024 11:15:00 a.m.</t>
  </si>
  <si>
    <t>21/01/2024 11:52:17 a.m.</t>
  </si>
  <si>
    <t>21/01/2024 12:31:17 p.m.</t>
  </si>
  <si>
    <t>AV SAN JUAN 294 - Neuquén - Centro</t>
  </si>
  <si>
    <t>ref dolor estomacal/ dolor de cabeza / nauseas</t>
  </si>
  <si>
    <t>PDR11201393</t>
  </si>
  <si>
    <t>DNI 11201393</t>
  </si>
  <si>
    <t>Illescas, Daniel Heriberto</t>
  </si>
  <si>
    <t>21/01/2024 11:31:00 a.m.</t>
  </si>
  <si>
    <t>21/01/2024 12:30:06 p.m.</t>
  </si>
  <si>
    <t>21/01/2024 12:50:20 p.m.</t>
  </si>
  <si>
    <t>CHANETON 127 - Neuquén</t>
  </si>
  <si>
    <t>LC 6525418</t>
  </si>
  <si>
    <t>Hillan, Libertad Susana</t>
  </si>
  <si>
    <t>21/01/2024 11:45:00 a.m.</t>
  </si>
  <si>
    <t>21/01/2024 12:45:40 p.m.</t>
  </si>
  <si>
    <t>21/01/2024 05:55:09 p.m.</t>
  </si>
  <si>
    <t>TEC sin perdida de conocimiento Caida de propia altura</t>
  </si>
  <si>
    <t>LA PAMPA - 1050 - Neuquén - Barrio Villa María</t>
  </si>
  <si>
    <t>PDR19044299</t>
  </si>
  <si>
    <t>DNI 19044299</t>
  </si>
  <si>
    <t>Paez, Mauro Nicolás</t>
  </si>
  <si>
    <t>21/01/2024 12:10:00 p.m.</t>
  </si>
  <si>
    <t>21/01/2024 01:02:19 p.m.</t>
  </si>
  <si>
    <t>21/01/2024 01:08:06 p.m.</t>
  </si>
  <si>
    <t>Absceso odontogeno Control</t>
  </si>
  <si>
    <t>lago muster 2212 - Neuquén</t>
  </si>
  <si>
    <t>PDR22287268</t>
  </si>
  <si>
    <t>DNI 22287268</t>
  </si>
  <si>
    <t>Saavedra, Ricardo Daniel</t>
  </si>
  <si>
    <t>21/01/2024 12:28:00 p.m.</t>
  </si>
  <si>
    <t>21/01/2024 12:43:22 p.m.</t>
  </si>
  <si>
    <t>21/01/2024 04:27:08 p.m.</t>
  </si>
  <si>
    <t>trimarco casa 137 - Neuquén - Barrio Confluencia</t>
  </si>
  <si>
    <t>Dolor abdominal , diarrea</t>
  </si>
  <si>
    <t>DNI 14761565</t>
  </si>
  <si>
    <t>Sguazzini, Bibiana Graciela</t>
  </si>
  <si>
    <t>21/01/2024 12:33:00 p.m.</t>
  </si>
  <si>
    <t>21/01/2024 12:47:14 p.m.</t>
  </si>
  <si>
    <t>21/01/2024 01:10:04 p.m.</t>
  </si>
  <si>
    <t>TRONADOR -161 - (Desconocida)</t>
  </si>
  <si>
    <t>ref. adormecimiento corporal y mareos</t>
  </si>
  <si>
    <t>PDR11531474</t>
  </si>
  <si>
    <t>DNI 11531474</t>
  </si>
  <si>
    <t>Saavedra, Samuel Domingo</t>
  </si>
  <si>
    <t>21/01/2024 12:56:00 p.m.</t>
  </si>
  <si>
    <t>21/01/2024 03:02:56 p.m.</t>
  </si>
  <si>
    <t>Vives Rey 6000 - CHINA MUERTA</t>
  </si>
  <si>
    <t>PDR38812359</t>
  </si>
  <si>
    <t>DNI 38812359</t>
  </si>
  <si>
    <t>Saez, Carlos Fabricio</t>
  </si>
  <si>
    <t>21/01/2024 01:18:00 p.m.</t>
  </si>
  <si>
    <t>21/01/2024 01:36:39 p.m.</t>
  </si>
  <si>
    <t>21/01/2024 01:50:33 p.m.</t>
  </si>
  <si>
    <t>Basalvibaso, 1669 - Neuquén - Barrio Provincias Unidas</t>
  </si>
  <si>
    <t>21/01/2024 01:23:00 p.m.</t>
  </si>
  <si>
    <t>21/01/2024 07:13:50 p.m.</t>
  </si>
  <si>
    <t>desorientación</t>
  </si>
  <si>
    <t>21/01/2024 01:50:00 p.m.</t>
  </si>
  <si>
    <t>21/01/2024 02:32:51 p.m.</t>
  </si>
  <si>
    <t>21/01/2024 04:25:00 p.m.</t>
  </si>
  <si>
    <t>recolocación de sng</t>
  </si>
  <si>
    <t>Pacte dada de alta el dia 18/01/ por servicio de Clínica Médica , familiar refiere haberse quitado SNG</t>
  </si>
  <si>
    <t>DNI 17914993</t>
  </si>
  <si>
    <t>Castillo, Yaco</t>
  </si>
  <si>
    <t>21/01/2024 01:52:00 p.m.</t>
  </si>
  <si>
    <t>21/01/2024 02:20:18 p.m.</t>
  </si>
  <si>
    <t>21/01/2024 02:48:21 p.m.</t>
  </si>
  <si>
    <t>MINIGAR 332 - Neuquén - Barrio Mariano Moreno</t>
  </si>
  <si>
    <t>Dolor dorso-lumbar</t>
  </si>
  <si>
    <t>21/01/2024 01:54:00 p.m.</t>
  </si>
  <si>
    <t>21/01/2024 02:48:57 p.m.</t>
  </si>
  <si>
    <t>21/01/2024 03:07:18 p.m.</t>
  </si>
  <si>
    <t>hernia inguinoescrotal , no complicada</t>
  </si>
  <si>
    <t>DNI 36433627</t>
  </si>
  <si>
    <t>Cid Carrasco, Nahir Soraya</t>
  </si>
  <si>
    <t>21/01/2024 01:55:00 p.m.</t>
  </si>
  <si>
    <t>21/01/2024 02:49:08 p.m.</t>
  </si>
  <si>
    <t>21/01/2024 04:13:37 p.m.</t>
  </si>
  <si>
    <t>LAINEZ 1110 - Neuquén - Barrio Villa María</t>
  </si>
  <si>
    <t>PDR34721602</t>
  </si>
  <si>
    <t>DNI 34721602</t>
  </si>
  <si>
    <t>Villagra, Maria Antu</t>
  </si>
  <si>
    <t>21/01/2024 02:07:00 p.m.</t>
  </si>
  <si>
    <t>21/01/2024 03:03:19 p.m.</t>
  </si>
  <si>
    <t>21/01/2024 03:30:38 p.m.</t>
  </si>
  <si>
    <t>Tapon de cera bilateral</t>
  </si>
  <si>
    <t>COMBATE Y SAN MARTIN - Centenario</t>
  </si>
  <si>
    <t>Mareos , Otalgia</t>
  </si>
  <si>
    <t>DNI 35571439</t>
  </si>
  <si>
    <t>Merino, Lucas Agustin</t>
  </si>
  <si>
    <t>21/01/2024 02:10:00 p.m.</t>
  </si>
  <si>
    <t>21/01/2024 03:09:38 p.m.</t>
  </si>
  <si>
    <t>LAGO PIHUE - Neuquén</t>
  </si>
  <si>
    <t>Malestar ocular</t>
  </si>
  <si>
    <t>DNI 25725575</t>
  </si>
  <si>
    <t>Lobato, Julio Gabriel</t>
  </si>
  <si>
    <t>21/01/2024 02:16:00 p.m.</t>
  </si>
  <si>
    <t>21/01/2024 03:03:56 p.m.</t>
  </si>
  <si>
    <t>21/01/2024 03:58:35 p.m.</t>
  </si>
  <si>
    <t>Dolor muscular secundario a caida de altura</t>
  </si>
  <si>
    <t>Luan - Neuquén</t>
  </si>
  <si>
    <t>PDR29547280</t>
  </si>
  <si>
    <t>DNI 29547280</t>
  </si>
  <si>
    <t>Maldonado, Walter</t>
  </si>
  <si>
    <t>21/01/2024 02:17:00 p.m.</t>
  </si>
  <si>
    <t>21/01/2024 02:25:25 p.m.</t>
  </si>
  <si>
    <t>21/01/2024 05:14:03 p.m.</t>
  </si>
  <si>
    <t>facundo quiroga 79 - Neuquén</t>
  </si>
  <si>
    <t>21/01/2024 02:36:00 p.m.</t>
  </si>
  <si>
    <t>21/01/2024 03:07:22 p.m.</t>
  </si>
  <si>
    <t>21/01/2024 05:32:20 p.m.</t>
  </si>
  <si>
    <t>seroma</t>
  </si>
  <si>
    <t>refiere que le supura herida de operación</t>
  </si>
  <si>
    <t>PDR24825574</t>
  </si>
  <si>
    <t>DNI 24825574</t>
  </si>
  <si>
    <t>Torres, Carlos Dario</t>
  </si>
  <si>
    <t>21/01/2024 02:44:00 p.m.</t>
  </si>
  <si>
    <t>21/01/2024 03:14:06 p.m.</t>
  </si>
  <si>
    <t>21/01/2024 03:59:05 p.m.</t>
  </si>
  <si>
    <t>inyeccion conjuntival</t>
  </si>
  <si>
    <t>J.R. TRAITIÑO 2425 - Neuquén - Barrio 14 de Octubre</t>
  </si>
  <si>
    <t>PDR39075563</t>
  </si>
  <si>
    <t>DNI 39075563</t>
  </si>
  <si>
    <t>Spanu, Carla Solange</t>
  </si>
  <si>
    <t>21/01/2024 02:48:00 p.m.</t>
  </si>
  <si>
    <t>21/01/2024 03:14:15 p.m.</t>
  </si>
  <si>
    <t>21/01/2024 04:24:07 p.m.</t>
  </si>
  <si>
    <t>Esguince de tobillo izquierdo</t>
  </si>
  <si>
    <t>JUAN DOMINGO PERON 760 - Cipolletti</t>
  </si>
  <si>
    <t>tx en el pie,caida de propia altura</t>
  </si>
  <si>
    <t>DNI 31512855</t>
  </si>
  <si>
    <t>Vichorek, Laura</t>
  </si>
  <si>
    <t>21/01/2024 02:52:00 p.m.</t>
  </si>
  <si>
    <t>21/01/2024 03:21:28 p.m.</t>
  </si>
  <si>
    <t>21/01/2024 03:35:06 p.m.</t>
  </si>
  <si>
    <t>ALVERTI 1305 - Neuquén - Barrio Santa Genoveva</t>
  </si>
  <si>
    <t>PDR40182613</t>
  </si>
  <si>
    <t>DNI 40182613</t>
  </si>
  <si>
    <t>Mendez, Sebastian Nicolas</t>
  </si>
  <si>
    <t>21/01/2024 02:54:00 p.m.</t>
  </si>
  <si>
    <t>21/01/2024 04:10:34 p.m.</t>
  </si>
  <si>
    <t>21/01/2024 07:25:30 p.m.</t>
  </si>
  <si>
    <t>Basavilbaso 751 - Neuquén - Barrio Santa Genoveva</t>
  </si>
  <si>
    <t>dolor de pecho,sudoración,temblores,dif para respirar,cefalea</t>
  </si>
  <si>
    <t>PDR18614607</t>
  </si>
  <si>
    <t>DNI 18614607</t>
  </si>
  <si>
    <t>Trecamal, Carlos Omar</t>
  </si>
  <si>
    <t>21/01/2024 03:10:00 p.m.</t>
  </si>
  <si>
    <t>21/01/2024 07:33:11 p.m.</t>
  </si>
  <si>
    <t>LAGO MUSTER Y RODOLFO FOUGI - Neuquén</t>
  </si>
  <si>
    <t>PDR43531078</t>
  </si>
  <si>
    <t>DNI 43531078</t>
  </si>
  <si>
    <t>Segura, Naiara Agustina</t>
  </si>
  <si>
    <t>21/01/2024 03:21:00 p.m.</t>
  </si>
  <si>
    <t>21/01/2024 04:23:09 p.m.</t>
  </si>
  <si>
    <t>21/01/2024 05:48:55 p.m.</t>
  </si>
  <si>
    <t>fiebre,cólicos,nauseas</t>
  </si>
  <si>
    <t>DNI 23831699</t>
  </si>
  <si>
    <t>Garcia, Maria Virginia</t>
  </si>
  <si>
    <t>21/01/2024 04:12:00 p.m.</t>
  </si>
  <si>
    <t>21/01/2024 05:16:44 p.m.</t>
  </si>
  <si>
    <t>21/01/2024 05:42:03 p.m.</t>
  </si>
  <si>
    <t>disestesias parcheadas ms der</t>
  </si>
  <si>
    <t>GOB. DENIS 1038 - Neuquén - Barrio Villa Ceferino</t>
  </si>
  <si>
    <t>pcte con antecedente de epilepsia ref adormecimiento de brazo izq/ dolor de cabeza</t>
  </si>
  <si>
    <t>PDR26661921</t>
  </si>
  <si>
    <t>DNI 26661921</t>
  </si>
  <si>
    <t>Barros, Marcos Rodrigo</t>
  </si>
  <si>
    <t>21/01/2024 04:14:00 p.m.</t>
  </si>
  <si>
    <t>21/01/2024 05:20:17 p.m.</t>
  </si>
  <si>
    <t>21/01/2024 07:35:22 p.m.</t>
  </si>
  <si>
    <t>Disfagia</t>
  </si>
  <si>
    <t>EL QUEBRACHAL 1281 - Neuquén</t>
  </si>
  <si>
    <t>ref objeto extraño en garganta / dif respiratoria</t>
  </si>
  <si>
    <t>21/01/2024 04:27:00 p.m.</t>
  </si>
  <si>
    <t>21/01/2024 04:57:53 p.m.</t>
  </si>
  <si>
    <t>21/01/2024 05:36:20 p.m.</t>
  </si>
  <si>
    <t>sme febril post operatorio</t>
  </si>
  <si>
    <t>ref fiebre post operación de infección de pelvis</t>
  </si>
  <si>
    <t>PDR32577367</t>
  </si>
  <si>
    <t>DNI 32577367</t>
  </si>
  <si>
    <t>Paine, Israel Ezequiel</t>
  </si>
  <si>
    <t>21/01/2024 05:17:00 p.m.</t>
  </si>
  <si>
    <t>21/01/2024 05:20:00 p.m.</t>
  </si>
  <si>
    <t>21/01/2024 06:54:57 p.m.</t>
  </si>
  <si>
    <t>Ref. Descompensacion (ingresa por playa de ambulancia )</t>
  </si>
  <si>
    <t>DNI 92711805</t>
  </si>
  <si>
    <t>Cuevas Inostroza, Edgardo Alfonso</t>
  </si>
  <si>
    <t>21/01/2024 05:22:00 p.m.</t>
  </si>
  <si>
    <t>21/01/2024 05:54:05 p.m.</t>
  </si>
  <si>
    <t>21/01/2024 06:15:03 p.m.</t>
  </si>
  <si>
    <t>EPOC</t>
  </si>
  <si>
    <t>CACIQUE CAFULCURA 418 - Neuquén - Barrio Confluencia</t>
  </si>
  <si>
    <t>Ref Falta de aire</t>
  </si>
  <si>
    <t>DNI 47850604</t>
  </si>
  <si>
    <t>Valenzuela, Martina Luciana</t>
  </si>
  <si>
    <t>21/01/2024 05:25:00 p.m.</t>
  </si>
  <si>
    <t>21/01/2024 06:01:27 p.m.</t>
  </si>
  <si>
    <t>21/01/2024 07:22:25 p.m.</t>
  </si>
  <si>
    <t>CALLE 6 - Neuquén - Oeste</t>
  </si>
  <si>
    <t>ALMA FUERTE 1</t>
  </si>
  <si>
    <t>Ref Dolor en zona baja del abdomen</t>
  </si>
  <si>
    <t>21/01/2024 05:30:00 p.m.</t>
  </si>
  <si>
    <t>21/01/2024 05:48:35 p.m.</t>
  </si>
  <si>
    <t>21/01/2024 08:27:04 p.m.</t>
  </si>
  <si>
    <t>DNI 34960864</t>
  </si>
  <si>
    <t>Arriagada, Francisco Damian</t>
  </si>
  <si>
    <t>21/01/2024 05:46:00 p.m.</t>
  </si>
  <si>
    <t>21/01/2024 07:23:16 p.m.</t>
  </si>
  <si>
    <t>21/01/2024 07:58:25 p.m.</t>
  </si>
  <si>
    <t>diarrea disenteriforme</t>
  </si>
  <si>
    <t>Av las flores 1300 -</t>
  </si>
  <si>
    <t>21/01/2024 05:53:00 p.m.</t>
  </si>
  <si>
    <t>21/01/2024 07:23:33 p.m.</t>
  </si>
  <si>
    <t>21/01/2024 07:48:41 p.m.</t>
  </si>
  <si>
    <t>Ref Dolor e inflamacion en rodilla izquierda por caida de propia altura</t>
  </si>
  <si>
    <t>DNI 35810383</t>
  </si>
  <si>
    <t>Cabrera, Brenda Maria Mercedes</t>
  </si>
  <si>
    <t>21/01/2024 06:15:00 p.m.</t>
  </si>
  <si>
    <t>21/01/2024 07:49:13 p.m.</t>
  </si>
  <si>
    <t>21/01/2024 07:58:47 p.m.</t>
  </si>
  <si>
    <t>Herida cortante en antebrazo derecho</t>
  </si>
  <si>
    <t>MZA L CASA 13 - Neuquén</t>
  </si>
  <si>
    <t>herida en MSD</t>
  </si>
  <si>
    <t>PDR96044278</t>
  </si>
  <si>
    <t>DNI 96044278</t>
  </si>
  <si>
    <t>Ramirez Cantero, Natalia</t>
  </si>
  <si>
    <t>21/01/2024 06:18:00 p.m.</t>
  </si>
  <si>
    <t>21/01/2024 07:59:33 p.m.</t>
  </si>
  <si>
    <t>21/01/2024 08:08:57 p.m.</t>
  </si>
  <si>
    <t>Irigoyen 513 - Neuquén</t>
  </si>
  <si>
    <t>CONGESTIÓN, DOLOR DE CABEZA Y CUERPO</t>
  </si>
  <si>
    <t>PDR36108635</t>
  </si>
  <si>
    <t>DNI 36108635</t>
  </si>
  <si>
    <t>Vallejos, Italo Fernando Nicolas</t>
  </si>
  <si>
    <t>21/01/2024 06:26:00 p.m.</t>
  </si>
  <si>
    <t>21/01/2024 08:08:32 p.m.</t>
  </si>
  <si>
    <t>DON BOSCO Y LANIN - Neuquén</t>
  </si>
  <si>
    <t>FALTA DE AIRE Y ADORMECIMIENTO DE LAS MANOS</t>
  </si>
  <si>
    <t>DNI 17575220</t>
  </si>
  <si>
    <t>Roga, Gladys Raquel</t>
  </si>
  <si>
    <t>21/01/2024 06:44:00 p.m.</t>
  </si>
  <si>
    <t>21/01/2024 08:09:05 p.m.</t>
  </si>
  <si>
    <t>21/01/2024 08:19:27 p.m.</t>
  </si>
  <si>
    <t>PERU 245 - Centenario</t>
  </si>
  <si>
    <t>DOLOR ABDOMINAL - PAC ONCOLOGICA</t>
  </si>
  <si>
    <t>PDR33254154</t>
  </si>
  <si>
    <t>DNI 33254154</t>
  </si>
  <si>
    <t>Lambrecht, Rocio Soledad</t>
  </si>
  <si>
    <t>21/01/2024 06:46:00 p.m.</t>
  </si>
  <si>
    <t>21/01/2024 08:10:18 p.m.</t>
  </si>
  <si>
    <t>21/01/2024 08:15:43 p.m.</t>
  </si>
  <si>
    <t>LAS VIOLETAS 1170 - Neuquén</t>
  </si>
  <si>
    <t>Dolor abdominal Epigastralgia</t>
  </si>
  <si>
    <t>PDR33575946</t>
  </si>
  <si>
    <t>DNI 33575946</t>
  </si>
  <si>
    <t>Goldenberg, Nicolas Bernardo</t>
  </si>
  <si>
    <t>21/01/2024 06:49:00 p.m.</t>
  </si>
  <si>
    <t>21/01/2024 08:14:00 p.m.</t>
  </si>
  <si>
    <t>21/01/2024 08:15:37 p.m.</t>
  </si>
  <si>
    <t>LAS VIOLETAS - Neuquén</t>
  </si>
  <si>
    <t>PDR43834527</t>
  </si>
  <si>
    <t>DNI 43834527</t>
  </si>
  <si>
    <t>Soto, Milagros Nicol</t>
  </si>
  <si>
    <t>21/01/2024 07:03:00 p.m.</t>
  </si>
  <si>
    <t>21/01/2024 08:19:00 p.m.</t>
  </si>
  <si>
    <t>21/01/2024 08:25:51 p.m.</t>
  </si>
  <si>
    <t>Probable picadura de insecto Celulitis en omoplato derecho</t>
  </si>
  <si>
    <t>LA CIGUEÑA 5254 - Neuquén</t>
  </si>
  <si>
    <t>Probable picadura de insecto Dolor en omoplato derecho</t>
  </si>
  <si>
    <t>DNI 23489533</t>
  </si>
  <si>
    <t>Haag, Claudia Mabel</t>
  </si>
  <si>
    <t>21/01/2024 07:09:00 p.m.</t>
  </si>
  <si>
    <t>21/01/2024 08:42:26 p.m.</t>
  </si>
  <si>
    <t>Mexico 1526 - Centenario - Barrio SARMIENTO II</t>
  </si>
  <si>
    <t>SARMIENTO II</t>
  </si>
  <si>
    <t>DIARREA, FIEBRE Y DOLOR ABDOMINAL</t>
  </si>
  <si>
    <t>PDR41277566</t>
  </si>
  <si>
    <t>DNI 41277566</t>
  </si>
  <si>
    <t>Ibañez, Cinthia Aldana</t>
  </si>
  <si>
    <t>21/01/2024 07:16:00 p.m.</t>
  </si>
  <si>
    <t>21/01/2024 08:21:03 p.m.</t>
  </si>
  <si>
    <t>21/01/2024 09:52:01 p.m.</t>
  </si>
  <si>
    <t>PIEDRA BUENA 874 - Neuquén - Barrio Nuevo</t>
  </si>
  <si>
    <t>VOMITOS Y DOLOR ABDOMINAL</t>
  </si>
  <si>
    <t>PDR43565959</t>
  </si>
  <si>
    <t>DNI 43565959</t>
  </si>
  <si>
    <t>Soria, Fabricio Daniel</t>
  </si>
  <si>
    <t>21/01/2024 07:26:00 p.m.</t>
  </si>
  <si>
    <t>21/01/2024 10:12:00 p.m.</t>
  </si>
  <si>
    <t>Incidente en el rio Calambres en miembros inferiores</t>
  </si>
  <si>
    <t>Primeros Pobladores 1185 - Neuquén - Barrio Mariano Moreno</t>
  </si>
  <si>
    <t>Incidente en el rio (traido por ambulancia Nacht)</t>
  </si>
  <si>
    <t>PDR1491726</t>
  </si>
  <si>
    <t>DNI 1491726</t>
  </si>
  <si>
    <t>Ovando, Francisca Dominga</t>
  </si>
  <si>
    <t>21/01/2024 07:34:00 p.m.</t>
  </si>
  <si>
    <t>21/01/2024 07:59:18 p.m.</t>
  </si>
  <si>
    <t>21/01/2024 11:04:15 p.m.</t>
  </si>
  <si>
    <t>hematomas espontaneos</t>
  </si>
  <si>
    <t>pehuenia 1140 207 casa 22 - Neuquén</t>
  </si>
  <si>
    <t>Ref. hematomas corporales</t>
  </si>
  <si>
    <t>DNI 11208749</t>
  </si>
  <si>
    <t>Saavedra, Marta Adolfina</t>
  </si>
  <si>
    <t>21/01/2024 07:44:00 p.m.</t>
  </si>
  <si>
    <t>21/01/2024 08:27:42 p.m.</t>
  </si>
  <si>
    <t>21/01/2024 10:32:33 p.m.</t>
  </si>
  <si>
    <t>HTA Crisis angustia por fallecimiento de su hermano</t>
  </si>
  <si>
    <t>aranales 82 - Cipolletti</t>
  </si>
  <si>
    <t>PDR38429887</t>
  </si>
  <si>
    <t>DNI 38429887</t>
  </si>
  <si>
    <t>Ramon, Mariano Gabriel</t>
  </si>
  <si>
    <t>21/01/2024 08:18:00 p.m.</t>
  </si>
  <si>
    <t>21/01/2024 08:42:10 p.m.</t>
  </si>
  <si>
    <t>21/01/2024 09:18:43 p.m.</t>
  </si>
  <si>
    <t>Ramos Mejias 1256 - Neuquén - Barrio Mariano Moreno</t>
  </si>
  <si>
    <t>DNI 23514978</t>
  </si>
  <si>
    <t>Roberts, Monica Graciela</t>
  </si>
  <si>
    <t>21/01/2024 08:24:00 p.m.</t>
  </si>
  <si>
    <t>21/01/2024 08:31:38 p.m.</t>
  </si>
  <si>
    <t>22/01/2024 12:49:32 a.m.</t>
  </si>
  <si>
    <t>COPAHUE 1364 - Neuquén - Barrio Manuel Belgrano</t>
  </si>
  <si>
    <t>Temblores</t>
  </si>
  <si>
    <t>PDR28387996</t>
  </si>
  <si>
    <t>DNI 28387996</t>
  </si>
  <si>
    <t>Puel, Mauricio Nicolas</t>
  </si>
  <si>
    <t>21/01/2024 08:25:00 p.m.</t>
  </si>
  <si>
    <t>21/01/2024 08:49:52 p.m.</t>
  </si>
  <si>
    <t>21/01/2024 09:16:43 p.m.</t>
  </si>
  <si>
    <t>127 HECTAREAS - Neuquén</t>
  </si>
  <si>
    <t>REF. IRRITACIÓN OCULAR (ASERRIN)</t>
  </si>
  <si>
    <t>21/01/2024 08:29:00 p.m.</t>
  </si>
  <si>
    <t>21/01/2024 08:49:22 p.m.</t>
  </si>
  <si>
    <t>21/01/2024 09:17:09 p.m.</t>
  </si>
  <si>
    <t>fiebre- vomitos- (ref operacion de rodilla hace 2 semanas aprox) pte detenido de unidad 12</t>
  </si>
  <si>
    <t>PDR30226671</t>
  </si>
  <si>
    <t>DNI 30226671</t>
  </si>
  <si>
    <t>Vidal, Mariana De Los Angeles</t>
  </si>
  <si>
    <t>21/01/2024 08:43:00 p.m.</t>
  </si>
  <si>
    <t>21/01/2024 11:08:02 p.m.</t>
  </si>
  <si>
    <t>22/01/2024 12:09:07 a.m.</t>
  </si>
  <si>
    <t>Sensacion de CE en esofago de 72 hs</t>
  </si>
  <si>
    <t>CAMILO CARRASCO - C 125 - SENILLOSA</t>
  </si>
  <si>
    <t>DNI 49484334</t>
  </si>
  <si>
    <t>Lefin, Dalma Ariadna</t>
  </si>
  <si>
    <t>21/01/2024 08:46:00 p.m.</t>
  </si>
  <si>
    <t>21/01/2024 09:04:29 p.m.</t>
  </si>
  <si>
    <t>21/01/2024 09:04:56 p.m.</t>
  </si>
  <si>
    <t>herida cortante superficial</t>
  </si>
  <si>
    <t>herida cortante en mano (ref incidente domestico)</t>
  </si>
  <si>
    <t>DNI 40614695</t>
  </si>
  <si>
    <t>Reyes, Erica Celeste</t>
  </si>
  <si>
    <t>21/01/2024 08:48:00 p.m.</t>
  </si>
  <si>
    <t>21/01/2024 11:03:08 p.m.</t>
  </si>
  <si>
    <t>22/01/2024 01:05:39 a.m.</t>
  </si>
  <si>
    <t>Constitución y Boher s/n - Neuquén</t>
  </si>
  <si>
    <t>DNI 35060407</t>
  </si>
  <si>
    <t>Cruz Vilca, Ruth Angelica</t>
  </si>
  <si>
    <t>21/01/2024 08:59:00 p.m.</t>
  </si>
  <si>
    <t>21/01/2024 11:09:58 p.m.</t>
  </si>
  <si>
    <t>ENTRE RIOS 723 - Neuquén - Centro</t>
  </si>
  <si>
    <t>refiere que le cayo alcohol en ojo izquierdo</t>
  </si>
  <si>
    <t>PDR22668276</t>
  </si>
  <si>
    <t>DNI 22668276</t>
  </si>
  <si>
    <t>Portela, Paola Andrea</t>
  </si>
  <si>
    <t>21/01/2024 09:03:00 p.m.</t>
  </si>
  <si>
    <t>21/01/2024 11:10:07 p.m.</t>
  </si>
  <si>
    <t>CORRIENTES 608 - Neuquén - Centro</t>
  </si>
  <si>
    <t>21/01/2024 09:08:00 p.m.</t>
  </si>
  <si>
    <t>21/01/2024 11:12:22 p.m.</t>
  </si>
  <si>
    <t>22/01/2024 12:08:38 a.m.</t>
  </si>
  <si>
    <t>Solicita evaluacion por Servicio de Adicciones</t>
  </si>
  <si>
    <t>PDR49572749</t>
  </si>
  <si>
    <t>DNI 49572749</t>
  </si>
  <si>
    <t>Batocchi Haritchelhar, Santino</t>
  </si>
  <si>
    <t>21/01/2024 09:13:00 p.m.</t>
  </si>
  <si>
    <t>21/01/2024 09:51:42 p.m.</t>
  </si>
  <si>
    <t>21/01/2024 10:48:57 p.m.</t>
  </si>
  <si>
    <t>parafimosis</t>
  </si>
  <si>
    <t>JUAN XXIII 1314 - Neuquén - Barrio Villa Farrel</t>
  </si>
  <si>
    <t>MADRE REFIERE INFLAMACION EN PENE- DOLOR - INCONTINENCIA DE ORINA</t>
  </si>
  <si>
    <t>PDR16189147</t>
  </si>
  <si>
    <t>DNI 16189147</t>
  </si>
  <si>
    <t>Barrera, Maria Lourdes</t>
  </si>
  <si>
    <t>21/01/2024 09:15:00 p.m.</t>
  </si>
  <si>
    <t>21/01/2024 11:12:36 p.m.</t>
  </si>
  <si>
    <t>JORGE LUIS BORGE 867 - Neuquén</t>
  </si>
  <si>
    <t>INFLAMACION EN ROSTRO- REFIERE DOLOR EN UN DIENTE</t>
  </si>
  <si>
    <t>DNI 18105132</t>
  </si>
  <si>
    <t>Demetrio, Lidia Mabel</t>
  </si>
  <si>
    <t>21/01/2024 09:20:00 p.m.</t>
  </si>
  <si>
    <t>21/01/2024 09:52:08 p.m.</t>
  </si>
  <si>
    <t>22/01/2024 01:02:32 a.m.</t>
  </si>
  <si>
    <t>Leloir 25 - Neuquén - Centro</t>
  </si>
  <si>
    <t>CAIDA DE PROPIA ALTURA- HIJO REFIERE TEC CON PERDIDA DE CONOCIMIENTO</t>
  </si>
  <si>
    <t>PDR22956803</t>
  </si>
  <si>
    <t>DNI 22956803</t>
  </si>
  <si>
    <t>Molina, Sandra Carina Noemi</t>
  </si>
  <si>
    <t>21/01/2024 09:34:00 p.m.</t>
  </si>
  <si>
    <t>21/01/2024 11:12:44 p.m.</t>
  </si>
  <si>
    <t>21/01/2024 11:22:26 p.m.</t>
  </si>
  <si>
    <t>ALSINA 835 4 27 - Provincia: BUENOS AIRES</t>
  </si>
  <si>
    <t>FIEBRE- VOMITOS- DOLOR DE GARGANTA- DOLOR DE CABEZA- DECAIMIENTO</t>
  </si>
  <si>
    <t>21/01/2024 09:37:00 p.m.</t>
  </si>
  <si>
    <t>21/01/2024 10:19:56 p.m.</t>
  </si>
  <si>
    <t>22/01/2024 04:26:02 p.m.</t>
  </si>
  <si>
    <t>PDR27323395</t>
  </si>
  <si>
    <t>DNI 27323395</t>
  </si>
  <si>
    <t>Bosque, Juan Manuel</t>
  </si>
  <si>
    <t>21/01/2024 10:03:00 p.m.</t>
  </si>
  <si>
    <t>21/01/2024 11:19:27 p.m.</t>
  </si>
  <si>
    <t>22/01/2024 01:18:02 a.m.</t>
  </si>
  <si>
    <t>Saturnino Torrens 1040 - Neuquén - Barrio Confluencia</t>
  </si>
  <si>
    <t>PDR38811982</t>
  </si>
  <si>
    <t>DNI 38811982</t>
  </si>
  <si>
    <t>Urrutia, Braian Alberto</t>
  </si>
  <si>
    <t>21/01/2024 10:19:00 p.m.</t>
  </si>
  <si>
    <t>21/01/2024 11:20:33 p.m.</t>
  </si>
  <si>
    <t>22/01/2024 03:07:28 a.m.</t>
  </si>
  <si>
    <t>AV. DEL TRBAJADOR 1563 - Neuquén - Barrio Islas Malvinas</t>
  </si>
  <si>
    <t>Lumbalgia Disuria</t>
  </si>
  <si>
    <t>DNI 40102093</t>
  </si>
  <si>
    <t>Arribilaga, Cintia Ailen</t>
  </si>
  <si>
    <t>21/01/2024 10:23:00 p.m.</t>
  </si>
  <si>
    <t>21/01/2024 11:32:11 p.m.</t>
  </si>
  <si>
    <t>22/01/2024 02:33:23 a.m.</t>
  </si>
  <si>
    <t>DOLOR ABDOMINAL Y VOMITOS. ANTC DE CALCULOS EN VESICULA</t>
  </si>
  <si>
    <t>DNI 42654464</t>
  </si>
  <si>
    <t>Rodriguez, Julia Abril Belen</t>
  </si>
  <si>
    <t>21/01/2024 10:24:00 p.m.</t>
  </si>
  <si>
    <t>21/01/2024 11:40:43 p.m.</t>
  </si>
  <si>
    <t>21/01/2024 11:45:59 p.m.</t>
  </si>
  <si>
    <t>ISLAS MALVINAS 2475 - Neuquén - Barrio Sapere</t>
  </si>
  <si>
    <t>DNI 40612260</t>
  </si>
  <si>
    <t>Fernandez, Carlos Jose Luis</t>
  </si>
  <si>
    <t>21/01/2024 10:54:00 p.m.</t>
  </si>
  <si>
    <t>22/01/2024 12:25:07 p.m.</t>
  </si>
  <si>
    <t>SEC 1 - - Neuquén - Barrio Ciudad Industrial</t>
  </si>
  <si>
    <t>PDR34786947</t>
  </si>
  <si>
    <t>DNI 34786947</t>
  </si>
  <si>
    <t>Elgueta, Walter Oscar</t>
  </si>
  <si>
    <t>21/01/2024 10:55:00 p.m.</t>
  </si>
  <si>
    <t>22/01/2024 07:10:00 a.m.</t>
  </si>
  <si>
    <t>Incidente en moto TEC con amnesia de lo ocurrido</t>
  </si>
  <si>
    <t>PACEDO 995 - Neuquén - Barrio San Lorenzo Norte</t>
  </si>
  <si>
    <t>PDR40899344</t>
  </si>
  <si>
    <t>DNI 40899344</t>
  </si>
  <si>
    <t>Vallejos, Agustina Abigail</t>
  </si>
  <si>
    <t>21/01/2024 10:58:00 p.m.</t>
  </si>
  <si>
    <t>21/01/2024 11:40:41 p.m.</t>
  </si>
  <si>
    <t>22/01/2024 01:04:00 a.m.</t>
  </si>
  <si>
    <t>sector 2 lote 2 mza B - Neuquén - Barrio Ciudad Industrial</t>
  </si>
  <si>
    <t>tx en rostro</t>
  </si>
  <si>
    <t>DNI 44664482</t>
  </si>
  <si>
    <t>Palma, Mauricio Javier</t>
  </si>
  <si>
    <t>21/01/2024 11:13:00 p.m.</t>
  </si>
  <si>
    <t>21/01/2024 11:31:06 p.m.</t>
  </si>
  <si>
    <t>22/01/2024 05:34:12 a.m.</t>
  </si>
  <si>
    <t>PALPALA 1026 - Neuquén - Barrio Don Bosco II</t>
  </si>
  <si>
    <t>Fiebre Tos</t>
  </si>
  <si>
    <t>PDR35312151</t>
  </si>
  <si>
    <t>DNI 35312151</t>
  </si>
  <si>
    <t>Quilenao, Fernando Damiel</t>
  </si>
  <si>
    <t>21/01/2024 11:19:00 p.m.</t>
  </si>
  <si>
    <t>21/01/2024 11:35:11 p.m.</t>
  </si>
  <si>
    <t>21/01/2024 11:39:57 p.m.</t>
  </si>
  <si>
    <t>Carlos gardel 380 - Neuquén - Barrio Villa Farrel</t>
  </si>
  <si>
    <t>REF ANGINA- FIEBRE DESDE AYER</t>
  </si>
  <si>
    <t>22/01/2024 12:05:00 a.m.</t>
  </si>
  <si>
    <t>23/01/2024 12:57:11 a.m.</t>
  </si>
  <si>
    <t>22/01/2024 12:16:00 a.m.</t>
  </si>
  <si>
    <t>22/01/2024 03:38:46 a.m.</t>
  </si>
  <si>
    <t>22/01/2024 05:44:35 a.m.</t>
  </si>
  <si>
    <t>Sindrome vertiginoso</t>
  </si>
  <si>
    <t>PDR30496459</t>
  </si>
  <si>
    <t>DNI 30496459</t>
  </si>
  <si>
    <t>Lopresti, Juan Pablo</t>
  </si>
  <si>
    <t>22/01/2024 01:16:00 a.m.</t>
  </si>
  <si>
    <t>22/01/2024 02:35:06 a.m.</t>
  </si>
  <si>
    <t>22/01/2024 03:07:44 a.m.</t>
  </si>
  <si>
    <t>soldado desconocido 441 - Neuquén</t>
  </si>
  <si>
    <t>fiebre, tos, dolor de cabeza</t>
  </si>
  <si>
    <t>DNI 44825746</t>
  </si>
  <si>
    <t>Martinez, Santiago Daniel</t>
  </si>
  <si>
    <t>22/01/2024 01:33:00 a.m.</t>
  </si>
  <si>
    <t>22/01/2024 04:58:16 a.m.</t>
  </si>
  <si>
    <t>echeverria 750 - Neuquén - Barrio Villa María</t>
  </si>
  <si>
    <t>22/01/2024 01:44:00 a.m.</t>
  </si>
  <si>
    <t>22/01/2024 02:49:11 a.m.</t>
  </si>
  <si>
    <t>22/01/2024 03:07:55 a.m.</t>
  </si>
  <si>
    <t>DOLOR DE OÍDOS, MAREOS, VÓMITOS, DIF PARA RESPIRAR</t>
  </si>
  <si>
    <t>PDR31738645</t>
  </si>
  <si>
    <t>DNI 31738645</t>
  </si>
  <si>
    <t>Arias, Juan Ignacio</t>
  </si>
  <si>
    <t>22/01/2024 02:49:00 a.m.</t>
  </si>
  <si>
    <t>22/01/2024 05:12:09 a.m.</t>
  </si>
  <si>
    <t>22/01/2024 05:29:33 a.m.</t>
  </si>
  <si>
    <t>Dispepsia Transgresion alimenticia</t>
  </si>
  <si>
    <t>456 BELGRANO 29 - Provincia: BUENOS AIRES</t>
  </si>
  <si>
    <t>22/01/2024 03:37:00 a.m.</t>
  </si>
  <si>
    <t>22/01/2024 05:19:23 a.m.</t>
  </si>
  <si>
    <t>22/01/2024 03:43:00 a.m.</t>
  </si>
  <si>
    <t>22/01/2024 05:19:40 a.m.</t>
  </si>
  <si>
    <t>22/01/2024 10:11:54 a.m.</t>
  </si>
  <si>
    <t>dolor y dif para orinar</t>
  </si>
  <si>
    <t>PDR30055572</t>
  </si>
  <si>
    <t>DNI 30055572</t>
  </si>
  <si>
    <t>Constanzo, Cristian Daniel</t>
  </si>
  <si>
    <t>22/01/2024 05:03:00 a.m.</t>
  </si>
  <si>
    <t>22/01/2024 01:14:41 p.m.</t>
  </si>
  <si>
    <t>Mesopotamia</t>
  </si>
  <si>
    <t>PDR41421467</t>
  </si>
  <si>
    <t>DNI 41421467</t>
  </si>
  <si>
    <t>Soto, Aldana Isabel</t>
  </si>
  <si>
    <t>22/01/2024 05:42:00 a.m.</t>
  </si>
  <si>
    <t>22/01/2024 07:57:37 a.m.</t>
  </si>
  <si>
    <t>22/01/2024 08:43:36 a.m.</t>
  </si>
  <si>
    <t>CHOS MALAL 469 - Neuquén - Barrio Villa Ceferino</t>
  </si>
  <si>
    <t>vomitos y dolor abdominal</t>
  </si>
  <si>
    <t>22/01/2024 05:52:00 a.m.</t>
  </si>
  <si>
    <t>22/01/2024 08:04:53 a.m.</t>
  </si>
  <si>
    <t>PDR49858807</t>
  </si>
  <si>
    <t>DNI 49858807</t>
  </si>
  <si>
    <t>Ferreyra, Maria Belen</t>
  </si>
  <si>
    <t>22/01/2024 05:53:00 a.m.</t>
  </si>
  <si>
    <t>22/01/2024 08:05:00 a.m.</t>
  </si>
  <si>
    <t>22/01/2024 09:00:37 a.m.</t>
  </si>
  <si>
    <t>solicita evaluacion por adicciones</t>
  </si>
  <si>
    <t>Luis beltran y pampa 207 - Neuquén - Barrio Nuevo</t>
  </si>
  <si>
    <t>DNI 47211919</t>
  </si>
  <si>
    <t>Savignones Muñoz, Guadalupe Florencia</t>
  </si>
  <si>
    <t>22/01/2024 06:41:00 a.m.</t>
  </si>
  <si>
    <t>22/01/2024 07:59:56 a.m.</t>
  </si>
  <si>
    <t>22/01/2024 08:49:23 a.m.</t>
  </si>
  <si>
    <t>Crisis ansiedad Lipotimia</t>
  </si>
  <si>
    <t>GUERRERO 2160 - Neuquén - Barrio Villa Ceferino</t>
  </si>
  <si>
    <t>22/01/2024 07:13:00 a.m.</t>
  </si>
  <si>
    <t>22/01/2024 08:11:41 a.m.</t>
  </si>
  <si>
    <t>22/01/2024 08:11:55 a.m.</t>
  </si>
  <si>
    <t>DNI 14346902</t>
  </si>
  <si>
    <t>Carrizo, Juan Alberto</t>
  </si>
  <si>
    <t>22/01/2024 07:21:00 a.m.</t>
  </si>
  <si>
    <t>22/01/2024 08:49:37 a.m.</t>
  </si>
  <si>
    <t>22/01/2024 09:11:51 a.m.</t>
  </si>
  <si>
    <t>Dominguez 945 - Neuquén - Barrio 14 de Octubre</t>
  </si>
  <si>
    <t>Bº 14 de Octubre</t>
  </si>
  <si>
    <t>DNI 42518914</t>
  </si>
  <si>
    <t>Vallejo, Cristian Fernando</t>
  </si>
  <si>
    <t>22/01/2024 07:22:00 a.m.</t>
  </si>
  <si>
    <t>22/01/2024 08:49:50 a.m.</t>
  </si>
  <si>
    <t>LONCOPUE 1204 - Neuquén</t>
  </si>
  <si>
    <t>fiebre, vomitos</t>
  </si>
  <si>
    <t>PDR26541056</t>
  </si>
  <si>
    <t>DNI 26541056</t>
  </si>
  <si>
    <t>Costa, Juan Carlos</t>
  </si>
  <si>
    <t>22/01/2024 07:37:00 a.m.</t>
  </si>
  <si>
    <t>22/01/2024 08:49:58 a.m.</t>
  </si>
  <si>
    <t>22/01/2024 09:11:42 a.m.</t>
  </si>
  <si>
    <t>MZA 6 LOTE 11 - Neuquén - Oeste</t>
  </si>
  <si>
    <t>ALMAFUERTE</t>
  </si>
  <si>
    <t>INFLAMACIÓN EN CEJA DE MUCHOS DÍAS DE EVOLUCIÓN</t>
  </si>
  <si>
    <t>PDR40323200</t>
  </si>
  <si>
    <t>DNI 40323200</t>
  </si>
  <si>
    <t>Salazar, Mailen</t>
  </si>
  <si>
    <t>22/01/2024 07:58:00 a.m.</t>
  </si>
  <si>
    <t>22/01/2024 08:52:20 a.m.</t>
  </si>
  <si>
    <t>22/01/2024 09:29:27 a.m.</t>
  </si>
  <si>
    <t>fray luis beltran 2134 - Neuquén - Barrio La Sirena</t>
  </si>
  <si>
    <t>PDR29263987</t>
  </si>
  <si>
    <t>DNI 29263987</t>
  </si>
  <si>
    <t>Fresco, Mario Alberto</t>
  </si>
  <si>
    <t>22/01/2024 08:32:00 a.m.</t>
  </si>
  <si>
    <t>22/01/2024 09:00:00 a.m.</t>
  </si>
  <si>
    <t>22/01/2024 09:47:23 a.m.</t>
  </si>
  <si>
    <t>LOTE 70 - AÑELO</t>
  </si>
  <si>
    <t>EL MIRADOR</t>
  </si>
  <si>
    <t>TX EN DEDO DE LA MANO DE TRES DÍAS</t>
  </si>
  <si>
    <t>22/01/2024 08:53:00 a.m.</t>
  </si>
  <si>
    <t>22/01/2024 09:45:02 a.m.</t>
  </si>
  <si>
    <t>22/01/2024 10:12:05 a.m.</t>
  </si>
  <si>
    <t>FIEBRE - MOCO</t>
  </si>
  <si>
    <t>DNI 42979365</t>
  </si>
  <si>
    <t>Arroyo, Ana Gabriela</t>
  </si>
  <si>
    <t>22/01/2024 08:57:00 a.m.</t>
  </si>
  <si>
    <t>22/01/2024 09:12:40 a.m.</t>
  </si>
  <si>
    <t>22/01/2024 10:13:28 a.m.</t>
  </si>
  <si>
    <t>PERTICONE - 781 - Neuquén</t>
  </si>
  <si>
    <t>TEC - HERIDA CORTANTE</t>
  </si>
  <si>
    <t>DNI 33450148</t>
  </si>
  <si>
    <t>Gil, Natalia Soledad</t>
  </si>
  <si>
    <t>22/01/2024 11:31:06 a.m.</t>
  </si>
  <si>
    <t>Síndrome vertiginoso.</t>
  </si>
  <si>
    <t>Parcela 34 - CHINA MUERTA</t>
  </si>
  <si>
    <t>sind vertiginoso</t>
  </si>
  <si>
    <t>PDR35313650</t>
  </si>
  <si>
    <t>DNI 35313650</t>
  </si>
  <si>
    <t>Orrego, Nicolas Maximiliano</t>
  </si>
  <si>
    <t>22/01/2024 08:59:00 a.m.</t>
  </si>
  <si>
    <t>22/01/2024 09:49:31 a.m.</t>
  </si>
  <si>
    <t>22/01/2024 10:13:11 a.m.</t>
  </si>
  <si>
    <t>ALMONACID CASA 19 MZA D1 - Neuquén - Oeste</t>
  </si>
  <si>
    <t>22/01/2024 09:05:00 a.m.</t>
  </si>
  <si>
    <t>22/01/2024 09:16:19 a.m.</t>
  </si>
  <si>
    <t>22/01/2024 12:18:20 p.m.</t>
  </si>
  <si>
    <t>dolor de pié izquierdo, inflamación</t>
  </si>
  <si>
    <t>22/01/2024 09:13:00 a.m.</t>
  </si>
  <si>
    <t>22/01/2024 10:00:34 a.m.</t>
  </si>
  <si>
    <t>22/01/2024 11:36:11 a.m.</t>
  </si>
  <si>
    <t>SE LE SALIO EL DRENAJE</t>
  </si>
  <si>
    <t>DNI 28180659</t>
  </si>
  <si>
    <t>Solorza, Angelica Del Carmen</t>
  </si>
  <si>
    <t>22/01/2024 09:14:00 a.m.</t>
  </si>
  <si>
    <t>22/01/2024 10:02:38 a.m.</t>
  </si>
  <si>
    <t>22/01/2024 10:18:12 a.m.</t>
  </si>
  <si>
    <t>ref conjuntivitis - dolor de garganta y oidos tapados</t>
  </si>
  <si>
    <t>PDR34413211</t>
  </si>
  <si>
    <t>DNI 34413211</t>
  </si>
  <si>
    <t>Villarreo, Eduardo Fabian</t>
  </si>
  <si>
    <t>22/01/2024 09:16:00 a.m.</t>
  </si>
  <si>
    <t>22/01/2024 10:05:47 a.m.</t>
  </si>
  <si>
    <t>22/01/2024 10:17:24 a.m.</t>
  </si>
  <si>
    <t>tres arroyos 15 - Neuquén - Barrio Confluencia</t>
  </si>
  <si>
    <t>22/01/2024 09:18:00 a.m.</t>
  </si>
  <si>
    <t>22/01/2024 10:09:04 a.m.</t>
  </si>
  <si>
    <t>22/01/2024 10:18:26 a.m.</t>
  </si>
  <si>
    <t>dolor de garganta - irritacion ocular</t>
  </si>
  <si>
    <t>22/01/2024 09:20:00 a.m.</t>
  </si>
  <si>
    <t>22/01/2024 09:45:40 a.m.</t>
  </si>
  <si>
    <t>22/01/2024 12:18:14 p.m.</t>
  </si>
  <si>
    <t>vómitos, dolor abdominal, traída del Hall (post colonoscopía)</t>
  </si>
  <si>
    <t>DNI 22287410</t>
  </si>
  <si>
    <t>Lucuman, Pedro Gustavo</t>
  </si>
  <si>
    <t>22/01/2024 09:31:00 a.m.</t>
  </si>
  <si>
    <t>22/01/2024 10:11:24 a.m.</t>
  </si>
  <si>
    <t>22/01/2024 12:01:25 p.m.</t>
  </si>
  <si>
    <t>Pitrol 104 - Neuquén - Barrio Sapere</t>
  </si>
  <si>
    <t>consumo de cocaina de varios dias - ref taquicardia</t>
  </si>
  <si>
    <t>22/01/2024 09:33:00 a.m.</t>
  </si>
  <si>
    <t>22/01/2024 10:56:27 a.m.</t>
  </si>
  <si>
    <t>22/01/2024 11:00:13 a.m.</t>
  </si>
  <si>
    <t>PDR30641067</t>
  </si>
  <si>
    <t>DNI 30641067</t>
  </si>
  <si>
    <t>Floridia, Ana Marcela</t>
  </si>
  <si>
    <t>22/01/2024 09:56:00 a.m.</t>
  </si>
  <si>
    <t>22/01/2024 10:58:15 a.m.</t>
  </si>
  <si>
    <t>22/01/2024 11:21:38 a.m.</t>
  </si>
  <si>
    <t>LAMARQUE 1540 - Neuquén - Barrio Confluencia</t>
  </si>
  <si>
    <t>erupción corporal - tuvo fiebre anoche</t>
  </si>
  <si>
    <t>PDR32689525</t>
  </si>
  <si>
    <t>DNI 32689525</t>
  </si>
  <si>
    <t>Zeballos, Jesica Sofia</t>
  </si>
  <si>
    <t>22/01/2024 09:59:00 a.m.</t>
  </si>
  <si>
    <t>22/01/2024 10:26:17 a.m.</t>
  </si>
  <si>
    <t>22/01/2024 01:44:38 p.m.</t>
  </si>
  <si>
    <t>Olivillos 3257 - Neuquén</t>
  </si>
  <si>
    <t>dolor de pecho - adormecimiento en brazo- pac de adicciones</t>
  </si>
  <si>
    <t>DNI 43338879</t>
  </si>
  <si>
    <t>Betancur, Javier Agustin</t>
  </si>
  <si>
    <t>22/01/2024 10:10:00 a.m.</t>
  </si>
  <si>
    <t>22/01/2024 11:29:23 a.m.</t>
  </si>
  <si>
    <t>22/01/2024 11:37:23 a.m.</t>
  </si>
  <si>
    <t>GOB RODRIGUEZ Y 25 MAYO - LONCOPUE</t>
  </si>
  <si>
    <t>H ZINGONI</t>
  </si>
  <si>
    <t>vomitos - descompostura - (personal policial)</t>
  </si>
  <si>
    <t>DNI 33917328</t>
  </si>
  <si>
    <t>Galian, Marcos David</t>
  </si>
  <si>
    <t>22/01/2024 10:14:00 a.m.</t>
  </si>
  <si>
    <t>22/01/2024 10:39:48 a.m.</t>
  </si>
  <si>
    <t>22/01/2024 02:52:22 p.m.</t>
  </si>
  <si>
    <t>Chubut 955 - Neuquén - Barrio Manuel Belgrano</t>
  </si>
  <si>
    <t>pac hipertenso - con mareos - dolor de cabeza - sudoroso</t>
  </si>
  <si>
    <t>PDR36856477</t>
  </si>
  <si>
    <t>DNI 36856477</t>
  </si>
  <si>
    <t>Corimayo, Ivan Benjamin</t>
  </si>
  <si>
    <t>22/01/2024 10:25:00 a.m.</t>
  </si>
  <si>
    <t>22/01/2024 11:35:41 a.m.</t>
  </si>
  <si>
    <t>22/01/2024 01:55:46 p.m.</t>
  </si>
  <si>
    <t>Lesiones en pene, en paciente HIV positivo.</t>
  </si>
  <si>
    <t>buenos aires 795 - Neuquén</t>
  </si>
  <si>
    <t>problemas en la zona genital</t>
  </si>
  <si>
    <t>DNI 12638346</t>
  </si>
  <si>
    <t>Mendez, Milton Del Carmen</t>
  </si>
  <si>
    <t>22/01/2024 10:28:00 a.m.</t>
  </si>
  <si>
    <t>22/01/2024 11:38:27 a.m.</t>
  </si>
  <si>
    <t>22/01/2024 04:07:13 p.m.</t>
  </si>
  <si>
    <t>LIHUEN 1699 - Neuquén - Barrio Melipal</t>
  </si>
  <si>
    <t>22/01/2024 10:29:00 a.m.</t>
  </si>
  <si>
    <t>22/01/2024 10:43:41 a.m.</t>
  </si>
  <si>
    <t>22/01/2024 01:26:23 p.m.</t>
  </si>
  <si>
    <t>ref colico renal</t>
  </si>
  <si>
    <t>DNI 47590059</t>
  </si>
  <si>
    <t>Gutierrez Gomez, Santiago Sebastian</t>
  </si>
  <si>
    <t>22/01/2024 10:36:00 a.m.</t>
  </si>
  <si>
    <t>22/01/2024 11:43:30 a.m.</t>
  </si>
  <si>
    <t>22/01/2024 12:00:49 p.m.</t>
  </si>
  <si>
    <t>castelli - Neuquén - Barrio Villa Ceferino</t>
  </si>
  <si>
    <t>PDR6350949</t>
  </si>
  <si>
    <t>DNI 6350949</t>
  </si>
  <si>
    <t>Ponce, Disnarda</t>
  </si>
  <si>
    <t>22/01/2024 10:38:00 a.m.</t>
  </si>
  <si>
    <t>22/01/2024 11:50:52 a.m.</t>
  </si>
  <si>
    <t>22/01/2024 11:59:03 a.m.</t>
  </si>
  <si>
    <t>conjuntivitis izquierda</t>
  </si>
  <si>
    <t>General Mosconi 226 - Provincia: BUENOS AIRES</t>
  </si>
  <si>
    <t>Quilmes</t>
  </si>
  <si>
    <t>molestia ocular, ya estuvo en tto., pcte. en tránsito</t>
  </si>
  <si>
    <t>DNI 48144950</t>
  </si>
  <si>
    <t>Cuadro, Matias Nicolas</t>
  </si>
  <si>
    <t>22/01/2024 10:43:00 a.m.</t>
  </si>
  <si>
    <t>22/01/2024 11:58:31 a.m.</t>
  </si>
  <si>
    <t>22/01/2024 01:06:02 p.m.</t>
  </si>
  <si>
    <t>traumatismo de hombro</t>
  </si>
  <si>
    <t>AV. DEL TRABAJADOR 1430 - Neuquén - Barrio El Progreso</t>
  </si>
  <si>
    <t>dolor de hombro, contractura cervical? desde ayer</t>
  </si>
  <si>
    <t>DNI 18180333</t>
  </si>
  <si>
    <t>Escobar, Marcelo Esteban</t>
  </si>
  <si>
    <t>22/01/2024 10:44:00 a.m.</t>
  </si>
  <si>
    <t>22/01/2024 11:21:46 a.m.</t>
  </si>
  <si>
    <t>22/01/2024 12:56:33 p.m.</t>
  </si>
  <si>
    <t>Luzxació articulación interfalángica proximal de 4to dedo mano izquierda</t>
  </si>
  <si>
    <t>enviado de externos de Confluencia para evaluación (luxación en mano izquierda, dedo índice, por caída de propia altura)</t>
  </si>
  <si>
    <t>PDR31173177</t>
  </si>
  <si>
    <t>DNI 31173177</t>
  </si>
  <si>
    <t>Candia, Maria Elizabeth</t>
  </si>
  <si>
    <t>22/01/2024 10:47:00 a.m.</t>
  </si>
  <si>
    <t>22/01/2024 12:01:59 p.m.</t>
  </si>
  <si>
    <t>22/01/2024 12:18:02 p.m.</t>
  </si>
  <si>
    <t>Choroy - Neuquén - Oeste</t>
  </si>
  <si>
    <t>mareos, náuseas, decaimiento, 1° consulta</t>
  </si>
  <si>
    <t>22/01/2024 10:51:00 a.m.</t>
  </si>
  <si>
    <t>22/01/2024 11:06:01 a.m.</t>
  </si>
  <si>
    <t>22/01/2024 11:24:54 a.m.</t>
  </si>
  <si>
    <t>PDR20196597</t>
  </si>
  <si>
    <t>DNI 20196597</t>
  </si>
  <si>
    <t>Olguin, Horacio Mirco</t>
  </si>
  <si>
    <t>22/01/2024 10:54:00 a.m.</t>
  </si>
  <si>
    <t>22/01/2024 12:00:17 p.m.</t>
  </si>
  <si>
    <t>22/01/2024 12:18:47 p.m.</t>
  </si>
  <si>
    <t>Amaranto Suarez,1144,B° B - Neuquén - Barrio Manuel Belgrano</t>
  </si>
  <si>
    <t>dolor en genitales</t>
  </si>
  <si>
    <t>DNI 14349648</t>
  </si>
  <si>
    <t>Sauer, Emilce Aida</t>
  </si>
  <si>
    <t>22/01/2024 11:10:00 a.m.</t>
  </si>
  <si>
    <t>22/01/2024 12:11:36 p.m.</t>
  </si>
  <si>
    <t>22/01/2024 12:19:04 p.m.</t>
  </si>
  <si>
    <t>consulta no medica</t>
  </si>
  <si>
    <t>manzana13 lota 10 balsa la perlas - Provincia: Río Negro</t>
  </si>
  <si>
    <t>balsa las perlas</t>
  </si>
  <si>
    <t>pac agresiva que solicita que le llenen un a planilla</t>
  </si>
  <si>
    <t>PDR35815207</t>
  </si>
  <si>
    <t>DNI 35815207</t>
  </si>
  <si>
    <t>Ortiz, Brenda Sabrina</t>
  </si>
  <si>
    <t>22/01/2024 11:22:00 a.m.</t>
  </si>
  <si>
    <t>22/01/2024 01:00:20 p.m.</t>
  </si>
  <si>
    <t>22/01/2024 01:07:04 p.m.</t>
  </si>
  <si>
    <t>CALLE 16 CASA 5 - AÑELO</t>
  </si>
  <si>
    <t>dolor abdominal, mareos, tiene a su hijo en UTIP</t>
  </si>
  <si>
    <t>PDR31341667</t>
  </si>
  <si>
    <t>DNI 31341667</t>
  </si>
  <si>
    <t>Lopez, Gerardo</t>
  </si>
  <si>
    <t>22/01/2024 11:31:00 a.m.</t>
  </si>
  <si>
    <t>22/01/2024 01:06:46 p.m.</t>
  </si>
  <si>
    <t>22/01/2024 01:15:56 p.m.</t>
  </si>
  <si>
    <t>solicita aplicacion de vacuna antitetanica</t>
  </si>
  <si>
    <t>Palacios 272 - Neuquén - Barrio Bouquet Roldán</t>
  </si>
  <si>
    <t>refiere lesión en mano izquierda y pié izquierdo, de ayer</t>
  </si>
  <si>
    <t>DNI 92225107</t>
  </si>
  <si>
    <t>Mellado Soto, Arsenio Segundo</t>
  </si>
  <si>
    <t>22/01/2024 11:34:00 a.m.</t>
  </si>
  <si>
    <t>22/01/2024 01:09:57 p.m.</t>
  </si>
  <si>
    <t>22/01/2024 01:25:20 p.m.</t>
  </si>
  <si>
    <t>AMARANTO SUAREZ 966 - Neuquén - Barrio Manuel Belgrano</t>
  </si>
  <si>
    <t>la fliar. requiere atención por SM</t>
  </si>
  <si>
    <t>PDR46607427</t>
  </si>
  <si>
    <t>DNI 46607427</t>
  </si>
  <si>
    <t>Sieben, Franco Leonel</t>
  </si>
  <si>
    <t>22/01/2024 11:48:00 a.m.</t>
  </si>
  <si>
    <t>22/01/2024 01:12:16 p.m.</t>
  </si>
  <si>
    <t>22/01/2024 01:16:26 p.m.</t>
  </si>
  <si>
    <t>asma cronico</t>
  </si>
  <si>
    <t>QUINTA 107 s/n - Provincia: CHACO</t>
  </si>
  <si>
    <t>Castelli</t>
  </si>
  <si>
    <t>refiere ant. de asma (se quedó sin medicación)</t>
  </si>
  <si>
    <t>22/01/2024 11:52:00 a.m.</t>
  </si>
  <si>
    <t>22/01/2024 01:26:59 p.m.</t>
  </si>
  <si>
    <t>22/01/2024 03:48:55 p.m.</t>
  </si>
  <si>
    <t>PDR23384091</t>
  </si>
  <si>
    <t>DNI 23384091</t>
  </si>
  <si>
    <t>Almendra, Carlos René</t>
  </si>
  <si>
    <t>22/01/2024 11:54:00 a.m.</t>
  </si>
  <si>
    <t>22/01/2024 04:09:33 p.m.</t>
  </si>
  <si>
    <t>Remigio Bosch 346 - Neuquén - Barrio Bouquet Roldán</t>
  </si>
  <si>
    <t>PDR94879596</t>
  </si>
  <si>
    <t>DNI 94879596</t>
  </si>
  <si>
    <t>Beltran Huata, Eva Veronica</t>
  </si>
  <si>
    <t>22/01/2024 11:56:00 a.m.</t>
  </si>
  <si>
    <t>22/01/2024 01:19:08 p.m.</t>
  </si>
  <si>
    <t>22/01/2024 01:50:11 p.m.</t>
  </si>
  <si>
    <t>dispepcia</t>
  </si>
  <si>
    <t>Santa teresa y jesus 345 - Centenario</t>
  </si>
  <si>
    <t>dolor de espalda y pecho,abdominal</t>
  </si>
  <si>
    <t>DNI 12066384</t>
  </si>
  <si>
    <t>Zapata, Guillermo</t>
  </si>
  <si>
    <t>22/01/2024 12:01:00 p.m.</t>
  </si>
  <si>
    <t>22/01/2024 12:53:15 p.m.</t>
  </si>
  <si>
    <t>22/01/2024 01:00:15 p.m.</t>
  </si>
  <si>
    <t>oma derecha</t>
  </si>
  <si>
    <t>LINCOLN 861 - Neuquén - Barrio Limay</t>
  </si>
  <si>
    <t>refiere tener tapado el oido</t>
  </si>
  <si>
    <t>PDR43793009</t>
  </si>
  <si>
    <t>DNI 43793009</t>
  </si>
  <si>
    <t>Paredes, Esmeralda Soledad</t>
  </si>
  <si>
    <t>22/01/2024 12:05:00 p.m.</t>
  </si>
  <si>
    <t>22/01/2024 01:41:20 p.m.</t>
  </si>
  <si>
    <t>22/01/2024 02:03:26 p.m.</t>
  </si>
  <si>
    <t>PERITO MORENO 62 - Neuquén</t>
  </si>
  <si>
    <t>dolor de oido y garganta</t>
  </si>
  <si>
    <t>PDR22944707</t>
  </si>
  <si>
    <t>DNI 22944707</t>
  </si>
  <si>
    <t>Retamal, Raul Ariel</t>
  </si>
  <si>
    <t>22/01/2024 12:12:00 p.m.</t>
  </si>
  <si>
    <t>22/01/2024 01:55:59 p.m.</t>
  </si>
  <si>
    <t>22/01/2024 02:12:30 p.m.</t>
  </si>
  <si>
    <t>Colihue 1520 - Neuquén - Barrio Confluencia</t>
  </si>
  <si>
    <t>22/01/2024 12:26:00 p.m.</t>
  </si>
  <si>
    <t>22/01/2024 12:55:43 p.m.</t>
  </si>
  <si>
    <t>22/01/2024 01:45:02 p.m.</t>
  </si>
  <si>
    <t>Lipotimia.</t>
  </si>
  <si>
    <t>mareos,adormecimiento de brazo izquierdo,dolor de cabeza (en obs ayer acá)</t>
  </si>
  <si>
    <t>PDR32247152</t>
  </si>
  <si>
    <t>DNI 32247152</t>
  </si>
  <si>
    <t>Yunes, Haiquel Emiliano</t>
  </si>
  <si>
    <t>22/01/2024 12:37:00 p.m.</t>
  </si>
  <si>
    <t>22/01/2024 12:44:49 p.m.</t>
  </si>
  <si>
    <t>22/01/2024 04:09:42 p.m.</t>
  </si>
  <si>
    <t>CONQUISTADORES DEL DESIERTO 3444 - Neuquén</t>
  </si>
  <si>
    <t>refiere que le exploto el horno</t>
  </si>
  <si>
    <t>PDR17914511</t>
  </si>
  <si>
    <t>DNI 17914511</t>
  </si>
  <si>
    <t>Cordova, Ruth Mirella</t>
  </si>
  <si>
    <t>22/01/2024 12:44:00 p.m.</t>
  </si>
  <si>
    <t>22/01/2024 01:56:10 p.m.</t>
  </si>
  <si>
    <t>22/01/2024 02:10:25 p.m.</t>
  </si>
  <si>
    <t>Gral Paz 834 - Cutral Co</t>
  </si>
  <si>
    <t>PAMPA</t>
  </si>
  <si>
    <t>dolor de garganta (pac. oncológica)</t>
  </si>
  <si>
    <t>PDR4623842</t>
  </si>
  <si>
    <t>DNI 4623842</t>
  </si>
  <si>
    <t>Olave, Haydee</t>
  </si>
  <si>
    <t>22/01/2024 12:46:00 p.m.</t>
  </si>
  <si>
    <t>22/01/2024 01:07:16 p.m.</t>
  </si>
  <si>
    <t>22/01/2024 01:17:06 p.m.</t>
  </si>
  <si>
    <t>dolor postquirurgico</t>
  </si>
  <si>
    <t>RIO GALLEGOS Y SERRANO 4559 - Neuquén - Barrio Gran Neuquén</t>
  </si>
  <si>
    <t>dolor en la pierna, operada el 09/01 en este nosocomio</t>
  </si>
  <si>
    <t>22/01/2024 12:52:00 p.m.</t>
  </si>
  <si>
    <t>22/01/2024 02:10:04 p.m.</t>
  </si>
  <si>
    <t>22/01/2024 07:12:00 p.m.</t>
  </si>
  <si>
    <t>dengue prurito</t>
  </si>
  <si>
    <t>brote corporal,vómitos refiere probabilidad de dengue - 2da consulta</t>
  </si>
  <si>
    <t>DNI 23494185</t>
  </si>
  <si>
    <t>Salinas, Alejandra Iris</t>
  </si>
  <si>
    <t>22/01/2024 12:55:00 p.m.</t>
  </si>
  <si>
    <t>22/01/2024 02:49:45 p.m.</t>
  </si>
  <si>
    <t>22/01/2024 03:16:54 p.m.</t>
  </si>
  <si>
    <t>SALTA 152 - Neuquén - Centro</t>
  </si>
  <si>
    <t>refiere presión alta,mareos,se le cierra la garganta</t>
  </si>
  <si>
    <t>PDR42036697</t>
  </si>
  <si>
    <t>DNI 42036697</t>
  </si>
  <si>
    <t>Aguilar, Matias Manuel</t>
  </si>
  <si>
    <t>22/01/2024 01:01:00 p.m.</t>
  </si>
  <si>
    <t>22/01/2024 02:51:58 p.m.</t>
  </si>
  <si>
    <t>22/01/2024 03:44:08 p.m.</t>
  </si>
  <si>
    <t>traumatiosmo</t>
  </si>
  <si>
    <t>Spinelli y abrham 1450 - Neuquén - Barrio Islas Malvinas</t>
  </si>
  <si>
    <t>dolor e inflamación en el tobillo izquierdo</t>
  </si>
  <si>
    <t>22/01/2024 01:03:00 p.m.</t>
  </si>
  <si>
    <t>22/01/2024 01:28:25 p.m.</t>
  </si>
  <si>
    <t>22/01/2024 05:50:53 p.m.</t>
  </si>
  <si>
    <t>pie dbt</t>
  </si>
  <si>
    <t>refiere infección en el pie (diabetico)</t>
  </si>
  <si>
    <t>DNI 33384605</t>
  </si>
  <si>
    <t>Merino, Mariano Rafael</t>
  </si>
  <si>
    <t>22/01/2024 01:05:00 p.m.</t>
  </si>
  <si>
    <t>22/01/2024 02:57:23 p.m.</t>
  </si>
  <si>
    <t>22/01/2024 05:32:06 p.m.</t>
  </si>
  <si>
    <t>taquicardia,se agita,mareos (refiere tener B24 y estar sin medicación hace 8 meses)</t>
  </si>
  <si>
    <t>PDR40477650</t>
  </si>
  <si>
    <t>DNI 40477650</t>
  </si>
  <si>
    <t>Lopez Quintana, Rocio Belen</t>
  </si>
  <si>
    <t>22/01/2024 01:27:00 p.m.</t>
  </si>
  <si>
    <t>22/01/2024 03:16:13 p.m.</t>
  </si>
  <si>
    <t>22/01/2024 03:29:44 p.m.</t>
  </si>
  <si>
    <t>juan b justo 205 - Neuquén</t>
  </si>
  <si>
    <t>ref dolor de oido hace 3 semanas</t>
  </si>
  <si>
    <t>PDR31023886</t>
  </si>
  <si>
    <t>DNI 31023886</t>
  </si>
  <si>
    <t>Tapia, Jose Eliberto</t>
  </si>
  <si>
    <t>22/01/2024 01:29:00 p.m.</t>
  </si>
  <si>
    <t>22/01/2024 03:25:34 p.m.</t>
  </si>
  <si>
    <t>22/01/2024 03:29:52 p.m.</t>
  </si>
  <si>
    <t>12 de septiembre 1535 - Neuquén - Barrio Bouquet Roldán</t>
  </si>
  <si>
    <t>ref inflamación en pie izq</t>
  </si>
  <si>
    <t>22/01/2024 01:31:00 p.m.</t>
  </si>
  <si>
    <t>22/01/2024 03:29:57 p.m.</t>
  </si>
  <si>
    <t>22/01/2024 06:22:46 p.m.</t>
  </si>
  <si>
    <t>ref dolor estomacal/ diarrea</t>
  </si>
  <si>
    <t>22/01/2024 01:49:00 p.m.</t>
  </si>
  <si>
    <t>22/01/2024 01:49:39 p.m.</t>
  </si>
  <si>
    <t>22/01/2024 01:53:22 p.m.</t>
  </si>
  <si>
    <t>Picadura de araña</t>
  </si>
  <si>
    <t>control con med mendoza</t>
  </si>
  <si>
    <t>PDR37175659</t>
  </si>
  <si>
    <t>DNI 37175659</t>
  </si>
  <si>
    <t>Novelli, Juan Ignacio</t>
  </si>
  <si>
    <t>22/01/2024 01:51:00 p.m.</t>
  </si>
  <si>
    <t>22/01/2024 03:46:20 p.m.</t>
  </si>
  <si>
    <t>22/01/2024 04:53:22 p.m.</t>
  </si>
  <si>
    <t>sme vertiginoso 2ª a OTITS</t>
  </si>
  <si>
    <t>San Luis 516 - Neuquén - Barrio Nuevo</t>
  </si>
  <si>
    <t>ref vomitos/ mareos</t>
  </si>
  <si>
    <t>PDR13254861</t>
  </si>
  <si>
    <t>DNI 13254861</t>
  </si>
  <si>
    <t>Romero, Julio Cesar</t>
  </si>
  <si>
    <t>22/01/2024 01:52:00 p.m.</t>
  </si>
  <si>
    <t>22/01/2024 02:05:15 p.m.</t>
  </si>
  <si>
    <t>22/01/2024 02:50:22 p.m.</t>
  </si>
  <si>
    <t>CANAAN SAPAG 290 - Neuquén - Barrio El Progreso</t>
  </si>
  <si>
    <t>pcte hipertenso ref fuerte sangrado nasal</t>
  </si>
  <si>
    <t>22/01/2024 01:56:00 p.m.</t>
  </si>
  <si>
    <t>22/01/2024 03:51:44 p.m.</t>
  </si>
  <si>
    <t>22/01/2024 06:22:34 p.m.</t>
  </si>
  <si>
    <t>DNI 36752781</t>
  </si>
  <si>
    <t>Quintrel, Andrea Estefania</t>
  </si>
  <si>
    <t>22/01/2024 03:51:36 p.m.</t>
  </si>
  <si>
    <t>Castelli 2260 - Neuquén</t>
  </si>
  <si>
    <t>ref tx en rodilla izq</t>
  </si>
  <si>
    <t>DNI 29028405</t>
  </si>
  <si>
    <t>Pacheco, Maria Elena</t>
  </si>
  <si>
    <t>22/01/2024 02:03:00 p.m.</t>
  </si>
  <si>
    <t>22/01/2024 04:11:07 p.m.</t>
  </si>
  <si>
    <t>EL ANTU - Neuquén</t>
  </si>
  <si>
    <t>ref dolor de cabeza/ dif respiratoria/ agitada</t>
  </si>
  <si>
    <t>PDR41368996</t>
  </si>
  <si>
    <t>DNI 41368996</t>
  </si>
  <si>
    <t>Morales, Tania Ayelén</t>
  </si>
  <si>
    <t>22/01/2024 02:05:00 p.m.</t>
  </si>
  <si>
    <t>22/01/2024 04:11:15 p.m.</t>
  </si>
  <si>
    <t>22/01/2024 07:48:20 p.m.</t>
  </si>
  <si>
    <t>AVENA Y YERBA MATE - Neuquén</t>
  </si>
  <si>
    <t>b°colonia nueva esperanza</t>
  </si>
  <si>
    <t>pcte embarazada ref dolor estomacal/ vomitos/ mareos</t>
  </si>
  <si>
    <t>DNI 24071948</t>
  </si>
  <si>
    <t>Quintana, Jorge</t>
  </si>
  <si>
    <t>22/01/2024 02:10:00 p.m.</t>
  </si>
  <si>
    <t>22/01/2024 02:38:26 p.m.</t>
  </si>
  <si>
    <t>22/01/2024 04:26:42 p.m.</t>
  </si>
  <si>
    <t>REP ITALIA 3792 - Neuquén</t>
  </si>
  <si>
    <t>ref lastimadura de hab en mano izq (anoche)</t>
  </si>
  <si>
    <t>22/01/2024 02:12:00 p.m.</t>
  </si>
  <si>
    <t>22/01/2024 04:17:00 p.m.</t>
  </si>
  <si>
    <t>22/01/2024 07:06:29 p.m.</t>
  </si>
  <si>
    <t>22/01/2024 02:39:00 p.m.</t>
  </si>
  <si>
    <t>22/01/2024 03:21:32 p.m.</t>
  </si>
  <si>
    <t>22/01/2024 03:39:01 p.m.</t>
  </si>
  <si>
    <t>ref desvaria en el habla pcte amputado</t>
  </si>
  <si>
    <t>PDR39731787</t>
  </si>
  <si>
    <t>DNI 39731787</t>
  </si>
  <si>
    <t>Beduino, Daniel Juan Jose</t>
  </si>
  <si>
    <t>22/01/2024 02:44:00 p.m.</t>
  </si>
  <si>
    <t>22/01/2024 04:17:18 p.m.</t>
  </si>
  <si>
    <t>22/01/2024 06:24:36 p.m.</t>
  </si>
  <si>
    <t>MERLO 110 - Neuquén</t>
  </si>
  <si>
    <t>brote en zona genital dolor al orinar</t>
  </si>
  <si>
    <t>PDR96255536</t>
  </si>
  <si>
    <t>DNI 96255536</t>
  </si>
  <si>
    <t>Colil Osses, Silvia Gabriela</t>
  </si>
  <si>
    <t>22/01/2024 02:54:00 p.m.</t>
  </si>
  <si>
    <t>22/01/2024 04:23:44 p.m.</t>
  </si>
  <si>
    <t>22/01/2024 06:29:38 p.m.</t>
  </si>
  <si>
    <t>ECHEVERRIA 180 - Neuquén - Barrio Villa María</t>
  </si>
  <si>
    <t>DOLOR ABDOMINAL DEFECA NEGRO</t>
  </si>
  <si>
    <t>DNI 22289104</t>
  </si>
  <si>
    <t>Jara, Nancy Elizabeth</t>
  </si>
  <si>
    <t>22/01/2024 03:02:00 p.m.</t>
  </si>
  <si>
    <t>22/01/2024 04:32:22 p.m.</t>
  </si>
  <si>
    <t>22/01/2024 04:42:10 p.m.</t>
  </si>
  <si>
    <t>loteo social - Neuquén</t>
  </si>
  <si>
    <t>LOTEO SOCIAL TOMA NORTE II</t>
  </si>
  <si>
    <t>DOLOR INFLAMACION BRAZO DER</t>
  </si>
  <si>
    <t>DNI 23856063</t>
  </si>
  <si>
    <t>Pintos, Dora Beatriz</t>
  </si>
  <si>
    <t>22/01/2024 03:12:00 p.m.</t>
  </si>
  <si>
    <t>22/01/2024 04:37:29 p.m.</t>
  </si>
  <si>
    <t>22/01/2024 05:03:45 p.m.</t>
  </si>
  <si>
    <t>EL CHOLAR - 163 - Neuquén - Oeste</t>
  </si>
  <si>
    <t>DOLOR DE ABDOMEN DIARREA</t>
  </si>
  <si>
    <t>DNI 23384419</t>
  </si>
  <si>
    <t>Salas, Cristina Beatriz</t>
  </si>
  <si>
    <t>22/01/2024 03:26:00 p.m.</t>
  </si>
  <si>
    <t>22/01/2024 04:37:55 p.m.</t>
  </si>
  <si>
    <t>22/01/2024 04:52:47 p.m.</t>
  </si>
  <si>
    <t>LOS NARANJOS 1120 - Neuquén - Barrio Manuel Belgrano</t>
  </si>
  <si>
    <t>22/01/2024 03:29:00 p.m.</t>
  </si>
  <si>
    <t>22/01/2024 04:38:14 p.m.</t>
  </si>
  <si>
    <t>COLOCACION MEDICACION</t>
  </si>
  <si>
    <t>22/01/2024 03:31:00 p.m.</t>
  </si>
  <si>
    <t>22/01/2024 04:38:57 p.m.</t>
  </si>
  <si>
    <t>22/01/2024 05:06:54 p.m.</t>
  </si>
  <si>
    <t>otalgia tos</t>
  </si>
  <si>
    <t>TOS DOLOR DE OIDO ( TAPADOS )</t>
  </si>
  <si>
    <t>PDR27525895</t>
  </si>
  <si>
    <t>DNI 27525895</t>
  </si>
  <si>
    <t>Gonzalez Di Serio, Gustavo Abel</t>
  </si>
  <si>
    <t>22/01/2024 03:32:00 p.m.</t>
  </si>
  <si>
    <t>22/01/2024 04:48:14 p.m.</t>
  </si>
  <si>
    <t>22/01/2024 05:00:51 p.m.</t>
  </si>
  <si>
    <t>blas parera 44 - Cipolletti</t>
  </si>
  <si>
    <t>SANTA ROSA</t>
  </si>
  <si>
    <t>DOLOR DE GARGANTA MAREOS</t>
  </si>
  <si>
    <t>PDR39682794</t>
  </si>
  <si>
    <t>DNI 39682794</t>
  </si>
  <si>
    <t>Cordoba, Marcelo Alejandro</t>
  </si>
  <si>
    <t>22/01/2024 04:01:00 p.m.</t>
  </si>
  <si>
    <t>22/01/2024 05:07:10 p.m.</t>
  </si>
  <si>
    <t>22/01/2024 10:54:34 p.m.</t>
  </si>
  <si>
    <t>apendicitis?</t>
  </si>
  <si>
    <t>RAUL FITTIPALDI 4838 - Neuquén</t>
  </si>
  <si>
    <t>DNI 21385585</t>
  </si>
  <si>
    <t>Reynoso, Myriam Marcela</t>
  </si>
  <si>
    <t>22/01/2024 04:03:00 p.m.</t>
  </si>
  <si>
    <t>22/01/2024 05:16:18 p.m.</t>
  </si>
  <si>
    <t>22/01/2024 07:00:02 p.m.</t>
  </si>
  <si>
    <t>trast bipolar</t>
  </si>
  <si>
    <t>piren 644 - Neuquén</t>
  </si>
  <si>
    <t>pac solicita atención por sm- evaluada en privado trae orden</t>
  </si>
  <si>
    <t>PDR45389665</t>
  </si>
  <si>
    <t>DNI 45389665</t>
  </si>
  <si>
    <t>Laino, Luana Solcire</t>
  </si>
  <si>
    <t>22/01/2024 04:15:00 p.m.</t>
  </si>
  <si>
    <t>22/01/2024 04:24:06 p.m.</t>
  </si>
  <si>
    <t>22/01/2024 04:46:00 p.m.</t>
  </si>
  <si>
    <t>peatonal 27 calle 6 - Neuquén - Barrio Ciudad Industrial</t>
  </si>
  <si>
    <t>Ref Quemadura en pierna derecha</t>
  </si>
  <si>
    <t>DNI 21385758</t>
  </si>
  <si>
    <t>Bagolin, Silvana Edith</t>
  </si>
  <si>
    <t>22/01/2024 04:35:00 p.m.</t>
  </si>
  <si>
    <t>22/01/2024 05:52:11 p.m.</t>
  </si>
  <si>
    <t>23/01/2024 12:56:30 a.m.</t>
  </si>
  <si>
    <t>AMARANTO SUAREZ - 1135 - Neuquén</t>
  </si>
  <si>
    <t>Ref Dolor abdominal y ambas piernas</t>
  </si>
  <si>
    <t>DNI 13368960</t>
  </si>
  <si>
    <t>Yanko, Rosa</t>
  </si>
  <si>
    <t>22/01/2024 04:40:00 p.m.</t>
  </si>
  <si>
    <t>22/01/2024 06:25:35 p.m.</t>
  </si>
  <si>
    <t>22/01/2024 08:18:39 p.m.</t>
  </si>
  <si>
    <t>Gatica 1572 - Neuquén - Barrio Limay</t>
  </si>
  <si>
    <t>Ref mareos y dolor cervical</t>
  </si>
  <si>
    <t>OTRO 92770215</t>
  </si>
  <si>
    <t>Aguilar, Ervin</t>
  </si>
  <si>
    <t>22/01/2024 04:44:00 p.m.</t>
  </si>
  <si>
    <t>22/01/2024 06:38:57 p.m.</t>
  </si>
  <si>
    <t>22/01/2024 06:55:39 p.m.</t>
  </si>
  <si>
    <t>Lumbago</t>
  </si>
  <si>
    <t>RIO NEGRO - 1066 - Neuquén - Barrio Manuel Belgrano</t>
  </si>
  <si>
    <t>Ref Dolor costal izquierdo</t>
  </si>
  <si>
    <t>22/01/2024 04:49:00 p.m.</t>
  </si>
  <si>
    <t>22/01/2024 04:55:05 p.m.</t>
  </si>
  <si>
    <t>22/01/2024 06:29:31 p.m.</t>
  </si>
  <si>
    <t>ref dolor de cabeza/ dif respiratoria/ agitada -egresada por error</t>
  </si>
  <si>
    <t>22/01/2024 05:07:00 p.m.</t>
  </si>
  <si>
    <t>22/01/2024 06:48:15 p.m.</t>
  </si>
  <si>
    <t>22/01/2024 05:10:00 p.m.</t>
  </si>
  <si>
    <t>22/01/2024 06:48:23 p.m.</t>
  </si>
  <si>
    <t>Inflamación en pie izq-</t>
  </si>
  <si>
    <t>DNI 28945694</t>
  </si>
  <si>
    <t>Reumay, Marcelo Andres</t>
  </si>
  <si>
    <t>22/01/2024 05:15:00 p.m.</t>
  </si>
  <si>
    <t>22/01/2024 06:47:48 p.m.</t>
  </si>
  <si>
    <t>22/01/2024 07:06:47 p.m.</t>
  </si>
  <si>
    <t>abstinencia</t>
  </si>
  <si>
    <t>MOQUEHUE - 627 - Neuquén - Barrio Confluencia</t>
  </si>
  <si>
    <t>Ref abstinencia, se quedó sin medicación</t>
  </si>
  <si>
    <t>PDR36669050</t>
  </si>
  <si>
    <t>DNI 36669050</t>
  </si>
  <si>
    <t>Alvial Morales, Santiago Ismael</t>
  </si>
  <si>
    <t>22/01/2024 05:17:00 p.m.</t>
  </si>
  <si>
    <t>22/01/2024 07:04:31 p.m.</t>
  </si>
  <si>
    <t>Victor Guerrero y Arabarco 17 - Neuquén - Barrio Villa Ceferino</t>
  </si>
  <si>
    <t>Tx tobillo izq</t>
  </si>
  <si>
    <t>22/01/2024 09:44:50 p.m.</t>
  </si>
  <si>
    <t>22/01/2024 10:46:03 p.m.</t>
  </si>
  <si>
    <t>TX TOBILLO ( SE VUELVE ANOTAR - NO RESPONDIO PRIMER LLAMADO MEDICO )</t>
  </si>
  <si>
    <t>PDR49028981</t>
  </si>
  <si>
    <t>DNI 49028981</t>
  </si>
  <si>
    <t>Baigorria, Aldana Abigail</t>
  </si>
  <si>
    <t>22/01/2024 05:36:00 p.m.</t>
  </si>
  <si>
    <t>22/01/2024 06:07:21 p.m.</t>
  </si>
  <si>
    <t>22/01/2024 08:18:24 p.m.</t>
  </si>
  <si>
    <t>adenopatia cervical fiebre</t>
  </si>
  <si>
    <t>POLLERO 1332 - Zapala</t>
  </si>
  <si>
    <t>FIEBRE, CONTRACTURA EN ZONA DE CUELLO</t>
  </si>
  <si>
    <t>22/01/2024 05:40:00 p.m.</t>
  </si>
  <si>
    <t>22/01/2024 07:03:36 p.m.</t>
  </si>
  <si>
    <t>22/01/2024 07:11:12 p.m.</t>
  </si>
  <si>
    <t>INFLAMACIÓN OJO IZQ</t>
  </si>
  <si>
    <t>PDR47929643</t>
  </si>
  <si>
    <t>DNI 47929643</t>
  </si>
  <si>
    <t>Cares Carrillo, Luciano Benjamin</t>
  </si>
  <si>
    <t>22/01/2024 05:41:00 p.m.</t>
  </si>
  <si>
    <t>22/01/2024 07:03:20 p.m.</t>
  </si>
  <si>
    <t>22/01/2024 07:09:02 p.m.</t>
  </si>
  <si>
    <t>PIUQUEN CASA 5 - Neuquén</t>
  </si>
  <si>
    <t>DOLO DE OIDO</t>
  </si>
  <si>
    <t>PDR22774627</t>
  </si>
  <si>
    <t>DNI 22774627</t>
  </si>
  <si>
    <t>Piscitello, Angel Martin</t>
  </si>
  <si>
    <t>22/01/2024 05:54:00 p.m.</t>
  </si>
  <si>
    <t>22/01/2024 07:04:47 p.m.</t>
  </si>
  <si>
    <t>22/01/2024 07:45:12 p.m.</t>
  </si>
  <si>
    <t>ulcera venosa</t>
  </si>
  <si>
    <t>merlo 103 - Neuquén - Barrio Don Bosco II</t>
  </si>
  <si>
    <t>don bosco</t>
  </si>
  <si>
    <t>RERF LUNAR SANGRANTE</t>
  </si>
  <si>
    <t>DNI 46068508</t>
  </si>
  <si>
    <t>Reyes, Adrian Agustin</t>
  </si>
  <si>
    <t>22/01/2024 05:59:00 p.m.</t>
  </si>
  <si>
    <t>22/01/2024 07:15:01 p.m.</t>
  </si>
  <si>
    <t>22/01/2024 07:20:27 p.m.</t>
  </si>
  <si>
    <t>boer y lago argentino - Neuquén - Barrio Confluencia</t>
  </si>
  <si>
    <t>PDR45883771</t>
  </si>
  <si>
    <t>DNI 45883771</t>
  </si>
  <si>
    <t>Esteban, Esmeralda Estrella</t>
  </si>
  <si>
    <t>22/01/2024 06:00:00 p.m.</t>
  </si>
  <si>
    <t>22/01/2024 07:15:56 p.m.</t>
  </si>
  <si>
    <t>22/01/2024 07:34:34 p.m.</t>
  </si>
  <si>
    <t>picadura insecto celulitis</t>
  </si>
  <si>
    <t>Benigar 50 - Neuquén</t>
  </si>
  <si>
    <t>Ref. enviada de ginecologia ( picadura en pierna )</t>
  </si>
  <si>
    <t>DNI 31950439</t>
  </si>
  <si>
    <t>Arce, Marta Valeria</t>
  </si>
  <si>
    <t>22/01/2024 06:12:00 p.m.</t>
  </si>
  <si>
    <t>22/01/2024 06:29:56 p.m.</t>
  </si>
  <si>
    <t>22/01/2024 06:58:36 p.m.</t>
  </si>
  <si>
    <t>ROCA - 2278 - Neuquén</t>
  </si>
  <si>
    <t>PDR43530353</t>
  </si>
  <si>
    <t>DNI 43530353</t>
  </si>
  <si>
    <t>Ferro, Alan Yohan</t>
  </si>
  <si>
    <t>22/01/2024 06:19:00 p.m.</t>
  </si>
  <si>
    <t>22/01/2024 06:48:55 p.m.</t>
  </si>
  <si>
    <t>22/01/2024 10:45:51 p.m.</t>
  </si>
  <si>
    <t>ruca choroy - Neuquén - Barrio Cordón Colón</t>
  </si>
  <si>
    <t>dolor de garganta cuerpo fiebre</t>
  </si>
  <si>
    <t>22/01/2024 06:24:00 p.m.</t>
  </si>
  <si>
    <t>22/01/2024 07:29:19 p.m.</t>
  </si>
  <si>
    <t>fx tibia perone</t>
  </si>
  <si>
    <t>FX DE MID</t>
  </si>
  <si>
    <t>PDR93597230</t>
  </si>
  <si>
    <t>DNI 19068813</t>
  </si>
  <si>
    <t>Salazar Llancafilo, Kelly Ivonne</t>
  </si>
  <si>
    <t>22/01/2024 06:31:00 p.m.</t>
  </si>
  <si>
    <t>22/01/2024 07:33:40 p.m.</t>
  </si>
  <si>
    <t>23/01/2024 03:53:15 a.m.</t>
  </si>
  <si>
    <t>colecistitis</t>
  </si>
  <si>
    <t>emilio carrasco 151 - SENILLOSA</t>
  </si>
  <si>
    <t>UNIÓN</t>
  </si>
  <si>
    <t>DOLOR INFLAMACION ABDOMINAL</t>
  </si>
  <si>
    <t>PDR46257037</t>
  </si>
  <si>
    <t>DNI 46257037</t>
  </si>
  <si>
    <t>Rodriguez, Maria De Los Angeles</t>
  </si>
  <si>
    <t>22/01/2024 06:58:00 p.m.</t>
  </si>
  <si>
    <t>22/01/2024 07:42:05 p.m.</t>
  </si>
  <si>
    <t>22/01/2024 07:53:56 p.m.</t>
  </si>
  <si>
    <t>CORRENTOSO 745 - CONFLUENCIA</t>
  </si>
  <si>
    <t>DOLOR DE OIDO Y GARGANTA</t>
  </si>
  <si>
    <t>PDR96025682</t>
  </si>
  <si>
    <t>DNI 96025682</t>
  </si>
  <si>
    <t>Diaz Veitia, Jose Daniel</t>
  </si>
  <si>
    <t>22/01/2024 07:10:00 p.m.</t>
  </si>
  <si>
    <t>22/01/2024 07:46:40 p.m.</t>
  </si>
  <si>
    <t>22/01/2024 07:54:02 p.m.</t>
  </si>
  <si>
    <t>CORDOBA 414 - Neuquén - Centro</t>
  </si>
  <si>
    <t>INFECCION EN NARIZ</t>
  </si>
  <si>
    <t>PDR37664238</t>
  </si>
  <si>
    <t>DNI 37664238</t>
  </si>
  <si>
    <t>Marin, Maria De Los Angeles</t>
  </si>
  <si>
    <t>22/01/2024 07:20:00 p.m.</t>
  </si>
  <si>
    <t>22/01/2024 08:12:12 p.m.</t>
  </si>
  <si>
    <t>23/01/2024 12:23:44 a.m.</t>
  </si>
  <si>
    <t>LA PLATA 215 - Neuquén - Barrio Villa María</t>
  </si>
  <si>
    <t>CONTRACTURA EN LADO DERECHO DEL CUERPO</t>
  </si>
  <si>
    <t>PDR32363967</t>
  </si>
  <si>
    <t>DNI 32363967</t>
  </si>
  <si>
    <t>Clivio, Maria Natalia</t>
  </si>
  <si>
    <t>22/01/2024 07:22:00 p.m.</t>
  </si>
  <si>
    <t>22/01/2024 08:13:03 p.m.</t>
  </si>
  <si>
    <t>22/01/2024 08:27:07 p.m.</t>
  </si>
  <si>
    <t>condulta dolor de garganta</t>
  </si>
  <si>
    <t>alberdi 33 - Neuquén - Centro</t>
  </si>
  <si>
    <t>PDR33447895</t>
  </si>
  <si>
    <t>DNI 33447895</t>
  </si>
  <si>
    <t>Ferreyra, Facundo Jose</t>
  </si>
  <si>
    <t>22/01/2024 07:24:00 p.m.</t>
  </si>
  <si>
    <t>22/01/2024 07:37:05 p.m.</t>
  </si>
  <si>
    <t>22/01/2024 07:55:07 p.m.</t>
  </si>
  <si>
    <t>ARABARCO 1111 - Neuquén - Barrio Villa Ceferino</t>
  </si>
  <si>
    <t>quemaduras en ms</t>
  </si>
  <si>
    <t>PDR11452817</t>
  </si>
  <si>
    <t>SN 11452817</t>
  </si>
  <si>
    <t>Yan, Meilan</t>
  </si>
  <si>
    <t>22/01/2024 07:31:00 p.m.</t>
  </si>
  <si>
    <t>22/01/2024 08:38:57 p.m.</t>
  </si>
  <si>
    <t>23/01/2024 12:38:25 a.m.</t>
  </si>
  <si>
    <t>SANTA TERESA 1780 - Neuquén - Barrio Santa Genoveva</t>
  </si>
  <si>
    <t>SUDOROSA Y MAREOS</t>
  </si>
  <si>
    <t>PDR12066520</t>
  </si>
  <si>
    <t>DNI 12066520</t>
  </si>
  <si>
    <t>Rojas, Bernabe Omar</t>
  </si>
  <si>
    <t>22/01/2024 07:38:00 p.m.</t>
  </si>
  <si>
    <t>22/01/2024 07:55:13 p.m.</t>
  </si>
  <si>
    <t>22/01/2024 08:08:25 p.m.</t>
  </si>
  <si>
    <t>CORRENTOSO 880 - Neuquén - Barrio Confluencia</t>
  </si>
  <si>
    <t>PDR30734784</t>
  </si>
  <si>
    <t>DNI 30734784</t>
  </si>
  <si>
    <t>Herrera, Nestor Fabian</t>
  </si>
  <si>
    <t>22/01/2024 07:40:00 p.m.</t>
  </si>
  <si>
    <t>22/01/2024 08:06:01 p.m.</t>
  </si>
  <si>
    <t>22/01/2024 08:36:29 p.m.</t>
  </si>
  <si>
    <t>REF- QUE SE TRAGO DIENTE POSTIZO</t>
  </si>
  <si>
    <t>PDR41438537</t>
  </si>
  <si>
    <t>DNI 41438537</t>
  </si>
  <si>
    <t>Parra Peralta, Mauro Ariel</t>
  </si>
  <si>
    <t>22/01/2024 07:54:00 p.m.</t>
  </si>
  <si>
    <t>22/01/2024 08:30:09 p.m.</t>
  </si>
  <si>
    <t>22/01/2024 08:42:20 p.m.</t>
  </si>
  <si>
    <t>INTENDENTE MANGO 1267 - Neuquén</t>
  </si>
  <si>
    <t>ref. infección en dedos de mano izq</t>
  </si>
  <si>
    <t>DNI 38806591</t>
  </si>
  <si>
    <t>Silva, Katherina Abigail</t>
  </si>
  <si>
    <t>22/01/2024 08:03:00 p.m.</t>
  </si>
  <si>
    <t>22/01/2024 09:45:02 p.m.</t>
  </si>
  <si>
    <t>22/01/2024 10:03:46 p.m.</t>
  </si>
  <si>
    <t>antartida argentina 2215 - Neuquén - Barrio El Progreso</t>
  </si>
  <si>
    <t>SENSACIÓN DE FALTA DE AIRE, CONGESTIÓN Y PERDIDA DE OLFATO</t>
  </si>
  <si>
    <t>PDR37603084</t>
  </si>
  <si>
    <t>DNI 37603084</t>
  </si>
  <si>
    <t>Montecino, Walter Marcelo</t>
  </si>
  <si>
    <t>22/01/2024 08:07:00 p.m.</t>
  </si>
  <si>
    <t>22/01/2024 09:45:11 p.m.</t>
  </si>
  <si>
    <t>GATICA 1572 - Neuquén - Barrio Limay</t>
  </si>
  <si>
    <t>DNI 95150491</t>
  </si>
  <si>
    <t>Pino Gallardo, Miguel Antonio</t>
  </si>
  <si>
    <t>22/01/2024 08:10:00 p.m.</t>
  </si>
  <si>
    <t>22/01/2024 09:47:42 p.m.</t>
  </si>
  <si>
    <t>23/01/2024 12:57:17 a.m.</t>
  </si>
  <si>
    <t>ALUMINE Y PUERTO ARG - Centenario</t>
  </si>
  <si>
    <t>98 VIV.</t>
  </si>
  <si>
    <t>DOLOR ABDOMINAL Y DIARREA - REF. POBLEMAS DE INTESTINO</t>
  </si>
  <si>
    <t>PDR44311803</t>
  </si>
  <si>
    <t>DNI 44311803</t>
  </si>
  <si>
    <t>Fernandez, Ivanna Nicole</t>
  </si>
  <si>
    <t>22/01/2024 08:20:00 p.m.</t>
  </si>
  <si>
    <t>22/01/2024 09:45:20 p.m.</t>
  </si>
  <si>
    <t>RAWSON 1047 - Neuquén - Barrio Villa Ceferino</t>
  </si>
  <si>
    <t>DNI 34220259</t>
  </si>
  <si>
    <t>Arce, Pedro Luciano</t>
  </si>
  <si>
    <t>22/01/2024 08:23:00 p.m.</t>
  </si>
  <si>
    <t>22/01/2024 09:47:56 p.m.</t>
  </si>
  <si>
    <t>22/01/2024 11:46:46 p.m.</t>
  </si>
  <si>
    <t>jose hernandez 149 - Neuquén - Barrio Villa Farrel</t>
  </si>
  <si>
    <t>HERIDA CORTANTE EN DEDO DE MANO IZQ</t>
  </si>
  <si>
    <t>PDR21113809</t>
  </si>
  <si>
    <t>DNI 21113809</t>
  </si>
  <si>
    <t>Perceval, Leonardo Jorge</t>
  </si>
  <si>
    <t>22/01/2024 08:32:00 p.m.</t>
  </si>
  <si>
    <t>22/01/2024 09:12:26 p.m.</t>
  </si>
  <si>
    <t>22/01/2024 09:22:37 p.m.</t>
  </si>
  <si>
    <t>SAN JUAN 854 - Neuquén</t>
  </si>
  <si>
    <t>REF. QUEMADURA EN MANO EL DIA DE AYER- INFECCIÓN</t>
  </si>
  <si>
    <t>DNI 23789255</t>
  </si>
  <si>
    <t>Gonzalez, Alicia Noemí</t>
  </si>
  <si>
    <t>22/01/2024 08:45:00 p.m.</t>
  </si>
  <si>
    <t>22/01/2024 09:56:04 p.m.</t>
  </si>
  <si>
    <t>23/01/2024 12:38:32 a.m.</t>
  </si>
  <si>
    <t>LINARES 1271 - Neuquén</t>
  </si>
  <si>
    <t>REF. DOLOR DE GARGANTA Y CORPORAL -</t>
  </si>
  <si>
    <t>DNI 12066635</t>
  </si>
  <si>
    <t>Riquelme, Jose Rolando</t>
  </si>
  <si>
    <t>22/01/2024 08:46:00 p.m.</t>
  </si>
  <si>
    <t>22/01/2024 09:56:20 p.m.</t>
  </si>
  <si>
    <t>22/01/2024 10:48:06 p.m.</t>
  </si>
  <si>
    <t>REF. INFLAMACION EN AMBOS PIES ( PCTE DIABETICO )</t>
  </si>
  <si>
    <t>DNI 20794105</t>
  </si>
  <si>
    <t>Huenul Peutren, Susana Del Carmen</t>
  </si>
  <si>
    <t>22/01/2024 08:47:00 p.m.</t>
  </si>
  <si>
    <t>22/01/2024 09:34:18 p.m.</t>
  </si>
  <si>
    <t>22/01/2024 09:41:47 p.m.</t>
  </si>
  <si>
    <t>CHIMEHUIN -541 - Neuquén - Barrio La Sirena</t>
  </si>
  <si>
    <t>REF. DOLOR DE GARGANTA Y CORPORAL</t>
  </si>
  <si>
    <t>22/01/2024 08:48:00 p.m.</t>
  </si>
  <si>
    <t>22/01/2024 09:05:45 p.m.</t>
  </si>
  <si>
    <t>23/01/2024 04:11:38 a.m.</t>
  </si>
  <si>
    <t>sme hepatorrenal?</t>
  </si>
  <si>
    <t>REF. DOLOR DE PECHO</t>
  </si>
  <si>
    <t>22/01/2024 08:50:00 p.m.</t>
  </si>
  <si>
    <t>22/01/2024 09:36:32 p.m.</t>
  </si>
  <si>
    <t>23/01/2024 07:32:38 a.m.</t>
  </si>
  <si>
    <t>REF. DOLOR ABDOMINAL , FIEBRE Y VÓMITOS -</t>
  </si>
  <si>
    <t>22/01/2024 08:53:00 p.m.</t>
  </si>
  <si>
    <t>22/01/2024 09:40:48 p.m.</t>
  </si>
  <si>
    <t>22/01/2024 09:59:40 p.m.</t>
  </si>
  <si>
    <t>faringites</t>
  </si>
  <si>
    <t>REF. DOLOR CORPORAL</t>
  </si>
  <si>
    <t>PDR46481500</t>
  </si>
  <si>
    <t>DNI 46481500</t>
  </si>
  <si>
    <t>Baez, Martina Ailin</t>
  </si>
  <si>
    <t>22/01/2024 08:58:00 p.m.</t>
  </si>
  <si>
    <t>22/01/2024 09:24:29 p.m.</t>
  </si>
  <si>
    <t>23/01/2024 02:41:22 a.m.</t>
  </si>
  <si>
    <t>LA PAMPA 625 - Neuquén - Barrio Nuevo</t>
  </si>
  <si>
    <t>REF. PRIMA INTOXICACIÓN MEDICAMENTOSA</t>
  </si>
  <si>
    <t>PDR6438784</t>
  </si>
  <si>
    <t>DNI 6438784</t>
  </si>
  <si>
    <t>Garcia, Isabel Blanca</t>
  </si>
  <si>
    <t>22/01/2024 09:06:00 p.m.</t>
  </si>
  <si>
    <t>22/01/2024 10:13:10 p.m.</t>
  </si>
  <si>
    <t>Chocon 899 - Neuquén - Barrio Manuel Belgrano</t>
  </si>
  <si>
    <t>PDR42815870</t>
  </si>
  <si>
    <t>DNI 42815870</t>
  </si>
  <si>
    <t>Valencia, Gabriela Raquel</t>
  </si>
  <si>
    <t>22/01/2024 09:33:00 p.m.</t>
  </si>
  <si>
    <t>22/01/2024 09:39:01 p.m.</t>
  </si>
  <si>
    <t>23/01/2024 12:03:24 a.m.</t>
  </si>
  <si>
    <t>Tierra del fuego 343 - Neuquén</t>
  </si>
  <si>
    <t>REF. REACCIÓN ALÉRGICA</t>
  </si>
  <si>
    <t>DNI 14878847</t>
  </si>
  <si>
    <t>Castillo, Silvia Ines</t>
  </si>
  <si>
    <t>22/01/2024 09:36:00 p.m.</t>
  </si>
  <si>
    <t>23/01/2024 02:19:50 a.m.</t>
  </si>
  <si>
    <t>estatus epileptico</t>
  </si>
  <si>
    <t>SANTIAGO DEL ESTERO 537 - SENILLOSA</t>
  </si>
  <si>
    <t>BARRIO CENTRO</t>
  </si>
  <si>
    <t>DNI 26148919</t>
  </si>
  <si>
    <t>Gorbachov, Esteban David</t>
  </si>
  <si>
    <t>22/01/2024 09:50:00 p.m.</t>
  </si>
  <si>
    <t>22/01/2024 09:56:40 p.m.</t>
  </si>
  <si>
    <t>23/01/2024 04:18:24 p.m.</t>
  </si>
  <si>
    <t>Dolor lumbar. Infección urinaria alta.</t>
  </si>
  <si>
    <t>CABO/HORNOS 915 - Neuquén - Barrio Sapere</t>
  </si>
  <si>
    <t>Ref Dolor abdominal, dif para respirar y fiebre</t>
  </si>
  <si>
    <t>PDR39883279</t>
  </si>
  <si>
    <t>DNI 39883279</t>
  </si>
  <si>
    <t>Usqueda, Alejandra</t>
  </si>
  <si>
    <t>22/01/2024 10:08:00 p.m.</t>
  </si>
  <si>
    <t>23/01/2024 12:31:59 a.m.</t>
  </si>
  <si>
    <t>23/01/2024 06:18:18 a.m.</t>
  </si>
  <si>
    <t>INT CARRO 2140 - Neuquén - Barrio La Sirena</t>
  </si>
  <si>
    <t>DOLOR RENAL DIF PARA ORINAR</t>
  </si>
  <si>
    <t>PDR42653824</t>
  </si>
  <si>
    <t>DNI 42653824</t>
  </si>
  <si>
    <t>Caso, Sebastian Ignacio</t>
  </si>
  <si>
    <t>22/01/2024 10:24:00 p.m.</t>
  </si>
  <si>
    <t>22/01/2024 10:45:25 p.m.</t>
  </si>
  <si>
    <t>23/01/2024 12:47:35 a.m.</t>
  </si>
  <si>
    <t>paimun 840 - Neuquén - Barrio Confluencia</t>
  </si>
  <si>
    <t>22/01/2024 10:31:00 p.m.</t>
  </si>
  <si>
    <t>22/01/2024 11:30:40 p.m.</t>
  </si>
  <si>
    <t>23/01/2024 04:06:52 a.m.</t>
  </si>
  <si>
    <t>Ref falta de oxigeno y dif para respirar</t>
  </si>
  <si>
    <t>PDR38677033</t>
  </si>
  <si>
    <t>DNI 38677033</t>
  </si>
  <si>
    <t>Herrera, Leandro Nahuel</t>
  </si>
  <si>
    <t>22/01/2024 10:33:00 p.m.</t>
  </si>
  <si>
    <t>23/01/2024 12:32:20 a.m.</t>
  </si>
  <si>
    <t>23/01/2024 01:05:58 a.m.</t>
  </si>
  <si>
    <t>oBREROS ARGENTINOS 1907 -</t>
  </si>
  <si>
    <t>Ref Fiebre, mareos y dolor corporal</t>
  </si>
  <si>
    <t>DNI 23384437</t>
  </si>
  <si>
    <t>Retamal, Jose Luis</t>
  </si>
  <si>
    <t>22/01/2024 10:35:00 p.m.</t>
  </si>
  <si>
    <t>23/01/2024 12:32:33 a.m.</t>
  </si>
  <si>
    <t>23/01/2024 01:08:08 a.m.</t>
  </si>
  <si>
    <t>MZA F1 CASA 3 - Neuquén</t>
  </si>
  <si>
    <t>PDR29159051</t>
  </si>
  <si>
    <t>DNI 29159051</t>
  </si>
  <si>
    <t>Sassi, Oscar Jesus Cristian</t>
  </si>
  <si>
    <t>22/01/2024 10:51:00 p.m.</t>
  </si>
  <si>
    <t>23/01/2024 12:16:00 a.m.</t>
  </si>
  <si>
    <t>TRABAJADORES DE LA INDUSTRIA - Neuquén - Barrio Ciudad Industrial</t>
  </si>
  <si>
    <t>Ref Dolor en hombro izquierdo (Pac operado del corazon)</t>
  </si>
  <si>
    <t>23/01/2024 02:20:47 a.m.</t>
  </si>
  <si>
    <t>Hombro doloroso</t>
  </si>
  <si>
    <t>22/01/2024 11:06:00 p.m.</t>
  </si>
  <si>
    <t>23/01/2024 12:59:34 a.m.</t>
  </si>
  <si>
    <t>23/01/2024 01:07:50 a.m.</t>
  </si>
  <si>
    <t>reacción alérgica (refiere sensación de falta de aire)</t>
  </si>
  <si>
    <t>PDR16820565</t>
  </si>
  <si>
    <t>DNI 16820565</t>
  </si>
  <si>
    <t>Guevara, Simon Luis Omar</t>
  </si>
  <si>
    <t>22/01/2024 11:13:00 p.m.</t>
  </si>
  <si>
    <t>23/01/2024 12:16:12 a.m.</t>
  </si>
  <si>
    <t>PDR30555973</t>
  </si>
  <si>
    <t>DNI 30555973</t>
  </si>
  <si>
    <t>Palacio, Emiliano Andres</t>
  </si>
  <si>
    <t>22/01/2024 11:20:00 p.m.</t>
  </si>
  <si>
    <t>23/01/2024 01:03:24 a.m.</t>
  </si>
  <si>
    <t>23/01/2024 01:09:52 a.m.</t>
  </si>
  <si>
    <t>Juan XXIII 1295 - Neuquén - Barrio Santa Genoveva</t>
  </si>
  <si>
    <t>odinofagia - otalgia</t>
  </si>
  <si>
    <t>22/01/2024 11:24:00 p.m.</t>
  </si>
  <si>
    <t>23/01/2024 01:06:47 a.m.</t>
  </si>
  <si>
    <t>23/01/2024 01:24:07 a.m.</t>
  </si>
  <si>
    <t>PDR42970270</t>
  </si>
  <si>
    <t>DNI 42970270</t>
  </si>
  <si>
    <t>Nievas, Rodrigo Nazareno</t>
  </si>
  <si>
    <t>22/01/2024 11:36:00 p.m.</t>
  </si>
  <si>
    <t>23/01/2024 02:54:58 a.m.</t>
  </si>
  <si>
    <t>23/01/2024 03:08:00 a.m.</t>
  </si>
  <si>
    <t>Copahue 1776 - Neuquén - Barrio Confluencia</t>
  </si>
  <si>
    <t>PDR42652051</t>
  </si>
  <si>
    <t>DNI 42652051</t>
  </si>
  <si>
    <t>Dukardt, Martin Dario</t>
  </si>
  <si>
    <t>22/01/2024 11:46:00 p.m.</t>
  </si>
  <si>
    <t>23/01/2024 12:27:10 a.m.</t>
  </si>
  <si>
    <t>23/01/2024 12:55:19 a.m.</t>
  </si>
  <si>
    <t>carlos h rodriguez 556 - Neuquén - Centro</t>
  </si>
  <si>
    <t>vómitos - náuseas (personal seguridad privada)</t>
  </si>
  <si>
    <t>PDR49183938</t>
  </si>
  <si>
    <t>DNI 49183938</t>
  </si>
  <si>
    <t>Perez Seoane, Ursula</t>
  </si>
  <si>
    <t>23/01/2024 12:08:00 a.m.</t>
  </si>
  <si>
    <t>23/01/2024 02:20:37 a.m.</t>
  </si>
  <si>
    <t>Pedro Linares 385 - Neuquén</t>
  </si>
  <si>
    <t>intento autolítico</t>
  </si>
  <si>
    <t>DNI 30529667</t>
  </si>
  <si>
    <t>Alterini Quiroga, Pedro Luis Roman</t>
  </si>
  <si>
    <t>23/01/2024 12:19:00 a.m.</t>
  </si>
  <si>
    <t>23/01/2024 12:34:48 a.m.</t>
  </si>
  <si>
    <t>23/01/2024 04:12:23 a.m.</t>
  </si>
  <si>
    <t>jose rosa 26 - Neuquén - Centro</t>
  </si>
  <si>
    <t>Ref dolor de cabeza y mareos.</t>
  </si>
  <si>
    <t>PDR48411547</t>
  </si>
  <si>
    <t>DNI 48411547</t>
  </si>
  <si>
    <t>Quintana, Ciro Natanael</t>
  </si>
  <si>
    <t>23/01/2024 12:24:00 a.m.</t>
  </si>
  <si>
    <t>23/01/2024 01:07:03 a.m.</t>
  </si>
  <si>
    <t>23/01/2024 03:30:18 a.m.</t>
  </si>
  <si>
    <t>Alberti 2100 - Neuquén - Barrio Provincias Unidas</t>
  </si>
  <si>
    <t>Mama ref dolor de cabeza.</t>
  </si>
  <si>
    <t>PDR47934306</t>
  </si>
  <si>
    <t>DNI 47934306</t>
  </si>
  <si>
    <t>Soto Palma, Gudalupe</t>
  </si>
  <si>
    <t>23/01/2024 12:30:00 a.m.</t>
  </si>
  <si>
    <t>23/01/2024 02:55:17 a.m.</t>
  </si>
  <si>
    <t>23/01/2024 03:02:31 a.m.</t>
  </si>
  <si>
    <t>LOS ROBLES 831 - Provincia: CHUBUT</t>
  </si>
  <si>
    <t>REF MAREOS Y VISIÓN BORROSA, GANAS DE VOMITAR.</t>
  </si>
  <si>
    <t>DNI 36618873</t>
  </si>
  <si>
    <t>Fernandez, Johana Natali</t>
  </si>
  <si>
    <t>23/01/2024 12:52:00 a.m.</t>
  </si>
  <si>
    <t>23/01/2024 02:56:15 a.m.</t>
  </si>
  <si>
    <t>GATICA Y SOLDADO DESCONOCIDO Nº2720 - Neuquén</t>
  </si>
  <si>
    <t>REF DOLOR DE CABEZA Y VOMITOS.</t>
  </si>
  <si>
    <t>DNI 35571403</t>
  </si>
  <si>
    <t>Contreras, Miriam Alejandra</t>
  </si>
  <si>
    <t>23/01/2024 01:02:00 a.m.</t>
  </si>
  <si>
    <t>23/01/2024 02:56:34 a.m.</t>
  </si>
  <si>
    <t>viejo - Neuquén</t>
  </si>
  <si>
    <t>REF DOLOR ABDOMINAL.</t>
  </si>
  <si>
    <t>PDR44463243</t>
  </si>
  <si>
    <t>DNI 44463243</t>
  </si>
  <si>
    <t>Gonzalez, Franco</t>
  </si>
  <si>
    <t>23/01/2024 01:38:00 a.m.</t>
  </si>
  <si>
    <t>23/01/2024 02:55:44 a.m.</t>
  </si>
  <si>
    <t>23/01/2024 04:47:44 a.m.</t>
  </si>
  <si>
    <t>De Los Sueños Perdidos 326 - Neuquén</t>
  </si>
  <si>
    <t>REF DEARREA Y VOMITOS HACE 48 HS.</t>
  </si>
  <si>
    <t>DNI 49752424</t>
  </si>
  <si>
    <t>Nuñez Ortiz, Kimberley Natalin</t>
  </si>
  <si>
    <t>23/01/2024 02:29:00 a.m.</t>
  </si>
  <si>
    <t>23/01/2024 03:02:06 a.m.</t>
  </si>
  <si>
    <t>23/01/2024 03:10:32 a.m.</t>
  </si>
  <si>
    <t>sierra grande 1990 - Neuquén - Barrio Confluencia</t>
  </si>
  <si>
    <t>TX en pie</t>
  </si>
  <si>
    <t>23/01/2024 03:03:00 a.m.</t>
  </si>
  <si>
    <t>23/01/2024 03:04:38 a.m.</t>
  </si>
  <si>
    <t>23/01/2024 04:47:50 a.m.</t>
  </si>
  <si>
    <t>vómitos - náuseas (personal seguridad privada) EGRESADO POR ERROR</t>
  </si>
  <si>
    <t>PDR32779177</t>
  </si>
  <si>
    <t>DNI 32779177</t>
  </si>
  <si>
    <t>Barros, Adriana Edit</t>
  </si>
  <si>
    <t>23/01/2024 03:25:00 a.m.</t>
  </si>
  <si>
    <t>23/01/2024 04:54:35 a.m.</t>
  </si>
  <si>
    <t>23/01/2024 04:55:32 a.m.</t>
  </si>
  <si>
    <t>Racedo Eduardo 262 - Neuquén</t>
  </si>
  <si>
    <t>Fiebre, tos</t>
  </si>
  <si>
    <t>PDR39522196</t>
  </si>
  <si>
    <t>DNI 39522196</t>
  </si>
  <si>
    <t>Lillo, Hector Alexis</t>
  </si>
  <si>
    <t>23/01/2024 03:31:00 a.m.</t>
  </si>
  <si>
    <t>23/01/2024 03:55:25 a.m.</t>
  </si>
  <si>
    <t>23/01/2024 04:47:56 a.m.</t>
  </si>
  <si>
    <t>Rivas 848 - Neuquén</t>
  </si>
  <si>
    <t>Inflamación en tobillo derecho</t>
  </si>
  <si>
    <t>23/01/2024 03:37:00 a.m.</t>
  </si>
  <si>
    <t>23/01/2024 05:04:42 a.m.</t>
  </si>
  <si>
    <t>PDR42809692</t>
  </si>
  <si>
    <t>DNI 42809692</t>
  </si>
  <si>
    <t>Pavon, Juan Ignacio</t>
  </si>
  <si>
    <t>23/01/2024 03:38:00 a.m.</t>
  </si>
  <si>
    <t>23/01/2024 03:53:24 a.m.</t>
  </si>
  <si>
    <t>23/01/2024 12:17:23 p.m.</t>
  </si>
  <si>
    <t>Bs As. 1200- Edifio B1 2º Piso A - Neuquén - Centro</t>
  </si>
  <si>
    <t>PDR38493397</t>
  </si>
  <si>
    <t>DNI 38493397</t>
  </si>
  <si>
    <t>Zorrilla Calquin, Nicolas Adriel</t>
  </si>
  <si>
    <t>23/01/2024 03:54:00 a.m.</t>
  </si>
  <si>
    <t>23/01/2024 04:54:54 a.m.</t>
  </si>
  <si>
    <t>23/01/2024 05:29:09 a.m.</t>
  </si>
  <si>
    <t>PALPALA 256 - Neuquén</t>
  </si>
  <si>
    <t>PDR46481425</t>
  </si>
  <si>
    <t>DNI 46481425</t>
  </si>
  <si>
    <t>Repetto Melken, Maria Milagros</t>
  </si>
  <si>
    <t>23/01/2024 04:36:00 a.m.</t>
  </si>
  <si>
    <t>23/01/2024 04:56:03 a.m.</t>
  </si>
  <si>
    <t>23/01/2024 08:07:06 a.m.</t>
  </si>
  <si>
    <t>LOS TEROS 281 - Neuquén</t>
  </si>
  <si>
    <t>rinmco club de campo</t>
  </si>
  <si>
    <t>fuerte dolor abdominal</t>
  </si>
  <si>
    <t>DNI 92855969</t>
  </si>
  <si>
    <t>San Martin Parada, Haydee Del Carmen</t>
  </si>
  <si>
    <t>23/01/2024 07:09:00 a.m.</t>
  </si>
  <si>
    <t>23/01/2024 07:47:28 a.m.</t>
  </si>
  <si>
    <t>23/01/2024 08:07:22 a.m.</t>
  </si>
  <si>
    <t>PETROLEO 845 - Neuquén - Barrio La Sirena</t>
  </si>
  <si>
    <t>fiebre dolor de garganta</t>
  </si>
  <si>
    <t>PDR34223451</t>
  </si>
  <si>
    <t>DNI 34223451</t>
  </si>
  <si>
    <t>Quian Faundez, Marcela Rosario</t>
  </si>
  <si>
    <t>23/01/2024 07:36:00 a.m.</t>
  </si>
  <si>
    <t>23/01/2024 07:50:43 a.m.</t>
  </si>
  <si>
    <t>23/01/2024 11:10:58 a.m.</t>
  </si>
  <si>
    <t>Sector A Calle 02 - Neuquén - Barrio Ciudad Industrial</t>
  </si>
  <si>
    <t>23/01/2024 07:37:00 a.m.</t>
  </si>
  <si>
    <t>23/01/2024 07:55:36 a.m.</t>
  </si>
  <si>
    <t>23/01/2024 09:54:42 a.m.</t>
  </si>
  <si>
    <t>sm</t>
  </si>
  <si>
    <t>solicita atencion por s.m</t>
  </si>
  <si>
    <t>23/01/2024 07:44:00 a.m.</t>
  </si>
  <si>
    <t>23/01/2024 08:50:50 a.m.</t>
  </si>
  <si>
    <t>23/01/2024 11:17:16 a.m.</t>
  </si>
  <si>
    <t>DNI 49572743</t>
  </si>
  <si>
    <t>Lopez Castillo, Amanda Evangelina</t>
  </si>
  <si>
    <t>23/01/2024 08:15:00 a.m.</t>
  </si>
  <si>
    <t>23/01/2024 08:56:06 a.m.</t>
  </si>
  <si>
    <t>23/01/2024 11:17:23 a.m.</t>
  </si>
  <si>
    <t>Paimun 1320 - Neuquén - Barrio Confluencia</t>
  </si>
  <si>
    <t>DNI 44811237</t>
  </si>
  <si>
    <t>Manrique, Lucila Valentina</t>
  </si>
  <si>
    <t>23/01/2024 08:16:00 a.m.</t>
  </si>
  <si>
    <t>23/01/2024 09:31:06 a.m.</t>
  </si>
  <si>
    <t>23/01/2024 09:54:14 a.m.</t>
  </si>
  <si>
    <t>LIBERTAD Y 28 DE JULIO- Nº595 - Neuquén - Barrio Manuel Belgrano</t>
  </si>
  <si>
    <t>PDR14347874</t>
  </si>
  <si>
    <t>DNI 14347874</t>
  </si>
  <si>
    <t>Ferreyra, Maria Rosana</t>
  </si>
  <si>
    <t>23/01/2024 08:20:00 a.m.</t>
  </si>
  <si>
    <t>23/01/2024 09:38:11 a.m.</t>
  </si>
  <si>
    <t>Sector : 3 - calle : 11 - Neuquén - Barrio Ciudad Industrial</t>
  </si>
  <si>
    <t>23/01/2024 08:31:00 a.m.</t>
  </si>
  <si>
    <t>23/01/2024 09:38:55 a.m.</t>
  </si>
  <si>
    <t>23/01/2024 09:54:07 a.m.</t>
  </si>
  <si>
    <t>Su esposa viene a ver resultado de Urocultivo ITU</t>
  </si>
  <si>
    <t>Su esposa viene a ver resultado de Urocultivo</t>
  </si>
  <si>
    <t>PDR11452907</t>
  </si>
  <si>
    <t>SN 11452907</t>
  </si>
  <si>
    <t>Vargas Roman, Iris Antonieta</t>
  </si>
  <si>
    <t>23/01/2024 08:36:00 a.m.</t>
  </si>
  <si>
    <t>23/01/2024 09:43:29 a.m.</t>
  </si>
  <si>
    <t>23/01/2024 09:54:00 a.m.</t>
  </si>
  <si>
    <t>esta de visita - País: BOLIVIA</t>
  </si>
  <si>
    <t>23/01/2024 08:38:00 a.m.</t>
  </si>
  <si>
    <t>23/01/2024 08:53:20 a.m.</t>
  </si>
  <si>
    <t>23/01/2024 08:44:04 p.m.</t>
  </si>
  <si>
    <t>DIVERTICULITIS PERFORADA</t>
  </si>
  <si>
    <t>23/01/2024 08:45:00 a.m.</t>
  </si>
  <si>
    <t>23/01/2024 09:53:13 a.m.</t>
  </si>
  <si>
    <t>23/01/2024 01:00:00 p.m.</t>
  </si>
  <si>
    <t>dificultad respiratoria ( pac con traqueotomia )</t>
  </si>
  <si>
    <t>DNI 42320542</t>
  </si>
  <si>
    <t>Bordon, Hipolito Franco</t>
  </si>
  <si>
    <t>23/01/2024 08:49:00 a.m.</t>
  </si>
  <si>
    <t>23/01/2024 09:51:30 a.m.</t>
  </si>
  <si>
    <t>23/01/2024 10:29:10 a.m.</t>
  </si>
  <si>
    <t>PIcaduras de insectos Urticaria</t>
  </si>
  <si>
    <t>SECTOR EL TANQUE</t>
  </si>
  <si>
    <t>Picaduras de insectos Alergia</t>
  </si>
  <si>
    <t>23/01/2024 08:52:00 a.m.</t>
  </si>
  <si>
    <t>23/01/2024 09:27:27 a.m.</t>
  </si>
  <si>
    <t>23/01/2024 11:40:45 a.m.</t>
  </si>
  <si>
    <t>23/01/2024 08:53:00 a.m.</t>
  </si>
  <si>
    <t>23/01/2024 09:02:49 a.m.</t>
  </si>
  <si>
    <t>23/01/2024 08:43:35 p.m.</t>
  </si>
  <si>
    <t>Plastrón apendicular.</t>
  </si>
  <si>
    <t>PDR96174306</t>
  </si>
  <si>
    <t>DNI 96174306</t>
  </si>
  <si>
    <t>Mancilla Titichoca, Luis Rene</t>
  </si>
  <si>
    <t>23/01/2024 09:21:00 a.m.</t>
  </si>
  <si>
    <t>23/01/2024 10:26:54 a.m.</t>
  </si>
  <si>
    <t>23/01/2024 11:12:30 a.m.</t>
  </si>
  <si>
    <t>LOS TULIPANES 636 - Neuquén - Barrio Alta Barda</t>
  </si>
  <si>
    <t>OPRESIÓN EN EL PECHO DE UNA SEMANA</t>
  </si>
  <si>
    <t>PDR35601171</t>
  </si>
  <si>
    <t>DNI 35601171</t>
  </si>
  <si>
    <t>Goicoechea Alvarez, Herman Raul</t>
  </si>
  <si>
    <t>23/01/2024 09:26:00 a.m.</t>
  </si>
  <si>
    <t>23/01/2024 10:27:16 a.m.</t>
  </si>
  <si>
    <t>23/01/2024 12:42:31 p.m.</t>
  </si>
  <si>
    <t>SOLDADO DESCONOCIDO 1700 - Neuquén</t>
  </si>
  <si>
    <t>DOLOR DE RIÑONES</t>
  </si>
  <si>
    <t>23/01/2024 09:40:00 a.m.</t>
  </si>
  <si>
    <t>23/01/2024 10:39:03 a.m.</t>
  </si>
  <si>
    <t>24/01/2024 12:40:49 a.m.</t>
  </si>
  <si>
    <t>COLANGITIS</t>
  </si>
  <si>
    <t>DOLOR ABDOMINAL - FIEBRE - SEGUNDA CONSULTA</t>
  </si>
  <si>
    <t>23/01/2024 09:53:00 a.m.</t>
  </si>
  <si>
    <t>23/01/2024 10:58:26 a.m.</t>
  </si>
  <si>
    <t>23/01/2024 11:13:05 a.m.</t>
  </si>
  <si>
    <t>dolor en muñeca derecha</t>
  </si>
  <si>
    <t>DOLOR DE MUÑECA - ANTEC DE FX</t>
  </si>
  <si>
    <t>DNI 36570874</t>
  </si>
  <si>
    <t>Rodriguez, Analia Elisabeth</t>
  </si>
  <si>
    <t>23/01/2024 09:55:00 a.m.</t>
  </si>
  <si>
    <t>23/01/2024 11:00:04 a.m.</t>
  </si>
  <si>
    <t>23/01/2024 11:29:23 a.m.</t>
  </si>
  <si>
    <t>VIRGEN DE LUJÁN 2200 - Neuquén - Barrio Sapere</t>
  </si>
  <si>
    <t>Dolor epigastrico Gastritis</t>
  </si>
  <si>
    <t>DNI 29554183</t>
  </si>
  <si>
    <t>Muñoz Belmar, Nilda Ernestina</t>
  </si>
  <si>
    <t>23/01/2024 09:56:00 a.m.</t>
  </si>
  <si>
    <t>23/01/2024 11:10:31 a.m.</t>
  </si>
  <si>
    <t>23/01/2024 11:13:38 a.m.</t>
  </si>
  <si>
    <t>dolor en pie 1 mes de evolucion</t>
  </si>
  <si>
    <t>USPALLATA 1392 - Neuquén - Barrio Don Bosco II</t>
  </si>
  <si>
    <t>DOLOR EN PIE DERECHO DE VARIOS DÍAS</t>
  </si>
  <si>
    <t>PDR47302230</t>
  </si>
  <si>
    <t>DNI 47302230</t>
  </si>
  <si>
    <t>Ortega, Julieta Abril</t>
  </si>
  <si>
    <t>23/01/2024 09:58:00 a.m.</t>
  </si>
  <si>
    <t>23/01/2024 11:14:02 a.m.</t>
  </si>
  <si>
    <t>23/01/2024 11:29:00 a.m.</t>
  </si>
  <si>
    <t>forúnculo en axila izquierda</t>
  </si>
  <si>
    <t>RUTA 34 ACCESO 641 - Provincia: LA PAMPA</t>
  </si>
  <si>
    <t>REFIERE INFECCIÓN DEBAJO DE LA AXILA - PAC. QUE ENVIAN DE VENTANILLA PORQUE TIENE DOMICILIO EN LA PAMPA</t>
  </si>
  <si>
    <t>23/01/2024 10:02:00 a.m.</t>
  </si>
  <si>
    <t>23/01/2024 11:20:23 a.m.</t>
  </si>
  <si>
    <t>23/01/2024 08:01:26 p.m.</t>
  </si>
  <si>
    <t>DNI 41590080</t>
  </si>
  <si>
    <t>Paine, Mailen Rachel</t>
  </si>
  <si>
    <t>23/01/2024 10:03:00 a.m.</t>
  </si>
  <si>
    <t>23/01/2024 11:41:53 a.m.</t>
  </si>
  <si>
    <t>23/01/2024 12:57:25 p.m.</t>
  </si>
  <si>
    <t>Cerumen izquierdo</t>
  </si>
  <si>
    <t>copahue 2135 - Neuquén - Barrio Confluencia</t>
  </si>
  <si>
    <t>Otalgia izquierda</t>
  </si>
  <si>
    <t>PDR96121860</t>
  </si>
  <si>
    <t>DNI 96121860</t>
  </si>
  <si>
    <t>Rendon Guilarte, Arnaldo Jose</t>
  </si>
  <si>
    <t>23/01/2024 10:06:00 a.m.</t>
  </si>
  <si>
    <t>23/01/2024 12:28:30 p.m.</t>
  </si>
  <si>
    <t>23/01/2024 12:41:35 p.m.</t>
  </si>
  <si>
    <t>Republica de Italia 1800 - Neuquén</t>
  </si>
  <si>
    <t>DNI 50001886</t>
  </si>
  <si>
    <t>Vasquez, Candela Lihuen</t>
  </si>
  <si>
    <t>23/01/2024 10:09:00 a.m.</t>
  </si>
  <si>
    <t>23/01/2024 12:30:36 p.m.</t>
  </si>
  <si>
    <t>SAN MARTIN - 2688 - Neuquén</t>
  </si>
  <si>
    <t>MAREOS - DESMAYO</t>
  </si>
  <si>
    <t>23/01/2024 10:25:00 a.m.</t>
  </si>
  <si>
    <t>23/01/2024 12:30:24 p.m.</t>
  </si>
  <si>
    <t>23/01/2024 02:12:50 p.m.</t>
  </si>
  <si>
    <t>DOLOR DE CUELLO DE AYER</t>
  </si>
  <si>
    <t>DNI 29528307</t>
  </si>
  <si>
    <t>Arias, Gabriel Ruben</t>
  </si>
  <si>
    <t>23/01/2024 10:26:00 a.m.</t>
  </si>
  <si>
    <t>23/01/2024 10:45:25 a.m.</t>
  </si>
  <si>
    <t>23/01/2024 11:13:57 a.m.</t>
  </si>
  <si>
    <t>MODULO 18 - - Neuquén - Oeste</t>
  </si>
  <si>
    <t>1099 VDAS</t>
  </si>
  <si>
    <t>HERIDA CORTANTE EN BRAZO</t>
  </si>
  <si>
    <t>PDR7604386</t>
  </si>
  <si>
    <t>DNI 7604386</t>
  </si>
  <si>
    <t>Giaroli, Juan José</t>
  </si>
  <si>
    <t>23/01/2024 10:33:00 a.m.</t>
  </si>
  <si>
    <t>23/01/2024 10:51:58 a.m.</t>
  </si>
  <si>
    <t>23/01/2024 03:43:12 p.m.</t>
  </si>
  <si>
    <t>ROCA 653 - Neuquén - Barrio Confluencia</t>
  </si>
  <si>
    <t>CENTRO (LEGAL)</t>
  </si>
  <si>
    <t>Enviado de consultorio de Infectologia ( Dra Miranda)</t>
  </si>
  <si>
    <t>23/01/2024 10:51:00 a.m.</t>
  </si>
  <si>
    <t>23/01/2024 07:18:19 p.m.</t>
  </si>
  <si>
    <t>se deriva a Cl Modelo de Cipoletti</t>
  </si>
  <si>
    <t>enviado por Med. Miranda para evaluación (egresado por error - triage verde)</t>
  </si>
  <si>
    <t>DNI 94526112</t>
  </si>
  <si>
    <t>Samudio Gutierrez, Anselmo</t>
  </si>
  <si>
    <t>23/01/2024 10:37:00 a.m.</t>
  </si>
  <si>
    <t>23/01/2024 12:30:10 p.m.</t>
  </si>
  <si>
    <t>23/01/2024 12:50:19 p.m.</t>
  </si>
  <si>
    <t>toracodinia</t>
  </si>
  <si>
    <t>SECTOR 4- CASA Nº07 - Neuquén - Barrio Ciudad Industrial</t>
  </si>
  <si>
    <t>refiere dolor de pecho, contractura? desde ayer</t>
  </si>
  <si>
    <t>DNI 35310287</t>
  </si>
  <si>
    <t>Valdez, Romina Gisella</t>
  </si>
  <si>
    <t>23/01/2024 10:47:00 a.m.</t>
  </si>
  <si>
    <t>23/01/2024 12:34:10 p.m.</t>
  </si>
  <si>
    <t>23/01/2024 02:12:31 p.m.</t>
  </si>
  <si>
    <t>Torticolis</t>
  </si>
  <si>
    <t>COVUNCO 885 - Neuquén - Oeste</t>
  </si>
  <si>
    <t>Dolor cervical Mareos</t>
  </si>
  <si>
    <t>PDR7621519</t>
  </si>
  <si>
    <t>DNI 7621519</t>
  </si>
  <si>
    <t>Mansilla, Dagoberto Ramón</t>
  </si>
  <si>
    <t>23/01/2024 11:02:00 a.m.</t>
  </si>
  <si>
    <t>23/01/2024 12:33:53 p.m.</t>
  </si>
  <si>
    <t>ARBOL DE CATEDRALES - Neuquén - Barrio Salud Pública</t>
  </si>
  <si>
    <t>congestión, tos, hace varios días, 1°: se le explica que no hacemos estudios previos para vacunación</t>
  </si>
  <si>
    <t>23/01/2024 11:05:00 a.m.</t>
  </si>
  <si>
    <t>23/01/2024 11:41:13 a.m.</t>
  </si>
  <si>
    <t>23/01/2024 11:14:00 a.m.</t>
  </si>
  <si>
    <t>23/01/2024 12:34:45 p.m.</t>
  </si>
  <si>
    <t>23/01/2024 12:42:03 p.m.</t>
  </si>
  <si>
    <t>dolor corporal crónico. sensación de palpitaciones</t>
  </si>
  <si>
    <t>refiere dolor corporal, arritmia? ya vista en Hptal. Heller</t>
  </si>
  <si>
    <t>PDR16035879</t>
  </si>
  <si>
    <t>DNI 16035879</t>
  </si>
  <si>
    <t>Garcia, Guillermo</t>
  </si>
  <si>
    <t>23/01/2024 11:17:00 a.m.</t>
  </si>
  <si>
    <t>23/01/2024 12:39:49 p.m.</t>
  </si>
  <si>
    <t>23/01/2024 12:57:42 p.m.</t>
  </si>
  <si>
    <t>Gregorio Alvarez 540 - Cutral Co</t>
  </si>
  <si>
    <t>molestia ocular, referida de ayer</t>
  </si>
  <si>
    <t>DNI 22287061</t>
  </si>
  <si>
    <t>Gomez, Sandro Victor</t>
  </si>
  <si>
    <t>23/01/2024 11:19:00 a.m.</t>
  </si>
  <si>
    <t>23/01/2024 12:44:28 p.m.</t>
  </si>
  <si>
    <t>23/01/2024 01:06:06 p.m.</t>
  </si>
  <si>
    <t>Delvas 611 - Neuquén - Barrio Islas Malvinas</t>
  </si>
  <si>
    <t>posible cuerpo extraño en garganta, de ayer</t>
  </si>
  <si>
    <t>PDR96181339</t>
  </si>
  <si>
    <t>DNI 96181339</t>
  </si>
  <si>
    <t>Marquez De Level, Tayde Josefina</t>
  </si>
  <si>
    <t>23/01/2024 11:20:00 a.m.</t>
  </si>
  <si>
    <t>23/01/2024 12:53:36 p.m.</t>
  </si>
  <si>
    <t>23/01/2024 03:43:20 p.m.</t>
  </si>
  <si>
    <t>Domingo Matheu 59 - Neuquén - Centro</t>
  </si>
  <si>
    <t>DNI 43339327</t>
  </si>
  <si>
    <t>Atay Cifuentes, Daniel Alejandro</t>
  </si>
  <si>
    <t>23/01/2024 11:24:00 a.m.</t>
  </si>
  <si>
    <t>23/01/2024 01:15:50 p.m.</t>
  </si>
  <si>
    <t>23/01/2024 01:16:51 p.m.</t>
  </si>
  <si>
    <t>Pehuén 47 - Neuquén - Barrio Sapere</t>
  </si>
  <si>
    <t>dolor de cabeza, corporal, fiebre desde ayer</t>
  </si>
  <si>
    <t>PDR22242694</t>
  </si>
  <si>
    <t>DNI 22242694</t>
  </si>
  <si>
    <t>Lerner, Damian Ernesto</t>
  </si>
  <si>
    <t>23/01/2024 11:41:00 a.m.</t>
  </si>
  <si>
    <t>23/01/2024 12:57:00 p.m.</t>
  </si>
  <si>
    <t>23/01/2024 01:10:00 p.m.</t>
  </si>
  <si>
    <t>LOS OLMOS 878 - Provincia: Río Negro</t>
  </si>
  <si>
    <t>dolor corporal, de cabeza, 1° consulta (pcte. en tránsito)</t>
  </si>
  <si>
    <t>DNI 40295121</t>
  </si>
  <si>
    <t>Inostroza, Juan Jose</t>
  </si>
  <si>
    <t>23/01/2024 11:58:00 a.m.</t>
  </si>
  <si>
    <t>23/01/2024 12:23:03 p.m.</t>
  </si>
  <si>
    <t>23/01/2024 01:50:00 p.m.</t>
  </si>
  <si>
    <t>sarmiento 2318 932 - Cutral Co</t>
  </si>
  <si>
    <t>pcte. de Adicciones, requiere internación</t>
  </si>
  <si>
    <t>DNI 92953864</t>
  </si>
  <si>
    <t>Ramirez Roa, Gerardo Gaspar</t>
  </si>
  <si>
    <t>23/01/2024 11:59:00 a.m.</t>
  </si>
  <si>
    <t>23/01/2024 08:48:08 p.m.</t>
  </si>
  <si>
    <t>ACV isquémico. ACV isquémico fuera de ventana.</t>
  </si>
  <si>
    <t>JORGE LUIS BORGES 2300 - Neuquén - Barrio Confluencia</t>
  </si>
  <si>
    <t>LOS PUMAS</t>
  </si>
  <si>
    <t>DNI 28207801</t>
  </si>
  <si>
    <t>Jara, Marianela Del Carmen</t>
  </si>
  <si>
    <t>23/01/2024 01:18:10 p.m.</t>
  </si>
  <si>
    <t>23/01/2024 07:26:25 p.m.</t>
  </si>
  <si>
    <t>SAN MARTIN 1240 - Neuquén - Barrio Cumelen</t>
  </si>
  <si>
    <t>dolor abdominal, vómitos, hace 4 días</t>
  </si>
  <si>
    <t>23/01/2024 12:08:00 p.m.</t>
  </si>
  <si>
    <t>23/01/2024 12:27:55 p.m.</t>
  </si>
  <si>
    <t>23/01/2024 02:46:09 p.m.</t>
  </si>
  <si>
    <t>erupción cutánea - picazón</t>
  </si>
  <si>
    <t>DNI 47930219</t>
  </si>
  <si>
    <t>Benavides, Dario Hernan</t>
  </si>
  <si>
    <t>23/01/2024 12:24:00 p.m.</t>
  </si>
  <si>
    <t>23/01/2024 01:23:51 p.m.</t>
  </si>
  <si>
    <t>23/01/2024 01:35:56 p.m.</t>
  </si>
  <si>
    <t>PASAJE JUANA AZURDUY - LAS LAJAS</t>
  </si>
  <si>
    <t>LAS LAJITAS</t>
  </si>
  <si>
    <t>PDR13515886</t>
  </si>
  <si>
    <t>DNI 13515886</t>
  </si>
  <si>
    <t>Fernandez, Fernando Mario</t>
  </si>
  <si>
    <t>23/01/2024 12:39:00 p.m.</t>
  </si>
  <si>
    <t>23/01/2024 01:36:45 p.m.</t>
  </si>
  <si>
    <t>BELGRANO 4475 - Neuquén</t>
  </si>
  <si>
    <t>PDR37771489</t>
  </si>
  <si>
    <t>DNI 37771489</t>
  </si>
  <si>
    <t>Soto, Carla Daniela</t>
  </si>
  <si>
    <t>23/01/2024 12:54:00 p.m.</t>
  </si>
  <si>
    <t>23/01/2024 01:37:03 p.m.</t>
  </si>
  <si>
    <t>23/01/2024 02:11:28 p.m.</t>
  </si>
  <si>
    <t>ARENALES 320 - Neuquén - Barrio Manuel Belgrano</t>
  </si>
  <si>
    <t>protuberancia en cuello</t>
  </si>
  <si>
    <t>PDR18531132</t>
  </si>
  <si>
    <t>DNI 18531132</t>
  </si>
  <si>
    <t>Moraga, Rosa Ester</t>
  </si>
  <si>
    <t>23/01/2024 01:13:00 p.m.</t>
  </si>
  <si>
    <t>23/01/2024 05:49:05 p.m.</t>
  </si>
  <si>
    <t>TX CADERA</t>
  </si>
  <si>
    <t>Chanetton 1025 - Neuquén - Barrio Limay</t>
  </si>
  <si>
    <t>DNI 25374389</t>
  </si>
  <si>
    <t>Villegas, Marta Beatriz</t>
  </si>
  <si>
    <t>23/01/2024 01:20:00 p.m.</t>
  </si>
  <si>
    <t>23/01/2024 01:37:26 p.m.</t>
  </si>
  <si>
    <t>23/01/2024 03:03:56 p.m.</t>
  </si>
  <si>
    <t>MZA 28 LOTE 1 - Neuquén - Barrio Valentina Sur</t>
  </si>
  <si>
    <t>VÓMITOS - MAREOS - PAC. DIABETICA</t>
  </si>
  <si>
    <t>DNI 48822276</t>
  </si>
  <si>
    <t>Garcia, Cristian Sebastian</t>
  </si>
  <si>
    <t>23/01/2024 01:23:00 p.m.</t>
  </si>
  <si>
    <t>23/01/2024 02:27:47 p.m.</t>
  </si>
  <si>
    <t>23/01/2024 02:45:23 p.m.</t>
  </si>
  <si>
    <t>CATAN LIL Y PUERTO DESEADO - - Neuquén - Barrio Valentina Sur</t>
  </si>
  <si>
    <t>IRRITACIÓN EN OJO</t>
  </si>
  <si>
    <t>PDR30056066</t>
  </si>
  <si>
    <t>DNI 30056066</t>
  </si>
  <si>
    <t>Sosa, Diego</t>
  </si>
  <si>
    <t>23/01/2024 01:27:00 p.m.</t>
  </si>
  <si>
    <t>23/01/2024 01:51:08 p.m.</t>
  </si>
  <si>
    <t>pcte. demorado Comisaría 1°, traído por aparente Tec, post ictal?</t>
  </si>
  <si>
    <t>PDR2026817</t>
  </si>
  <si>
    <t>DNI 2026817</t>
  </si>
  <si>
    <t>Junco, Victoria Dominica</t>
  </si>
  <si>
    <t>23/01/2024 01:29:00 p.m.</t>
  </si>
  <si>
    <t>23/01/2024 02:37:14 p.m.</t>
  </si>
  <si>
    <t>23/01/2024 05:51:51 p.m.</t>
  </si>
  <si>
    <t>TRONADOR 1358 - Neuquén - Barrio Confluencia</t>
  </si>
  <si>
    <t>TX DE MUÑECA - PAC. QUE VIENE DEL HOGAR DE LAS HERMANITAS</t>
  </si>
  <si>
    <t>DNI 12697677</t>
  </si>
  <si>
    <t>Oñate, Rolando Alberto</t>
  </si>
  <si>
    <t>23/01/2024 01:35:00 p.m.</t>
  </si>
  <si>
    <t>23/01/2024 02:26:40 p.m.</t>
  </si>
  <si>
    <t>23/01/2024 10:07:50 p.m.</t>
  </si>
  <si>
    <t>CIRROSIS DESCOMPENSADA</t>
  </si>
  <si>
    <t>Av del trabajador y Arabarco s/n - Neuquén - Barrio El Progreso</t>
  </si>
  <si>
    <t>DESHIDRATACIÓN - LOS FLIARES LO ENCONTRARON EN LA CALLE</t>
  </si>
  <si>
    <t>PDR47929602</t>
  </si>
  <si>
    <t>DNI 47929602</t>
  </si>
  <si>
    <t>Quiroz, Ignacio Nicolas</t>
  </si>
  <si>
    <t>23/01/2024 01:36:00 p.m.</t>
  </si>
  <si>
    <t>23/01/2024 02:40:08 p.m.</t>
  </si>
  <si>
    <t>23/01/2024 02:59:56 p.m.</t>
  </si>
  <si>
    <t>rio carcaraña 805 - Neuquén - Barrio Provincias Unidas</t>
  </si>
  <si>
    <t>DNI 20960552</t>
  </si>
  <si>
    <t>Barros San Martin, Angel Gabriel</t>
  </si>
  <si>
    <t>23/01/2024 01:38:00 p.m.</t>
  </si>
  <si>
    <t>23/01/2024 02:40:23 p.m.</t>
  </si>
  <si>
    <t>23/01/2024 02:58:48 p.m.</t>
  </si>
  <si>
    <t>REFIERE LLAGAS EN LOS PIES - DOLOR</t>
  </si>
  <si>
    <t>PDR39523561</t>
  </si>
  <si>
    <t>DNI 39523561</t>
  </si>
  <si>
    <t>Hernandez, Rocio Ayelen</t>
  </si>
  <si>
    <t>23/01/2024 02:04:00 p.m.</t>
  </si>
  <si>
    <t>23/01/2024 02:55:41 p.m.</t>
  </si>
  <si>
    <t>23/01/2024 06:35:58 p.m.</t>
  </si>
  <si>
    <t>avenida esquiu 34 villa maria - Neuquén</t>
  </si>
  <si>
    <t>SOLICITA HABLAR CON ENFERMERIA</t>
  </si>
  <si>
    <t>DNI 20221854</t>
  </si>
  <si>
    <t>Bonomo, Hilda Beatriz</t>
  </si>
  <si>
    <t>23/01/2024 02:09:00 p.m.</t>
  </si>
  <si>
    <t>23/01/2024 03:05:54 p.m.</t>
  </si>
  <si>
    <t>23/01/2024 03:16:47 p.m.</t>
  </si>
  <si>
    <t>Colonia Alemana 1637 - Neuquén - Barrio Santa Genoveva</t>
  </si>
  <si>
    <t>DOLOR COSTAL DE AYER</t>
  </si>
  <si>
    <t>DNI 28560094</t>
  </si>
  <si>
    <t>Allende, Carmela Beatriz</t>
  </si>
  <si>
    <t>23/01/2024 02:10:00 p.m.</t>
  </si>
  <si>
    <t>23/01/2024 03:01:55 p.m.</t>
  </si>
  <si>
    <t>23/01/2024 03:37:35 p.m.</t>
  </si>
  <si>
    <t>fractura del pie</t>
  </si>
  <si>
    <t>BLANCA 2525 - Neuquén - Barrio Valentina Norte</t>
  </si>
  <si>
    <t>RURAL</t>
  </si>
  <si>
    <t>TX EN DEDO DEL PIE DE AYER</t>
  </si>
  <si>
    <t>23/01/2024 02:12:00 p.m.</t>
  </si>
  <si>
    <t>23/01/2024 03:09:49 p.m.</t>
  </si>
  <si>
    <t>23/01/2024 07:46:57 p.m.</t>
  </si>
  <si>
    <t>rao</t>
  </si>
  <si>
    <t>NO PUEDE ORINAR DESDE ANOCHE</t>
  </si>
  <si>
    <t>PDR44139613</t>
  </si>
  <si>
    <t>DNI 44139613</t>
  </si>
  <si>
    <t>Franke Diaz, Josefina</t>
  </si>
  <si>
    <t>23/01/2024 02:28:00 p.m.</t>
  </si>
  <si>
    <t>23/01/2024 03:10:18 p.m.</t>
  </si>
  <si>
    <t>23/01/2024 03:11:21 p.m.</t>
  </si>
  <si>
    <t>Corrientes 1086 - Neuquén - Barrio Villa María</t>
  </si>
  <si>
    <t>PDR29224818</t>
  </si>
  <si>
    <t>DNI 29224818</t>
  </si>
  <si>
    <t>Quiroz, Gregorio Gabriel Omar</t>
  </si>
  <si>
    <t>23/01/2024 02:30:00 p.m.</t>
  </si>
  <si>
    <t>23/01/2024 02:42:17 p.m.</t>
  </si>
  <si>
    <t>23/01/2024 03:56:42 p.m.</t>
  </si>
  <si>
    <t>TEC leve con herida cortante, sin perdida de conciencia.</t>
  </si>
  <si>
    <t>TEC ( herida cortante)</t>
  </si>
  <si>
    <t>23/01/2024 02:33:00 p.m.</t>
  </si>
  <si>
    <t>23/01/2024 04:35:24 p.m.</t>
  </si>
  <si>
    <t>Malestar en rodilla izq</t>
  </si>
  <si>
    <t>DNI 23484222</t>
  </si>
  <si>
    <t>Aguirre, Flavia Margarita</t>
  </si>
  <si>
    <t>23/01/2024 02:39:00 p.m.</t>
  </si>
  <si>
    <t>23/01/2024 03:30:22 p.m.</t>
  </si>
  <si>
    <t>23/01/2024 06:46:18 p.m.</t>
  </si>
  <si>
    <t>Eritema nodoso. HTA.</t>
  </si>
  <si>
    <t>CAMPILLO 195 - Neuquén</t>
  </si>
  <si>
    <t>Dolor corporal-</t>
  </si>
  <si>
    <t>23/01/2024 02:45:00 p.m.</t>
  </si>
  <si>
    <t>23/01/2024 02:50:26 p.m.</t>
  </si>
  <si>
    <t>23/01/2024 03:17:53 p.m.</t>
  </si>
  <si>
    <t>Pacte visto por Méd. Gil Natalia , se anuncia para ver resultado de sedimento en orina</t>
  </si>
  <si>
    <t>PDR44780221</t>
  </si>
  <si>
    <t>DNI 44780221</t>
  </si>
  <si>
    <t>Gutierrez, Bianca Sofia</t>
  </si>
  <si>
    <t>23/01/2024 02:56:00 p.m.</t>
  </si>
  <si>
    <t>23/01/2024 03:27:15 p.m.</t>
  </si>
  <si>
    <t>23/01/2024 03:29:12 p.m.</t>
  </si>
  <si>
    <t>Rawson 862 - Neuquén - Barrio Islas Malvinas</t>
  </si>
  <si>
    <t>PDR37187189</t>
  </si>
  <si>
    <t>DNI 37187189</t>
  </si>
  <si>
    <t>Villegas, Nicolas</t>
  </si>
  <si>
    <t>23/01/2024 03:09:00 p.m.</t>
  </si>
  <si>
    <t>23/01/2024 03:35:51 p.m.</t>
  </si>
  <si>
    <t>23/01/2024 03:36:44 p.m.</t>
  </si>
  <si>
    <t>Olivares 4034 - Neuquén</t>
  </si>
  <si>
    <t>DNI 19054031</t>
  </si>
  <si>
    <t>Garcia Brito, Maria Mercedes</t>
  </si>
  <si>
    <t>23/01/2024 03:33:00 p.m.</t>
  </si>
  <si>
    <t>23/01/2024 04:35:52 p.m.</t>
  </si>
  <si>
    <t>23/01/2024 04:49:50 p.m.</t>
  </si>
  <si>
    <t>EPIGASTRALGIA</t>
  </si>
  <si>
    <t>Chos Malal- 520 - Neuquén - Barrio Confluencia</t>
  </si>
  <si>
    <t>Dolor abdominal , náuseas , vómitos</t>
  </si>
  <si>
    <t>PDR33623559</t>
  </si>
  <si>
    <t>DNI 33623559</t>
  </si>
  <si>
    <t>Cisterna, Mauricio Ezequiel</t>
  </si>
  <si>
    <t>23/01/2024 03:35:00 p.m.</t>
  </si>
  <si>
    <t>23/01/2024 04:18:46 p.m.</t>
  </si>
  <si>
    <t>23/01/2024 04:39:25 p.m.</t>
  </si>
  <si>
    <t>LA RIOJA 560 - Provincia: SANTIAGO DEL ESTERO</t>
  </si>
  <si>
    <t>DNI 28254155</t>
  </si>
  <si>
    <t>Rosales, Jesus Adolfo Andres</t>
  </si>
  <si>
    <t>23/01/2024 03:40:00 p.m.</t>
  </si>
  <si>
    <t>23/01/2024 04:40:11 p.m.</t>
  </si>
  <si>
    <t>marin 4564 - Neuquén - Barrio Gran Neuquén</t>
  </si>
  <si>
    <t>DNI 48488728</t>
  </si>
  <si>
    <t>Parra, Lucia Aldana</t>
  </si>
  <si>
    <t>23/01/2024 03:41:00 p.m.</t>
  </si>
  <si>
    <t>23/01/2024 04:39:58 p.m.</t>
  </si>
  <si>
    <t>23/01/2024 05:09:48 p.m.</t>
  </si>
  <si>
    <t>Río Grande - Neuquén - Barrio Bouquet Roldán</t>
  </si>
  <si>
    <t>23/01/2024 03:46:00 p.m.</t>
  </si>
  <si>
    <t>23/01/2024 04:40:57 p.m.</t>
  </si>
  <si>
    <t>23/01/2024 07:42:26 p.m.</t>
  </si>
  <si>
    <t>dolor abdominal, vómitos, desde anoche</t>
  </si>
  <si>
    <t>DNI 47721586</t>
  </si>
  <si>
    <t>Ruiz, Aluhe Paloma</t>
  </si>
  <si>
    <t>23/01/2024 03:48:00 p.m.</t>
  </si>
  <si>
    <t>23/01/2024 04:34:40 p.m.</t>
  </si>
  <si>
    <t>23/01/2024 04:40:43 p.m.</t>
  </si>
  <si>
    <t>CALLE 11 TIRA A 1 - Neuquén - Barrio Ciudad Industrial</t>
  </si>
  <si>
    <t>fiebre, dolor de espalda, mareos</t>
  </si>
  <si>
    <t>DNI 40617016</t>
  </si>
  <si>
    <t>Bulacios, Liliana Elizabeth</t>
  </si>
  <si>
    <t>23/01/2024 04:00:00 p.m.</t>
  </si>
  <si>
    <t>23/01/2024 04:43:32 p.m.</t>
  </si>
  <si>
    <t>23/01/2024 04:50:00 p.m.</t>
  </si>
  <si>
    <t>la redirreciono a guardia de tocogineco</t>
  </si>
  <si>
    <t>CONQUISTADORES DEL DESIERTO - Neuquén - Barrio Ciudad Industrial</t>
  </si>
  <si>
    <t>TOMA EL TREBOL</t>
  </si>
  <si>
    <t>pcte. embarazada de 4 semanas, refiere dolor abdominal</t>
  </si>
  <si>
    <t>PDR41436922</t>
  </si>
  <si>
    <t>DNI 41436922</t>
  </si>
  <si>
    <t>Lillo, Lucas Ezequiel</t>
  </si>
  <si>
    <t>23/01/2024 04:24:00 p.m.</t>
  </si>
  <si>
    <t>23/01/2024 05:10:40 p.m.</t>
  </si>
  <si>
    <t>23/01/2024 06:11:46 p.m.</t>
  </si>
  <si>
    <t>reaccion alergica?</t>
  </si>
  <si>
    <t>Crouzeilles y Blanca - Neuquén - Barrio Valentina Norte</t>
  </si>
  <si>
    <t>molestia ocular, desde el viernes, 1° consulta</t>
  </si>
  <si>
    <t>PDR39681420</t>
  </si>
  <si>
    <t>DNI 39681420</t>
  </si>
  <si>
    <t>Santillan, Lucas Daniel</t>
  </si>
  <si>
    <t>23/01/2024 04:27:00 p.m.</t>
  </si>
  <si>
    <t>23/01/2024 05:09:43 p.m.</t>
  </si>
  <si>
    <t>23/01/2024 06:11:03 p.m.</t>
  </si>
  <si>
    <t>aMIGDALITIS PULTACEA</t>
  </si>
  <si>
    <t>3º ETAPA - Neuquén - Barrio Valentina Sur</t>
  </si>
  <si>
    <t>dolor de garganta, fiebre, desde la mañana</t>
  </si>
  <si>
    <t>23/01/2024 04:31:00 p.m.</t>
  </si>
  <si>
    <t>23/01/2024 05:09:56 p.m.</t>
  </si>
  <si>
    <t>23/01/2024 06:22:33 p.m.</t>
  </si>
  <si>
    <t>dolor de pecho, corporal, desde ayer, pcte. oncológico</t>
  </si>
  <si>
    <t>23/01/2024 04:42:00 p.m.</t>
  </si>
  <si>
    <t>23/01/2024 05:42:12 p.m.</t>
  </si>
  <si>
    <t>23/01/2024 05:52:34 p.m.</t>
  </si>
  <si>
    <t>inflamación de mano izquierda, ya vista en guardia</t>
  </si>
  <si>
    <t>DNI 37936590</t>
  </si>
  <si>
    <t>Escobar, Lucas Israel</t>
  </si>
  <si>
    <t>23/01/2024 04:49:00 p.m.</t>
  </si>
  <si>
    <t>23/01/2024 05:54:22 p.m.</t>
  </si>
  <si>
    <t>COPAHUE 1919 - Neuquén - Barrio Confluencia</t>
  </si>
  <si>
    <t>PDR27067156</t>
  </si>
  <si>
    <t>DNI 27067156</t>
  </si>
  <si>
    <t>Espinar, Maria Florencia</t>
  </si>
  <si>
    <t>23/01/2024 04:52:00 p.m.</t>
  </si>
  <si>
    <t>23/01/2024 05:55:35 p.m.</t>
  </si>
  <si>
    <t>TROITIÑO 2405 - Neuquén - Barrio 14 de Octubre</t>
  </si>
  <si>
    <t>CEFALEA - ESTA EN AEROSOLES</t>
  </si>
  <si>
    <t>PDR33292600</t>
  </si>
  <si>
    <t>DNI 33292600</t>
  </si>
  <si>
    <t>Mina, Maria José</t>
  </si>
  <si>
    <t>23/01/2024 05:49:09 p.m.</t>
  </si>
  <si>
    <t>23/01/2024 06:09:01 p.m.</t>
  </si>
  <si>
    <t>SECTOR G CASA 17 COSTA NORTE - Cipolletti</t>
  </si>
  <si>
    <t>QUEMADURA DE 2DO GRADO MID</t>
  </si>
  <si>
    <t>LC 6148104</t>
  </si>
  <si>
    <t>Romero, Mercedes</t>
  </si>
  <si>
    <t>23/01/2024 04:56:00 p.m.</t>
  </si>
  <si>
    <t>23/01/2024 05:52:40 p.m.</t>
  </si>
  <si>
    <t>23/01/2024 09:36:39 p.m.</t>
  </si>
  <si>
    <t>MZA 7 CASA 12 -</t>
  </si>
  <si>
    <t>Reacción alérgica - medicación</t>
  </si>
  <si>
    <t>DNI 33197005</t>
  </si>
  <si>
    <t>Villagran, Martin Federico</t>
  </si>
  <si>
    <t>23/01/2024 05:07:00 p.m.</t>
  </si>
  <si>
    <t>23/01/2024 05:55:02 p.m.</t>
  </si>
  <si>
    <t>23/01/2024 06:18:41 p.m.</t>
  </si>
  <si>
    <t>BELISLE 1542 - Neuquén - Barrio Confluencia</t>
  </si>
  <si>
    <t>Dolor ciatico</t>
  </si>
  <si>
    <t>PDR8119570</t>
  </si>
  <si>
    <t>DNI 8119570</t>
  </si>
  <si>
    <t>Curillan, Domingo</t>
  </si>
  <si>
    <t>23/01/2024 05:11:00 p.m.</t>
  </si>
  <si>
    <t>23/01/2024 06:02:24 p.m.</t>
  </si>
  <si>
    <t>23/01/2024 09:14:59 p.m.</t>
  </si>
  <si>
    <t>Celulitis en miembros inferiores.</t>
  </si>
  <si>
    <t>cuyo - Neuquén - Barrio Valentina Sur</t>
  </si>
  <si>
    <t>Inflamación en MID - en TTO B24 - Evaluado en C.S Valentina Sur</t>
  </si>
  <si>
    <t>PDR45374973</t>
  </si>
  <si>
    <t>DNI 45374973</t>
  </si>
  <si>
    <t>Sanhueza, Zahira</t>
  </si>
  <si>
    <t>23/01/2024 05:27:00 p.m.</t>
  </si>
  <si>
    <t>23/01/2024 06:11:26 p.m.</t>
  </si>
  <si>
    <t>23/01/2024 06:18:54 p.m.</t>
  </si>
  <si>
    <t>VIVANCO Y LAMARQUE S/N -</t>
  </si>
  <si>
    <t>Dolor en extracción - Odontalgia</t>
  </si>
  <si>
    <t>PDR35734345</t>
  </si>
  <si>
    <t>DNI 35734345</t>
  </si>
  <si>
    <t>Arriola, Alexis Ivan</t>
  </si>
  <si>
    <t>23/01/2024 05:40:00 p.m.</t>
  </si>
  <si>
    <t>23/01/2024 06:19:05 p.m.</t>
  </si>
  <si>
    <t>23/01/2024 07:04:45 p.m.</t>
  </si>
  <si>
    <t>Canaan Sapag 2569 - Neuquén - Barrio El Progreso</t>
  </si>
  <si>
    <t>Dolor costal izquierdo</t>
  </si>
  <si>
    <t>23/01/2024 05:53:00 p.m.</t>
  </si>
  <si>
    <t>23/01/2024 06:19:19 p.m.</t>
  </si>
  <si>
    <t>23/01/2024 07:04:53 p.m.</t>
  </si>
  <si>
    <t>23/01/2024 06:12:00 p.m.</t>
  </si>
  <si>
    <t>23/01/2024 09:26:33 p.m.</t>
  </si>
  <si>
    <t>INTENTO AUTOLITICO</t>
  </si>
  <si>
    <t>PDR92203773</t>
  </si>
  <si>
    <t>DNI 92203773</t>
  </si>
  <si>
    <t>Valenzuela Poblete, Luis Alberto</t>
  </si>
  <si>
    <t>23/01/2024 06:19:00 p.m.</t>
  </si>
  <si>
    <t>23/01/2024 07:12:02 p.m.</t>
  </si>
  <si>
    <t>23/01/2024 11:47:34 p.m.</t>
  </si>
  <si>
    <t>enf oncologica terminal</t>
  </si>
  <si>
    <t>MARI MENUCO 243 - Centenario</t>
  </si>
  <si>
    <t>FLIAR REF HERIDA EN ABDOMEN</t>
  </si>
  <si>
    <t>DNI 5620878</t>
  </si>
  <si>
    <t>Coria, Elvira</t>
  </si>
  <si>
    <t>23/01/2024 06:24:00 p.m.</t>
  </si>
  <si>
    <t>23/01/2024 07:11:39 p.m.</t>
  </si>
  <si>
    <t>23/01/2024 07:43:43 p.m.</t>
  </si>
  <si>
    <t>DORREGO 380 - Neuquén - Barrio Manuel Belgrano</t>
  </si>
  <si>
    <t>TX EN MUÑECA DCHA- ENVIADO DE HBR POR NO TENER TRAUMATOLOGO</t>
  </si>
  <si>
    <t>23/01/2024 06:30:00 p.m.</t>
  </si>
  <si>
    <t>23/01/2024 07:22:42 p.m.</t>
  </si>
  <si>
    <t>23/01/2024 08:31:15 p.m.</t>
  </si>
  <si>
    <t>FIEBRE, DOLOR DE CABEZA</t>
  </si>
  <si>
    <t>PDR37348437</t>
  </si>
  <si>
    <t>DNI 37348437</t>
  </si>
  <si>
    <t>Petrelli, Emiliano Vicente</t>
  </si>
  <si>
    <t>23/01/2024 06:33:00 p.m.</t>
  </si>
  <si>
    <t>23/01/2024 07:32:01 p.m.</t>
  </si>
  <si>
    <t>23/01/2024 07:32:41 p.m.</t>
  </si>
  <si>
    <t>CATRIEL 935 - Neuquén - Barrio Islas Malvinas</t>
  </si>
  <si>
    <t>DOLOR OÍDO DCHO</t>
  </si>
  <si>
    <t>PDR26999273</t>
  </si>
  <si>
    <t>DNI 26999273</t>
  </si>
  <si>
    <t>Quinteros, Jorge Alberto</t>
  </si>
  <si>
    <t>23/01/2024 06:43:00 p.m.</t>
  </si>
  <si>
    <t>23/01/2024 07:10:44 p.m.</t>
  </si>
  <si>
    <t>24/01/2024 01:21:33 a.m.</t>
  </si>
  <si>
    <t>SALTO GRANDE 2515 - Neuquén - Barrio El Progreso</t>
  </si>
  <si>
    <t>no puede orinar/defecar. PAC DBT</t>
  </si>
  <si>
    <t>PDR95368270</t>
  </si>
  <si>
    <t>DNI 95368270</t>
  </si>
  <si>
    <t>Duran Rojas, Vilma</t>
  </si>
  <si>
    <t>23/01/2024 06:49:00 p.m.</t>
  </si>
  <si>
    <t>23/01/2024 07:33:35 p.m.</t>
  </si>
  <si>
    <t>23/01/2024 07:35:36 p.m.</t>
  </si>
  <si>
    <t>JUAN DE DIOS TREVISAN-BARRIO 30 DE OCTUBRE 3500 - Provincia: CHUBUT</t>
  </si>
  <si>
    <t>Congestión y dolor de cabeza- Ref tener su bebe post quirúrgico y no quiere contagiarlo-</t>
  </si>
  <si>
    <t>DNI 11267281</t>
  </si>
  <si>
    <t>Auer, Guillermo Daniel</t>
  </si>
  <si>
    <t>23/01/2024 07:04:00 p.m.</t>
  </si>
  <si>
    <t>23/01/2024 07:37:26 p.m.</t>
  </si>
  <si>
    <t>23/01/2024 07:44:57 p.m.</t>
  </si>
  <si>
    <t>ARBOLES DE CATEDRALES 2484 - Neuquén</t>
  </si>
  <si>
    <t>Dolor de oído dcho</t>
  </si>
  <si>
    <t>PDR10721020</t>
  </si>
  <si>
    <t>DNI 10721020</t>
  </si>
  <si>
    <t>Rodriguez, Juan Cruz</t>
  </si>
  <si>
    <t>23/01/2024 07:06:00 p.m.</t>
  </si>
  <si>
    <t>23/01/2024 07:37:36 p.m.</t>
  </si>
  <si>
    <t>23/01/2024 08:29:45 p.m.</t>
  </si>
  <si>
    <t>rep de italia y estandar - Neuquén - Barrio San Lorenzo Norte</t>
  </si>
  <si>
    <t>Tx rodilla dcha</t>
  </si>
  <si>
    <t>DNI 44605070</t>
  </si>
  <si>
    <t>Perez, Ezequiel Marcos Sebastian</t>
  </si>
  <si>
    <t>23/01/2024 07:19:00 p.m.</t>
  </si>
  <si>
    <t>23/01/2024 07:47:26 p.m.</t>
  </si>
  <si>
    <t>23/01/2024 08:55:07 p.m.</t>
  </si>
  <si>
    <t>LAS CALAS - Plottier</t>
  </si>
  <si>
    <t>Solicita atención en adicciones- Domicilio en Plottier</t>
  </si>
  <si>
    <t>PDR17610647</t>
  </si>
  <si>
    <t>DNI 17610647</t>
  </si>
  <si>
    <t>Sosa, Sergio Ignacio</t>
  </si>
  <si>
    <t>23/01/2024 07:24:00 p.m.</t>
  </si>
  <si>
    <t>23/01/2024 08:56:00 p.m.</t>
  </si>
  <si>
    <t>23/01/2024 09:22:57 p.m.</t>
  </si>
  <si>
    <t>Fernandez Oro 76 - Cinco Saltos</t>
  </si>
  <si>
    <t>Dolor de rodilla izq.</t>
  </si>
  <si>
    <t>DNI 16695894</t>
  </si>
  <si>
    <t>Casares, Griselda Del Valle</t>
  </si>
  <si>
    <t>23/01/2024 07:26:00 p.m.</t>
  </si>
  <si>
    <t>23/01/2024 08:54:26 p.m.</t>
  </si>
  <si>
    <t>24/01/2024 01:28:15 a.m.</t>
  </si>
  <si>
    <t>Sdme Confusional</t>
  </si>
  <si>
    <t>CERROS COLORADOS 318 - Neuquén - Este</t>
  </si>
  <si>
    <t>Fliar ref. perdida de conocimiento</t>
  </si>
  <si>
    <t>DNI 10287667</t>
  </si>
  <si>
    <t>Sorrentino, Hector Horacio</t>
  </si>
  <si>
    <t>23/01/2024 07:32:00 p.m.</t>
  </si>
  <si>
    <t>23/01/2024 09:23:38 p.m.</t>
  </si>
  <si>
    <t>FOTHERINGHAM 656 - Neuquén - Centro</t>
  </si>
  <si>
    <t>Problemas con talla vesical</t>
  </si>
  <si>
    <t>PDR43947065</t>
  </si>
  <si>
    <t>DNI 43947065</t>
  </si>
  <si>
    <t>Nuñez, Vanesa Mariela</t>
  </si>
  <si>
    <t>23/01/2024 07:35:00 p.m.</t>
  </si>
  <si>
    <t>23/01/2024 09:23:55 p.m.</t>
  </si>
  <si>
    <t>El Choconcito</t>
  </si>
  <si>
    <t>Dolor de cabeza, mareos, dolor abdominal</t>
  </si>
  <si>
    <t>23/01/2024 07:46:00 p.m.</t>
  </si>
  <si>
    <t>23/01/2024 09:23:24 p.m.</t>
  </si>
  <si>
    <t>23/01/2024 10:31:32 p.m.</t>
  </si>
  <si>
    <t>Dolor abdominal, fiebre, inapetencia</t>
  </si>
  <si>
    <t>PDR8304414</t>
  </si>
  <si>
    <t>DNI 8304414</t>
  </si>
  <si>
    <t>Moreno, Mauricio Vicente</t>
  </si>
  <si>
    <t>24/01/2024 12:56:14 a.m.</t>
  </si>
  <si>
    <t>Foco infeccioso respiratorio. Foco infeccioso en lesiones por decúbito. Infección urinaria en paciente sondado crónico.</t>
  </si>
  <si>
    <t>POMONA 2151 - Neuquén - Barrio Confluencia</t>
  </si>
  <si>
    <t>PDR26712754</t>
  </si>
  <si>
    <t>DNI 26712754</t>
  </si>
  <si>
    <t>Mutti, German Matias</t>
  </si>
  <si>
    <t>23/01/2024 07:54:00 p.m.</t>
  </si>
  <si>
    <t>24/01/2024 11:50:44 a.m.</t>
  </si>
  <si>
    <t>trabajador municipal 264 - Neuquén - Barrio Bouquet Roldán</t>
  </si>
  <si>
    <t>DNI 22287664</t>
  </si>
  <si>
    <t>Soto, Lidia Del Carmen</t>
  </si>
  <si>
    <t>23/01/2024 07:55:00 p.m.</t>
  </si>
  <si>
    <t>23/01/2024 09:39:32 p.m.</t>
  </si>
  <si>
    <t>Puerto Deseado - Neuquén</t>
  </si>
  <si>
    <t>Dolor de pecho, dolor de brazo izq., dif. respiratoria</t>
  </si>
  <si>
    <t>PDR25049351</t>
  </si>
  <si>
    <t>DNI 25049351</t>
  </si>
  <si>
    <t>Vega, Lidia Marisa</t>
  </si>
  <si>
    <t>23/01/2024 07:57:00 p.m.</t>
  </si>
  <si>
    <t>23/01/2024 09:39:20 p.m.</t>
  </si>
  <si>
    <t>23/01/2024 10:31:44 p.m.</t>
  </si>
  <si>
    <t>Druri 200 - Neuquén</t>
  </si>
  <si>
    <t>Dolor ocular izq.</t>
  </si>
  <si>
    <t>23/01/2024 08:02:00 p.m.</t>
  </si>
  <si>
    <t>23/01/2024 11:48:30 p.m.</t>
  </si>
  <si>
    <t>23/01/2024 08:06:00 p.m.</t>
  </si>
  <si>
    <t>23/01/2024 09:25:46 p.m.</t>
  </si>
  <si>
    <t>23/01/2024 09:29:51 p.m.</t>
  </si>
  <si>
    <t>Faringitis pultacea</t>
  </si>
  <si>
    <t>PDR93278838</t>
  </si>
  <si>
    <t>DNI 93278838</t>
  </si>
  <si>
    <t>Aillapan Ñanco, Mario</t>
  </si>
  <si>
    <t>23/01/2024 08:12:00 p.m.</t>
  </si>
  <si>
    <t>23/01/2024 08:29:27 p.m.</t>
  </si>
  <si>
    <t>23/01/2024 11:47:41 p.m.</t>
  </si>
  <si>
    <t>senillosa urquiza 110 -</t>
  </si>
  <si>
    <t>PDR8099160</t>
  </si>
  <si>
    <t>DNI 8099160</t>
  </si>
  <si>
    <t>Derni, Fernando Oscar</t>
  </si>
  <si>
    <t>23/01/2024 08:13:00 p.m.</t>
  </si>
  <si>
    <t>23/01/2024 11:32:39 p.m.</t>
  </si>
  <si>
    <t>23/01/2024 11:44:32 p.m.</t>
  </si>
  <si>
    <t>HERIDA EN PIE</t>
  </si>
  <si>
    <t>Bahia Blanca 843 - Neuquén - Barrio Manuel Belgrano</t>
  </si>
  <si>
    <t>Herida en pie</t>
  </si>
  <si>
    <t>DNI 12820202</t>
  </si>
  <si>
    <t>Parra, Jose Antonio</t>
  </si>
  <si>
    <t>23/01/2024 08:17:00 p.m.</t>
  </si>
  <si>
    <t>23/01/2024 11:48:45 p.m.</t>
  </si>
  <si>
    <t>San Martin 1062 - Neuquén - Centro</t>
  </si>
  <si>
    <t>Dolor en dedo de pie</t>
  </si>
  <si>
    <t>PDR38710563</t>
  </si>
  <si>
    <t>DNI 38710563</t>
  </si>
  <si>
    <t>Dipaola, Luca Lihuen</t>
  </si>
  <si>
    <t>23/01/2024 08:20:00 p.m.</t>
  </si>
  <si>
    <t>23/01/2024 09:44:10 p.m.</t>
  </si>
  <si>
    <t>Intento de suicidio.</t>
  </si>
  <si>
    <t>CHIMEHUIN 870 - Neuquén - Barrio La Sirena</t>
  </si>
  <si>
    <t>23/01/2024 08:40:00 p.m.</t>
  </si>
  <si>
    <t>23/01/2024 09:36:16 p.m.</t>
  </si>
  <si>
    <t>23/01/2024 09:45:43 p.m.</t>
  </si>
  <si>
    <t>23/01/2024 09:17:00 p.m.</t>
  </si>
  <si>
    <t>23/01/2024 09:35:44 p.m.</t>
  </si>
  <si>
    <t>24/01/2024 08:32:11 a.m.</t>
  </si>
  <si>
    <t>Dolor toràcico</t>
  </si>
  <si>
    <t>DIF. RESPIRATORIA - PAC. CON EPOC</t>
  </si>
  <si>
    <t>DNI 36784364</t>
  </si>
  <si>
    <t>Ruiz, Luciana Aldana</t>
  </si>
  <si>
    <t>23/01/2024 09:21:00 p.m.</t>
  </si>
  <si>
    <t>23/01/2024 11:49:38 p.m.</t>
  </si>
  <si>
    <t>Galarza 2808 - Neuquén - Barrio El Progreso</t>
  </si>
  <si>
    <t>ACCIDENTE LABORAL (PERSONAL HPN)</t>
  </si>
  <si>
    <t>DNI 39880972</t>
  </si>
  <si>
    <t>Solazzi, Julieta Nair</t>
  </si>
  <si>
    <t>23/01/2024 09:46:00 p.m.</t>
  </si>
  <si>
    <t>23/01/2024 11:50:00 p.m.</t>
  </si>
  <si>
    <t>24/01/2024 12:00:35 a.m.</t>
  </si>
  <si>
    <t>Leloir 869 - Neuquén - Centro</t>
  </si>
  <si>
    <t>REF. VIOLENCIA FAMILIAR</t>
  </si>
  <si>
    <t>DNI 42969015</t>
  </si>
  <si>
    <t>Neri, Cristian Javier</t>
  </si>
  <si>
    <t>23/01/2024 09:47:00 p.m.</t>
  </si>
  <si>
    <t>23/01/2024 09:49:58 p.m.</t>
  </si>
  <si>
    <t>24/01/2024 12:22:08 a.m.</t>
  </si>
  <si>
    <t>Herida de arma de fuego, en muslo.</t>
  </si>
  <si>
    <t>PAIMUN Y BOER - Neuquén - Barrio Confluencia</t>
  </si>
  <si>
    <t>PDR23110523</t>
  </si>
  <si>
    <t>DNI 23110523</t>
  </si>
  <si>
    <t>Pereyra, Carlos Ruben</t>
  </si>
  <si>
    <t>24/01/2024 01:03:09 a.m.</t>
  </si>
  <si>
    <t>24/01/2024 01:22:18 a.m.</t>
  </si>
  <si>
    <t>RIO MALLEO 1741 - Neuquén</t>
  </si>
  <si>
    <t>PDR38495996</t>
  </si>
  <si>
    <t>DNI 38495996</t>
  </si>
  <si>
    <t>Gomez, Angelo Javier</t>
  </si>
  <si>
    <t>23/01/2024 09:56:00 p.m.</t>
  </si>
  <si>
    <t>24/01/2024 01:08:55 a.m.</t>
  </si>
  <si>
    <t>COMBATE SAN LORENZO 1401 - Neuquén - Barrio Villa Ceferino</t>
  </si>
  <si>
    <t>Ref Inflamación en la boca</t>
  </si>
  <si>
    <t>DNI 25308072</t>
  </si>
  <si>
    <t>Pavon, Blanca Tamara</t>
  </si>
  <si>
    <t>23/01/2024 09:58:00 p.m.</t>
  </si>
  <si>
    <t>23/01/2024 10:04:07 p.m.</t>
  </si>
  <si>
    <t>24/01/2024 08:10:07 a.m.</t>
  </si>
  <si>
    <t>Avenida Olascoaga 734 - Neuquén - Barrio Villa María</t>
  </si>
  <si>
    <t>Descompensacion</t>
  </si>
  <si>
    <t>PDR39881148</t>
  </si>
  <si>
    <t>DNI 39881148</t>
  </si>
  <si>
    <t>Llanten, Alexandra Cecilia</t>
  </si>
  <si>
    <t>23/01/2024 10:01:00 p.m.</t>
  </si>
  <si>
    <t>24/01/2024 01:09:19 a.m.</t>
  </si>
  <si>
    <t>Jorge Niuveri 1400 - Plottier</t>
  </si>
  <si>
    <t>Colonia Pin</t>
  </si>
  <si>
    <t>REF PIERNAS INFLAMADAS</t>
  </si>
  <si>
    <t>23/01/2024 10:05:00 p.m.</t>
  </si>
  <si>
    <t>23/01/2024 11:26:28 p.m.</t>
  </si>
  <si>
    <t>24/01/2024 03:07:12 a.m.</t>
  </si>
  <si>
    <t>REF FALTA DE AIRE- AGITADO</t>
  </si>
  <si>
    <t>PDR33291598</t>
  </si>
  <si>
    <t>DNI 33291598</t>
  </si>
  <si>
    <t>Frontera, Gonzalo Javier</t>
  </si>
  <si>
    <t>23/01/2024 10:17:00 p.m.</t>
  </si>
  <si>
    <t>24/01/2024 01:09:39 a.m.</t>
  </si>
  <si>
    <t>Esta de visita -</t>
  </si>
  <si>
    <t>Ref hierro oxidado enterrado en el pie</t>
  </si>
  <si>
    <t>DNI 31627797</t>
  </si>
  <si>
    <t>Magnago, Yanina Soledad</t>
  </si>
  <si>
    <t>23/01/2024 10:37:00 p.m.</t>
  </si>
  <si>
    <t>24/01/2024 01:10:16 a.m.</t>
  </si>
  <si>
    <t>Carlos H. Rodriguez 744 - Neuquén</t>
  </si>
  <si>
    <t>Ref baja de presion y dificultad para respirar</t>
  </si>
  <si>
    <t>PDR12323806</t>
  </si>
  <si>
    <t>DNI 12323806</t>
  </si>
  <si>
    <t>Muñoz, Luis Alberto</t>
  </si>
  <si>
    <t>23/01/2024 11:11:00 p.m.</t>
  </si>
  <si>
    <t>24/01/2024 01:18:10 a.m.</t>
  </si>
  <si>
    <t>24/01/2024 01:34:07 a.m.</t>
  </si>
  <si>
    <t>Faringitis no estreptococcica</t>
  </si>
  <si>
    <t>FRANCISCO ARMAS 197 - Neuquén - Barrio La Sirena</t>
  </si>
  <si>
    <t>DNI 30055627</t>
  </si>
  <si>
    <t>Pincheira, Rosa Elizabet</t>
  </si>
  <si>
    <t>23/01/2024 11:21:00 p.m.</t>
  </si>
  <si>
    <t>23/01/2024 11:47:12 p.m.</t>
  </si>
  <si>
    <t>24/01/2024 03:07:03 a.m.</t>
  </si>
  <si>
    <t>hernia umbilical reductible</t>
  </si>
  <si>
    <t>COMPLEJO PAIMUN - - Neuquén - Barrio Confluencia</t>
  </si>
  <si>
    <t>dolor e inflamación en zona inguinal derecha (refiere hernia, pcte DBT - HTA)</t>
  </si>
  <si>
    <t>PDR48185592</t>
  </si>
  <si>
    <t>DNI 48185592</t>
  </si>
  <si>
    <t>Pintos Valda, Joel Benjamin</t>
  </si>
  <si>
    <t>23/01/2024 11:23:00 p.m.</t>
  </si>
  <si>
    <t>24/01/2024 01:23:18 a.m.</t>
  </si>
  <si>
    <t>24/01/2024 03:12:50 a.m.</t>
  </si>
  <si>
    <t>fx de radio</t>
  </si>
  <si>
    <t>El Trebol</t>
  </si>
  <si>
    <t>PDR26541370</t>
  </si>
  <si>
    <t>DNI 26541370</t>
  </si>
  <si>
    <t>Alarcon, Pablo Andres</t>
  </si>
  <si>
    <t>23/01/2024 11:34:00 p.m.</t>
  </si>
  <si>
    <t>24/01/2024 01:24:42 a.m.</t>
  </si>
  <si>
    <t>24/01/2024 03:45:34 a.m.</t>
  </si>
  <si>
    <t>SAS</t>
  </si>
  <si>
    <t>SECTOR B CALLE 2 DX 15 - Neuquén - Barrio Ciudad Industrial</t>
  </si>
  <si>
    <t>PDR96108811</t>
  </si>
  <si>
    <t>DNI 96108811</t>
  </si>
  <si>
    <t>Cabello Rivero, María De Lourdes</t>
  </si>
  <si>
    <t>24/01/2024 12:01:00 a.m.</t>
  </si>
  <si>
    <t>24/01/2024 01:32:19 a.m.</t>
  </si>
  <si>
    <t>24/01/2024 03:24:22 a.m.</t>
  </si>
  <si>
    <t>Irigoyen 212 - Neuquén - Centro</t>
  </si>
  <si>
    <t>ref mareos.</t>
  </si>
  <si>
    <t>PDR48488446</t>
  </si>
  <si>
    <t>DNI 48488446</t>
  </si>
  <si>
    <t>Hernandez, Carolina Yazmin</t>
  </si>
  <si>
    <t>24/01/2024 12:17:00 a.m.</t>
  </si>
  <si>
    <t>24/01/2024 01:32:52 a.m.</t>
  </si>
  <si>
    <t>24/01/2024 01:44:35 a.m.</t>
  </si>
  <si>
    <t>hERIDA CORTANTE LEVE</t>
  </si>
  <si>
    <t>AVELLANEDA 183 - Neuquén - Barrio Villa Farrel</t>
  </si>
  <si>
    <t>Ref corte en mano izquierda.</t>
  </si>
  <si>
    <t>PDR46482038</t>
  </si>
  <si>
    <t>DNI 46482038</t>
  </si>
  <si>
    <t>Barros, Edgardo Ariel</t>
  </si>
  <si>
    <t>24/01/2024 12:19:00 a.m.</t>
  </si>
  <si>
    <t>24/01/2024 01:35:46 a.m.</t>
  </si>
  <si>
    <t>24/01/2024 01:44:03 a.m.</t>
  </si>
  <si>
    <t>Ref dolor de oído.</t>
  </si>
  <si>
    <t>24/01/2024 12:23:00 a.m.</t>
  </si>
  <si>
    <t>24/01/2024 01:24:59 a.m.</t>
  </si>
  <si>
    <t>PDR33476616</t>
  </si>
  <si>
    <t>DNI 33476616</t>
  </si>
  <si>
    <t>Moreno, Lorena Elizabeth</t>
  </si>
  <si>
    <t>24/01/2024 12:36:00 a.m.</t>
  </si>
  <si>
    <t>24/01/2024 12:44:55 a.m.</t>
  </si>
  <si>
    <t>24/01/2024 03:52:47 a.m.</t>
  </si>
  <si>
    <t>intoxi farmacologica</t>
  </si>
  <si>
    <t>CATRIEL Y MATHEU - Neuquén</t>
  </si>
  <si>
    <t>Ref ingesta de pastillas.</t>
  </si>
  <si>
    <t>DNI 49485401</t>
  </si>
  <si>
    <t>Isla Gallardo, Maximiliano Andres</t>
  </si>
  <si>
    <t>24/01/2024 12:40:00 a.m.</t>
  </si>
  <si>
    <t>24/01/2024 01:41:16 a.m.</t>
  </si>
  <si>
    <t>24/01/2024 03:45:57 a.m.</t>
  </si>
  <si>
    <t>Sdme girpal / GAE</t>
  </si>
  <si>
    <t>Ref tos, fiebre y vomitos.</t>
  </si>
  <si>
    <t>PDR517193468</t>
  </si>
  <si>
    <t>DNI 517193468</t>
  </si>
  <si>
    <t>Fritz Ulloa, Venecia Del Carmen</t>
  </si>
  <si>
    <t>24/01/2024 12:48:00 a.m.</t>
  </si>
  <si>
    <t>24/01/2024 01:24:31 a.m.</t>
  </si>
  <si>
    <t>24/01/2024 03:38:34 a.m.</t>
  </si>
  <si>
    <t>sind febril</t>
  </si>
  <si>
    <t>24/01/2024 01:18:00 a.m.</t>
  </si>
  <si>
    <t>24/01/2024 03:19:52 a.m.</t>
  </si>
  <si>
    <t>24/01/2024 03:38:22 a.m.</t>
  </si>
  <si>
    <t>ref dolor de oído.</t>
  </si>
  <si>
    <t>DNI 44102670</t>
  </si>
  <si>
    <t>Melo, Micaela Cristina</t>
  </si>
  <si>
    <t>24/01/2024 01:20:00 a.m.</t>
  </si>
  <si>
    <t>24/01/2024 03:20:11 a.m.</t>
  </si>
  <si>
    <t>24/01/2024 08:47:40 a.m.</t>
  </si>
  <si>
    <t>ABSCESO AMIGDALINO</t>
  </si>
  <si>
    <t>TRONADOR AL FONDO S/Nº - Neuquén</t>
  </si>
  <si>
    <t>Ref flemon en la boca.</t>
  </si>
  <si>
    <t>PDR47590220</t>
  </si>
  <si>
    <t>DNI 47590220</t>
  </si>
  <si>
    <t>Sanchez Bravo, Nicol Ailin</t>
  </si>
  <si>
    <t>24/01/2024 01:23:00 a.m.</t>
  </si>
  <si>
    <t>24/01/2024 03:20:36 a.m.</t>
  </si>
  <si>
    <t>24/01/2024 03:57:52 a.m.</t>
  </si>
  <si>
    <t>Corrientes 815 - Neuquén - Barrio Manuel Belgrano</t>
  </si>
  <si>
    <t>24/01/2024 02:12:00 a.m.</t>
  </si>
  <si>
    <t>24/01/2024 04:10:48 a.m.</t>
  </si>
  <si>
    <t>24/01/2024 11:40:28 a.m.</t>
  </si>
  <si>
    <t>Dolor corporal, cefalea</t>
  </si>
  <si>
    <t>24/01/2024 03:42:00 a.m.</t>
  </si>
  <si>
    <t>24/01/2024 03:52:25 a.m.</t>
  </si>
  <si>
    <t>24/01/2024 06:28:53 p.m.</t>
  </si>
  <si>
    <t>pancreatitis aguda biliar</t>
  </si>
  <si>
    <t>DNI 27987683</t>
  </si>
  <si>
    <t>Aristich, Rafael</t>
  </si>
  <si>
    <t>24/01/2024 03:49:00 a.m.</t>
  </si>
  <si>
    <t>24/01/2024 04:53:44 a.m.</t>
  </si>
  <si>
    <t>Herida en dedo de mano derecha</t>
  </si>
  <si>
    <t>24/01/2024 03:50:00 a.m.</t>
  </si>
  <si>
    <t>24/01/2024 04:53:53 a.m.</t>
  </si>
  <si>
    <t>24/01/2024 05:17:53 a.m.</t>
  </si>
  <si>
    <t>24/01/2024 04:54:00 a.m.</t>
  </si>
  <si>
    <t>24/01/2024 07:51:13 a.m.</t>
  </si>
  <si>
    <t>dolor abdominal y diarrea</t>
  </si>
  <si>
    <t>24/01/2024 04:59:00 a.m.</t>
  </si>
  <si>
    <t>24/01/2024 07:51:31 a.m.</t>
  </si>
  <si>
    <t>24/01/2024 08:01:23 a.m.</t>
  </si>
  <si>
    <t>Pide internación en Adicciones.</t>
  </si>
  <si>
    <t>DNI 38231017</t>
  </si>
  <si>
    <t>Caballero, Martin Alejandro</t>
  </si>
  <si>
    <t>24/01/2024 06:42:00 a.m.</t>
  </si>
  <si>
    <t>24/01/2024 07:44:26 a.m.</t>
  </si>
  <si>
    <t>24/01/2024 07:49:18 a.m.</t>
  </si>
  <si>
    <t>Flemón odontógeno.</t>
  </si>
  <si>
    <t>CALLE 18 - Neuquén</t>
  </si>
  <si>
    <t>dolor en la muela,flemón</t>
  </si>
  <si>
    <t>PDR32694216</t>
  </si>
  <si>
    <t>DNI 32694216</t>
  </si>
  <si>
    <t>Aguilar, Alejandro Nicolas</t>
  </si>
  <si>
    <t>24/01/2024 07:16:00 a.m.</t>
  </si>
  <si>
    <t>24/01/2024 08:47:18 a.m.</t>
  </si>
  <si>
    <t>winter 545 - Neuquén</t>
  </si>
  <si>
    <t>mordedura de perro en el rostro</t>
  </si>
  <si>
    <t>PDR38144514</t>
  </si>
  <si>
    <t>DNI 38144514</t>
  </si>
  <si>
    <t>Parra, Daniela Yamila</t>
  </si>
  <si>
    <t>24/01/2024 07:20:00 a.m.</t>
  </si>
  <si>
    <t>24/01/2024 08:22:50 a.m.</t>
  </si>
  <si>
    <t>24/01/2024 08:22:53 a.m.</t>
  </si>
  <si>
    <t>JULIO ARMADA 3141 - General Roca</t>
  </si>
  <si>
    <t>LA RIVERA</t>
  </si>
  <si>
    <t>PDR29127327</t>
  </si>
  <si>
    <t>DNI 29127327</t>
  </si>
  <si>
    <t>Acuña, Roberto Alfredo</t>
  </si>
  <si>
    <t>24/01/2024 07:25:00 a.m.</t>
  </si>
  <si>
    <t>24/01/2024 07:48:52 a.m.</t>
  </si>
  <si>
    <t>24/01/2024 08:18:10 a.m.</t>
  </si>
  <si>
    <t>Incidente de tránsito. Traumatismo leve de tórax.</t>
  </si>
  <si>
    <t>caida en moto,tx varios</t>
  </si>
  <si>
    <t>PDR42104693</t>
  </si>
  <si>
    <t>DNI 42104693</t>
  </si>
  <si>
    <t>Morales Crisostomo, Zoe</t>
  </si>
  <si>
    <t>24/01/2024 07:39:00 a.m.</t>
  </si>
  <si>
    <t>24/01/2024 08:47:37 a.m.</t>
  </si>
  <si>
    <t>24/01/2024 08:58:36 a.m.</t>
  </si>
  <si>
    <t>Depto Ñorquin 1928 - Neuquén - Barrio Cumelen</t>
  </si>
  <si>
    <t>ref fliar reaccion alergica</t>
  </si>
  <si>
    <t>PDR23918638</t>
  </si>
  <si>
    <t>DNI 23918638</t>
  </si>
  <si>
    <t>Vivanco, Claudia Viviana</t>
  </si>
  <si>
    <t>24/01/2024 07:47:00 a.m.</t>
  </si>
  <si>
    <t>24/01/2024 07:58:04 a.m.</t>
  </si>
  <si>
    <t>24/01/2024 10:59:46 a.m.</t>
  </si>
  <si>
    <t>Fiebre Odinofagia Tos</t>
  </si>
  <si>
    <t>PDR40616246</t>
  </si>
  <si>
    <t>DNI 40616246</t>
  </si>
  <si>
    <t>Pincheira, Dana Ailín</t>
  </si>
  <si>
    <t>24/01/2024 07:56:00 a.m.</t>
  </si>
  <si>
    <t>24/01/2024 08:48:01 a.m.</t>
  </si>
  <si>
    <t>24/01/2024 09:01:07 a.m.</t>
  </si>
  <si>
    <t>JUAN SOUFAL Y OMAR CARRASCO - Neuquén - Barrio Cordón Colón</t>
  </si>
  <si>
    <t>dolor en pie derecho - dif para caminar (personal policial HPN)</t>
  </si>
  <si>
    <t>DNI 32021373</t>
  </si>
  <si>
    <t>Fernandez, Patricio Abraham</t>
  </si>
  <si>
    <t>24/01/2024 08:15:09 a.m.</t>
  </si>
  <si>
    <t>24/01/2024 12:49:54 p.m.</t>
  </si>
  <si>
    <t>Colico renal ITU complicada</t>
  </si>
  <si>
    <t>PEHUENCHES 880 - Neuquén - Barrio La Sirena</t>
  </si>
  <si>
    <t>Dolor lumbar Disuria</t>
  </si>
  <si>
    <t>24/01/2024 07:58:00 a.m.</t>
  </si>
  <si>
    <t>24/01/2024 08:49:02 a.m.</t>
  </si>
  <si>
    <t>24/01/2024 09:01:33 a.m.</t>
  </si>
  <si>
    <t>DOLOR DE CABEZA- REF QUE NO PUEDE DORMIR EN LA NOCHES- MOLESTIA EN LA VISTA</t>
  </si>
  <si>
    <t>24/01/2024 08:01:00 a.m.</t>
  </si>
  <si>
    <t>24/01/2024 08:49:20 a.m.</t>
  </si>
  <si>
    <t>24/01/2024 09:01:44 a.m.</t>
  </si>
  <si>
    <t>REFIERE HERIDA CORTANTE EN PIE DERECHO EL DIA DE AYER</t>
  </si>
  <si>
    <t>DNI 31314371</t>
  </si>
  <si>
    <t>Rios, Magdalena Soledad</t>
  </si>
  <si>
    <t>24/01/2024 08:17:00 a.m.</t>
  </si>
  <si>
    <t>24/01/2024 08:55:02 a.m.</t>
  </si>
  <si>
    <t>24/01/2024 09:01:58 a.m.</t>
  </si>
  <si>
    <t>CALLE 8 Y 3 - CASA SIN NUMERO - Neuquén - Barrio Ciudad Industrial</t>
  </si>
  <si>
    <t>DOLOR ABDOMINAL- INFLAMACION- CONSTIPACION</t>
  </si>
  <si>
    <t>DNI 7568773</t>
  </si>
  <si>
    <t>Aroca, Juan</t>
  </si>
  <si>
    <t>24/01/2024 08:26:00 a.m.</t>
  </si>
  <si>
    <t>24/01/2024 09:00:45 a.m.</t>
  </si>
  <si>
    <t>24/01/2024 10:57:08 a.m.</t>
  </si>
  <si>
    <t>PARAJE AGUADA LA CHIVA - SENILLOSA</t>
  </si>
  <si>
    <t>ZONA RURAL</t>
  </si>
  <si>
    <t>REFIERE OPERACION HACE 4 MESES DE PIEDRAS EN LA VEJIGA - VIENE POR PICAZON EN GENITALES</t>
  </si>
  <si>
    <t>PDR24825892</t>
  </si>
  <si>
    <t>DNI 24825892</t>
  </si>
  <si>
    <t>Jaleniecki, Esteban Fernando</t>
  </si>
  <si>
    <t>24/01/2024 08:32:00 a.m.</t>
  </si>
  <si>
    <t>24/01/2024 09:02:41 a.m.</t>
  </si>
  <si>
    <t>24/01/2024 10:14:14 a.m.</t>
  </si>
  <si>
    <t>CARLOS H RODRIGUEZ 898 - Neuquén - Centro</t>
  </si>
  <si>
    <t>REF DOLOR EN OJO IZQUIERDO</t>
  </si>
  <si>
    <t>DNI 38495740</t>
  </si>
  <si>
    <t>Costich, Diego Ezequiel</t>
  </si>
  <si>
    <t>24/01/2024 08:52:00 a.m.</t>
  </si>
  <si>
    <t>25/01/2024 05:48:48 a.m.</t>
  </si>
  <si>
    <t>ALDERETE 1304 - Neuquén</t>
  </si>
  <si>
    <t>excitaciòn psicomotris</t>
  </si>
  <si>
    <t>PDR35280273</t>
  </si>
  <si>
    <t>DNI 35280273</t>
  </si>
  <si>
    <t>Arias, Aurelia Samantha</t>
  </si>
  <si>
    <t>24/01/2024 08:56:00 a.m.</t>
  </si>
  <si>
    <t>24/01/2024 09:33:20 a.m.</t>
  </si>
  <si>
    <t>24/01/2024 10:14:21 a.m.</t>
  </si>
  <si>
    <t>Herida punzante en planta del pie izquierdo con clavo Solicita vacuna antitetanica</t>
  </si>
  <si>
    <t>JUAN RAÑA 1470 - Neuquén - Barrio Valentina Sur</t>
  </si>
  <si>
    <t>Herida punzante en planta del pie izquierdo</t>
  </si>
  <si>
    <t>DNI 13824530</t>
  </si>
  <si>
    <t>Ressia, Juan Carlos</t>
  </si>
  <si>
    <t>24/01/2024 09:05:00 a.m.</t>
  </si>
  <si>
    <t>24/01/2024 09:39:05 a.m.</t>
  </si>
  <si>
    <t>24/01/2024 10:14:27 a.m.</t>
  </si>
  <si>
    <t>Ingesta de agua de red Diarrea</t>
  </si>
  <si>
    <t>CHANETON 245 - Neuquén - Barrio Limay</t>
  </si>
  <si>
    <t>Vomitos y diarrea Ingesta de agua de red</t>
  </si>
  <si>
    <t>PDR37671460</t>
  </si>
  <si>
    <t>DNI 37671460</t>
  </si>
  <si>
    <t>Luna, Pablo Gonzalo</t>
  </si>
  <si>
    <t>24/01/2024 09:07:00 a.m.</t>
  </si>
  <si>
    <t>24/01/2024 09:46:28 a.m.</t>
  </si>
  <si>
    <t>24/01/2024 10:14:34 a.m.</t>
  </si>
  <si>
    <t>Nordestrom 221 - Neuquén</t>
  </si>
  <si>
    <t>Odinofagia Cefalea Tos</t>
  </si>
  <si>
    <t>24/01/2024 09:17:00 a.m.</t>
  </si>
  <si>
    <t>24/01/2024 09:22:47 a.m.</t>
  </si>
  <si>
    <t>24/01/2024 10:14:52 a.m.</t>
  </si>
  <si>
    <t>DNI 93860965</t>
  </si>
  <si>
    <t>Flores Fernandez, Jose Luis</t>
  </si>
  <si>
    <t>24/01/2024 09:28:00 a.m.</t>
  </si>
  <si>
    <t>24/01/2024 10:54:44 a.m.</t>
  </si>
  <si>
    <t>24/01/2024 11:03:58 a.m.</t>
  </si>
  <si>
    <t>MAGALDI 1125 - Neuquén</t>
  </si>
  <si>
    <t>Cefalea Sinusitis cronica</t>
  </si>
  <si>
    <t>PDR46257568</t>
  </si>
  <si>
    <t>DNI 46257568</t>
  </si>
  <si>
    <t>Dunkler, Luciana Yasmin</t>
  </si>
  <si>
    <t>24/01/2024 09:31:00 a.m.</t>
  </si>
  <si>
    <t>24/01/2024 10:49:34 a.m.</t>
  </si>
  <si>
    <t>24/01/2024 10:57:41 a.m.</t>
  </si>
  <si>
    <t>choroy y casimiro gomez - Neuquén</t>
  </si>
  <si>
    <t>alergia de 2 dias</t>
  </si>
  <si>
    <t>PDR20436178</t>
  </si>
  <si>
    <t>DNI 20436178</t>
  </si>
  <si>
    <t>Arevalo, Carlos Pablo</t>
  </si>
  <si>
    <t>24/01/2024 09:33:00 a.m.</t>
  </si>
  <si>
    <t>24/01/2024 10:55:18 a.m.</t>
  </si>
  <si>
    <t>24/01/2024 11:02:36 a.m.</t>
  </si>
  <si>
    <t>INFECCION URINARIA BAJA</t>
  </si>
  <si>
    <t>sector b - peatronal 13 casa 8 - Neuquén - Barrio Ciudad Industrial</t>
  </si>
  <si>
    <t>infeccion en herida por picadura de insecto</t>
  </si>
  <si>
    <t>PDR44311430</t>
  </si>
  <si>
    <t>DNI 44311430</t>
  </si>
  <si>
    <t>Ressia Sanchez, Iara</t>
  </si>
  <si>
    <t>24/01/2024 09:36:00 a.m.</t>
  </si>
  <si>
    <t>24/01/2024 11:00:59 a.m.</t>
  </si>
  <si>
    <t>chaneton 248 - Neuquén</t>
  </si>
  <si>
    <t>PDR9997026</t>
  </si>
  <si>
    <t>DNI 9997026</t>
  </si>
  <si>
    <t>Garrido, Marta</t>
  </si>
  <si>
    <t>24/01/2024 09:38:00 a.m.</t>
  </si>
  <si>
    <t>24/01/2024 09:57:35 a.m.</t>
  </si>
  <si>
    <t>25/01/2024 12:23:00 a.m.</t>
  </si>
  <si>
    <t>luis beltran y mango 911 - Neuquén - Barrio Villa Florencia</t>
  </si>
  <si>
    <t>Dolor en FII Transgresion alimenticia</t>
  </si>
  <si>
    <t>DNI 21686810</t>
  </si>
  <si>
    <t>Ancafil, Elvira</t>
  </si>
  <si>
    <t>24/01/2024 09:40:00 a.m.</t>
  </si>
  <si>
    <t>24/01/2024 11:01:16 a.m.</t>
  </si>
  <si>
    <t>24/01/2024 11:12:11 a.m.</t>
  </si>
  <si>
    <t>dolor de cabeza - dolor de garganta</t>
  </si>
  <si>
    <t>PDR36434951</t>
  </si>
  <si>
    <t>DNI 36434951</t>
  </si>
  <si>
    <t>Villegas, Julio Eduardo</t>
  </si>
  <si>
    <t>24/01/2024 10:00:00 a.m.</t>
  </si>
  <si>
    <t>24/01/2024 11:01:56 a.m.</t>
  </si>
  <si>
    <t>24/01/2024 11:12:19 a.m.</t>
  </si>
  <si>
    <t>GUARANI CASA 10 - Neuquén - Barrio Valentina Sur</t>
  </si>
  <si>
    <t>PDR23494917</t>
  </si>
  <si>
    <t>DNI 23494917</t>
  </si>
  <si>
    <t>Edelman, Esther Adelina</t>
  </si>
  <si>
    <t>24/01/2024 10:15:00 a.m.</t>
  </si>
  <si>
    <t>24/01/2024 11:03:25 a.m.</t>
  </si>
  <si>
    <t>24/01/2024 11:12:30 a.m.</t>
  </si>
  <si>
    <t>LIPOTIMIA. DESHIDRATACION LEVE</t>
  </si>
  <si>
    <t>Venado Tuerto y Marin 4721 - Neuquén - Oeste</t>
  </si>
  <si>
    <t>26 de Agosto</t>
  </si>
  <si>
    <t>mareos - se le bajo la presion - pac en tto por trombosis</t>
  </si>
  <si>
    <t>DNI 26324810</t>
  </si>
  <si>
    <t>Saez, Veronica Rosario</t>
  </si>
  <si>
    <t>24/01/2024 10:18:00 a.m.</t>
  </si>
  <si>
    <t>24/01/2024 11:06:01 a.m.</t>
  </si>
  <si>
    <t>24/01/2024 11:31:15 a.m.</t>
  </si>
  <si>
    <t>Cervicalgia Crisis de angustia</t>
  </si>
  <si>
    <t>pastor pluis y casimiro gomez casa 5 - Neuquén - Barrio Villa Farrel</t>
  </si>
  <si>
    <t>Mareos Angustia</t>
  </si>
  <si>
    <t>PDR94710349</t>
  </si>
  <si>
    <t>DNI 94710349</t>
  </si>
  <si>
    <t>Alfaro Paredes, Marcelo</t>
  </si>
  <si>
    <t>24/01/2024 10:20:00 a.m.</t>
  </si>
  <si>
    <t>24/01/2024 10:47:28 a.m.</t>
  </si>
  <si>
    <t>24/01/2024 01:08:35 p.m.</t>
  </si>
  <si>
    <t>no recuerda - AÑELO</t>
  </si>
  <si>
    <t>problemas de presion</t>
  </si>
  <si>
    <t>PDR21036046</t>
  </si>
  <si>
    <t>DNI 21036046</t>
  </si>
  <si>
    <t>Mendez, Ricardo</t>
  </si>
  <si>
    <t>24/01/2024 10:29:00 a.m.</t>
  </si>
  <si>
    <t>24/01/2024 04:28:34 p.m.</t>
  </si>
  <si>
    <t>derivacion para VEDA</t>
  </si>
  <si>
    <t>s/ n - Plaza Huincul</t>
  </si>
  <si>
    <t>Derivado p/Estudios complementarios -&gt; Endoscopia -&gt; Esofagogastroduodenoscopia</t>
  </si>
  <si>
    <t>24/01/2024 10:45:00 a.m.</t>
  </si>
  <si>
    <t>24/01/2024 11:12:37 a.m.</t>
  </si>
  <si>
    <t>24/01/2024 11:23:03 a.m.</t>
  </si>
  <si>
    <t>adormecimiento en rostro - segunda consulta - pac. hipertensa</t>
  </si>
  <si>
    <t>PDR92841548</t>
  </si>
  <si>
    <t>DNI 92841548</t>
  </si>
  <si>
    <t>Romero Perez, Jose Enrique</t>
  </si>
  <si>
    <t>24/01/2024 10:47:00 a.m.</t>
  </si>
  <si>
    <t>24/01/2024 12:12:07 p.m.</t>
  </si>
  <si>
    <t>LAGO COCHICO - Neuquén - Barrio Villa Ceferino</t>
  </si>
  <si>
    <t>PDR39157236</t>
  </si>
  <si>
    <t>DNI 39157236</t>
  </si>
  <si>
    <t>Baridon, Maria Sol</t>
  </si>
  <si>
    <t>24/01/2024 10:51:00 a.m.</t>
  </si>
  <si>
    <t>24/01/2024 11:12:49 a.m.</t>
  </si>
  <si>
    <t>24/01/2024 01:56:47 p.m.</t>
  </si>
  <si>
    <t>cordon colon - Neuquén</t>
  </si>
  <si>
    <t>24/01/2024 11:02:00 a.m.</t>
  </si>
  <si>
    <t>24/01/2024 11:53:46 a.m.</t>
  </si>
  <si>
    <t>24/01/2024 11:57:33 a.m.</t>
  </si>
  <si>
    <t>PDR33485514</t>
  </si>
  <si>
    <t>DNI 33485514</t>
  </si>
  <si>
    <t>Crisostomo, Silvina Luciana</t>
  </si>
  <si>
    <t>24/01/2024 11:13:00 a.m.</t>
  </si>
  <si>
    <t>24/01/2024 11:53:57 a.m.</t>
  </si>
  <si>
    <t>mza A lote 15 casa 139 - Centenario</t>
  </si>
  <si>
    <t>Tierra Mansa</t>
  </si>
  <si>
    <t>DNI 17914991</t>
  </si>
  <si>
    <t>Castillo, Hugo</t>
  </si>
  <si>
    <t>24/01/2024 11:16:00 a.m.</t>
  </si>
  <si>
    <t>24/01/2024 11:54:05 a.m.</t>
  </si>
  <si>
    <t>24/01/2024 03:02:56 p.m.</t>
  </si>
  <si>
    <t>hipercalemia</t>
  </si>
  <si>
    <t>PDR13970882</t>
  </si>
  <si>
    <t>DNI 13970882</t>
  </si>
  <si>
    <t>Fernandez, Victor Hugo</t>
  </si>
  <si>
    <t>24/01/2024 11:19:00 a.m.</t>
  </si>
  <si>
    <t>24/01/2024 11:43:07 a.m.</t>
  </si>
  <si>
    <t>24/01/2024 05:17:37 p.m.</t>
  </si>
  <si>
    <t>chepes 2256 - Neuquén</t>
  </si>
  <si>
    <t>PDR35151604</t>
  </si>
  <si>
    <t>DNI 35151604</t>
  </si>
  <si>
    <t>Luna, Facundo Ezequiel</t>
  </si>
  <si>
    <t>24/01/2024 11:21:00 a.m.</t>
  </si>
  <si>
    <t>24/01/2024 11:43:18 a.m.</t>
  </si>
  <si>
    <t>24/01/2024 01:26:55 p.m.</t>
  </si>
  <si>
    <t>Luxacion de hombro derecho Se retira sin alta medica</t>
  </si>
  <si>
    <t>Araucaria casa 59 - SAN PATRICIO DEL CHAÑAR</t>
  </si>
  <si>
    <t>76 Viviendas</t>
  </si>
  <si>
    <t>Luxacion de hombro derecho</t>
  </si>
  <si>
    <t>PDR40614962</t>
  </si>
  <si>
    <t>DNI 40614962</t>
  </si>
  <si>
    <t>Azcarate, Nahir Araceli</t>
  </si>
  <si>
    <t>24/01/2024 11:34:00 a.m.</t>
  </si>
  <si>
    <t>24/01/2024 11:54:31 a.m.</t>
  </si>
  <si>
    <t>24/01/2024 12:47:56 p.m.</t>
  </si>
  <si>
    <t>Traumatismo sacrocoxigeo</t>
  </si>
  <si>
    <t>SAN LUIS 465 - Neuquén - Barrio Nuevo</t>
  </si>
  <si>
    <t>24/01/2024 11:36:00 a.m.</t>
  </si>
  <si>
    <t>24/01/2024 11:57:13 a.m.</t>
  </si>
  <si>
    <t>24/01/2024 12:01:21 p.m.</t>
  </si>
  <si>
    <t>24/01/2024 11:43:00 a.m.</t>
  </si>
  <si>
    <t>24/01/2024 12:01:26 p.m.</t>
  </si>
  <si>
    <t>24/01/2024 12:06:43 p.m.</t>
  </si>
  <si>
    <t>CELULITIS EN PIE SECUNDARIO A QUEMADURA</t>
  </si>
  <si>
    <t>quemadura en planta del pie del domingo</t>
  </si>
  <si>
    <t>PDR44825886</t>
  </si>
  <si>
    <t>DNI 44825886</t>
  </si>
  <si>
    <t>Martinez, Sergio Gustavo</t>
  </si>
  <si>
    <t>24/01/2024 11:55:00 a.m.</t>
  </si>
  <si>
    <t>24/01/2024 01:19:05 p.m.</t>
  </si>
  <si>
    <t>24/01/2024 01:22:29 p.m.</t>
  </si>
  <si>
    <t>fotheringam 720 - Neuquén - Centro</t>
  </si>
  <si>
    <t>fuerte dolor abdominal - fiebre</t>
  </si>
  <si>
    <t>24/01/2024 11:59:00 a.m.</t>
  </si>
  <si>
    <t>24/01/2024 03:31:38 p.m.</t>
  </si>
  <si>
    <t>EVALUACION POR GUARDIA - SM - PAC EN SITUACION DE CALLE</t>
  </si>
  <si>
    <t>PDR38101822</t>
  </si>
  <si>
    <t>DNI 38101822</t>
  </si>
  <si>
    <t>Mellado, Maximiliano Gabriel</t>
  </si>
  <si>
    <t>24/01/2024 12:19:00 p.m.</t>
  </si>
  <si>
    <t>24/01/2024 01:16:56 p.m.</t>
  </si>
  <si>
    <t>24/01/2024 01:26:44 p.m.</t>
  </si>
  <si>
    <t>SECTOR 1 CASA 1 - Neuquén - Barrio Ciudad Industrial</t>
  </si>
  <si>
    <t>DNI 30725940</t>
  </si>
  <si>
    <t>Pailacura, Alejandra Rosa</t>
  </si>
  <si>
    <t>24/01/2024 12:20:00 p.m.</t>
  </si>
  <si>
    <t>24/01/2024 01:01:34 p.m.</t>
  </si>
  <si>
    <t>24/01/2024 04:53:03 p.m.</t>
  </si>
  <si>
    <t>cefalea en estudio</t>
  </si>
  <si>
    <t>SAIHUEQUE 338 - Neuquén - Barrio Bouquet Roldán</t>
  </si>
  <si>
    <t>dolor de cabeza,mareos,aturdida (hidrocefalia)</t>
  </si>
  <si>
    <t>PDR45733297</t>
  </si>
  <si>
    <t>DNI 45733297</t>
  </si>
  <si>
    <t>Aguilar Friz, Luciano Ruben</t>
  </si>
  <si>
    <t>24/01/2024 12:32:00 p.m.</t>
  </si>
  <si>
    <t>24/01/2024 01:23:18 p.m.</t>
  </si>
  <si>
    <t>24/01/2024 01:30:40 p.m.</t>
  </si>
  <si>
    <t>M. Centeno - Neuquén - Barrio San Lorenzo Norte</t>
  </si>
  <si>
    <t>REF DOLOR EN LA PIERNA..(Problema en los meniscos)</t>
  </si>
  <si>
    <t>PDR34812691</t>
  </si>
  <si>
    <t>DNI 34812691</t>
  </si>
  <si>
    <t>Parra, Diego</t>
  </si>
  <si>
    <t>24/01/2024 12:35:00 p.m.</t>
  </si>
  <si>
    <t>24/01/2024 01:29:19 p.m.</t>
  </si>
  <si>
    <t>24/01/2024 01:39:13 p.m.</t>
  </si>
  <si>
    <t>Relmus/N,Mza 7 Mb 30 - Neuquén - Barrio Melipal</t>
  </si>
  <si>
    <t>Melipal.</t>
  </si>
  <si>
    <t>24/01/2024 12:38:00 p.m.</t>
  </si>
  <si>
    <t>24/01/2024 01:30:24 p.m.</t>
  </si>
  <si>
    <t>24/01/2024 01:32:46 p.m.</t>
  </si>
  <si>
    <t>lesiones en piel x rascado</t>
  </si>
  <si>
    <t>DNI 47661846</t>
  </si>
  <si>
    <t>Lillo Cardenas, Tizziana Narella</t>
  </si>
  <si>
    <t>24/01/2024 12:57:00 p.m.</t>
  </si>
  <si>
    <t>24/01/2024 01:33:49 p.m.</t>
  </si>
  <si>
    <t>24/01/2024 01:37:25 p.m.</t>
  </si>
  <si>
    <t>otitis ext</t>
  </si>
  <si>
    <t>TOMA EL TANQUE SECTOR 4 - Neuquén - Barrio Ciudad Industrial</t>
  </si>
  <si>
    <t>PARQUE INDUSTRIAL--TOMA EL TANQUE---</t>
  </si>
  <si>
    <t>PDR37857130</t>
  </si>
  <si>
    <t>DNI 37857130</t>
  </si>
  <si>
    <t>Novoa, Micaela Araceli</t>
  </si>
  <si>
    <t>24/01/2024 12:59:00 p.m.</t>
  </si>
  <si>
    <t>24/01/2024 01:38:09 p.m.</t>
  </si>
  <si>
    <t>24/01/2024 01:42:32 p.m.</t>
  </si>
  <si>
    <t>DIAGONAL 9 DE JULIO 86 -</t>
  </si>
  <si>
    <t>DIARREA,DOLOR DE GARGANTA,FIEBRE</t>
  </si>
  <si>
    <t>PDR28180431</t>
  </si>
  <si>
    <t>DNI 28180431</t>
  </si>
  <si>
    <t>Arias, Pablo Damian</t>
  </si>
  <si>
    <t>24/01/2024 01:03:00 p.m.</t>
  </si>
  <si>
    <t>24/01/2024 01:39:48 p.m.</t>
  </si>
  <si>
    <t>24/01/2024 01:47:01 p.m.</t>
  </si>
  <si>
    <t>Lago Quillen 1334 - Neuquén - Barrio Villa Farrel</t>
  </si>
  <si>
    <t>24/01/2024 01:06:00 p.m.</t>
  </si>
  <si>
    <t>24/01/2024 01:38:28 p.m.</t>
  </si>
  <si>
    <t>REF DOLOR EN LAS COSTILLAS</t>
  </si>
  <si>
    <t>PDR41750603</t>
  </si>
  <si>
    <t>DNI 41750603</t>
  </si>
  <si>
    <t>Pérez, Martina Pamela</t>
  </si>
  <si>
    <t>24/01/2024 01:10:00 p.m.</t>
  </si>
  <si>
    <t>24/01/2024 01:43:10 p.m.</t>
  </si>
  <si>
    <t>24/01/2024 01:48:04 p.m.</t>
  </si>
  <si>
    <t>Angustia</t>
  </si>
  <si>
    <t>SANTA TERESA Y RIO QUINTO 1742 - Neuquén</t>
  </si>
  <si>
    <t>RES ESTAR CON VÓMITOS, FALTA DE AIRE</t>
  </si>
  <si>
    <t>PDR39681380</t>
  </si>
  <si>
    <t>DNI 39681380</t>
  </si>
  <si>
    <t>Castillo, Frida Raul</t>
  </si>
  <si>
    <t>24/01/2024 01:15:00 p.m.</t>
  </si>
  <si>
    <t>24/01/2024 01:49:03 p.m.</t>
  </si>
  <si>
    <t>24/01/2024 01:52:13 p.m.</t>
  </si>
  <si>
    <t>contractura muscular lumbar</t>
  </si>
  <si>
    <t>INDEPENDENCIA 1600 -</t>
  </si>
  <si>
    <t>PDR47661777</t>
  </si>
  <si>
    <t>DNI 47661777</t>
  </si>
  <si>
    <t>Medel, Juan Cruz</t>
  </si>
  <si>
    <t>24/01/2024 01:17:00 p.m.</t>
  </si>
  <si>
    <t>24/01/2024 01:53:26 p.m.</t>
  </si>
  <si>
    <t>24/01/2024 01:54:07 p.m.</t>
  </si>
  <si>
    <t>calle 7 - Neuquén - Oeste</t>
  </si>
  <si>
    <t>AlmaFuerte 1</t>
  </si>
  <si>
    <t>DOLOR E INFLAMACION EN EL PIE DERECHO</t>
  </si>
  <si>
    <t>PDR41092690</t>
  </si>
  <si>
    <t>DNI 41092690</t>
  </si>
  <si>
    <t>Trillo, Tamara Belen</t>
  </si>
  <si>
    <t>24/01/2024 01:19:00 p.m.</t>
  </si>
  <si>
    <t>24/01/2024 01:55:14 p.m.</t>
  </si>
  <si>
    <t>24/01/2024 02:01:11 p.m.</t>
  </si>
  <si>
    <t>otitis media secretora</t>
  </si>
  <si>
    <t>Avena y Yerba Mate - Neuquén</t>
  </si>
  <si>
    <t>PDR42448978</t>
  </si>
  <si>
    <t>DNI 42448978</t>
  </si>
  <si>
    <t>Valenzuela Uribe, Ximena Alejandra</t>
  </si>
  <si>
    <t>24/01/2024 01:24:00 p.m.</t>
  </si>
  <si>
    <t>24/01/2024 01:55:24 p.m.</t>
  </si>
  <si>
    <t>24/01/2024 01:56:59 p.m.</t>
  </si>
  <si>
    <t>INTENDENTE MANGO 979 - Neuquén - Barrio Villa Florencia</t>
  </si>
  <si>
    <t>24/01/2024 01:26:00 p.m.</t>
  </si>
  <si>
    <t>24/01/2024 01:57:37 p.m.</t>
  </si>
  <si>
    <t>24/01/2024 01:59:46 p.m.</t>
  </si>
  <si>
    <t>corrección de receta medica</t>
  </si>
  <si>
    <t>DOLOR INFLAMACION BRAZO DERECHO</t>
  </si>
  <si>
    <t>DNI 37190731</t>
  </si>
  <si>
    <t>Cruz, Gabriela Alejandra</t>
  </si>
  <si>
    <t>24/01/2024 01:29:00 p.m.</t>
  </si>
  <si>
    <t>24/01/2024 02:00:51 p.m.</t>
  </si>
  <si>
    <t>24/01/2024 02:02:43 p.m.</t>
  </si>
  <si>
    <t>NORDENSTROM Y ALCORTA 282 - Neuquén - Centro</t>
  </si>
  <si>
    <t>TEMBLORES EN EL CUERPO-FIEBRE</t>
  </si>
  <si>
    <t>PDR165960030</t>
  </si>
  <si>
    <t>PASAPORTE 165960030</t>
  </si>
  <si>
    <t>Velazquez Perez, Ibelice De Los Angeles</t>
  </si>
  <si>
    <t>24/01/2024 01:55:00 p.m.</t>
  </si>
  <si>
    <t>24/01/2024 02:09:50 p.m.</t>
  </si>
  <si>
    <t>24/01/2024 02:20:21 p.m.</t>
  </si>
  <si>
    <t>Gobernador Asmar 507 - Neuquén</t>
  </si>
  <si>
    <t>PDR36150929</t>
  </si>
  <si>
    <t>DNI 36150929</t>
  </si>
  <si>
    <t>Ramirez, Nancy Daniela</t>
  </si>
  <si>
    <t>24/01/2024 01:58:00 p.m.</t>
  </si>
  <si>
    <t>24/01/2024 02:33:07 p.m.</t>
  </si>
  <si>
    <t>24/01/2024 02:41:26 p.m.</t>
  </si>
  <si>
    <t>Ruca Choroy Y Mascardi s/n - Neuquén</t>
  </si>
  <si>
    <t>dolor en el pecho,adormecimiento del brazo izquierdo y falta de aire (emb. 36 semanas)</t>
  </si>
  <si>
    <t>PDR32866071</t>
  </si>
  <si>
    <t>DNI 32866071</t>
  </si>
  <si>
    <t>Chaves, Vanesa Soledad</t>
  </si>
  <si>
    <t>24/01/2024 02:01:00 p.m.</t>
  </si>
  <si>
    <t>24/01/2024 02:47:44 p.m.</t>
  </si>
  <si>
    <t>Monte Hermoso y Alborada 2345 - Neuquén - Barrio Confluencia</t>
  </si>
  <si>
    <t>24/01/2024 02:02:00 p.m.</t>
  </si>
  <si>
    <t>24/01/2024 02:42:20 p.m.</t>
  </si>
  <si>
    <t>24/01/2024 04:46:51 p.m.</t>
  </si>
  <si>
    <t>dolor en el abdomen, refiere hernia</t>
  </si>
  <si>
    <t>DNI 23853942</t>
  </si>
  <si>
    <t>Acuña, Florencia Solange</t>
  </si>
  <si>
    <t>24/01/2024 02:11:00 p.m.</t>
  </si>
  <si>
    <t>24/01/2024 02:19:57 p.m.</t>
  </si>
  <si>
    <t>24/01/2024 10:26:25 p.m.</t>
  </si>
  <si>
    <t>CORRIENTES 1212 - Neuquén - Barrio Villa María</t>
  </si>
  <si>
    <t>PDR14695559</t>
  </si>
  <si>
    <t>DNI 14695559</t>
  </si>
  <si>
    <t>Solis, Guillermo</t>
  </si>
  <si>
    <t>24/01/2024 02:40:00 p.m.</t>
  </si>
  <si>
    <t>24/01/2024 03:42:41 p.m.</t>
  </si>
  <si>
    <t>24/01/2024 07:59:29 p.m.</t>
  </si>
  <si>
    <t>MORITAN - 925 - Neuquén</t>
  </si>
  <si>
    <t>dolor en el pie,presión alta,debilidad corporal (diabetico,hipertenso)</t>
  </si>
  <si>
    <t>PDR34292222</t>
  </si>
  <si>
    <t>DNI 34292222</t>
  </si>
  <si>
    <t>Rodriguez, Carlos Alberto</t>
  </si>
  <si>
    <t>24/01/2024 03:04:00 p.m.</t>
  </si>
  <si>
    <t>24/01/2024 03:35:34 p.m.</t>
  </si>
  <si>
    <t>24/01/2024 03:45:13 p.m.</t>
  </si>
  <si>
    <t>Los Pioneros S/N - Centenario - Barrio NUEVA ESPAÑA</t>
  </si>
  <si>
    <t>PDR49571960</t>
  </si>
  <si>
    <t>DNI 49571960</t>
  </si>
  <si>
    <t>Chavez, Mia Agustina</t>
  </si>
  <si>
    <t>24/01/2024 03:06:00 p.m.</t>
  </si>
  <si>
    <t>24/01/2024 03:35:59 p.m.</t>
  </si>
  <si>
    <t>24/01/2024 03:44:52 p.m.</t>
  </si>
  <si>
    <t>Rio Diamante 340 - Neuquén - Barrio Villa Farrel</t>
  </si>
  <si>
    <t>ref picadura de insecto e inflamación</t>
  </si>
  <si>
    <t>DNI 34439278</t>
  </si>
  <si>
    <t>Gacitua, Jorge Daniel</t>
  </si>
  <si>
    <t>24/01/2024 03:07:00 p.m.</t>
  </si>
  <si>
    <t>24/01/2024 03:44:39 p.m.</t>
  </si>
  <si>
    <t>24/01/2024 03:51:10 p.m.</t>
  </si>
  <si>
    <t>ALUMINE//MZA D//CASA16 - Neuquén - Barrio Confluencia</t>
  </si>
  <si>
    <t>ref operación día lunes en ADOS, al día con síntomas de inflamacion en articulaciones/ dolor estomacal / fiebre</t>
  </si>
  <si>
    <t>PDR28636814</t>
  </si>
  <si>
    <t>DNI 28636814</t>
  </si>
  <si>
    <t>Gonzalez, Mariela Alejandra</t>
  </si>
  <si>
    <t>24/01/2024 03:12:00 p.m.</t>
  </si>
  <si>
    <t>24/01/2024 03:47:04 p.m.</t>
  </si>
  <si>
    <t>24/01/2024 04:02:36 p.m.</t>
  </si>
  <si>
    <t>Troitiño 2844 - Neuquén</t>
  </si>
  <si>
    <t>PDR38494771</t>
  </si>
  <si>
    <t>DNI 38494771</t>
  </si>
  <si>
    <t>Castillo, Rodrigo</t>
  </si>
  <si>
    <t>24/01/2024 03:25:00 p.m.</t>
  </si>
  <si>
    <t>24/01/2024 03:37:08 p.m.</t>
  </si>
  <si>
    <t>24/01/2024 03:44:57 p.m.</t>
  </si>
  <si>
    <t>Catriel 1660 - Neuquén - Oeste</t>
  </si>
  <si>
    <t>ref dolor de cabeza/ fiebre</t>
  </si>
  <si>
    <t>24/01/2024 03:26:00 p.m.</t>
  </si>
  <si>
    <t>24/01/2024 03:50:31 p.m.</t>
  </si>
  <si>
    <t>24/01/2024 04:28:55 p.m.</t>
  </si>
  <si>
    <t>ref ganglios inflamados/ dolor de cuello</t>
  </si>
  <si>
    <t>24/01/2024 03:28:00 p.m.</t>
  </si>
  <si>
    <t>24/01/2024 03:55:36 p.m.</t>
  </si>
  <si>
    <t>24/01/2024 03:56:55 p.m.</t>
  </si>
  <si>
    <t>PDR47722032</t>
  </si>
  <si>
    <t>DNI 47722032</t>
  </si>
  <si>
    <t>Bizama, Mauro Benjamin</t>
  </si>
  <si>
    <t>24/01/2024 03:37:00 p.m.</t>
  </si>
  <si>
    <t>24/01/2024 03:57:11 p.m.</t>
  </si>
  <si>
    <t>24/01/2024 05:10:02 p.m.</t>
  </si>
  <si>
    <t>ref inflamacion facial</t>
  </si>
  <si>
    <t>24/01/2024 03:48:00 p.m.</t>
  </si>
  <si>
    <t>24/01/2024 04:52:45 p.m.</t>
  </si>
  <si>
    <t>ref colocacion de medicacion</t>
  </si>
  <si>
    <t>PDR21384263</t>
  </si>
  <si>
    <t>DNI 21384263</t>
  </si>
  <si>
    <t>Bonventre, Victor Ismael</t>
  </si>
  <si>
    <t>24/01/2024 03:51:00 p.m.</t>
  </si>
  <si>
    <t>24/01/2024 04:02:14 p.m.</t>
  </si>
  <si>
    <t>24/01/2024 04:27:43 p.m.</t>
  </si>
  <si>
    <t>dolor abdominal en estudio</t>
  </si>
  <si>
    <t>mza 48 lote 8 - Neuquén - Oeste</t>
  </si>
  <si>
    <t>PEUMAYEN</t>
  </si>
  <si>
    <t>DNI 36150683</t>
  </si>
  <si>
    <t>Sanzana Uribe, Ricardo Nahuel</t>
  </si>
  <si>
    <t>24/01/2024 04:08:00 p.m.</t>
  </si>
  <si>
    <t>24/01/2024 04:28:38 p.m.</t>
  </si>
  <si>
    <t>24/01/2024 04:37:51 p.m.</t>
  </si>
  <si>
    <t>COMAHUE 1563 - Neuquén - Barrio Manuel Belgrano</t>
  </si>
  <si>
    <t>DNI 37858804</t>
  </si>
  <si>
    <t>Alarcon, Jorge Alberto</t>
  </si>
  <si>
    <t>24/01/2024 04:16:00 p.m.</t>
  </si>
  <si>
    <t>24/01/2024 09:20:53 p.m.</t>
  </si>
  <si>
    <t>Traumatismos multiples secundario a agresion por terceros.</t>
  </si>
  <si>
    <t>SAN LUIS 620 - Neuquén - Centro</t>
  </si>
  <si>
    <t>agresiòn por terceros</t>
  </si>
  <si>
    <t>PDR92732055</t>
  </si>
  <si>
    <t>DNI 92732055</t>
  </si>
  <si>
    <t>Santos Muñoz, Hector Rolando</t>
  </si>
  <si>
    <t>24/01/2024 04:25:00 p.m.</t>
  </si>
  <si>
    <t>24/01/2024 05:05:32 p.m.</t>
  </si>
  <si>
    <t>24/01/2024 05:10:11 p.m.</t>
  </si>
  <si>
    <t>tapon de cera ambos oidos</t>
  </si>
  <si>
    <t>N. GUILLEN Y EEUU MZA 353 LOTE 09 - Centenario</t>
  </si>
  <si>
    <t>ref que tiene tapado el oido</t>
  </si>
  <si>
    <t>PDR26877880</t>
  </si>
  <si>
    <t>DNI 26877880</t>
  </si>
  <si>
    <t>Duarte, Hector Miguel</t>
  </si>
  <si>
    <t>24/01/2024 04:27:00 p.m.</t>
  </si>
  <si>
    <t>24/01/2024 05:11:50 p.m.</t>
  </si>
  <si>
    <t>24/01/2024 06:58:11 p.m.</t>
  </si>
  <si>
    <t>consumo problematica de sustancia</t>
  </si>
  <si>
    <t>REPUBLICA DE ITALIA 4264 - Neuquén - Barrio San Lorenzo Norte</t>
  </si>
  <si>
    <t>consumo problematico de sustancia</t>
  </si>
  <si>
    <t>PDR47930124</t>
  </si>
  <si>
    <t>DNI 47930124</t>
  </si>
  <si>
    <t>Alarcon, Thiago Kariel</t>
  </si>
  <si>
    <t>24/01/2024 04:38:00 p.m.</t>
  </si>
  <si>
    <t>24/01/2024 05:06:22 p.m.</t>
  </si>
  <si>
    <t>24/01/2024 05:48:10 p.m.</t>
  </si>
  <si>
    <t>LAGO QUILLEN 1090 - Neuquén - Barrio Villa Farrel</t>
  </si>
  <si>
    <t>TX DE CRANEO HERIDA EN SIEN</t>
  </si>
  <si>
    <t>PDR47721982</t>
  </si>
  <si>
    <t>DNI 47721982</t>
  </si>
  <si>
    <t>Vega, Leslie Astrid Tatiana</t>
  </si>
  <si>
    <t>24/01/2024 04:53:00 p.m.</t>
  </si>
  <si>
    <t>24/01/2024 05:19:05 p.m.</t>
  </si>
  <si>
    <t>LINO - Neuquén</t>
  </si>
  <si>
    <t>COLONIA NUEVA ESPERANZA( SECTOR MIRADOR)</t>
  </si>
  <si>
    <t>PDR24136406</t>
  </si>
  <si>
    <t>DNI 24136406</t>
  </si>
  <si>
    <t>Hosni, Carmen Lorena</t>
  </si>
  <si>
    <t>24/01/2024 05:00:00 p.m.</t>
  </si>
  <si>
    <t>24/01/2024 05:19:14 p.m.</t>
  </si>
  <si>
    <t>24/01/2024 05:44:58 p.m.</t>
  </si>
  <si>
    <t>solicita insulina nph , hago receta medica</t>
  </si>
  <si>
    <t>DBT SIN MEDICACION HACE 4 DIAS MAREOS SUDOROSA NAUSEOSA</t>
  </si>
  <si>
    <t>PDR36929615</t>
  </si>
  <si>
    <t>DNI 36929615</t>
  </si>
  <si>
    <t>Pelaez Breglia, Carla Andrea</t>
  </si>
  <si>
    <t>24/01/2024 05:03:00 p.m.</t>
  </si>
  <si>
    <t>24/01/2024 05:08:59 p.m.</t>
  </si>
  <si>
    <t>24/01/2024 05:19:48 p.m.</t>
  </si>
  <si>
    <t>Bº Gama - Jujuy 1123 -</t>
  </si>
  <si>
    <t>PICADURA DE HORMIGA ALERGIA</t>
  </si>
  <si>
    <t>DNI 45734653</t>
  </si>
  <si>
    <t>Salinas Galvan, Erika Evelyn</t>
  </si>
  <si>
    <t>24/01/2024 05:04:00 p.m.</t>
  </si>
  <si>
    <t>24/01/2024 05:33:43 p.m.</t>
  </si>
  <si>
    <t>24/01/2024 07:43:51 p.m.</t>
  </si>
  <si>
    <t>DON BOSCO 765 - Neuquén - Barrio Nuevo</t>
  </si>
  <si>
    <t>24/01/2024 05:08:00 p.m.</t>
  </si>
  <si>
    <t>24/01/2024 05:55:32 p.m.</t>
  </si>
  <si>
    <t>24/01/2024 07:32:56 p.m.</t>
  </si>
  <si>
    <t>DNI 39131917</t>
  </si>
  <si>
    <t>Muñoz Donamaria, Jorgelina Amancay</t>
  </si>
  <si>
    <t>24/01/2024 05:09:00 p.m.</t>
  </si>
  <si>
    <t>24/01/2024 05:20:20 p.m.</t>
  </si>
  <si>
    <t>24/01/2024 07:53:10 p.m.</t>
  </si>
  <si>
    <t>DOMUYO 1650 260 - Neuquén - Barrio Mariano Moreno</t>
  </si>
  <si>
    <t>DECAIMIENTO DIARREA</t>
  </si>
  <si>
    <t>DNI 44102619</t>
  </si>
  <si>
    <t>Teran, Ignacio Yasir</t>
  </si>
  <si>
    <t>24/01/2024 05:17:00 p.m.</t>
  </si>
  <si>
    <t>24/01/2024 07:49:01 p.m.</t>
  </si>
  <si>
    <t>HAF en region epigastrio</t>
  </si>
  <si>
    <t>ISLA 111 - SENILLOSA</t>
  </si>
  <si>
    <t>DNI 23079872</t>
  </si>
  <si>
    <t>Lincoleo, Andrea Carina</t>
  </si>
  <si>
    <t>24/01/2024 05:23:00 p.m.</t>
  </si>
  <si>
    <t>24/01/2024 05:45:27 p.m.</t>
  </si>
  <si>
    <t>25/01/2024 02:54:22 a.m.</t>
  </si>
  <si>
    <t>metastasis cerebral</t>
  </si>
  <si>
    <t>SECTOR LA CANCHITA CASA 17 - Neuquén</t>
  </si>
  <si>
    <t>INMOBILIDAD PIERNA DER PCTE ONCOLOGICA</t>
  </si>
  <si>
    <t>PDR46258065</t>
  </si>
  <si>
    <t>DNI 46258065</t>
  </si>
  <si>
    <t>Mellado, Nahiara</t>
  </si>
  <si>
    <t>24/01/2024 05:57:00 p.m.</t>
  </si>
  <si>
    <t>24/01/2024 06:55:17 p.m.</t>
  </si>
  <si>
    <t>24/01/2024 07:05:29 p.m.</t>
  </si>
  <si>
    <t>ESTEBAN TORO 1926 - Neuquén - Barrio Confluencia</t>
  </si>
  <si>
    <t>FIEBRE TOS DOLOR DE GARGANTA</t>
  </si>
  <si>
    <t>PDR42848342</t>
  </si>
  <si>
    <t>DNI 42848342</t>
  </si>
  <si>
    <t>Rojas, Agustina Nahir</t>
  </si>
  <si>
    <t>24/01/2024 06:00:00 p.m.</t>
  </si>
  <si>
    <t>24/01/2024 06:56:23 p.m.</t>
  </si>
  <si>
    <t>24/01/2024 07:54:41 p.m.</t>
  </si>
  <si>
    <t>CATRIEL 1035 1 187 - Neuquén - Barrio Islas Malvinas</t>
  </si>
  <si>
    <t>PDR42910533</t>
  </si>
  <si>
    <t>DNI 42910533</t>
  </si>
  <si>
    <t>Mangione Aravena, Florencia Nicole</t>
  </si>
  <si>
    <t>24/01/2024 06:07:00 p.m.</t>
  </si>
  <si>
    <t>24/01/2024 06:19:12 p.m.</t>
  </si>
  <si>
    <t>24/01/2024 07:24:46 p.m.</t>
  </si>
  <si>
    <t>VIF + angustia</t>
  </si>
  <si>
    <t>CRISIS DE ANGUSTIA</t>
  </si>
  <si>
    <t>24/01/2024 06:10:00 p.m.</t>
  </si>
  <si>
    <t>24/01/2024 07:59:09 p.m.</t>
  </si>
  <si>
    <t>24/01/2024 06:37:00 p.m.</t>
  </si>
  <si>
    <t>24/01/2024 07:05:06 p.m.</t>
  </si>
  <si>
    <t>24/01/2024 07:21:51 p.m.</t>
  </si>
  <si>
    <t>Dolor en abdomen y espalda (Paciente recientemente operado de la columna)</t>
  </si>
  <si>
    <t>PDR38688535</t>
  </si>
  <si>
    <t>DNI 38688535</t>
  </si>
  <si>
    <t>Serrano, Sandro Gaston</t>
  </si>
  <si>
    <t>24/01/2024 06:39:00 p.m.</t>
  </si>
  <si>
    <t>24/01/2024 07:13:42 p.m.</t>
  </si>
  <si>
    <t>24/01/2024 07:52:54 p.m.</t>
  </si>
  <si>
    <t>incidente vehicular- traumatismo de muñeca derecha</t>
  </si>
  <si>
    <t>maestro puntanos / 742 - Neuquén - Oeste</t>
  </si>
  <si>
    <t>traumatismo de muñeca derecha</t>
  </si>
  <si>
    <t>PDR50001574</t>
  </si>
  <si>
    <t>DNI 50001574</t>
  </si>
  <si>
    <t>Marifil, Loreanna Pia</t>
  </si>
  <si>
    <t>24/01/2024 07:03:00 p.m.</t>
  </si>
  <si>
    <t>24/01/2024 07:46:59 p.m.</t>
  </si>
  <si>
    <t>24/01/2024 08:05:28 p.m.</t>
  </si>
  <si>
    <t>islas malvinas 2250 - Neuquén</t>
  </si>
  <si>
    <t>Cefalea (Antecedentes de epilepsia- episodio hoy a las 15hs)</t>
  </si>
  <si>
    <t>PDR41438368</t>
  </si>
  <si>
    <t>DNI 41438368</t>
  </si>
  <si>
    <t>Cordoba, Rodrigo Ezequiel</t>
  </si>
  <si>
    <t>24/01/2024 07:06:00 p.m.</t>
  </si>
  <si>
    <t>24/01/2024 07:52:39 p.m.</t>
  </si>
  <si>
    <t>24/01/2024 10:52:21 p.m.</t>
  </si>
  <si>
    <t>JUAN JULIAN LASTRA 1258 - Neuquén - Barrio Villa Florencia</t>
  </si>
  <si>
    <t>Dolor agudo en abdomen (Visto en San Agustín)</t>
  </si>
  <si>
    <t>PDR44481640</t>
  </si>
  <si>
    <t>DNI 44481640</t>
  </si>
  <si>
    <t>Reyes, Amancay Belen</t>
  </si>
  <si>
    <t>24/01/2024 07:10:00 p.m.</t>
  </si>
  <si>
    <t>24/01/2024 07:55:47 p.m.</t>
  </si>
  <si>
    <t>24/01/2024 08:01:45 p.m.</t>
  </si>
  <si>
    <t>Mza 8 Lote 3 Bº Toma Norte - Neuquén - Oeste</t>
  </si>
  <si>
    <t>24/01/2024 07:11:00 p.m.</t>
  </si>
  <si>
    <t>24/01/2024 07:57:08 p.m.</t>
  </si>
  <si>
    <t>24/01/2024 08:01:53 p.m.</t>
  </si>
  <si>
    <t>PDR41050202</t>
  </si>
  <si>
    <t>DNI 41050202</t>
  </si>
  <si>
    <t>Leiva, Gustavo Ramon</t>
  </si>
  <si>
    <t>24/01/2024 07:13:00 p.m.</t>
  </si>
  <si>
    <t>24/01/2024 08:02:00 p.m.</t>
  </si>
  <si>
    <t>24/01/2024 08:26:55 p.m.</t>
  </si>
  <si>
    <t>trauma segundo dedo mano izquierda</t>
  </si>
  <si>
    <t>LEGUIZAMON 1901 - Neuquén</t>
  </si>
  <si>
    <t>TX en dedo mano izquierda</t>
  </si>
  <si>
    <t>PDR38274526</t>
  </si>
  <si>
    <t>DNI 38274526</t>
  </si>
  <si>
    <t>Segobia, Lucas Gabriel</t>
  </si>
  <si>
    <t>24/01/2024 07:25:00 p.m.</t>
  </si>
  <si>
    <t>24/01/2024 08:06:43 p.m.</t>
  </si>
  <si>
    <t>24/01/2024 08:18:40 p.m.</t>
  </si>
  <si>
    <t>lumbociatalgia izq</t>
  </si>
  <si>
    <t>Gdor Denis 1189 - Neuquén - Barrio Villa Ceferino</t>
  </si>
  <si>
    <t>PDR33981782</t>
  </si>
  <si>
    <t>DNI 33981782</t>
  </si>
  <si>
    <t>Pereyra, Cintia Vanesa</t>
  </si>
  <si>
    <t>24/01/2024 07:32:00 p.m.</t>
  </si>
  <si>
    <t>24/01/2024 08:06:54 p.m.</t>
  </si>
  <si>
    <t>24/01/2024 08:14:32 p.m.</t>
  </si>
  <si>
    <t>PRIMEROS POBLADORES 916 -</t>
  </si>
  <si>
    <t>Dolor de cabeza colicos fiebre</t>
  </si>
  <si>
    <t>DNI 39130156</t>
  </si>
  <si>
    <t>Soto, Marianela Ailin</t>
  </si>
  <si>
    <t>24/01/2024 07:34:00 p.m.</t>
  </si>
  <si>
    <t>24/01/2024 08:11:28 p.m.</t>
  </si>
  <si>
    <t>24/01/2024 08:18:53 p.m.</t>
  </si>
  <si>
    <t>AGUADO 1455 - Neuquén - Barrio Mariano Moreno</t>
  </si>
  <si>
    <t>DOLOR DE CABEZA,VOMITOS</t>
  </si>
  <si>
    <t>DNI 21385964</t>
  </si>
  <si>
    <t>Delgado, Jose Arturo</t>
  </si>
  <si>
    <t>24/01/2024 07:36:00 p.m.</t>
  </si>
  <si>
    <t>24/01/2024 08:15:18 p.m.</t>
  </si>
  <si>
    <t>24/01/2024 08:33:19 p.m.</t>
  </si>
  <si>
    <t>CALLE ANTU MZA 12 LOTE 1 - Neuquén - Barrio Cordón Colón</t>
  </si>
  <si>
    <t>cordon cordon</t>
  </si>
  <si>
    <t>PDR47467344</t>
  </si>
  <si>
    <t>DNI 47467344</t>
  </si>
  <si>
    <t>Delgado, Kevin Axel</t>
  </si>
  <si>
    <t>24/01/2024 07:37:00 p.m.</t>
  </si>
  <si>
    <t>24/01/2024 08:19:43 p.m.</t>
  </si>
  <si>
    <t>24/01/2024 10:30:23 p.m.</t>
  </si>
  <si>
    <t>Barrio Cordón Colón</t>
  </si>
  <si>
    <t>DOLOR ABDOMINAL, VOMITOS,DOLOR DE PECHO</t>
  </si>
  <si>
    <t>PDR42265188</t>
  </si>
  <si>
    <t>DNI 42265188</t>
  </si>
  <si>
    <t>Garrido Neri, David</t>
  </si>
  <si>
    <t>24/01/2024 07:44:00 p.m.</t>
  </si>
  <si>
    <t>24/01/2024 08:22:32 p.m.</t>
  </si>
  <si>
    <t>24/01/2024 10:05:44 p.m.</t>
  </si>
  <si>
    <t>trauma de mano derecha</t>
  </si>
  <si>
    <t>CHOCON Y LAGO EPULASFQUEN - Neuquén - Barrio Confluencia</t>
  </si>
  <si>
    <t>INFLAMACION MANO DERECHA</t>
  </si>
  <si>
    <t>24/01/2024 08:07:00 p.m.</t>
  </si>
  <si>
    <t>25/01/2024 01:23:28 a.m.</t>
  </si>
  <si>
    <t>dolor abdominal (egresada por error)</t>
  </si>
  <si>
    <t>PDR37943807</t>
  </si>
  <si>
    <t>DNI 37943807</t>
  </si>
  <si>
    <t>Flores, Lucas Damian</t>
  </si>
  <si>
    <t>24/01/2024 08:08:00 p.m.</t>
  </si>
  <si>
    <t>24/01/2024 08:23:51 p.m.</t>
  </si>
  <si>
    <t>24/01/2024 08:47:16 p.m.</t>
  </si>
  <si>
    <t>lipoma</t>
  </si>
  <si>
    <t>Santa teresa 1536 - Neuquén - Barrio Provincias Unidas</t>
  </si>
  <si>
    <t>tumefaccion en region retroauricular</t>
  </si>
  <si>
    <t>PDR49883951</t>
  </si>
  <si>
    <t>DNI 49883951</t>
  </si>
  <si>
    <t>Gonzalez, Jeremias Agustin</t>
  </si>
  <si>
    <t>24/01/2024 08:14:00 p.m.</t>
  </si>
  <si>
    <t>24/01/2024 09:26:20 p.m.</t>
  </si>
  <si>
    <t>24/01/2024 10:06:03 p.m.</t>
  </si>
  <si>
    <t>LOTE 5 MZA 18 - Neuquén - Barrio Ciudad Industrial</t>
  </si>
  <si>
    <t>PDR44778959</t>
  </si>
  <si>
    <t>DNI 44778959</t>
  </si>
  <si>
    <t>Sanchez, Daniel Angel Nahuel</t>
  </si>
  <si>
    <t>24/01/2024 08:32:00 p.m.</t>
  </si>
  <si>
    <t>24/01/2024 09:27:43 p.m.</t>
  </si>
  <si>
    <t>24/01/2024 09:33:02 p.m.</t>
  </si>
  <si>
    <t>dolor precordial de 2 meses de evolucion</t>
  </si>
  <si>
    <t>JOSE MARIA PAZ 292 - Neuquén - Barrio Villa María</t>
  </si>
  <si>
    <t>24/01/2024 08:38:00 p.m.</t>
  </si>
  <si>
    <t>24/01/2024 08:51:47 p.m.</t>
  </si>
  <si>
    <t>25/01/2024 07:30:54 a.m.</t>
  </si>
  <si>
    <t>ca de cervix</t>
  </si>
  <si>
    <t>PACIENTE ONCOLOGICA CON DOLOR</t>
  </si>
  <si>
    <t>PDR31486575</t>
  </si>
  <si>
    <t>DNI 31486575</t>
  </si>
  <si>
    <t>Rabanal, Cecilia Angela</t>
  </si>
  <si>
    <t>24/01/2024 08:40:00 p.m.</t>
  </si>
  <si>
    <t>24/01/2024 08:56:37 p.m.</t>
  </si>
  <si>
    <t>24/01/2024 10:26:47 p.m.</t>
  </si>
  <si>
    <t>LANIN 315 - Neuquén</t>
  </si>
  <si>
    <t>CAÍDA DE PROPIA ALTURA..SIN PODER APOYAR EL PIE DERECHO</t>
  </si>
  <si>
    <t>24/01/2024 08:43:00 p.m.</t>
  </si>
  <si>
    <t>24/01/2024 09:01:01 p.m.</t>
  </si>
  <si>
    <t>dolor de cabeza y vómitos (egresada por error)</t>
  </si>
  <si>
    <t>DNI 27107242</t>
  </si>
  <si>
    <t>Andres, Victoria Angelica</t>
  </si>
  <si>
    <t>24/01/2024 08:54:00 p.m.</t>
  </si>
  <si>
    <t>24/01/2024 09:34:07 p.m.</t>
  </si>
  <si>
    <t>24/01/2024 09:49:57 p.m.</t>
  </si>
  <si>
    <t>BUSTOS PEREZ Y SIERRAS PAMPEANAS - Neuquén - Barrio Valentina Sur</t>
  </si>
  <si>
    <t>DOLOR ABDOMINAL-DOLOR DE CABEZA</t>
  </si>
  <si>
    <t>PDR47661244</t>
  </si>
  <si>
    <t>DNI 47661244</t>
  </si>
  <si>
    <t>Osorio, Abigail Milena</t>
  </si>
  <si>
    <t>24/01/2024 08:57:00 p.m.</t>
  </si>
  <si>
    <t>24/01/2024 09:34:51 p.m.</t>
  </si>
  <si>
    <t>24/01/2024 10:05:52 p.m.</t>
  </si>
  <si>
    <t>ATAHUALPA YUPANQUI - Neuquén - Barrio Alta Barda</t>
  </si>
  <si>
    <t>24/01/2024 09:14:00 p.m.</t>
  </si>
  <si>
    <t>24/01/2024 10:23:33 p.m.</t>
  </si>
  <si>
    <t>24/01/2024 10:30:30 p.m.</t>
  </si>
  <si>
    <t>Dolor abdominal y diarrea</t>
  </si>
  <si>
    <t>DNI 48914992</t>
  </si>
  <si>
    <t>Ulloa, Eliecer Ariel</t>
  </si>
  <si>
    <t>24/01/2024 09:27:00 p.m.</t>
  </si>
  <si>
    <t>24/01/2024 10:14:34 p.m.</t>
  </si>
  <si>
    <t>24/01/2024 10:21:52 p.m.</t>
  </si>
  <si>
    <t>S/N 191 - Neuquén - Barrio Confluencia</t>
  </si>
  <si>
    <t>PDR49286085</t>
  </si>
  <si>
    <t>DNI 49286085</t>
  </si>
  <si>
    <t>Morales, Zamira Malen</t>
  </si>
  <si>
    <t>24/01/2024 09:28:00 p.m.</t>
  </si>
  <si>
    <t>24/01/2024 10:17:30 p.m.</t>
  </si>
  <si>
    <t>24/01/2024 10:21:45 p.m.</t>
  </si>
  <si>
    <t>complejo paimun - Neuquén - Barrio Confluencia</t>
  </si>
  <si>
    <t>DNI 42449413</t>
  </si>
  <si>
    <t>Pino Fuentealba, Graciela Romina</t>
  </si>
  <si>
    <t>24/01/2024 09:54:00 p.m.</t>
  </si>
  <si>
    <t>24/01/2024 10:20:05 p.m.</t>
  </si>
  <si>
    <t>24/01/2024 10:30:36 p.m.</t>
  </si>
  <si>
    <t>Dr. Ramon - Neuquén - Barrio Islas Malvinas</t>
  </si>
  <si>
    <t>PDR36784200</t>
  </si>
  <si>
    <t>DNI 36784200</t>
  </si>
  <si>
    <t>Landaeta, Carmela Luciana</t>
  </si>
  <si>
    <t>24/01/2024 10:01:00 p.m.</t>
  </si>
  <si>
    <t>24/01/2024 10:15:13 p.m.</t>
  </si>
  <si>
    <t>24/01/2024 11:47:02 p.m.</t>
  </si>
  <si>
    <t>alderete 1917 - Neuquén - Barrio Villa Farrel</t>
  </si>
  <si>
    <t>tx de rodilla con herida cortante</t>
  </si>
  <si>
    <t>PDR37694535</t>
  </si>
  <si>
    <t>DNI 37694535</t>
  </si>
  <si>
    <t>Muñoz, Marlen Giselle</t>
  </si>
  <si>
    <t>24/01/2024 10:05:00 p.m.</t>
  </si>
  <si>
    <t>24/01/2024 10:21:30 p.m.</t>
  </si>
  <si>
    <t>24/01/2024 10:30:43 p.m.</t>
  </si>
  <si>
    <t>Peñaloza 1141 - Neuquén</t>
  </si>
  <si>
    <t>DNI 27193761</t>
  </si>
  <si>
    <t>Salazar, Analia Yanet</t>
  </si>
  <si>
    <t>24/01/2024 10:12:00 p.m.</t>
  </si>
  <si>
    <t>24/01/2024 10:30:04 p.m.</t>
  </si>
  <si>
    <t>24/01/2024 10:41:35 p.m.</t>
  </si>
  <si>
    <t>VICTOR GUERRERO - 2045 - Neuquén</t>
  </si>
  <si>
    <t>fiebre y mareos</t>
  </si>
  <si>
    <t>24/01/2024 10:25:00 p.m.</t>
  </si>
  <si>
    <t>24/01/2024 11:32:47 p.m.</t>
  </si>
  <si>
    <t>24/01/2024 11:48:24 p.m.</t>
  </si>
  <si>
    <t>24/01/2024 10:33:00 p.m.</t>
  </si>
  <si>
    <t>24/01/2024 11:31:55 p.m.</t>
  </si>
  <si>
    <t>Quemadura en pierna derecha</t>
  </si>
  <si>
    <t>DNI 20793752</t>
  </si>
  <si>
    <t>Boronobeik, Jorge Adolfo</t>
  </si>
  <si>
    <t>24/01/2024 10:34:00 p.m.</t>
  </si>
  <si>
    <t>24/01/2024 11:34:45 p.m.</t>
  </si>
  <si>
    <t>24/01/2024 11:44:35 p.m.</t>
  </si>
  <si>
    <t>LA PAPA Y EL MAIZ - Neuquén</t>
  </si>
  <si>
    <t>Esquirla en ojo izq.</t>
  </si>
  <si>
    <t>DNI 47929630</t>
  </si>
  <si>
    <t>Mosqueira Vasquez, Pablo Leonel</t>
  </si>
  <si>
    <t>24/01/2024 10:37:00 p.m.</t>
  </si>
  <si>
    <t>24/01/2024 11:40:51 p.m.</t>
  </si>
  <si>
    <t>25/01/2024 01:08:28 a.m.</t>
  </si>
  <si>
    <t>ALBERDI 902 - Neuquén - Barrio Villa Farrel</t>
  </si>
  <si>
    <t>PDR46068505</t>
  </si>
  <si>
    <t>DNI 46068505</t>
  </si>
  <si>
    <t>Diaz, Nahuel Emanuel</t>
  </si>
  <si>
    <t>24/01/2024 10:40:00 p.m.</t>
  </si>
  <si>
    <t>24/01/2024 11:43:38 p.m.</t>
  </si>
  <si>
    <t>25/01/2024 12:11:53 a.m.</t>
  </si>
  <si>
    <t>Molestia en oído derecho</t>
  </si>
  <si>
    <t>PDR43691870</t>
  </si>
  <si>
    <t>DNI 43691870</t>
  </si>
  <si>
    <t>Gutierrez, Yoseli Ivana</t>
  </si>
  <si>
    <t>24/01/2024 10:49:00 p.m.</t>
  </si>
  <si>
    <t>25/01/2024 01:36:26 a.m.</t>
  </si>
  <si>
    <t>25/01/2024 01:57:02 a.m.</t>
  </si>
  <si>
    <t>El Antu 1640 - Neuquén</t>
  </si>
  <si>
    <t>Islas Malvinas - Sector Cordon Colon</t>
  </si>
  <si>
    <t>Mareos, nauseas, pte. epiléptica</t>
  </si>
  <si>
    <t>DNI 18497132</t>
  </si>
  <si>
    <t>Alvear, Victor Segundo</t>
  </si>
  <si>
    <t>24/01/2024 11:05:00 p.m.</t>
  </si>
  <si>
    <t>25/01/2024 01:51:35 a.m.</t>
  </si>
  <si>
    <t>25/01/2024 03:53:04 a.m.</t>
  </si>
  <si>
    <t>Esquirla ojo derecho</t>
  </si>
  <si>
    <t>Palpala 1040 - Neuquén - Barrio Don Bosco II</t>
  </si>
  <si>
    <t>Dolor ocular izq, enrojecimiento de ojo derecho, dolor de cabeza- pte. hta/ ant. de operación de corazón de hace dos años</t>
  </si>
  <si>
    <t>PDR44684824</t>
  </si>
  <si>
    <t>DNI 44684824</t>
  </si>
  <si>
    <t>Altamirano, Lourdes Raquel</t>
  </si>
  <si>
    <t>24/01/2024 11:16:00 p.m.</t>
  </si>
  <si>
    <t>25/01/2024 01:54:43 a.m.</t>
  </si>
  <si>
    <t>25/01/2024 02:04:53 a.m.</t>
  </si>
  <si>
    <t>Colon Cura 1075 - Neuquén - Barrio Gregorio Alvarez</t>
  </si>
  <si>
    <t>Fiebre, dolor de garganta, mocos</t>
  </si>
  <si>
    <t>24/01/2024 11:29:00 p.m.</t>
  </si>
  <si>
    <t>25/01/2024 12:37:38 a.m.</t>
  </si>
  <si>
    <t>PDR25196018</t>
  </si>
  <si>
    <t>DNI 25196018</t>
  </si>
  <si>
    <t>Mendoza, Walter Gustavo</t>
  </si>
  <si>
    <t>24/01/2024 11:30:00 p.m.</t>
  </si>
  <si>
    <t>25/01/2024 02:01:04 a.m.</t>
  </si>
  <si>
    <t>25/01/2024 03:14:48 a.m.</t>
  </si>
  <si>
    <t>GUATEMALA 615 - Centenario</t>
  </si>
  <si>
    <t>PDR48144736</t>
  </si>
  <si>
    <t>DNI 48144736</t>
  </si>
  <si>
    <t>Benitez, Tobias Noel</t>
  </si>
  <si>
    <t>24/01/2024 11:56:00 p.m.</t>
  </si>
  <si>
    <t>25/01/2024 02:04:19 a.m.</t>
  </si>
  <si>
    <t>25/01/2024 03:27:41 a.m.</t>
  </si>
  <si>
    <t>fx de radio distal</t>
  </si>
  <si>
    <t>Chaneton 1825 - Neuquén - Barrio Limay</t>
  </si>
  <si>
    <t>Tx de brazo derecho</t>
  </si>
  <si>
    <t>25/01/2024 12:13:00 a.m.</t>
  </si>
  <si>
    <t>25/01/2024 01:22:41 a.m.</t>
  </si>
  <si>
    <t>25/01/2024 01:56:54 a.m.</t>
  </si>
  <si>
    <t>cancer de pancreas</t>
  </si>
  <si>
    <t>C25.9 Tumor maligno del páncreas, parte no especif</t>
  </si>
  <si>
    <t>Ref estar descompuesto. paciente con cancer de pancreas.</t>
  </si>
  <si>
    <t>DNI 49642234</t>
  </si>
  <si>
    <t>Salazar, Valentina Aldana</t>
  </si>
  <si>
    <t>25/01/2024 12:14:00 a.m.</t>
  </si>
  <si>
    <t>25/01/2024 02:05:01 a.m.</t>
  </si>
  <si>
    <t>25/01/2024 03:27:53 a.m.</t>
  </si>
  <si>
    <t>PELAGATTI 940 - Neuquén - Barrio Confluencia</t>
  </si>
  <si>
    <t>Ref picadura en pierna.</t>
  </si>
  <si>
    <t>DNI 25624309</t>
  </si>
  <si>
    <t>Retamal, Ruben Dario</t>
  </si>
  <si>
    <t>25/01/2024 02:50:37 a.m.</t>
  </si>
  <si>
    <t>BATILANA 901 - Neuquén - Barrio Islas Malvinas</t>
  </si>
  <si>
    <t>PDR20339925-1</t>
  </si>
  <si>
    <t>SN 11453442</t>
  </si>
  <si>
    <t>Contreras Vargas, Natalia</t>
  </si>
  <si>
    <t>25/01/2024 12:37:00 a.m.</t>
  </si>
  <si>
    <t>25/01/2024 02:10:53 a.m.</t>
  </si>
  <si>
    <t>25/01/2024 03:29:53 a.m.</t>
  </si>
  <si>
    <t>CHILE NO VIVE ACA -</t>
  </si>
  <si>
    <t>DNI 25765746</t>
  </si>
  <si>
    <t>Castillo, Susana Maria</t>
  </si>
  <si>
    <t>25/01/2024 01:58:00 a.m.</t>
  </si>
  <si>
    <t>25/01/2024 02:13:40 a.m.</t>
  </si>
  <si>
    <t>25/01/2024 03:29:29 a.m.</t>
  </si>
  <si>
    <t>ABRAHAM Y ANTU - Neuquén - Barrio Cordón Colón</t>
  </si>
  <si>
    <t>PDR44604945</t>
  </si>
  <si>
    <t>DNI 44604945</t>
  </si>
  <si>
    <t>Diaz, Maximiliano Joaquin</t>
  </si>
  <si>
    <t>25/01/2024 02:27:00 a.m.</t>
  </si>
  <si>
    <t>25/01/2024 03:31:30 a.m.</t>
  </si>
  <si>
    <t>25/01/2024 03:31:55 a.m.</t>
  </si>
  <si>
    <t>Apipe 138 - Neuquén</t>
  </si>
  <si>
    <t>dolor abdominal. visto en san agustin</t>
  </si>
  <si>
    <t>PDR42815895</t>
  </si>
  <si>
    <t>DNI 42815895</t>
  </si>
  <si>
    <t>Cruz, Carlos Emanuel</t>
  </si>
  <si>
    <t>25/01/2024 02:49:00 a.m.</t>
  </si>
  <si>
    <t>25/01/2024 03:02:19 a.m.</t>
  </si>
  <si>
    <t>25/01/2024 11:22:57 a.m.</t>
  </si>
  <si>
    <t>apendicitis</t>
  </si>
  <si>
    <t>JORGE BORGES 867 - Neuquén</t>
  </si>
  <si>
    <t>REF DOLOR ABDOMINAL. PACIENTE EN PASILLO. INGRESO POR ENTRADA DE AMBULANCIAS</t>
  </si>
  <si>
    <t>PDR49390860</t>
  </si>
  <si>
    <t>DNI 49390860</t>
  </si>
  <si>
    <t>Liss, Francisco Benjamín</t>
  </si>
  <si>
    <t>25/01/2024 02:59:00 a.m.</t>
  </si>
  <si>
    <t>25/01/2024 03:14:23 a.m.</t>
  </si>
  <si>
    <t>25/01/2024 05:40:16 a.m.</t>
  </si>
  <si>
    <t>torsion testicular</t>
  </si>
  <si>
    <t>N44 Torsión del testículo</t>
  </si>
  <si>
    <t>Azcuenaga 783 - Cipolletti</t>
  </si>
  <si>
    <t>Parque 12 De Septiembre</t>
  </si>
  <si>
    <t>ref. dolor agudo de testiculo</t>
  </si>
  <si>
    <t>PDR3298010</t>
  </si>
  <si>
    <t>DNI 3298010</t>
  </si>
  <si>
    <t>Herrera, Laura Norma</t>
  </si>
  <si>
    <t>25/01/2024 04:08:00 a.m.</t>
  </si>
  <si>
    <t>25/01/2024 06:29:20 a.m.</t>
  </si>
  <si>
    <t>EMILIO FREY 279 - Provincia: CHUBUT</t>
  </si>
  <si>
    <t>PDR49859399</t>
  </si>
  <si>
    <t>DNI 49859399</t>
  </si>
  <si>
    <t>Gimenez, Thiago Dilan Gaston</t>
  </si>
  <si>
    <t>25/01/2024 04:23:00 a.m.</t>
  </si>
  <si>
    <t>25/01/2024 04:50:12 a.m.</t>
  </si>
  <si>
    <t>25/01/2024 08:35:46 a.m.</t>
  </si>
  <si>
    <t>Mza 3 Casa 7 - Neuquén - Oeste</t>
  </si>
  <si>
    <t>Fiebre, deposición liquida.</t>
  </si>
  <si>
    <t>PDR25668907</t>
  </si>
  <si>
    <t>DNI 25668907</t>
  </si>
  <si>
    <t>Paschetta, Sabrina Paola</t>
  </si>
  <si>
    <t>25/01/2024 04:26:00 a.m.</t>
  </si>
  <si>
    <t>25/01/2024 04:55:25 a.m.</t>
  </si>
  <si>
    <t>25/01/2024 05:22:14 a.m.</t>
  </si>
  <si>
    <t>dolor en cresta iliaca derecha</t>
  </si>
  <si>
    <t>luis beltran 400 - Neuquén</t>
  </si>
  <si>
    <t>DNI 36372207</t>
  </si>
  <si>
    <t>Delvas, Ernesto Oscar</t>
  </si>
  <si>
    <t>25/01/2024 04:45:00 a.m.</t>
  </si>
  <si>
    <t>25/01/2024 05:05:12 a.m.</t>
  </si>
  <si>
    <t>25/01/2024 05:22:31 a.m.</t>
  </si>
  <si>
    <t>LUAN Torre 12 - Neuquén - Barrio Mercantiles</t>
  </si>
  <si>
    <t>Barrio Mercantiles</t>
  </si>
  <si>
    <t>25/01/2024 05:01:00 a.m.</t>
  </si>
  <si>
    <t>25/01/2024 05:09:18 a.m.</t>
  </si>
  <si>
    <t>25/01/2024 08:30:57 a.m.</t>
  </si>
  <si>
    <t>DNI 6251369</t>
  </si>
  <si>
    <t>Posse, Ceferina</t>
  </si>
  <si>
    <t>25/01/2024 05:46:00 a.m.</t>
  </si>
  <si>
    <t>25/01/2024 07:04:00 a.m.</t>
  </si>
  <si>
    <t>25/01/2024 10:13:17 a.m.</t>
  </si>
  <si>
    <t>Pte que consulta por presentar calambres nauseas de una semana de evolucion. Antecedente de fibromialgias hernia de hiato diverticulosis. Antecedentes quirurgicos colecistectomizada apendicectomizada. Al examen fisico beba mv presente sat 95 % aa acv ta 94/62 mmHg fc 103 /min abdpmen blando depresible doloroso en forma generalizada la pte manifiesta oliguria. Solicito perfilrenal. Se encuentra en tratamiento con nirofurantoina por cistitis</t>
  </si>
  <si>
    <t>Reagudización de dolor, por fibromialgia.</t>
  </si>
  <si>
    <t>libertad 1100 - Neuquén - Barrio Manuel Belgrano</t>
  </si>
  <si>
    <t>Sensacion de adormecimiento corporal</t>
  </si>
  <si>
    <t>25/01/2024 05:49:00 a.m.</t>
  </si>
  <si>
    <t>25/01/2024 07:16:42 a.m.</t>
  </si>
  <si>
    <t>25/01/2024 08:45:08 a.m.</t>
  </si>
  <si>
    <t>dolor costal izquierdo</t>
  </si>
  <si>
    <t>tx en la cadera, diarrea,dolor en la zona costal izquierdo e inflamación</t>
  </si>
  <si>
    <t>25/01/2024 06:30:00 a.m.</t>
  </si>
  <si>
    <t>25/01/2024 07:37:38 a.m.</t>
  </si>
  <si>
    <t>25/01/2024 07:46:03 a.m.</t>
  </si>
  <si>
    <t>inflamación en las manos,fiebre,vómitos- operado el 22/01 en el Ados de la vesicula</t>
  </si>
  <si>
    <t>25/01/2024 06:33:00 a.m.</t>
  </si>
  <si>
    <t>25/01/2024 07:43:07 a.m.</t>
  </si>
  <si>
    <t>25/01/2024 07:46:15 a.m.</t>
  </si>
  <si>
    <t>herida en el talón</t>
  </si>
  <si>
    <t>PDR16562915</t>
  </si>
  <si>
    <t>DNI 16562915</t>
  </si>
  <si>
    <t>Pascual Rioja, Nancy Noemi</t>
  </si>
  <si>
    <t>25/01/2024 06:35:00 a.m.</t>
  </si>
  <si>
    <t>25/01/2024 07:12:29 a.m.</t>
  </si>
  <si>
    <t>25/01/2024 09:42:14 a.m.</t>
  </si>
  <si>
    <t>dolor corporal y brote,fiebre,dolor de garganta</t>
  </si>
  <si>
    <t>25/01/2024 06:43:00 a.m.</t>
  </si>
  <si>
    <t>25/01/2024 08:57:09 a.m.</t>
  </si>
  <si>
    <t>ref herida cortante en cabeza</t>
  </si>
  <si>
    <t>PDR47850642</t>
  </si>
  <si>
    <t>DNI 47850642</t>
  </si>
  <si>
    <t>Matus, Cristian Sharif</t>
  </si>
  <si>
    <t>25/01/2024 06:47:00 a.m.</t>
  </si>
  <si>
    <t>25/01/2024 07:07:02 a.m.</t>
  </si>
  <si>
    <t>25/01/2024 07:57:43 a.m.</t>
  </si>
  <si>
    <t>CASA 7 - Neuquén</t>
  </si>
  <si>
    <t>agresión por terceros,tx varios</t>
  </si>
  <si>
    <t>25/01/2024 06:55:00 a.m.</t>
  </si>
  <si>
    <t>25/01/2024 08:46:52 a.m.</t>
  </si>
  <si>
    <t>25/01/2024 08:58:01 a.m.</t>
  </si>
  <si>
    <t>Tumoracion de piel</t>
  </si>
  <si>
    <t>dolor en la espalda</t>
  </si>
  <si>
    <t>25/01/2024 07:20:00 a.m.</t>
  </si>
  <si>
    <t>25/01/2024 08:57:29 a.m.</t>
  </si>
  <si>
    <t>25/01/2024 09:01:50 a.m.</t>
  </si>
  <si>
    <t>Lesiones en lengua.</t>
  </si>
  <si>
    <t>fiebre,dolor de garganta y en la lengua refiere quemadura (personal de HPN)</t>
  </si>
  <si>
    <t>25/01/2024 07:36:00 a.m.</t>
  </si>
  <si>
    <t>25/01/2024 07:48:41 a.m.</t>
  </si>
  <si>
    <t>25/01/2024 11:03:43 a.m.</t>
  </si>
  <si>
    <t>DOLOR DE PECHO Y ESPALDA PTE CARDIOLOGICO</t>
  </si>
  <si>
    <t>25/01/2024 07:49:00 a.m.</t>
  </si>
  <si>
    <t>25/01/2024 08:15:49 a.m.</t>
  </si>
  <si>
    <t>25/01/2024 02:37:38 p.m.</t>
  </si>
  <si>
    <t>25/01/2024 08:04:00 a.m.</t>
  </si>
  <si>
    <t>25/01/2024 08:48:37 a.m.</t>
  </si>
  <si>
    <t>25/01/2024 09:07:41 a.m.</t>
  </si>
  <si>
    <t>Herpes Zóster ( dolor)</t>
  </si>
  <si>
    <t>CONTROL HERPES ZOSTER</t>
  </si>
  <si>
    <t>PDR43704717</t>
  </si>
  <si>
    <t>DNI 43704717</t>
  </si>
  <si>
    <t>Sosa, Claudio Nazareno</t>
  </si>
  <si>
    <t>25/01/2024 08:08:00 a.m.</t>
  </si>
  <si>
    <t>25/01/2024 09:09:39 a.m.</t>
  </si>
  <si>
    <t>25/01/2024 09:11:18 a.m.</t>
  </si>
  <si>
    <t>DR RAMON 2079 - Neuquén - Barrio Villa Ceferino</t>
  </si>
  <si>
    <t>FIEBRE DOLOR CORPORAL</t>
  </si>
  <si>
    <t>DNI 23001600</t>
  </si>
  <si>
    <t>Cordero, Adela Adriana</t>
  </si>
  <si>
    <t>25/01/2024 08:25:00 a.m.</t>
  </si>
  <si>
    <t>25/01/2024 08:34:44 a.m.</t>
  </si>
  <si>
    <t>25/01/2024 09:30:22 a.m.</t>
  </si>
  <si>
    <t>Traumatismo de miembro inferior derecho</t>
  </si>
  <si>
    <t>1° DE ENERO MZA B LOTE 5 - Neuquén - Oeste</t>
  </si>
  <si>
    <t>TX PIE DER.</t>
  </si>
  <si>
    <t>25/01/2024 08:28:00 a.m.</t>
  </si>
  <si>
    <t>25/01/2024 09:05:29 a.m.</t>
  </si>
  <si>
    <t>25/01/2024 09:15:28 a.m.</t>
  </si>
  <si>
    <t>Infección de piel</t>
  </si>
  <si>
    <t>INFECCION EN MUÑECA DER.</t>
  </si>
  <si>
    <t>DNI 41436525</t>
  </si>
  <si>
    <t>Coria Peña, Maria Belen</t>
  </si>
  <si>
    <t>25/01/2024 08:44:00 a.m.</t>
  </si>
  <si>
    <t>25/01/2024 09:15:40 a.m.</t>
  </si>
  <si>
    <t>25/01/2024 09:17:04 a.m.</t>
  </si>
  <si>
    <t>Proceso viral respiratorio.</t>
  </si>
  <si>
    <t>República de Italia y Pasaje Delvas - Neuquén - Barrio Islas Malvinas</t>
  </si>
  <si>
    <t>PDR46993367</t>
  </si>
  <si>
    <t>DNI 46993367</t>
  </si>
  <si>
    <t>Montaño Orellana, Alexander</t>
  </si>
  <si>
    <t>25/01/2024 08:46:00 a.m.</t>
  </si>
  <si>
    <t>25/01/2024 09:22:55 a.m.</t>
  </si>
  <si>
    <t>25/01/2024 09:42:27 a.m.</t>
  </si>
  <si>
    <t>3 ARROYOS 66 66 - Neuquén - Barrio Confluencia</t>
  </si>
  <si>
    <t>CUERPO BROTADO 3 DIAS DE EVOLUCION</t>
  </si>
  <si>
    <t>25/01/2024 08:53:00 a.m.</t>
  </si>
  <si>
    <t>25/01/2024 09:29:57 a.m.</t>
  </si>
  <si>
    <t>25/01/2024 09:31:44 a.m.</t>
  </si>
  <si>
    <t>Hipoacusia derecha.</t>
  </si>
  <si>
    <t>H91.9 Hipoacusia, no especificada</t>
  </si>
  <si>
    <t>DOLOR OIDO TAPADO</t>
  </si>
  <si>
    <t>DNI 25911485</t>
  </si>
  <si>
    <t>San Martin, Maria Laura</t>
  </si>
  <si>
    <t>25/01/2024 08:56:00 a.m.</t>
  </si>
  <si>
    <t>25/01/2024 09:31:45 a.m.</t>
  </si>
  <si>
    <t>25/01/2024 09:39:58 a.m.</t>
  </si>
  <si>
    <t>CALLE 8 - Neuquén - Barrio Ciudad Industrial</t>
  </si>
  <si>
    <t>PDR38812684</t>
  </si>
  <si>
    <t>DNI 38812684</t>
  </si>
  <si>
    <t>Cofre, Sebastian Nicolas</t>
  </si>
  <si>
    <t>25/01/2024 08:58:00 a.m.</t>
  </si>
  <si>
    <t>25/01/2024 09:19:22 a.m.</t>
  </si>
  <si>
    <t>25/01/2024 09:26:17 a.m.</t>
  </si>
  <si>
    <t>Dolor en ojo izquierdo.</t>
  </si>
  <si>
    <t>MIGUEL ANGEL BORDON 2646 MZA 24 CASA11 - Neuquén - Oeste</t>
  </si>
  <si>
    <t>DOLOR INTENSO OCULAR</t>
  </si>
  <si>
    <t>PDR31687883</t>
  </si>
  <si>
    <t>DNI 31687883</t>
  </si>
  <si>
    <t>Villegas, Enzo Ruben</t>
  </si>
  <si>
    <t>25/01/2024 09:02:00 a.m.</t>
  </si>
  <si>
    <t>25/01/2024 09:32:11 a.m.</t>
  </si>
  <si>
    <t>25/01/2024 10:05:52 a.m.</t>
  </si>
  <si>
    <t>Traumatismo en dedo de pie izquierdo.</t>
  </si>
  <si>
    <t>CASIMIRO GOMEZ Y PIUQUE - Neuquén - Oeste</t>
  </si>
  <si>
    <t>TX EN DEDO DEL PIE</t>
  </si>
  <si>
    <t>25/01/2024 09:17:00 a.m.</t>
  </si>
  <si>
    <t>25/01/2024 09:33:39 a.m.</t>
  </si>
  <si>
    <t>PDR31965456</t>
  </si>
  <si>
    <t>DNI 31965456</t>
  </si>
  <si>
    <t>Vazquez, Miriam Elizabeth</t>
  </si>
  <si>
    <t>25/01/2024 09:18:00 a.m.</t>
  </si>
  <si>
    <t>25/01/2024 09:40:41 a.m.</t>
  </si>
  <si>
    <t>25/01/2024 09:50:55 a.m.</t>
  </si>
  <si>
    <t>Infeccion cutanea</t>
  </si>
  <si>
    <t>MzE LOTE 16 - Neuquén - Oeste</t>
  </si>
  <si>
    <t>HIPODROMO RENACER</t>
  </si>
  <si>
    <t>DOLOR EN LA ZONA ANAL - AMPOLLAS</t>
  </si>
  <si>
    <t>PDR20606047</t>
  </si>
  <si>
    <t>DNI 20606047</t>
  </si>
  <si>
    <t>Romero, Monica</t>
  </si>
  <si>
    <t>25/01/2024 09:28:00 a.m.</t>
  </si>
  <si>
    <t>25/01/2024 09:35:59 a.m.</t>
  </si>
  <si>
    <t>25/01/2024 11:52:36 a.m.</t>
  </si>
  <si>
    <t>Vértigo. Crisis de angustia.</t>
  </si>
  <si>
    <t>DISCEPOLO 602 - Plaza Huincul</t>
  </si>
  <si>
    <t>pcte traida desde hematologia ref mareos/ nauseas</t>
  </si>
  <si>
    <t>25/01/2024 09:33:00 a.m.</t>
  </si>
  <si>
    <t>25/01/2024 10:59:34 a.m.</t>
  </si>
  <si>
    <t>25/01/2024 07:44:24 p.m.</t>
  </si>
  <si>
    <t>ARDOR AL ORINAR</t>
  </si>
  <si>
    <t>PDR14781202</t>
  </si>
  <si>
    <t>DNI 14781202</t>
  </si>
  <si>
    <t>Molinari, Nestor Pablo</t>
  </si>
  <si>
    <t>25/01/2024 09:37:00 a.m.</t>
  </si>
  <si>
    <t>25/01/2024 11:08:12 a.m.</t>
  </si>
  <si>
    <t>25/01/2024 11:17:09 a.m.</t>
  </si>
  <si>
    <t>RIO PILCOMAYO 630 -</t>
  </si>
  <si>
    <t>DNI 93558813</t>
  </si>
  <si>
    <t>Gallardo Gonzalez, Maria Ximena</t>
  </si>
  <si>
    <t>25/01/2024 09:40:00 a.m.</t>
  </si>
  <si>
    <t>25/01/2024 10:09:04 a.m.</t>
  </si>
  <si>
    <t>25/01/2024 03:41:53 p.m.</t>
  </si>
  <si>
    <t>HTA. Crisis de pánico.</t>
  </si>
  <si>
    <t>HUERTAS COMUNITARIAS-----</t>
  </si>
  <si>
    <t>ATAQUE DE PÁNICO - SE SIENTE MUY MAL</t>
  </si>
  <si>
    <t>DNI 5468787</t>
  </si>
  <si>
    <t>Arzeno, Norma Graciela</t>
  </si>
  <si>
    <t>25/01/2024 09:44:00 a.m.</t>
  </si>
  <si>
    <t>25/01/2024 11:18:15 a.m.</t>
  </si>
  <si>
    <t>25/01/2024 11:26:13 a.m.</t>
  </si>
  <si>
    <t>INDEPENDENCIA 886 - Neuquén</t>
  </si>
  <si>
    <t>DOLOR EN PIERNAS</t>
  </si>
  <si>
    <t>PDR38500359</t>
  </si>
  <si>
    <t>DNI 38500359</t>
  </si>
  <si>
    <t>Merlo, Maria Luz</t>
  </si>
  <si>
    <t>25/01/2024 09:46:00 a.m.</t>
  </si>
  <si>
    <t>25/01/2024 09:53:13 a.m.</t>
  </si>
  <si>
    <t>25/01/2024 10:00:58 a.m.</t>
  </si>
  <si>
    <t>Amigdalitis bilateral. Reacción alérgica.</t>
  </si>
  <si>
    <t>LAVALLE 750 - Provincia: BUENOS AIRES</t>
  </si>
  <si>
    <t>PDR41925903</t>
  </si>
  <si>
    <t>DNI 41925903</t>
  </si>
  <si>
    <t>Cichilitti, Nicolas Daniel</t>
  </si>
  <si>
    <t>25/01/2024 10:01:00 a.m.</t>
  </si>
  <si>
    <t>25/01/2024 11:26:35 a.m.</t>
  </si>
  <si>
    <t>25/01/2024 03:41:08 p.m.</t>
  </si>
  <si>
    <t>ORQUITIS</t>
  </si>
  <si>
    <t>Domuyo y Tandil - Neuquén - Barrio Mariano Moreno</t>
  </si>
  <si>
    <t>DOLOR TESTICULAR DE CINCO DÍAS</t>
  </si>
  <si>
    <t>PDR31395774</t>
  </si>
  <si>
    <t>DNI 31395774</t>
  </si>
  <si>
    <t>Sandobal, Marcos Jose</t>
  </si>
  <si>
    <t>25/01/2024 10:02:00 a.m.</t>
  </si>
  <si>
    <t>25/01/2024 11:43:49 a.m.</t>
  </si>
  <si>
    <t>25/01/2024 11:53:00 a.m.</t>
  </si>
  <si>
    <t>CALLE 1 LOTE 24 - AÑELO</t>
  </si>
  <si>
    <t>25/01/2024 10:18:00 a.m.</t>
  </si>
  <si>
    <t>25/01/2024 11:47:27 a.m.</t>
  </si>
  <si>
    <t>25/01/2024 12:07:40 p.m.</t>
  </si>
  <si>
    <t>Dolor crónico por pie diabético.</t>
  </si>
  <si>
    <t>DOLOR EN PIERNA DERECHA - PAC. DE O Y T - MAÑANA TIENE CONTROL</t>
  </si>
  <si>
    <t>PDR29861832</t>
  </si>
  <si>
    <t>DNI 29861832</t>
  </si>
  <si>
    <t>Avila, Vanesa Elizabet</t>
  </si>
  <si>
    <t>25/01/2024 10:24:00 a.m.</t>
  </si>
  <si>
    <t>25/01/2024 11:53:13 a.m.</t>
  </si>
  <si>
    <t>25/01/2024 12:02:23 p.m.</t>
  </si>
  <si>
    <t>Micosis</t>
  </si>
  <si>
    <t>INFLAMACIÓN EN PIE DE VARIOS DÍAS</t>
  </si>
  <si>
    <t>PDR49815393</t>
  </si>
  <si>
    <t>DNI 49815393</t>
  </si>
  <si>
    <t>Salas, Bruno Lionel</t>
  </si>
  <si>
    <t>25/01/2024 10:46:00 a.m.</t>
  </si>
  <si>
    <t>25/01/2024 12:08:29 p.m.</t>
  </si>
  <si>
    <t>25/01/2024 01:00:01 p.m.</t>
  </si>
  <si>
    <t>TEC leve / Herida cortante</t>
  </si>
  <si>
    <t>PLAN 149 S/N CASA 13 - Neuquén</t>
  </si>
  <si>
    <t>ref golpe en frente</t>
  </si>
  <si>
    <t>DNI 31765454</t>
  </si>
  <si>
    <t>Brizuela, Octavio Martin</t>
  </si>
  <si>
    <t>25/01/2024 11:02:00 a.m.</t>
  </si>
  <si>
    <t>25/01/2024 12:22:52 p.m.</t>
  </si>
  <si>
    <t>25/01/2024 12:23:13 p.m.</t>
  </si>
  <si>
    <t>FELIX SAN MARTIN 362 - Neuquén</t>
  </si>
  <si>
    <t>ref diarrea/ vomitos/ fiebre desde el domingo</t>
  </si>
  <si>
    <t>DNI 12066523</t>
  </si>
  <si>
    <t>Beroiza, Nora Del Carmen</t>
  </si>
  <si>
    <t>25/01/2024 11:04:00 a.m.</t>
  </si>
  <si>
    <t>25/01/2024 12:30:35 p.m.</t>
  </si>
  <si>
    <t>25/01/2024 12:39:31 p.m.</t>
  </si>
  <si>
    <t>Herida crónica en tobillo derecho.</t>
  </si>
  <si>
    <t>S91.0 Herida del tobillo</t>
  </si>
  <si>
    <t>CASA 322 - Neuquén - Barrio Villa Ceferino</t>
  </si>
  <si>
    <t>ref herida en pie derecho</t>
  </si>
  <si>
    <t>PDR46403439</t>
  </si>
  <si>
    <t>DNI 46403439</t>
  </si>
  <si>
    <t>Mora, Lucas Antoni Gonzalo</t>
  </si>
  <si>
    <t>25/01/2024 11:05:00 a.m.</t>
  </si>
  <si>
    <t>25/01/2024 12:30:52 p.m.</t>
  </si>
  <si>
    <t>25/01/2024 12:35:45 p.m.</t>
  </si>
  <si>
    <t>Lesión crónica en labio inferior.</t>
  </si>
  <si>
    <t>K13.0 Enfermedades de los labios</t>
  </si>
  <si>
    <t>MZA 4 B-LOTE 20 - Neuquén - Barrio Manuel Belgrano</t>
  </si>
  <si>
    <t>ref flemón en labio</t>
  </si>
  <si>
    <t>PDR42303158</t>
  </si>
  <si>
    <t>DNI 42303158</t>
  </si>
  <si>
    <t>Romero, Eva Blanca Isabel</t>
  </si>
  <si>
    <t>25/01/2024 11:08:00 a.m.</t>
  </si>
  <si>
    <t>25/01/2024 11:18:29 a.m.</t>
  </si>
  <si>
    <t>25/01/2024 12:57:22 p.m.</t>
  </si>
  <si>
    <t>pcte con antecedentes cardiologicos ref dolor de pecho / dolor de cabeza</t>
  </si>
  <si>
    <t>PDR95973202</t>
  </si>
  <si>
    <t>DNI 95973202</t>
  </si>
  <si>
    <t>Romero Zuñiga, Ana Cristina</t>
  </si>
  <si>
    <t>25/01/2024 11:10:00 a.m.</t>
  </si>
  <si>
    <t>25/01/2024 11:35:52 a.m.</t>
  </si>
  <si>
    <t>25/01/2024 02:00:59 p.m.</t>
  </si>
  <si>
    <t>Buenos Aires 735 - Neuquén - Centro</t>
  </si>
  <si>
    <t>ref fiebre/ dolor de articulaciones/ dolor corporal</t>
  </si>
  <si>
    <t>DNI 43267755</t>
  </si>
  <si>
    <t>Ruiz Diaz Espinoza, Enzo Nahuel</t>
  </si>
  <si>
    <t>25/01/2024 11:15:00 a.m.</t>
  </si>
  <si>
    <t>25/01/2024 12:48:27 p.m.</t>
  </si>
  <si>
    <t>25/01/2024 01:02:47 p.m.</t>
  </si>
  <si>
    <t>tucuman 66 - Neuquén</t>
  </si>
  <si>
    <t>PDR95214100</t>
  </si>
  <si>
    <t>DNI 95214100</t>
  </si>
  <si>
    <t>Paredes Rodriguez, Francisco Javier</t>
  </si>
  <si>
    <t>25/01/2024 11:16:00 a.m.</t>
  </si>
  <si>
    <t>25/01/2024 11:25:17 a.m.</t>
  </si>
  <si>
    <t>25/01/2024 01:54:31 p.m.</t>
  </si>
  <si>
    <t>trauma cerrado torax</t>
  </si>
  <si>
    <t>Angel S pinelli - Neuquén - Barrio Cordón Colón</t>
  </si>
  <si>
    <t>ref choque en moto/ tx varios</t>
  </si>
  <si>
    <t>PDR41531526</t>
  </si>
  <si>
    <t>DNI 41531526</t>
  </si>
  <si>
    <t>Macias Riofrio, Gonzalo Gabriel</t>
  </si>
  <si>
    <t>25/01/2024 11:22:00 a.m.</t>
  </si>
  <si>
    <t>25/01/2024 12:52:44 p.m.</t>
  </si>
  <si>
    <t>25/01/2024 01:40:04 p.m.</t>
  </si>
  <si>
    <t>JUAN LARREA 520 - Neuquén - Centro</t>
  </si>
  <si>
    <t>PDR31249668</t>
  </si>
  <si>
    <t>DNI 31249668</t>
  </si>
  <si>
    <t>Pacheco, Vanessa Fabiola</t>
  </si>
  <si>
    <t>25/01/2024 11:28:00 a.m.</t>
  </si>
  <si>
    <t>25/01/2024 12:58:34 p.m.</t>
  </si>
  <si>
    <t>25/01/2024 01:14:19 p.m.</t>
  </si>
  <si>
    <t>Rio Diamante 608 - Neuquén - Barrio Provincias Unidas</t>
  </si>
  <si>
    <t>pcte diabetica nauseas/ mareos / infección en dedo de pie</t>
  </si>
  <si>
    <t>PDR43216102</t>
  </si>
  <si>
    <t>DNI 43216102</t>
  </si>
  <si>
    <t>Garcia, Sofia Ornella</t>
  </si>
  <si>
    <t>25/01/2024 11:46:00 a.m.</t>
  </si>
  <si>
    <t>25/01/2024 01:13:10 p.m.</t>
  </si>
  <si>
    <t>25/01/2024 01:18:37 p.m.</t>
  </si>
  <si>
    <t>DR RAMON MZA 81 LOTE 14 - Neuquén - Barrio Villa Ceferino</t>
  </si>
  <si>
    <t>PDR20200664</t>
  </si>
  <si>
    <t>DNI 20200664</t>
  </si>
  <si>
    <t>Duque, Jorge Rodolfo</t>
  </si>
  <si>
    <t>25/01/2024 11:50:00 a.m.</t>
  </si>
  <si>
    <t>25/01/2024 01:13:51 p.m.</t>
  </si>
  <si>
    <t>25/01/2024 01:26:09 p.m.</t>
  </si>
  <si>
    <t>elevacion de ta</t>
  </si>
  <si>
    <t>los menucos - Neuquén</t>
  </si>
  <si>
    <t>ref presion alta</t>
  </si>
  <si>
    <t>PDR25956277</t>
  </si>
  <si>
    <t>DNI 25956277</t>
  </si>
  <si>
    <t>Manriquez, Haydee Judith</t>
  </si>
  <si>
    <t>25/01/2024 11:51:00 a.m.</t>
  </si>
  <si>
    <t>25/01/2024 01:20:41 p.m.</t>
  </si>
  <si>
    <t>25/01/2024 05:48:48 p.m.</t>
  </si>
  <si>
    <t>Cólico intestinal</t>
  </si>
  <si>
    <t>Dr. Ramon 2328 - Neuquén - Barrio Villa Ceferino</t>
  </si>
  <si>
    <t>25/01/2024 12:12:00 p.m.</t>
  </si>
  <si>
    <t>25/01/2024 01:25:32 p.m.</t>
  </si>
  <si>
    <t>25/01/2024 01:39:41 p.m.</t>
  </si>
  <si>
    <t>Infección odontogena</t>
  </si>
  <si>
    <t>Dolor en rostro</t>
  </si>
  <si>
    <t>DNI 92979439</t>
  </si>
  <si>
    <t>Contreras Robles, Ruth Orfanet</t>
  </si>
  <si>
    <t>25/01/2024 12:14:00 p.m.</t>
  </si>
  <si>
    <t>25/01/2024 12:25:08 p.m.</t>
  </si>
  <si>
    <t>25/01/2024 01:02:40 p.m.</t>
  </si>
  <si>
    <t>Fractura de muñeca.</t>
  </si>
  <si>
    <t>maipu 932 - Neuquén - Barrio Manuel Belgrano</t>
  </si>
  <si>
    <t>TX MSD</t>
  </si>
  <si>
    <t>PDR20716454</t>
  </si>
  <si>
    <t>DNI 20716454</t>
  </si>
  <si>
    <t>Dominguez, Norma Beatriz</t>
  </si>
  <si>
    <t>25/01/2024 12:21:00 p.m.</t>
  </si>
  <si>
    <t>25/01/2024 01:26:41 p.m.</t>
  </si>
  <si>
    <t>25/01/2024 01:32:52 p.m.</t>
  </si>
  <si>
    <t>MONTEVIDEO 635 - Neuquén</t>
  </si>
  <si>
    <t>Dolor de garganta, tos y fiebre</t>
  </si>
  <si>
    <t>PDR42910024</t>
  </si>
  <si>
    <t>DNI 42910024</t>
  </si>
  <si>
    <t>Mercado, Juan Agustin</t>
  </si>
  <si>
    <t>25/01/2024 12:26:00 p.m.</t>
  </si>
  <si>
    <t>25/01/2024 01:33:18 p.m.</t>
  </si>
  <si>
    <t>25/01/2024 01:39:57 p.m.</t>
  </si>
  <si>
    <t>CABO DE HORNO 718 - Neuquén - Barrio Sapere</t>
  </si>
  <si>
    <t>dolor abdominal, nauseas</t>
  </si>
  <si>
    <t>25/01/2024 12:28:00 p.m.</t>
  </si>
  <si>
    <t>25/01/2024 01:35:06 p.m.</t>
  </si>
  <si>
    <t>25/01/2024 01:39:52 p.m.</t>
  </si>
  <si>
    <t>RE COLOCACION DE BOLSA COLECTORA</t>
  </si>
  <si>
    <t>Dolor al orinar - Dificultad auditiva</t>
  </si>
  <si>
    <t>DNI 18389150</t>
  </si>
  <si>
    <t>Fieg, Marisa Gabriela</t>
  </si>
  <si>
    <t>25/01/2024 12:31:00 p.m.</t>
  </si>
  <si>
    <t>25/01/2024 01:35:55 p.m.</t>
  </si>
  <si>
    <t>25/01/2024 03:46:10 p.m.</t>
  </si>
  <si>
    <t>BUENOS AIRES 174 - Neuquén</t>
  </si>
  <si>
    <t>Dificultad para respirar - Dolor en el pecho - Epoc</t>
  </si>
  <si>
    <t>DNI 10437605</t>
  </si>
  <si>
    <t>Jabat, Ricardo Hector</t>
  </si>
  <si>
    <t>25/01/2024 12:35:00 p.m.</t>
  </si>
  <si>
    <t>25/01/2024 01:37:40 p.m.</t>
  </si>
  <si>
    <t>25/01/2024 03:27:16 p.m.</t>
  </si>
  <si>
    <t>Síndrome vertiginoso</t>
  </si>
  <si>
    <t>COPAHUE 426 - Neuquén - Barrio Manuel Belgrano</t>
  </si>
  <si>
    <t>Mareos HTA 180/100 - Enviado de consultorios Huemul</t>
  </si>
  <si>
    <t>DNI 34592600</t>
  </si>
  <si>
    <t>Rosas Chavarria, Marilin Belen</t>
  </si>
  <si>
    <t>25/01/2024 12:58:00 p.m.</t>
  </si>
  <si>
    <t>25/01/2024 01:27:03 p.m.</t>
  </si>
  <si>
    <t>25/01/2024 01:32:38 p.m.</t>
  </si>
  <si>
    <t>Inflamación en párpados de ojo derecho. Complicación por lentes de contacto.</t>
  </si>
  <si>
    <t>H01.9 Inflamación del párpado, no especificada</t>
  </si>
  <si>
    <t>Avenida Argentina 40 - Neuquén</t>
  </si>
  <si>
    <t>Inflamación en ojo derecho dolor en rostro.- Oncologica</t>
  </si>
  <si>
    <t>PDR30496514</t>
  </si>
  <si>
    <t>DNI 30496514</t>
  </si>
  <si>
    <t>Escalona, Matias Javier</t>
  </si>
  <si>
    <t>25/01/2024 12:59:00 p.m.</t>
  </si>
  <si>
    <t>25/01/2024 01:43:52 p.m.</t>
  </si>
  <si>
    <t>25/01/2024 01:56:54 p.m.</t>
  </si>
  <si>
    <t>PAROTIDITIS</t>
  </si>
  <si>
    <t>K11.2 Sialadenitis</t>
  </si>
  <si>
    <t>GUATEMALA 470 - Provincia: BUENOS AIRES</t>
  </si>
  <si>
    <t>Inflamación en rostro</t>
  </si>
  <si>
    <t>DNI 31240696</t>
  </si>
  <si>
    <t>Pacchetti, Natalia Beatriz</t>
  </si>
  <si>
    <t>25/01/2024 01:03:00 p.m.</t>
  </si>
  <si>
    <t>25/01/2024 01:44:05 p.m.</t>
  </si>
  <si>
    <t>25/01/2024 01:55:42 p.m.</t>
  </si>
  <si>
    <t>PRINGLES 944 - Neuquén - Centro</t>
  </si>
  <si>
    <t>Erupción cutánea en MMII</t>
  </si>
  <si>
    <t>PDR17372656</t>
  </si>
  <si>
    <t>DNI 17372656</t>
  </si>
  <si>
    <t>Mastri, Carlos Ruben</t>
  </si>
  <si>
    <t>25/01/2024 01:04:00 p.m.</t>
  </si>
  <si>
    <t>25/01/2024 02:28:13 p.m.</t>
  </si>
  <si>
    <t>25/01/2024 06:14:12 p.m.</t>
  </si>
  <si>
    <t>30 DE OCTUBRE 10 - Rincón de los Sauces</t>
  </si>
  <si>
    <t>Dificultad para orinar - Antecedentes de cálculos en riñones</t>
  </si>
  <si>
    <t>25/01/2024 01:06:00 p.m.</t>
  </si>
  <si>
    <t>25/01/2024 02:40:11 p.m.</t>
  </si>
  <si>
    <t>25/01/2024 02:57:53 p.m.</t>
  </si>
  <si>
    <t>PDR50116511</t>
  </si>
  <si>
    <t>DNI 50116511</t>
  </si>
  <si>
    <t>Acosta, Ayelen Ines</t>
  </si>
  <si>
    <t>25/01/2024 01:16:00 p.m.</t>
  </si>
  <si>
    <t>25/01/2024 02:47:49 p.m.</t>
  </si>
  <si>
    <t>25/01/2024 02:57:18 p.m.</t>
  </si>
  <si>
    <t>PASAJE DE LA AMISTAD 18 - Neuquén - Barrio Islas Malvinas</t>
  </si>
  <si>
    <t>TX OJO DERECHO</t>
  </si>
  <si>
    <t>PDR96244679</t>
  </si>
  <si>
    <t>DNI 96244679</t>
  </si>
  <si>
    <t>Pernil Palmares, Gabriel Del Valle</t>
  </si>
  <si>
    <t>25/01/2024 01:51:00 p.m.</t>
  </si>
  <si>
    <t>25/01/2024 02:51:43 p.m.</t>
  </si>
  <si>
    <t>25/01/2024 03:01:46 p.m.</t>
  </si>
  <si>
    <t>DIarrea</t>
  </si>
  <si>
    <t>LA RIOJA 80 - Neuquén</t>
  </si>
  <si>
    <t>25/01/2024 01:56:00 p.m.</t>
  </si>
  <si>
    <t>25/01/2024 02:56:32 p.m.</t>
  </si>
  <si>
    <t>25/01/2024 03:10:00 p.m.</t>
  </si>
  <si>
    <t>celulitis MSI</t>
  </si>
  <si>
    <t>VOMITOS-FIEBRE...VINO A LA GUARDIA HOY A LA MAÑANA CON SINTOMAS DE INFLAMACION EN ARTICULACIONES</t>
  </si>
  <si>
    <t>25/01/2024 02:02:00 p.m.</t>
  </si>
  <si>
    <t>25/01/2024 02:58:58 p.m.</t>
  </si>
  <si>
    <t>25/01/2024 03:22:18 p.m.</t>
  </si>
  <si>
    <t>PDR96076151</t>
  </si>
  <si>
    <t>DNI 96076151</t>
  </si>
  <si>
    <t>Diaz, Nowis Norelis</t>
  </si>
  <si>
    <t>25/01/2024 02:04:00 p.m.</t>
  </si>
  <si>
    <t>25/01/2024 03:07:51 p.m.</t>
  </si>
  <si>
    <t>Juan B Justo 468 - Neuquén - Centro</t>
  </si>
  <si>
    <t>CAÍDA DE PROPIA ALTURA..DOLOR PIE DERECHO</t>
  </si>
  <si>
    <t>DNI 37603645</t>
  </si>
  <si>
    <t>Acevedo, Alan Fabian</t>
  </si>
  <si>
    <t>25/01/2024 02:12:00 p.m.</t>
  </si>
  <si>
    <t>25/01/2024 03:07:37 p.m.</t>
  </si>
  <si>
    <t>25/01/2024 03:22:23 p.m.</t>
  </si>
  <si>
    <t>EDELMAN 580 - Neuquén - Barrio Manuel Belgrano</t>
  </si>
  <si>
    <t>PDR43215359</t>
  </si>
  <si>
    <t>DNI 43215359</t>
  </si>
  <si>
    <t>Mardones, Alan Ezequiel</t>
  </si>
  <si>
    <t>25/01/2024 02:13:00 p.m.</t>
  </si>
  <si>
    <t>25/01/2024 03:11:03 p.m.</t>
  </si>
  <si>
    <t>25/01/2024 03:22:29 p.m.</t>
  </si>
  <si>
    <t>PASAJE LOS TULIPANES -</t>
  </si>
  <si>
    <t>PDR37771377</t>
  </si>
  <si>
    <t>DNI 37771377</t>
  </si>
  <si>
    <t>Di Cristofano, Conrado Agustin</t>
  </si>
  <si>
    <t>25/01/2024 02:18:00 p.m.</t>
  </si>
  <si>
    <t>25/01/2024 03:18:41 p.m.</t>
  </si>
  <si>
    <t>25/01/2024 05:33:02 p.m.</t>
  </si>
  <si>
    <t>Adicto a la cocaina Deseos de desintoxicacion</t>
  </si>
  <si>
    <t>RIO NEGRO 176 -</t>
  </si>
  <si>
    <t>25/01/2024 02:22:00 p.m.</t>
  </si>
  <si>
    <t>25/01/2024 03:26:41 p.m.</t>
  </si>
  <si>
    <t>25/01/2024 03:27:29 p.m.</t>
  </si>
  <si>
    <t>Ref reaccion alergica de hoy a la mañana,con ardor y picazon mas en zona del rostro</t>
  </si>
  <si>
    <t>25/01/2024 02:27:00 p.m.</t>
  </si>
  <si>
    <t>25/01/2024 02:42:36 p.m.</t>
  </si>
  <si>
    <t>25/01/2024 04:39:27 p.m.</t>
  </si>
  <si>
    <t>mal manejode secreciones</t>
  </si>
  <si>
    <t>PDR43433690</t>
  </si>
  <si>
    <t>DNI 43433690</t>
  </si>
  <si>
    <t>Rocha Mendez, Marcos Felix</t>
  </si>
  <si>
    <t>25/01/2024 02:34:00 p.m.</t>
  </si>
  <si>
    <t>25/01/2024 03:36:10 p.m.</t>
  </si>
  <si>
    <t>25/01/2024 04:38:32 p.m.</t>
  </si>
  <si>
    <t>ALUMINE 583 - Neuquén - Barrio Confluencia</t>
  </si>
  <si>
    <t>Vómitos , diarrea -</t>
  </si>
  <si>
    <t>PDR25346028</t>
  </si>
  <si>
    <t>DNI 25346028</t>
  </si>
  <si>
    <t>Pereyra, Rodolfo Edgardo</t>
  </si>
  <si>
    <t>25/01/2024 02:35:00 p.m.</t>
  </si>
  <si>
    <t>25/01/2024 03:42:57 p.m.</t>
  </si>
  <si>
    <t>25/01/2024 04:38:37 p.m.</t>
  </si>
  <si>
    <t>ALMA FUERTE 02</t>
  </si>
  <si>
    <t>DNI 16165097</t>
  </si>
  <si>
    <t>Almaza, Flor Maria</t>
  </si>
  <si>
    <t>25/01/2024 02:36:00 p.m.</t>
  </si>
  <si>
    <t>25/01/2024 03:33:31 p.m.</t>
  </si>
  <si>
    <t>25/01/2024 06:58:34 p.m.</t>
  </si>
  <si>
    <t>SECT.F/PEAT.27/DX.10 - Neuquén - Barrio Ciudad Industrial</t>
  </si>
  <si>
    <t>Tos , dolor corporal , fiebre , decaimiento</t>
  </si>
  <si>
    <t>DNI 35079183</t>
  </si>
  <si>
    <t>Morrinson, Maria Magdalena</t>
  </si>
  <si>
    <t>25/01/2024 02:38:00 p.m.</t>
  </si>
  <si>
    <t>25/01/2024 04:07:24 p.m.</t>
  </si>
  <si>
    <t>25/01/2024 07:21:27 p.m.</t>
  </si>
  <si>
    <t>alberti 1875 - Neuquén</t>
  </si>
  <si>
    <t>Dolor abdominal y dorsal</t>
  </si>
  <si>
    <t>DNI 13254556</t>
  </si>
  <si>
    <t>Fuertes, Gladys Susana</t>
  </si>
  <si>
    <t>25/01/2024 02:44:00 p.m.</t>
  </si>
  <si>
    <t>25/01/2024 06:10:00 p.m.</t>
  </si>
  <si>
    <t>ait</t>
  </si>
  <si>
    <t>G45.9 Isquemia cerebral transitoria, sin otra espe</t>
  </si>
  <si>
    <t>B 4-- - Neuquén - Barrio Ciudad Industrial</t>
  </si>
  <si>
    <t>Dif en el habla ( DBT, HTA? ) Familiar no sabe</t>
  </si>
  <si>
    <t>DNI 40294959</t>
  </si>
  <si>
    <t>Huilipan Nieto, Candela Melani</t>
  </si>
  <si>
    <t>25/01/2024 02:47:00 p.m.</t>
  </si>
  <si>
    <t>25/01/2024 04:28:47 p.m.</t>
  </si>
  <si>
    <t>25/01/2024 07:16:52 p.m.</t>
  </si>
  <si>
    <t>quemadura pared abdominal -tipo A</t>
  </si>
  <si>
    <t>T21 Quemadura y corrosión del tronco</t>
  </si>
  <si>
    <t>Anaya 150 - Neuquén - Barrio Bouquet Roldán</t>
  </si>
  <si>
    <t>Quemadura con agua caliente en zona abdominal</t>
  </si>
  <si>
    <t>25/01/2024 02:52:00 p.m.</t>
  </si>
  <si>
    <t>25/01/2024 04:13:46 p.m.</t>
  </si>
  <si>
    <t>25/01/2024 05:38:52 p.m.</t>
  </si>
  <si>
    <t>Dolor cervical , mareos</t>
  </si>
  <si>
    <t>PDR21784217</t>
  </si>
  <si>
    <t>DNI 21784217</t>
  </si>
  <si>
    <t>Paredes, Maria Alejandra</t>
  </si>
  <si>
    <t>25/01/2024 03:06:00 p.m.</t>
  </si>
  <si>
    <t>25/01/2024 04:42:03 p.m.</t>
  </si>
  <si>
    <t>25/01/2024 07:17:09 p.m.</t>
  </si>
  <si>
    <t>ITU BAJA</t>
  </si>
  <si>
    <t>Pinar Y Buenos Aires 1080 -</t>
  </si>
  <si>
    <t>PDR35479271</t>
  </si>
  <si>
    <t>DNI 35479271</t>
  </si>
  <si>
    <t>Sitek, Jonathan Andres</t>
  </si>
  <si>
    <t>25/01/2024 03:17:00 p.m.</t>
  </si>
  <si>
    <t>25/01/2024 03:28:09 p.m.</t>
  </si>
  <si>
    <t>25/01/2024 06:23:44 p.m.</t>
  </si>
  <si>
    <t>Quemadura A</t>
  </si>
  <si>
    <t>Bejarano NO RECUERDA - Neuquén</t>
  </si>
  <si>
    <t>Quemadura múltiple ( refiere haber estado en contacto con garrafa )</t>
  </si>
  <si>
    <t>25/01/2024 03:20:00 p.m.</t>
  </si>
  <si>
    <t>25/01/2024 03:28:33 p.m.</t>
  </si>
  <si>
    <t>25/01/2024 07:21:36 p.m.</t>
  </si>
  <si>
    <t>da</t>
  </si>
  <si>
    <t>25/01/2024 03:32:00 p.m.</t>
  </si>
  <si>
    <t>25/01/2024 04:06:18 p.m.</t>
  </si>
  <si>
    <t>25/01/2024 05:55:23 p.m.</t>
  </si>
  <si>
    <t>CONTROL</t>
  </si>
  <si>
    <t>Colocación de medicación (trae orden HPN)</t>
  </si>
  <si>
    <t>PDR93947362</t>
  </si>
  <si>
    <t>DNI 93947362</t>
  </si>
  <si>
    <t>Quezada Chacano, Marta</t>
  </si>
  <si>
    <t>25/01/2024 03:49:00 p.m.</t>
  </si>
  <si>
    <t>25/01/2024 04:46:12 p.m.</t>
  </si>
  <si>
    <t>25/01/2024 06:58:49 p.m.</t>
  </si>
  <si>
    <t>PARAGUAY 91 PB 4 - Neuquén - Centro</t>
  </si>
  <si>
    <t>pcte hipertensa ref dolor al orinar</t>
  </si>
  <si>
    <t>DNI 18180051</t>
  </si>
  <si>
    <t>Riquelme, Alejandra Viviana</t>
  </si>
  <si>
    <t>25/01/2024 03:54:00 p.m.</t>
  </si>
  <si>
    <t>25/01/2024 05:08:34 p.m.</t>
  </si>
  <si>
    <t>25/01/2024 09:13:11 p.m.</t>
  </si>
  <si>
    <t>Sospecha trombosis vci</t>
  </si>
  <si>
    <t>N28.0 Isquemia e infarto del riñón</t>
  </si>
  <si>
    <t>Otto Neumann casa 15 - Neuquén - Barrio San Lorenzo Norte</t>
  </si>
  <si>
    <t>DNI 18688495</t>
  </si>
  <si>
    <t>San Martin, Desideria Del Carmen</t>
  </si>
  <si>
    <t>25/01/2024 04:06:00 p.m.</t>
  </si>
  <si>
    <t>25/01/2024 04:57:58 p.m.</t>
  </si>
  <si>
    <t>25/01/2024 07:16:12 p.m.</t>
  </si>
  <si>
    <t>Perito moreno 181 - Neuquén - Centro</t>
  </si>
  <si>
    <t>pcte hipertensa ref dolor estomacal y sentir presion alta</t>
  </si>
  <si>
    <t>DNI 3301091</t>
  </si>
  <si>
    <t>Rosales, Ana Rita</t>
  </si>
  <si>
    <t>25/01/2024 04:08:00 p.m.</t>
  </si>
  <si>
    <t>25/01/2024 04:58:20 p.m.</t>
  </si>
  <si>
    <t>25/01/2024 05:06:22 p.m.</t>
  </si>
  <si>
    <t>Dalmau 180 - Neuquén</t>
  </si>
  <si>
    <t>En tto por ITU (3º dia) Dolor lumbar</t>
  </si>
  <si>
    <t>DNI 92810043</t>
  </si>
  <si>
    <t>Gutierrez Gutierrez, Victoria Eugenia</t>
  </si>
  <si>
    <t>25/01/2024 04:18:00 p.m.</t>
  </si>
  <si>
    <t>25/01/2024 05:04:07 p.m.</t>
  </si>
  <si>
    <t>25/01/2024 05:44:02 p.m.</t>
  </si>
  <si>
    <t>DARWIN 547 - Neuquén</t>
  </si>
  <si>
    <t>Tos productiva Dolor toracico</t>
  </si>
  <si>
    <t>PDR42708866</t>
  </si>
  <si>
    <t>DNI 42708866</t>
  </si>
  <si>
    <t>Ñanco, Débora Rocio Belen</t>
  </si>
  <si>
    <t>25/01/2024 04:20:00 p.m.</t>
  </si>
  <si>
    <t>25/01/2024 05:27:04 p.m.</t>
  </si>
  <si>
    <t>Mitre 1620 - Neuquén</t>
  </si>
  <si>
    <t>ref dolor de cabeza/ dolor estomacal</t>
  </si>
  <si>
    <t>PDR46724711</t>
  </si>
  <si>
    <t>DNI 46724711</t>
  </si>
  <si>
    <t>Mora, Daiana Selene</t>
  </si>
  <si>
    <t>25/01/2024 04:23:00 p.m.</t>
  </si>
  <si>
    <t>25/01/2024 04:39:50 p.m.</t>
  </si>
  <si>
    <t>25/01/2024 05:40:33 p.m.</t>
  </si>
  <si>
    <t>LAGO NAHUEL HUAPI 1257 - Provincia: Río Negro</t>
  </si>
  <si>
    <t>ref reacción alérgica/ dif respiratoria/ mareos</t>
  </si>
  <si>
    <t>25/01/2024 05:01:00 p.m.</t>
  </si>
  <si>
    <t>25/01/2024 05:27:15 p.m.</t>
  </si>
  <si>
    <t>25/01/2024 05:35:36 p.m.</t>
  </si>
  <si>
    <t>mareos - cefalea (pcta HTA)</t>
  </si>
  <si>
    <t>DNI 92802931</t>
  </si>
  <si>
    <t>Urrutia Fuentealba, Florentina</t>
  </si>
  <si>
    <t>25/01/2024 05:05:00 p.m.</t>
  </si>
  <si>
    <t>25/01/2024 05:25:38 p.m.</t>
  </si>
  <si>
    <t>25/01/2024 07:36:59 p.m.</t>
  </si>
  <si>
    <t>Caida de propia altura Traumatismo de pelvis y MSD</t>
  </si>
  <si>
    <t>S37.9 Traumatismo de órgano pélvico no especificad</t>
  </si>
  <si>
    <t>REPUBLICA DE ITALIA 2243 - Neuquén - Barrio Villa Ceferino</t>
  </si>
  <si>
    <t>Vº CEFERINO</t>
  </si>
  <si>
    <t>Dolor lumbar de y coxis x caida de propia altura</t>
  </si>
  <si>
    <t>PDR36784116</t>
  </si>
  <si>
    <t>DNI 36784116</t>
  </si>
  <si>
    <t>Suarez, Franco Mariano</t>
  </si>
  <si>
    <t>25/01/2024 05:09:00 p.m.</t>
  </si>
  <si>
    <t>25/01/2024 05:36:20 p.m.</t>
  </si>
  <si>
    <t>25/01/2024 05:48:12 p.m.</t>
  </si>
  <si>
    <t>ANTONIO ARENALES 320 - Neuquén - Barrio Villa María</t>
  </si>
  <si>
    <t>25/01/2024 05:29:00 p.m.</t>
  </si>
  <si>
    <t>25/01/2024 06:43:20 p.m.</t>
  </si>
  <si>
    <t>25/01/2024 08:17:30 p.m.</t>
  </si>
  <si>
    <t>F14 ideas de muerte</t>
  </si>
  <si>
    <t>PDR45162691</t>
  </si>
  <si>
    <t>DNI 45162691</t>
  </si>
  <si>
    <t>Maretto, Kihara Luján</t>
  </si>
  <si>
    <t>25/01/2024 05:31:00 p.m.</t>
  </si>
  <si>
    <t>25/01/2024 05:41:46 p.m.</t>
  </si>
  <si>
    <t>25/01/2024 05:45:13 p.m.</t>
  </si>
  <si>
    <t>CORRIENTES 558 -</t>
  </si>
  <si>
    <t>25/01/2024 05:33:00 p.m.</t>
  </si>
  <si>
    <t>25/01/2024 06:24:48 p.m.</t>
  </si>
  <si>
    <t>25/01/2024 07:39:35 p.m.</t>
  </si>
  <si>
    <t>control de urocultivo</t>
  </si>
  <si>
    <t>solicita ver resultado de urocultivo</t>
  </si>
  <si>
    <t>DNI 12777640</t>
  </si>
  <si>
    <t>Barria, Patricia Del Carmen</t>
  </si>
  <si>
    <t>25/01/2024 05:54:00 p.m.</t>
  </si>
  <si>
    <t>25/01/2024 06:22:04 p.m.</t>
  </si>
  <si>
    <t>25/01/2024 07:32:44 p.m.</t>
  </si>
  <si>
    <t>Osteocondritis</t>
  </si>
  <si>
    <t>M93.9 Osteocondropatía, no especificada</t>
  </si>
  <si>
    <t>CARLOS SOBISCH - C.40 - Neuquén - Este</t>
  </si>
  <si>
    <t>dolor de pecho (tipo puntada) que irradia a dorsal</t>
  </si>
  <si>
    <t>PDR38811511</t>
  </si>
  <si>
    <t>DNI 38811511</t>
  </si>
  <si>
    <t>Beroiza, Cristian Ramiro</t>
  </si>
  <si>
    <t>25/01/2024 05:58:00 p.m.</t>
  </si>
  <si>
    <t>25/01/2024 07:00:30 p.m.</t>
  </si>
  <si>
    <t>25/01/2024 07:15:11 p.m.</t>
  </si>
  <si>
    <t>CHACO 45 - Neuquén</t>
  </si>
  <si>
    <t>mordedura de gato en mano izquierda</t>
  </si>
  <si>
    <t>DNI 29159129</t>
  </si>
  <si>
    <t>Soto, Lucas Raul</t>
  </si>
  <si>
    <t>25/01/2024 06:19:00 p.m.</t>
  </si>
  <si>
    <t>25/01/2024 07:00:40 p.m.</t>
  </si>
  <si>
    <t>25/01/2024 07:12:54 p.m.</t>
  </si>
  <si>
    <t>LAGO QUILLEN 1640 - Neuquén</t>
  </si>
  <si>
    <t>ref. infección en dedo</t>
  </si>
  <si>
    <t>DNI 92970518</t>
  </si>
  <si>
    <t>Cabrera Rivas, Monica Marlene</t>
  </si>
  <si>
    <t>25/01/2024 06:28:00 p.m.</t>
  </si>
  <si>
    <t>25/01/2024 07:00:53 p.m.</t>
  </si>
  <si>
    <t>25/01/2024 07:39:55 p.m.</t>
  </si>
  <si>
    <t>7 DE MAYO-</t>
  </si>
  <si>
    <t>DNI 34592591</t>
  </si>
  <si>
    <t>Espinosa, Dario Gabriel</t>
  </si>
  <si>
    <t>25/01/2024 06:42:00 p.m.</t>
  </si>
  <si>
    <t>25/01/2024 07:29:11 p.m.</t>
  </si>
  <si>
    <t>25/01/2024 07:36:45 p.m.</t>
  </si>
  <si>
    <t>Olascoaga s/n - LONCOPUE</t>
  </si>
  <si>
    <t>Loncopue</t>
  </si>
  <si>
    <t>Ojo rojo Secrecion purulenta</t>
  </si>
  <si>
    <t>DNI 32779015</t>
  </si>
  <si>
    <t>Azocar, Andrea Isabel</t>
  </si>
  <si>
    <t>25/01/2024 06:44:00 p.m.</t>
  </si>
  <si>
    <t>25/01/2024 06:59:12 p.m.</t>
  </si>
  <si>
    <t>25/01/2024 08:27:21 p.m.</t>
  </si>
  <si>
    <t>AGUADO - 2050 - Neuquén</t>
  </si>
  <si>
    <t>PDR45390171</t>
  </si>
  <si>
    <t>DNI 45390171</t>
  </si>
  <si>
    <t>Basualdo Valenzuela, Kevin Joaquin</t>
  </si>
  <si>
    <t>25/01/2024 07:18:30 p.m.</t>
  </si>
  <si>
    <t>25/01/2024 08:40:08 p.m.</t>
  </si>
  <si>
    <t>no recuerda - Neuquén - Barrio Villa Ceferino</t>
  </si>
  <si>
    <t>ref. golpe en la cabeza- heridad cortante, sin perdida de conocimiento ( primera asistencia en el rio )</t>
  </si>
  <si>
    <t>DNI 39129843</t>
  </si>
  <si>
    <t>Hernandez, Lucas Mariano</t>
  </si>
  <si>
    <t>25/01/2024 06:45:00 p.m.</t>
  </si>
  <si>
    <t>25/01/2024 07:09:31 p.m.</t>
  </si>
  <si>
    <t>25/01/2024 07:09:50 p.m.</t>
  </si>
  <si>
    <t>Cefalea Golpe de calor</t>
  </si>
  <si>
    <t>LAGO LONTHUE - Neuquén - Barrio Villa Ceferino</t>
  </si>
  <si>
    <t>25/01/2024 06:49:00 p.m.</t>
  </si>
  <si>
    <t>25/01/2024 07:37:34 p.m.</t>
  </si>
  <si>
    <t>25/01/2024 09:37:05 p.m.</t>
  </si>
  <si>
    <t>Amenorrea Vomitos</t>
  </si>
  <si>
    <t>N91.2 Amenorrea, sin otra especificación</t>
  </si>
  <si>
    <t>PDR44311809</t>
  </si>
  <si>
    <t>DNI 44311809</t>
  </si>
  <si>
    <t>Vilugron, Valeria Romina</t>
  </si>
  <si>
    <t>25/01/2024 07:04:00 p.m.</t>
  </si>
  <si>
    <t>25/01/2024 07:30:32 p.m.</t>
  </si>
  <si>
    <t>25/01/2024 09:21:40 p.m.</t>
  </si>
  <si>
    <t>trastorno bipolar</t>
  </si>
  <si>
    <t>el plumerillo 360 - Neuquén - Barrio Confluencia</t>
  </si>
  <si>
    <t>Ref. atencion SM</t>
  </si>
  <si>
    <t>PDR46059338</t>
  </si>
  <si>
    <t>DNI 46059338</t>
  </si>
  <si>
    <t>Montoya, Luis Alexis</t>
  </si>
  <si>
    <t>25/01/2024 07:33:00 p.m.</t>
  </si>
  <si>
    <t>25/01/2024 08:52:11 p.m.</t>
  </si>
  <si>
    <t>25/01/2024 09:05:21 p.m.</t>
  </si>
  <si>
    <t>CEFERINO NAMUNCURA 299 -</t>
  </si>
  <si>
    <t>REF DOLOR CORPORAL Y VOMITOS.</t>
  </si>
  <si>
    <t>PDR31244733</t>
  </si>
  <si>
    <t>DNI 31244733</t>
  </si>
  <si>
    <t>Bravo, Nahuel</t>
  </si>
  <si>
    <t>25/01/2024 07:38:00 p.m.</t>
  </si>
  <si>
    <t>25/01/2024 09:04:27 p.m.</t>
  </si>
  <si>
    <t>25/01/2024 09:31:50 p.m.</t>
  </si>
  <si>
    <t>Cuerpo extraño e OD</t>
  </si>
  <si>
    <t>Estanislao Ceballos 5030 -</t>
  </si>
  <si>
    <t>PDR35492063</t>
  </si>
  <si>
    <t>DNI 35492063</t>
  </si>
  <si>
    <t>Perez Carbajal, Yamila Melisa</t>
  </si>
  <si>
    <t>25/01/2024 07:56:00 p.m.</t>
  </si>
  <si>
    <t>25/01/2024 09:21:13 p.m.</t>
  </si>
  <si>
    <t>25/01/2024 09:37:16 p.m.</t>
  </si>
  <si>
    <t>DR RAMON 5317 - Neuquén - Barrio San Lorenzo Sur</t>
  </si>
  <si>
    <t>25/01/2024 07:58:00 p.m.</t>
  </si>
  <si>
    <t>25/01/2024 09:20:57 p.m.</t>
  </si>
  <si>
    <t>26/01/2024 02:36:15 a.m.</t>
  </si>
  <si>
    <t>Constipacion de 4 dias Dolor abdominal</t>
  </si>
  <si>
    <t>25/01/2024 07:59:00 p.m.</t>
  </si>
  <si>
    <t>25/01/2024 09:35:10 p.m.</t>
  </si>
  <si>
    <t>25/01/2024 11:55:48 p.m.</t>
  </si>
  <si>
    <t>Sind gripal</t>
  </si>
  <si>
    <t>DNI 4795741</t>
  </si>
  <si>
    <t>Morales, Doralisa</t>
  </si>
  <si>
    <t>25/01/2024 08:19:00 p.m.</t>
  </si>
  <si>
    <t>25/01/2024 08:32:04 p.m.</t>
  </si>
  <si>
    <t>26/01/2024 02:53:00 a.m.</t>
  </si>
  <si>
    <t>ARRITMIA FATAL OBITO</t>
  </si>
  <si>
    <t>I49.9 Arritmia cardíaca, no especificada</t>
  </si>
  <si>
    <t>SANTIAGO DEL ESTERO 145 - Centenario</t>
  </si>
  <si>
    <t>ref fliar descompensacion - antc de insuficiencia renal - dbt (ingresa por entrada de ambulancias )</t>
  </si>
  <si>
    <t>DNI 33952735</t>
  </si>
  <si>
    <t>Rojas, Viviana Belén</t>
  </si>
  <si>
    <t>25/01/2024 08:51:00 p.m.</t>
  </si>
  <si>
    <t>25/01/2024 09:36:04 p.m.</t>
  </si>
  <si>
    <t>26/01/2024 09:04:04 a.m.</t>
  </si>
  <si>
    <t>CHANETON - 1600 - Neuquén</t>
  </si>
  <si>
    <t>Dolor abdominal Diarrea con sangre</t>
  </si>
  <si>
    <t>DNI 38810388</t>
  </si>
  <si>
    <t>Alcoba Stip, Melina Sol</t>
  </si>
  <si>
    <t>25/01/2024 09:02:00 p.m.</t>
  </si>
  <si>
    <t>25/01/2024 09:51:14 p.m.</t>
  </si>
  <si>
    <t>25/01/2024 09:51:40 p.m.</t>
  </si>
  <si>
    <t>Celulitis MID probable picadura de insecto</t>
  </si>
  <si>
    <t>LUIS ALONSO Y TOSTADO MZ 4 - Neuquén</t>
  </si>
  <si>
    <t>DNI 13574340</t>
  </si>
  <si>
    <t>Barrueto Bastidas, Edith Elizabeth</t>
  </si>
  <si>
    <t>25/01/2024 09:09:00 p.m.</t>
  </si>
  <si>
    <t>25/01/2024 11:05:39 p.m.</t>
  </si>
  <si>
    <t>25/01/2024 11:30:51 p.m.</t>
  </si>
  <si>
    <t>INDEPENDENCIA - 1316 - Neuquén - Barrio Villa Farrel</t>
  </si>
  <si>
    <t>dolor de cabeza, fiebre</t>
  </si>
  <si>
    <t>PDR37452904</t>
  </si>
  <si>
    <t>DNI 37452904</t>
  </si>
  <si>
    <t>Garcia, Marcelo Gregorio</t>
  </si>
  <si>
    <t>25/01/2024 09:14:00 p.m.</t>
  </si>
  <si>
    <t>25/01/2024 09:31:13 p.m.</t>
  </si>
  <si>
    <t>25/01/2024 10:33:59 p.m.</t>
  </si>
  <si>
    <t>herida cortante en mano con chapa</t>
  </si>
  <si>
    <t>DNI 46256577</t>
  </si>
  <si>
    <t>Martinez, Agustina Mariel</t>
  </si>
  <si>
    <t>25/01/2024 09:25:00 p.m.</t>
  </si>
  <si>
    <t>25/01/2024 11:13:43 p.m.</t>
  </si>
  <si>
    <t>26/01/2024 12:01:23 a.m.</t>
  </si>
  <si>
    <t>COPAHUE Y PELAGATTI - Neuquén - Barrio Manuel Belgrano</t>
  </si>
  <si>
    <t>PDR45389988</t>
  </si>
  <si>
    <t>DNI 45389988</t>
  </si>
  <si>
    <t>Mercado, Angelo Martin</t>
  </si>
  <si>
    <t>25/01/2024 09:29:00 p.m.</t>
  </si>
  <si>
    <t>25/01/2024 11:00:32 p.m.</t>
  </si>
  <si>
    <t>MZA G LOTE 3 - Neuquén - Barrio Ciudad Industrial</t>
  </si>
  <si>
    <t>herida en uña de la mano</t>
  </si>
  <si>
    <t>25/01/2024 09:30:00 p.m.</t>
  </si>
  <si>
    <t>25/01/2024 11:14:40 p.m.</t>
  </si>
  <si>
    <t>25/01/2024 11:28:53 p.m.</t>
  </si>
  <si>
    <t>Z43.4 Atención de otros orificios artificiales de</t>
  </si>
  <si>
    <t>se le tapo sonda nasograstrica</t>
  </si>
  <si>
    <t>DNI 47722363</t>
  </si>
  <si>
    <t>Sepulveda, Thiago Aaron</t>
  </si>
  <si>
    <t>25/01/2024 09:32:00 p.m.</t>
  </si>
  <si>
    <t>25/01/2024 11:19:39 p.m.</t>
  </si>
  <si>
    <t>26/01/2024 08:34:38 a.m.</t>
  </si>
  <si>
    <t>Dolor abdominal Colicos</t>
  </si>
  <si>
    <t>PDR92431347</t>
  </si>
  <si>
    <t>DNI 92431347</t>
  </si>
  <si>
    <t>Zuñiga Illezca, Joel Segundo</t>
  </si>
  <si>
    <t>25/01/2024 09:34:00 p.m.</t>
  </si>
  <si>
    <t>25/01/2024 09:48:26 p.m.</t>
  </si>
  <si>
    <t>26/01/2024 01:10:52 a.m.</t>
  </si>
  <si>
    <t>Somnolencia x benzodiazepinas</t>
  </si>
  <si>
    <t>CORDILLERA DEL VIENTO 386 - SAN PATRICIO DEL CHAÑAR</t>
  </si>
  <si>
    <t>Ingesta de clonazepam, ant. cardiologicos</t>
  </si>
  <si>
    <t>DNI 33917481</t>
  </si>
  <si>
    <t>Pacheco, Rigoberto Cesar</t>
  </si>
  <si>
    <t>25/01/2024 09:44:00 p.m.</t>
  </si>
  <si>
    <t>25/01/2024 11:05:19 p.m.</t>
  </si>
  <si>
    <t>26/01/2024 04:14:32 a.m.</t>
  </si>
  <si>
    <t>necochea 3231 - Neuquén - Oeste</t>
  </si>
  <si>
    <t>25/01/2024 09:48:00 p.m.</t>
  </si>
  <si>
    <t>25/01/2024 11:23:11 p.m.</t>
  </si>
  <si>
    <t>26/01/2024 03:54:31 a.m.</t>
  </si>
  <si>
    <t>PDR5291384</t>
  </si>
  <si>
    <t>DNI 5291384</t>
  </si>
  <si>
    <t>Martinez, Silvia Ester</t>
  </si>
  <si>
    <t>25/01/2024 09:54:00 p.m.</t>
  </si>
  <si>
    <t>25/01/2024 10:09:02 p.m.</t>
  </si>
  <si>
    <t>26/01/2024 05:51:45 a.m.</t>
  </si>
  <si>
    <t>No evaluada por mi</t>
  </si>
  <si>
    <t>san juan 577 - Neuquén</t>
  </si>
  <si>
    <t>ref. ingresa por playa de ambulancia vómitos- desmayo )</t>
  </si>
  <si>
    <t>PDR94259304</t>
  </si>
  <si>
    <t>DNI 94259304</t>
  </si>
  <si>
    <t>Bonilla Ortiz, Shade Victoria</t>
  </si>
  <si>
    <t>25/01/2024 10:39:00 p.m.</t>
  </si>
  <si>
    <t>25/01/2024 11:16:21 p.m.</t>
  </si>
  <si>
    <t>25/01/2024 11:59:45 p.m.</t>
  </si>
  <si>
    <t>Odontalgua</t>
  </si>
  <si>
    <t>Matheu 89 - Neuquén - Centro</t>
  </si>
  <si>
    <t>PDR46059310</t>
  </si>
  <si>
    <t>DNI 46059310</t>
  </si>
  <si>
    <t>Cortez, Pablo Sebastian</t>
  </si>
  <si>
    <t>25/01/2024 11:08:00 p.m.</t>
  </si>
  <si>
    <t>26/01/2024 01:19:22 a.m.</t>
  </si>
  <si>
    <t>26/01/2024 04:34:01 a.m.</t>
  </si>
  <si>
    <t>SATURNINO TORRES Y COPAHUE - Neuquén - Barrio Confluencia</t>
  </si>
  <si>
    <t>Molestia en zona genital</t>
  </si>
  <si>
    <t>25/01/2024 11:26:00 p.m.</t>
  </si>
  <si>
    <t>26/01/2024 01:14:11 a.m.</t>
  </si>
  <si>
    <t>PDR32931915</t>
  </si>
  <si>
    <t>DNI 32931915</t>
  </si>
  <si>
    <t>Torres, Denis Gustavo</t>
  </si>
  <si>
    <t>25/01/2024 11:27:00 p.m.</t>
  </si>
  <si>
    <t>26/01/2024 01:19:38 a.m.</t>
  </si>
  <si>
    <t>26/01/2024 02:05:31 a.m.</t>
  </si>
  <si>
    <t>Consumo problemático</t>
  </si>
  <si>
    <t>Sin especificar - Provincia: MENDOZA</t>
  </si>
  <si>
    <t>Malestar general</t>
  </si>
  <si>
    <t>PDR51147670</t>
  </si>
  <si>
    <t>DNI 51147670</t>
  </si>
  <si>
    <t>Cardozo, Mara Ayelen</t>
  </si>
  <si>
    <t>25/01/2024 11:40:00 p.m.</t>
  </si>
  <si>
    <t>26/01/2024 01:28:33 a.m.</t>
  </si>
  <si>
    <t>26/01/2024 02:05:42 a.m.</t>
  </si>
  <si>
    <t>Ges</t>
  </si>
  <si>
    <t>Fiebre, diarrea</t>
  </si>
  <si>
    <t>DNI 12648775</t>
  </si>
  <si>
    <t>Perea, Alberto Rafael</t>
  </si>
  <si>
    <t>25/01/2024 11:44:00 p.m.</t>
  </si>
  <si>
    <t>26/01/2024 01:37:19 a.m.</t>
  </si>
  <si>
    <t>26/01/2024 01:56:47 p.m.</t>
  </si>
  <si>
    <t>COLLON CURA 1750 - Neuquén</t>
  </si>
  <si>
    <t>Mutual BANCO PROVINCIA</t>
  </si>
  <si>
    <t>Dolor abdominal, pte. dbt</t>
  </si>
  <si>
    <t>PDR45561041</t>
  </si>
  <si>
    <t>DNI 45561041</t>
  </si>
  <si>
    <t>Perez Fernandez, Francisco Tomás</t>
  </si>
  <si>
    <t>25/01/2024 11:50:00 p.m.</t>
  </si>
  <si>
    <t>26/01/2024 01:41:33 a.m.</t>
  </si>
  <si>
    <t>Ataque de pánico</t>
  </si>
  <si>
    <t>PDR45734828</t>
  </si>
  <si>
    <t>DNI 45734828</t>
  </si>
  <si>
    <t>Rial, Valentina Candelaria</t>
  </si>
  <si>
    <t>25/01/2024 11:56:00 p.m.</t>
  </si>
  <si>
    <t>26/01/2024 01:06:49 a.m.</t>
  </si>
  <si>
    <t>26/01/2024 02:05:50 a.m.</t>
  </si>
  <si>
    <t>Herida cortante en MII</t>
  </si>
  <si>
    <t>Rodhe y Novella - Neuquén</t>
  </si>
  <si>
    <t>Herida en pierna, sangrado</t>
  </si>
  <si>
    <t>26/01/2024 12:26:00 a.m.</t>
  </si>
  <si>
    <t>26/01/2024 01:11:07 a.m.</t>
  </si>
  <si>
    <t>26/01/2024 05:48:32 a.m.</t>
  </si>
  <si>
    <t>Sind febril</t>
  </si>
  <si>
    <t>ref vomitos y fiebre</t>
  </si>
  <si>
    <t>26/01/2024 12:34:00 a.m.</t>
  </si>
  <si>
    <t>26/01/2024 01:41:58 a.m.</t>
  </si>
  <si>
    <t>26/01/2024 02:06:29 a.m.</t>
  </si>
  <si>
    <t>Otitis media</t>
  </si>
  <si>
    <t>DNI 40612684</t>
  </si>
  <si>
    <t>Garces, Maria Azul</t>
  </si>
  <si>
    <t>26/01/2024 12:59:00 a.m.</t>
  </si>
  <si>
    <t>26/01/2024 01:42:12 a.m.</t>
  </si>
  <si>
    <t>26/01/2024 04:54:26 p.m.</t>
  </si>
  <si>
    <t>IGNACIO RIVAS 1134 - Neuquén - Barrio Don Bosco III</t>
  </si>
  <si>
    <t>ref picadura de araña</t>
  </si>
  <si>
    <t>DNI 30496387</t>
  </si>
  <si>
    <t>Garcia, Nicolas Sebastian</t>
  </si>
  <si>
    <t>26/01/2024 01:33:00 a.m.</t>
  </si>
  <si>
    <t>26/01/2024 03:24:57 a.m.</t>
  </si>
  <si>
    <t>26/01/2024 05:48:21 a.m.</t>
  </si>
  <si>
    <t>psoriasisi</t>
  </si>
  <si>
    <t>L40.9 Psoriasis, no especificada</t>
  </si>
  <si>
    <t>anaya y francisco armas - Neuquén</t>
  </si>
  <si>
    <t>Ref inflamacion en pies y pus.</t>
  </si>
  <si>
    <t>26/01/2024 01:48:00 a.m.</t>
  </si>
  <si>
    <t>26/01/2024 03:25:51 a.m.</t>
  </si>
  <si>
    <t>26/01/2024 03:44:15 a.m.</t>
  </si>
  <si>
    <t>Ref dolor en pie.</t>
  </si>
  <si>
    <t>PDR48243634</t>
  </si>
  <si>
    <t>DNI 48243634</t>
  </si>
  <si>
    <t>Aparicio, Vera Luciana</t>
  </si>
  <si>
    <t>26/01/2024 02:33:00 a.m.</t>
  </si>
  <si>
    <t>26/01/2024 03:26:14 a.m.</t>
  </si>
  <si>
    <t>26/01/2024 03:43:53 a.m.</t>
  </si>
  <si>
    <t>REINA ELENA 2139- GLEW ALMIRANTE BROWN - Provincia: BUENOS AIRES</t>
  </si>
  <si>
    <t>Vomitos, diarrea, dolor corporal</t>
  </si>
  <si>
    <t>DNI 41591745</t>
  </si>
  <si>
    <t>Silva, Julian Franco</t>
  </si>
  <si>
    <t>26/01/2024 02:37:00 a.m.</t>
  </si>
  <si>
    <t>26/01/2024 03:46:20 a.m.</t>
  </si>
  <si>
    <t>26/01/2024 04:01:54 a.m.</t>
  </si>
  <si>
    <t>Remigio Bosch 2061 - Neuquén</t>
  </si>
  <si>
    <t>26/01/2024 02:56:00 a.m.</t>
  </si>
  <si>
    <t>26/01/2024 03:46:40 a.m.</t>
  </si>
  <si>
    <t>26/01/2024 05:35:27 a.m.</t>
  </si>
  <si>
    <t>Complicación con la inmovilización x fractura de muñeca</t>
  </si>
  <si>
    <t>Ref. Dolor en MSD</t>
  </si>
  <si>
    <t>PDR92543902</t>
  </si>
  <si>
    <t>DNI 92543902</t>
  </si>
  <si>
    <t>Medina, Mercedes</t>
  </si>
  <si>
    <t>26/01/2024 03:05:00 a.m.</t>
  </si>
  <si>
    <t>26/01/2024 03:35:38 a.m.</t>
  </si>
  <si>
    <t>26/01/2024 08:19:53 a.m.</t>
  </si>
  <si>
    <t>Dolor toracico Angustia/Ansiedad</t>
  </si>
  <si>
    <t>malasan 1919 - Neuquén - Barrio Don Bosco II</t>
  </si>
  <si>
    <t>barrio don bosco II</t>
  </si>
  <si>
    <t>Polialgias</t>
  </si>
  <si>
    <t>PDR44102762</t>
  </si>
  <si>
    <t>DNI 44102762</t>
  </si>
  <si>
    <t>Mercado, Melina Ayelen</t>
  </si>
  <si>
    <t>26/01/2024 03:09:00 a.m.</t>
  </si>
  <si>
    <t>26/01/2024 03:48:02 a.m.</t>
  </si>
  <si>
    <t>26/01/2024 04:33:50 a.m.</t>
  </si>
  <si>
    <t>Mareos, vomitos</t>
  </si>
  <si>
    <t>DNI 20121168</t>
  </si>
  <si>
    <t>Villegas, Mirta Rosa</t>
  </si>
  <si>
    <t>26/01/2024 04:01:00 a.m.</t>
  </si>
  <si>
    <t>26/01/2024 05:32:09 a.m.</t>
  </si>
  <si>
    <t>26/01/2024 05:48:14 a.m.</t>
  </si>
  <si>
    <t>GUIÑAZU 125 - Neuquén - Este</t>
  </si>
  <si>
    <t>Dolor abdominal. Personal HPN</t>
  </si>
  <si>
    <t>DNI 41589996</t>
  </si>
  <si>
    <t>Villegas, Matias Ezequiel</t>
  </si>
  <si>
    <t>26/01/2024 04:05:00 a.m.</t>
  </si>
  <si>
    <t>26/01/2024 05:24:50 a.m.</t>
  </si>
  <si>
    <t>26/01/2024 05:48:03 a.m.</t>
  </si>
  <si>
    <t>tendinitis muñeca dcha</t>
  </si>
  <si>
    <t>E.TORO - Neuquén - Barrio Confluencia</t>
  </si>
  <si>
    <t>REF DOLOR EN MSD Y DOLOR DE PECHO</t>
  </si>
  <si>
    <t>26/01/2024 04:24:00 a.m.</t>
  </si>
  <si>
    <t>26/01/2024 07:58:23 a.m.</t>
  </si>
  <si>
    <t>26/01/2024 08:10:56 a.m.</t>
  </si>
  <si>
    <t>Celulitis en pabellon auricular</t>
  </si>
  <si>
    <t>visto ayer por agresión por terceros. refiere corte en oreja izq. ref, infeccion (sin sutura, ref, registro)</t>
  </si>
  <si>
    <t>PDR10930198</t>
  </si>
  <si>
    <t>DNI 10930198</t>
  </si>
  <si>
    <t>Meotto, Adalberto Eduardo</t>
  </si>
  <si>
    <t>26/01/2024 05:56:00 a.m.</t>
  </si>
  <si>
    <t>26/01/2024 08:05:31 a.m.</t>
  </si>
  <si>
    <t>CARLOS H. RODRIGUEZ 556 - Neuquén</t>
  </si>
  <si>
    <t>vomitos diarrea, debilidad. sensacion de mareos</t>
  </si>
  <si>
    <t>26/01/2024 06:00:00 a.m.</t>
  </si>
  <si>
    <t>26/01/2024 08:05:39 a.m.</t>
  </si>
  <si>
    <t>26/01/2024 08:22:22 a.m.</t>
  </si>
  <si>
    <t>consumo problematico de sustancias</t>
  </si>
  <si>
    <t>dolor de cabeza - paciente de adicciones. con abandono de tratamiento. refiere que lo atiendan rapido porque sino rompe la puerta. visto en la madrugada por Aranzave</t>
  </si>
  <si>
    <t>DNI 94648096</t>
  </si>
  <si>
    <t>Quispe Lima, Julieta</t>
  </si>
  <si>
    <t>26/01/2024 06:29:00 a.m.</t>
  </si>
  <si>
    <t>26/01/2024 08:13:16 a.m.</t>
  </si>
  <si>
    <t>26/01/2024 08:29:18 a.m.</t>
  </si>
  <si>
    <t>ANTU CASA 44 - Neuquén - Barrio Islas Malvinas</t>
  </si>
  <si>
    <t>TOMA ESPARTACO</t>
  </si>
  <si>
    <t>DNI 25725122</t>
  </si>
  <si>
    <t>Salas, Cristina Isabel</t>
  </si>
  <si>
    <t>26/01/2024 06:41:00 a.m.</t>
  </si>
  <si>
    <t>26/01/2024 08:13:28 a.m.</t>
  </si>
  <si>
    <t>PJE.DOROTEO PLOTT Y LOREA - 212 - Neuquén</t>
  </si>
  <si>
    <t>Dolor abdominal , dolor de garganta</t>
  </si>
  <si>
    <t>DNI 33532869</t>
  </si>
  <si>
    <t>Jara, Miriam Silvina</t>
  </si>
  <si>
    <t>26/01/2024 06:42:00 a.m.</t>
  </si>
  <si>
    <t>26/01/2024 07:56:14 a.m.</t>
  </si>
  <si>
    <t>26/01/2024 10:20:09 a.m.</t>
  </si>
  <si>
    <t>Vómitos , diarrea , dolor abdominal (Personal HPN)</t>
  </si>
  <si>
    <t>DNI 7688113</t>
  </si>
  <si>
    <t>Monsalve, Victor</t>
  </si>
  <si>
    <t>26/01/2024 07:05:00 a.m.</t>
  </si>
  <si>
    <t>26/01/2024 08:13:35 a.m.</t>
  </si>
  <si>
    <t>26/01/2024 08:25:27 a.m.</t>
  </si>
  <si>
    <t>PUERTO MADYN - Centenario</t>
  </si>
  <si>
    <t>cefalea ,dolor corporal</t>
  </si>
  <si>
    <t>26/01/2024 07:07:00 a.m.</t>
  </si>
  <si>
    <t>26/01/2024 08:22:04 a.m.</t>
  </si>
  <si>
    <t>26/01/2024 08:29:33 a.m.</t>
  </si>
  <si>
    <t>Picadura de hormigas Celulitis en MII</t>
  </si>
  <si>
    <t>Picadura de hormigas hace 48 hs</t>
  </si>
  <si>
    <t>26/01/2024 07:09:00 a.m.</t>
  </si>
  <si>
    <t>26/01/2024 08:12:09 a.m.</t>
  </si>
  <si>
    <t>26/01/2024 08:21:17 a.m.</t>
  </si>
  <si>
    <t>DNI 40068062</t>
  </si>
  <si>
    <t>Viedma, Tifaany Arilen</t>
  </si>
  <si>
    <t>26/01/2024 07:14:00 a.m.</t>
  </si>
  <si>
    <t>26/01/2024 09:14:33 a.m.</t>
  </si>
  <si>
    <t>calle lino 1400 - Neuquén</t>
  </si>
  <si>
    <t>PDR92467865</t>
  </si>
  <si>
    <t>DNI 92467865</t>
  </si>
  <si>
    <t>Aedo Gaete, Noemi Elizabeth</t>
  </si>
  <si>
    <t>26/01/2024 07:21:00 a.m.</t>
  </si>
  <si>
    <t>26/01/2024 09:19:53 a.m.</t>
  </si>
  <si>
    <t>26/01/2024 09:31:04 a.m.</t>
  </si>
  <si>
    <t>Dolor en pies</t>
  </si>
  <si>
    <t>M72.2 Fibromatosis de la aponeurosis plantar</t>
  </si>
  <si>
    <t>POTENTE - Neuquén - Oeste</t>
  </si>
  <si>
    <t>bº belen paraiso</t>
  </si>
  <si>
    <t>Malestar en zona plantar ( ambos pies) (DBT)</t>
  </si>
  <si>
    <t>PDR10383434</t>
  </si>
  <si>
    <t>DNI 43531009</t>
  </si>
  <si>
    <t>Soto, Clara Mercedes</t>
  </si>
  <si>
    <t>26/01/2024 07:29:00 a.m.</t>
  </si>
  <si>
    <t>26/01/2024 09:14:46 a.m.</t>
  </si>
  <si>
    <t>26/01/2024 09:26:59 a.m.</t>
  </si>
  <si>
    <t>Faringitis no estrptococcica</t>
  </si>
  <si>
    <t>12 de septiembre y gatica 1009 - Neuquén - Este</t>
  </si>
  <si>
    <t>FIEBRE , CEFALEA , VÓMITOS</t>
  </si>
  <si>
    <t>PDR92792728</t>
  </si>
  <si>
    <t>DNI 92792728</t>
  </si>
  <si>
    <t>Jaque Contreras, Aristides Mauricio</t>
  </si>
  <si>
    <t>26/01/2024 07:31:00 a.m.</t>
  </si>
  <si>
    <t>26/01/2024 07:54:31 a.m.</t>
  </si>
  <si>
    <t>26/01/2024 11:09:47 a.m.</t>
  </si>
  <si>
    <t>bº belen paraiso POTENTE</t>
  </si>
  <si>
    <t>Dolor de pecho ( HTA sin tto )</t>
  </si>
  <si>
    <t>26/01/2024 07:37:00 a.m.</t>
  </si>
  <si>
    <t>26/01/2024 09:14:56 a.m.</t>
  </si>
  <si>
    <t>26/01/2024 09:31:23 a.m.</t>
  </si>
  <si>
    <t>ref dolor de garganta (visto ayer en esta guardia)</t>
  </si>
  <si>
    <t>26/01/2024 08:03:00 a.m.</t>
  </si>
  <si>
    <t>26/01/2024 09:18:59 a.m.</t>
  </si>
  <si>
    <t>26/01/2024 09:22:09 a.m.</t>
  </si>
  <si>
    <t>ref fiebre/ dolor de garganta</t>
  </si>
  <si>
    <t>PDR41592377</t>
  </si>
  <si>
    <t>DNI 41592377</t>
  </si>
  <si>
    <t>Alias, Gilda Sayra Milagros</t>
  </si>
  <si>
    <t>26/01/2024 08:16:00 a.m.</t>
  </si>
  <si>
    <t>26/01/2024 09:23:49 a.m.</t>
  </si>
  <si>
    <t>mza 13 lote N - Neuquén</t>
  </si>
  <si>
    <t>LA MESETA - COLONIA NUEVA ESPERANZA</t>
  </si>
  <si>
    <t>ref dolor de cabeza/ vomitos/ diarrea</t>
  </si>
  <si>
    <t>PDR37936499</t>
  </si>
  <si>
    <t>DNI 37936499</t>
  </si>
  <si>
    <t>Millain, Lilian Margot</t>
  </si>
  <si>
    <t>26/01/2024 08:18:00 a.m.</t>
  </si>
  <si>
    <t>26/01/2024 09:23:32 a.m.</t>
  </si>
  <si>
    <t>26/01/2024 09:31:17 a.m.</t>
  </si>
  <si>
    <t>EL PALENQUE S/N - CAVIAHUE</t>
  </si>
  <si>
    <t>ref diarrea</t>
  </si>
  <si>
    <t>26/01/2024 08:32:00 a.m.</t>
  </si>
  <si>
    <t>26/01/2024 09:27:04 a.m.</t>
  </si>
  <si>
    <t>26/01/2024 01:36:32 p.m.</t>
  </si>
  <si>
    <t>PDR43339576</t>
  </si>
  <si>
    <t>DNI 43339576</t>
  </si>
  <si>
    <t>Porfirio, Sol Florencia</t>
  </si>
  <si>
    <t>26/01/2024 09:32:33 a.m.</t>
  </si>
  <si>
    <t>26/01/2024 09:37:30 a.m.</t>
  </si>
  <si>
    <t>Orzuelo parpado superior ojo izquierdo</t>
  </si>
  <si>
    <t>San Luis 1252 - Neuquén - Barrio Villa María</t>
  </si>
  <si>
    <t>absceso en parpado</t>
  </si>
  <si>
    <t>PDR7836673</t>
  </si>
  <si>
    <t>DNI 7836673</t>
  </si>
  <si>
    <t>Rearte, Mario Reyes</t>
  </si>
  <si>
    <t>26/01/2024 08:50:00 a.m.</t>
  </si>
  <si>
    <t>26/01/2024 09:32:59 a.m.</t>
  </si>
  <si>
    <t>26/01/2024 01:16:41 p.m.</t>
  </si>
  <si>
    <t>JUAN MANUEL FANGIO - Plottier</t>
  </si>
  <si>
    <t>PDR46482005</t>
  </si>
  <si>
    <t>DNI 46482005</t>
  </si>
  <si>
    <t>Baltazar, Genesis Antonela</t>
  </si>
  <si>
    <t>26/01/2024 08:55:00 a.m.</t>
  </si>
  <si>
    <t>26/01/2024 09:37:18 a.m.</t>
  </si>
  <si>
    <t>26/01/2024 10:06:14 a.m.</t>
  </si>
  <si>
    <t>batilana 503 - Neuquén - Barrio Islas Malvinas</t>
  </si>
  <si>
    <t>necesita interconsulta con sm</t>
  </si>
  <si>
    <t>PDR6472979</t>
  </si>
  <si>
    <t>LC 6472979</t>
  </si>
  <si>
    <t>Retamal, Maria Aidee</t>
  </si>
  <si>
    <t>26/01/2024 09:02:00 a.m.</t>
  </si>
  <si>
    <t>26/01/2024 11:15:41 a.m.</t>
  </si>
  <si>
    <t>26/01/2024 01:31:50 p.m.</t>
  </si>
  <si>
    <t>Barranquera 858 - Neuquén - Oeste</t>
  </si>
  <si>
    <t>pcte diabetica/ hipertensa/ anticoagulada ref dolor intestinal/ colicos</t>
  </si>
  <si>
    <t>PDR27323774</t>
  </si>
  <si>
    <t>DNI 27323774</t>
  </si>
  <si>
    <t>Parada, Oscar Ramon</t>
  </si>
  <si>
    <t>26/01/2024 09:05:00 a.m.</t>
  </si>
  <si>
    <t>26/01/2024 11:14:44 a.m.</t>
  </si>
  <si>
    <t>CANNAN SAPAG CASA 610 - Neuquén - Barrio El Progreso</t>
  </si>
  <si>
    <t>fiebre, dolor de garganta y diarrea</t>
  </si>
  <si>
    <t>DNI 29159055</t>
  </si>
  <si>
    <t>Sanchez, Sergio Luis</t>
  </si>
  <si>
    <t>26/01/2024 09:06:00 a.m.</t>
  </si>
  <si>
    <t>26/01/2024 11:16:31 a.m.</t>
  </si>
  <si>
    <t>26/01/2024 12:39:58 p.m.</t>
  </si>
  <si>
    <t>fatiga muscular</t>
  </si>
  <si>
    <t>M62.6 Distensión muscular</t>
  </si>
  <si>
    <t>LOS ALELIES 12 - Neuquén - Este</t>
  </si>
  <si>
    <t>adormecimiento de ms (izq)</t>
  </si>
  <si>
    <t>DNI 16481550</t>
  </si>
  <si>
    <t>Ten, Nancy Beatriz</t>
  </si>
  <si>
    <t>26/01/2024 09:12:00 a.m.</t>
  </si>
  <si>
    <t>26/01/2024 09:38:55 a.m.</t>
  </si>
  <si>
    <t>26/01/2024 01:16:49 p.m.</t>
  </si>
  <si>
    <t>olascoaga 1485 - Neuquén - Centro</t>
  </si>
  <si>
    <t>dolor de pecho y dificultad para respirar (ref. ant. cardíacos)</t>
  </si>
  <si>
    <t>DNI 10437253</t>
  </si>
  <si>
    <t>Neira, Americo</t>
  </si>
  <si>
    <t>26/01/2024 09:15:00 a.m.</t>
  </si>
  <si>
    <t>26/01/2024 11:25:44 a.m.</t>
  </si>
  <si>
    <t>Asmar - Neuquén - Barrio Villa Ceferino</t>
  </si>
  <si>
    <t>DNI 40181792</t>
  </si>
  <si>
    <t>Marileo, Cristina Danisa</t>
  </si>
  <si>
    <t>26/01/2024 09:25:00 a.m.</t>
  </si>
  <si>
    <t>26/01/2024 11:26:13 a.m.</t>
  </si>
  <si>
    <t>26/01/2024 01:58:31 p.m.</t>
  </si>
  <si>
    <t>Angina pultacea / Cistitis</t>
  </si>
  <si>
    <t>NOVELA Y TRICAO MALAL 1862 - Neuquén - Barrio Villa Ceferino</t>
  </si>
  <si>
    <t>DNI 14749463</t>
  </si>
  <si>
    <t>Cuello, Dora</t>
  </si>
  <si>
    <t>26/01/2024 09:37:00 a.m.</t>
  </si>
  <si>
    <t>26/01/2024 11:27:45 a.m.</t>
  </si>
  <si>
    <t>26/01/2024 11:58:34 a.m.</t>
  </si>
  <si>
    <t>SECTOR 04 C/7 - Neuquén - Barrio Ciudad Industrial</t>
  </si>
  <si>
    <t>MALESTAR EN MSI</t>
  </si>
  <si>
    <t>DNI 31704782</t>
  </si>
  <si>
    <t>Jara, Alejandro Gabriel</t>
  </si>
  <si>
    <t>26/01/2024 09:41:00 a.m.</t>
  </si>
  <si>
    <t>26/01/2024 10:02:53 a.m.</t>
  </si>
  <si>
    <t>26/01/2024 11:57:30 a.m.</t>
  </si>
  <si>
    <t>TEJADA GOMEZ Y EL BOLSON S/N - Neuquén - Barrio Confluencia</t>
  </si>
  <si>
    <t>DNI 23494429</t>
  </si>
  <si>
    <t>Figueroa, Stella Maris</t>
  </si>
  <si>
    <t>26/01/2024 09:42:00 a.m.</t>
  </si>
  <si>
    <t>26/01/2024 11:27:32 a.m.</t>
  </si>
  <si>
    <t>26/01/2024 11:57:42 a.m.</t>
  </si>
  <si>
    <t>SAN LUIS 901 - Neuquén - Barrio Villa María</t>
  </si>
  <si>
    <t>26/01/2024 09:44:00 a.m.</t>
  </si>
  <si>
    <t>26/01/2024 10:15:05 a.m.</t>
  </si>
  <si>
    <t>26/01/2024 04:28:37 p.m.</t>
  </si>
  <si>
    <t>refiere que recibió un golpe en la pierna, con un fierro -ingresa en auto particular</t>
  </si>
  <si>
    <t>26/01/2024 09:47:00 a.m.</t>
  </si>
  <si>
    <t>26/01/2024 10:08:17 a.m.</t>
  </si>
  <si>
    <t>26/01/2024 10:11:43 a.m.</t>
  </si>
  <si>
    <t>retiro voluntario</t>
  </si>
  <si>
    <t>26/01/2024 09:56:00 a.m.</t>
  </si>
  <si>
    <t>26/01/2024 11:42:59 a.m.</t>
  </si>
  <si>
    <t>26/01/2024 11:58:22 a.m.</t>
  </si>
  <si>
    <t>DNI 12545667</t>
  </si>
  <si>
    <t>Coria, Irma Noemí</t>
  </si>
  <si>
    <t>26/01/2024 09:58:00 a.m.</t>
  </si>
  <si>
    <t>26/01/2024 11:40:06 a.m.</t>
  </si>
  <si>
    <t>traful 108 - Neuquén - Barrio Sapere</t>
  </si>
  <si>
    <t>dolor en zona tórax y dificultad para respirar</t>
  </si>
  <si>
    <t>DNI 10194444</t>
  </si>
  <si>
    <t>26/01/2024 10:00:00 a.m.</t>
  </si>
  <si>
    <t>26/01/2024 11:43:10 a.m.</t>
  </si>
  <si>
    <t>26/01/2024 11:57:55 a.m.</t>
  </si>
  <si>
    <t>Calambres</t>
  </si>
  <si>
    <t>R25.2 Calambres y espasmos</t>
  </si>
  <si>
    <t>LAGO NONTHUE Y ARABARCO - Neuquén - Barrio El Progreso</t>
  </si>
  <si>
    <t>calambres en ambos mi y ms</t>
  </si>
  <si>
    <t>PDR5468772</t>
  </si>
  <si>
    <t>DNI 5468772</t>
  </si>
  <si>
    <t>Garcia, Mirta</t>
  </si>
  <si>
    <t>26/01/2024 10:02:00 a.m.</t>
  </si>
  <si>
    <t>26/01/2024 11:05:36 a.m.</t>
  </si>
  <si>
    <t>26/01/2024 01:54:43 p.m.</t>
  </si>
  <si>
    <t>BORLENGHI 643 - Neuquén</t>
  </si>
  <si>
    <t>26/01/2024 10:05:00 a.m.</t>
  </si>
  <si>
    <t>26/01/2024 11:41:43 a.m.</t>
  </si>
  <si>
    <t>26/01/2024 01:24:58 p.m.</t>
  </si>
  <si>
    <t>PDR96044983</t>
  </si>
  <si>
    <t>DNI 96044983</t>
  </si>
  <si>
    <t>Ramirez Tremont, Hector Alonso</t>
  </si>
  <si>
    <t>26/01/2024 10:11:00 a.m.</t>
  </si>
  <si>
    <t>26/01/2024 12:37:28 p.m.</t>
  </si>
  <si>
    <t>26/01/2024 12:40:11 p.m.</t>
  </si>
  <si>
    <t>CHILE 50 - Neuquén</t>
  </si>
  <si>
    <t>DNI 92844461</t>
  </si>
  <si>
    <t>Montecinos Medina, Julia Elena</t>
  </si>
  <si>
    <t>26/01/2024 10:16:00 a.m.</t>
  </si>
  <si>
    <t>26/01/2024 01:08:29 p.m.</t>
  </si>
  <si>
    <t>26/01/2024 01:25:07 p.m.</t>
  </si>
  <si>
    <t>Colonia nueva esperanza</t>
  </si>
  <si>
    <t>dolor en mi</t>
  </si>
  <si>
    <t>PDR40067245</t>
  </si>
  <si>
    <t>DNI 40067245</t>
  </si>
  <si>
    <t>Cifuentes, Nicolas Federico</t>
  </si>
  <si>
    <t>26/01/2024 10:32:00 a.m.</t>
  </si>
  <si>
    <t>26/01/2024 01:14:29 p.m.</t>
  </si>
  <si>
    <t>26/01/2024 01:48:56 p.m.</t>
  </si>
  <si>
    <t>tRAUMATISMO DE RODILLA</t>
  </si>
  <si>
    <t>LUIS PIEDRABUENA - 864 - Neuquén</t>
  </si>
  <si>
    <t>26/01/2024 10:37:00 a.m.</t>
  </si>
  <si>
    <t>26/01/2024 01:14:40 p.m.</t>
  </si>
  <si>
    <t>26/01/2024 01:20:32 p.m.</t>
  </si>
  <si>
    <t>ver resultado sedimento</t>
  </si>
  <si>
    <t>26/01/2024 10:41:00 a.m.</t>
  </si>
  <si>
    <t>26/01/2024 10:47:06 a.m.</t>
  </si>
  <si>
    <t>26/01/2024 03:45:39 p.m.</t>
  </si>
  <si>
    <t>infección en ms (enviado por Med. Miranda)</t>
  </si>
  <si>
    <t>PDR10763151</t>
  </si>
  <si>
    <t>DNI 10763151</t>
  </si>
  <si>
    <t>Villalba, Lilia Noemi</t>
  </si>
  <si>
    <t>26/01/2024 10:45:00 a.m.</t>
  </si>
  <si>
    <t>26/01/2024 01:16:23 p.m.</t>
  </si>
  <si>
    <t>26/01/2024 08:29:18 p.m.</t>
  </si>
  <si>
    <t>Sindrome geriatrico de deshidratacion</t>
  </si>
  <si>
    <t>JUAN B JUSTO 175 - Plottier</t>
  </si>
  <si>
    <t>Decaimiento general</t>
  </si>
  <si>
    <t>DNI 46069999</t>
  </si>
  <si>
    <t>Sepulveda, Thomas Ezequiel</t>
  </si>
  <si>
    <t>26/01/2024 10:49:00 a.m.</t>
  </si>
  <si>
    <t>26/01/2024 01:18:09 p.m.</t>
  </si>
  <si>
    <t>26/01/2024 02:49:14 p.m.</t>
  </si>
  <si>
    <t>IDEAS SUICIDAS</t>
  </si>
  <si>
    <t>ELORDI CASA 1 - Neuquén</t>
  </si>
  <si>
    <t>pac. solicita atención por sm- intento de suicidio</t>
  </si>
  <si>
    <t>26/01/2024 10:58:00 a.m.</t>
  </si>
  <si>
    <t>26/01/2024 01:19:06 p.m.</t>
  </si>
  <si>
    <t>26/01/2024 03:50:49 p.m.</t>
  </si>
  <si>
    <t>DISNEA</t>
  </si>
  <si>
    <t>falta de aire,se agita consulta también por varices en las piernas</t>
  </si>
  <si>
    <t>DNI 40723586</t>
  </si>
  <si>
    <t>Gallardo Gonzalez, Elisa Del Valle</t>
  </si>
  <si>
    <t>26/01/2024 11:23:00 a.m.</t>
  </si>
  <si>
    <t>26/01/2024 01:33:19 p.m.</t>
  </si>
  <si>
    <t>26/01/2024 03:28:20 p.m.</t>
  </si>
  <si>
    <t>RACEDO CASA 4 - Neuquén</t>
  </si>
  <si>
    <t>BARRIO ATAHUALPA</t>
  </si>
  <si>
    <t>vómitos,dolor de cabeza,inflamación abdominal - trae estudios</t>
  </si>
  <si>
    <t>PDR14349680</t>
  </si>
  <si>
    <t>DNI 14349680</t>
  </si>
  <si>
    <t>Carrasco, Ernesto Alberto</t>
  </si>
  <si>
    <t>26/01/2024 11:32:00 a.m.</t>
  </si>
  <si>
    <t>26/01/2024 02:13:37 p.m.</t>
  </si>
  <si>
    <t>26/01/2024 02:48:51 p.m.</t>
  </si>
  <si>
    <t>Golpe de calor</t>
  </si>
  <si>
    <t>T67.0 Golpe de calor e insolacion</t>
  </si>
  <si>
    <t>JUAN XIII 1115 - Neuquén - Barrio Villa Farrel</t>
  </si>
  <si>
    <t>Decaimiento</t>
  </si>
  <si>
    <t>DNI 30476792</t>
  </si>
  <si>
    <t>Hermida, Romina Noemi</t>
  </si>
  <si>
    <t>26/01/2024 11:38:00 a.m.</t>
  </si>
  <si>
    <t>26/01/2024 03:14:20 p.m.</t>
  </si>
  <si>
    <t>LUIS AGOTE 210 - Neuquén - Barrio Mariano Moreno</t>
  </si>
  <si>
    <t>tx en el dedo -caida de propia altura</t>
  </si>
  <si>
    <t>PDR95158318</t>
  </si>
  <si>
    <t>DNI 95158318</t>
  </si>
  <si>
    <t>Gonzalez Mora, Julio Alberto</t>
  </si>
  <si>
    <t>26/01/2024 11:46:00 a.m.</t>
  </si>
  <si>
    <t>26/01/2024 12:06:21 p.m.</t>
  </si>
  <si>
    <t>26/01/2024 12:40:22 p.m.</t>
  </si>
  <si>
    <t>Palpala 1326 - Neuquén</t>
  </si>
  <si>
    <t>DON BOSCO 2DO</t>
  </si>
  <si>
    <t>dolor de cabeza,corporal y fiebre</t>
  </si>
  <si>
    <t>DNI 92661785</t>
  </si>
  <si>
    <t>Navarro Escobar, Silvia De Las Mercedes</t>
  </si>
  <si>
    <t>26/01/2024 11:48:00 a.m.</t>
  </si>
  <si>
    <t>26/01/2024 12:04:46 p.m.</t>
  </si>
  <si>
    <t>26/01/2024 12:22:49 p.m.</t>
  </si>
  <si>
    <t>Tierra Del Fuego 1114 - Neuquén - Barrio Manuel Belgrano</t>
  </si>
  <si>
    <t>tx en la cabeza,mareos refiere choque</t>
  </si>
  <si>
    <t>PDR92683829</t>
  </si>
  <si>
    <t>DNI 92683829</t>
  </si>
  <si>
    <t>Hernandez, Nestor</t>
  </si>
  <si>
    <t>26/01/2024 11:56:00 a.m.</t>
  </si>
  <si>
    <t>26/01/2024 12:42:10 p.m.</t>
  </si>
  <si>
    <t>26/01/2024 08:29:27 p.m.</t>
  </si>
  <si>
    <t>isquemia arterial cronica</t>
  </si>
  <si>
    <t>I99 Otros trastornos y los no especificados del si</t>
  </si>
  <si>
    <t>RUCA CHOROY - SAN PATRICIO DEL CHAÑAR</t>
  </si>
  <si>
    <t>dolor en MI - pac dbt/hta</t>
  </si>
  <si>
    <t>PDR92601676</t>
  </si>
  <si>
    <t>DNI 92601676</t>
  </si>
  <si>
    <t>Morales Quiroz, Margarita</t>
  </si>
  <si>
    <t>26/01/2024 11:59:00 a.m.</t>
  </si>
  <si>
    <t>26/01/2024 12:34:52 p.m.</t>
  </si>
  <si>
    <t>26/01/2024 04:33:46 p.m.</t>
  </si>
  <si>
    <t>LA UNION - Neuquén - Oeste</t>
  </si>
  <si>
    <t>PDR25821953</t>
  </si>
  <si>
    <t>DNI 25821953</t>
  </si>
  <si>
    <t>Añazgo, Arnaldo Javier</t>
  </si>
  <si>
    <t>26/01/2024 12:04:00 p.m.</t>
  </si>
  <si>
    <t>26/01/2024 03:14:27 p.m.</t>
  </si>
  <si>
    <t>26/01/2024 05:55:28 p.m.</t>
  </si>
  <si>
    <t>herida cronica</t>
  </si>
  <si>
    <t>Obregon, Luciana</t>
  </si>
  <si>
    <t>Cerros Colorados 350 - Neuquén - Barrio Manuel Belgrano</t>
  </si>
  <si>
    <t>INFLAMACION EN PIE</t>
  </si>
  <si>
    <t>DNI 20196409</t>
  </si>
  <si>
    <t>Sapienza, Cristina Ignacia</t>
  </si>
  <si>
    <t>26/01/2024 12:08:00 p.m.</t>
  </si>
  <si>
    <t>26/01/2024 02:59:54 p.m.</t>
  </si>
  <si>
    <t>Fractura de fémur</t>
  </si>
  <si>
    <t>S72.9 Fractura del fémur, parte no especificada</t>
  </si>
  <si>
    <t>SATURNINO TORRES 1358 - Neuquén - Barrio Manuel Belgrano</t>
  </si>
  <si>
    <t>Traumatismo de MII</t>
  </si>
  <si>
    <t>PDR35834814</t>
  </si>
  <si>
    <t>DNI 35834814</t>
  </si>
  <si>
    <t>Poljak, Styven Agustin</t>
  </si>
  <si>
    <t>26/01/2024 12:11:00 p.m.</t>
  </si>
  <si>
    <t>26/01/2024 03:27:40 p.m.</t>
  </si>
  <si>
    <t>26/01/2024 04:33:52 p.m.</t>
  </si>
  <si>
    <t>Contusion costal</t>
  </si>
  <si>
    <t>PRIMEROS POBLADORES 224 - Plottier</t>
  </si>
  <si>
    <t>PDR13254716</t>
  </si>
  <si>
    <t>DNI 13254716</t>
  </si>
  <si>
    <t>Segura, Ricardo</t>
  </si>
  <si>
    <t>26/01/2024 12:19:00 p.m.</t>
  </si>
  <si>
    <t>26/01/2024 07:49:08 p.m.</t>
  </si>
  <si>
    <t>iguazu casa 410 - Neuquén</t>
  </si>
  <si>
    <t>PDR37401295</t>
  </si>
  <si>
    <t>DNI 37401295</t>
  </si>
  <si>
    <t>Cabezas, Emanuel Ignacio</t>
  </si>
  <si>
    <t>26/01/2024 12:25:00 p.m.</t>
  </si>
  <si>
    <t>26/01/2024 03:42:00 p.m.</t>
  </si>
  <si>
    <t>26/01/2024 04:28:17 p.m.</t>
  </si>
  <si>
    <t>TX DE HOMBRO</t>
  </si>
  <si>
    <t>TX EN MS POR CAIDA DE ANDAMIO</t>
  </si>
  <si>
    <t>26/01/2024 12:29:00 p.m.</t>
  </si>
  <si>
    <t>26/01/2024 03:54:41 p.m.</t>
  </si>
  <si>
    <t>sme conversivo</t>
  </si>
  <si>
    <t>F44.9 Trastorno disociativo [de conversión], no es</t>
  </si>
  <si>
    <t>DNI 5948461</t>
  </si>
  <si>
    <t>Ariola, Magdalena</t>
  </si>
  <si>
    <t>26/01/2024 12:30:00 p.m.</t>
  </si>
  <si>
    <t>26/01/2024 01:00:42 p.m.</t>
  </si>
  <si>
    <t>26/01/2024 08:28:15 p.m.</t>
  </si>
  <si>
    <t>PITROL 303 - Neuquén - Barrio Sapere</t>
  </si>
  <si>
    <t>2 DIAS QUE NO COME Y NO TOMA AGUA</t>
  </si>
  <si>
    <t>PDR30500297</t>
  </si>
  <si>
    <t>DNI 30500297</t>
  </si>
  <si>
    <t>Martino, Eliana Cecilia</t>
  </si>
  <si>
    <t>26/01/2024 12:42:00 p.m.</t>
  </si>
  <si>
    <t>26/01/2024 03:57:45 p.m.</t>
  </si>
  <si>
    <t>Saturnino Torrens 1461 - Neuquén - Barrio Manuel Belgrano</t>
  </si>
  <si>
    <t>PDR47180273</t>
  </si>
  <si>
    <t>DNI 47180273</t>
  </si>
  <si>
    <t>Barreto, Sofia Lujan</t>
  </si>
  <si>
    <t>26/01/2024 12:50:00 p.m.</t>
  </si>
  <si>
    <t>26/01/2024 01:02:10 p.m.</t>
  </si>
  <si>
    <t>26/01/2024 05:11:37 p.m.</t>
  </si>
  <si>
    <t>Rafael Vasquez 4960 - Neuquén</t>
  </si>
  <si>
    <t>DNI 13980847</t>
  </si>
  <si>
    <t>Cavallo, Silvana Juana</t>
  </si>
  <si>
    <t>26/01/2024 12:59:00 p.m.</t>
  </si>
  <si>
    <t>26/01/2024 03:57:53 p.m.</t>
  </si>
  <si>
    <t>COLON 1200 - Neuquén</t>
  </si>
  <si>
    <t>26/01/2024 01:05:00 p.m.</t>
  </si>
  <si>
    <t>26/01/2024 03:58:07 p.m.</t>
  </si>
  <si>
    <t>VER RESULTADO DE UROCULTIVO</t>
  </si>
  <si>
    <t>PDR22604952</t>
  </si>
  <si>
    <t>DNI 22604952</t>
  </si>
  <si>
    <t>Olima, Maria Elena</t>
  </si>
  <si>
    <t>26/01/2024 01:15:00 p.m.</t>
  </si>
  <si>
    <t>26/01/2024 03:58:22 p.m.</t>
  </si>
  <si>
    <t>DNI 94321551</t>
  </si>
  <si>
    <t>Lopez Arnez, Lidia</t>
  </si>
  <si>
    <t>26/01/2024 03:54:17 p.m.</t>
  </si>
  <si>
    <t>26/01/2024 07:14:46 p.m.</t>
  </si>
  <si>
    <t>ATAHUALPA CASA 16 - Neuquén - Barrio Islas Malvinas</t>
  </si>
  <si>
    <t>TOMA ESPARTACO II</t>
  </si>
  <si>
    <t>FIEBRE, DOLOR ABDOMINAL Y VOMITOS</t>
  </si>
  <si>
    <t>DNI 17827185</t>
  </si>
  <si>
    <t>Ferreyra, Dionicia Rosa</t>
  </si>
  <si>
    <t>26/01/2024 01:24:00 p.m.</t>
  </si>
  <si>
    <t>26/01/2024 03:54:44 p.m.</t>
  </si>
  <si>
    <t>26/01/2024 04:09:24 p.m.</t>
  </si>
  <si>
    <t>RIO NQN 4350 - Plottier</t>
  </si>
  <si>
    <t>DOLOR DE RODILLA POR TX</t>
  </si>
  <si>
    <t>DNI 28997685</t>
  </si>
  <si>
    <t>Parra, Diego Enrique</t>
  </si>
  <si>
    <t>26/01/2024 01:26:00 p.m.</t>
  </si>
  <si>
    <t>26/01/2024 04:12:18 p.m.</t>
  </si>
  <si>
    <t>JUAN SCABECE 1588 - Neuquén - Barrio Confluencia</t>
  </si>
  <si>
    <t>DNI 37859063</t>
  </si>
  <si>
    <t>Garafalo, Mauricio Adrian</t>
  </si>
  <si>
    <t>26/01/2024 03:58:31 p.m.</t>
  </si>
  <si>
    <t>26/01/2024 04:24:09 p.m.</t>
  </si>
  <si>
    <t>CALLE 24 Y 5 - MBK 10 - Neuquén - Barrio Gregorio Alvarez</t>
  </si>
  <si>
    <t>GRIO ALVAREZ</t>
  </si>
  <si>
    <t>DOLOR POR HEMORROIDES</t>
  </si>
  <si>
    <t>PDR6093344</t>
  </si>
  <si>
    <t>CI 6093344</t>
  </si>
  <si>
    <t>Vitiello, Virginia</t>
  </si>
  <si>
    <t>26/01/2024 01:39:00 p.m.</t>
  </si>
  <si>
    <t>26/01/2024 02:24:16 p.m.</t>
  </si>
  <si>
    <t>26/01/2024 05:50:46 p.m.</t>
  </si>
  <si>
    <t>TUCUMAN 635 - Neuquén</t>
  </si>
  <si>
    <t>fiebre, vomitos y diarrea</t>
  </si>
  <si>
    <t>26/01/2024 01:41:00 p.m.</t>
  </si>
  <si>
    <t>26/01/2024 01:55:48 p.m.</t>
  </si>
  <si>
    <t>26/01/2024 07:49:29 p.m.</t>
  </si>
  <si>
    <t>Urosepsis</t>
  </si>
  <si>
    <t>DESVANECIEMIENTO , DIF RESPIRATORIA</t>
  </si>
  <si>
    <t>PDR35571819</t>
  </si>
  <si>
    <t>DNI 35571819</t>
  </si>
  <si>
    <t>Fuentes, Mariano Jesús</t>
  </si>
  <si>
    <t>26/01/2024 01:45:00 p.m.</t>
  </si>
  <si>
    <t>26/01/2024 04:18:08 p.m.</t>
  </si>
  <si>
    <t>GREGORIO MARTINEZ - Neuquén - Barrio Islas Malvinas</t>
  </si>
  <si>
    <t>inflamación en parte izquierda del rostro</t>
  </si>
  <si>
    <t>PDR44836634</t>
  </si>
  <si>
    <t>DNI 44836634</t>
  </si>
  <si>
    <t>Rivas, Luciana Belen</t>
  </si>
  <si>
    <t>26/01/2024 01:48:00 p.m.</t>
  </si>
  <si>
    <t>26/01/2024 04:10:26 p.m.</t>
  </si>
  <si>
    <t>26/01/2024 04:22:43 p.m.</t>
  </si>
  <si>
    <t>Deshidrosis</t>
  </si>
  <si>
    <t>SANTA FE 1191 - Neuquén</t>
  </si>
  <si>
    <t>prurito en manos</t>
  </si>
  <si>
    <t>DNI 92271028</t>
  </si>
  <si>
    <t>Millahual Nahuel, Julian Del Carmen</t>
  </si>
  <si>
    <t>26/01/2024 01:56:00 p.m.</t>
  </si>
  <si>
    <t>26/01/2024 02:37:31 p.m.</t>
  </si>
  <si>
    <t>26/01/2024 08:28:42 p.m.</t>
  </si>
  <si>
    <t>inflamación abdominal (pcte que realiza diálisis)</t>
  </si>
  <si>
    <t>DNI 39681457</t>
  </si>
  <si>
    <t>Bernales, Fernando Ezequiel</t>
  </si>
  <si>
    <t>26/01/2024 01:58:00 p.m.</t>
  </si>
  <si>
    <t>26/01/2024 04:17:28 p.m.</t>
  </si>
  <si>
    <t>26/01/2024 04:22:56 p.m.</t>
  </si>
  <si>
    <t>IGNACIO RIVAS 1326 - Neuquén - Barrio Don Bosco III</t>
  </si>
  <si>
    <t>26/01/2024 02:00:00 p.m.</t>
  </si>
  <si>
    <t>26/01/2024 02:45:42 p.m.</t>
  </si>
  <si>
    <t>26/01/2024 05:41:18 p.m.</t>
  </si>
  <si>
    <t>colección region umbilical</t>
  </si>
  <si>
    <t>control Dr. Monserrat</t>
  </si>
  <si>
    <t>DNI 32645804</t>
  </si>
  <si>
    <t>Pacheco, Perla Natali</t>
  </si>
  <si>
    <t>26/01/2024 02:06:00 p.m.</t>
  </si>
  <si>
    <t>26/01/2024 04:24:31 p.m.</t>
  </si>
  <si>
    <t>26/01/2024 04:36:30 p.m.</t>
  </si>
  <si>
    <t>DNI 29154321</t>
  </si>
  <si>
    <t>Garrido, Analia Luciana</t>
  </si>
  <si>
    <t>26/01/2024 02:14:00 p.m.</t>
  </si>
  <si>
    <t>26/01/2024 04:35:28 p.m.</t>
  </si>
  <si>
    <t>CERRO CATEDRAL 1578 - Neuquén</t>
  </si>
  <si>
    <t>caída de propia altura (refiere TEC - dolor cervical)</t>
  </si>
  <si>
    <t>PDR45510236</t>
  </si>
  <si>
    <t>DNI 45510236</t>
  </si>
  <si>
    <t>Ramirez, Santiago Nicolas</t>
  </si>
  <si>
    <t>26/01/2024 02:16:00 p.m.</t>
  </si>
  <si>
    <t>26/01/2024 04:26:32 p.m.</t>
  </si>
  <si>
    <t>26/01/2024 05:02:12 p.m.</t>
  </si>
  <si>
    <t>infeccion primer dedo pie izquierdo</t>
  </si>
  <si>
    <t>ALDERETE 1220 - Neuquén</t>
  </si>
  <si>
    <t>uña encarnada en dedo del pie</t>
  </si>
  <si>
    <t>26/01/2024 02:20:00 p.m.</t>
  </si>
  <si>
    <t>26/01/2024 02:49:21 p.m.</t>
  </si>
  <si>
    <t>26/01/2024 03:12:45 p.m.</t>
  </si>
  <si>
    <t>postquirurgico apendicectomia, no complicado</t>
  </si>
  <si>
    <t>Z48.9 Cuidado posterior a la cirugía, no especific</t>
  </si>
  <si>
    <t>dolor abdominal (post operatorio por apex)</t>
  </si>
  <si>
    <t>DNI 36371755</t>
  </si>
  <si>
    <t>Lagos Zambrano, Eva Marisol</t>
  </si>
  <si>
    <t>26/01/2024 02:25:00 p.m.</t>
  </si>
  <si>
    <t>26/01/2024 02:57:53 p.m.</t>
  </si>
  <si>
    <t>26/01/2024 06:02:24 p.m.</t>
  </si>
  <si>
    <t>COPAHUE 1287 - Neuquén - Barrio Manuel Belgrano</t>
  </si>
  <si>
    <t>náuseas - dolor corporal</t>
  </si>
  <si>
    <t>DNI 45375799</t>
  </si>
  <si>
    <t>Gomez, Jazmin Jimena</t>
  </si>
  <si>
    <t>26/01/2024 02:36:00 p.m.</t>
  </si>
  <si>
    <t>26/01/2024 04:35:36 p.m.</t>
  </si>
  <si>
    <t>26/01/2024 05:01:54 p.m.</t>
  </si>
  <si>
    <t>Pomona 1736 - Neuquén - Barrio Confluencia</t>
  </si>
  <si>
    <t>PDR24648932</t>
  </si>
  <si>
    <t>DNI 24648932</t>
  </si>
  <si>
    <t>Cruz, Elena Noemi</t>
  </si>
  <si>
    <t>26/01/2024 03:21:00 p.m.</t>
  </si>
  <si>
    <t>26/01/2024 04:54:16 p.m.</t>
  </si>
  <si>
    <t>PRINGLES - Neuquén - Barrio Islas Malvinas</t>
  </si>
  <si>
    <t>DNI 41437513</t>
  </si>
  <si>
    <t>Lopez, Juan Nicolas</t>
  </si>
  <si>
    <t>26/01/2024 03:32:00 p.m.</t>
  </si>
  <si>
    <t>26/01/2024 04:54:31 p.m.</t>
  </si>
  <si>
    <t>26/01/2024 05:07:48 p.m.</t>
  </si>
  <si>
    <t>O`HIGGINS Y CUBA - Centenario</t>
  </si>
  <si>
    <t>Malestar testicular</t>
  </si>
  <si>
    <t>26/01/2024 03:35:00 p.m.</t>
  </si>
  <si>
    <t>26/01/2024 05:50:52 p.m.</t>
  </si>
  <si>
    <t>Colocación de medicacion</t>
  </si>
  <si>
    <t>Colocación de medicacion ( trae orden HPN) y luego control con Méd.Casagrande</t>
  </si>
  <si>
    <t>DNI 16819884</t>
  </si>
  <si>
    <t>Fuentes, Susana Beatriz</t>
  </si>
  <si>
    <t>26/01/2024 03:36:00 p.m.</t>
  </si>
  <si>
    <t>26/01/2024 04:11:02 p.m.</t>
  </si>
  <si>
    <t>26/01/2024 07:08:55 p.m.</t>
  </si>
  <si>
    <t>MZA 89//CASA 32 - Neuquén - Barrio Villa Ceferino</t>
  </si>
  <si>
    <t>Dolor de pecho , dif para respirar ( HTA , DBT)</t>
  </si>
  <si>
    <t>26/01/2024 03:40:00 p.m.</t>
  </si>
  <si>
    <t>26/01/2024 04:54:47 p.m.</t>
  </si>
  <si>
    <t>26/01/2024 05:17:33 p.m.</t>
  </si>
  <si>
    <t>26/01/2024 04:51:24 p.m.</t>
  </si>
  <si>
    <t>26/01/2024 05:08:16 p.m.</t>
  </si>
  <si>
    <t>Control de herida</t>
  </si>
  <si>
    <t>26/01/2024 03:59:00 p.m.</t>
  </si>
  <si>
    <t>26/01/2024 05:39:19 p.m.</t>
  </si>
  <si>
    <t>26/01/2024 07:08:48 p.m.</t>
  </si>
  <si>
    <t>purpura vs vasculitis</t>
  </si>
  <si>
    <t>PDR21717057</t>
  </si>
  <si>
    <t>DNI 21717057</t>
  </si>
  <si>
    <t>Alvarez, Guillermo Fabian</t>
  </si>
  <si>
    <t>26/01/2024 04:53:42 p.m.</t>
  </si>
  <si>
    <t>26/01/2024 07:15:04 p.m.</t>
  </si>
  <si>
    <t>SUIZA 2148 - Neuquén</t>
  </si>
  <si>
    <t>BAHIA BLANCA</t>
  </si>
  <si>
    <t>ENVIADO DE HOSPITAL DE AÑELO</t>
  </si>
  <si>
    <t>26/01/2024 04:08:00 p.m.</t>
  </si>
  <si>
    <t>26/01/2024 05:39:30 p.m.</t>
  </si>
  <si>
    <t>26/01/2024 05:49:30 p.m.</t>
  </si>
  <si>
    <t>DNI 92857599</t>
  </si>
  <si>
    <t>Laury Gutierrez, Maria Ines</t>
  </si>
  <si>
    <t>26/01/2024 04:11:24 p.m.</t>
  </si>
  <si>
    <t>26/01/2024 04:27:55 p.m.</t>
  </si>
  <si>
    <t>Tartaglia, Agustín</t>
  </si>
  <si>
    <t>Sector Uespo</t>
  </si>
  <si>
    <t>Paciente enviada desde centro de salud Confluencia ( Méd.Moreno Vanesa) envía para evaluación con Clínica Médica</t>
  </si>
  <si>
    <t>26/01/2024 04:15:00 p.m.</t>
  </si>
  <si>
    <t>26/01/2024 05:56:12 p.m.</t>
  </si>
  <si>
    <t>PDR34811485</t>
  </si>
  <si>
    <t>DNI 34811485</t>
  </si>
  <si>
    <t>Jara, Lucas Damian</t>
  </si>
  <si>
    <t>26/01/2024 04:18:00 p.m.</t>
  </si>
  <si>
    <t>26/01/2024 05:56:00 p.m.</t>
  </si>
  <si>
    <t>26/01/2024 06:10:01 p.m.</t>
  </si>
  <si>
    <t>PAIMU - Neuquén</t>
  </si>
  <si>
    <t>cuerpo extraño en ojo izq</t>
  </si>
  <si>
    <t>26/01/2024 04:25:00 p.m.</t>
  </si>
  <si>
    <t>26/01/2024 06:29:36 p.m.</t>
  </si>
  <si>
    <t>26/01/2024 07:08:21 p.m.</t>
  </si>
  <si>
    <t>presion ocular (ojo izq)</t>
  </si>
  <si>
    <t>DNI 35040154</t>
  </si>
  <si>
    <t>Sandoval Infante, Gustavo</t>
  </si>
  <si>
    <t>26/01/2024 04:48:00 p.m.</t>
  </si>
  <si>
    <t>26/01/2024 06:38:00 p.m.</t>
  </si>
  <si>
    <t>26/01/2024 07:08:13 p.m.</t>
  </si>
  <si>
    <t>Lago Nonthue 2580 - Neuquén - Barrio Villa Ceferino</t>
  </si>
  <si>
    <t>Villa CEFERINO</t>
  </si>
  <si>
    <t>PDR92633591</t>
  </si>
  <si>
    <t>DNI 92633591</t>
  </si>
  <si>
    <t>Osses Medina, Josue Florentino</t>
  </si>
  <si>
    <t>26/01/2024 04:51:00 p.m.</t>
  </si>
  <si>
    <t>26/01/2024 05:38:53 p.m.</t>
  </si>
  <si>
    <t>26/01/2024 07:18:54 p.m.</t>
  </si>
  <si>
    <t>cefalea e HTA severa</t>
  </si>
  <si>
    <t>DOMENE 1882 - Neuquén</t>
  </si>
  <si>
    <t>dolor de cabeza -pac HTA</t>
  </si>
  <si>
    <t>PDR42465521</t>
  </si>
  <si>
    <t>DNI 42465521</t>
  </si>
  <si>
    <t>Quintana, Antonia Eleonor</t>
  </si>
  <si>
    <t>26/01/2024 04:57:00 p.m.</t>
  </si>
  <si>
    <t>26/01/2024 06:38:14 p.m.</t>
  </si>
  <si>
    <t>26/01/2024 07:08:04 p.m.</t>
  </si>
  <si>
    <t>DOMINGO MATHU 4906 - Neuquén</t>
  </si>
  <si>
    <t>ZONA OESTE</t>
  </si>
  <si>
    <t>PICAZÓN EN MANOS Y PIES</t>
  </si>
  <si>
    <t>PDR11453989</t>
  </si>
  <si>
    <t>SN 11453989</t>
  </si>
  <si>
    <t>Vera Ovando, Angela</t>
  </si>
  <si>
    <t>26/01/2024 05:05:00 p.m.</t>
  </si>
  <si>
    <t>26/01/2024 06:41:08 p.m.</t>
  </si>
  <si>
    <t>26/01/2024 06:59:57 p.m.</t>
  </si>
  <si>
    <t>Lepra/ leishmaniasis</t>
  </si>
  <si>
    <t>TREBOL 6134 - Neuquén</t>
  </si>
  <si>
    <t>TREBOL</t>
  </si>
  <si>
    <t>Lesion en cara</t>
  </si>
  <si>
    <t>PDR39346205</t>
  </si>
  <si>
    <t>DNI 39346205</t>
  </si>
  <si>
    <t>Monzon, Maria Victoria</t>
  </si>
  <si>
    <t>26/01/2024 05:10:00 p.m.</t>
  </si>
  <si>
    <t>26/01/2024 06:43:34 p.m.</t>
  </si>
  <si>
    <t>26/01/2024 07:58:51 p.m.</t>
  </si>
  <si>
    <t>LA RIOJA 170 - Neuquén</t>
  </si>
  <si>
    <t>TX EN PIE IZQ</t>
  </si>
  <si>
    <t>PDR44716071</t>
  </si>
  <si>
    <t>DNI 44716071</t>
  </si>
  <si>
    <t>Escalante, Facundo Leonel</t>
  </si>
  <si>
    <t>26/01/2024 05:15:00 p.m.</t>
  </si>
  <si>
    <t>26/01/2024 06:45:21 p.m.</t>
  </si>
  <si>
    <t>26/01/2024 06:59:37 p.m.</t>
  </si>
  <si>
    <t>DOLOR E INFLAMACION EN MII</t>
  </si>
  <si>
    <t>PDR3237857</t>
  </si>
  <si>
    <t>DNI 3237857</t>
  </si>
  <si>
    <t>Garrido, Lia Del Carmen</t>
  </si>
  <si>
    <t>26/01/2024 05:21:00 p.m.</t>
  </si>
  <si>
    <t>26/01/2024 06:52:44 p.m.</t>
  </si>
  <si>
    <t>26/01/2024 11:47:00 p.m.</t>
  </si>
  <si>
    <t>ulcera cara anterior pierna derecha</t>
  </si>
  <si>
    <t>ALBERDI 24 - Cutral Co</t>
  </si>
  <si>
    <t>fiebre- escaras en pierna</t>
  </si>
  <si>
    <t>26/01/2024 05:54:00 p.m.</t>
  </si>
  <si>
    <t>26/01/2024 07:05:39 p.m.</t>
  </si>
  <si>
    <t>26/01/2024 10:37:46 p.m.</t>
  </si>
  <si>
    <t>Torsion testicular/orquiepididimitis</t>
  </si>
  <si>
    <t>PDR36693382</t>
  </si>
  <si>
    <t>DNI 36693382</t>
  </si>
  <si>
    <t>Zandarin, Maria Paula</t>
  </si>
  <si>
    <t>26/01/2024 05:58:00 p.m.</t>
  </si>
  <si>
    <t>26/01/2024 07:24:23 p.m.</t>
  </si>
  <si>
    <t>26/01/2024 07:39:59 p.m.</t>
  </si>
  <si>
    <t>JUAN SOUFAL 1448 - Neuquén - Barrio Islas Malvinas</t>
  </si>
  <si>
    <t>otalgia - odinofagia</t>
  </si>
  <si>
    <t>DNI 11166266</t>
  </si>
  <si>
    <t>Cañicul, Rosa</t>
  </si>
  <si>
    <t>26/01/2024 06:06:00 p.m.</t>
  </si>
  <si>
    <t>26/01/2024 06:16:42 p.m.</t>
  </si>
  <si>
    <t>26/01/2024 10:23:51 p.m.</t>
  </si>
  <si>
    <t>FX CADERA</t>
  </si>
  <si>
    <t>gob denis 1624 - Neuquén - Barrio Villa Ceferino</t>
  </si>
  <si>
    <t>Caida de propia altura-dolor en MID</t>
  </si>
  <si>
    <t>PDR48749688</t>
  </si>
  <si>
    <t>DNI 48749688</t>
  </si>
  <si>
    <t>Quilaqueo, Lautaro Nicolas</t>
  </si>
  <si>
    <t>26/01/2024 06:24:00 p.m.</t>
  </si>
  <si>
    <t>26/01/2024 07:25:06 p.m.</t>
  </si>
  <si>
    <t>26/01/2024 07:42:19 p.m.</t>
  </si>
  <si>
    <t>Infeccion odontologica</t>
  </si>
  <si>
    <t>COMBATE DE SAN LORENZO 1161 - Neuquén - Barrio Villa Ceferino</t>
  </si>
  <si>
    <t>26/01/2024 06:28:00 p.m.</t>
  </si>
  <si>
    <t>26/01/2024 07:33:38 p.m.</t>
  </si>
  <si>
    <t>26/01/2024 07:40:41 p.m.</t>
  </si>
  <si>
    <t>DNI 92618657</t>
  </si>
  <si>
    <t>Nahuelquin Fernandez, Marcelo Evaristo</t>
  </si>
  <si>
    <t>26/01/2024 06:49:00 p.m.</t>
  </si>
  <si>
    <t>26/01/2024 07:34:36 p.m.</t>
  </si>
  <si>
    <t>26/01/2024 07:59:01 p.m.</t>
  </si>
  <si>
    <t>CEO ENCLAVADO</t>
  </si>
  <si>
    <t>MZA-27- CASA-112 - Neuquén - Barrio Villa Ceferino</t>
  </si>
  <si>
    <t>180viv</t>
  </si>
  <si>
    <t>PDR28234842</t>
  </si>
  <si>
    <t>DNI 28234842</t>
  </si>
  <si>
    <t>Becerra, Genoveva Elizabet</t>
  </si>
  <si>
    <t>26/01/2024 07:00:00 p.m.</t>
  </si>
  <si>
    <t>26/01/2024 07:38:26 p.m.</t>
  </si>
  <si>
    <t>26/01/2024 08:07:43 p.m.</t>
  </si>
  <si>
    <t>VERZEGNASSI 750 - Neuquén - Barrio Manuel Belgrano</t>
  </si>
  <si>
    <t>PDR45733766</t>
  </si>
  <si>
    <t>DNI 45733766</t>
  </si>
  <si>
    <t>Preste, Lautaro David</t>
  </si>
  <si>
    <t>26/01/2024 07:03:00 p.m.</t>
  </si>
  <si>
    <t>26/01/2024 07:46:33 p.m.</t>
  </si>
  <si>
    <t>26/01/2024 07:53:40 p.m.</t>
  </si>
  <si>
    <t>MAESTROS PUNTANOS 945 - Neuquén - Barrio Unión de Mayo</t>
  </si>
  <si>
    <t>sensación de cuerpo extraño en ojo derecho</t>
  </si>
  <si>
    <t>DNI 92504898</t>
  </si>
  <si>
    <t>Beltran Gonzalez, Susana Palmira</t>
  </si>
  <si>
    <t>26/01/2024 07:11:00 p.m.</t>
  </si>
  <si>
    <t>26/01/2024 07:57:18 p.m.</t>
  </si>
  <si>
    <t>26/01/2024 08:07:56 p.m.</t>
  </si>
  <si>
    <t>hipema</t>
  </si>
  <si>
    <t>CARLOS GARDEL 240 - Neuquén - Barrio Villa Farrel</t>
  </si>
  <si>
    <t>PDR39881889</t>
  </si>
  <si>
    <t>DNI 39881889</t>
  </si>
  <si>
    <t>Rivas, Aylin Amancay</t>
  </si>
  <si>
    <t>26/01/2024 07:13:00 p.m.</t>
  </si>
  <si>
    <t>26/01/2024 08:06:01 p.m.</t>
  </si>
  <si>
    <t>26/01/2024 08:18:35 p.m.</t>
  </si>
  <si>
    <t>cefalea sin bandera roja</t>
  </si>
  <si>
    <t>Lago Epulafquen casa 167 - Neuquén - Barrio Confluencia</t>
  </si>
  <si>
    <t>PDR22619160</t>
  </si>
  <si>
    <t>DNI 22619160</t>
  </si>
  <si>
    <t>Petronace, Andrea Viviana</t>
  </si>
  <si>
    <t>26/01/2024 07:27:00 p.m.</t>
  </si>
  <si>
    <t>26/01/2024 08:14:22 p.m.</t>
  </si>
  <si>
    <t>26/01/2024 09:55:38 p.m.</t>
  </si>
  <si>
    <t>LAGO PULMARI 42, Cutral Co, Neuquén - Cutral Co</t>
  </si>
  <si>
    <t>REF. ARDOR AL ORINAR</t>
  </si>
  <si>
    <t>26/01/2024 07:53:00 p.m.</t>
  </si>
  <si>
    <t>26/01/2024 08:17:16 p.m.</t>
  </si>
  <si>
    <t>26/01/2024 09:18:43 p.m.</t>
  </si>
  <si>
    <t>hemorroides grado 1</t>
  </si>
  <si>
    <t>26/01/2024 07:55:00 p.m.</t>
  </si>
  <si>
    <t>26/01/2024 08:06:20 p.m.</t>
  </si>
  <si>
    <t>26/01/2024 11:37:17 p.m.</t>
  </si>
  <si>
    <t>PDR36371955</t>
  </si>
  <si>
    <t>DNI 36371955</t>
  </si>
  <si>
    <t>Guayquimil, Silvana Natali</t>
  </si>
  <si>
    <t>26/01/2024 08:00:00 p.m.</t>
  </si>
  <si>
    <t>26/01/2024 08:23:39 p.m.</t>
  </si>
  <si>
    <t>26/01/2024 09:40:34 p.m.</t>
  </si>
  <si>
    <t>Lanin 766 - Neuquén</t>
  </si>
  <si>
    <t>REF. FIEBRE, DOLOR CORPORAL</t>
  </si>
  <si>
    <t>DNI 16284702</t>
  </si>
  <si>
    <t>Lopez, Mabel Beatriz</t>
  </si>
  <si>
    <t>26/01/2024 08:37:00 p.m.</t>
  </si>
  <si>
    <t>26/01/2024 09:40:33 p.m.</t>
  </si>
  <si>
    <t>26/01/2024 10:37:52 p.m.</t>
  </si>
  <si>
    <t>trauma de tobillo derecho</t>
  </si>
  <si>
    <t>RIO QUINTO - 927 - Neuquén - Barrio Santa Genoveva</t>
  </si>
  <si>
    <t>REF. TRAUMA EN PIERNA DERECHA, DOLOR EN RODILLA DERECHA</t>
  </si>
  <si>
    <t>26/01/2024 08:56:00 p.m.</t>
  </si>
  <si>
    <t>26/01/2024 09:42:09 p.m.</t>
  </si>
  <si>
    <t>27/01/2024 12:59:33 a.m.</t>
  </si>
  <si>
    <t>demorado - paciente manifiesto dolor en riñones, sangre en orina y diarrea.</t>
  </si>
  <si>
    <t>PDR13970952</t>
  </si>
  <si>
    <t>DNI 13970952</t>
  </si>
  <si>
    <t>Marin, Guillermo</t>
  </si>
  <si>
    <t>26/01/2024 08:59:00 p.m.</t>
  </si>
  <si>
    <t>26/01/2024 09:38:34 p.m.</t>
  </si>
  <si>
    <t>26/01/2024 11:28:53 p.m.</t>
  </si>
  <si>
    <t>solicita recambio de sonda</t>
  </si>
  <si>
    <t>Arroyito 341 - Plottier</t>
  </si>
  <si>
    <t>America Plan 46</t>
  </si>
  <si>
    <t>refiere necesitar cambio de sonda vesical</t>
  </si>
  <si>
    <t>DNI 41092306</t>
  </si>
  <si>
    <t>Laurin, Alejandra Ines</t>
  </si>
  <si>
    <t>26/01/2024 10:24:12 p.m.</t>
  </si>
  <si>
    <t>26/01/2024 10:38:44 p.m.</t>
  </si>
  <si>
    <t>TRONADOR 1806 - Neuquén - Barrio Confluencia</t>
  </si>
  <si>
    <t>dolor de oido. embarazo de 7 meses</t>
  </si>
  <si>
    <t>26/01/2024 09:17:00 p.m.</t>
  </si>
  <si>
    <t>26/01/2024 10:37:20 p.m.</t>
  </si>
  <si>
    <t>26/01/2024 11:29:34 p.m.</t>
  </si>
  <si>
    <t>H60.9 Otitis externa, sin otra especificación</t>
  </si>
  <si>
    <t>ref. dolor de oido derecho pu</t>
  </si>
  <si>
    <t>DNI 41608465</t>
  </si>
  <si>
    <t>Jara, Aaron Abraham</t>
  </si>
  <si>
    <t>26/01/2024 09:20:00 p.m.</t>
  </si>
  <si>
    <t>26/01/2024 10:37:31 p.m.</t>
  </si>
  <si>
    <t>26/01/2024 10:50:04 p.m.</t>
  </si>
  <si>
    <t>pie izq, con dolor.</t>
  </si>
  <si>
    <t>PDR22731298</t>
  </si>
  <si>
    <t>DNI 22731298</t>
  </si>
  <si>
    <t>Montecino, Jorgelina Soledad</t>
  </si>
  <si>
    <t>26/01/2024 09:21:00 p.m.</t>
  </si>
  <si>
    <t>26/01/2024 10:37:33 p.m.</t>
  </si>
  <si>
    <t>26/01/2024 10:40:19 p.m.</t>
  </si>
  <si>
    <t>Rahue 198 - Zapala</t>
  </si>
  <si>
    <t>picazon en garganta.</t>
  </si>
  <si>
    <t>PDR8784617</t>
  </si>
  <si>
    <t>DNI 8784617</t>
  </si>
  <si>
    <t>Sanchez, Norma Ester</t>
  </si>
  <si>
    <t>26/01/2024 09:24:00 p.m.</t>
  </si>
  <si>
    <t>26/01/2024 10:41:51 p.m.</t>
  </si>
  <si>
    <t>27/01/2024 12:07:24 a.m.</t>
  </si>
  <si>
    <t>don bosco 1650 - General Roca</t>
  </si>
  <si>
    <t>fiebre, vomitos, ref, demencia, esta en un asilo</t>
  </si>
  <si>
    <t>PDR33300339</t>
  </si>
  <si>
    <t>DNI 33300339</t>
  </si>
  <si>
    <t>Lucchesi, Federico Maximiliano</t>
  </si>
  <si>
    <t>26/01/2024 09:26:00 p.m.</t>
  </si>
  <si>
    <t>26/01/2024 11:34:00 p.m.</t>
  </si>
  <si>
    <t>Maestros Puntanos 964 - Neuquén - Barrio Unión de Mayo</t>
  </si>
  <si>
    <t>dolor de pecho (ingresa por entrada de ambulancias en auto particular )</t>
  </si>
  <si>
    <t>26/01/2024 09:27:00 p.m.</t>
  </si>
  <si>
    <t>26/01/2024 09:34:11 p.m.</t>
  </si>
  <si>
    <t>27/01/2024 01:32:12 a.m.</t>
  </si>
  <si>
    <t>no puede respirar, paciente con traqueotomia</t>
  </si>
  <si>
    <t>PDR20796354</t>
  </si>
  <si>
    <t>DNI 20796354</t>
  </si>
  <si>
    <t>Vallet, Gustavo Fabian</t>
  </si>
  <si>
    <t>26/01/2024 09:31:00 p.m.</t>
  </si>
  <si>
    <t>27/01/2024 12:28:39 a.m.</t>
  </si>
  <si>
    <t>AVENIDA PRIMERO DE MAYO 3850 - Neuquén - Barrio Mercantiles</t>
  </si>
  <si>
    <t>38 VIVIENDAS</t>
  </si>
  <si>
    <t>dolor de pecho (traido desde añelo en ambulancia privada "udem")</t>
  </si>
  <si>
    <t>26/01/2024 09:36:00 p.m.</t>
  </si>
  <si>
    <t>26/01/2024 10:49:13 p.m.</t>
  </si>
  <si>
    <t>ref. herida cortante en pierna derecha. inmunocomprometido</t>
  </si>
  <si>
    <t>PDR31013270</t>
  </si>
  <si>
    <t>DNI 31013270</t>
  </si>
  <si>
    <t>Carbone, Susana Ines</t>
  </si>
  <si>
    <t>26/01/2024 09:46:00 p.m.</t>
  </si>
  <si>
    <t>26/01/2024 10:48:44 p.m.</t>
  </si>
  <si>
    <t>26/01/2024 11:08:34 p.m.</t>
  </si>
  <si>
    <t>borlengui 540 - Neuquén - Barrio Provincias Unidas</t>
  </si>
  <si>
    <t>DNI 33952924</t>
  </si>
  <si>
    <t>Diaz, Marina Belen</t>
  </si>
  <si>
    <t>26/01/2024 10:14:00 p.m.</t>
  </si>
  <si>
    <t>26/01/2024 11:01:23 p.m.</t>
  </si>
  <si>
    <t>MISIONES 886 - Neuquén - Barrio Nuevo</t>
  </si>
  <si>
    <t>colocacion medicacion (enviada por dr entrena de traumatologia )</t>
  </si>
  <si>
    <t>PDR38101650</t>
  </si>
  <si>
    <t>DNI 38101650</t>
  </si>
  <si>
    <t>Nuñez, Marcos Cesar Ariel</t>
  </si>
  <si>
    <t>26/01/2024 10:22:00 p.m.</t>
  </si>
  <si>
    <t>26/01/2024 11:01:48 p.m.</t>
  </si>
  <si>
    <t>27/01/2024 01:05:35 a.m.</t>
  </si>
  <si>
    <t>herida cortante pomulo izquierdo</t>
  </si>
  <si>
    <t>lago guillelmo 691 - Cipolletti</t>
  </si>
  <si>
    <t>calandrias</t>
  </si>
  <si>
    <t>ref piedrazo en la cara - herida cortante</t>
  </si>
  <si>
    <t>26/01/2024 10:37:00 p.m.</t>
  </si>
  <si>
    <t>26/01/2024 11:04:00 p.m.</t>
  </si>
  <si>
    <t>26/01/2024 11:37:08 p.m.</t>
  </si>
  <si>
    <t>fiebre (consulto hace 2 dias por lo mismo)</t>
  </si>
  <si>
    <t>PDR43353511</t>
  </si>
  <si>
    <t>DNI 43353511</t>
  </si>
  <si>
    <t>Sol, Victor David</t>
  </si>
  <si>
    <t>26/01/2024 10:41:00 p.m.</t>
  </si>
  <si>
    <t>26/01/2024 11:06:27 p.m.</t>
  </si>
  <si>
    <t>26/01/2024 11:36:47 p.m.</t>
  </si>
  <si>
    <t>TENIENTE 1° IBAÑEZ 673 - Neuquén - Barrio Santa Genoveva</t>
  </si>
  <si>
    <t>FIEBRE - DIARREA</t>
  </si>
  <si>
    <t>DNI 21847098</t>
  </si>
  <si>
    <t>Colimil, Adriana Elizabeth</t>
  </si>
  <si>
    <t>26/01/2024 10:55:00 p.m.</t>
  </si>
  <si>
    <t>26/01/2024 11:27:48 p.m.</t>
  </si>
  <si>
    <t>26/01/2024 11:36:52 p.m.</t>
  </si>
  <si>
    <t>herida por alpataco</t>
  </si>
  <si>
    <t>BO.S.LORENZO/.MZ69/DX5 - Neuquén - Barrio San Lorenzo Norte</t>
  </si>
  <si>
    <t>Dolor e inflamacion en MSD</t>
  </si>
  <si>
    <t>26/01/2024 11:16:00 p.m.</t>
  </si>
  <si>
    <t>27/01/2024 02:51:22 a.m.</t>
  </si>
  <si>
    <t>Esquirla en ojo</t>
  </si>
  <si>
    <t>PDR32717572</t>
  </si>
  <si>
    <t>DNI 32717572</t>
  </si>
  <si>
    <t>Pereyra Leiva, Nadia Florencia</t>
  </si>
  <si>
    <t>26/01/2024 11:22:00 p.m.</t>
  </si>
  <si>
    <t>26/01/2024 11:47:25 p.m.</t>
  </si>
  <si>
    <t>27/01/2024 01:47:14 a.m.</t>
  </si>
  <si>
    <t>ABRAHAM 1930 - Neuquén - Barrio Villa Ceferino</t>
  </si>
  <si>
    <t>Cefalea, vomitos</t>
  </si>
  <si>
    <t>26/01/2024 11:25:00 p.m.</t>
  </si>
  <si>
    <t>27/01/2024 02:51:31 a.m.</t>
  </si>
  <si>
    <t>REF. Colocación de medicacion</t>
  </si>
  <si>
    <t>PDR10350711</t>
  </si>
  <si>
    <t>DNI 41978479</t>
  </si>
  <si>
    <t>Limon, Kevin Sebastian</t>
  </si>
  <si>
    <t>26/01/2024 11:46:00 p.m.</t>
  </si>
  <si>
    <t>27/01/2024 12:03:20 a.m.</t>
  </si>
  <si>
    <t>27/01/2024 01:06:02 a.m.</t>
  </si>
  <si>
    <t>CERRO CATEDRAL Y LAGO ARGENTINO - Neuquén - Barrio Confluencia</t>
  </si>
  <si>
    <t>Ref. Brote corporal, dif para respirar</t>
  </si>
  <si>
    <t>PDR35202211</t>
  </si>
  <si>
    <t>DNI 35202211</t>
  </si>
  <si>
    <t>Muniesa, Diego Agustin</t>
  </si>
  <si>
    <t>26/01/2024 11:48:00 p.m.</t>
  </si>
  <si>
    <t>27/01/2024 12:21:17 a.m.</t>
  </si>
  <si>
    <t>27/01/2024 07:27:54 a.m.</t>
  </si>
  <si>
    <t>caviahue 302 -</t>
  </si>
  <si>
    <t>27/01/2024 12:06:00 a.m.</t>
  </si>
  <si>
    <t>27/01/2024 12:19:25 a.m.</t>
  </si>
  <si>
    <t>27/01/2024 08:05:30 a.m.</t>
  </si>
  <si>
    <t>INTOXICACION MEDICAMENTOSA.</t>
  </si>
  <si>
    <t>27/01/2024 12:31:00 a.m.</t>
  </si>
  <si>
    <t>27/01/2024 12:40:45 a.m.</t>
  </si>
  <si>
    <t>27/01/2024 12:45:31 a.m.</t>
  </si>
  <si>
    <t>Herida autoinflingida</t>
  </si>
  <si>
    <t>PDR46068732</t>
  </si>
  <si>
    <t>DNI 46068732</t>
  </si>
  <si>
    <t>Nudelman, Thomas</t>
  </si>
  <si>
    <t>27/01/2024 02:51:06 a.m.</t>
  </si>
  <si>
    <t>27/01/2024 03:28:30 a.m.</t>
  </si>
  <si>
    <t>AVENIDA ARGENTINA 1175 - Neuquén</t>
  </si>
  <si>
    <t>DNI 22506444</t>
  </si>
  <si>
    <t>Costichi, Eva Claudia</t>
  </si>
  <si>
    <t>27/01/2024 12:39:00 a.m.</t>
  </si>
  <si>
    <t>27/01/2024 02:51:41 a.m.</t>
  </si>
  <si>
    <t>JUAN BENIGAR 135 - Neuquén - Barrio Mariano Moreno</t>
  </si>
  <si>
    <t>dolor de cabeza que irradia a oido y boca</t>
  </si>
  <si>
    <t>DNI 14205744</t>
  </si>
  <si>
    <t>Aguero, Omar Nestor</t>
  </si>
  <si>
    <t>27/01/2024 12:40:00 a.m.</t>
  </si>
  <si>
    <t>27/01/2024 02:51:49 a.m.</t>
  </si>
  <si>
    <t>27/01/2024 03:58:34 a.m.</t>
  </si>
  <si>
    <t>Chaneton 1064 - Neuquén - Barrio Limay</t>
  </si>
  <si>
    <t>bulto en ojo izq</t>
  </si>
  <si>
    <t>DNI 28558681</t>
  </si>
  <si>
    <t>Arce, Maria Eugenia</t>
  </si>
  <si>
    <t>27/01/2024 12:44:00 a.m.</t>
  </si>
  <si>
    <t>27/01/2024 01:54:25 a.m.</t>
  </si>
  <si>
    <t>27/01/2024 02:04:08 a.m.</t>
  </si>
  <si>
    <t>Tarruela 216 - Plottier</t>
  </si>
  <si>
    <t>dolor en pie derecho. personal de hpn</t>
  </si>
  <si>
    <t>PDR21666626</t>
  </si>
  <si>
    <t>DNI 21666626</t>
  </si>
  <si>
    <t>Lopez, Silvana</t>
  </si>
  <si>
    <t>27/01/2024 01:26:00 a.m.</t>
  </si>
  <si>
    <t>27/01/2024 01:55:22 a.m.</t>
  </si>
  <si>
    <t>27/01/2024 07:27:16 a.m.</t>
  </si>
  <si>
    <t>CATARATA DE TURQUESA 2408 - Neuquén</t>
  </si>
  <si>
    <t>ref. desmayo, el tercero de hoy.</t>
  </si>
  <si>
    <t>DNI 36669374</t>
  </si>
  <si>
    <t>Baeza, Gonzalo Juan Enrique</t>
  </si>
  <si>
    <t>27/01/2024 01:50:00 a.m.</t>
  </si>
  <si>
    <t>27/01/2024 02:52:22 a.m.</t>
  </si>
  <si>
    <t>27/01/2024 03:46:10 a.m.</t>
  </si>
  <si>
    <t>SECTOR II casa 10 - Neuquén - Barrio Ciudad Industrial</t>
  </si>
  <si>
    <t>dolor de cabeza fuerte de tres dias</t>
  </si>
  <si>
    <t>PDR27894419</t>
  </si>
  <si>
    <t>DNI 27894419</t>
  </si>
  <si>
    <t>Muñoz, Victor Damian</t>
  </si>
  <si>
    <t>27/01/2024 02:04:00 a.m.</t>
  </si>
  <si>
    <t>27/01/2024 05:01:36 a.m.</t>
  </si>
  <si>
    <t>Estanislao Ceballo 4129 - Neuquén - Barrio San Lorenzo Sur</t>
  </si>
  <si>
    <t>PDR35928805</t>
  </si>
  <si>
    <t>DNI 35928805</t>
  </si>
  <si>
    <t>Cardozo, Jorge Gonzalo</t>
  </si>
  <si>
    <t>27/01/2024 02:06:00 a.m.</t>
  </si>
  <si>
    <t>27/01/2024 04:11:01 a.m.</t>
  </si>
  <si>
    <t>planas 907 - Neuquén</t>
  </si>
  <si>
    <t>bouquet Roldan</t>
  </si>
  <si>
    <t>PDR24659876</t>
  </si>
  <si>
    <t>DNI 24659876</t>
  </si>
  <si>
    <t>Rodriguez Posse, Aldo Domingo</t>
  </si>
  <si>
    <t>27/01/2024 02:16:00 a.m.</t>
  </si>
  <si>
    <t>27/01/2024 04:10:41 a.m.</t>
  </si>
  <si>
    <t>27/01/2024 08:49:55 a.m.</t>
  </si>
  <si>
    <t>Gastroenterologia</t>
  </si>
  <si>
    <t>alvaro barros 1056 - Neuquén - Barrio Mariano Moreno</t>
  </si>
  <si>
    <t>Ref Vomitos ,dearrea y fiebre.</t>
  </si>
  <si>
    <t>27/01/2024 02:55:00 a.m.</t>
  </si>
  <si>
    <t>27/01/2024 04:14:06 a.m.</t>
  </si>
  <si>
    <t>27/01/2024 05:19:42 a.m.</t>
  </si>
  <si>
    <t>Hipo</t>
  </si>
  <si>
    <t>Ref falta de aire. Paciente Diabetico con hipertensión.</t>
  </si>
  <si>
    <t>PDR43171117</t>
  </si>
  <si>
    <t>DNI 43171117</t>
  </si>
  <si>
    <t>Katztmell, David</t>
  </si>
  <si>
    <t>27/01/2024 03:09:00 a.m.</t>
  </si>
  <si>
    <t>27/01/2024 04:20:44 a.m.</t>
  </si>
  <si>
    <t>27/01/2024 04:52:24 a.m.</t>
  </si>
  <si>
    <t>AVENIDA CORDOBA 2773 -</t>
  </si>
  <si>
    <t>REF PICADURA EN PIE.</t>
  </si>
  <si>
    <t>DNI 37857688</t>
  </si>
  <si>
    <t>Inostroza Rosales, Alexis Manuel</t>
  </si>
  <si>
    <t>27/01/2024 03:26:00 a.m.</t>
  </si>
  <si>
    <t>27/01/2024 08:54:28 a.m.</t>
  </si>
  <si>
    <t>GREGORIO MARTINEZ C.412 867 - Neuquén</t>
  </si>
  <si>
    <t>DNI 41124213</t>
  </si>
  <si>
    <t>Hidalgo, Edison Manuel</t>
  </si>
  <si>
    <t>27/01/2024 04:26:00 a.m.</t>
  </si>
  <si>
    <t>27/01/2024 05:15:00 a.m.</t>
  </si>
  <si>
    <t>27/01/2024 11:34:51 a.m.</t>
  </si>
  <si>
    <t>incidente vehicular</t>
  </si>
  <si>
    <t>MAGALDI - Neuquén - Barrio Islas Malvinas</t>
  </si>
  <si>
    <t>Herida cortante en brazo</t>
  </si>
  <si>
    <t>PDR36427899</t>
  </si>
  <si>
    <t>DNI 36427899</t>
  </si>
  <si>
    <t>Salinas, Estefania Yamila</t>
  </si>
  <si>
    <t>27/01/2024 05:09:00 a.m.</t>
  </si>
  <si>
    <t>27/01/2024 06:50:28 a.m.</t>
  </si>
  <si>
    <t>27/01/2024 07:04:55 a.m.</t>
  </si>
  <si>
    <t>BUENOS AIRES 174 - Neuquén - Barrio Confluencia</t>
  </si>
  <si>
    <t>DNI 34661776</t>
  </si>
  <si>
    <t>Rebolledo, Jair Fabio Oscar</t>
  </si>
  <si>
    <t>27/01/2024 05:12:00 a.m.</t>
  </si>
  <si>
    <t>27/01/2024 06:11:26 a.m.</t>
  </si>
  <si>
    <t>27/01/2024 09:16:52 a.m.</t>
  </si>
  <si>
    <t>Centro del alto</t>
  </si>
  <si>
    <t>PDR30999588</t>
  </si>
  <si>
    <t>DNI 30999588</t>
  </si>
  <si>
    <t>Montes, Cesar Hernan</t>
  </si>
  <si>
    <t>27/01/2024 05:22:00 a.m.</t>
  </si>
  <si>
    <t>27/01/2024 06:10:40 a.m.</t>
  </si>
  <si>
    <t>27/01/2024 08:49:44 a.m.</t>
  </si>
  <si>
    <t>Juan B Cabral 324, - Centenario</t>
  </si>
  <si>
    <t>REF VOMITOS Y DEARREA. PACIENTE EN PASILLO. PERSONAL SALUD</t>
  </si>
  <si>
    <t>PDR4163876</t>
  </si>
  <si>
    <t>DNI 4163876</t>
  </si>
  <si>
    <t>Tapia, Gudilia Rosa</t>
  </si>
  <si>
    <t>27/01/2024 06:06:00 a.m.</t>
  </si>
  <si>
    <t>27/01/2024 07:28:25 a.m.</t>
  </si>
  <si>
    <t>OLASCOAGA CASA 01 - BUTA RANQUIL</t>
  </si>
  <si>
    <t>DNI 28485986</t>
  </si>
  <si>
    <t>Sepulveda, Jose Antonio</t>
  </si>
  <si>
    <t>27/01/2024 06:07:00 a.m.</t>
  </si>
  <si>
    <t>27/01/2024 06:36:41 a.m.</t>
  </si>
  <si>
    <t>27/01/2024 01:14:52 p.m.</t>
  </si>
  <si>
    <t>Arabarco 1243 - Neuquén - Barrio Villa Ceferino</t>
  </si>
  <si>
    <t>Nauseas- dolor abdominal y diarrea</t>
  </si>
  <si>
    <t>PDR27550704</t>
  </si>
  <si>
    <t>DNI 27550704</t>
  </si>
  <si>
    <t>Palacios, Gabriel Luis Antonio</t>
  </si>
  <si>
    <t>27/01/2024 06:08:00 a.m.</t>
  </si>
  <si>
    <t>27/01/2024 07:06:57 a.m.</t>
  </si>
  <si>
    <t>27/01/2024 03:58:11 p.m.</t>
  </si>
  <si>
    <t>BAIGORRITA 1326 - Neuquén - Barrio Villa Farrel</t>
  </si>
  <si>
    <t>dolor de estomago y mareos</t>
  </si>
  <si>
    <t>PDR42968888</t>
  </si>
  <si>
    <t>DNI 42968888</t>
  </si>
  <si>
    <t>Saez, Brisa Lutmila</t>
  </si>
  <si>
    <t>27/01/2024 07:04:05 a.m.</t>
  </si>
  <si>
    <t>27/01/2024 07:06:41 a.m.</t>
  </si>
  <si>
    <t>José Ingenieros 1621 - Neuquén - Barrio Limay</t>
  </si>
  <si>
    <t>dolor de oido y fiebre</t>
  </si>
  <si>
    <t>DNI 45374940</t>
  </si>
  <si>
    <t>Valdebenito, Pablo Ezequiel</t>
  </si>
  <si>
    <t>27/01/2024 06:16:00 a.m.</t>
  </si>
  <si>
    <t>27/01/2024 07:58:18 a.m.</t>
  </si>
  <si>
    <t>27/01/2024 08:10:08 a.m.</t>
  </si>
  <si>
    <t>MZ: 45, lote 11. - Neuquén</t>
  </si>
  <si>
    <t>Loteo Social</t>
  </si>
  <si>
    <t>dolor de estomago- vomitos</t>
  </si>
  <si>
    <t>PDR45259385</t>
  </si>
  <si>
    <t>DNI 45259385</t>
  </si>
  <si>
    <t>Peralta, Leandro</t>
  </si>
  <si>
    <t>27/01/2024 06:22:00 a.m.</t>
  </si>
  <si>
    <t>27/01/2024 12:19:38 p.m.</t>
  </si>
  <si>
    <t>Leguizamon 1126 - Neuquén - Barrio Villa María</t>
  </si>
  <si>
    <t>HERIDAS CORTANTES EN CUELLO INGRESA PARTICULAR</t>
  </si>
  <si>
    <t>DNI 39128331</t>
  </si>
  <si>
    <t>Chaves, Gaston Ezequiel Antonio</t>
  </si>
  <si>
    <t>27/01/2024 06:23:00 a.m.</t>
  </si>
  <si>
    <t>27/01/2024 06:49:44 a.m.</t>
  </si>
  <si>
    <t>27/01/2024 07:06:33 a.m.</t>
  </si>
  <si>
    <t>BELGRANO 577 - Neuquén - Centro</t>
  </si>
  <si>
    <t>DOLOR DE CABEZA Y MOCOS</t>
  </si>
  <si>
    <t>27/01/2024 06:26:00 a.m.</t>
  </si>
  <si>
    <t>27/01/2024 10:02:31 a.m.</t>
  </si>
  <si>
    <t>27/01/2024 10:22:11 a.m.</t>
  </si>
  <si>
    <t>DOLOR DE ESTOMAGO Y DIARREA</t>
  </si>
  <si>
    <t>PDR46481440</t>
  </si>
  <si>
    <t>DNI 46481440</t>
  </si>
  <si>
    <t>Novero, Franco Valentín</t>
  </si>
  <si>
    <t>27/01/2024 06:36:00 a.m.</t>
  </si>
  <si>
    <t>27/01/2024 06:49:13 a.m.</t>
  </si>
  <si>
    <t>27/01/2024 09:05:12 a.m.</t>
  </si>
  <si>
    <t>intoxicacion oh</t>
  </si>
  <si>
    <t>SAN IGNACIO CHACRA 8 0 -</t>
  </si>
  <si>
    <t>AZUCAR ALTA</t>
  </si>
  <si>
    <t>PDR17806184</t>
  </si>
  <si>
    <t>DNI 17806184</t>
  </si>
  <si>
    <t>Presa, Sergio Antonio</t>
  </si>
  <si>
    <t>27/01/2024 06:52:00 a.m.</t>
  </si>
  <si>
    <t>27/01/2024 10:02:50 a.m.</t>
  </si>
  <si>
    <t>27/01/2024 10:22:22 a.m.</t>
  </si>
  <si>
    <t>AV MITRE 1552 3 11 - Provincia: BUENOS AIRES</t>
  </si>
  <si>
    <t>DOLOR EN HOMBRO QUE IRRADIA A BRAZO DERECHO- REF HERNIA SUPERIOR</t>
  </si>
  <si>
    <t>27/01/2024 07:17:00 a.m.</t>
  </si>
  <si>
    <t>27/01/2024 07:27:22 a.m.</t>
  </si>
  <si>
    <t>27/01/2024 09:48:59 a.m.</t>
  </si>
  <si>
    <t>DOLOR DE ESTOMAGO- REF PRESION BAJA</t>
  </si>
  <si>
    <t>DNI 46329741</t>
  </si>
  <si>
    <t>Acuña, Pilar Candelaria</t>
  </si>
  <si>
    <t>27/01/2024 07:27:00 a.m.</t>
  </si>
  <si>
    <t>27/01/2024 10:11:11 a.m.</t>
  </si>
  <si>
    <t>27/01/2024 10:18:49 a.m.</t>
  </si>
  <si>
    <t>Mareos Intoxicacion alcoholica</t>
  </si>
  <si>
    <t>Cultrum 1573 - Neuquén - Barrio Manuel Belgrano</t>
  </si>
  <si>
    <t>PDR45734818</t>
  </si>
  <si>
    <t>DNI 45734818</t>
  </si>
  <si>
    <t>Correa, Lucas Natanael</t>
  </si>
  <si>
    <t>27/01/2024 07:42:00 a.m.</t>
  </si>
  <si>
    <t>27/01/2024 07:49:08 a.m.</t>
  </si>
  <si>
    <t>TRABAJADORES DE LA INDUSTRIA Y EL MAIZ -</t>
  </si>
  <si>
    <t>PDR41922579</t>
  </si>
  <si>
    <t>DNI 41922579</t>
  </si>
  <si>
    <t>Venanzoni, Alexis Joel</t>
  </si>
  <si>
    <t>27/01/2024 07:48:00 a.m.</t>
  </si>
  <si>
    <t>27/01/2024 10:11:31 a.m.</t>
  </si>
  <si>
    <t>27/01/2024 11:48:06 a.m.</t>
  </si>
  <si>
    <t>echeverria 140 - Neuquén - Barrio Villa María</t>
  </si>
  <si>
    <t>27/01/2024 07:49:00 a.m.</t>
  </si>
  <si>
    <t>27/01/2024 08:09:38 a.m.</t>
  </si>
  <si>
    <t>27/01/2024 10:11:48 a.m.</t>
  </si>
  <si>
    <t>DNI 45883932</t>
  </si>
  <si>
    <t>Ramirez, Santiago Martin</t>
  </si>
  <si>
    <t>27/01/2024 07:51:00 a.m.</t>
  </si>
  <si>
    <t>27/01/2024 08:10:58 a.m.</t>
  </si>
  <si>
    <t>27/01/2024 11:00:06 a.m.</t>
  </si>
  <si>
    <t>Agresion por terceros Heridas cortantes en rostro</t>
  </si>
  <si>
    <t>COPAHUE 1124 - Neuquén - Barrio Manuel Belgrano</t>
  </si>
  <si>
    <t>Traumatismo en rostro Agresion por terceros</t>
  </si>
  <si>
    <t>PDR95919868</t>
  </si>
  <si>
    <t>DNI 95919868</t>
  </si>
  <si>
    <t>Arias Villegas, Urania Belen</t>
  </si>
  <si>
    <t>27/01/2024 07:58:00 a.m.</t>
  </si>
  <si>
    <t>27/01/2024 10:12:08 a.m.</t>
  </si>
  <si>
    <t>27/01/2024 10:38:37 a.m.</t>
  </si>
  <si>
    <t>las heras 325 - Neuquén</t>
  </si>
  <si>
    <t>27/01/2024 08:07:00 a.m.</t>
  </si>
  <si>
    <t>27/01/2024 09:50:45 a.m.</t>
  </si>
  <si>
    <t>27/01/2024 10:05:31 a.m.</t>
  </si>
  <si>
    <t>REF RIGIDEZ..PACIENTE EN TTO POR SM</t>
  </si>
  <si>
    <t>PDR38430030</t>
  </si>
  <si>
    <t>DNI 38430030</t>
  </si>
  <si>
    <t>De La Vega, Marcelo Alejandro</t>
  </si>
  <si>
    <t>27/01/2024 08:20:00 a.m.</t>
  </si>
  <si>
    <t>27/01/2024 08:31:24 a.m.</t>
  </si>
  <si>
    <t>27/01/2024 11:23:52 a.m.</t>
  </si>
  <si>
    <t>CHOS MALAL -</t>
  </si>
  <si>
    <t>PDR40778307</t>
  </si>
  <si>
    <t>DNI 40778307</t>
  </si>
  <si>
    <t>Gutierrez, Edison Edgardo</t>
  </si>
  <si>
    <t>27/01/2024 08:40:00 a.m.</t>
  </si>
  <si>
    <t>27/01/2024 10:16:42 a.m.</t>
  </si>
  <si>
    <t>27/01/2024 10:22:30 a.m.</t>
  </si>
  <si>
    <t>RUCXA CHOROY 2360 - Neuquén - Barrio Villa Ceferino</t>
  </si>
  <si>
    <t>27/01/2024 08:43:00 a.m.</t>
  </si>
  <si>
    <t>27/01/2024 10:23:02 a.m.</t>
  </si>
  <si>
    <t>27/01/2024 10:38:49 a.m.</t>
  </si>
  <si>
    <t>Constipacion</t>
  </si>
  <si>
    <t>Constipacion de 3 dias Dolor perianal</t>
  </si>
  <si>
    <t>27/01/2024 08:50:00 a.m.</t>
  </si>
  <si>
    <t>27/01/2024 09:51:04 a.m.</t>
  </si>
  <si>
    <t>27/01/2024 10:38:58 a.m.</t>
  </si>
  <si>
    <t>Quemadura con aceite en antebrazo derecho de tipo A Accidente laboral</t>
  </si>
  <si>
    <t>Quemadura con aceite en antebrazo derecho Accidente laboral</t>
  </si>
  <si>
    <t>PDR43125056</t>
  </si>
  <si>
    <t>DNI 43125056</t>
  </si>
  <si>
    <t>Cañete, Lucas Nahuel</t>
  </si>
  <si>
    <t>27/01/2024 08:57:00 a.m.</t>
  </si>
  <si>
    <t>27/01/2024 10:26:17 a.m.</t>
  </si>
  <si>
    <t>27/01/2024 10:39:49 a.m.</t>
  </si>
  <si>
    <t>Belgrano 454 - Neuquén</t>
  </si>
  <si>
    <t>PDR20436015</t>
  </si>
  <si>
    <t>DNI 20436015</t>
  </si>
  <si>
    <t>Morales, Silvia Irene</t>
  </si>
  <si>
    <t>27/01/2024 08:58:00 a.m.</t>
  </si>
  <si>
    <t>27/01/2024 10:26:34 a.m.</t>
  </si>
  <si>
    <t>27/01/2024 10:46:04 a.m.</t>
  </si>
  <si>
    <t>JOSE MARIA PAZ 300 - Neuquén - Barrio Villa María</t>
  </si>
  <si>
    <t>DOLOR DE CABEZA / GARGANTA</t>
  </si>
  <si>
    <t>DNI 20750283</t>
  </si>
  <si>
    <t>Braña, Virna Cecilia</t>
  </si>
  <si>
    <t>27/01/2024 09:02:00 a.m.</t>
  </si>
  <si>
    <t>27/01/2024 10:29:56 a.m.</t>
  </si>
  <si>
    <t>27/01/2024 10:40:07 a.m.</t>
  </si>
  <si>
    <t>edema en dedo</t>
  </si>
  <si>
    <t>TAGLIAFERRI JULIO CORTAZA 414, - Plottier</t>
  </si>
  <si>
    <t>Ref dolor en el dedo</t>
  </si>
  <si>
    <t>27/01/2024 09:32:00 a.m.</t>
  </si>
  <si>
    <t>27/01/2024 10:31:37 a.m.</t>
  </si>
  <si>
    <t>27/01/2024 10:40:16 a.m.</t>
  </si>
  <si>
    <t>27/01/2024 09:34:00 a.m.</t>
  </si>
  <si>
    <t>27/01/2024 10:35:48 a.m.</t>
  </si>
  <si>
    <t>27/01/2024 10:51:30 a.m.</t>
  </si>
  <si>
    <t>faingits</t>
  </si>
  <si>
    <t>PDR46257977</t>
  </si>
  <si>
    <t>DNI 46257977</t>
  </si>
  <si>
    <t>Hernandez, Guadalupe Agostina</t>
  </si>
  <si>
    <t>27/01/2024 09:44:00 a.m.</t>
  </si>
  <si>
    <t>27/01/2024 09:59:49 a.m.</t>
  </si>
  <si>
    <t>27/01/2024 11:00:29 a.m.</t>
  </si>
  <si>
    <t>Intoxicacion alcoholica Vomitos</t>
  </si>
  <si>
    <t>Cacique Calvuqueo 1696 - Neuquén - Barrio Confluencia</t>
  </si>
  <si>
    <t>DNI 32293283</t>
  </si>
  <si>
    <t>Marcos, Natali</t>
  </si>
  <si>
    <t>27/01/2024 09:49:00 a.m.</t>
  </si>
  <si>
    <t>27/01/2024 10:37:19 a.m.</t>
  </si>
  <si>
    <t>27/01/2024 10:50:44 a.m.</t>
  </si>
  <si>
    <t>Herpes zoster en trapecio derecho</t>
  </si>
  <si>
    <t>comahue C.6 - Neuquén - Este</t>
  </si>
  <si>
    <t>TOMA LA FLIA - B. BELGRANO</t>
  </si>
  <si>
    <t>Dolor en dorso y MSD</t>
  </si>
  <si>
    <t>DNI 37757909</t>
  </si>
  <si>
    <t>Caso, Lucia Anabella</t>
  </si>
  <si>
    <t>27/01/2024 10:00:00 a.m.</t>
  </si>
  <si>
    <t>27/01/2024 10:37:32 a.m.</t>
  </si>
  <si>
    <t>27/01/2024 10:56:43 a.m.</t>
  </si>
  <si>
    <t>DOLOR DE GARGANTA-FIEBRE</t>
  </si>
  <si>
    <t>PDR43362983</t>
  </si>
  <si>
    <t>DNI 43362983</t>
  </si>
  <si>
    <t>Juarez, Jonathan Blas</t>
  </si>
  <si>
    <t>27/01/2024 10:07:00 a.m.</t>
  </si>
  <si>
    <t>27/01/2024 11:04:02 a.m.</t>
  </si>
  <si>
    <t>MANQUIAO Y HUGO CHAVEZ - Centenario</t>
  </si>
  <si>
    <t>27/01/2024 10:14:00 a.m.</t>
  </si>
  <si>
    <t>27/01/2024 10:42:53 a.m.</t>
  </si>
  <si>
    <t>27/01/2024 10:52:02 a.m.</t>
  </si>
  <si>
    <t>DOLOR DE CABEZA,MAREOS</t>
  </si>
  <si>
    <t>27/01/2024 10:21:00 a.m.</t>
  </si>
  <si>
    <t>27/01/2024 10:49:47 a.m.</t>
  </si>
  <si>
    <t>27/01/2024 10:56:34 a.m.</t>
  </si>
  <si>
    <t>PRESION EN EL PECHO..SIENTE DIFICULTAD PARA RESPIRAR..REF QUE AYER HIZO UNA MALA FUERZA EN EL TRABAJO</t>
  </si>
  <si>
    <t>PDR14051824</t>
  </si>
  <si>
    <t>DNI 14051824</t>
  </si>
  <si>
    <t>Sequeira, Juana Petrona</t>
  </si>
  <si>
    <t>27/01/2024 10:42:00 a.m.</t>
  </si>
  <si>
    <t>27/01/2024 11:18:09 a.m.</t>
  </si>
  <si>
    <t>27/01/2024 11:24:30 a.m.</t>
  </si>
  <si>
    <t>ojho rojo</t>
  </si>
  <si>
    <t>ENCINA 825 - Neuquén - Centro</t>
  </si>
  <si>
    <t>GAMMA</t>
  </si>
  <si>
    <t>DERRAME OCULAR DOLOR DE CABEZA</t>
  </si>
  <si>
    <t>DNI 5948577</t>
  </si>
  <si>
    <t>Lavin, Marta</t>
  </si>
  <si>
    <t>27/01/2024 10:46:00 a.m.</t>
  </si>
  <si>
    <t>27/01/2024 11:18:23 a.m.</t>
  </si>
  <si>
    <t>27/01/2024 11:24:36 a.m.</t>
  </si>
  <si>
    <t>PASAJE CHIAVARINO 1854 - Neuquén - Barrio Mariano Moreno</t>
  </si>
  <si>
    <t>irritacion inflamacion de garganta</t>
  </si>
  <si>
    <t>27/01/2024 10:50:00 a.m.</t>
  </si>
  <si>
    <t>27/01/2024 11:16:52 a.m.</t>
  </si>
  <si>
    <t>27/01/2024 11:05:00 p.m.</t>
  </si>
  <si>
    <t>dolor abdominal diarrea</t>
  </si>
  <si>
    <t>DNI 24084486</t>
  </si>
  <si>
    <t>Costichi, Walter Ariel</t>
  </si>
  <si>
    <t>27/01/2024 11:05:00 a.m.</t>
  </si>
  <si>
    <t>27/01/2024 11:23:03 a.m.</t>
  </si>
  <si>
    <t>27/01/2024 11:43:07 a.m.</t>
  </si>
  <si>
    <t>primeros pobladores 1305 - Neuquén - Barrio Mariano Moreno</t>
  </si>
  <si>
    <t>27/01/2024 11:06:00 a.m.</t>
  </si>
  <si>
    <t>27/01/2024 11:48:13 a.m.</t>
  </si>
  <si>
    <t>PDR24178520</t>
  </si>
  <si>
    <t>DNI 24178520</t>
  </si>
  <si>
    <t>Widmann, Christian Alfredo</t>
  </si>
  <si>
    <t>27/01/2024 11:17:00 a.m.</t>
  </si>
  <si>
    <t>27/01/2024 01:09:34 p.m.</t>
  </si>
  <si>
    <t>Fotheringan 248 - Neuquén - Centro</t>
  </si>
  <si>
    <t>tos y dif. respiratoria</t>
  </si>
  <si>
    <t>PDR46069397</t>
  </si>
  <si>
    <t>DNI 46069397</t>
  </si>
  <si>
    <t>Bilbao, Sofia Agustina</t>
  </si>
  <si>
    <t>27/01/2024 11:18:00 a.m.</t>
  </si>
  <si>
    <t>27/01/2024 01:09:22 p.m.</t>
  </si>
  <si>
    <t>27/01/2024 01:19:07 p.m.</t>
  </si>
  <si>
    <t>SAN MARTIN - 1062 - Neuquén</t>
  </si>
  <si>
    <t>DNI 12648885</t>
  </si>
  <si>
    <t>Tranamil, Brunilda</t>
  </si>
  <si>
    <t>27/01/2024 11:26:00 a.m.</t>
  </si>
  <si>
    <t>27/01/2024 01:20:10 p.m.</t>
  </si>
  <si>
    <t>27/01/2024 01:26:55 p.m.</t>
  </si>
  <si>
    <t>Batilana 410 -</t>
  </si>
  <si>
    <t>tx ocular 3 dias de evolucion</t>
  </si>
  <si>
    <t>PDR37603249</t>
  </si>
  <si>
    <t>DNI 37603249</t>
  </si>
  <si>
    <t>Suarez, Eliana Melina</t>
  </si>
  <si>
    <t>27/01/2024 11:37:00 a.m.</t>
  </si>
  <si>
    <t>27/01/2024 12:07:18 p.m.</t>
  </si>
  <si>
    <t>27/01/2024 03:58:30 p.m.</t>
  </si>
  <si>
    <t>DARWIN - 1007 - Neuquén</t>
  </si>
  <si>
    <t>Dolor en flanco derecho Disuria</t>
  </si>
  <si>
    <t>PDR41592519</t>
  </si>
  <si>
    <t>DNI 41592519</t>
  </si>
  <si>
    <t>Del Valle, Rodrigo</t>
  </si>
  <si>
    <t>27/01/2024 11:48:00 a.m.</t>
  </si>
  <si>
    <t>27/01/2024 01:21:27 p.m.</t>
  </si>
  <si>
    <t>27/01/2024 01:33:59 p.m.</t>
  </si>
  <si>
    <t>otitis ext aguda</t>
  </si>
  <si>
    <t>huiliches 1497 - Neuquén</t>
  </si>
  <si>
    <t>27/01/2024 11:56:00 a.m.</t>
  </si>
  <si>
    <t>27/01/2024 01:26:59 p.m.</t>
  </si>
  <si>
    <t>27/01/2024 01:41:41 p.m.</t>
  </si>
  <si>
    <t>celiaquia</t>
  </si>
  <si>
    <t>DNI 26218294</t>
  </si>
  <si>
    <t>Sandoval Marilef, Andrea Fabiana</t>
  </si>
  <si>
    <t>27/01/2024 12:09:00 p.m.</t>
  </si>
  <si>
    <t>27/01/2024 01:17:06 p.m.</t>
  </si>
  <si>
    <t>27/01/2024 02:03:49 p.m.</t>
  </si>
  <si>
    <t>dolores articulares</t>
  </si>
  <si>
    <t>Chocon Y Lago Epulafquen - Neuquén - Barrio Confluencia</t>
  </si>
  <si>
    <t>DNI 46930684</t>
  </si>
  <si>
    <t>Muñoz, Braian Diego Alexander</t>
  </si>
  <si>
    <t>27/01/2024 01:34:04 p.m.</t>
  </si>
  <si>
    <t>27/01/2024 01:44:24 p.m.</t>
  </si>
  <si>
    <t>colihue - Neuquén</t>
  </si>
  <si>
    <t>27/01/2024 12:13:00 p.m.</t>
  </si>
  <si>
    <t>27/01/2024 01:41:09 p.m.</t>
  </si>
  <si>
    <t>27/01/2024 02:15:35 p.m.</t>
  </si>
  <si>
    <t>dolor toraxico posoperatorio</t>
  </si>
  <si>
    <t>dolor de espalda, pac operado del corazon</t>
  </si>
  <si>
    <t>DNI 31483736</t>
  </si>
  <si>
    <t>Inostroza, Gustavo Daniel</t>
  </si>
  <si>
    <t>27/01/2024 12:16:00 p.m.</t>
  </si>
  <si>
    <t>27/01/2024 02:33:45 p.m.</t>
  </si>
  <si>
    <t>27/01/2024 02:38:59 p.m.</t>
  </si>
  <si>
    <t>Otitis media aguda supurativa</t>
  </si>
  <si>
    <t>SOLDADO DESCONOCIDO 2043 - Neuquén - Barrio Don Bosco II</t>
  </si>
  <si>
    <t>OTITS MEDIA AGUDA SUPURATIVA</t>
  </si>
  <si>
    <t>PDR40658759</t>
  </si>
  <si>
    <t>DNI 40658759</t>
  </si>
  <si>
    <t>Ayala, Liliana Ivonne Alexis</t>
  </si>
  <si>
    <t>27/01/2024 12:18:00 p.m.</t>
  </si>
  <si>
    <t>27/01/2024 04:19:19 p.m.</t>
  </si>
  <si>
    <t>Paimun y tres Arroyos - Neuquén - Barrio Confluencia</t>
  </si>
  <si>
    <t>27/01/2024 12:37:00 p.m.</t>
  </si>
  <si>
    <t>27/01/2024 12:54:18 p.m.</t>
  </si>
  <si>
    <t>27/01/2024 02:23:47 p.m.</t>
  </si>
  <si>
    <t>Se retira sin alta medica</t>
  </si>
  <si>
    <t>DNI 5407506</t>
  </si>
  <si>
    <t>Aguirrezabala, Maria Raquel</t>
  </si>
  <si>
    <t>27/01/2024 12:47:00 p.m.</t>
  </si>
  <si>
    <t>27/01/2024 01:07:43 p.m.</t>
  </si>
  <si>
    <t>27/01/2024 06:26:16 p.m.</t>
  </si>
  <si>
    <t>JUJUY 716 - Neuquén - Centro</t>
  </si>
  <si>
    <t>PDR25432918</t>
  </si>
  <si>
    <t>DNI 25432918</t>
  </si>
  <si>
    <t>Palacios, Fernanda Isabel</t>
  </si>
  <si>
    <t>27/01/2024 12:51:00 p.m.</t>
  </si>
  <si>
    <t>27/01/2024 02:00:33 p.m.</t>
  </si>
  <si>
    <t>27/01/2024 03:58:49 p.m.</t>
  </si>
  <si>
    <t>ARABARCOS 297 - Neuquén</t>
  </si>
  <si>
    <t>PDR45374923</t>
  </si>
  <si>
    <t>DNI 45374923</t>
  </si>
  <si>
    <t>Muñoz, Lucia Albertina</t>
  </si>
  <si>
    <t>27/01/2024 12:58:00 p.m.</t>
  </si>
  <si>
    <t>27/01/2024 03:18:25 p.m.</t>
  </si>
  <si>
    <t>27/01/2024 06:27:01 p.m.</t>
  </si>
  <si>
    <t>EL CONDOR DTO 15 A - Neuquén - Barrio Casino</t>
  </si>
  <si>
    <t>DNI 40323818</t>
  </si>
  <si>
    <t>Figueroa, Isaias Emmanuel</t>
  </si>
  <si>
    <t>27/01/2024 01:03:00 p.m.</t>
  </si>
  <si>
    <t>27/01/2024 03:41:30 p.m.</t>
  </si>
  <si>
    <t>27/01/2024 03:52:50 p.m.</t>
  </si>
  <si>
    <t>ulcera de cornea</t>
  </si>
  <si>
    <t>JUJUY 756 - Neuquén - Centro</t>
  </si>
  <si>
    <t>27/01/2024 01:25:00 p.m.</t>
  </si>
  <si>
    <t>27/01/2024 02:01:13 p.m.</t>
  </si>
  <si>
    <t>27/01/2024 02:39:16 p.m.</t>
  </si>
  <si>
    <t>RECAMBIO DE SONDA VESICAL</t>
  </si>
  <si>
    <t>Se le salio la sonda</t>
  </si>
  <si>
    <t>PDR7395079</t>
  </si>
  <si>
    <t>DNI 7395079</t>
  </si>
  <si>
    <t>Baeza, Pedro Alfredo</t>
  </si>
  <si>
    <t>27/01/2024 01:40:00 p.m.</t>
  </si>
  <si>
    <t>27/01/2024 01:59:08 p.m.</t>
  </si>
  <si>
    <t>san jose 3656 - Neuquén</t>
  </si>
  <si>
    <t>Analvi</t>
  </si>
  <si>
    <t>PDR18759959</t>
  </si>
  <si>
    <t>DNI 18759959</t>
  </si>
  <si>
    <t>Merino, Maria Eugenia</t>
  </si>
  <si>
    <t>27/01/2024 01:46:00 p.m.</t>
  </si>
  <si>
    <t>27/01/2024 04:19:28 p.m.</t>
  </si>
  <si>
    <t>27/01/2024 09:20:38 p.m.</t>
  </si>
  <si>
    <t>Richieri 2130 -</t>
  </si>
  <si>
    <t>PDR49894163</t>
  </si>
  <si>
    <t>DNI 49894163</t>
  </si>
  <si>
    <t>Brualla, Victoria</t>
  </si>
  <si>
    <t>27/01/2024 02:00:00 p.m.</t>
  </si>
  <si>
    <t>27/01/2024 04:26:53 p.m.</t>
  </si>
  <si>
    <t>27/01/2024 05:34:31 p.m.</t>
  </si>
  <si>
    <t>PINAR 427 - Neuquén - Barrio Santa Genoveva</t>
  </si>
  <si>
    <t>Solicita atencion con sm</t>
  </si>
  <si>
    <t>PDR17686350-1</t>
  </si>
  <si>
    <t>OTRO 176863501</t>
  </si>
  <si>
    <t>Conejeros, Jonathan Esteban</t>
  </si>
  <si>
    <t>27/01/2024 02:17:00 p.m.</t>
  </si>
  <si>
    <t>27/01/2024 04:33:01 p.m.</t>
  </si>
  <si>
    <t>27/01/2024 04:48:37 p.m.</t>
  </si>
  <si>
    <t>Accidente del hogar- Ulcera de cornea</t>
  </si>
  <si>
    <t>SAN LORENZO 157 -</t>
  </si>
  <si>
    <t>DNI 3540572</t>
  </si>
  <si>
    <t>Argento, Elsa Norma</t>
  </si>
  <si>
    <t>27/01/2024 02:32:00 p.m.</t>
  </si>
  <si>
    <t>27/01/2024 03:35:16 p.m.</t>
  </si>
  <si>
    <t>27/01/2024 04:46:17 p.m.</t>
  </si>
  <si>
    <t>caida de propia altura - TEC leve- Trauma costal dcho- trauma de ambas rodillas</t>
  </si>
  <si>
    <t>BOLIVAR - 920 - Neuquén - Barrio Manuel Belgrano</t>
  </si>
  <si>
    <t>pac ref q se cayo de su propia altura con tx de cabeza rodilla dolor costal derecho</t>
  </si>
  <si>
    <t>DNI 40612606</t>
  </si>
  <si>
    <t>Diaz, Mayra Ayelen</t>
  </si>
  <si>
    <t>27/01/2024 02:34:00 p.m.</t>
  </si>
  <si>
    <t>27/01/2024 04:46:22 p.m.</t>
  </si>
  <si>
    <t>27/01/2024 05:05:35 p.m.</t>
  </si>
  <si>
    <t>soldi 1338 - Neuquén - Barrio Alta Barda</t>
  </si>
  <si>
    <t>DNI 42165728</t>
  </si>
  <si>
    <t>Gonzalez, Elsa Gabriela</t>
  </si>
  <si>
    <t>27/01/2024 02:35:00 p.m.</t>
  </si>
  <si>
    <t>27/01/2024 03:42:32 p.m.</t>
  </si>
  <si>
    <t>27/01/2024 08:43:38 p.m.</t>
  </si>
  <si>
    <t>accidente del hogras- TEC sin perdida de conocimento. Herida cortante en cuero cabelludo</t>
  </si>
  <si>
    <t>Angel Spinelli - Neuquén - Barrio Cordón Colón</t>
  </si>
  <si>
    <t>herida cortante en cuero cabelludo</t>
  </si>
  <si>
    <t>DNI 23494551</t>
  </si>
  <si>
    <t>Gomez, Eva Maria Azucena</t>
  </si>
  <si>
    <t>27/01/2024 02:38:00 p.m.</t>
  </si>
  <si>
    <t>27/01/2024 04:46:32 p.m.</t>
  </si>
  <si>
    <t>27/01/2024 07:16:02 p.m.</t>
  </si>
  <si>
    <t>sospecha de artritis</t>
  </si>
  <si>
    <t>CALLE 20 DE JUNIO-- Nº 225 - Neuquén</t>
  </si>
  <si>
    <t>EL TRIANGULO</t>
  </si>
  <si>
    <t>tumefaccion en tobillo</t>
  </si>
  <si>
    <t>DNI 32544712</t>
  </si>
  <si>
    <t>Moya, Ricardo Damian</t>
  </si>
  <si>
    <t>27/01/2024 02:40:00 p.m.</t>
  </si>
  <si>
    <t>27/01/2024 04:49:48 p.m.</t>
  </si>
  <si>
    <t>27/01/2024 04:55:39 p.m.</t>
  </si>
  <si>
    <t>Guatemala - Centenario</t>
  </si>
  <si>
    <t>dolor en muslo</t>
  </si>
  <si>
    <t>PDR11611282</t>
  </si>
  <si>
    <t>DNI 11611282</t>
  </si>
  <si>
    <t>Cuevas, Isabel Nazaria</t>
  </si>
  <si>
    <t>27/01/2024 02:48:00 p.m.</t>
  </si>
  <si>
    <t>27/01/2024 03:22:23 p.m.</t>
  </si>
  <si>
    <t>27/01/2024 10:35:10 p.m.</t>
  </si>
  <si>
    <t>ira</t>
  </si>
  <si>
    <t>OLIVARES 5544 - Neuquén - Oeste</t>
  </si>
  <si>
    <t>dif. respiratoria - pac oncologica</t>
  </si>
  <si>
    <t>27/01/2024 02:50:00 p.m.</t>
  </si>
  <si>
    <t>27/01/2024 04:51:45 p.m.</t>
  </si>
  <si>
    <t>pac ref q viene para colocación de medicacion</t>
  </si>
  <si>
    <t>27/01/2024 03:11:00 p.m.</t>
  </si>
  <si>
    <t>27/01/2024 03:29:48 p.m.</t>
  </si>
  <si>
    <t>27/01/2024 04:25:12 p.m.</t>
  </si>
  <si>
    <t>fiebre - en tto por epididimitis aguda</t>
  </si>
  <si>
    <t>fiebre y vomitos- responde a pautas de alarma -</t>
  </si>
  <si>
    <t>PDR38491753</t>
  </si>
  <si>
    <t>DNI 38491753</t>
  </si>
  <si>
    <t>Villegas, Ailen Araceli</t>
  </si>
  <si>
    <t>27/01/2024 03:19:00 p.m.</t>
  </si>
  <si>
    <t>27/01/2024 04:58:56 p.m.</t>
  </si>
  <si>
    <t>27/01/2024 05:34:01 p.m.</t>
  </si>
  <si>
    <t>falta de medicacion- SM</t>
  </si>
  <si>
    <t>DNI 17868863</t>
  </si>
  <si>
    <t>Juan, Perla</t>
  </si>
  <si>
    <t>27/01/2024 03:21:00 p.m.</t>
  </si>
  <si>
    <t>27/01/2024 05:48:44 p.m.</t>
  </si>
  <si>
    <t>27/01/2024 06:02:00 p.m.</t>
  </si>
  <si>
    <t>agresion de terceros- falta de medicacion</t>
  </si>
  <si>
    <t>PRIMEROS POBLADORES 1860 - Neuquén - Barrio Mariano Moreno</t>
  </si>
  <si>
    <t>27/01/2024 03:36:00 p.m.</t>
  </si>
  <si>
    <t>27/01/2024 06:04:03 p.m.</t>
  </si>
  <si>
    <t>27/01/2024 06:12:32 p.m.</t>
  </si>
  <si>
    <t>DNI 28212862</t>
  </si>
  <si>
    <t>Jara, Andrea Paola</t>
  </si>
  <si>
    <t>27/01/2024 03:37:00 p.m.</t>
  </si>
  <si>
    <t>27/01/2024 06:04:20 p.m.</t>
  </si>
  <si>
    <t>27/01/2024 09:55:31 p.m.</t>
  </si>
  <si>
    <t>FORMOSA---- 1755--- - Neuquén - Barrio Provincias Unidas</t>
  </si>
  <si>
    <t>PROVINCIAS UNIDAS---</t>
  </si>
  <si>
    <t>DNI 49333446</t>
  </si>
  <si>
    <t>Baeza, Zoe Maria</t>
  </si>
  <si>
    <t>27/01/2024 03:56:00 p.m.</t>
  </si>
  <si>
    <t>27/01/2024 06:24:30 p.m.</t>
  </si>
  <si>
    <t>27/01/2024 06:40:13 p.m.</t>
  </si>
  <si>
    <t>absceso en pared abdominal</t>
  </si>
  <si>
    <t>CALLE PEHUENCHES- Nº1532 - Neuquén</t>
  </si>
  <si>
    <t>TOMA IGNACIO RIVAS</t>
  </si>
  <si>
    <t>brote y dolor zona abdominal</t>
  </si>
  <si>
    <t>PDR42369924</t>
  </si>
  <si>
    <t>DNI 42369924</t>
  </si>
  <si>
    <t>Tabet, Constanza Estefania</t>
  </si>
  <si>
    <t>27/01/2024 04:09:00 p.m.</t>
  </si>
  <si>
    <t>27/01/2024 06:31:55 p.m.</t>
  </si>
  <si>
    <t>27/01/2024 06:42:26 p.m.</t>
  </si>
  <si>
    <t>Leandro Alen 45 - Neuquén - Barrio Villa Farrel</t>
  </si>
  <si>
    <t>DNI 4861965</t>
  </si>
  <si>
    <t>Jara, Hortencia</t>
  </si>
  <si>
    <t>27/01/2024 04:17:00 p.m.</t>
  </si>
  <si>
    <t>27/01/2024 06:43:48 p.m.</t>
  </si>
  <si>
    <t>27/01/2024 09:55:10 p.m.</t>
  </si>
  <si>
    <t>Fractura de pelvis</t>
  </si>
  <si>
    <t>LIMAY - 310 - Neuquén</t>
  </si>
  <si>
    <t>PDR39884002</t>
  </si>
  <si>
    <t>DNI 39884002</t>
  </si>
  <si>
    <t>Opazo Janut, Sergio Manuel</t>
  </si>
  <si>
    <t>27/01/2024 04:22:00 p.m.</t>
  </si>
  <si>
    <t>27/01/2024 06:44:00 p.m.</t>
  </si>
  <si>
    <t>27/01/2024 09:19:18 p.m.</t>
  </si>
  <si>
    <t>Avenida alem 45 - Neuquén</t>
  </si>
  <si>
    <t>PDR40612675</t>
  </si>
  <si>
    <t>DNI 40612675</t>
  </si>
  <si>
    <t>Ramirez, Jonathan Nelio</t>
  </si>
  <si>
    <t>27/01/2024 04:32:00 p.m.</t>
  </si>
  <si>
    <t>27/01/2024 06:55:33 p.m.</t>
  </si>
  <si>
    <t>27/01/2024 11:31:17 p.m.</t>
  </si>
  <si>
    <t>CANDELARIA 755 - Neuquén - Barrio Villa Florencia</t>
  </si>
  <si>
    <t>PDR44014562</t>
  </si>
  <si>
    <t>DNI 44014562</t>
  </si>
  <si>
    <t>Garrido, Geronimo Ariel</t>
  </si>
  <si>
    <t>27/01/2024 04:34:00 p.m.</t>
  </si>
  <si>
    <t>27/01/2024 07:22:57 p.m.</t>
  </si>
  <si>
    <t>27/01/2024 08:00:55 p.m.</t>
  </si>
  <si>
    <t>accidente del hogar. Traumatismo ocular</t>
  </si>
  <si>
    <t>2 y 3 - Centenario</t>
  </si>
  <si>
    <t>trautismo en Ojo izquierdo</t>
  </si>
  <si>
    <t>PDR42518188</t>
  </si>
  <si>
    <t>DNI 42518188</t>
  </si>
  <si>
    <t>Silva, Cristian Gabriel</t>
  </si>
  <si>
    <t>27/01/2024 04:46:00 p.m.</t>
  </si>
  <si>
    <t>27/01/2024 05:05:00 p.m.</t>
  </si>
  <si>
    <t>27/01/2024 05:25:34 p.m.</t>
  </si>
  <si>
    <t>LASTRA 1258 - Neuquén - Barrio Villa Florencia</t>
  </si>
  <si>
    <t>PDR3639256</t>
  </si>
  <si>
    <t>DNI 3639256</t>
  </si>
  <si>
    <t>Bravo, Blanca Nelida</t>
  </si>
  <si>
    <t>27/01/2024 04:49:00 p.m.</t>
  </si>
  <si>
    <t>27/01/2024 08:03:01 p.m.</t>
  </si>
  <si>
    <t>Chile 550 - Neuquén</t>
  </si>
  <si>
    <t>hinchazon en el pie</t>
  </si>
  <si>
    <t>DNI 36669366</t>
  </si>
  <si>
    <t>Castro, Roberto Andres</t>
  </si>
  <si>
    <t>27/01/2024 05:11:00 p.m.</t>
  </si>
  <si>
    <t>27/01/2024 08:03:11 p.m.</t>
  </si>
  <si>
    <t>Montevideo 269 - Neuquén - Barrio Manuel Belgrano</t>
  </si>
  <si>
    <t>pac ref q viene para atencion sm</t>
  </si>
  <si>
    <t>27/01/2024 05:24:00 p.m.</t>
  </si>
  <si>
    <t>27/01/2024 08:03:19 p.m.</t>
  </si>
  <si>
    <t>27/01/2024 08:54:39 p.m.</t>
  </si>
  <si>
    <t>27/01/2024 05:32:00 p.m.</t>
  </si>
  <si>
    <t>27/01/2024 05:43:29 p.m.</t>
  </si>
  <si>
    <t>27/01/2024 09:47:50 p.m.</t>
  </si>
  <si>
    <t>sepsis</t>
  </si>
  <si>
    <t>pac ref dolor abdominal vomitos diarrea , pac sudorosa pálida</t>
  </si>
  <si>
    <t>DNI 43760070</t>
  </si>
  <si>
    <t>Sotelo, Rocio Evelyn</t>
  </si>
  <si>
    <t>27/01/2024 05:36:00 p.m.</t>
  </si>
  <si>
    <t>27/01/2024 06:58:57 p.m.</t>
  </si>
  <si>
    <t>ÑORQUIN Nº1830 - Neuquén - Barrio Cumelen</t>
  </si>
  <si>
    <t>pac ref q pac se desmayo esta con dolor abdominal , fiebre vomitos y diarrea</t>
  </si>
  <si>
    <t>PDR8472301</t>
  </si>
  <si>
    <t>DNI 8472301</t>
  </si>
  <si>
    <t>Martin, Hugo Luis</t>
  </si>
  <si>
    <t>27/01/2024 06:00:00 p.m.</t>
  </si>
  <si>
    <t>27/01/2024 06:15:09 p.m.</t>
  </si>
  <si>
    <t>27/01/2024 07:12:25 p.m.</t>
  </si>
  <si>
    <t>caída de propia altura - traumatismo de codo dcho y ambas rodillas</t>
  </si>
  <si>
    <t>TALERO 365 - Neuquén</t>
  </si>
  <si>
    <t>caída de propia altura hace unos momentos, tx de mm.ss. derecho y de rodilla</t>
  </si>
  <si>
    <t>DNI 42166066</t>
  </si>
  <si>
    <t>Roger, Jasmina Erica Azul</t>
  </si>
  <si>
    <t>27/01/2024 06:04:00 p.m.</t>
  </si>
  <si>
    <t>27/01/2024 08:03:31 p.m.</t>
  </si>
  <si>
    <t>27/01/2024 09:20:06 p.m.</t>
  </si>
  <si>
    <t>fx tobillo dcho- fx de peroné</t>
  </si>
  <si>
    <t>La Pampa 780 - Neuquén - Barrio Nuevo</t>
  </si>
  <si>
    <t>caída de propia altura de esta mañana, tx de mm.ii. derecho</t>
  </si>
  <si>
    <t>DNI 29973137</t>
  </si>
  <si>
    <t>Arregui, Ruben</t>
  </si>
  <si>
    <t>27/01/2024 06:18:00 p.m.</t>
  </si>
  <si>
    <t>27/01/2024 08:09:03 p.m.</t>
  </si>
  <si>
    <t>27/01/2024 10:36:45 p.m.</t>
  </si>
  <si>
    <t>dolor cotal</t>
  </si>
  <si>
    <t>Alderete 1978 - Neuquén - Barrio Provincias Unidas</t>
  </si>
  <si>
    <t>dolor costal, abdominal, 1° consulta</t>
  </si>
  <si>
    <t>DNI 39681410</t>
  </si>
  <si>
    <t>Posadas, Gemma Maria Jose</t>
  </si>
  <si>
    <t>27/01/2024 06:33:00 p.m.</t>
  </si>
  <si>
    <t>27/01/2024 09:06:50 p.m.</t>
  </si>
  <si>
    <t>27/01/2024 11:58:00 p.m.</t>
  </si>
  <si>
    <t>La Pampa 886 - Neuquén - Barrio Villa María</t>
  </si>
  <si>
    <t>fiebre, dolor abdominal, diarrea, hace varios días: 1° consulta</t>
  </si>
  <si>
    <t>PDR48749406</t>
  </si>
  <si>
    <t>DNI 48749406</t>
  </si>
  <si>
    <t>Herrera, Franco Aaron</t>
  </si>
  <si>
    <t>27/01/2024 06:43:00 p.m.</t>
  </si>
  <si>
    <t>27/01/2024 09:14:58 p.m.</t>
  </si>
  <si>
    <t>27/01/2024 09:56:17 p.m.</t>
  </si>
  <si>
    <t>tx pie</t>
  </si>
  <si>
    <t>carlos sobisch s/n - Neuquén - Barrio Confluencia</t>
  </si>
  <si>
    <t>herida cortante en pié izquierdo</t>
  </si>
  <si>
    <t>PDR37946181</t>
  </si>
  <si>
    <t>DNI 37946181</t>
  </si>
  <si>
    <t>Jara, Julieta Natalia</t>
  </si>
  <si>
    <t>27/01/2024 07:33:00 p.m.</t>
  </si>
  <si>
    <t>27/01/2024 09:59:26 p.m.</t>
  </si>
  <si>
    <t>BROEN 950 -</t>
  </si>
  <si>
    <t>Dolor de cabeza, sudoración fría</t>
  </si>
  <si>
    <t>27/01/2024 07:53:00 p.m.</t>
  </si>
  <si>
    <t>27/01/2024 08:27:49 p.m.</t>
  </si>
  <si>
    <t>28/01/2024 12:35:15 a.m.</t>
  </si>
  <si>
    <t>Dificultad para respirar, asmática sin TTO</t>
  </si>
  <si>
    <t>27/01/2024 08:02:00 p.m.</t>
  </si>
  <si>
    <t>27/01/2024 09:45:07 p.m.</t>
  </si>
  <si>
    <t>27/01/2024 11:55:28 p.m.</t>
  </si>
  <si>
    <t>Solicita kit exposicion sexual RS sin proteccion</t>
  </si>
  <si>
    <t>Solicita kit exposicion sexual</t>
  </si>
  <si>
    <t>PDR31530218</t>
  </si>
  <si>
    <t>DNI 31530218</t>
  </si>
  <si>
    <t>Santos Navarrete, Santiago Andres</t>
  </si>
  <si>
    <t>27/01/2024 08:14:00 p.m.</t>
  </si>
  <si>
    <t>27/01/2024 09:22:45 p.m.</t>
  </si>
  <si>
    <t>27/01/2024 09:34:36 p.m.</t>
  </si>
  <si>
    <t>vidal 265 - Neuquén - Barrio Cumelen</t>
  </si>
  <si>
    <t>dolor de garganta, fiebre y congestión (personal del HPN)</t>
  </si>
  <si>
    <t>27/01/2024 08:25:00 p.m.</t>
  </si>
  <si>
    <t>27/01/2024 08:52:39 p.m.</t>
  </si>
  <si>
    <t>28/01/2024 12:10:54 a.m.</t>
  </si>
  <si>
    <t>evaluada en guardia hoy ,persiste dolor abdominal y vómitos- refiere operación hace 4 meses</t>
  </si>
  <si>
    <t>DNI 44778699</t>
  </si>
  <si>
    <t>Velazquez, Lucia Gisella</t>
  </si>
  <si>
    <t>27/01/2024 08:28:00 p.m.</t>
  </si>
  <si>
    <t>27/01/2024 09:59:33 p.m.</t>
  </si>
  <si>
    <t>27/01/2024 10:36:32 p.m.</t>
  </si>
  <si>
    <t>basavilvaso 305 - Neuquén</t>
  </si>
  <si>
    <t>PDR43553104</t>
  </si>
  <si>
    <t>DNI 43553104</t>
  </si>
  <si>
    <t>Chaves Crespo, Tamara Alejandra</t>
  </si>
  <si>
    <t>27/01/2024 08:37:00 p.m.</t>
  </si>
  <si>
    <t>27/01/2024 10:07:44 p.m.</t>
  </si>
  <si>
    <t>27/01/2024 11:55:56 p.m.</t>
  </si>
  <si>
    <t>Disenteria</t>
  </si>
  <si>
    <t>BORGES Y BOER LOTE 16 - Neuquén - Barrio Confluencia</t>
  </si>
  <si>
    <t>Diarrea con sangre de 72 hs</t>
  </si>
  <si>
    <t>PDR37943795</t>
  </si>
  <si>
    <t>DNI 37943795</t>
  </si>
  <si>
    <t>Llancafilo Maldonado, Caterin Elizabeth</t>
  </si>
  <si>
    <t>27/01/2024 08:40:00 p.m.</t>
  </si>
  <si>
    <t>27/01/2024 10:56:11 p.m.</t>
  </si>
  <si>
    <t>27/01/2024 11:06:40 p.m.</t>
  </si>
  <si>
    <t>DR.RAMON MZA 202 LOTE 7 0 - Neuquén - Barrio Islas Malvinas</t>
  </si>
  <si>
    <t>tos,dolor de pecho</t>
  </si>
  <si>
    <t>27/01/2024 08:44:00 p.m.</t>
  </si>
  <si>
    <t>27/01/2024 11:01:39 p.m.</t>
  </si>
  <si>
    <t>27/01/2024 11:31:50 p.m.</t>
  </si>
  <si>
    <t>ardor y dolor al orinar</t>
  </si>
  <si>
    <t>DNI 28945628</t>
  </si>
  <si>
    <t>Crespo, Juan Pablo Maximiliano</t>
  </si>
  <si>
    <t>27/01/2024 08:46:00 p.m.</t>
  </si>
  <si>
    <t>28/01/2024 01:41:34 a.m.</t>
  </si>
  <si>
    <t>sarpullido en pie y manos,picazón</t>
  </si>
  <si>
    <t>DNI 13844657</t>
  </si>
  <si>
    <t>Barrios, Yolanda</t>
  </si>
  <si>
    <t>27/01/2024 09:07:11 p.m.</t>
  </si>
  <si>
    <t>28/01/2024 03:05:00 a.m.</t>
  </si>
  <si>
    <t>TEC con perdida de conocimiento Caida de propia altura</t>
  </si>
  <si>
    <t>Milanesio 1242 - Neuquén - Barrio Villa Ceferino</t>
  </si>
  <si>
    <t>DNI 29975593</t>
  </si>
  <si>
    <t>27/01/2024 08:50:00 p.m.</t>
  </si>
  <si>
    <t>28/01/2024 01:41:43 a.m.</t>
  </si>
  <si>
    <t>MITRE 1581 - Neuquén - Barrio Confluencia</t>
  </si>
  <si>
    <t>dolor en el brazo derecho y adormecimiento en la mano</t>
  </si>
  <si>
    <t>PDR14057693</t>
  </si>
  <si>
    <t>DNI 14057693</t>
  </si>
  <si>
    <t>Martinez, Jorge Nelson</t>
  </si>
  <si>
    <t>27/01/2024 09:02:00 p.m.</t>
  </si>
  <si>
    <t>27/01/2024 09:28:11 p.m.</t>
  </si>
  <si>
    <t>28/01/2024 12:09:12 a.m.</t>
  </si>
  <si>
    <t>Angioedema</t>
  </si>
  <si>
    <t>refiere toma de presión</t>
  </si>
  <si>
    <t>DNI 36606806</t>
  </si>
  <si>
    <t>Arias, Nestor Antonio</t>
  </si>
  <si>
    <t>27/01/2024 09:05:00 p.m.</t>
  </si>
  <si>
    <t>27/01/2024 09:31:58 p.m.</t>
  </si>
  <si>
    <t>27/01/2024 10:34:34 p.m.</t>
  </si>
  <si>
    <t>PASAJE SCHOOL- SECCION CHACRAS- - VISTA ALEGRE SUR</t>
  </si>
  <si>
    <t>refiere accidente en moto,manifiesta fractura,dolor de cabeza</t>
  </si>
  <si>
    <t>DNI 41347115</t>
  </si>
  <si>
    <t>Romero, Katherine Daiana</t>
  </si>
  <si>
    <t>27/01/2024 09:17:00 p.m.</t>
  </si>
  <si>
    <t>28/01/2024 01:41:52 a.m.</t>
  </si>
  <si>
    <t>Copahue 444 - Neuquén</t>
  </si>
  <si>
    <t>sarpullido en manos y pies,picazón , dolor</t>
  </si>
  <si>
    <t>DNI 50001660</t>
  </si>
  <si>
    <t>Greco Poblete, Luz Isabella</t>
  </si>
  <si>
    <t>27/01/2024 09:35:00 p.m.</t>
  </si>
  <si>
    <t>28/01/2024 01:42:01 a.m.</t>
  </si>
  <si>
    <t>MAESTROS PUNTANOS - 1073 - Neuquén - Oeste</t>
  </si>
  <si>
    <t>Barrio Smata</t>
  </si>
  <si>
    <t>refiere oido tapado y molestia</t>
  </si>
  <si>
    <t>DNI 4492110</t>
  </si>
  <si>
    <t>Marquez, Maria Josefa</t>
  </si>
  <si>
    <t>27/01/2024 09:48:00 p.m.</t>
  </si>
  <si>
    <t>27/01/2024 10:00:07 p.m.</t>
  </si>
  <si>
    <t>27/01/2024 10:35:15 p.m.</t>
  </si>
  <si>
    <t>Raihué 1850 - Neuquén - Barrio Mudon</t>
  </si>
  <si>
    <t>tx varios por caida</t>
  </si>
  <si>
    <t>PDR4790823</t>
  </si>
  <si>
    <t>DNI 4790823</t>
  </si>
  <si>
    <t>Peloso, Ramona Paula</t>
  </si>
  <si>
    <t>27/01/2024 09:51:00 p.m.</t>
  </si>
  <si>
    <t>28/01/2024 01:42:11 a.m.</t>
  </si>
  <si>
    <t>LOS CALCHAQUIES 4048 - Provincia: CORRIENTES</t>
  </si>
  <si>
    <t>27/01/2024 09:54:00 p.m.</t>
  </si>
  <si>
    <t>28/01/2024 01:42:20 a.m.</t>
  </si>
  <si>
    <t>dolor de garganta, cabeza y zona ocular</t>
  </si>
  <si>
    <t>PDR20211145</t>
  </si>
  <si>
    <t>DNI 20211145</t>
  </si>
  <si>
    <t>Zapata, Miryam Liliana</t>
  </si>
  <si>
    <t>27/01/2024 09:55:00 p.m.</t>
  </si>
  <si>
    <t>27/01/2024 10:12:21 p.m.</t>
  </si>
  <si>
    <t>28/01/2024 01:25:19 a.m.</t>
  </si>
  <si>
    <t>BENAZAR 158 - Cutral Co</t>
  </si>
  <si>
    <t>hinchazón zona facial</t>
  </si>
  <si>
    <t>27/01/2024 09:57:00 p.m.</t>
  </si>
  <si>
    <t>27/01/2024 10:05:54 p.m.</t>
  </si>
  <si>
    <t>28/01/2024 08:52:00 a.m.</t>
  </si>
  <si>
    <t>Lipotimia Intolerancia a la via oral</t>
  </si>
  <si>
    <t>27/01/2024 10:05:00 p.m.</t>
  </si>
  <si>
    <t>27/01/2024 10:19:25 p.m.</t>
  </si>
  <si>
    <t>28/01/2024 02:16:00 a.m.</t>
  </si>
  <si>
    <t>Disenteria Pie DBT izquierdo</t>
  </si>
  <si>
    <t>Diarrea con sangre de 48 hs</t>
  </si>
  <si>
    <t>PDR50002587</t>
  </si>
  <si>
    <t>DNI 50002587</t>
  </si>
  <si>
    <t>Moyano, Benjamin</t>
  </si>
  <si>
    <t>27/01/2024 10:21:00 p.m.</t>
  </si>
  <si>
    <t>28/01/2024 01:42:30 a.m.</t>
  </si>
  <si>
    <t>COPAHUE 1140 - Neuquén - Barrio Manuel Belgrano</t>
  </si>
  <si>
    <t>DNI 34629323</t>
  </si>
  <si>
    <t>Marileo, Elba Patricia</t>
  </si>
  <si>
    <t>27/01/2024 10:28:00 p.m.</t>
  </si>
  <si>
    <t>28/01/2024 12:01:29 a.m.</t>
  </si>
  <si>
    <t>DOCTOR ABRAHAM 1970 - Neuquén</t>
  </si>
  <si>
    <t>BARDAS SOLEADAS SECTOR MUDON</t>
  </si>
  <si>
    <t>DNI 48411282</t>
  </si>
  <si>
    <t>Fuentes Mariano, Candela Mia</t>
  </si>
  <si>
    <t>27/01/2024 10:45:00 p.m.</t>
  </si>
  <si>
    <t>28/01/2024 01:42:39 a.m.</t>
  </si>
  <si>
    <t>fortin primero de mayo 1184 - Neuquén - Barrio Don Bosco III</t>
  </si>
  <si>
    <t>PDR45376261</t>
  </si>
  <si>
    <t>DNI 45376261</t>
  </si>
  <si>
    <t>Zurita, Sofia Yerimel</t>
  </si>
  <si>
    <t>27/01/2024 10:52:00 p.m.</t>
  </si>
  <si>
    <t>28/01/2024 01:42:48 a.m.</t>
  </si>
  <si>
    <t>natlio bur severa ose esquina s/n - Centenario</t>
  </si>
  <si>
    <t>pac ref vomitos , diarrea hace 2 semana vista ya en centenario</t>
  </si>
  <si>
    <t>PDR24968836</t>
  </si>
  <si>
    <t>DNI 24968836</t>
  </si>
  <si>
    <t>Maciel, Patricia Alejandra</t>
  </si>
  <si>
    <t>27/01/2024 10:59:00 p.m.</t>
  </si>
  <si>
    <t>28/01/2024 01:42:57 a.m.</t>
  </si>
  <si>
    <t>28/01/2024 03:01:41 a.m.</t>
  </si>
  <si>
    <t>entorsis tobillo izq</t>
  </si>
  <si>
    <t>Paimun y Alborada - Neuquén - Barrio Confluencia</t>
  </si>
  <si>
    <t>pac ref tx de pie izquierdo</t>
  </si>
  <si>
    <t>DNI 46403047</t>
  </si>
  <si>
    <t>Mora Salazar, Luis Joaquin</t>
  </si>
  <si>
    <t>27/01/2024 11:01:00 p.m.</t>
  </si>
  <si>
    <t>28/01/2024 01:53:46 a.m.</t>
  </si>
  <si>
    <t>28/01/2024 02:19:31 a.m.</t>
  </si>
  <si>
    <t>fractura de clavicula derecha</t>
  </si>
  <si>
    <t>calle no determinada - - Neuquén - Barrio Villa Ceferino</t>
  </si>
  <si>
    <t>Barrio Villa Ceferino-Sector Amanecer</t>
  </si>
  <si>
    <t>pac ref tx de clavicula accidente deportivo</t>
  </si>
  <si>
    <t>DNI 42366496</t>
  </si>
  <si>
    <t>Castillo, Brenda Jaqueline</t>
  </si>
  <si>
    <t>27/01/2024 11:08:00 p.m.</t>
  </si>
  <si>
    <t>28/01/2024 01:58:14 a.m.</t>
  </si>
  <si>
    <t>INDEPENDENCIA 1954 -</t>
  </si>
  <si>
    <t>pac ref dolor cervixal</t>
  </si>
  <si>
    <t>DNI 22788563</t>
  </si>
  <si>
    <t>Dias, Antonia Deolinda</t>
  </si>
  <si>
    <t>28/01/2024 12:25:36 a.m.</t>
  </si>
  <si>
    <t>COLOMBIA- 513- CASA 17 - Centenario - Barrio SARMIENTO I</t>
  </si>
  <si>
    <t>Sarmiento</t>
  </si>
  <si>
    <t>PDR44502700</t>
  </si>
  <si>
    <t>DNI 44502700</t>
  </si>
  <si>
    <t>Lopez, Sheila Abigail</t>
  </si>
  <si>
    <t>27/01/2024 11:27:00 p.m.</t>
  </si>
  <si>
    <t>28/01/2024 01:58:06 a.m.</t>
  </si>
  <si>
    <t>rivadavi 900 - Neuquén - Centro</t>
  </si>
  <si>
    <t>pac ref dolor de pecho , dig de higado graso</t>
  </si>
  <si>
    <t>PDR50194671</t>
  </si>
  <si>
    <t>DNI 50194671</t>
  </si>
  <si>
    <t>Ruiz Diaz, Zoe Jazmin</t>
  </si>
  <si>
    <t>27/01/2024 11:38:00 p.m.</t>
  </si>
  <si>
    <t>28/01/2024 01:57:54 a.m.</t>
  </si>
  <si>
    <t>Pasaje Hiroki - Neuquén - Barrio Mariano Moreno</t>
  </si>
  <si>
    <t>pac ref dolor bdominal</t>
  </si>
  <si>
    <t>27/01/2024 11:39:00 p.m.</t>
  </si>
  <si>
    <t>28/01/2024 12:29:58 a.m.</t>
  </si>
  <si>
    <t>28/01/2024 01:25:09 a.m.</t>
  </si>
  <si>
    <t>pac ref fiebre y dolor costal de lado derecho</t>
  </si>
  <si>
    <t>PDR39130598</t>
  </si>
  <si>
    <t>DNI 39130598</t>
  </si>
  <si>
    <t>Barra Lagos, Antonella Nicole</t>
  </si>
  <si>
    <t>27/01/2024 11:40:00 p.m.</t>
  </si>
  <si>
    <t>28/01/2024 01:57:43 a.m.</t>
  </si>
  <si>
    <t>primero de mayo - Neuquén</t>
  </si>
  <si>
    <t>pac operada de vesicula en 2021 ref estar con dolor abdomial y vomitos</t>
  </si>
  <si>
    <t>28/01/2024 12:02:00 a.m.</t>
  </si>
  <si>
    <t>28/01/2024 01:57:29 a.m.</t>
  </si>
  <si>
    <t>DNI 43216502</t>
  </si>
  <si>
    <t>Albornoz, Florencia Micaela</t>
  </si>
  <si>
    <t>28/01/2024 12:05:00 a.m.</t>
  </si>
  <si>
    <t>28/01/2024 01:58:23 a.m.</t>
  </si>
  <si>
    <t>28/01/2024 03:28:30 a.m.</t>
  </si>
  <si>
    <t>gonalgia izq</t>
  </si>
  <si>
    <t>DARWIN 1424 - Neuquén</t>
  </si>
  <si>
    <t>DNI 38760788</t>
  </si>
  <si>
    <t>Cabañez Garberoglio, Nicole Sthefania</t>
  </si>
  <si>
    <t>28/01/2024 12:35:00 a.m.</t>
  </si>
  <si>
    <t>28/01/2024 01:02:24 a.m.</t>
  </si>
  <si>
    <t>28/01/2024 03:52:01 a.m.</t>
  </si>
  <si>
    <t>paimun 1450 - Neuquén - Barrio Confluencia</t>
  </si>
  <si>
    <t>Diarrea con sangre Disuria</t>
  </si>
  <si>
    <t>DNI 14234260</t>
  </si>
  <si>
    <t>Lucero, Maria Rosa</t>
  </si>
  <si>
    <t>28/01/2024 12:40:00 a.m.</t>
  </si>
  <si>
    <t>28/01/2024 04:02:18 a.m.</t>
  </si>
  <si>
    <t>INTENDENTE CARRO E IGNACIO RIVAS - Neuquén</t>
  </si>
  <si>
    <t>ref sangrado activo en cateter</t>
  </si>
  <si>
    <t>DNI 34310858</t>
  </si>
  <si>
    <t>Carrasco, Yanira Celeste</t>
  </si>
  <si>
    <t>28/01/2024 12:42:00 a.m.</t>
  </si>
  <si>
    <t>28/01/2024 04:02:25 a.m.</t>
  </si>
  <si>
    <t>28/01/2024 11:13:17 a.m.</t>
  </si>
  <si>
    <t>Probable picadura de insecto en ingle izquierda Absceso</t>
  </si>
  <si>
    <t>PDR95996854</t>
  </si>
  <si>
    <t>DNI 95996854</t>
  </si>
  <si>
    <t>Diaz Rojas, Dinalba Jose</t>
  </si>
  <si>
    <t>28/01/2024 01:17:00 a.m.</t>
  </si>
  <si>
    <t>28/01/2024 04:16:41 a.m.</t>
  </si>
  <si>
    <t>28/01/2024 07:40:02 a.m.</t>
  </si>
  <si>
    <t>Fractura de 4° metacarpiano derecho</t>
  </si>
  <si>
    <t>CARLOS H RODRIGUEZ 568 - Neuquén</t>
  </si>
  <si>
    <t>Traumatismo de mano derecha</t>
  </si>
  <si>
    <t>PDR4867707</t>
  </si>
  <si>
    <t>DNI 4867707</t>
  </si>
  <si>
    <t>Lizuñiga, Dora Mirta</t>
  </si>
  <si>
    <t>28/01/2024 02:15:00 a.m.</t>
  </si>
  <si>
    <t>28/01/2024 05:04:48 a.m.</t>
  </si>
  <si>
    <t>Muerte subita</t>
  </si>
  <si>
    <t>R96.0 Muerte instantánea</t>
  </si>
  <si>
    <t>vicente lopez y planes 9 - Neuquén - Barrio Villa María</t>
  </si>
  <si>
    <t>28/01/2024 02:28:00 a.m.</t>
  </si>
  <si>
    <t>28/01/2024 03:30:48 a.m.</t>
  </si>
  <si>
    <t>28/01/2024 11:33:21 a.m.</t>
  </si>
  <si>
    <t>ileitis</t>
  </si>
  <si>
    <t>Ref. dolor abdominal y vomitos ( vista por guardia dos veces en el dia de ayer )</t>
  </si>
  <si>
    <t>PDR42073358</t>
  </si>
  <si>
    <t>DNI 42073358</t>
  </si>
  <si>
    <t>Farfan, Noelia Arceli</t>
  </si>
  <si>
    <t>28/01/2024 02:44:00 a.m.</t>
  </si>
  <si>
    <t>28/01/2024 04:55:01 a.m.</t>
  </si>
  <si>
    <t>ANTU s/n - Neuquén - Barrio Islas Malvinas</t>
  </si>
  <si>
    <t>REF. SARPULLIDO CORPORAL - PICAZON</t>
  </si>
  <si>
    <t>DNI 24157533</t>
  </si>
  <si>
    <t>Coronel, Carlos Miguel</t>
  </si>
  <si>
    <t>28/01/2024 02:52:00 a.m.</t>
  </si>
  <si>
    <t>28/01/2024 03:12:24 a.m.</t>
  </si>
  <si>
    <t>28/01/2024 04:11:14 a.m.</t>
  </si>
  <si>
    <t>IAM con supraST</t>
  </si>
  <si>
    <t>Sec.C Peat.18 Dx.3 - Neuquén - Barrio Ciudad Industrial</t>
  </si>
  <si>
    <t>Ref. dolor de pecho ( antecedentes de ACV- VISTO HACE 3 HS POR AMBULANCIA EN DOMICILIO )</t>
  </si>
  <si>
    <t>28/01/2024 03:10:00 a.m.</t>
  </si>
  <si>
    <t>28/01/2024 04:55:09 a.m.</t>
  </si>
  <si>
    <t>28/01/2024 04:59:17 a.m.</t>
  </si>
  <si>
    <t>onstipacion</t>
  </si>
  <si>
    <t>Ref. sangrado al ir de cuerpo</t>
  </si>
  <si>
    <t>PDR19035797</t>
  </si>
  <si>
    <t>DNI 19035797</t>
  </si>
  <si>
    <t>Vasquez, Laura Antonela</t>
  </si>
  <si>
    <t>28/01/2024 03:14:00 a.m.</t>
  </si>
  <si>
    <t>28/01/2024 03:37:59 a.m.</t>
  </si>
  <si>
    <t>28/01/2024 04:26:38 a.m.</t>
  </si>
  <si>
    <t>Dolor abdominal Panico RETIRO SIN ALTA MEDICA</t>
  </si>
  <si>
    <t>RICHIERI 2335 - Neuquén - Barrio Confluencia</t>
  </si>
  <si>
    <t>Vomitos y dolor abdominal</t>
  </si>
  <si>
    <t>DNI 48969017</t>
  </si>
  <si>
    <t>San Martin, Agustin Bruno</t>
  </si>
  <si>
    <t>28/01/2024 03:33:00 a.m.</t>
  </si>
  <si>
    <t>28/01/2024 04:55:32 a.m.</t>
  </si>
  <si>
    <t>28/01/2024 05:00:34 a.m.</t>
  </si>
  <si>
    <t>ESTEBAN TORO - Neuquén - Barrio Confluencia</t>
  </si>
  <si>
    <t>REF. picadura en el pie ( picazon y adormecimiento )</t>
  </si>
  <si>
    <t>DNI 24131692</t>
  </si>
  <si>
    <t>Beroiza, Genaro Pedro</t>
  </si>
  <si>
    <t>28/01/2024 04:13:00 a.m.</t>
  </si>
  <si>
    <t>28/01/2024 04:23:33 a.m.</t>
  </si>
  <si>
    <t>28/01/2024 08:44:36 a.m.</t>
  </si>
  <si>
    <t>dolor abdomianlñ</t>
  </si>
  <si>
    <t>RUTA PROV 17 LOTE A FRACCION D PORTEZUELO - AÑELO</t>
  </si>
  <si>
    <t>Dolor lumbar izquierdo y en flanco izquierdo</t>
  </si>
  <si>
    <t>PDR92294158</t>
  </si>
  <si>
    <t>DNI 92294158</t>
  </si>
  <si>
    <t>Montecinos Ferrada, Daniel</t>
  </si>
  <si>
    <t>28/01/2024 04:23:00 a.m.</t>
  </si>
  <si>
    <t>28/01/2024 05:10:31 a.m.</t>
  </si>
  <si>
    <t>IAM con supra ST</t>
  </si>
  <si>
    <t>LOS ZORZALES - 545 - Neuquén</t>
  </si>
  <si>
    <t>PDR25618273</t>
  </si>
  <si>
    <t>DNI 25618273</t>
  </si>
  <si>
    <t>Neira Vaz, Mauricio Orlando</t>
  </si>
  <si>
    <t>28/01/2024 04:25:00 a.m.</t>
  </si>
  <si>
    <t>28/01/2024 04:55:44 a.m.</t>
  </si>
  <si>
    <t>28/01/2024 05:07:58 a.m.</t>
  </si>
  <si>
    <t>Alcorta 715 - Neuquén</t>
  </si>
  <si>
    <t>PDR24941163</t>
  </si>
  <si>
    <t>DNI 24941163</t>
  </si>
  <si>
    <t>Ortiz, Santiago Marcelo</t>
  </si>
  <si>
    <t>28/01/2024 05:16:00 a.m.</t>
  </si>
  <si>
    <t>28/01/2024 08:46:03 a.m.</t>
  </si>
  <si>
    <t>VELEZ SARSFIELD 2700 - Cipolletti</t>
  </si>
  <si>
    <t>Paciente de adicciones. Solicita medicacion.Ref. problemas para dormir</t>
  </si>
  <si>
    <t>PDR41945597</t>
  </si>
  <si>
    <t>DNI 41945597</t>
  </si>
  <si>
    <t>Posñacoff, Abel Alejandro</t>
  </si>
  <si>
    <t>28/01/2024 06:05:00 a.m.</t>
  </si>
  <si>
    <t>28/01/2024 09:47:13 a.m.</t>
  </si>
  <si>
    <t>Reacción alérgica. Intoxicación alcohólica.</t>
  </si>
  <si>
    <t>RAMOS MEJIA 1069 - Neuquén - Barrio Mariano Moreno</t>
  </si>
  <si>
    <t>REACCION AELRGICA</t>
  </si>
  <si>
    <t>DNI 29554391</t>
  </si>
  <si>
    <t>Vivanco, Jose Aurelio</t>
  </si>
  <si>
    <t>28/01/2024 06:24:00 a.m.</t>
  </si>
  <si>
    <t>28/01/2024 10:41:47 a.m.</t>
  </si>
  <si>
    <t>José María Paz 147 - Neuquén</t>
  </si>
  <si>
    <t>DNI 42654247</t>
  </si>
  <si>
    <t>San Miguel Perez, Jonathan Exequiel</t>
  </si>
  <si>
    <t>28/01/2024 06:25:00 a.m.</t>
  </si>
  <si>
    <t>28/01/2024 08:46:14 a.m.</t>
  </si>
  <si>
    <t>28/01/2024 08:48:35 a.m.</t>
  </si>
  <si>
    <t>REPUBLICA DE ITALIA S/N - Neuquén - Barrio San Lorenzo Sur</t>
  </si>
  <si>
    <t>LAS PLATEAS</t>
  </si>
  <si>
    <t>herida en cabeza</t>
  </si>
  <si>
    <t>PDR45733310</t>
  </si>
  <si>
    <t>DNI 45733310</t>
  </si>
  <si>
    <t>Filipponi, Samira Silvana</t>
  </si>
  <si>
    <t>28/01/2024 07:34:00 a.m.</t>
  </si>
  <si>
    <t>28/01/2024 08:48:50 a.m.</t>
  </si>
  <si>
    <t>28/01/2024 10:04:00 a.m.</t>
  </si>
  <si>
    <t>caída de altura - tx pie (en ventanilla amiga refiere TEC con pérdida de conocimiento - la paciente refiere algo distinto en triage)</t>
  </si>
  <si>
    <t>PDR96281212</t>
  </si>
  <si>
    <t>DNI 96281212</t>
  </si>
  <si>
    <t>Acuña, Florismar Del Valle</t>
  </si>
  <si>
    <t>28/01/2024 09:00:00 a.m.</t>
  </si>
  <si>
    <t>28/01/2024 09:39:13 a.m.</t>
  </si>
  <si>
    <t>28/01/2024 09:53:57 a.m.</t>
  </si>
  <si>
    <t>anginas pultacea</t>
  </si>
  <si>
    <t>rivadavia 808 - Neuquén - Centro</t>
  </si>
  <si>
    <t>28/01/2024 09:03:00 a.m.</t>
  </si>
  <si>
    <t>28/01/2024 09:32:10 a.m.</t>
  </si>
  <si>
    <t>28/01/2024 09:54:05 a.m.</t>
  </si>
  <si>
    <t>PICAZÓN EN EL CUERPO</t>
  </si>
  <si>
    <t>PDR31064461</t>
  </si>
  <si>
    <t>DNI 31064461</t>
  </si>
  <si>
    <t>Pavia, Cesar Alberto</t>
  </si>
  <si>
    <t>28/01/2024 09:29:00 a.m.</t>
  </si>
  <si>
    <t>28/01/2024 09:43:17 a.m.</t>
  </si>
  <si>
    <t>28/01/2024 10:04:06 a.m.</t>
  </si>
  <si>
    <t>AV LOS PARAISOS -</t>
  </si>
  <si>
    <t>DOLOR EN LA MUELA</t>
  </si>
  <si>
    <t>PDR10287678</t>
  </si>
  <si>
    <t>DNI 10287678</t>
  </si>
  <si>
    <t>Amores, Nancy Mabel</t>
  </si>
  <si>
    <t>28/01/2024 09:44:00 a.m.</t>
  </si>
  <si>
    <t>28/01/2024 10:34:33 a.m.</t>
  </si>
  <si>
    <t>28/01/2024 11:38:24 a.m.</t>
  </si>
  <si>
    <t>RIO DIAMANTE 135 - Neuquén - Barrio Villa Farrel</t>
  </si>
  <si>
    <t>Caida de propia altura--ref dolor y dificultad para mover la pierna izq</t>
  </si>
  <si>
    <t>DNI 26144338</t>
  </si>
  <si>
    <t>Mautz, Hector Raul</t>
  </si>
  <si>
    <t>28/01/2024 09:55:00 a.m.</t>
  </si>
  <si>
    <t>28/01/2024 10:40:16 a.m.</t>
  </si>
  <si>
    <t>28/01/2024 01:18:48 p.m.</t>
  </si>
  <si>
    <t>Tres - Neuquén - Barrio Ciudad Industrial</t>
  </si>
  <si>
    <t>DOLOR ABDOMINAL-VOMITOS</t>
  </si>
  <si>
    <t>28/01/2024 10:07:00 a.m.</t>
  </si>
  <si>
    <t>28/01/2024 10:40:34 a.m.</t>
  </si>
  <si>
    <t>28/01/2024 10:57:21 a.m.</t>
  </si>
  <si>
    <t>PACIENTE (DETENIDO EN COMISARIA 12) VIENE PARA CURACIONES</t>
  </si>
  <si>
    <t>28/01/2024 10:29:00 a.m.</t>
  </si>
  <si>
    <t>28/01/2024 11:37:24 a.m.</t>
  </si>
  <si>
    <t>SOLICITA COLOCACION DE MEDICACION -</t>
  </si>
  <si>
    <t>DNI 42710494</t>
  </si>
  <si>
    <t>Carmelino Vilca, Sofia Berna</t>
  </si>
  <si>
    <t>28/01/2024 10:37:00 a.m.</t>
  </si>
  <si>
    <t>28/01/2024 10:50:50 a.m.</t>
  </si>
  <si>
    <t>28/01/2024 01:18:53 p.m.</t>
  </si>
  <si>
    <t>rio desaguadero 597 - Neuquén - Barrio Santa Genoveva</t>
  </si>
  <si>
    <t>VOMITOS, DIARREA Y FALTA DE AIRE</t>
  </si>
  <si>
    <t>PDR41589789</t>
  </si>
  <si>
    <t>DNI 41589789</t>
  </si>
  <si>
    <t>Maidana Falcon, Luna Morena</t>
  </si>
  <si>
    <t>28/01/2024 10:43:00 a.m.</t>
  </si>
  <si>
    <t>28/01/2024 10:53:38 a.m.</t>
  </si>
  <si>
    <t>28/01/2024 11:36:45 a.m.</t>
  </si>
  <si>
    <t>las flores 430 - Neuquén - Barrio Alta Barda</t>
  </si>
  <si>
    <t>DOLOR ABDOMINAL E INFLAMACION</t>
  </si>
  <si>
    <t>PDR40830936</t>
  </si>
  <si>
    <t>DNI 40830936</t>
  </si>
  <si>
    <t>Castillo, Franco David</t>
  </si>
  <si>
    <t>28/01/2024 10:56:00 a.m.</t>
  </si>
  <si>
    <t>28/01/2024 11:16:18 a.m.</t>
  </si>
  <si>
    <t>28/01/2024 11:36:49 a.m.</t>
  </si>
  <si>
    <t>Independencia 1954 - Neuquén - Barrio Villa Farrel</t>
  </si>
  <si>
    <t>DOLOR EN CUELLO</t>
  </si>
  <si>
    <t>DNI 26555774</t>
  </si>
  <si>
    <t>Costiche, Sandra</t>
  </si>
  <si>
    <t>28/01/2024 11:04:00 a.m.</t>
  </si>
  <si>
    <t>28/01/2024 12:00:41 p.m.</t>
  </si>
  <si>
    <t>28/01/2024 12:07:44 p.m.</t>
  </si>
  <si>
    <t>CALLE INTENDENTE LINARES- 110 - MARIANO MORENO</t>
  </si>
  <si>
    <t>PDR39881672</t>
  </si>
  <si>
    <t>DNI 39881672</t>
  </si>
  <si>
    <t>Larena, Héctor Sebastián</t>
  </si>
  <si>
    <t>28/01/2024 11:15:00 a.m.</t>
  </si>
  <si>
    <t>28/01/2024 12:20:15 p.m.</t>
  </si>
  <si>
    <t>LANIN CASA 10 - Plottier</t>
  </si>
  <si>
    <t>103 VIVIENDAS</t>
  </si>
  <si>
    <t>PDR35398599</t>
  </si>
  <si>
    <t>DNI 35398599</t>
  </si>
  <si>
    <t>Jampi Diaz, Ezequiel Dario</t>
  </si>
  <si>
    <t>28/01/2024 11:23:00 a.m.</t>
  </si>
  <si>
    <t>28/01/2024 12:01:24 p.m.</t>
  </si>
  <si>
    <t>28/01/2024 12:07:58 p.m.</t>
  </si>
  <si>
    <t>COMBATE DE SAN LORENZO 1261 0 0 - Neuquén - Barrio Villa Ceferino</t>
  </si>
  <si>
    <t>DNI 47368646</t>
  </si>
  <si>
    <t>Soto Daza, Nahiara Abigail</t>
  </si>
  <si>
    <t>28/01/2024 11:47:00 a.m.</t>
  </si>
  <si>
    <t>28/01/2024 12:13:16 p.m.</t>
  </si>
  <si>
    <t>28/01/2024 03:14:45 p.m.</t>
  </si>
  <si>
    <t>DOLOR ABDOMINAL FIEBRE VOMITOS DOLOR PARA ORINAR</t>
  </si>
  <si>
    <t>DNI 34811494</t>
  </si>
  <si>
    <t>Valdez, Gabriel Damian</t>
  </si>
  <si>
    <t>28/01/2024 12:03:00 p.m.</t>
  </si>
  <si>
    <t>28/01/2024 12:13:33 p.m.</t>
  </si>
  <si>
    <t>28/01/2024 12:48:13 p.m.</t>
  </si>
  <si>
    <t>VILLEGAS - 1069 - Neuquén - Este</t>
  </si>
  <si>
    <t>dolor de oido fiebre</t>
  </si>
  <si>
    <t>PDR29795975</t>
  </si>
  <si>
    <t>DNI 29795975</t>
  </si>
  <si>
    <t>Zurita, Francisco Manuel</t>
  </si>
  <si>
    <t>28/01/2024 12:28:00 p.m.</t>
  </si>
  <si>
    <t>28/01/2024 01:05:03 p.m.</t>
  </si>
  <si>
    <t>28/01/2024 02:08:14 p.m.</t>
  </si>
  <si>
    <t>Fractura falanges dedo anular y medio</t>
  </si>
  <si>
    <t>EL CHAjAR 525 - Neuquén - Barrio Confluencia</t>
  </si>
  <si>
    <t>urbano</t>
  </si>
  <si>
    <t>Dolor en mano derecha</t>
  </si>
  <si>
    <t>PDR39725051</t>
  </si>
  <si>
    <t>DNI 39725051</t>
  </si>
  <si>
    <t>Kallus, Daniela</t>
  </si>
  <si>
    <t>28/01/2024 12:37:00 p.m.</t>
  </si>
  <si>
    <t>28/01/2024 01:09:13 p.m.</t>
  </si>
  <si>
    <t>28/01/2024 01:16:48 p.m.</t>
  </si>
  <si>
    <t>ortega y gasset 4280 - Neuquén - Oeste</t>
  </si>
  <si>
    <t>PDR29547594</t>
  </si>
  <si>
    <t>DNI 29547594</t>
  </si>
  <si>
    <t>Marini, Natalia</t>
  </si>
  <si>
    <t>28/01/2024 12:40:00 p.m.</t>
  </si>
  <si>
    <t>28/01/2024 01:14:26 p.m.</t>
  </si>
  <si>
    <t>28/01/2024 01:28:30 p.m.</t>
  </si>
  <si>
    <t>Cerumen en oido</t>
  </si>
  <si>
    <t>TTE IBAÑEZ 640 - Neuquén - Centro</t>
  </si>
  <si>
    <t>MOLESTIAS EN OIDO</t>
  </si>
  <si>
    <t>PDR96270229</t>
  </si>
  <si>
    <t>DNI 96270229</t>
  </si>
  <si>
    <t>Caballero Frutos, Rossana</t>
  </si>
  <si>
    <t>28/01/2024 12:42:00 p.m.</t>
  </si>
  <si>
    <t>28/01/2024 01:17:30 p.m.</t>
  </si>
  <si>
    <t>28/01/2024 01:26:38 p.m.</t>
  </si>
  <si>
    <t>PEÑALOZA 1110 - Neuquén - Barrio Islas Malvinas</t>
  </si>
  <si>
    <t>28/01/2024 12:47:00 p.m.</t>
  </si>
  <si>
    <t>28/01/2024 01:22:19 p.m.</t>
  </si>
  <si>
    <t>28/01/2024 01:26:44 p.m.</t>
  </si>
  <si>
    <t>PICADURA DE INSECTO EN PIERNA PCTE HIPOACUSICA</t>
  </si>
  <si>
    <t>28/01/2024 12:56:00 p.m.</t>
  </si>
  <si>
    <t>28/01/2024 01:25:57 p.m.</t>
  </si>
  <si>
    <t>28/01/2024 02:05:09 p.m.</t>
  </si>
  <si>
    <t>quemadura AB+CURACION</t>
  </si>
  <si>
    <t>curacion</t>
  </si>
  <si>
    <t>DNI 23494371</t>
  </si>
  <si>
    <t>Costanzo, Ricardo Emilio</t>
  </si>
  <si>
    <t>28/01/2024 01:02:00 p.m.</t>
  </si>
  <si>
    <t>28/01/2024 01:27:31 p.m.</t>
  </si>
  <si>
    <t>28/01/2024 02:19:43 p.m.</t>
  </si>
  <si>
    <t>tumefaccion en region submaxilar</t>
  </si>
  <si>
    <t>R22.1 Tumefacción, masa o prominencia localizada e</t>
  </si>
  <si>
    <t>INTENDENTE MANGO 1365 - Neuquén</t>
  </si>
  <si>
    <t>dolor en region mandibular</t>
  </si>
  <si>
    <t>PDR92013243</t>
  </si>
  <si>
    <t>DNI 92013243</t>
  </si>
  <si>
    <t>Kramer Eluchans, Carlos Heriberto</t>
  </si>
  <si>
    <t>28/01/2024 01:26:00 p.m.</t>
  </si>
  <si>
    <t>28/01/2024 02:41:33 p.m.</t>
  </si>
  <si>
    <t>12 SEPTIEMBRE 932 - Neuquén - Centro</t>
  </si>
  <si>
    <t>PDR16095826</t>
  </si>
  <si>
    <t>DNI 16095826</t>
  </si>
  <si>
    <t>Luna, Jorge Antonio</t>
  </si>
  <si>
    <t>28/01/2024 01:38:00 p.m.</t>
  </si>
  <si>
    <t>28/01/2024 06:11:12 p.m.</t>
  </si>
  <si>
    <t>URUGUAY 464 - Plottier</t>
  </si>
  <si>
    <t>SAN MIGUEL</t>
  </si>
  <si>
    <t>28/01/2024 01:49:00 p.m.</t>
  </si>
  <si>
    <t>28/01/2024 02:20:57 p.m.</t>
  </si>
  <si>
    <t>28/01/2024 02:54:33 p.m.</t>
  </si>
  <si>
    <t>CVAS: FARINGITIS AGUDA</t>
  </si>
  <si>
    <t>PDR14791915</t>
  </si>
  <si>
    <t>DNI 14791915</t>
  </si>
  <si>
    <t>Badilla, Monica Beatriz</t>
  </si>
  <si>
    <t>28/01/2024 02:04:00 p.m.</t>
  </si>
  <si>
    <t>28/01/2024 02:16:39 p.m.</t>
  </si>
  <si>
    <t>28/01/2024 02:58:42 p.m.</t>
  </si>
  <si>
    <t>Traumatismos de codo</t>
  </si>
  <si>
    <t>PDR38429847</t>
  </si>
  <si>
    <t>DNI 38429847</t>
  </si>
  <si>
    <t>Padilla, Esequiel Andres</t>
  </si>
  <si>
    <t>28/01/2024 02:06:00 p.m.</t>
  </si>
  <si>
    <t>28/01/2024 02:32:06 p.m.</t>
  </si>
  <si>
    <t>28/01/2024 04:32:54 p.m.</t>
  </si>
  <si>
    <t>MAESTROSPUNBTANOS 1126 - Neuquén</t>
  </si>
  <si>
    <t>SMATA - UNIÓN DE MAYO</t>
  </si>
  <si>
    <t>28/01/2024 02:07:00 p.m.</t>
  </si>
  <si>
    <t>28/01/2024 02:32:36 p.m.</t>
  </si>
  <si>
    <t>28/01/2024 02:54:43 p.m.</t>
  </si>
  <si>
    <t>PDR96074613</t>
  </si>
  <si>
    <t>DNI 96074613</t>
  </si>
  <si>
    <t>Gonzalez Romero, Victor Alonso</t>
  </si>
  <si>
    <t>28/01/2024 02:31:00 p.m.</t>
  </si>
  <si>
    <t>28/01/2024 04:22:55 p.m.</t>
  </si>
  <si>
    <t>fractura de pie</t>
  </si>
  <si>
    <t>S92.9 Fractura del pie, no especificada</t>
  </si>
  <si>
    <t>entre rios 975 - Neuquén - Centro</t>
  </si>
  <si>
    <t>accidente en moto</t>
  </si>
  <si>
    <t>DNI 36151221</t>
  </si>
  <si>
    <t>Pelliza, Elio Nicolas</t>
  </si>
  <si>
    <t>28/01/2024 02:41:00 p.m.</t>
  </si>
  <si>
    <t>28/01/2024 02:57:43 p.m.</t>
  </si>
  <si>
    <t>28/01/2024 05:07:14 p.m.</t>
  </si>
  <si>
    <t>calambres</t>
  </si>
  <si>
    <t>TANDIL 1041 - Neuquén - Este</t>
  </si>
  <si>
    <t>dolor de espalda y adormecimiento de piernas</t>
  </si>
  <si>
    <t>28/01/2024 02:55:00 p.m.</t>
  </si>
  <si>
    <t>28/01/2024 03:35:37 p.m.</t>
  </si>
  <si>
    <t>para colocación de medicacion</t>
  </si>
  <si>
    <t>DNI 48268263</t>
  </si>
  <si>
    <t>Aguilar, Jeremías</t>
  </si>
  <si>
    <t>28/01/2024 02:58:00 p.m.</t>
  </si>
  <si>
    <t>28/01/2024 03:25:40 p.m.</t>
  </si>
  <si>
    <t>28/01/2024 04:00:32 p.m.</t>
  </si>
  <si>
    <t>dolor de oido izq. y dolor de cabeza</t>
  </si>
  <si>
    <t>DNI 39681641</t>
  </si>
  <si>
    <t>Santa Cruz, Mariano</t>
  </si>
  <si>
    <t>28/01/2024 03:00:00 p.m.</t>
  </si>
  <si>
    <t>28/01/2024 03:25:49 p.m.</t>
  </si>
  <si>
    <t>28/01/2024 03:32:47 p.m.</t>
  </si>
  <si>
    <t>S.BOLIVAR S/N-V.A.N. - VISTA ALEGRE NORTE</t>
  </si>
  <si>
    <t>PDR33136843</t>
  </si>
  <si>
    <t>DNI 33136843</t>
  </si>
  <si>
    <t>Gimenez, Valeria Judit</t>
  </si>
  <si>
    <t>28/01/2024 03:02:00 p.m.</t>
  </si>
  <si>
    <t>28/01/2024 03:33:05 p.m.</t>
  </si>
  <si>
    <t>28/01/2024 03:55:47 p.m.</t>
  </si>
  <si>
    <t>Faringoamigdalitis aguda bacteriana</t>
  </si>
  <si>
    <t>MARTÍN FIERRO 750 - Cinco Saltos</t>
  </si>
  <si>
    <t>DNI 93784295</t>
  </si>
  <si>
    <t>Ramirez Maldonado, Pedro Juan</t>
  </si>
  <si>
    <t>28/01/2024 03:36:00 p.m.</t>
  </si>
  <si>
    <t>28/01/2024 04:22:00 p.m.</t>
  </si>
  <si>
    <t>28/01/2024 04:32:47 p.m.</t>
  </si>
  <si>
    <t>E16.2 Hipoglicemia, no especificada</t>
  </si>
  <si>
    <t>GDOR TRIMARCO - CASA 15 - Neuquén - Barrio Confluencia</t>
  </si>
  <si>
    <t>28/01/2024 03:41:00 p.m.</t>
  </si>
  <si>
    <t>28/01/2024 04:27:14 p.m.</t>
  </si>
  <si>
    <t>28/01/2024 07:56:30 p.m.</t>
  </si>
  <si>
    <t>Abceso de gluteo</t>
  </si>
  <si>
    <t>L02.3 Absceso cutáneo, furúnculo y carbunco de glú</t>
  </si>
  <si>
    <t>Dolor en sitio de puncion</t>
  </si>
  <si>
    <t>DNI 36371137</t>
  </si>
  <si>
    <t>Muñoz, Karina Elizabeth</t>
  </si>
  <si>
    <t>28/01/2024 03:58:00 p.m.</t>
  </si>
  <si>
    <t>28/01/2024 04:22:18 p.m.</t>
  </si>
  <si>
    <t>28/01/2024 05:18:02 p.m.</t>
  </si>
  <si>
    <t>F43.2 Trastornos de adaptación</t>
  </si>
  <si>
    <t>CARLOS POTENTE 1046 - Neuquén - Barrio San Lorenzo Norte</t>
  </si>
  <si>
    <t>PDR11190916</t>
  </si>
  <si>
    <t>DNI 11190916</t>
  </si>
  <si>
    <t>Gomez, Olga Del Valle</t>
  </si>
  <si>
    <t>28/01/2024 04:08:00 p.m.</t>
  </si>
  <si>
    <t>28/01/2024 04:25:08 p.m.</t>
  </si>
  <si>
    <t>28/01/2024 04:49:10 p.m.</t>
  </si>
  <si>
    <t>cabo de hornos 821 - Neuquén - Barrio Sapere</t>
  </si>
  <si>
    <t>PDR27799120</t>
  </si>
  <si>
    <t>DNI 27799120</t>
  </si>
  <si>
    <t>Curin, Valentin</t>
  </si>
  <si>
    <t>28/01/2024 04:19:00 p.m.</t>
  </si>
  <si>
    <t>28/01/2024 04:24:39 p.m.</t>
  </si>
  <si>
    <t>28/01/2024 05:11:06 p.m.</t>
  </si>
  <si>
    <t>Richieri y Tierra del Fuego - Neuquén - Barrio Manuel Belgrano</t>
  </si>
  <si>
    <t>picadura de hormiga , falta de aire</t>
  </si>
  <si>
    <t>PDR44481907</t>
  </si>
  <si>
    <t>DNI 44481907</t>
  </si>
  <si>
    <t>Conil, Solana Eluney</t>
  </si>
  <si>
    <t>28/01/2024 04:56:00 p.m.</t>
  </si>
  <si>
    <t>28/01/2024 05:15:45 p.m.</t>
  </si>
  <si>
    <t>28/01/2024 05:52:03 p.m.</t>
  </si>
  <si>
    <t>arabarco 1064 - Neuquén - Barrio Villa Ceferino</t>
  </si>
  <si>
    <t>herida en brazo</t>
  </si>
  <si>
    <t>PDR49642064</t>
  </si>
  <si>
    <t>DNI 49642064</t>
  </si>
  <si>
    <t>Paz Casamayor, Santiago Nehuen</t>
  </si>
  <si>
    <t>28/01/2024 05:16:40 p.m.</t>
  </si>
  <si>
    <t>28/01/2024 05:27:04 p.m.</t>
  </si>
  <si>
    <t>FAVA 980 - Neuquén - Barrio Limay</t>
  </si>
  <si>
    <t>28/01/2024 05:05:00 p.m.</t>
  </si>
  <si>
    <t>28/01/2024 05:27:24 p.m.</t>
  </si>
  <si>
    <t>28/01/2024 05:38:00 p.m.</t>
  </si>
  <si>
    <t>PDR44839552</t>
  </si>
  <si>
    <t>DNI 44839552</t>
  </si>
  <si>
    <t>Suarez, Ludmila Victoria</t>
  </si>
  <si>
    <t>28/01/2024 05:14:00 p.m.</t>
  </si>
  <si>
    <t>28/01/2024 05:38:04 p.m.</t>
  </si>
  <si>
    <t>28/01/2024 10:21:21 p.m.</t>
  </si>
  <si>
    <t>Reagudización de Lupus. Artralgias.</t>
  </si>
  <si>
    <t>LAS GAVIOTAS - 472 - Neuquén</t>
  </si>
  <si>
    <t>dolor articulares</t>
  </si>
  <si>
    <t>DNI 36371830</t>
  </si>
  <si>
    <t>Mariano, Monica Gabriela</t>
  </si>
  <si>
    <t>28/01/2024 05:20:00 p.m.</t>
  </si>
  <si>
    <t>28/01/2024 05:53:50 p.m.</t>
  </si>
  <si>
    <t>28/01/2024 06:35:33 p.m.</t>
  </si>
  <si>
    <t>Herida coortopunzante</t>
  </si>
  <si>
    <t>RIO LIMAY 310 - Neuquén - Barrio Sapere</t>
  </si>
  <si>
    <t>PDR32746472</t>
  </si>
  <si>
    <t>DNI 32746472</t>
  </si>
  <si>
    <t>Ruiz, Mauro Leopoldo</t>
  </si>
  <si>
    <t>28/01/2024 05:30:00 p.m.</t>
  </si>
  <si>
    <t>28/01/2024 06:16:44 p.m.</t>
  </si>
  <si>
    <t>28/01/2024 06:46:13 p.m.</t>
  </si>
  <si>
    <t>Accidente del hogar-Herida punzante en pie</t>
  </si>
  <si>
    <t>independencia 740 - Neuquén</t>
  </si>
  <si>
    <t>herida punzante en pie</t>
  </si>
  <si>
    <t>PDR49137375</t>
  </si>
  <si>
    <t>DNI 49137375</t>
  </si>
  <si>
    <t>Muños Porta, Thiago Benjamin</t>
  </si>
  <si>
    <t>28/01/2024 05:31:00 p.m.</t>
  </si>
  <si>
    <t>28/01/2024 06:23:15 p.m.</t>
  </si>
  <si>
    <t>28/01/2024 06:47:53 p.m.</t>
  </si>
  <si>
    <t>violencia fisica-traumatismo de hombro.</t>
  </si>
  <si>
    <t>CHOCON 827 - Neuquén - Barrio Manuel Belgrano</t>
  </si>
  <si>
    <t>dolor de hombro</t>
  </si>
  <si>
    <t>PDR47284763</t>
  </si>
  <si>
    <t>DNI 47284763</t>
  </si>
  <si>
    <t>Burgos, Gabriel Agustin</t>
  </si>
  <si>
    <t>28/01/2024 05:36:00 p.m.</t>
  </si>
  <si>
    <t>28/01/2024 06:40:25 p.m.</t>
  </si>
  <si>
    <t>28/01/2024 07:08:28 p.m.</t>
  </si>
  <si>
    <t>quemadura AB</t>
  </si>
  <si>
    <t>T25 Quemadura y corrosión del tobillo y del pie</t>
  </si>
  <si>
    <t>san carlos 632 - Neuquén - Barrio Manuel Belgrano</t>
  </si>
  <si>
    <t>DNI 7882612</t>
  </si>
  <si>
    <t>Rojas, Eusebio Amilcar</t>
  </si>
  <si>
    <t>28/01/2024 05:50:00 p.m.</t>
  </si>
  <si>
    <t>28/01/2024 06:05:51 p.m.</t>
  </si>
  <si>
    <t>29/01/2024 12:32:20 a.m.</t>
  </si>
  <si>
    <t>ITU COMPLICADA</t>
  </si>
  <si>
    <t>SECTOR 3 MZA 2 - Neuquén - Barrio Ciudad Industrial</t>
  </si>
  <si>
    <t>Cansancio, fiebre decaimiennto</t>
  </si>
  <si>
    <t>28/01/2024 05:59:00 p.m.</t>
  </si>
  <si>
    <t>28/01/2024 07:00:47 p.m.</t>
  </si>
  <si>
    <t>28/01/2024 07:46:03 p.m.</t>
  </si>
  <si>
    <t>accidente del hogar-Traumatismo de 1 y 2 dedo de mano izquierda</t>
  </si>
  <si>
    <t>traumatismo de mano izquierda</t>
  </si>
  <si>
    <t>PDR12242898</t>
  </si>
  <si>
    <t>DNI 12242898</t>
  </si>
  <si>
    <t>Castillo, Frida</t>
  </si>
  <si>
    <t>28/01/2024 06:02:00 p.m.</t>
  </si>
  <si>
    <t>28/01/2024 07:05:45 p.m.</t>
  </si>
  <si>
    <t>28/01/2024 10:21:34 p.m.</t>
  </si>
  <si>
    <t>lesiones pruriginosa</t>
  </si>
  <si>
    <t>L30.8 Otras dermatitis especificadas</t>
  </si>
  <si>
    <t>DNI 25483076</t>
  </si>
  <si>
    <t>Nieto, Edgardo Fabian Ceferino</t>
  </si>
  <si>
    <t>28/01/2024 06:04:00 p.m.</t>
  </si>
  <si>
    <t>28/01/2024 08:41:08 p.m.</t>
  </si>
  <si>
    <t>pringles 2000 - Neuquén - Barrio Islas Malvinas</t>
  </si>
  <si>
    <t>solicita atencion por guardia- no especifica</t>
  </si>
  <si>
    <t>DNI 30063864</t>
  </si>
  <si>
    <t>Castillo, Dora Ines</t>
  </si>
  <si>
    <t>28/01/2024 06:05:00 p.m.</t>
  </si>
  <si>
    <t>28/01/2024 08:04:41 p.m.</t>
  </si>
  <si>
    <t>28/01/2024 08:19:45 p.m.</t>
  </si>
  <si>
    <t>accidente del hogar. Ulcera de cornea</t>
  </si>
  <si>
    <t>DNI 43421657</t>
  </si>
  <si>
    <t>Villegas, Facundo Damian</t>
  </si>
  <si>
    <t>28/01/2024 06:07:00 p.m.</t>
  </si>
  <si>
    <t>28/01/2024 08:18:48 p.m.</t>
  </si>
  <si>
    <t>28/01/2024 08:56:53 p.m.</t>
  </si>
  <si>
    <t>GODOY Y MATHEU - Neuquén</t>
  </si>
  <si>
    <t>PDR41608445</t>
  </si>
  <si>
    <t>DNI 41608445</t>
  </si>
  <si>
    <t>Peutren, Julieta Micaela</t>
  </si>
  <si>
    <t>28/01/2024 06:18:00 p.m.</t>
  </si>
  <si>
    <t>28/01/2024 08:46:39 p.m.</t>
  </si>
  <si>
    <t>28/01/2024 08:58:45 p.m.</t>
  </si>
  <si>
    <t>vertigo perisferico</t>
  </si>
  <si>
    <t>CATAMARCA 138 B - Neuquén - Barrio Bouquet Roldán</t>
  </si>
  <si>
    <t>MAREOS Y VOMITOS</t>
  </si>
  <si>
    <t>PDR49485003</t>
  </si>
  <si>
    <t>DNI 49485003</t>
  </si>
  <si>
    <t>Sanchez, Sofia Agustina</t>
  </si>
  <si>
    <t>28/01/2024 06:20:00 p.m.</t>
  </si>
  <si>
    <t>28/01/2024 06:36:26 p.m.</t>
  </si>
  <si>
    <t>28/01/2024 07:59:40 p.m.</t>
  </si>
  <si>
    <t>CALLE 30 CASA 19 - Neuquén - Barrio Gregorio Alvarez</t>
  </si>
  <si>
    <t>ENVIADA DE SAN LUCAS POR AUTOLESIONES</t>
  </si>
  <si>
    <t>PDR10388435</t>
  </si>
  <si>
    <t>DNI 10388435</t>
  </si>
  <si>
    <t>Maidana, Hector Julio</t>
  </si>
  <si>
    <t>28/01/2024 06:32:00 p.m.</t>
  </si>
  <si>
    <t>28/01/2024 08:41:18 p.m.</t>
  </si>
  <si>
    <t>28/01/2024 09:27:11 p.m.</t>
  </si>
  <si>
    <t>ICC</t>
  </si>
  <si>
    <t>NICOLAS TAURO 751 - Provincia: BUENOS AIRES</t>
  </si>
  <si>
    <t>Edema en MI</t>
  </si>
  <si>
    <t>PDR11797798</t>
  </si>
  <si>
    <t>DNI 11797798</t>
  </si>
  <si>
    <t>Nuñez, Lucia Esther</t>
  </si>
  <si>
    <t>28/01/2024 06:42:00 p.m.</t>
  </si>
  <si>
    <t>28/01/2024 09:56:20 p.m.</t>
  </si>
  <si>
    <t>Síncope. Deshidratación leve.</t>
  </si>
  <si>
    <t>PADRE GENESIO 1233 0 0 - Provincia: SANTA FE</t>
  </si>
  <si>
    <t>GUADALUPE</t>
  </si>
  <si>
    <t>28/01/2024 06:44:00 p.m.</t>
  </si>
  <si>
    <t>28/01/2024 08:42:59 p.m.</t>
  </si>
  <si>
    <t>29/01/2024 12:35:01 a.m.</t>
  </si>
  <si>
    <t>28/01/2024 06:46:00 p.m.</t>
  </si>
  <si>
    <t>28/01/2024 09:17:44 p.m.</t>
  </si>
  <si>
    <t>28/01/2024 09:59:31 p.m.</t>
  </si>
  <si>
    <t>DNI 40181639</t>
  </si>
  <si>
    <t>Penroz, Yamila Lujan</t>
  </si>
  <si>
    <t>28/01/2024 06:51:00 p.m.</t>
  </si>
  <si>
    <t>28/01/2024 09:17:59 p.m.</t>
  </si>
  <si>
    <t>CALLE 11 TORRE B1 - Neuquén - Barrio Ciudad Industrial</t>
  </si>
  <si>
    <t>REF PROBLEMAS DE HEMORROIDES- DOLOR Y SANGRADO</t>
  </si>
  <si>
    <t>PDR25215194</t>
  </si>
  <si>
    <t>DNI 25215194</t>
  </si>
  <si>
    <t>Casattaro, Adrian Norberto</t>
  </si>
  <si>
    <t>28/01/2024 06:58:00 p.m.</t>
  </si>
  <si>
    <t>28/01/2024 09:18:09 p.m.</t>
  </si>
  <si>
    <t>28/01/2024 09:24:24 p.m.</t>
  </si>
  <si>
    <t>CHACO 35 - Neuquén - Barrio El Progreso</t>
  </si>
  <si>
    <t>REF DOLOR EN DEDO DE LA MANO IZQUIERDA</t>
  </si>
  <si>
    <t>DNI 92904932</t>
  </si>
  <si>
    <t>Gonzalez Vergara, Guillermo</t>
  </si>
  <si>
    <t>28/01/2024 07:07:00 p.m.</t>
  </si>
  <si>
    <t>28/01/2024 07:43:09 p.m.</t>
  </si>
  <si>
    <t>29/01/2024 12:20:31 a.m.</t>
  </si>
  <si>
    <t>PASAJE EL MONTAÑES 1426 - Neuquén - Barrio Villa María</t>
  </si>
  <si>
    <t>28/01/2024 07:24:00 p.m.</t>
  </si>
  <si>
    <t>28/01/2024 08:00:37 p.m.</t>
  </si>
  <si>
    <t>28/01/2024 10:41:31 p.m.</t>
  </si>
  <si>
    <t>Sind Obstructivo</t>
  </si>
  <si>
    <t>K56.6 Otras obstrucciones intestinales y las no es</t>
  </si>
  <si>
    <t>vomitos y dolorabdomnal</t>
  </si>
  <si>
    <t>PDR24017885</t>
  </si>
  <si>
    <t>DNI 24017885</t>
  </si>
  <si>
    <t>Abello, Julio Ceferino</t>
  </si>
  <si>
    <t>28/01/2024 07:37:00 p.m.</t>
  </si>
  <si>
    <t>28/01/2024 09:25:19 p.m.</t>
  </si>
  <si>
    <t>28/01/2024 09:57:45 p.m.</t>
  </si>
  <si>
    <t>delegados territoriales neuquinos casa 3 - Neuquén</t>
  </si>
  <si>
    <t>cuenca 15</t>
  </si>
  <si>
    <t>pac ref q esta con dolor en rodilla derecha por accidente laboral</t>
  </si>
  <si>
    <t>28/01/2024 07:45:00 p.m.</t>
  </si>
  <si>
    <t>28/01/2024 10:09:53 p.m.</t>
  </si>
  <si>
    <t>DOLOR DE PECHO POR CONSUMO</t>
  </si>
  <si>
    <t>PDR41438433</t>
  </si>
  <si>
    <t>DNI 41438433</t>
  </si>
  <si>
    <t>Vazquez, Diego Emiliano</t>
  </si>
  <si>
    <t>28/01/2024 07:47:00 p.m.</t>
  </si>
  <si>
    <t>28/01/2024 09:33:30 p.m.</t>
  </si>
  <si>
    <t>ELORDI - LOTE 10 - SAN MARTIN DE LOS ANDES</t>
  </si>
  <si>
    <t>pac ref dolor de pecho hormigueo y desmayo</t>
  </si>
  <si>
    <t>DNI 31269238</t>
  </si>
  <si>
    <t>Mardones, Anahi Soledad</t>
  </si>
  <si>
    <t>28/01/2024 07:53:00 p.m.</t>
  </si>
  <si>
    <t>28/01/2024 09:33:40 p.m.</t>
  </si>
  <si>
    <t>PAIMUN 1333 - Neuquén - Barrio Confluencia</t>
  </si>
  <si>
    <t>28/01/2024 08:08:00 p.m.</t>
  </si>
  <si>
    <t>28/01/2024 09:33:50 p.m.</t>
  </si>
  <si>
    <t>28/01/2024 10:08:02 p.m.</t>
  </si>
  <si>
    <t>pac ref dolor lumbar ref q sufrio violencia de genero</t>
  </si>
  <si>
    <t>PDR25624298</t>
  </si>
  <si>
    <t>DNI 25624298</t>
  </si>
  <si>
    <t>Vazquez, Jorge Orlando</t>
  </si>
  <si>
    <t>28/01/2024 08:13:00 p.m.</t>
  </si>
  <si>
    <t>28/01/2024 09:34:00 p.m.</t>
  </si>
  <si>
    <t>28/01/2024 11:40:20 p.m.</t>
  </si>
  <si>
    <t>Esquiu 165 - Neuquén - Barrio Villa María</t>
  </si>
  <si>
    <t>pac ref orina con sangre</t>
  </si>
  <si>
    <t>PDR22170347</t>
  </si>
  <si>
    <t>DNI 22170347</t>
  </si>
  <si>
    <t>Oser, Elio Hernan</t>
  </si>
  <si>
    <t>28/01/2024 08:17:00 p.m.</t>
  </si>
  <si>
    <t>28/01/2024 08:38:18 p.m.</t>
  </si>
  <si>
    <t>28/01/2024 11:40:43 p.m.</t>
  </si>
  <si>
    <t>I20 Angina de pecho</t>
  </si>
  <si>
    <t>cruceli calle 4 - Neuquén - Barrio Hipódromo</t>
  </si>
  <si>
    <t>pac ref dolor de pecho</t>
  </si>
  <si>
    <t>PDR92851663</t>
  </si>
  <si>
    <t>DNI 92851663</t>
  </si>
  <si>
    <t>Medina Ribeiro, Walter Alberto</t>
  </si>
  <si>
    <t>28/01/2024 08:24:00 p.m.</t>
  </si>
  <si>
    <t>28/01/2024 09:47:30 p.m.</t>
  </si>
  <si>
    <t>28/01/2024 09:59:39 p.m.</t>
  </si>
  <si>
    <t>PATAGONES 485 - Neuquén - Barrio Sapere</t>
  </si>
  <si>
    <t>PDR49137455</t>
  </si>
  <si>
    <t>DNI 49137455</t>
  </si>
  <si>
    <t>Ferrer, Milena Sofia</t>
  </si>
  <si>
    <t>28/01/2024 08:26:00 p.m.</t>
  </si>
  <si>
    <t>28/01/2024 10:06:48 p.m.</t>
  </si>
  <si>
    <t>28/01/2024 10:10:18 p.m.</t>
  </si>
  <si>
    <t>pac ref dolor de oido</t>
  </si>
  <si>
    <t>DNI 29659287</t>
  </si>
  <si>
    <t>Perez, Rosendo Eduardo</t>
  </si>
  <si>
    <t>28/01/2024 08:28:00 p.m.</t>
  </si>
  <si>
    <t>28/01/2024 10:22:04 p.m.</t>
  </si>
  <si>
    <t>Hemorragia digestiva alta.</t>
  </si>
  <si>
    <t>K92.2 Hemorragia gastrointestinal, no especificada</t>
  </si>
  <si>
    <t>ROCA 607 - Plottier</t>
  </si>
  <si>
    <t>28/01/2024 08:38:00 p.m.</t>
  </si>
  <si>
    <t>28/01/2024 10:07:22 p.m.</t>
  </si>
  <si>
    <t>28/01/2024 11:11:32 p.m.</t>
  </si>
  <si>
    <t>Inflamación tobillo derecho</t>
  </si>
  <si>
    <t>28/01/2024 08:58:00 p.m.</t>
  </si>
  <si>
    <t>28/01/2024 09:06:18 p.m.</t>
  </si>
  <si>
    <t>29/01/2024 12:35:07 a.m.</t>
  </si>
  <si>
    <t>Vómitos y fiebre</t>
  </si>
  <si>
    <t>DNI 13010110</t>
  </si>
  <si>
    <t>Cifuentes, Sebastian Ricardo</t>
  </si>
  <si>
    <t>28/01/2024 09:09:00 p.m.</t>
  </si>
  <si>
    <t>28/01/2024 11:35:24 p.m.</t>
  </si>
  <si>
    <t>Neumonía.</t>
  </si>
  <si>
    <t>LA PLATA 941 - Neuquén - Barrio Villa Florencia</t>
  </si>
  <si>
    <t>V. FLORENCIA</t>
  </si>
  <si>
    <t>dolor de pecho, traído por Ambulancias Nach</t>
  </si>
  <si>
    <t>OTRO 92596633</t>
  </si>
  <si>
    <t>Contreras Maragaño, Raquel Del Carmen</t>
  </si>
  <si>
    <t>28/01/2024 09:17:00 p.m.</t>
  </si>
  <si>
    <t>28/01/2024 10:12:11 p.m.</t>
  </si>
  <si>
    <t>29/01/2024 12:52:22 a.m.</t>
  </si>
  <si>
    <t>ECHEVERRIA 377 - Neuquén - Barrio Villa María</t>
  </si>
  <si>
    <t>Orina con sangre y dolor</t>
  </si>
  <si>
    <t>PDR29293793</t>
  </si>
  <si>
    <t>DNI 29293793</t>
  </si>
  <si>
    <t>Castillo, Teresa Graciela</t>
  </si>
  <si>
    <t>28/01/2024 09:28:00 p.m.</t>
  </si>
  <si>
    <t>28/01/2024 11:14:39 p.m.</t>
  </si>
  <si>
    <t>29/01/2024 01:09:34 a.m.</t>
  </si>
  <si>
    <t>RAUL SOLDI 1349 -</t>
  </si>
  <si>
    <t>TERRAZAS DE ALTA BARDA</t>
  </si>
  <si>
    <t>Cefalea, mareos y nauseas - Antecedentes sindrome de bogkoshagui</t>
  </si>
  <si>
    <t>DNI 29547277</t>
  </si>
  <si>
    <t>Retamozo, Liliana Elizabeth</t>
  </si>
  <si>
    <t>28/01/2024 09:46:00 p.m.</t>
  </si>
  <si>
    <t>28/01/2024 11:20:14 p.m.</t>
  </si>
  <si>
    <t>28/01/2024 11:42:22 p.m.</t>
  </si>
  <si>
    <t>CORTEZ REARTE DX-11 - Neuquén - Barrio San Lorenzo Norte</t>
  </si>
  <si>
    <t>dolor de muelas, pcte. embarazada</t>
  </si>
  <si>
    <t>PDR41420564</t>
  </si>
  <si>
    <t>DNI 41420564</t>
  </si>
  <si>
    <t>Moline, Lara Agustina</t>
  </si>
  <si>
    <t>28/01/2024 09:48:00 p.m.</t>
  </si>
  <si>
    <t>28/01/2024 11:30:53 p.m.</t>
  </si>
  <si>
    <t>28/01/2024 11:42:34 p.m.</t>
  </si>
  <si>
    <t>Conrado Villegas 74 - Neuquén - Centro</t>
  </si>
  <si>
    <t>brote y picazón en el cuerpo, desde la mañana</t>
  </si>
  <si>
    <t>28/01/2024 09:56:00 p.m.</t>
  </si>
  <si>
    <t>28/01/2024 11:43:41 p.m.</t>
  </si>
  <si>
    <t>29/01/2024 12:50:25 a.m.</t>
  </si>
  <si>
    <t>refiere caída en moto de la madrugada, ya visto en Hptal. Heller, tx de mm.ss. izquierdo</t>
  </si>
  <si>
    <t>PDR29551876</t>
  </si>
  <si>
    <t>DNI 29551876</t>
  </si>
  <si>
    <t>Escudero, Santiago Ariel Fernando</t>
  </si>
  <si>
    <t>28/01/2024 10:03:00 p.m.</t>
  </si>
  <si>
    <t>28/01/2024 11:18:59 p.m.</t>
  </si>
  <si>
    <t>29/01/2024 12:44:14 a.m.</t>
  </si>
  <si>
    <t>4 Peatonal 19 - Neuquén - Barrio Ciudad Industrial</t>
  </si>
  <si>
    <t>mordedura de can en mm.ii. izquierdo hace media hora</t>
  </si>
  <si>
    <t>28/01/2024 10:08:00 p.m.</t>
  </si>
  <si>
    <t>28/01/2024 11:48:08 p.m.</t>
  </si>
  <si>
    <t>29/01/2024 12:44:23 a.m.</t>
  </si>
  <si>
    <t>cericalgia</t>
  </si>
  <si>
    <t>dolor de cabeza, cervical, mareos</t>
  </si>
  <si>
    <t>28/01/2024 10:21:00 p.m.</t>
  </si>
  <si>
    <t>28/01/2024 11:47:33 p.m.</t>
  </si>
  <si>
    <t>29/01/2024 01:23:09 a.m.</t>
  </si>
  <si>
    <t>dolor abdominal, vómitos desde la mañana</t>
  </si>
  <si>
    <t>DNI 26543477</t>
  </si>
  <si>
    <t>Campodonico, Cintia Anahi</t>
  </si>
  <si>
    <t>28/01/2024 10:25:00 p.m.</t>
  </si>
  <si>
    <t>28/01/2024 11:16:10 p.m.</t>
  </si>
  <si>
    <t>29/01/2024 01:44:42 a.m.</t>
  </si>
  <si>
    <t>Novella MBK 3 ACCESO 3 8450 - Neuquén - Barrio Gran Neuquén</t>
  </si>
  <si>
    <t>dolor abdominal, vómitos, diarrea, ant. de vesícular, malestar desde la mañana</t>
  </si>
  <si>
    <t>PDR40442881</t>
  </si>
  <si>
    <t>DNI 40442881</t>
  </si>
  <si>
    <t>Cia, Sofia Mariel</t>
  </si>
  <si>
    <t>28/01/2024 10:27:00 p.m.</t>
  </si>
  <si>
    <t>29/01/2024 12:36:47 a.m.</t>
  </si>
  <si>
    <t>29/01/2024 12:47:54 a.m.</t>
  </si>
  <si>
    <t>rio quinto 663 - Neuquén - Barrio Provincias Unidas</t>
  </si>
  <si>
    <t>dolor en la ingle, desde la mañana</t>
  </si>
  <si>
    <t>PDR49262194</t>
  </si>
  <si>
    <t>DNI 49262194</t>
  </si>
  <si>
    <t>Velazco Esquivel, Gustavo Omar</t>
  </si>
  <si>
    <t>28/01/2024 10:30:00 p.m.</t>
  </si>
  <si>
    <t>29/01/2024 12:43:25 a.m.</t>
  </si>
  <si>
    <t>29/01/2024 12:47:31 a.m.</t>
  </si>
  <si>
    <t>Peñaloza 1128 - Neuquén - Barrio Islas Malvinas</t>
  </si>
  <si>
    <t>dolor de oídos, de cabeza</t>
  </si>
  <si>
    <t>28/01/2024 10:33:00 p.m.</t>
  </si>
  <si>
    <t>29/01/2024 12:47:38 a.m.</t>
  </si>
  <si>
    <t>29/01/2024 01:25:25 a.m.</t>
  </si>
  <si>
    <t>pcte. hta., refiere sangrado bucal y de nariz desde la tarde</t>
  </si>
  <si>
    <t>DNI 41911304</t>
  </si>
  <si>
    <t>Tardivo, Claudia Alumine</t>
  </si>
  <si>
    <t>28/01/2024 10:46:00 p.m.</t>
  </si>
  <si>
    <t>28/01/2024 11:35:40 p.m.</t>
  </si>
  <si>
    <t>28/01/2024 11:48:36 p.m.</t>
  </si>
  <si>
    <t>11 - Neuquén</t>
  </si>
  <si>
    <t>dolor de garganta, fiebre, congestión, desde la tarde</t>
  </si>
  <si>
    <t>PDR44909519</t>
  </si>
  <si>
    <t>DNI 44909519</t>
  </si>
  <si>
    <t>San Martin, Kevin Jesus Oscar</t>
  </si>
  <si>
    <t>28/01/2024 10:51:00 p.m.</t>
  </si>
  <si>
    <t>28/01/2024 11:17:10 p.m.</t>
  </si>
  <si>
    <t>29/01/2024 12:46:03 p.m.</t>
  </si>
  <si>
    <t>Chos Malal 294 - Neuquén - Barrio Mariano Moreno</t>
  </si>
  <si>
    <t>pac q viene en auto particular por desmayo</t>
  </si>
  <si>
    <t>DNI 37101595</t>
  </si>
  <si>
    <t>Pincheira, Yamila Elizabeth</t>
  </si>
  <si>
    <t>28/01/2024 11:03:00 p.m.</t>
  </si>
  <si>
    <t>29/01/2024 12:51:35 a.m.</t>
  </si>
  <si>
    <t>REP RICHIERI 430 - Neuquén</t>
  </si>
  <si>
    <t>cansancio - cefalea - mareos - dolor de pecho - pac. cardiológica</t>
  </si>
  <si>
    <t>PDR94290617</t>
  </si>
  <si>
    <t>DNI 94290617</t>
  </si>
  <si>
    <t>Ruiz Marca, Eva</t>
  </si>
  <si>
    <t>28/01/2024 11:05:00 p.m.</t>
  </si>
  <si>
    <t>29/01/2024 12:49:37 a.m.</t>
  </si>
  <si>
    <t>29/01/2024 01:06:11 a.m.</t>
  </si>
  <si>
    <t>dolor e inflamación abdominal de varios días</t>
  </si>
  <si>
    <t>PDR38493708</t>
  </si>
  <si>
    <t>DNI 38493708</t>
  </si>
  <si>
    <t>Vega, Maria Agustina</t>
  </si>
  <si>
    <t>28/01/2024 11:06:00 p.m.</t>
  </si>
  <si>
    <t>29/01/2024 12:51:45 a.m.</t>
  </si>
  <si>
    <t>29/01/2024 01:06:22 a.m.</t>
  </si>
  <si>
    <t>Victor anibal 840 - Neuquén</t>
  </si>
  <si>
    <t>PDR26541265</t>
  </si>
  <si>
    <t>DNI 26541265</t>
  </si>
  <si>
    <t>Parada, Roxana Paola</t>
  </si>
  <si>
    <t>28/01/2024 11:22:00 p.m.</t>
  </si>
  <si>
    <t>28/01/2024 11:36:02 p.m.</t>
  </si>
  <si>
    <t>29/01/2024 01:33:42 a.m.</t>
  </si>
  <si>
    <t>F43.0 Reacción al estrés agudo</t>
  </si>
  <si>
    <t>La grulla 5301 - Neuquén</t>
  </si>
  <si>
    <t>decaimiento - descompensación - pac. cardiologica</t>
  </si>
  <si>
    <t>28/01/2024 11:24:00 p.m.</t>
  </si>
  <si>
    <t>29/01/2024 12:52:09 a.m.</t>
  </si>
  <si>
    <t>aplicación de enfermeria</t>
  </si>
  <si>
    <t>PDR44297126</t>
  </si>
  <si>
    <t>DNI 44297126</t>
  </si>
  <si>
    <t>Sanchez, Stefania Haydee</t>
  </si>
  <si>
    <t>28/01/2024 11:46:00 p.m.</t>
  </si>
  <si>
    <t>29/01/2024 12:59:46 a.m.</t>
  </si>
  <si>
    <t>MATHUS HOYOS 4171 - Provincia: MENDOZA</t>
  </si>
  <si>
    <t>28/01/2024 11:48:00 p.m.</t>
  </si>
  <si>
    <t>29/01/2024 01:10:29 a.m.</t>
  </si>
  <si>
    <t>PDR46577448</t>
  </si>
  <si>
    <t>DNI 46577448</t>
  </si>
  <si>
    <t>Heredia, Facundo Francisco</t>
  </si>
  <si>
    <t>28/01/2024 11:50:00 p.m.</t>
  </si>
  <si>
    <t>29/01/2024 12:39:49 a.m.</t>
  </si>
  <si>
    <t>29/01/2024 01:10:02 a.m.</t>
  </si>
  <si>
    <t>ESTADO DE ISRAEL 416 - Neuquén - Barrio Confluencia</t>
  </si>
  <si>
    <t>DOLOR DE PECHO - PAC. CARDIOLOGICO</t>
  </si>
  <si>
    <t>PDR40613780</t>
  </si>
  <si>
    <t>DNI 40613780</t>
  </si>
  <si>
    <t>Villagra Gomez, Fausto</t>
  </si>
  <si>
    <t>29/01/2024 12:29:00 a.m.</t>
  </si>
  <si>
    <t>29/01/2024 02:12:17 a.m.</t>
  </si>
  <si>
    <t>29/01/2024 02:26:05 a.m.</t>
  </si>
  <si>
    <t>CERRO FITZ ROY 2150 - Neuquén</t>
  </si>
  <si>
    <t>Ref. reacción alergica ( sarpullido corporal )</t>
  </si>
  <si>
    <t>29/01/2024 12:49:00 a.m.</t>
  </si>
  <si>
    <t>29/01/2024 02:19:01 a.m.</t>
  </si>
  <si>
    <t>29/01/2024 02:28:45 a.m.</t>
  </si>
  <si>
    <t>ref tx en dedo pulgar derecho</t>
  </si>
  <si>
    <t>29/01/2024 01:00:00 a.m.</t>
  </si>
  <si>
    <t>29/01/2024 01:10:15 a.m.</t>
  </si>
  <si>
    <t>29/01/2024 05:42:16 a.m.</t>
  </si>
  <si>
    <t>Ref. presion alta ,adormecimiento, rostro, pierna y brazo mismo lado( antecedentes de ACV )-</t>
  </si>
  <si>
    <t>PDR37401603</t>
  </si>
  <si>
    <t>DNI 37401603</t>
  </si>
  <si>
    <t>Benilla, Carolina Ines</t>
  </si>
  <si>
    <t>29/01/2024 01:05:00 a.m.</t>
  </si>
  <si>
    <t>29/01/2024 02:19:14 a.m.</t>
  </si>
  <si>
    <t>29/01/2024 02:38:32 a.m.</t>
  </si>
  <si>
    <t>LAMARQUE Y CORRENTOSO - Neuquén - Barrio Confluencia</t>
  </si>
  <si>
    <t>Ref. dolor abdominal y vomitos -</t>
  </si>
  <si>
    <t>PDR33919736</t>
  </si>
  <si>
    <t>DNI 33919736</t>
  </si>
  <si>
    <t>Benilla, Victoria Isabel</t>
  </si>
  <si>
    <t>29/01/2024 01:07:00 a.m.</t>
  </si>
  <si>
    <t>29/01/2024 02:28:12 a.m.</t>
  </si>
  <si>
    <t>29/01/2024 02:38:37 a.m.</t>
  </si>
  <si>
    <t>REF. DOLOR ABDOMINAL, VOMITOS Y DIARREA</t>
  </si>
  <si>
    <t>DNI 37781907</t>
  </si>
  <si>
    <t>Umanzor, Nicolas Alexander</t>
  </si>
  <si>
    <t>29/01/2024 01:17:00 a.m.</t>
  </si>
  <si>
    <t>29/01/2024 02:28:58 a.m.</t>
  </si>
  <si>
    <t>29/01/2024 03:20:24 a.m.</t>
  </si>
  <si>
    <t>traumatismo pie izquierdo</t>
  </si>
  <si>
    <t>corrientes 1130 - Neuquén - Barrio Villa María</t>
  </si>
  <si>
    <t>PDR49752406</t>
  </si>
  <si>
    <t>DNI 49752406</t>
  </si>
  <si>
    <t>Zuñiga Aguiar, Franco Benjamin</t>
  </si>
  <si>
    <t>29/01/2024 01:25:00 a.m.</t>
  </si>
  <si>
    <t>29/01/2024 02:11:55 a.m.</t>
  </si>
  <si>
    <t>29/01/2024 02:26:40 a.m.</t>
  </si>
  <si>
    <t>ALDERETE 585 - Neuquén</t>
  </si>
  <si>
    <t>DNI 40692874</t>
  </si>
  <si>
    <t>Osses, Santiago Exequiel</t>
  </si>
  <si>
    <t>29/01/2024 01:57:00 a.m.</t>
  </si>
  <si>
    <t>29/01/2024 03:17:19 a.m.</t>
  </si>
  <si>
    <t>29/01/2024 03:17:54 a.m.</t>
  </si>
  <si>
    <t>CERRO CATEDRAL Y LAGO ARGENTINO - 2135 - Neuquén - Barrio Confluencia</t>
  </si>
  <si>
    <t>ref dolor de oido/ facial</t>
  </si>
  <si>
    <t>PDR47369326</t>
  </si>
  <si>
    <t>DNI 47369326</t>
  </si>
  <si>
    <t>Montes, Bianca Eluney</t>
  </si>
  <si>
    <t>29/01/2024 02:11:00 a.m.</t>
  </si>
  <si>
    <t>29/01/2024 03:17:35 a.m.</t>
  </si>
  <si>
    <t>29/01/2024 03:18:04 a.m.</t>
  </si>
  <si>
    <t>pedro genco 5500 - Neuquén - Barrio Valentina Norte</t>
  </si>
  <si>
    <t>ref corte en dedo meñique de mano izq</t>
  </si>
  <si>
    <t>PDR31173260</t>
  </si>
  <si>
    <t>DNI 31173260</t>
  </si>
  <si>
    <t>San Martin Paredes, Victor David</t>
  </si>
  <si>
    <t>29/01/2024 02:42:00 a.m.</t>
  </si>
  <si>
    <t>29/01/2024 03:50:13 a.m.</t>
  </si>
  <si>
    <t>29/01/2024 04:12:53 a.m.</t>
  </si>
  <si>
    <t>rufino ortega - Neuquén - Barrio Unión de Mayo</t>
  </si>
  <si>
    <t>ref dolor de cabeza/ mareos/ dolor ocular</t>
  </si>
  <si>
    <t>DNI 36343177</t>
  </si>
  <si>
    <t>Di Marco, Mariana Anahi</t>
  </si>
  <si>
    <t>29/01/2024 03:24:00 a.m.</t>
  </si>
  <si>
    <t>29/01/2024 03:50:26 a.m.</t>
  </si>
  <si>
    <t>29/01/2024 04:12:59 a.m.</t>
  </si>
  <si>
    <t>Rio Gallegos 1326 - Neuquén</t>
  </si>
  <si>
    <t>Rincon Bonito</t>
  </si>
  <si>
    <t>Ref. Dolor en zona cervical ( accidente vial en el día de ayer )</t>
  </si>
  <si>
    <t>DNI 21387357</t>
  </si>
  <si>
    <t>Gorlero Pizarro, Alejandra</t>
  </si>
  <si>
    <t>29/01/2024 03:42:00 a.m.</t>
  </si>
  <si>
    <t>29/01/2024 04:34:51 a.m.</t>
  </si>
  <si>
    <t>29/01/2024 06:58:11 a.m.</t>
  </si>
  <si>
    <t>Fortin Confluencia 4177 - Neuquén - Oeste</t>
  </si>
  <si>
    <t>ref nauseas/ diarrea</t>
  </si>
  <si>
    <t>29/01/2024 03:44:00 a.m.</t>
  </si>
  <si>
    <t>29/01/2024 04:02:24 a.m.</t>
  </si>
  <si>
    <t>29/01/2024 07:13:04 a.m.</t>
  </si>
  <si>
    <t>Proctorragia crónica.</t>
  </si>
  <si>
    <t>pcte oncologico ref vomitos con sangre</t>
  </si>
  <si>
    <t>DNI 52526186</t>
  </si>
  <si>
    <t>Almeida, Angel Jeremias Ezequiel</t>
  </si>
  <si>
    <t>11 años</t>
  </si>
  <si>
    <t>29/01/2024 04:07:00 a.m.</t>
  </si>
  <si>
    <t>29/01/2024 04:09:48 a.m.</t>
  </si>
  <si>
    <t>Boer 1900 - Neuquén - Barrio Confluencia</t>
  </si>
  <si>
    <t>Ref. dolor de oido/ sangrado (egresado x error)</t>
  </si>
  <si>
    <t>29/01/2024 05:02:00 a.m.</t>
  </si>
  <si>
    <t>29/01/2024 06:43:42 a.m.</t>
  </si>
  <si>
    <t>DOLOR EN BRAZO</t>
  </si>
  <si>
    <t>29/01/2024 06:33:00 a.m.</t>
  </si>
  <si>
    <t>29/01/2024 06:43:17 a.m.</t>
  </si>
  <si>
    <t>29/01/2024 08:08:14 a.m.</t>
  </si>
  <si>
    <t>29/01/2024 06:41:00 a.m.</t>
  </si>
  <si>
    <t>29/01/2024 07:11:26 a.m.</t>
  </si>
  <si>
    <t>Egresada por error.</t>
  </si>
  <si>
    <t>TX VARIOS POR CAIDA INCIDENTE TRANSITO</t>
  </si>
  <si>
    <t>DNI 33870802</t>
  </si>
  <si>
    <t>Morales, Cynthia Guadalupe</t>
  </si>
  <si>
    <t>29/01/2024 06:43:00 a.m.</t>
  </si>
  <si>
    <t>29/01/2024 06:51:59 a.m.</t>
  </si>
  <si>
    <t>29/01/2024 08:05:00 a.m.</t>
  </si>
  <si>
    <t>192 VIVIENDAS - Neuquén - Este</t>
  </si>
  <si>
    <t>MERCANTILES</t>
  </si>
  <si>
    <t>tx abdominal</t>
  </si>
  <si>
    <t>29/01/2024 07:13:00 a.m.</t>
  </si>
  <si>
    <t>29/01/2024 01:14:12 p.m.</t>
  </si>
  <si>
    <t>TEC leve, con amnesia de lo ocurrido. Incidente de tránsito. Accidente de trabajo, in itinere.</t>
  </si>
  <si>
    <t>POLITRAUMA GRESADA POR ERROR</t>
  </si>
  <si>
    <t>PDR40961357</t>
  </si>
  <si>
    <t>DNI 40961357</t>
  </si>
  <si>
    <t>Quijon, Hector Eliseo</t>
  </si>
  <si>
    <t>29/01/2024 09:19:36 a.m.</t>
  </si>
  <si>
    <t>29/01/2024 09:25:44 a.m.</t>
  </si>
  <si>
    <t>SAN MARTIN 249 - Neuquén</t>
  </si>
  <si>
    <t>PDR26487142</t>
  </si>
  <si>
    <t>DNI 26487142</t>
  </si>
  <si>
    <t>Rivero, Marcela Elizabeth</t>
  </si>
  <si>
    <t>29/01/2024 07:41:00 a.m.</t>
  </si>
  <si>
    <t>29/01/2024 08:11:35 a.m.</t>
  </si>
  <si>
    <t>29/01/2024 01:38:28 p.m.</t>
  </si>
  <si>
    <t>RIO DIAMANTE 373 - Neuquén - Barrio Provincias Unidas</t>
  </si>
  <si>
    <t>Fiebre, presion alta, pte. hta</t>
  </si>
  <si>
    <t>PDR45207085</t>
  </si>
  <si>
    <t>DNI 45207085</t>
  </si>
  <si>
    <t>Mancuso, Gian Carlo</t>
  </si>
  <si>
    <t>29/01/2024 07:55:00 a.m.</t>
  </si>
  <si>
    <t>29/01/2024 09:19:52 a.m.</t>
  </si>
  <si>
    <t>29/01/2024 09:26:27 a.m.</t>
  </si>
  <si>
    <t>Parcela 69 - Plottier</t>
  </si>
  <si>
    <t>China Muerta</t>
  </si>
  <si>
    <t>Cefalea Mialgias Fiebre</t>
  </si>
  <si>
    <t>29/01/2024 07:59:00 a.m.</t>
  </si>
  <si>
    <t>29/01/2024 08:02:37 a.m.</t>
  </si>
  <si>
    <t>29/01/2024 01:58:20 p.m.</t>
  </si>
  <si>
    <t>Citada para realizacion de ecografia renovesical</t>
  </si>
  <si>
    <t>DNI 16819825</t>
  </si>
  <si>
    <t>Villaseñor, Karin Isabel</t>
  </si>
  <si>
    <t>29/01/2024 08:06:00 a.m.</t>
  </si>
  <si>
    <t>29/01/2024 09:22:29 a.m.</t>
  </si>
  <si>
    <t>29/01/2024 09:27:14 a.m.</t>
  </si>
  <si>
    <t>MARA TORRE 7 - Neuquén - Barrio Mercantiles</t>
  </si>
  <si>
    <t>Diarrea, nauseas</t>
  </si>
  <si>
    <t>DNI 37757586</t>
  </si>
  <si>
    <t>Parinelli, Maximiliano Ruben</t>
  </si>
  <si>
    <t>29/01/2024 08:09:00 a.m.</t>
  </si>
  <si>
    <t>29/01/2024 04:48:10 p.m.</t>
  </si>
  <si>
    <t>FRactura de columna lumbar por incidente auto vs bicicleta sin casco sin consumo de toxicos</t>
  </si>
  <si>
    <t>MARA Y CHOROY - Neuquén - Barrio Mercantiles</t>
  </si>
  <si>
    <t>accidente en bicicleta</t>
  </si>
  <si>
    <t>PDR49432434</t>
  </si>
  <si>
    <t>DNI 49432434</t>
  </si>
  <si>
    <t>Manriquez, Melina Jasmin</t>
  </si>
  <si>
    <t>29/01/2024 08:24:00 a.m.</t>
  </si>
  <si>
    <t>29/01/2024 09:26:34 a.m.</t>
  </si>
  <si>
    <t>29/01/2024 09:32:12 a.m.</t>
  </si>
  <si>
    <t>Urticaria en miembros inferiores</t>
  </si>
  <si>
    <t>DOC. RAMON - Neuquén - Barrio Villa Ceferino</t>
  </si>
  <si>
    <t>Urticaria de mas de 1 semana</t>
  </si>
  <si>
    <t>29/01/2024 08:29:00 a.m.</t>
  </si>
  <si>
    <t>29/01/2024 09:27:02 a.m.</t>
  </si>
  <si>
    <t>29/01/2024 09:31:00 a.m.</t>
  </si>
  <si>
    <t>retiro pre atencion</t>
  </si>
  <si>
    <t>Herida en pierna, de tres días de evolución</t>
  </si>
  <si>
    <t>DNI 27107240</t>
  </si>
  <si>
    <t>Muñoz, Alejandro Walter</t>
  </si>
  <si>
    <t>29/01/2024 08:50:00 a.m.</t>
  </si>
  <si>
    <t>29/01/2024 09:32:20 a.m.</t>
  </si>
  <si>
    <t>29/01/2024 09:37:54 a.m.</t>
  </si>
  <si>
    <t>Mordedura de can en MSD hace 48 hs</t>
  </si>
  <si>
    <t>Lago Argentino - Neuquén - Barrio Confluencia</t>
  </si>
  <si>
    <t>Confluencia- Complejo Paimun</t>
  </si>
  <si>
    <t>DNI 12897713</t>
  </si>
  <si>
    <t>Andrade, Manuel Alfredo</t>
  </si>
  <si>
    <t>29/01/2024 08:54:00 a.m.</t>
  </si>
  <si>
    <t>29/01/2024 09:33:18 a.m.</t>
  </si>
  <si>
    <t>29/01/2024 10:24:27 a.m.</t>
  </si>
  <si>
    <t>Erupción en piel, picazon</t>
  </si>
  <si>
    <t>29/01/2024 08:55:00 a.m.</t>
  </si>
  <si>
    <t>29/01/2024 09:25:06 a.m.</t>
  </si>
  <si>
    <t>29/01/2024 02:10:07 p.m.</t>
  </si>
  <si>
    <t>obstruccion de nefrostomia</t>
  </si>
  <si>
    <t>Dolor abdominal, pte. con nefrostomia</t>
  </si>
  <si>
    <t>29/01/2024 09:09:00 a.m.</t>
  </si>
  <si>
    <t>29/01/2024 09:37:15 a.m.</t>
  </si>
  <si>
    <t>29/01/2024 09:43:38 a.m.</t>
  </si>
  <si>
    <t>Lipotimia Astenia</t>
  </si>
  <si>
    <t>DNI 18781631</t>
  </si>
  <si>
    <t>Bernedo Cornejo, Jesus Miguel</t>
  </si>
  <si>
    <t>29/01/2024 09:16:00 a.m.</t>
  </si>
  <si>
    <t>29/01/2024 09:43:05 a.m.</t>
  </si>
  <si>
    <t>29/01/2024 11:41:06 a.m.</t>
  </si>
  <si>
    <t>Broncopatia aguda</t>
  </si>
  <si>
    <t>abraham y raihue - Neuquén</t>
  </si>
  <si>
    <t>Tos Congestion Fiebre</t>
  </si>
  <si>
    <t>DNI 43358569</t>
  </si>
  <si>
    <t>Cruces, Lucas Ezequiel</t>
  </si>
  <si>
    <t>29/01/2024 09:24:00 a.m.</t>
  </si>
  <si>
    <t>29/01/2024 09:27:43 a.m.</t>
  </si>
  <si>
    <t>29/01/2024 10:19:23 a.m.</t>
  </si>
  <si>
    <t>ALUMINE 784 - Neuquén - Este</t>
  </si>
  <si>
    <t>se le salio el hombro de lugar</t>
  </si>
  <si>
    <t>PDR41527879</t>
  </si>
  <si>
    <t>DNI 41527879</t>
  </si>
  <si>
    <t>Torres, Ernesto Omar</t>
  </si>
  <si>
    <t>29/01/2024 09:39:00 a.m.</t>
  </si>
  <si>
    <t>29/01/2024 09:49:36 a.m.</t>
  </si>
  <si>
    <t>29/01/2024 10:23:25 a.m.</t>
  </si>
  <si>
    <t>Traido por personal policial para evaluacion</t>
  </si>
  <si>
    <t>GIRASOL - Neuquén</t>
  </si>
  <si>
    <t>Meseta</t>
  </si>
  <si>
    <t>PDR95720117</t>
  </si>
  <si>
    <t>DNI 95720117</t>
  </si>
  <si>
    <t>Saavedra Neubauer, Susana Beatriz</t>
  </si>
  <si>
    <t>29/01/2024 09:43:00 a.m.</t>
  </si>
  <si>
    <t>29/01/2024 11:54:34 a.m.</t>
  </si>
  <si>
    <t>Los Frutales S/N - Neuquén - Barrio Ciudad Industrial</t>
  </si>
  <si>
    <t>Parque Insudtrial</t>
  </si>
  <si>
    <t>PDR93635824</t>
  </si>
  <si>
    <t>DNI 93635824</t>
  </si>
  <si>
    <t>Ramirez Vega, Tito Icthamar</t>
  </si>
  <si>
    <t>29/01/2024 10:04:00 a.m.</t>
  </si>
  <si>
    <t>29/01/2024 11:54:41 a.m.</t>
  </si>
  <si>
    <t>Santa Cruz 1351 - Neuquén</t>
  </si>
  <si>
    <t>29/01/2024 10:05:00 a.m.</t>
  </si>
  <si>
    <t>29/01/2024 11:54:48 a.m.</t>
  </si>
  <si>
    <t>ref que satura bajo - paciente con epoc</t>
  </si>
  <si>
    <t>PDR44017432</t>
  </si>
  <si>
    <t>DNI 44017432</t>
  </si>
  <si>
    <t>Duran, Camila Roxana Del Milagro</t>
  </si>
  <si>
    <t>29/01/2024 10:06:00 a.m.</t>
  </si>
  <si>
    <t>29/01/2024 11:54:57 a.m.</t>
  </si>
  <si>
    <t>Metan 1046 - Neuquén - Barrio Manuel Belgrano</t>
  </si>
  <si>
    <t>Barrio Belgrano</t>
  </si>
  <si>
    <t>ref inflamacion en cara</t>
  </si>
  <si>
    <t>DNI 24078040</t>
  </si>
  <si>
    <t>Ñancurpay, Irma Beatriz</t>
  </si>
  <si>
    <t>29/01/2024 10:08:00 a.m.</t>
  </si>
  <si>
    <t>29/01/2024 10:40:18 a.m.</t>
  </si>
  <si>
    <t>29/01/2024 04:02:00 p.m.</t>
  </si>
  <si>
    <t>RICHIERI -Y COMAHUE - Neuquén - Barrio Manuel Belgrano</t>
  </si>
  <si>
    <t>DNI 38710666</t>
  </si>
  <si>
    <t>Suarez, Daniksa Noel</t>
  </si>
  <si>
    <t>29/01/2024 10:13:00 a.m.</t>
  </si>
  <si>
    <t>29/01/2024 12:06:31 p.m.</t>
  </si>
  <si>
    <t>29/01/2024 03:37:11 p.m.</t>
  </si>
  <si>
    <t>FAVA 260 - Neuquén - Barrio Villa María</t>
  </si>
  <si>
    <t>DNI 23861131</t>
  </si>
  <si>
    <t>Ibañez, Isoria Rene</t>
  </si>
  <si>
    <t>29/01/2024 11:55:05 a.m.</t>
  </si>
  <si>
    <t>29/01/2024 01:13:08 p.m.</t>
  </si>
  <si>
    <t>Infeccion de partes blandas en antebrazo izquierdo</t>
  </si>
  <si>
    <t>Daniel Pigretti 1175 - Neuquén - Barrio Limay</t>
  </si>
  <si>
    <t>DNI 40613522</t>
  </si>
  <si>
    <t>Brevis Villarreal, Mariana Gabriela</t>
  </si>
  <si>
    <t>29/01/2024 10:14:00 a.m.</t>
  </si>
  <si>
    <t>29/01/2024 01:02:18 p.m.</t>
  </si>
  <si>
    <t>29/01/2024 07:14:40 p.m.</t>
  </si>
  <si>
    <t>MAIZ - Neuquén - Oeste</t>
  </si>
  <si>
    <t>mareos, dolor al orinar</t>
  </si>
  <si>
    <t>PDR33128100</t>
  </si>
  <si>
    <t>DNI 33128100</t>
  </si>
  <si>
    <t>Choque, Clara Roxana</t>
  </si>
  <si>
    <t>29/01/2024 10:17:00 a.m.</t>
  </si>
  <si>
    <t>29/01/2024 01:35:53 p.m.</t>
  </si>
  <si>
    <t>29/01/2024 02:07:51 p.m.</t>
  </si>
  <si>
    <t>aimogasta 1180 - Neuquén - Barrio Don Bosco III</t>
  </si>
  <si>
    <t>DNI 34960853</t>
  </si>
  <si>
    <t>Moraga, Silvia Soledad</t>
  </si>
  <si>
    <t>29/01/2024 10:32:00 a.m.</t>
  </si>
  <si>
    <t>29/01/2024 01:40:41 p.m.</t>
  </si>
  <si>
    <t>29/01/2024 05:27:18 p.m.</t>
  </si>
  <si>
    <t>CHOCON Y SAT. TORRES 1421 - Neuquén - Barrio Manuel Belgrano</t>
  </si>
  <si>
    <t>DNI 92445870</t>
  </si>
  <si>
    <t>Navarrete, Nubia Del Carmen</t>
  </si>
  <si>
    <t>29/01/2024 10:34:00 a.m.</t>
  </si>
  <si>
    <t>29/01/2024 11:32:27 a.m.</t>
  </si>
  <si>
    <t>29/01/2024 01:55:23 p.m.</t>
  </si>
  <si>
    <t>Artrosis Polialgias</t>
  </si>
  <si>
    <t>SAN MARTIN 5038 - Neuquén</t>
  </si>
  <si>
    <t>Poliartralgias</t>
  </si>
  <si>
    <t>29/01/2024 10:36:00 a.m.</t>
  </si>
  <si>
    <t>29/01/2024 02:06:28 p.m.</t>
  </si>
  <si>
    <t>29/01/2024 08:56:30 p.m.</t>
  </si>
  <si>
    <t>pericarditis</t>
  </si>
  <si>
    <t>I30.9 Pericarditis aguda, no especificada</t>
  </si>
  <si>
    <t>dolor punzante en el pecho - dolor en brazo - dif para respirar</t>
  </si>
  <si>
    <t>DNI 17551702</t>
  </si>
  <si>
    <t>Fleitas, Juan Carlos</t>
  </si>
  <si>
    <t>29/01/2024 10:39:00 a.m.</t>
  </si>
  <si>
    <t>29/01/2024 02:13:04 p.m.</t>
  </si>
  <si>
    <t>29/01/2024 02:25:14 p.m.</t>
  </si>
  <si>
    <t>Belgrano 550 - Neuquén - Centro</t>
  </si>
  <si>
    <t>PDR16717017</t>
  </si>
  <si>
    <t>DNI 16717017</t>
  </si>
  <si>
    <t>Gomez, Juan Carlos</t>
  </si>
  <si>
    <t>29/01/2024 10:40:00 a.m.</t>
  </si>
  <si>
    <t>29/01/2024 02:50:29 p.m.</t>
  </si>
  <si>
    <t>29/01/2024 02:59:53 p.m.</t>
  </si>
  <si>
    <t>FOTHERINGHAM 67 - Neuquén</t>
  </si>
  <si>
    <t>dolor renal</t>
  </si>
  <si>
    <t>DNI 13047768</t>
  </si>
  <si>
    <t>Galvan, Beatriz Angelica</t>
  </si>
  <si>
    <t>29/01/2024 10:43:00 a.m.</t>
  </si>
  <si>
    <t>29/01/2024 02:53:40 p.m.</t>
  </si>
  <si>
    <t>CALLE RAMOS MEJIAS 1347 - Neuquén - Barrio Mariano Moreno</t>
  </si>
  <si>
    <t>PDR14088787</t>
  </si>
  <si>
    <t>DNI 14088787</t>
  </si>
  <si>
    <t>Mugueta, Miguel Angel</t>
  </si>
  <si>
    <t>29/01/2024 10:52:00 a.m.</t>
  </si>
  <si>
    <t>29/01/2024 02:53:52 p.m.</t>
  </si>
  <si>
    <t>Mitre 805 - Neuquén - Barrio Mariano Moreno</t>
  </si>
  <si>
    <t>dolor costal por caida el sabado</t>
  </si>
  <si>
    <t>PDR39880690</t>
  </si>
  <si>
    <t>DNI 39880690</t>
  </si>
  <si>
    <t>Paz, Angelina Silvana Rita</t>
  </si>
  <si>
    <t>29/01/2024 10:54:00 a.m.</t>
  </si>
  <si>
    <t>29/01/2024 11:15:32 a.m.</t>
  </si>
  <si>
    <t>29/01/2024 04:32:00 p.m.</t>
  </si>
  <si>
    <t>PASO DE LOS LIBRES - Centenario</t>
  </si>
  <si>
    <t>29/01/2024 10:55:00 a.m.</t>
  </si>
  <si>
    <t>29/01/2024 02:54:02 p.m.</t>
  </si>
  <si>
    <t>DNI 17024721</t>
  </si>
  <si>
    <t>Fuentealba, Dominga Ercilia</t>
  </si>
  <si>
    <t>29/01/2024 11:01:00 a.m.</t>
  </si>
  <si>
    <t>29/01/2024 02:54:33 p.m.</t>
  </si>
  <si>
    <t>29/01/2024 05:23:30 p.m.</t>
  </si>
  <si>
    <t>Plan Corvin 120 vivi. - Neuquén - Barrio Gran Neuquén</t>
  </si>
  <si>
    <t>DOLOR DE GARGANTA Y CORPORAL</t>
  </si>
  <si>
    <t>29/01/2024 11:04:00 a.m.</t>
  </si>
  <si>
    <t>29/01/2024 11:28:45 a.m.</t>
  </si>
  <si>
    <t>29/01/2024 09:41:47 p.m.</t>
  </si>
  <si>
    <t>sospecha de infeccion de sitio quirurgico</t>
  </si>
  <si>
    <t>Dolor toracico Secrecion purulenta de herida qx</t>
  </si>
  <si>
    <t>DNI 29973239</t>
  </si>
  <si>
    <t>San Martin Gutierrez, Marisa Soraya</t>
  </si>
  <si>
    <t>29/01/2024 11:07:00 a.m.</t>
  </si>
  <si>
    <t>29/01/2024 02:57:38 p.m.</t>
  </si>
  <si>
    <t>29/01/2024 03:51:35 p.m.</t>
  </si>
  <si>
    <t>Traumatismo dorso lumbar</t>
  </si>
  <si>
    <t>antu y magaldi mza 25 lote 39 544 - Neuquén - Barrio Islas Malvinas</t>
  </si>
  <si>
    <t>DOLOR COSTAL POR CAIDA AYER</t>
  </si>
  <si>
    <t>PDR32887541</t>
  </si>
  <si>
    <t>DNI 32887541</t>
  </si>
  <si>
    <t>Beli, Nestor David</t>
  </si>
  <si>
    <t>29/01/2024 11:08:00 a.m.</t>
  </si>
  <si>
    <t>29/01/2024 11:33:50 a.m.</t>
  </si>
  <si>
    <t>29/01/2024 01:35:56 p.m.</t>
  </si>
  <si>
    <t>MZA D CAS 2 - Plottier</t>
  </si>
  <si>
    <t>108 VIVI</t>
  </si>
  <si>
    <t>DOLOR RENAL MOLESTIA PARA ORINAR</t>
  </si>
  <si>
    <t>29/01/2024 11:16:00 a.m.</t>
  </si>
  <si>
    <t>29/01/2024 03:02:28 p.m.</t>
  </si>
  <si>
    <t>DOLOR INFLAMACION DE ROSTRO FIEBRE</t>
  </si>
  <si>
    <t>PDR35129285</t>
  </si>
  <si>
    <t>DNI 35129285</t>
  </si>
  <si>
    <t>Gutierrez, Sergio Ariel</t>
  </si>
  <si>
    <t>29/01/2024 11:18:00 a.m.</t>
  </si>
  <si>
    <t>29/01/2024 03:02:40 p.m.</t>
  </si>
  <si>
    <t>mza 45 lote 15 moritan - Neuquén - Barrio Maronese</t>
  </si>
  <si>
    <t>MALESTAR GENERAL</t>
  </si>
  <si>
    <t>29/01/2024 11:21:00 a.m.</t>
  </si>
  <si>
    <t>29/01/2024 03:02:09 p.m.</t>
  </si>
  <si>
    <t>29/01/2024 03:10:31 p.m.</t>
  </si>
  <si>
    <t>PDR13192981</t>
  </si>
  <si>
    <t>DNI 13192981</t>
  </si>
  <si>
    <t>Guerra, Martha Alicia</t>
  </si>
  <si>
    <t>29/01/2024 11:38:00 a.m.</t>
  </si>
  <si>
    <t>29/01/2024 03:12:19 p.m.</t>
  </si>
  <si>
    <t>29/01/2024 03:24:40 p.m.</t>
  </si>
  <si>
    <t>SINDROME VERTIGINOSO</t>
  </si>
  <si>
    <t>BOMBAL 923 - Provincia: MENDOZA</t>
  </si>
  <si>
    <t>MAREOS VERTIGO</t>
  </si>
  <si>
    <t>PDR40614388</t>
  </si>
  <si>
    <t>DNI 40614388</t>
  </si>
  <si>
    <t>Orey, Rocio Esmeralda</t>
  </si>
  <si>
    <t>29/01/2024 11:41:00 a.m.</t>
  </si>
  <si>
    <t>29/01/2024 03:13:16 p.m.</t>
  </si>
  <si>
    <t>29/01/2024 03:37:00 p.m.</t>
  </si>
  <si>
    <t>cuerpo extraño oido</t>
  </si>
  <si>
    <t>BATILANA CASA 15 - Neuquén - Barrio Islas Malvinas</t>
  </si>
  <si>
    <t>CUERPO EXTRAÑO EN OIDO ( INSECTO)</t>
  </si>
  <si>
    <t>PDR44604729</t>
  </si>
  <si>
    <t>DNI 44604729</t>
  </si>
  <si>
    <t>Martina, Lara Micaela</t>
  </si>
  <si>
    <t>29/01/2024 11:42:00 a.m.</t>
  </si>
  <si>
    <t>29/01/2024 12:18:10 p.m.</t>
  </si>
  <si>
    <t>29/01/2024 01:52:35 p.m.</t>
  </si>
  <si>
    <t>SOLD DESCONOCIDO 2640 - Neuquén - Oeste</t>
  </si>
  <si>
    <t>DNI 29386976</t>
  </si>
  <si>
    <t>Hermosilla, Ernesto Javier</t>
  </si>
  <si>
    <t>29/01/2024 11:54:00 a.m.</t>
  </si>
  <si>
    <t>29/01/2024 12:18:25 p.m.</t>
  </si>
  <si>
    <t>29/01/2024 05:44:41 p.m.</t>
  </si>
  <si>
    <t>Hualcupe y Dihue - Neuquén - Barrio Melipal</t>
  </si>
  <si>
    <t>DOLOR ABDOMINAL VOMITOS PCTE TRANSPLANTADO RENAL 2018</t>
  </si>
  <si>
    <t>DNI 39129298</t>
  </si>
  <si>
    <t>Arratia, Estefanis Orie</t>
  </si>
  <si>
    <t>29/01/2024 12:03:00 p.m.</t>
  </si>
  <si>
    <t>29/01/2024 03:24:13 p.m.</t>
  </si>
  <si>
    <t>29/01/2024 05:43:05 p.m.</t>
  </si>
  <si>
    <t>copahue 32 - Neuquén - Barrio Villa María</t>
  </si>
  <si>
    <t>DOLOR EN EL PECHO POR TX</t>
  </si>
  <si>
    <t>PDR7729737</t>
  </si>
  <si>
    <t>DNI 7729737</t>
  </si>
  <si>
    <t>Rodriguez, Norberto Osvaldo</t>
  </si>
  <si>
    <t>29/01/2024 12:05:00 p.m.</t>
  </si>
  <si>
    <t>29/01/2024 12:35:04 p.m.</t>
  </si>
  <si>
    <t>29/01/2024 03:00:48 p.m.</t>
  </si>
  <si>
    <t>pelagatti 195 - Neuquén - Barrio Mariano Moreno</t>
  </si>
  <si>
    <t>fliar ref - PERDIDA DE CONOCIMIENTO - PAC. CON MARCAPASOS</t>
  </si>
  <si>
    <t>DNI 29418710</t>
  </si>
  <si>
    <t>Barrueto, Luisa Alejandra</t>
  </si>
  <si>
    <t>29/01/2024 12:06:00 p.m.</t>
  </si>
  <si>
    <t>29/01/2024 12:30:20 p.m.</t>
  </si>
  <si>
    <t>29/01/2024 05:07:01 p.m.</t>
  </si>
  <si>
    <t>dolor abdominal epi</t>
  </si>
  <si>
    <t>FIEBRE Y DOLOR ABDOMINAL</t>
  </si>
  <si>
    <t>PDR25489928</t>
  </si>
  <si>
    <t>DNI 25489928</t>
  </si>
  <si>
    <t>Ruiz, Maria Laura</t>
  </si>
  <si>
    <t>29/01/2024 12:08:00 p.m.</t>
  </si>
  <si>
    <t>29/01/2024 03:23:56 p.m.</t>
  </si>
  <si>
    <t>Santa Fe 740 - Neuquén - Centro</t>
  </si>
  <si>
    <t>DOLOR DE CABEZA Y CUERPO- COVID + - (PERSONAL DE SALUD)</t>
  </si>
  <si>
    <t>29/01/2024 12:15:00 p.m.</t>
  </si>
  <si>
    <t>29/01/2024 03:23:31 p.m.</t>
  </si>
  <si>
    <t>29/01/2024 08:31:19 p.m.</t>
  </si>
  <si>
    <t>DIF. RESPIRATORIA Y FIEBRE</t>
  </si>
  <si>
    <t>PDR49484979</t>
  </si>
  <si>
    <t>DNI 49484979</t>
  </si>
  <si>
    <t>Navarro Beron, Brimaluz Maria</t>
  </si>
  <si>
    <t>29/01/2024 12:17:00 p.m.</t>
  </si>
  <si>
    <t>29/01/2024 03:45:19 p.m.</t>
  </si>
  <si>
    <t>29/01/2024 05:15:52 p.m.</t>
  </si>
  <si>
    <t>Abraham 2030 - Neuquén - Barrio Villa Ceferino</t>
  </si>
  <si>
    <t>29/01/2024 12:24:00 p.m.</t>
  </si>
  <si>
    <t>29/01/2024 12:29:14 p.m.</t>
  </si>
  <si>
    <t>29/01/2024 02:35:54 p.m.</t>
  </si>
  <si>
    <t>Tos seca Mialgias</t>
  </si>
  <si>
    <t>PDR35563788</t>
  </si>
  <si>
    <t>DNI 35563788</t>
  </si>
  <si>
    <t>Quiroz, Matias Ariel</t>
  </si>
  <si>
    <t>29/01/2024 12:27:00 p.m.</t>
  </si>
  <si>
    <t>29/01/2024 02:53:11 p.m.</t>
  </si>
  <si>
    <t>trauma penetrante ocular</t>
  </si>
  <si>
    <t>primeros pobladores s/n - BUTA RANQUIL</t>
  </si>
  <si>
    <t>PDR38507119</t>
  </si>
  <si>
    <t>DNI 38507119</t>
  </si>
  <si>
    <t>Romero, Juan Maximiliano</t>
  </si>
  <si>
    <t>29/01/2024 12:28:00 p.m.</t>
  </si>
  <si>
    <t>29/01/2024 02:55:51 p.m.</t>
  </si>
  <si>
    <t>PDR49278450</t>
  </si>
  <si>
    <t>DNI 49278450</t>
  </si>
  <si>
    <t>Franco, Antonela Elizabeth</t>
  </si>
  <si>
    <t>29/01/2024 12:31:00 p.m.</t>
  </si>
  <si>
    <t>29/01/2024 12:59:25 p.m.</t>
  </si>
  <si>
    <t>29/01/2024 03:20:47 p.m.</t>
  </si>
  <si>
    <t>SECTOR HUERTAS COMUNITARIAS</t>
  </si>
  <si>
    <t>Reaccion alergica en rostro</t>
  </si>
  <si>
    <t>PDR31519891</t>
  </si>
  <si>
    <t>DNI 31519891</t>
  </si>
  <si>
    <t>Teruel, Anahi</t>
  </si>
  <si>
    <t>29/01/2024 12:34:00 p.m.</t>
  </si>
  <si>
    <t>29/01/2024 03:52:45 p.m.</t>
  </si>
  <si>
    <t>29/01/2024 03:58:36 p.m.</t>
  </si>
  <si>
    <t>examen fisico</t>
  </si>
  <si>
    <t>GOBERNADOR ANAYA 3904 - Neuquén</t>
  </si>
  <si>
    <t>LA PEREGRINA</t>
  </si>
  <si>
    <t>29/01/2024 01:29:56 p.m.</t>
  </si>
  <si>
    <t>DNI 32387049</t>
  </si>
  <si>
    <t>Sanso, Armando Eduardo</t>
  </si>
  <si>
    <t>29/01/2024 12:35:00 p.m.</t>
  </si>
  <si>
    <t>29/01/2024 01:31:18 p.m.</t>
  </si>
  <si>
    <t>29/01/2024 07:37:16 p.m.</t>
  </si>
  <si>
    <t>hernia umbilical dolorosa</t>
  </si>
  <si>
    <t>Buenos Aires 129 - Neuquén - Este</t>
  </si>
  <si>
    <t>dolor abdominal - pac. con hernia</t>
  </si>
  <si>
    <t>29/01/2024 12:52:00 p.m.</t>
  </si>
  <si>
    <t>29/01/2024 02:56:08 p.m.</t>
  </si>
  <si>
    <t>Pacte de SM , solicita atención</t>
  </si>
  <si>
    <t>PDR4500639</t>
  </si>
  <si>
    <t>DNI 4500639</t>
  </si>
  <si>
    <t>Piñol, Ana Maria</t>
  </si>
  <si>
    <t>29/01/2024 12:57:00 p.m.</t>
  </si>
  <si>
    <t>29/01/2024 03:54:38 p.m.</t>
  </si>
  <si>
    <t>29/01/2024 04:17:00 p.m.</t>
  </si>
  <si>
    <t>Vomito</t>
  </si>
  <si>
    <t>LAGO SAN ROQUE 2065 - Neuquén - Barrio Copol</t>
  </si>
  <si>
    <t>DOLOR ABDOMINAL Y VOMITOS - PAC. HTA</t>
  </si>
  <si>
    <t>PDR42518817</t>
  </si>
  <si>
    <t>DNI 42518817</t>
  </si>
  <si>
    <t>Rubio, Julieta Antonela</t>
  </si>
  <si>
    <t>29/01/2024 01:06:00 p.m.</t>
  </si>
  <si>
    <t>29/01/2024 01:21:43 p.m.</t>
  </si>
  <si>
    <t>29/01/2024 04:36:56 p.m.</t>
  </si>
  <si>
    <t>Gobernador Quarta 1658 - Neuquén - Barrio Villa Ceferino</t>
  </si>
  <si>
    <t>GOLPE EN LA CABEZA - VOMITOS</t>
  </si>
  <si>
    <t>DNI 92982957</t>
  </si>
  <si>
    <t>Saez Gutierrez, Mario Alberto</t>
  </si>
  <si>
    <t>29/01/2024 01:09:00 p.m.</t>
  </si>
  <si>
    <t>29/01/2024 02:25:20 p.m.</t>
  </si>
  <si>
    <t>29/01/2024 03:00:06 p.m.</t>
  </si>
  <si>
    <t>cuba 274 - Centenario</t>
  </si>
  <si>
    <t>DOLOR DE CINTURA -</t>
  </si>
  <si>
    <t>DNI 25374428</t>
  </si>
  <si>
    <t>Cari, Martha Judith</t>
  </si>
  <si>
    <t>29/01/2024 01:12:00 p.m.</t>
  </si>
  <si>
    <t>29/01/2024 03:57:53 p.m.</t>
  </si>
  <si>
    <t>29/01/2024 04:15:42 p.m.</t>
  </si>
  <si>
    <t>irritacion ocular , cuerpo extraño?</t>
  </si>
  <si>
    <t>PICUNCHES - 2197 - Neuquén - Barrio Sapere</t>
  </si>
  <si>
    <t>PDR36372299</t>
  </si>
  <si>
    <t>DNI 36372299</t>
  </si>
  <si>
    <t>Castro, Gisela Maria</t>
  </si>
  <si>
    <t>29/01/2024 01:15:00 p.m.</t>
  </si>
  <si>
    <t>29/01/2024 02:56:19 p.m.</t>
  </si>
  <si>
    <t>Sector La Paz - Neuquén - Barrio San Lorenzo Sur</t>
  </si>
  <si>
    <t>DNI 31528757</t>
  </si>
  <si>
    <t>Garrido, Enrique Alberto</t>
  </si>
  <si>
    <t>29/01/2024 01:18:00 p.m.</t>
  </si>
  <si>
    <t>29/01/2024 03:54:11 p.m.</t>
  </si>
  <si>
    <t>Ailin y Paihuen s/n - Neuquén - Barrio Valentina Norte</t>
  </si>
  <si>
    <t>DNI 27666546</t>
  </si>
  <si>
    <t>Castillo, Maria Yanet</t>
  </si>
  <si>
    <t>29/01/2024 01:21:00 p.m.</t>
  </si>
  <si>
    <t>29/01/2024 03:13:51 p.m.</t>
  </si>
  <si>
    <t>Aimogasta 1354 - Neuquén - Barrio Don Bosco III</t>
  </si>
  <si>
    <t>fiebre y dolor corporal</t>
  </si>
  <si>
    <t>DNI 28123801</t>
  </si>
  <si>
    <t>Maldonado, Ruben Hector</t>
  </si>
  <si>
    <t>29/01/2024 01:30:00 p.m.</t>
  </si>
  <si>
    <t>29/01/2024 04:01:33 p.m.</t>
  </si>
  <si>
    <t>29/01/2024 04:46:58 p.m.</t>
  </si>
  <si>
    <t>ceferino namuncura 1051 - Neuquén</t>
  </si>
  <si>
    <t>PDR42402176</t>
  </si>
  <si>
    <t>DNI 42402176</t>
  </si>
  <si>
    <t>Sarabia, Maia Antonela</t>
  </si>
  <si>
    <t>29/01/2024 01:34:00 p.m.</t>
  </si>
  <si>
    <t>29/01/2024 03:14:02 p.m.</t>
  </si>
  <si>
    <t>PUEYRREDON 135 - Provincia: Río Negro</t>
  </si>
  <si>
    <t>29/01/2024 01:37:00 p.m.</t>
  </si>
  <si>
    <t>29/01/2024 03:55:04 p.m.</t>
  </si>
  <si>
    <t>29/01/2024 05:55:10 p.m.</t>
  </si>
  <si>
    <t>29/01/2024 01:46:00 p.m.</t>
  </si>
  <si>
    <t>29/01/2024 04:15:06 p.m.</t>
  </si>
  <si>
    <t>29/01/2024 10:17:32 p.m.</t>
  </si>
  <si>
    <t>evaluación por guardia (enviada del servicio de infectologia)</t>
  </si>
  <si>
    <t>29/01/2024 01:59:00 p.m.</t>
  </si>
  <si>
    <t>29/01/2024 04:06:48 p.m.</t>
  </si>
  <si>
    <t>29/01/2024 02:10:00 p.m.</t>
  </si>
  <si>
    <t>29/01/2024 04:38:03 p.m.</t>
  </si>
  <si>
    <t>29/01/2024 10:29:59 p.m.</t>
  </si>
  <si>
    <t>TVP</t>
  </si>
  <si>
    <t>dolor en mi (fue enviado de centro de salud Don Bosco)</t>
  </si>
  <si>
    <t>29/01/2024 02:14:00 p.m.</t>
  </si>
  <si>
    <t>29/01/2024 02:38:41 p.m.</t>
  </si>
  <si>
    <t>29/01/2024 03:03:07 p.m.</t>
  </si>
  <si>
    <t>29/01/2024 02:18:00 p.m.</t>
  </si>
  <si>
    <t>29/01/2024 03:56:33 p.m.</t>
  </si>
  <si>
    <t>DNI 92226495</t>
  </si>
  <si>
    <t>Jara Peña, Lucy Rosario</t>
  </si>
  <si>
    <t>29/01/2024 02:20:00 p.m.</t>
  </si>
  <si>
    <t>29/01/2024 05:10:17 p.m.</t>
  </si>
  <si>
    <t>29/01/2024 05:23:47 p.m.</t>
  </si>
  <si>
    <t>TRAUMATISMO DE CRANEO MENOR HACE 2 SEMANAS</t>
  </si>
  <si>
    <t>TANDIL 607 - Neuquén - Barrio Confluencia</t>
  </si>
  <si>
    <t>DNI 23220679</t>
  </si>
  <si>
    <t>Ojeda, Gladys Edith</t>
  </si>
  <si>
    <t>29/01/2024 02:54:00 p.m.</t>
  </si>
  <si>
    <t>29/01/2024 05:17:32 p.m.</t>
  </si>
  <si>
    <t>29/01/2024 05:43:16 p.m.</t>
  </si>
  <si>
    <t>PJE. ANTONIO DELVAS, - Neuquén - Barrio Islas Malvinas</t>
  </si>
  <si>
    <t>DNI 25776874</t>
  </si>
  <si>
    <t>Barros, Patricia Carina</t>
  </si>
  <si>
    <t>29/01/2024 02:59:00 p.m.</t>
  </si>
  <si>
    <t>29/01/2024 05:25:49 p.m.</t>
  </si>
  <si>
    <t>LAS CUEVAS 1187 - Neuquén - Barrio Don Bosco II</t>
  </si>
  <si>
    <t>Malestar en tobillo izq</t>
  </si>
  <si>
    <t>29/01/2024 03:01:00 p.m.</t>
  </si>
  <si>
    <t>29/01/2024 03:56:47 p.m.</t>
  </si>
  <si>
    <t>Dolor en rodilla izq</t>
  </si>
  <si>
    <t>PDR33550905</t>
  </si>
  <si>
    <t>DNI 33550905</t>
  </si>
  <si>
    <t>Llanganas, Mayra Licia</t>
  </si>
  <si>
    <t>29/01/2024 03:03:00 p.m.</t>
  </si>
  <si>
    <t>29/01/2024 04:48:26 p.m.</t>
  </si>
  <si>
    <t>29/01/2024 05:43:32 p.m.</t>
  </si>
  <si>
    <t>delirio ?</t>
  </si>
  <si>
    <t>San Martin 267 - SENILLOSA</t>
  </si>
  <si>
    <t>Dolor de garganta , malestar</t>
  </si>
  <si>
    <t>PDR49894058</t>
  </si>
  <si>
    <t>DNI 49894058</t>
  </si>
  <si>
    <t>Raniqueo Lucero, Ernesto</t>
  </si>
  <si>
    <t>29/01/2024 03:12:00 p.m.</t>
  </si>
  <si>
    <t>29/01/2024 05:26:00 p.m.</t>
  </si>
  <si>
    <t>29/01/2024 05:43:39 p.m.</t>
  </si>
  <si>
    <t>Pasaje Quillen 2149 - Rincón de los Sauces</t>
  </si>
  <si>
    <t>29/01/2024 03:18:00 p.m.</t>
  </si>
  <si>
    <t>29/01/2024 05:40:21 p.m.</t>
  </si>
  <si>
    <t>29/01/2024 06:52:09 p.m.</t>
  </si>
  <si>
    <t>29/01/2024 03:40:00 p.m.</t>
  </si>
  <si>
    <t>29/01/2024 05:16:04 p.m.</t>
  </si>
  <si>
    <t>29/01/2024 03:45:00 p.m.</t>
  </si>
  <si>
    <t>29/01/2024 05:40:52 p.m.</t>
  </si>
  <si>
    <t>pte embarazada refiere presion alta (vista en Cs. Parque Industrial)</t>
  </si>
  <si>
    <t>PDR40442900</t>
  </si>
  <si>
    <t>DNI 40442900</t>
  </si>
  <si>
    <t>Cappelletti, Gina</t>
  </si>
  <si>
    <t>29/01/2024 03:50:00 p.m.</t>
  </si>
  <si>
    <t>29/01/2024 05:41:23 p.m.</t>
  </si>
  <si>
    <t>29/01/2024 07:04:45 p.m.</t>
  </si>
  <si>
    <t>ROCA 1295 - Neuquén - Centro</t>
  </si>
  <si>
    <t>dolor de espalda (ref incidente deportivo)</t>
  </si>
  <si>
    <t>PDR31066269</t>
  </si>
  <si>
    <t>DNI 31066269</t>
  </si>
  <si>
    <t>Leon, Leandro Nicolas</t>
  </si>
  <si>
    <t>29/01/2024 04:20:00 p.m.</t>
  </si>
  <si>
    <t>29/01/2024 05:41:40 p.m.</t>
  </si>
  <si>
    <t>9 584 - Neuquén - Barrio Gregorio Alvarez</t>
  </si>
  <si>
    <t>ref dolor debajo de zona costal</t>
  </si>
  <si>
    <t>DNI 27193715</t>
  </si>
  <si>
    <t>Constancio, Sandra Elizabeth</t>
  </si>
  <si>
    <t>29/01/2024 04:22:00 p.m.</t>
  </si>
  <si>
    <t>29/01/2024 04:55:21 p.m.</t>
  </si>
  <si>
    <t>29/01/2024 10:16:43 p.m.</t>
  </si>
  <si>
    <t>enviada de consultorio 9 por ulceras en MI</t>
  </si>
  <si>
    <t>DNI 18141242</t>
  </si>
  <si>
    <t>Bres, Sandra Noemi</t>
  </si>
  <si>
    <t>29/01/2024 04:25:00 p.m.</t>
  </si>
  <si>
    <t>29/01/2024 05:42:20 p.m.</t>
  </si>
  <si>
    <t>29/01/2024 06:53:32 p.m.</t>
  </si>
  <si>
    <t>luis beltran 145 - Neuquén</t>
  </si>
  <si>
    <t>dolor en dedo del pie</t>
  </si>
  <si>
    <t>29/01/2024 04:45:00 p.m.</t>
  </si>
  <si>
    <t>29/01/2024 05:44:36 p.m.</t>
  </si>
  <si>
    <t>viene por rdos de ecografia y laboratorio</t>
  </si>
  <si>
    <t>DNI 16284706</t>
  </si>
  <si>
    <t>Pino, Ana Rosa</t>
  </si>
  <si>
    <t>29/01/2024 04:46:00 p.m.</t>
  </si>
  <si>
    <t>29/01/2024 05:50:37 p.m.</t>
  </si>
  <si>
    <t>29/01/2024 06:51:24 p.m.</t>
  </si>
  <si>
    <t>ALDERETE Y TRAFUL 2400 - Neuquén - Este</t>
  </si>
  <si>
    <t>ref brotes en todo el cuerpo 3 dias de evolucion</t>
  </si>
  <si>
    <t>DNI 26124766</t>
  </si>
  <si>
    <t>Caripan, Alicia Beatriz</t>
  </si>
  <si>
    <t>29/01/2024 04:56:00 p.m.</t>
  </si>
  <si>
    <t>29/01/2024 05:16:28 p.m.</t>
  </si>
  <si>
    <t>29/01/2024 05:29:17 p.m.</t>
  </si>
  <si>
    <t>RAIHUE Y RACEDO - - Neuquén</t>
  </si>
  <si>
    <t>dolor en pies</t>
  </si>
  <si>
    <t>DNI 6522144</t>
  </si>
  <si>
    <t>Clause, Maria Cristina</t>
  </si>
  <si>
    <t>29/01/2024 05:00:00 p.m.</t>
  </si>
  <si>
    <t>29/01/2024 05:15:32 p.m.</t>
  </si>
  <si>
    <t>29/01/2024 10:41:07 p.m.</t>
  </si>
  <si>
    <t>Catamarca 124 - Neuquén - Barrio Bouquet Roldán</t>
  </si>
  <si>
    <t>Bouquet Roldan</t>
  </si>
  <si>
    <t>catarro y dificultad para orinar (ant. de anzheimer y b24)</t>
  </si>
  <si>
    <t>DNI 92685287</t>
  </si>
  <si>
    <t>Vidal Sandoval, Dulcelina Elvira</t>
  </si>
  <si>
    <t>29/01/2024 05:22:55 p.m.</t>
  </si>
  <si>
    <t>29/01/2024 11:29:19 p.m.</t>
  </si>
  <si>
    <t>TOMA BELLA VISTA-CALLE CHOROY - Neuquén - Oeste</t>
  </si>
  <si>
    <t>familiar refiere haber recibido atención en ADOS donde le dx fx de cadera (ingreso part por playa de ambulancias)</t>
  </si>
  <si>
    <t>DNI 30725703</t>
  </si>
  <si>
    <t>Mariqueo, Paola Vanesa</t>
  </si>
  <si>
    <t>29/01/2024 05:06:00 p.m.</t>
  </si>
  <si>
    <t>29/01/2024 06:06:42 p.m.</t>
  </si>
  <si>
    <t>29/01/2024 06:53:44 p.m.</t>
  </si>
  <si>
    <t>San Carlos 860 - Neuquén - Barrio Manuel Belgrano</t>
  </si>
  <si>
    <t>PDR44909669</t>
  </si>
  <si>
    <t>DNI 44909669</t>
  </si>
  <si>
    <t>Vidaurreta, Francisco</t>
  </si>
  <si>
    <t>29/01/2024 05:17:00 p.m.</t>
  </si>
  <si>
    <t>29/01/2024 05:34:56 p.m.</t>
  </si>
  <si>
    <t>29/01/2024 08:05:36 p.m.</t>
  </si>
  <si>
    <t>MAR BALTICO 242 - Neuquén - Barrio Rincón de Emilio</t>
  </si>
  <si>
    <t>fiebre - vómitos</t>
  </si>
  <si>
    <t>PDR35094170</t>
  </si>
  <si>
    <t>DNI 35094170</t>
  </si>
  <si>
    <t>Jalabe, Barbara Giselle</t>
  </si>
  <si>
    <t>29/01/2024 05:27:00 p.m.</t>
  </si>
  <si>
    <t>29/01/2024 07:05:39 p.m.</t>
  </si>
  <si>
    <t>dolor torácico - sensación de falta de aire - taquicardia</t>
  </si>
  <si>
    <t>DNI 44481062</t>
  </si>
  <si>
    <t>Rojas, Yesica Yazmin</t>
  </si>
  <si>
    <t>29/01/2024 05:30:00 p.m.</t>
  </si>
  <si>
    <t>29/01/2024 07:05:49 p.m.</t>
  </si>
  <si>
    <t>29/01/2024 07:18:09 p.m.</t>
  </si>
  <si>
    <t>SECTOR 1 - - Neuquén</t>
  </si>
  <si>
    <t>PDR41706889</t>
  </si>
  <si>
    <t>DNI 41706889</t>
  </si>
  <si>
    <t>Gutierrez, Jorge Carlos</t>
  </si>
  <si>
    <t>29/01/2024 05:31:00 p.m.</t>
  </si>
  <si>
    <t>29/01/2024 07:07:44 p.m.</t>
  </si>
  <si>
    <t>29/01/2024 09:37:39 p.m.</t>
  </si>
  <si>
    <t>CASTELLI 1465 - Neuquén - Barrio Islas Malvinas</t>
  </si>
  <si>
    <t>irritación y dolor ocular</t>
  </si>
  <si>
    <t>PDR95213032</t>
  </si>
  <si>
    <t>DNI 95213032</t>
  </si>
  <si>
    <t>Lezcano Villalba, Liz Maricela</t>
  </si>
  <si>
    <t>29/01/2024 05:51:00 p.m.</t>
  </si>
  <si>
    <t>29/01/2024 07:12:28 p.m.</t>
  </si>
  <si>
    <t>29/01/2024 07:32:38 p.m.</t>
  </si>
  <si>
    <t>Dolor de garganta, malestar corporal</t>
  </si>
  <si>
    <t>DNI 37857860</t>
  </si>
  <si>
    <t>Inostroza, Micaela Agostina</t>
  </si>
  <si>
    <t>29/01/2024 05:53:00 p.m.</t>
  </si>
  <si>
    <t>29/01/2024 07:19:59 p.m.</t>
  </si>
  <si>
    <t>BELGRANO 4470 - Neuquén</t>
  </si>
  <si>
    <t>Mareos, cefalea, dificultad al respirar - Agitada</t>
  </si>
  <si>
    <t>DNI 92569440</t>
  </si>
  <si>
    <t>Epuñan Antiman, Flor Librada</t>
  </si>
  <si>
    <t>29/01/2024 05:55:00 p.m.</t>
  </si>
  <si>
    <t>29/01/2024 07:19:49 p.m.</t>
  </si>
  <si>
    <t>29/01/2024 08:14:49 p.m.</t>
  </si>
  <si>
    <t>Alberdi 264 - Neuquén - Centro</t>
  </si>
  <si>
    <t>Diarrea, abdominal</t>
  </si>
  <si>
    <t>PDR32770325</t>
  </si>
  <si>
    <t>DNI 32770325</t>
  </si>
  <si>
    <t>Cabrera, Guillermo Ismael</t>
  </si>
  <si>
    <t>29/01/2024 05:57:00 p.m.</t>
  </si>
  <si>
    <t>30/01/2024 07:59:21 a.m.</t>
  </si>
  <si>
    <t>Echeverria 329 - Neuquén - Barrio Villa María</t>
  </si>
  <si>
    <t>politrauma (peatón embestido por automóvil)</t>
  </si>
  <si>
    <t>DNI 93784297</t>
  </si>
  <si>
    <t>Pino Aburto, Ruth Glenda</t>
  </si>
  <si>
    <t>29/01/2024 06:00:00 p.m.</t>
  </si>
  <si>
    <t>29/01/2024 07:27:19 p.m.</t>
  </si>
  <si>
    <t>29/01/2024 07:40:19 p.m.</t>
  </si>
  <si>
    <t>Batilana s/n - Neuquén - Oeste</t>
  </si>
  <si>
    <t>29/01/2024 06:09:00 p.m.</t>
  </si>
  <si>
    <t>29/01/2024 07:50:16 p.m.</t>
  </si>
  <si>
    <t>Dolor de oído que irradia a la garganta</t>
  </si>
  <si>
    <t>29/01/2024 06:11:00 p.m.</t>
  </si>
  <si>
    <t>29/01/2024 07:50:06 p.m.</t>
  </si>
  <si>
    <t>29/01/2024 08:15:02 p.m.</t>
  </si>
  <si>
    <t>DNI 50002971</t>
  </si>
  <si>
    <t>Pacheco, Morena Guadalupe</t>
  </si>
  <si>
    <t>29/01/2024 06:12:00 p.m.</t>
  </si>
  <si>
    <t>29/01/2024 08:01:31 p.m.</t>
  </si>
  <si>
    <t>29/01/2024 08:15:09 p.m.</t>
  </si>
  <si>
    <t>alergia prurito</t>
  </si>
  <si>
    <t>BELGRANO 249 - Neuquén - Centro</t>
  </si>
  <si>
    <t>Erupción cutánea, odontalgia</t>
  </si>
  <si>
    <t>PDR17641252</t>
  </si>
  <si>
    <t>DNI 17641252</t>
  </si>
  <si>
    <t>Martinez, Norma Edith</t>
  </si>
  <si>
    <t>29/01/2024 06:19:00 p.m.</t>
  </si>
  <si>
    <t>29/01/2024 06:38:49 p.m.</t>
  </si>
  <si>
    <t>29/01/2024 06:54:13 p.m.</t>
  </si>
  <si>
    <t>mza 27-casa 6- -</t>
  </si>
  <si>
    <t>Dolor al orinar, dolor de espalda y cabeza HTA medicada</t>
  </si>
  <si>
    <t>PDR13047142</t>
  </si>
  <si>
    <t>DNI 13047142</t>
  </si>
  <si>
    <t>Tobares, Rosa Antonia</t>
  </si>
  <si>
    <t>29/01/2024 06:21:00 p.m.</t>
  </si>
  <si>
    <t>29/01/2024 06:54:27 p.m.</t>
  </si>
  <si>
    <t>29/01/2024 08:48:24 p.m.</t>
  </si>
  <si>
    <t>DOLOR ABDOMINAL, DIARREA - HTA MEDICADA</t>
  </si>
  <si>
    <t>PDR28926649</t>
  </si>
  <si>
    <t>DNI 28926649</t>
  </si>
  <si>
    <t>Gimenez, Claudio Martin</t>
  </si>
  <si>
    <t>29/01/2024 06:40:00 p.m.</t>
  </si>
  <si>
    <t>29/01/2024 08:05:10 p.m.</t>
  </si>
  <si>
    <t>29/01/2024 08:15:18 p.m.</t>
  </si>
  <si>
    <t>ESTATALES NEUQUINOS -</t>
  </si>
  <si>
    <t>BELÉN</t>
  </si>
  <si>
    <t>29/01/2024 06:51:00 p.m.</t>
  </si>
  <si>
    <t>29/01/2024 08:10:44 p.m.</t>
  </si>
  <si>
    <t>29/01/2024 08:17:09 p.m.</t>
  </si>
  <si>
    <t>control clinico</t>
  </si>
  <si>
    <t>Mareos, sudoración fría - Control de presión</t>
  </si>
  <si>
    <t>DNI 34811455</t>
  </si>
  <si>
    <t>Antivil Inostroza, Aron Andres</t>
  </si>
  <si>
    <t>29/01/2024 07:02:00 p.m.</t>
  </si>
  <si>
    <t>29/01/2024 08:13:35 p.m.</t>
  </si>
  <si>
    <t>29/01/2024 09:51:06 p.m.</t>
  </si>
  <si>
    <t>trauamtismo de pie</t>
  </si>
  <si>
    <t>SECTOR 2 DE MAYO- - Neuquén - Oeste</t>
  </si>
  <si>
    <t>DNI 5955695</t>
  </si>
  <si>
    <t>Sanhueza, Susana Mirta</t>
  </si>
  <si>
    <t>29/01/2024 07:06:00 p.m.</t>
  </si>
  <si>
    <t>29/01/2024 08:13:44 p.m.</t>
  </si>
  <si>
    <t>29/01/2024 08:36:24 p.m.</t>
  </si>
  <si>
    <t>MISIONES 940 - Neuquén - Barrio Villa María</t>
  </si>
  <si>
    <t>Vómitos, nauseas</t>
  </si>
  <si>
    <t>29/01/2024 07:08:00 p.m.</t>
  </si>
  <si>
    <t>29/01/2024 08:13:58 p.m.</t>
  </si>
  <si>
    <t>29/01/2024 10:29:46 p.m.</t>
  </si>
  <si>
    <t>Fiebre, dolor corporal, TOS, DIFICULTAD PARA RESPIRAR</t>
  </si>
  <si>
    <t>DNI 18783605</t>
  </si>
  <si>
    <t>Hernandez Rodriguez, Juan Andres</t>
  </si>
  <si>
    <t>29/01/2024 07:16:00 p.m.</t>
  </si>
  <si>
    <t>29/01/2024 10:42:27 p.m.</t>
  </si>
  <si>
    <t>CORRIENTES 2080 - Neuquén - Este</t>
  </si>
  <si>
    <t>POSIBLE ACV</t>
  </si>
  <si>
    <t>29/01/2024 07:25:00 p.m.</t>
  </si>
  <si>
    <t>29/01/2024 07:31:46 p.m.</t>
  </si>
  <si>
    <t>29/01/2024 08:17:26 p.m.</t>
  </si>
  <si>
    <t>vómitos, diarrea, fiebre</t>
  </si>
  <si>
    <t>DNI 18735135</t>
  </si>
  <si>
    <t>Cheuque, Martha Del Carmen</t>
  </si>
  <si>
    <t>29/01/2024 07:27:00 p.m.</t>
  </si>
  <si>
    <t>29/01/2024 07:52:55 p.m.</t>
  </si>
  <si>
    <t>29/01/2024 08:47:42 p.m.</t>
  </si>
  <si>
    <t>fiebre prurito</t>
  </si>
  <si>
    <t>Mz3 casa 1 B° - Neuquén</t>
  </si>
  <si>
    <t>fiebre, brote en el cuerpo, congestión, desde ayer</t>
  </si>
  <si>
    <t>PDR12820463</t>
  </si>
  <si>
    <t>DNI 12820463</t>
  </si>
  <si>
    <t>Burgos, Julio Cesar</t>
  </si>
  <si>
    <t>29/01/2024 07:28:00 p.m.</t>
  </si>
  <si>
    <t>29/01/2024 08:20:05 p.m.</t>
  </si>
  <si>
    <t>29/01/2024 08:47:32 p.m.</t>
  </si>
  <si>
    <t>sECTOR 7 - Neuquén - Oeste</t>
  </si>
  <si>
    <t>fiebre, congestión, dolor corporal, 1° consulta</t>
  </si>
  <si>
    <t>DNI 10913460</t>
  </si>
  <si>
    <t>Alanis, Ciriaco Fernando</t>
  </si>
  <si>
    <t>29/01/2024 07:41:00 p.m.</t>
  </si>
  <si>
    <t>29/01/2024 07:56:07 p.m.</t>
  </si>
  <si>
    <t>30/01/2024 03:32:29 a.m.</t>
  </si>
  <si>
    <t>CALLE 7 - Neuquén - Oeste</t>
  </si>
  <si>
    <t>ALMAFUERTE I</t>
  </si>
  <si>
    <t>sensación de falta de aire, pcte. cardiovascular</t>
  </si>
  <si>
    <t>29/01/2024 07:45:00 p.m.</t>
  </si>
  <si>
    <t>29/01/2024 08:42:52 p.m.</t>
  </si>
  <si>
    <t>DNI 45016518</t>
  </si>
  <si>
    <t>Saavedra, Yanina Joana</t>
  </si>
  <si>
    <t>29/01/2024 07:52:00 p.m.</t>
  </si>
  <si>
    <t>29/01/2024 08:53:04 p.m.</t>
  </si>
  <si>
    <t>29/01/2024 09:09:23 p.m.</t>
  </si>
  <si>
    <t>RUCACHOROY - Neuquén - Barrio Villa Ceferino</t>
  </si>
  <si>
    <t>dolor corporal, náuseas, fiebre, 1° consulta</t>
  </si>
  <si>
    <t>29/01/2024 07:57:00 p.m.</t>
  </si>
  <si>
    <t>29/01/2024 08:16:57 p.m.</t>
  </si>
  <si>
    <t>29/01/2024 08:43:48 p.m.</t>
  </si>
  <si>
    <t>ulcera MID</t>
  </si>
  <si>
    <t>la fliar. refiere úlcera en mm.ii., ya vista en guardia el 26/01</t>
  </si>
  <si>
    <t>PDR31231568</t>
  </si>
  <si>
    <t>DNI 31231568</t>
  </si>
  <si>
    <t>Cabral, Julio Alejandro</t>
  </si>
  <si>
    <t>29/01/2024 08:09:00 p.m.</t>
  </si>
  <si>
    <t>29/01/2024 08:53:22 p.m.</t>
  </si>
  <si>
    <t>29/01/2024 09:10:32 p.m.</t>
  </si>
  <si>
    <t>sin determinar - SAN MARTIN DE LOS ANDES</t>
  </si>
  <si>
    <t>Vampe 48</t>
  </si>
  <si>
    <t>29/01/2024 08:30:00 p.m.</t>
  </si>
  <si>
    <t>29/01/2024 08:53:34 p.m.</t>
  </si>
  <si>
    <t>29/01/2024 09:05:46 p.m.</t>
  </si>
  <si>
    <t>ingresa por auto particular- ref familiar que no come, no toma agua. Debilidad corporal (antecedentes de epilepsia - hta - hipotiroidismo)</t>
  </si>
  <si>
    <t>PDR94285329</t>
  </si>
  <si>
    <t>DNI 94285329</t>
  </si>
  <si>
    <t>Antio Antio, Abel Alejandro</t>
  </si>
  <si>
    <t>29/01/2024 08:35:00 p.m.</t>
  </si>
  <si>
    <t>29/01/2024 09:04:24 p.m.</t>
  </si>
  <si>
    <t>30/01/2024 12:06:11 a.m.</t>
  </si>
  <si>
    <t>hematomaen raiz de muslo</t>
  </si>
  <si>
    <t>jose feliciano 806 - Neuquén - Barrio Unión de Mayo</t>
  </si>
  <si>
    <t>pac ref absceso en entre piernas inflamacion</t>
  </si>
  <si>
    <t>DNI 48015723</t>
  </si>
  <si>
    <t>Salazar, Francisco Martin</t>
  </si>
  <si>
    <t>29/01/2024 08:46:00 p.m.</t>
  </si>
  <si>
    <t>29/01/2024 09:06:27 p.m.</t>
  </si>
  <si>
    <t>29/01/2024 09:08:38 p.m.</t>
  </si>
  <si>
    <t>DEWEY 610 - Neuquén - Este</t>
  </si>
  <si>
    <t>pac ref cefalea</t>
  </si>
  <si>
    <t>PDR32709972</t>
  </si>
  <si>
    <t>DNI 32709972</t>
  </si>
  <si>
    <t>Villarreal, Pablo Julian</t>
  </si>
  <si>
    <t>29/01/2024 08:55:00 p.m.</t>
  </si>
  <si>
    <t>30/01/2024 01:09:22 a.m.</t>
  </si>
  <si>
    <t>LUIS BELTRAN Y PEHUENCHES - Neuquén - Barrio La Sirena</t>
  </si>
  <si>
    <t>DNI 41977884</t>
  </si>
  <si>
    <t>Serraito, Marcos Ezequiel</t>
  </si>
  <si>
    <t>29/01/2024 08:59:00 p.m.</t>
  </si>
  <si>
    <t>29/01/2024 10:04:43 p.m.</t>
  </si>
  <si>
    <t>29/01/2024 11:26:02 p.m.</t>
  </si>
  <si>
    <t>quemadurta a</t>
  </si>
  <si>
    <t>Bº T.C.I. CASA 8 - Plottier</t>
  </si>
  <si>
    <t>pac ref que se quemo con el sol esta con ampollas en la espalda y hombros</t>
  </si>
  <si>
    <t>PDR33476844</t>
  </si>
  <si>
    <t>DNI 33476844</t>
  </si>
  <si>
    <t>Junca, Victoria</t>
  </si>
  <si>
    <t>29/01/2024 09:05:00 p.m.</t>
  </si>
  <si>
    <t>29/01/2024 09:13:28 p.m.</t>
  </si>
  <si>
    <t>29/01/2024 10:43:54 p.m.</t>
  </si>
  <si>
    <t>pac ref reaccion alergica</t>
  </si>
  <si>
    <t>PDR38809163</t>
  </si>
  <si>
    <t>DNI 38809163</t>
  </si>
  <si>
    <t>Fuentealba, Brenda Anahi</t>
  </si>
  <si>
    <t>29/01/2024 09:08:00 p.m.</t>
  </si>
  <si>
    <t>29/01/2024 10:07:07 p.m.</t>
  </si>
  <si>
    <t>29/01/2024 10:28:05 p.m.</t>
  </si>
  <si>
    <t>pac asmatica ref dolor de garganta y de oido ref pecho apretado</t>
  </si>
  <si>
    <t>29/01/2024 09:09:00 p.m.</t>
  </si>
  <si>
    <t>29/01/2024 10:07:20 p.m.</t>
  </si>
  <si>
    <t>29/01/2024 11:17:08 p.m.</t>
  </si>
  <si>
    <t>ciatagia</t>
  </si>
  <si>
    <t>pac ref dolor en pierna izquierda desde la cintura para bajo no puede apoyar</t>
  </si>
  <si>
    <t>PDR40442811</t>
  </si>
  <si>
    <t>DNI 40442811</t>
  </si>
  <si>
    <t>Palma Dinamarca, Nicolás Luciano</t>
  </si>
  <si>
    <t>29/01/2024 09:14:00 p.m.</t>
  </si>
  <si>
    <t>29/01/2024 10:07:40 p.m.</t>
  </si>
  <si>
    <t>29/01/2024 10:18:17 p.m.</t>
  </si>
  <si>
    <t>ENCINA 2038 - Neuquén - Barrio Villa Ceferino</t>
  </si>
  <si>
    <t>PAC REF DOLOR ABDOMINAL VOMITOS ,</t>
  </si>
  <si>
    <t>PDR49292046</t>
  </si>
  <si>
    <t>DNI 49292046</t>
  </si>
  <si>
    <t>Aliandri, Luana Celeste</t>
  </si>
  <si>
    <t>29/01/2024 09:26:00 p.m.</t>
  </si>
  <si>
    <t>29/01/2024 10:07:54 p.m.</t>
  </si>
  <si>
    <t>29/01/2024 11:37:08 p.m.</t>
  </si>
  <si>
    <t>ROCA 1310 - Neuquén - Centro</t>
  </si>
  <si>
    <t>PAC REF TX DE MANO DERECHA POR ACCIDENTE DEPORTIVO</t>
  </si>
  <si>
    <t>DNI 20793545</t>
  </si>
  <si>
    <t>Perez, Graciela Zulema</t>
  </si>
  <si>
    <t>29/01/2024 09:48:00 p.m.</t>
  </si>
  <si>
    <t>29/01/2024 11:29:58 p.m.</t>
  </si>
  <si>
    <t>30/01/2024 01:33:25 a.m.</t>
  </si>
  <si>
    <t>J. A. PAZ 34 - Neuquén - Barrio Villa María</t>
  </si>
  <si>
    <t>PDR30553452</t>
  </si>
  <si>
    <t>DNI 30553452</t>
  </si>
  <si>
    <t>Macanelli, Laura Carolina</t>
  </si>
  <si>
    <t>29/01/2024 09:51:00 p.m.</t>
  </si>
  <si>
    <t>29/01/2024 11:39:33 p.m.</t>
  </si>
  <si>
    <t>juan pablo II 116 - Plottier</t>
  </si>
  <si>
    <t>los hornos</t>
  </si>
  <si>
    <t>DNI 24162582</t>
  </si>
  <si>
    <t>Castillo, Nelida Del Carmen</t>
  </si>
  <si>
    <t>29/01/2024 10:05:00 p.m.</t>
  </si>
  <si>
    <t>29/01/2024 11:39:43 p.m.</t>
  </si>
  <si>
    <t>29/01/2024 11:56:06 p.m.</t>
  </si>
  <si>
    <t>IGNACIO RIVAS 2550 - Neuquén</t>
  </si>
  <si>
    <t>Inflamación abdominal</t>
  </si>
  <si>
    <t>PDR48801138</t>
  </si>
  <si>
    <t>DNI 48801138</t>
  </si>
  <si>
    <t>Rios, Mia Natali</t>
  </si>
  <si>
    <t>29/01/2024 10:26:00 p.m.</t>
  </si>
  <si>
    <t>29/01/2024 11:40:36 p.m.</t>
  </si>
  <si>
    <t>30/01/2024 01:33:32 a.m.</t>
  </si>
  <si>
    <t>CHUBUT 850 - Neuquén - Barrio Confluencia</t>
  </si>
  <si>
    <t>Ref Fiebre e inflamacion en la boca</t>
  </si>
  <si>
    <t>DNI 33138628</t>
  </si>
  <si>
    <t>Pallares, Silvina Alejandra</t>
  </si>
  <si>
    <t>29/01/2024 10:27:00 p.m.</t>
  </si>
  <si>
    <t>29/01/2024 11:51:25 p.m.</t>
  </si>
  <si>
    <t>30/01/2024 01:33:37 a.m.</t>
  </si>
  <si>
    <t>PELAGATTI - Neuquén</t>
  </si>
  <si>
    <t>Ref Congestion</t>
  </si>
  <si>
    <t>29/01/2024 11:27:07 p.m.</t>
  </si>
  <si>
    <t>30/01/2024 04:19:27 a.m.</t>
  </si>
  <si>
    <t>Ref Azucar alta, fiebre y debilidad en ambas piernas (Ingresa en auto particular )</t>
  </si>
  <si>
    <t>29/01/2024 10:29:00 p.m.</t>
  </si>
  <si>
    <t>29/01/2024 11:52:50 p.m.</t>
  </si>
  <si>
    <t>Ref Que se le salio la sonda vesical</t>
  </si>
  <si>
    <t>DNI 41347734</t>
  </si>
  <si>
    <t>Sanchez, Alexis Mariano</t>
  </si>
  <si>
    <t>29/01/2024 10:30:00 p.m.</t>
  </si>
  <si>
    <t>30/01/2024 01:38:08 a.m.</t>
  </si>
  <si>
    <t>30/01/2024 05:00:11 a.m.</t>
  </si>
  <si>
    <t>MZ.88/C-5 - Neuquén - Barrio San Lorenzo Norte</t>
  </si>
  <si>
    <t>Ref Agresion por terceros</t>
  </si>
  <si>
    <t>DNI 41436540</t>
  </si>
  <si>
    <t>Ortiz, Katherin Denise</t>
  </si>
  <si>
    <t>29/01/2024 10:40:00 p.m.</t>
  </si>
  <si>
    <t>30/01/2024 01:43:21 a.m.</t>
  </si>
  <si>
    <t>Quilca y hualcupen - Neuquén - Barrio Melipal</t>
  </si>
  <si>
    <t>Ref Dif para respirar</t>
  </si>
  <si>
    <t>PDR42806143</t>
  </si>
  <si>
    <t>DNI 42806143</t>
  </si>
  <si>
    <t>Abot Alvarado, Aaron Cristian</t>
  </si>
  <si>
    <t>29/01/2024 10:43:00 p.m.</t>
  </si>
  <si>
    <t>30/01/2024 01:43:10 a.m.</t>
  </si>
  <si>
    <t>30/01/2024 01:51:46 a.m.</t>
  </si>
  <si>
    <t>Mza A casa 7 - Neuquén - Barrio Melipal</t>
  </si>
  <si>
    <t>Ref Vomitos</t>
  </si>
  <si>
    <t>PDR36801349</t>
  </si>
  <si>
    <t>DNI 36801349</t>
  </si>
  <si>
    <t>Gatica, Vanina Alejandra</t>
  </si>
  <si>
    <t>29/01/2024 10:45:00 p.m.</t>
  </si>
  <si>
    <t>30/01/2024 01:43:29 a.m.</t>
  </si>
  <si>
    <t>30/01/2024 01:52:07 a.m.</t>
  </si>
  <si>
    <t>Av huilen mza 9 lote 15 - Neuquén - Barrio Melipal</t>
  </si>
  <si>
    <t>Ref Dolor de garganta, corporal y de cabeza</t>
  </si>
  <si>
    <t>PDR39353721</t>
  </si>
  <si>
    <t>DNI 39353721</t>
  </si>
  <si>
    <t>Martin, Tomas Daniel</t>
  </si>
  <si>
    <t>29/01/2024 10:47:00 p.m.</t>
  </si>
  <si>
    <t>30/01/2024 01:53:35 a.m.</t>
  </si>
  <si>
    <t>La valle 326 - Neuquén - Barrio Manuel Belgrano</t>
  </si>
  <si>
    <t>PDR47911646</t>
  </si>
  <si>
    <t>DNI 47911646</t>
  </si>
  <si>
    <t>Ozan, Alan Ian</t>
  </si>
  <si>
    <t>29/01/2024 11:05:00 p.m.</t>
  </si>
  <si>
    <t>29/01/2024 11:37:30 p.m.</t>
  </si>
  <si>
    <t>30/01/2024 02:02:07 a.m.</t>
  </si>
  <si>
    <t>CHILE 442 - Provincia: CORDOBA</t>
  </si>
  <si>
    <t>HERIDA CORTANTE EN MANO DERECHA</t>
  </si>
  <si>
    <t>DNI 22895831</t>
  </si>
  <si>
    <t>Costichi, Dario</t>
  </si>
  <si>
    <t>29/01/2024 11:38:00 p.m.</t>
  </si>
  <si>
    <t>30/01/2024 12:16:36 a.m.</t>
  </si>
  <si>
    <t>30/01/2024 03:30:02 a.m.</t>
  </si>
  <si>
    <t>Saturnino Torres 150 - Neuquén - Barrio Mariano Moreno</t>
  </si>
  <si>
    <t>refiere opresion en el pecho- hormigueo en manos</t>
  </si>
  <si>
    <t>DNI 27107385</t>
  </si>
  <si>
    <t>Martinez, Gladys Otilia</t>
  </si>
  <si>
    <t>29/01/2024 11:42:00 p.m.</t>
  </si>
  <si>
    <t>30/01/2024 01:53:55 a.m.</t>
  </si>
  <si>
    <t>30/01/2024 02:26:30 a.m.</t>
  </si>
  <si>
    <t>Edemas crónicos en miembros inferiores</t>
  </si>
  <si>
    <t>DEWEY CASA 516 - Neuquén</t>
  </si>
  <si>
    <t>inflamacion en pierna izquierda (ref familiar problemas en los riñones)</t>
  </si>
  <si>
    <t>29/01/2024 11:47:00 p.m.</t>
  </si>
  <si>
    <t>30/01/2024 02:00:38 a.m.</t>
  </si>
  <si>
    <t>30/01/2024 02:02:16 a.m.</t>
  </si>
  <si>
    <t>dolor de oido- dolor de garganta y cabeza</t>
  </si>
  <si>
    <t>29/01/2024 11:51:00 p.m.</t>
  </si>
  <si>
    <t>30/01/2024 02:01:00 a.m.</t>
  </si>
  <si>
    <t>PDR26550107</t>
  </si>
  <si>
    <t>DNI 26550107</t>
  </si>
  <si>
    <t>Ibañez, Karina Beatriz</t>
  </si>
  <si>
    <t>29/01/2024 11:57:00 p.m.</t>
  </si>
  <si>
    <t>30/01/2024 12:31:55 a.m.</t>
  </si>
  <si>
    <t>30/01/2024 03:43:37 a.m.</t>
  </si>
  <si>
    <t>CEFERINO NAMUNCURA 1395 - Neuquén - Barrio Villa Florencia</t>
  </si>
  <si>
    <t>ref mareos/ vomitos/ presión alta</t>
  </si>
  <si>
    <t>DNI 39373744</t>
  </si>
  <si>
    <t>Meza, Daniel Gabriel</t>
  </si>
  <si>
    <t>30/01/2024 12:10:00 a.m.</t>
  </si>
  <si>
    <t>30/01/2024 02:01:09 a.m.</t>
  </si>
  <si>
    <t>30/01/2024 02:51:47 a.m.</t>
  </si>
  <si>
    <t>AVENIDA DEL TRABAJADOR 1897 - Neuquén - Barrio Islas Malvinas</t>
  </si>
  <si>
    <t>DNI 41436341</t>
  </si>
  <si>
    <t>Espriu, Gabriel Agustin</t>
  </si>
  <si>
    <t>30/01/2024 12:36:00 a.m.</t>
  </si>
  <si>
    <t>30/01/2024 02:01:23 a.m.</t>
  </si>
  <si>
    <t>CASTELLI 235 - Neuquén</t>
  </si>
  <si>
    <t>30/01/2024 12:39:00 a.m.</t>
  </si>
  <si>
    <t>30/01/2024 02:01:31 a.m.</t>
  </si>
  <si>
    <t>30/01/2024 03:51:17 a.m.</t>
  </si>
  <si>
    <t>Ref. 3er consulta por guardia ( sangrado- dolor en zona genital )-</t>
  </si>
  <si>
    <t>PDR47590160</t>
  </si>
  <si>
    <t>DNI 47590160</t>
  </si>
  <si>
    <t>Abello, Lourdes Juliana</t>
  </si>
  <si>
    <t>30/01/2024 12:54:00 a.m.</t>
  </si>
  <si>
    <t>30/01/2024 02:12:55 a.m.</t>
  </si>
  <si>
    <t>30/01/2024 03:40:11 a.m.</t>
  </si>
  <si>
    <t>DEL. TERRITORIALES NEUQUINOS S/N - Neuquén</t>
  </si>
  <si>
    <t>ref nauseas/ vomitos</t>
  </si>
  <si>
    <t>30/01/2024 12:56:00 a.m.</t>
  </si>
  <si>
    <t>30/01/2024 02:09:34 a.m.</t>
  </si>
  <si>
    <t>30/01/2024 02:25:58 a.m.</t>
  </si>
  <si>
    <t>PDR43759462</t>
  </si>
  <si>
    <t>DNI 43759462</t>
  </si>
  <si>
    <t>Railef, Bruno Lautaro</t>
  </si>
  <si>
    <t>30/01/2024 12:57:00 a.m.</t>
  </si>
  <si>
    <t>30/01/2024 02:13:13 a.m.</t>
  </si>
  <si>
    <t>30/01/2024 02:26:11 a.m.</t>
  </si>
  <si>
    <t>CHIARANDON 840 - Neuquén - Barrio Manuel Belgrano</t>
  </si>
  <si>
    <t>ref caida de bicicleta con golpe en mentón</t>
  </si>
  <si>
    <t>PDR95558677</t>
  </si>
  <si>
    <t>DNI 95558677</t>
  </si>
  <si>
    <t>Zapata Via, Freddy</t>
  </si>
  <si>
    <t>30/01/2024 01:55:00 a.m.</t>
  </si>
  <si>
    <t>30/01/2024 03:53:15 a.m.</t>
  </si>
  <si>
    <t>30/01/2024 03:58:23 a.m.</t>
  </si>
  <si>
    <t>DEL BARCO 3591 - Centenario</t>
  </si>
  <si>
    <t>PDR24157508</t>
  </si>
  <si>
    <t>DNI 24157508</t>
  </si>
  <si>
    <t>Cayuman, Juan</t>
  </si>
  <si>
    <t>30/01/2024 02:06:00 a.m.</t>
  </si>
  <si>
    <t>30/01/2024 02:59:26 a.m.</t>
  </si>
  <si>
    <t>BARILOCHE 2314 - Neuquén - Barrio Sapere</t>
  </si>
  <si>
    <t>30/01/2024 03:29:00 a.m.</t>
  </si>
  <si>
    <t>30/01/2024 03:51:31 a.m.</t>
  </si>
  <si>
    <t>30/01/2024 07:54:44 a.m.</t>
  </si>
  <si>
    <t>adormecimiento en la mitad rostro - pac. hipertenso</t>
  </si>
  <si>
    <t>DNI 36256321</t>
  </si>
  <si>
    <t>Meschini, Juan Pablo</t>
  </si>
  <si>
    <t>30/01/2024 03:36:00 a.m.</t>
  </si>
  <si>
    <t>30/01/2024 04:03:06 a.m.</t>
  </si>
  <si>
    <t>30/01/2024 04:10:40 a.m.</t>
  </si>
  <si>
    <t>JUAN B JUSTO 1078 - Neuquén - Centro</t>
  </si>
  <si>
    <t>fiebre (pac. post operado)</t>
  </si>
  <si>
    <t>30/01/2024 05:20:00 a.m.</t>
  </si>
  <si>
    <t>30/01/2024 05:28:49 a.m.</t>
  </si>
  <si>
    <t>30/01/2024 10:22:44 a.m.</t>
  </si>
  <si>
    <t>PDR47467469</t>
  </si>
  <si>
    <t>DNI 47467469</t>
  </si>
  <si>
    <t>Marinetti, Ramiro Agustin</t>
  </si>
  <si>
    <t>30/01/2024 05:31:00 a.m.</t>
  </si>
  <si>
    <t>30/01/2024 07:10:22 a.m.</t>
  </si>
  <si>
    <t>30/01/2024 07:22:13 a.m.</t>
  </si>
  <si>
    <t>carlos paz 620 - Neuquén</t>
  </si>
  <si>
    <t>Ref. dolor de oido</t>
  </si>
  <si>
    <t>PDR19078425</t>
  </si>
  <si>
    <t>DNI 19078425</t>
  </si>
  <si>
    <t>Arias Fabres, Leandro Miguel</t>
  </si>
  <si>
    <t>30/01/2024 06:10:00 a.m.</t>
  </si>
  <si>
    <t>30/01/2024 07:17:13 a.m.</t>
  </si>
  <si>
    <t>30/01/2024 08:48:59 a.m.</t>
  </si>
  <si>
    <t>traumatismo cerrado de torax.</t>
  </si>
  <si>
    <t>Rio grande 1583 -</t>
  </si>
  <si>
    <t>DNI 24147999</t>
  </si>
  <si>
    <t>Catalan, Gabriel Alejandro</t>
  </si>
  <si>
    <t>30/01/2024 06:50:00 a.m.</t>
  </si>
  <si>
    <t>30/01/2024 07:30:33 a.m.</t>
  </si>
  <si>
    <t>30/01/2024 10:21:37 a.m.</t>
  </si>
  <si>
    <t>RICARDO ROJAS 453 - Neuquén - Barrio Manuel Belgrano</t>
  </si>
  <si>
    <t>Ref Fiebre y dolor de garganta</t>
  </si>
  <si>
    <t>PDR93944209</t>
  </si>
  <si>
    <t>DNI 93944209</t>
  </si>
  <si>
    <t>Quispe Juchani, Alexandra</t>
  </si>
  <si>
    <t>30/01/2024 07:35:00 a.m.</t>
  </si>
  <si>
    <t>30/01/2024 07:50:50 a.m.</t>
  </si>
  <si>
    <t>30/01/2024 07:52:39 a.m.</t>
  </si>
  <si>
    <t>caida deppiaaltutra</t>
  </si>
  <si>
    <t>dolor de brazo y espalda por caida</t>
  </si>
  <si>
    <t>PDR46068775</t>
  </si>
  <si>
    <t>DNI 46068775</t>
  </si>
  <si>
    <t>Maruzzi, Joaquin</t>
  </si>
  <si>
    <t>30/01/2024 07:42:00 a.m.</t>
  </si>
  <si>
    <t>30/01/2024 08:47:38 a.m.</t>
  </si>
  <si>
    <t>30/01/2024 08:52:32 a.m.</t>
  </si>
  <si>
    <t>aconquija 2050 - Neuquén - Barrio Confluencia</t>
  </si>
  <si>
    <t>diarrea 2 dias</t>
  </si>
  <si>
    <t>DNI 20280245</t>
  </si>
  <si>
    <t>Paredes, Maria Ester</t>
  </si>
  <si>
    <t>30/01/2024 07:53:00 a.m.</t>
  </si>
  <si>
    <t>30/01/2024 08:47:55 a.m.</t>
  </si>
  <si>
    <t>30/01/2024 11:18:25 a.m.</t>
  </si>
  <si>
    <t>inflamacion regio parotidea izquierda</t>
  </si>
  <si>
    <t>72 V. M/10 C/16 - Neuquén - Barrio Gran Neuquén</t>
  </si>
  <si>
    <t>inflamacion en cara - molestia en el oido</t>
  </si>
  <si>
    <t>DNI 37858298</t>
  </si>
  <si>
    <t>Oviedo, Camila</t>
  </si>
  <si>
    <t>O.S. DE LA UNION OBRERA METALURGICA DE LA REP. ARGENTINA</t>
  </si>
  <si>
    <t>30/01/2024 07:55:00 a.m.</t>
  </si>
  <si>
    <t>30/01/2024 08:53:34 a.m.</t>
  </si>
  <si>
    <t>30/01/2024 08:59:06 a.m.</t>
  </si>
  <si>
    <t>MANZANA 58 - Neuquén</t>
  </si>
  <si>
    <t>DOLOR DE GARGANTA OIDO FIEBRE</t>
  </si>
  <si>
    <t>PDR49571860</t>
  </si>
  <si>
    <t>DNI 49571860</t>
  </si>
  <si>
    <t>Torres Bozzer, Joaquin Benicio</t>
  </si>
  <si>
    <t>30/01/2024 08:18:00 a.m.</t>
  </si>
  <si>
    <t>30/01/2024 08:53:47 a.m.</t>
  </si>
  <si>
    <t>30/01/2024 09:35:04 a.m.</t>
  </si>
  <si>
    <t>dolor codo derecho</t>
  </si>
  <si>
    <t>Rivadavia 765 - Neuquén</t>
  </si>
  <si>
    <t>DOLOR CODO DER. REF INMOBILIDAD POST YESO</t>
  </si>
  <si>
    <t>DNI 30074761</t>
  </si>
  <si>
    <t>Zuñiga Loncomil, Hilda Sandra</t>
  </si>
  <si>
    <t>30/01/2024 08:20:00 a.m.</t>
  </si>
  <si>
    <t>30/01/2024 08:56:51 a.m.</t>
  </si>
  <si>
    <t>30/01/2024 09:04:05 a.m.</t>
  </si>
  <si>
    <t>Los Cisnes S/N - Neuquén - Barrio Valentina Sur</t>
  </si>
  <si>
    <t>IRRITACION OCULAR NO RESPONDE A TTO</t>
  </si>
  <si>
    <t>DNI 13390835</t>
  </si>
  <si>
    <t>Contreras, Carlos Edgardo</t>
  </si>
  <si>
    <t>30/01/2024 08:24:00 a.m.</t>
  </si>
  <si>
    <t>30/01/2024 08:57:56 a.m.</t>
  </si>
  <si>
    <t>30/01/2024 09:04:12 a.m.</t>
  </si>
  <si>
    <t>Rosa Alaniz 660 - Neuquén - Barrio Confluencia</t>
  </si>
  <si>
    <t>DOLOR DE CABEZA ABDOMINAL FIEBRE</t>
  </si>
  <si>
    <t>PDR28792936</t>
  </si>
  <si>
    <t>DNI 28792936</t>
  </si>
  <si>
    <t>Pereyra, Noemi Azucena</t>
  </si>
  <si>
    <t>30/01/2024 08:41:00 a.m.</t>
  </si>
  <si>
    <t>30/01/2024 09:51:14 a.m.</t>
  </si>
  <si>
    <t>30/01/2024 10:08:46 a.m.</t>
  </si>
  <si>
    <t>monte hermoso casa 606 - Neuquén - Barrio Confluencia</t>
  </si>
  <si>
    <t>DNI 33450374</t>
  </si>
  <si>
    <t>Albeal, Andrea Isabel</t>
  </si>
  <si>
    <t>30/01/2024 08:55:00 a.m.</t>
  </si>
  <si>
    <t>30/01/2024 09:21:15 a.m.</t>
  </si>
  <si>
    <t>30/01/2024 05:46:52 p.m.</t>
  </si>
  <si>
    <t>violencia de genero consumo</t>
  </si>
  <si>
    <t>TAQUICARDIA PROBLEMAS DE CONSUMO</t>
  </si>
  <si>
    <t>PDR29072218</t>
  </si>
  <si>
    <t>DNI 29072218</t>
  </si>
  <si>
    <t>Elizondo, Mario Alberto</t>
  </si>
  <si>
    <t>30/01/2024 09:07:00 a.m.</t>
  </si>
  <si>
    <t>30/01/2024 09:51:31 a.m.</t>
  </si>
  <si>
    <t>30/01/2024 06:14:07 p.m.</t>
  </si>
  <si>
    <t>LEGUIZAMON 645 - Neuquén - Barrio Nuevo</t>
  </si>
  <si>
    <t>PDR34439028</t>
  </si>
  <si>
    <t>DNI 34439028</t>
  </si>
  <si>
    <t>30/01/2024 09:09:00 a.m.</t>
  </si>
  <si>
    <t>30/01/2024 10:00:25 a.m.</t>
  </si>
  <si>
    <t>30/01/2024 10:06:16 a.m.</t>
  </si>
  <si>
    <t>Rahiue 5085 - Neuquén - Barrio Gran Neuquén</t>
  </si>
  <si>
    <t>Gran neuquen Sur</t>
  </si>
  <si>
    <t>ref exceso de consumo - malestar</t>
  </si>
  <si>
    <t>30/01/2024 09:11:00 a.m.</t>
  </si>
  <si>
    <t>30/01/2024 09:32:20 a.m.</t>
  </si>
  <si>
    <t>30/01/2024 01:26:31 p.m.</t>
  </si>
  <si>
    <t>dolor de pecho (ref que estuvo internada hace 1 semana por un infarto)</t>
  </si>
  <si>
    <t>PDR40899320</t>
  </si>
  <si>
    <t>DNI 40899320</t>
  </si>
  <si>
    <t>Rios, Mariam</t>
  </si>
  <si>
    <t>30/01/2024 09:12:00 a.m.</t>
  </si>
  <si>
    <t>30/01/2024 09:51:00 a.m.</t>
  </si>
  <si>
    <t>30/01/2024 02:51:50 p.m.</t>
  </si>
  <si>
    <t>victor nivoli 3020 - Neuquén</t>
  </si>
  <si>
    <t>CUENCA XV- PEUMAYEN</t>
  </si>
  <si>
    <t>dolor de pecho - se queda sin aire</t>
  </si>
  <si>
    <t>PDR41540175</t>
  </si>
  <si>
    <t>DNI 41540175</t>
  </si>
  <si>
    <t>Martino, Matias Martin Eduardo</t>
  </si>
  <si>
    <t>30/01/2024 09:18:00 a.m.</t>
  </si>
  <si>
    <t>30/01/2024 10:04:57 a.m.</t>
  </si>
  <si>
    <t>30/01/2024 10:06:46 a.m.</t>
  </si>
  <si>
    <t>Casimiro Gomez y albardon - Neuquén - Barrio San Lorenzo Norte</t>
  </si>
  <si>
    <t>ref desgarro</t>
  </si>
  <si>
    <t>DNI 12238404</t>
  </si>
  <si>
    <t>Ledesma, Rita Lilian</t>
  </si>
  <si>
    <t>30/01/2024 09:28:00 a.m.</t>
  </si>
  <si>
    <t>30/01/2024 10:05:35 a.m.</t>
  </si>
  <si>
    <t>30/01/2024 10:18:56 a.m.</t>
  </si>
  <si>
    <t>Aconcagua 622 - Neuquén</t>
  </si>
  <si>
    <t>Jardines del rey</t>
  </si>
  <si>
    <t>ref infeccion urinaria</t>
  </si>
  <si>
    <t>PDR92222264</t>
  </si>
  <si>
    <t>DNI 92222264</t>
  </si>
  <si>
    <t>Parada Barrientos, Pablo Ricardo</t>
  </si>
  <si>
    <t>30/01/2024 09:34:00 a.m.</t>
  </si>
  <si>
    <t>30/01/2024 10:16:30 a.m.</t>
  </si>
  <si>
    <t>30/01/2024 01:09:55 p.m.</t>
  </si>
  <si>
    <t>Paimun 521 - Neuquén - Barrio Confluencia</t>
  </si>
  <si>
    <t>vomitos - diarrea - nauseas</t>
  </si>
  <si>
    <t>DNI 50001897</t>
  </si>
  <si>
    <t>Astorga Gonzalez, Tomas Daniel</t>
  </si>
  <si>
    <t>30/01/2024 09:36:00 a.m.</t>
  </si>
  <si>
    <t>30/01/2024 10:08:20 a.m.</t>
  </si>
  <si>
    <t>30/01/2024 10:17:46 a.m.</t>
  </si>
  <si>
    <t>OMA BILATERAL</t>
  </si>
  <si>
    <t>saturnino torres y cerro catedral - Neuquén - Barrio Gregorio Alvarez</t>
  </si>
  <si>
    <t>30/01/2024 09:40:00 a.m.</t>
  </si>
  <si>
    <t>30/01/2024 09:41:47 a.m.</t>
  </si>
  <si>
    <t>30/01/2024 12:51:31 p.m.</t>
  </si>
  <si>
    <t>DOLOR CODO DER. REF INMOBILIDAD POST YESO (egresado por error)</t>
  </si>
  <si>
    <t>30/01/2024 10:20:57 a.m.</t>
  </si>
  <si>
    <t>30/01/2024 10:24:37 a.m.</t>
  </si>
  <si>
    <t>coleccion en region periumbilical</t>
  </si>
  <si>
    <t>reevaluacion por dr monserrat</t>
  </si>
  <si>
    <t>30/01/2024 09:53:00 a.m.</t>
  </si>
  <si>
    <t>30/01/2024 10:16:54 a.m.</t>
  </si>
  <si>
    <t>30/01/2024 10:22:42 a.m.</t>
  </si>
  <si>
    <t>mareos - zumbidos en oido - sensacion de falta de aire - (pac dada de alta ayer por insuficiencia respiratoria )</t>
  </si>
  <si>
    <t>PDR23786768</t>
  </si>
  <si>
    <t>DNI 23786768</t>
  </si>
  <si>
    <t>Lopez, Sonia Raquel</t>
  </si>
  <si>
    <t>30/01/2024 09:54:00 a.m.</t>
  </si>
  <si>
    <t>30/01/2024 11:00:26 a.m.</t>
  </si>
  <si>
    <t>30/01/2024 12:49:03 p.m.</t>
  </si>
  <si>
    <t>Nogales S/NRO - Neuquén - Barrio Ciudad Industrial</t>
  </si>
  <si>
    <t>ref picadura de insecto en espalda</t>
  </si>
  <si>
    <t>30/01/2024 09:57:00 a.m.</t>
  </si>
  <si>
    <t>30/01/2024 10:53:00 a.m.</t>
  </si>
  <si>
    <t>30/01/2024 12:27:14 p.m.</t>
  </si>
  <si>
    <t>30/01/2024 09:58:00 a.m.</t>
  </si>
  <si>
    <t>30/01/2024 11:00:10 a.m.</t>
  </si>
  <si>
    <t>30/01/2024 11:18:42 a.m.</t>
  </si>
  <si>
    <t>DNI 23789200</t>
  </si>
  <si>
    <t>Campos, Marta Isabel</t>
  </si>
  <si>
    <t>30/01/2024 09:59:00 a.m.</t>
  </si>
  <si>
    <t>30/01/2024 11:09:39 a.m.</t>
  </si>
  <si>
    <t>30/01/2024 11:30:51 a.m.</t>
  </si>
  <si>
    <t>Pehuenche 874 - Plottier</t>
  </si>
  <si>
    <t>ref fliar descompensacion , lesion en un pulmon , dif respiratoria</t>
  </si>
  <si>
    <t>DNI 26149161</t>
  </si>
  <si>
    <t>Quintoman, Azucena Emilce</t>
  </si>
  <si>
    <t>30/01/2024 10:01:00 a.m.</t>
  </si>
  <si>
    <t>30/01/2024 11:46:42 a.m.</t>
  </si>
  <si>
    <t>30/01/2024 12:10:58 p.m.</t>
  </si>
  <si>
    <t>Cuenca XV - Neuquén - Oeste</t>
  </si>
  <si>
    <t>Sector Bella Vista</t>
  </si>
  <si>
    <t>ref mucho dolor - pac con diverticulos</t>
  </si>
  <si>
    <t>DNI 32779197</t>
  </si>
  <si>
    <t>Seltzer, Vanina Andrea</t>
  </si>
  <si>
    <t>30/01/2024 10:03:00 a.m.</t>
  </si>
  <si>
    <t>30/01/2024 11:51:38 a.m.</t>
  </si>
  <si>
    <t>30/01/2024 12:20:36 p.m.</t>
  </si>
  <si>
    <t>Luis Beltran 631 - Neuquén - Barrio Villa Florencia</t>
  </si>
  <si>
    <t>30/01/2024 10:14:00 a.m.</t>
  </si>
  <si>
    <t>30/01/2024 10:15:25 a.m.</t>
  </si>
  <si>
    <t>30/01/2024 02:15:01 p.m.</t>
  </si>
  <si>
    <t>ref exceso de consumo - malesta (egresado por error)</t>
  </si>
  <si>
    <t>30/01/2024 11:52:29 a.m.</t>
  </si>
  <si>
    <t>ref querer tomarse la presion - mareos</t>
  </si>
  <si>
    <t>30/01/2024 10:15:00 a.m.</t>
  </si>
  <si>
    <t>30/01/2024 11:52:14 a.m.</t>
  </si>
  <si>
    <t>30/01/2024 12:01:45 p.m.</t>
  </si>
  <si>
    <t>algias varias</t>
  </si>
  <si>
    <t>ref taquicardia - presion alta (2° consulta )</t>
  </si>
  <si>
    <t>DNI 32234693</t>
  </si>
  <si>
    <t>Donoso Estrada, Helen Paola</t>
  </si>
  <si>
    <t>30/01/2024 10:28:00 a.m.</t>
  </si>
  <si>
    <t>30/01/2024 12:06:27 p.m.</t>
  </si>
  <si>
    <t>30/01/2024 12:09:01 p.m.</t>
  </si>
  <si>
    <t>Nordenstrom 1400 - Neuquén - Barrio Limay</t>
  </si>
  <si>
    <t>mordedura de gato en dedo de la mano</t>
  </si>
  <si>
    <t>30/01/2024 10:31:00 a.m.</t>
  </si>
  <si>
    <t>30/01/2024 11:31:41 a.m.</t>
  </si>
  <si>
    <t>30/01/2024 09:53:47 p.m.</t>
  </si>
  <si>
    <t>fiebre - ref operacion de pancreas hace 1 mes</t>
  </si>
  <si>
    <t>30/01/2024 10:32:00 a.m.</t>
  </si>
  <si>
    <t>30/01/2024 12:06:12 p.m.</t>
  </si>
  <si>
    <t>30/01/2024 12:13:08 p.m.</t>
  </si>
  <si>
    <t>dolor de oido - supuracion</t>
  </si>
  <si>
    <t>30/01/2024 10:33:00 a.m.</t>
  </si>
  <si>
    <t>30/01/2024 10:34:48 a.m.</t>
  </si>
  <si>
    <t>30/01/2024 01:10:00 p.m.</t>
  </si>
  <si>
    <t>mareos - zumbidos en oido - sensacion de falta de aire - (pac dada de alta ayer por insuficiencia respiratoria ) egresada por error</t>
  </si>
  <si>
    <t>30/01/2024 10:35:00 a.m.</t>
  </si>
  <si>
    <t>30/01/2024 12:09:49 p.m.</t>
  </si>
  <si>
    <t>30/01/2024 12:51:09 p.m.</t>
  </si>
  <si>
    <t>dolor solicita receta medica</t>
  </si>
  <si>
    <t>dolor en piernas - ref artrosis</t>
  </si>
  <si>
    <t>30/01/2024 10:38:00 a.m.</t>
  </si>
  <si>
    <t>30/01/2024 10:55:38 a.m.</t>
  </si>
  <si>
    <t>30/01/2024 08:55:12 p.m.</t>
  </si>
  <si>
    <t>Disnea.</t>
  </si>
  <si>
    <t>DNI 32292972</t>
  </si>
  <si>
    <t>Reinoso, Cristina Elizabeth</t>
  </si>
  <si>
    <t>30/01/2024 10:44:00 a.m.</t>
  </si>
  <si>
    <t>30/01/2024 11:55:48 a.m.</t>
  </si>
  <si>
    <t>30/01/2024 11:56:09 a.m.</t>
  </si>
  <si>
    <t>Bustos Perez 1633 - (Desconocida)</t>
  </si>
  <si>
    <t>Ref Dolor en mano izquierda (Se le salio la uña)</t>
  </si>
  <si>
    <t>PDR29955772</t>
  </si>
  <si>
    <t>DNI 29955772</t>
  </si>
  <si>
    <t>Nicoluk, Jonatan Leonardo</t>
  </si>
  <si>
    <t>30/01/2024 10:46:00 a.m.</t>
  </si>
  <si>
    <t>30/01/2024 12:12:36 p.m.</t>
  </si>
  <si>
    <t>30/01/2024 12:16:01 p.m.</t>
  </si>
  <si>
    <t>trauma costal derecho cerrado</t>
  </si>
  <si>
    <t>Alcina y 25 de mayo - Provincia: Río Negro</t>
  </si>
  <si>
    <t>DOLOR ZONA COSTAL DERECHA</t>
  </si>
  <si>
    <t>PDR46238566</t>
  </si>
  <si>
    <t>DNI 46238566</t>
  </si>
  <si>
    <t>Castillo, Sabrina Daiana</t>
  </si>
  <si>
    <t>30/01/2024 10:50:00 a.m.</t>
  </si>
  <si>
    <t>30/01/2024 12:16:36 p.m.</t>
  </si>
  <si>
    <t>30/01/2024 12:21:00 p.m.</t>
  </si>
  <si>
    <t>infeccion mano derecha</t>
  </si>
  <si>
    <t>PRIMEROS POBLADORES 2265 - Neuquén</t>
  </si>
  <si>
    <t>DOLOR EN EL DEDO ..REF QUE ESTA CON PUS</t>
  </si>
  <si>
    <t>DNI 24825830</t>
  </si>
  <si>
    <t>Riquelme, Luis Francisco</t>
  </si>
  <si>
    <t>30/01/2024 10:51:00 a.m.</t>
  </si>
  <si>
    <t>30/01/2024 12:22:29 p.m.</t>
  </si>
  <si>
    <t>30/01/2024 12:50:02 p.m.</t>
  </si>
  <si>
    <t>dr ramon - Neuquén - Barrio Villa Ceferino</t>
  </si>
  <si>
    <t>MAREOS Y DOLOR DE OJOS</t>
  </si>
  <si>
    <t>DNI 39521619</t>
  </si>
  <si>
    <t>Lopez, Jose Lautaro</t>
  </si>
  <si>
    <t>30/01/2024 11:03:00 a.m.</t>
  </si>
  <si>
    <t>30/01/2024 11:26:55 a.m.</t>
  </si>
  <si>
    <t>30/01/2024 11:35:49 a.m.</t>
  </si>
  <si>
    <t>palpitaciones?</t>
  </si>
  <si>
    <t>mz 91-- CASA03- - Neuquén - Barrio San Lorenzo Norte</t>
  </si>
  <si>
    <t>SAN LORENZO NORTE-</t>
  </si>
  <si>
    <t>DOLOR DE PECHO...(OPERADO DEL CORAZON)</t>
  </si>
  <si>
    <t>30/01/2024 11:07:00 a.m.</t>
  </si>
  <si>
    <t>30/01/2024 12:10:24 p.m.</t>
  </si>
  <si>
    <t>PDR44778657</t>
  </si>
  <si>
    <t>DNI 44778657</t>
  </si>
  <si>
    <t>Morales, Marcos Andres</t>
  </si>
  <si>
    <t>30/01/2024 02:44:02 p.m.</t>
  </si>
  <si>
    <t>Post ictal</t>
  </si>
  <si>
    <t>rafaela (no recuerda altura ) - Neuquén - Barrio Gran Neuquén</t>
  </si>
  <si>
    <t>PDR18753798</t>
  </si>
  <si>
    <t>DNI 18753798</t>
  </si>
  <si>
    <t>Sandoval Benavides, Luis Hernan</t>
  </si>
  <si>
    <t>30/01/2024 11:11:00 a.m.</t>
  </si>
  <si>
    <t>30/01/2024 12:52:08 p.m.</t>
  </si>
  <si>
    <t>30/01/2024 01:06:50 p.m.</t>
  </si>
  <si>
    <t>PRIMERO DE MAYO 253 - Neuquén</t>
  </si>
  <si>
    <t>aeroparque</t>
  </si>
  <si>
    <t>PDR43354564</t>
  </si>
  <si>
    <t>DNI 43354564</t>
  </si>
  <si>
    <t>Garrido, Sara Rosa</t>
  </si>
  <si>
    <t>30/01/2024 11:13:00 a.m.</t>
  </si>
  <si>
    <t>30/01/2024 12:57:51 p.m.</t>
  </si>
  <si>
    <t>30/01/2024 01:28:33 p.m.</t>
  </si>
  <si>
    <t>Mitre 1596 - Neuquén - Barrio Mariano Moreno</t>
  </si>
  <si>
    <t>PDR37289868</t>
  </si>
  <si>
    <t>DNI 37289868</t>
  </si>
  <si>
    <t>Tozzi, Lautaro Hector</t>
  </si>
  <si>
    <t>30/01/2024 11:23:28 a.m.</t>
  </si>
  <si>
    <t>30/01/2024 11:39:41 p.m.</t>
  </si>
  <si>
    <t>intento de suicidio ingestion medicamentosa</t>
  </si>
  <si>
    <t>NO RECUERDA S/N - Neuquén - Oeste</t>
  </si>
  <si>
    <t>Ref Intoxicacion medicamentosa ( Ingresa en auto particular)</t>
  </si>
  <si>
    <t>DNI 27107052</t>
  </si>
  <si>
    <t>Andres, Cristian Jose</t>
  </si>
  <si>
    <t>30/01/2024 11:21:00 a.m.</t>
  </si>
  <si>
    <t>30/01/2024 12:58:53 p.m.</t>
  </si>
  <si>
    <t>30/01/2024 01:29:47 p.m.</t>
  </si>
  <si>
    <t>Junin de los Andes 919 - Neuquén - Barrio Sapere</t>
  </si>
  <si>
    <t>SE ENTERRO UN FIERRO EN LA MANO..VISTO EN CENTRO DE SALUD PARQUE INDUSTRIAL (SOLICITA UNA RX)</t>
  </si>
  <si>
    <t>30/01/2024 11:38:00 a.m.</t>
  </si>
  <si>
    <t>30/01/2024 01:07:58 p.m.</t>
  </si>
  <si>
    <t>30/01/2024 01:20:22 p.m.</t>
  </si>
  <si>
    <t>30/01/2024 11:39:00 a.m.</t>
  </si>
  <si>
    <t>30/01/2024 12:55:51 p.m.</t>
  </si>
  <si>
    <t>30/01/2024 03:36:21 p.m.</t>
  </si>
  <si>
    <t>DOLOR PIERNA IZQ</t>
  </si>
  <si>
    <t>DNI 93792375</t>
  </si>
  <si>
    <t>Delloro, Jose Maria</t>
  </si>
  <si>
    <t>30/01/2024 11:41:00 a.m.</t>
  </si>
  <si>
    <t>30/01/2024 01:18:51 p.m.</t>
  </si>
  <si>
    <t>30/01/2024 01:25:23 p.m.</t>
  </si>
  <si>
    <t>dolor?</t>
  </si>
  <si>
    <t>SANTA FE - Nº 545 - Neuquén</t>
  </si>
  <si>
    <t>30/01/2024 11:57:00 a.m.</t>
  </si>
  <si>
    <t>30/01/2024 01:26:03 p.m.</t>
  </si>
  <si>
    <t>30/01/2024 01:36:29 p.m.</t>
  </si>
  <si>
    <t>30/01/2024 12:00:00 p.m.</t>
  </si>
  <si>
    <t>30/01/2024 01:29:22 p.m.</t>
  </si>
  <si>
    <t>30/01/2024 03:44:42 p.m.</t>
  </si>
  <si>
    <t>cefalea y tos</t>
  </si>
  <si>
    <t>PDR17442731</t>
  </si>
  <si>
    <t>DNI 17442731</t>
  </si>
  <si>
    <t>Ulloa, Miguel Angel</t>
  </si>
  <si>
    <t>30/01/2024 12:03:00 p.m.</t>
  </si>
  <si>
    <t>30/01/2024 01:33:44 p.m.</t>
  </si>
  <si>
    <t>30/01/2024 06:01:57 p.m.</t>
  </si>
  <si>
    <t>TROMEN 1033 - CHOS MALAL</t>
  </si>
  <si>
    <t>DNI 40068477</t>
  </si>
  <si>
    <t>Perez, Marcelo David</t>
  </si>
  <si>
    <t>30/01/2024 12:07:00 p.m.</t>
  </si>
  <si>
    <t>30/01/2024 01:35:05 p.m.</t>
  </si>
  <si>
    <t>30/01/2024 01:51:51 p.m.</t>
  </si>
  <si>
    <t>ulcera</t>
  </si>
  <si>
    <t>CASA Nº 04 - Neuquén - Oeste</t>
  </si>
  <si>
    <t>PDR92715401</t>
  </si>
  <si>
    <t>DNI 92715401</t>
  </si>
  <si>
    <t>Montecinos Riquelme, Jairo Gamaliel</t>
  </si>
  <si>
    <t>30/01/2024 12:10:00 p.m.</t>
  </si>
  <si>
    <t>30/01/2024 01:46:12 p.m.</t>
  </si>
  <si>
    <t>30/01/2024 01:51:56 p.m.</t>
  </si>
  <si>
    <t>ASAMBLEA 3464 - Neuquén - Barrio La Unión</t>
  </si>
  <si>
    <t>Malestar muscular</t>
  </si>
  <si>
    <t>30/01/2024 12:32:00 p.m.</t>
  </si>
  <si>
    <t>30/01/2024 12:42:18 p.m.</t>
  </si>
  <si>
    <t>30/01/2024 03:51:32 p.m.</t>
  </si>
  <si>
    <t>dolor abdominal hcd nauseas</t>
  </si>
  <si>
    <t>PDR46177956</t>
  </si>
  <si>
    <t>DNI 46177956</t>
  </si>
  <si>
    <t>Tejeda Schiavoni, Lautaro Tomas</t>
  </si>
  <si>
    <t>30/01/2024 12:40:00 p.m.</t>
  </si>
  <si>
    <t>30/01/2024 01:54:10 p.m.</t>
  </si>
  <si>
    <t>30/01/2024 02:15:30 p.m.</t>
  </si>
  <si>
    <t>Troitiño 2539 - Neuquén - Barrio 14 de Octubre</t>
  </si>
  <si>
    <t>30/01/2024 12:56:00 p.m.</t>
  </si>
  <si>
    <t>30/01/2024 01:06:23 p.m.</t>
  </si>
  <si>
    <t>30/01/2024 10:21:55 p.m.</t>
  </si>
  <si>
    <t>Dolor abdominal. Meteorismo. Gastritis. Complicación de anticoagulación con enoxaparina.</t>
  </si>
  <si>
    <t>dolor abdominal, desmayo</t>
  </si>
  <si>
    <t>PDR39681710</t>
  </si>
  <si>
    <t>DNI 39681710</t>
  </si>
  <si>
    <t>Vergara, Carlos</t>
  </si>
  <si>
    <t>30/01/2024 12:57:00 p.m.</t>
  </si>
  <si>
    <t>30/01/2024 03:09:12 p.m.</t>
  </si>
  <si>
    <t>BIANCA SEGUEL - VISTA ALEGRE SUR</t>
  </si>
  <si>
    <t>DNI 42710262</t>
  </si>
  <si>
    <t>Michelena Alonso, Leandro</t>
  </si>
  <si>
    <t>30/01/2024 01:00:00 p.m.</t>
  </si>
  <si>
    <t>30/01/2024 02:20:18 p.m.</t>
  </si>
  <si>
    <t>Paimun 220 - Neuquén - Barrio Confluencia</t>
  </si>
  <si>
    <t>PDR4479276</t>
  </si>
  <si>
    <t>DNI 4479276</t>
  </si>
  <si>
    <t>Lencinas, Mirtha Susana</t>
  </si>
  <si>
    <t>30/01/2024 01:04:00 p.m.</t>
  </si>
  <si>
    <t>30/01/2024 01:17:34 p.m.</t>
  </si>
  <si>
    <t>30/01/2024 03:11:03 p.m.</t>
  </si>
  <si>
    <t>av olascoaga 734 - Neuquén</t>
  </si>
  <si>
    <t>DNI 44311129</t>
  </si>
  <si>
    <t>España, Luciano Ricardo</t>
  </si>
  <si>
    <t>30/01/2024 01:08:00 p.m.</t>
  </si>
  <si>
    <t>30/01/2024 03:09:40 p.m.</t>
  </si>
  <si>
    <t>30/01/2024 03:30:20 p.m.</t>
  </si>
  <si>
    <t>Aimogasta 1342 - Neuquén - Barrio Don Bosco III</t>
  </si>
  <si>
    <t>30/01/2024 01:29:00 p.m.</t>
  </si>
  <si>
    <t>30/01/2024 03:13:08 p.m.</t>
  </si>
  <si>
    <t>30/01/2024 03:27:05 p.m.</t>
  </si>
  <si>
    <t>deformidad en clavicula post fractura</t>
  </si>
  <si>
    <t>dolor en el hombro derecho refiere fx hace un mes</t>
  </si>
  <si>
    <t>DNI 34866880</t>
  </si>
  <si>
    <t>Miranda, Evelyn Rocio</t>
  </si>
  <si>
    <t>30/01/2024 01:32:00 p.m.</t>
  </si>
  <si>
    <t>30/01/2024 03:29:31 p.m.</t>
  </si>
  <si>
    <t>30/01/2024 04:08:47 p.m.</t>
  </si>
  <si>
    <t>Broncoespamo</t>
  </si>
  <si>
    <t>Calle 11 - Neuquén - Barrio Gregorio Alvarez</t>
  </si>
  <si>
    <t>dolor de oido, catarro</t>
  </si>
  <si>
    <t>DNI 10721340</t>
  </si>
  <si>
    <t>Fuentes, Roberto</t>
  </si>
  <si>
    <t>30/01/2024 01:34:00 p.m.</t>
  </si>
  <si>
    <t>30/01/2024 01:55:58 p.m.</t>
  </si>
  <si>
    <t>30/01/2024 04:19:32 p.m.</t>
  </si>
  <si>
    <t>ISLAS MALVINAS 328 - Cutral Co</t>
  </si>
  <si>
    <t>viene de consultorios - sospecha de neumonía</t>
  </si>
  <si>
    <t>PDR47850824</t>
  </si>
  <si>
    <t>DNI 47850824</t>
  </si>
  <si>
    <t>Leiva, Matias Nicolas</t>
  </si>
  <si>
    <t>30/01/2024 01:37:00 p.m.</t>
  </si>
  <si>
    <t>30/01/2024 05:35:19 p.m.</t>
  </si>
  <si>
    <t>GDOR PERI 1560 - Neuquén - Barrio Villa Ceferino</t>
  </si>
  <si>
    <t>DNI 10954037</t>
  </si>
  <si>
    <t>Marihuan, Juan Carmelo</t>
  </si>
  <si>
    <t>30/01/2024 01:38:00 p.m.</t>
  </si>
  <si>
    <t>30/01/2024 03:30:41 p.m.</t>
  </si>
  <si>
    <t>30/01/2024 04:45:59 p.m.</t>
  </si>
  <si>
    <t>Celulitis en MID Ulceras venosas cronicas</t>
  </si>
  <si>
    <t>PIGUE 2295 - Neuquén</t>
  </si>
  <si>
    <t>Pie DBT</t>
  </si>
  <si>
    <t>30/01/2024 01:43:00 p.m.</t>
  </si>
  <si>
    <t>30/01/2024 03:30:59 p.m.</t>
  </si>
  <si>
    <t>30/01/2024 04:45:05 p.m.</t>
  </si>
  <si>
    <t>nauseas,diarrea,dolor de cabeza desde ayer (diabetica)</t>
  </si>
  <si>
    <t>PDR4969813</t>
  </si>
  <si>
    <t>DNI 4969813</t>
  </si>
  <si>
    <t>De Vicente, Miguel Angel</t>
  </si>
  <si>
    <t>30/01/2024 01:50:00 p.m.</t>
  </si>
  <si>
    <t>30/01/2024 02:13:29 p.m.</t>
  </si>
  <si>
    <t>30/01/2024 06:14:42 p.m.</t>
  </si>
  <si>
    <t>bradicardia asintomatica</t>
  </si>
  <si>
    <t>Torre alta Barda - Neuquén</t>
  </si>
  <si>
    <t>descompensacion (ref. ant. de presion baja)</t>
  </si>
  <si>
    <t>PDR29497950</t>
  </si>
  <si>
    <t>DNI 29497950</t>
  </si>
  <si>
    <t>Rojas, Fernando</t>
  </si>
  <si>
    <t>30/01/2024 02:08:00 p.m.</t>
  </si>
  <si>
    <t>30/01/2024 03:32:43 p.m.</t>
  </si>
  <si>
    <t>30/01/2024 04:18:39 p.m.</t>
  </si>
  <si>
    <t>Celulitis en miembro inferior derecho</t>
  </si>
  <si>
    <t>los copihues 965 - Neuquén - Barrio Unión de Mayo</t>
  </si>
  <si>
    <t>picadura en la pierna e inflamación,enrojecimiento</t>
  </si>
  <si>
    <t>30/01/2024 02:17:00 p.m.</t>
  </si>
  <si>
    <t>30/01/2024 03:44:49 p.m.</t>
  </si>
  <si>
    <t>30/01/2024 07:03:31 p.m.</t>
  </si>
  <si>
    <t>ardor al orinar y sangrado</t>
  </si>
  <si>
    <t>30/01/2024 02:20:00 p.m.</t>
  </si>
  <si>
    <t>30/01/2024 03:46:15 p.m.</t>
  </si>
  <si>
    <t>30/01/2024 04:10:59 p.m.</t>
  </si>
  <si>
    <t>solicita medicación</t>
  </si>
  <si>
    <t>viene para que le realizen receta -medicación para la diabetes (se le explica que por guardia no se hace e insiste)</t>
  </si>
  <si>
    <t>PDR40181912</t>
  </si>
  <si>
    <t>DNI 40181912</t>
  </si>
  <si>
    <t>Mendoza, Gonzalo Alejandro</t>
  </si>
  <si>
    <t>30/01/2024 02:29:00 p.m.</t>
  </si>
  <si>
    <t>30/01/2024 03:45:03 p.m.</t>
  </si>
  <si>
    <t>30/01/2024 04:11:09 p.m.</t>
  </si>
  <si>
    <t>chajari 2530 - Neuquén</t>
  </si>
  <si>
    <t>inflamacion de ojo derecho</t>
  </si>
  <si>
    <t>PDR21859637</t>
  </si>
  <si>
    <t>DNI 21859637</t>
  </si>
  <si>
    <t>Funes, Marisa Noemi</t>
  </si>
  <si>
    <t>30/01/2024 02:39:00 p.m.</t>
  </si>
  <si>
    <t>30/01/2024 03:07:18 p.m.</t>
  </si>
  <si>
    <t>30/01/2024 06:45:27 p.m.</t>
  </si>
  <si>
    <t>LAMARQUE 1410 - Neuquén - Barrio Confluencia</t>
  </si>
  <si>
    <t>PDR20128586</t>
  </si>
  <si>
    <t>DNI 20128586</t>
  </si>
  <si>
    <t>Albanese, Yolanda Elizabeth</t>
  </si>
  <si>
    <t>30/01/2024 02:43:00 p.m.</t>
  </si>
  <si>
    <t>30/01/2024 03:49:46 p.m.</t>
  </si>
  <si>
    <t>30/01/2024 04:21:21 p.m.</t>
  </si>
  <si>
    <t>lagos del sur 536 - Neuquén</t>
  </si>
  <si>
    <t>mareos, vomitos</t>
  </si>
  <si>
    <t>DNI 1450634</t>
  </si>
  <si>
    <t>D'angelo, Ada Esther</t>
  </si>
  <si>
    <t>30/01/2024 02:46:00 p.m.</t>
  </si>
  <si>
    <t>30/01/2024 03:23:19 p.m.</t>
  </si>
  <si>
    <t>30/01/2024 04:40:42 p.m.</t>
  </si>
  <si>
    <t>RIO AGRIO 245 - Neuquén - Barrio Villa Farrel</t>
  </si>
  <si>
    <t>Tos productiva En tto por NAC</t>
  </si>
  <si>
    <t>31/01/2024 08:13:11 a.m.</t>
  </si>
  <si>
    <t>Convulsión.</t>
  </si>
  <si>
    <t>evaluacion por guardia (enviado del servicio de oncologia)</t>
  </si>
  <si>
    <t>PDR42105278</t>
  </si>
  <si>
    <t>DNI 42105278</t>
  </si>
  <si>
    <t>Weinbach, Josefina</t>
  </si>
  <si>
    <t>30/01/2024 02:47:00 p.m.</t>
  </si>
  <si>
    <t>30/01/2024 03:50:43 p.m.</t>
  </si>
  <si>
    <t>30/01/2024 05:41:51 p.m.</t>
  </si>
  <si>
    <t>Belgrano 55 - Neuquén - Centro</t>
  </si>
  <si>
    <t>vomitos con sangre</t>
  </si>
  <si>
    <t>30/01/2024 02:48:00 p.m.</t>
  </si>
  <si>
    <t>30/01/2024 04:18:55 p.m.</t>
  </si>
  <si>
    <t>30/01/2024 04:24:41 p.m.</t>
  </si>
  <si>
    <t>picadura de araña en brazo</t>
  </si>
  <si>
    <t>PDR39354776</t>
  </si>
  <si>
    <t>DNI 39354776</t>
  </si>
  <si>
    <t>Picunche, Gaston Alberto</t>
  </si>
  <si>
    <t>30/01/2024 03:07:00 p.m.</t>
  </si>
  <si>
    <t>30/01/2024 05:51:00 p.m.</t>
  </si>
  <si>
    <t>30/01/2024 06:45:44 p.m.</t>
  </si>
  <si>
    <t>irlanda 527 - Neuquén</t>
  </si>
  <si>
    <t>malvinas</t>
  </si>
  <si>
    <t>30/01/2024 03:08:00 p.m.</t>
  </si>
  <si>
    <t>30/01/2024 05:58:48 p.m.</t>
  </si>
  <si>
    <t>30/01/2024 09:20:23 p.m.</t>
  </si>
  <si>
    <t>Cefalea intensa Nauseas + mareos</t>
  </si>
  <si>
    <t>PDR1672940</t>
  </si>
  <si>
    <t>CI 1672940</t>
  </si>
  <si>
    <t>Gomez De Gonzalez, Luisa</t>
  </si>
  <si>
    <t>30/01/2024 03:13:00 p.m.</t>
  </si>
  <si>
    <t>30/01/2024 03:46:55 p.m.</t>
  </si>
  <si>
    <t>30/01/2024 09:20:09 p.m.</t>
  </si>
  <si>
    <t>Dolor abdominal. Infección urinaria.</t>
  </si>
  <si>
    <t>30/01/2024 03:15:00 p.m.</t>
  </si>
  <si>
    <t>30/01/2024 06:11:16 p.m.</t>
  </si>
  <si>
    <t>30/01/2024 06:16:30 p.m.</t>
  </si>
  <si>
    <t>PDR49950992</t>
  </si>
  <si>
    <t>DNI 49950992</t>
  </si>
  <si>
    <t>Torres, Kiara Macarena</t>
  </si>
  <si>
    <t>30/01/2024 05:59:20 p.m.</t>
  </si>
  <si>
    <t>30/01/2024 06:45:59 p.m.</t>
  </si>
  <si>
    <t>madres refiere que la ve muy amarilla, pac epileptica</t>
  </si>
  <si>
    <t>DNI 43339311</t>
  </si>
  <si>
    <t>Ancaten, Romina Micaela</t>
  </si>
  <si>
    <t>30/01/2024 03:17:00 p.m.</t>
  </si>
  <si>
    <t>30/01/2024 05:31:00 p.m.</t>
  </si>
  <si>
    <t>AGUADA DEL SAPO SECTOR 2 - Neuquén</t>
  </si>
  <si>
    <t>PDR27293724</t>
  </si>
  <si>
    <t>DNI 27293724</t>
  </si>
  <si>
    <t>Rodriguez, Paolo Adan</t>
  </si>
  <si>
    <t>30/01/2024 03:22:00 p.m.</t>
  </si>
  <si>
    <t>30/01/2024 06:15:18 p.m.</t>
  </si>
  <si>
    <t>DNI 12020349</t>
  </si>
  <si>
    <t>Chandia, Marta Elena</t>
  </si>
  <si>
    <t>30/01/2024 03:28:00 p.m.</t>
  </si>
  <si>
    <t>30/01/2024 04:10:08 p.m.</t>
  </si>
  <si>
    <t>30/01/2024 04:24:49 p.m.</t>
  </si>
  <si>
    <t>PJE.SAN ANTONIO 1040 - Neuquén - Barrio Confluencia</t>
  </si>
  <si>
    <t>PDR18808443</t>
  </si>
  <si>
    <t>DNI 18808443</t>
  </si>
  <si>
    <t>Coronado Godoy, Christian Rodrigo</t>
  </si>
  <si>
    <t>30/01/2024 03:36:00 p.m.</t>
  </si>
  <si>
    <t>30/01/2024 06:04:00 p.m.</t>
  </si>
  <si>
    <t>HSA + CONTUSION TEC LEVE</t>
  </si>
  <si>
    <t>Peñaloza 745 - Neuquén - Barrio Islas Malvinas</t>
  </si>
  <si>
    <t>30/01/2024 03:53:00 p.m.</t>
  </si>
  <si>
    <t>30/01/2024 05:41:27 p.m.</t>
  </si>
  <si>
    <t>30/01/2024 05:47:24 p.m.</t>
  </si>
  <si>
    <t>tx varios (agresion por terceros)</t>
  </si>
  <si>
    <t>30/01/2024 03:55:00 p.m.</t>
  </si>
  <si>
    <t>30/01/2024 06:14:48 p.m.</t>
  </si>
  <si>
    <t>30/01/2024 06:42:03 p.m.</t>
  </si>
  <si>
    <t>hinchazon en el pie (herida punzante el sabado)</t>
  </si>
  <si>
    <t>DNI 49292177</t>
  </si>
  <si>
    <t>Ojeda Hurba, Alan Matias</t>
  </si>
  <si>
    <t>30/01/2024 03:58:00 p.m.</t>
  </si>
  <si>
    <t>30/01/2024 06:22:30 p.m.</t>
  </si>
  <si>
    <t>Sector 10 - Neuquén</t>
  </si>
  <si>
    <t>30/01/2024 04:02:00 p.m.</t>
  </si>
  <si>
    <t>30/01/2024 06:22:40 p.m.</t>
  </si>
  <si>
    <t>Ingresa por sector de ambulancia , mareos , temblores</t>
  </si>
  <si>
    <t>PDR96021803</t>
  </si>
  <si>
    <t>DNI 96021803</t>
  </si>
  <si>
    <t>Alvarado Solis, Yhusney Sharay</t>
  </si>
  <si>
    <t>30/01/2024 04:07:00 p.m.</t>
  </si>
  <si>
    <t>30/01/2024 06:23:00 p.m.</t>
  </si>
  <si>
    <t>Centeno y Maiz - Neuquén - Barrio Ciudad Industrial</t>
  </si>
  <si>
    <t>PDR41592293</t>
  </si>
  <si>
    <t>DNI 41592293</t>
  </si>
  <si>
    <t>Reynoso, Carla Lilen</t>
  </si>
  <si>
    <t>30/01/2024 04:10:00 p.m.</t>
  </si>
  <si>
    <t>30/01/2024 06:17:31 p.m.</t>
  </si>
  <si>
    <t>30/01/2024 09:13:08 p.m.</t>
  </si>
  <si>
    <t>cresthia 1046 - Neuquén - Centro</t>
  </si>
  <si>
    <t>DNI 42164451</t>
  </si>
  <si>
    <t>Balbin, Daniela Alejandra</t>
  </si>
  <si>
    <t>30/01/2024 04:14:00 p.m.</t>
  </si>
  <si>
    <t>30/01/2024 06:20:57 p.m.</t>
  </si>
  <si>
    <t>30/01/2024 07:02:18 p.m.</t>
  </si>
  <si>
    <t>HERPES LABIAL</t>
  </si>
  <si>
    <t>Fotheringam 248 - Neuquén - Centro</t>
  </si>
  <si>
    <t>brote en zona bucal</t>
  </si>
  <si>
    <t>DNI 28402170</t>
  </si>
  <si>
    <t>Aguirre, Mirna Analia</t>
  </si>
  <si>
    <t>30/01/2024 04:18:00 p.m.</t>
  </si>
  <si>
    <t>30/01/2024 06:28:07 p.m.</t>
  </si>
  <si>
    <t>30/01/2024 06:46:34 p.m.</t>
  </si>
  <si>
    <t>Dolor en axila</t>
  </si>
  <si>
    <t>Salta 148 - Neuquén - Centro</t>
  </si>
  <si>
    <t>dolor en zona axila</t>
  </si>
  <si>
    <t>PDR92573781</t>
  </si>
  <si>
    <t>DNI 92573781</t>
  </si>
  <si>
    <t>Acuña Sanhueza, Sonia Lorena</t>
  </si>
  <si>
    <t>30/01/2024 04:31:00 p.m.</t>
  </si>
  <si>
    <t>30/01/2024 06:28:36 p.m.</t>
  </si>
  <si>
    <t>30/01/2024 06:31:14 p.m.</t>
  </si>
  <si>
    <t>reaccion alergica local x picadura</t>
  </si>
  <si>
    <t>trabajadores de la industria - Neuquén</t>
  </si>
  <si>
    <t>absceso en mi</t>
  </si>
  <si>
    <t>PDR9979518</t>
  </si>
  <si>
    <t>DNI 9979518</t>
  </si>
  <si>
    <t>Huento, Micaela</t>
  </si>
  <si>
    <t>30/01/2024 04:35:00 p.m.</t>
  </si>
  <si>
    <t>30/01/2024 06:28:48 p.m.</t>
  </si>
  <si>
    <t>30/01/2024 09:37:17 p.m.</t>
  </si>
  <si>
    <t>Traumatismo de mano derecha hace 24 hs Dolor</t>
  </si>
  <si>
    <t>DNI 17195188</t>
  </si>
  <si>
    <t>Lobato, Patricia Andrea</t>
  </si>
  <si>
    <t>30/01/2024 04:44:00 p.m.</t>
  </si>
  <si>
    <t>30/01/2024 06:15:57 p.m.</t>
  </si>
  <si>
    <t>30/01/2024 07:01:50 p.m.</t>
  </si>
  <si>
    <t>NORDENSTRON 1572 - (Desconocida)</t>
  </si>
  <si>
    <t>dolor en zona torax (caida hace 3 dias)</t>
  </si>
  <si>
    <t>PDR41590055</t>
  </si>
  <si>
    <t>DNI 41590055</t>
  </si>
  <si>
    <t>Zapata Guarda, Ximena Edith</t>
  </si>
  <si>
    <t>30/01/2024 04:46:00 p.m.</t>
  </si>
  <si>
    <t>30/01/2024 06:31:28 p.m.</t>
  </si>
  <si>
    <t>30/01/2024 09:53:33 p.m.</t>
  </si>
  <si>
    <t>Mza F - Neuquén - Barrio Confluencia</t>
  </si>
  <si>
    <t>molestia para orinar</t>
  </si>
  <si>
    <t>PDR37910803</t>
  </si>
  <si>
    <t>DNI 37910803</t>
  </si>
  <si>
    <t>Ibarra, Rodrigo Matias</t>
  </si>
  <si>
    <t>30/01/2024 04:48:00 p.m.</t>
  </si>
  <si>
    <t>30/01/2024 05:36:37 p.m.</t>
  </si>
  <si>
    <t>30/01/2024 09:25:17 p.m.</t>
  </si>
  <si>
    <t>Caída de altura. Fractura distal de cúbito y radio.</t>
  </si>
  <si>
    <t>LUIS CASTEU 1175 - Neuquén - Barrio Villa Florencia</t>
  </si>
  <si>
    <t>Caida de mas de 2 mts de altura Politraumatismo</t>
  </si>
  <si>
    <t>DNI 1899268</t>
  </si>
  <si>
    <t>Maripil, Lorenza</t>
  </si>
  <si>
    <t>97 años</t>
  </si>
  <si>
    <t>30/01/2024 04:56:00 p.m.</t>
  </si>
  <si>
    <t>30/01/2024 05:35:39 p.m.</t>
  </si>
  <si>
    <t>30/01/2024 09:53:30 p.m.</t>
  </si>
  <si>
    <t>monseñor de andrea 65 - Neuquén - Barrio Villa Farrel</t>
  </si>
  <si>
    <t>Sangrado anal, enviada de CS: Villa Farrell, ingresa por sector de ambulancias</t>
  </si>
  <si>
    <t>DNI 13968049</t>
  </si>
  <si>
    <t>Perea, Viviana Alicia</t>
  </si>
  <si>
    <t>30/01/2024 05:09:00 p.m.</t>
  </si>
  <si>
    <t>30/01/2024 05:47:28 p.m.</t>
  </si>
  <si>
    <t>30/01/2024 05:58:07 p.m.</t>
  </si>
  <si>
    <t>Saturnino Torrens 748 - Neuquén - Este</t>
  </si>
  <si>
    <t>Mordedura de perro en brazo izq.</t>
  </si>
  <si>
    <t>DNI 42653891</t>
  </si>
  <si>
    <t>Lorca, Martin Eric</t>
  </si>
  <si>
    <t>30/01/2024 05:13:00 p.m.</t>
  </si>
  <si>
    <t>30/01/2024 06:34:58 p.m.</t>
  </si>
  <si>
    <t>30/01/2024 06:51:43 p.m.</t>
  </si>
  <si>
    <t>DAVID ABRAHAM Y LAGO LO LOG- CASA Nº 03 - Neuquén - Barrio Villa Ceferino</t>
  </si>
  <si>
    <t>DNI 93039538</t>
  </si>
  <si>
    <t>Venegas Pino, Sandra Angelica</t>
  </si>
  <si>
    <t>30/01/2024 05:17:00 p.m.</t>
  </si>
  <si>
    <t>30/01/2024 06:37:13 p.m.</t>
  </si>
  <si>
    <t>30/01/2024 06:51:29 p.m.</t>
  </si>
  <si>
    <t>HUAQUEN 1526 - Neuquén</t>
  </si>
  <si>
    <t>Dolor de muela, ant. de fibromialgia</t>
  </si>
  <si>
    <t>30/01/2024 05:21:00 p.m.</t>
  </si>
  <si>
    <t>30/01/2024 06:44:39 p.m.</t>
  </si>
  <si>
    <t>No responde al llamado</t>
  </si>
  <si>
    <t>Dolor de garganta, vista en Htal de Senillosa por el mismo motivo con dx: covid (+)</t>
  </si>
  <si>
    <t>PDR28399835</t>
  </si>
  <si>
    <t>DNI 28399835</t>
  </si>
  <si>
    <t>Pincheira, Marcelo Ruben</t>
  </si>
  <si>
    <t>30/01/2024 05:26:00 p.m.</t>
  </si>
  <si>
    <t>30/01/2024 06:41:31 p.m.</t>
  </si>
  <si>
    <t>30/01/2024 06:49:31 p.m.</t>
  </si>
  <si>
    <t>PAIMUN 1675 - Neuquén - Barrio Confluencia</t>
  </si>
  <si>
    <t>PDR40293339</t>
  </si>
  <si>
    <t>DNI 40293339</t>
  </si>
  <si>
    <t>Vargas, Gonzalo Facundo</t>
  </si>
  <si>
    <t>30/01/2024 06:51:18 p.m.</t>
  </si>
  <si>
    <t>30/01/2024 07:16:08 p.m.</t>
  </si>
  <si>
    <t>NO SE ENCUENTRA EN SALA DE ESPERA</t>
  </si>
  <si>
    <t>Gregorio Martinez 154 - Neuquén - Barrio Cumelen</t>
  </si>
  <si>
    <t>Solicita atención de SM</t>
  </si>
  <si>
    <t>PDR14456755</t>
  </si>
  <si>
    <t>DNI 14456755</t>
  </si>
  <si>
    <t>Meza, Maria Teresa</t>
  </si>
  <si>
    <t>30/01/2024 05:44:00 p.m.</t>
  </si>
  <si>
    <t>30/01/2024 06:44:04 p.m.</t>
  </si>
  <si>
    <t>30/01/2024 06:50:05 p.m.</t>
  </si>
  <si>
    <t>Los Cerezos - Neuquén - Barrio Ciudad Industrial</t>
  </si>
  <si>
    <t>PDR95889261</t>
  </si>
  <si>
    <t>DNI 95889261</t>
  </si>
  <si>
    <t>Moncada Zurita, Luis</t>
  </si>
  <si>
    <t>30/01/2024 06:06:00 p.m.</t>
  </si>
  <si>
    <t>30/01/2024 06:47:07 p.m.</t>
  </si>
  <si>
    <t>30/01/2024 06:50:58 p.m.</t>
  </si>
  <si>
    <t>dolor de oídos, hace varios días, 1° consulta</t>
  </si>
  <si>
    <t>DNI 7688613</t>
  </si>
  <si>
    <t>Nieddu, Italo Raimundo Mariano</t>
  </si>
  <si>
    <t>30/01/2024 06:09:00 p.m.</t>
  </si>
  <si>
    <t>30/01/2024 06:48:31 p.m.</t>
  </si>
  <si>
    <t>30/01/2024 10:18:20 p.m.</t>
  </si>
  <si>
    <t>FELIX SAN MARTIN 236 - Neuquén - Este</t>
  </si>
  <si>
    <t>DNI 39648015</t>
  </si>
  <si>
    <t>Rios Barria, Silvia Rocio</t>
  </si>
  <si>
    <t>30/01/2024 06:14:00 p.m.</t>
  </si>
  <si>
    <t>30/01/2024 06:51:09 p.m.</t>
  </si>
  <si>
    <t>30/01/2024 07:16:26 p.m.</t>
  </si>
  <si>
    <t>JUAN SOUFAL Y PRINGLES - 1502 - Neuquén - Barrio Islas Malvinas</t>
  </si>
  <si>
    <t>dolor de oídos, desde anoche</t>
  </si>
  <si>
    <t>DNI 49292055</t>
  </si>
  <si>
    <t>Roldan, Nicolas Gabriel</t>
  </si>
  <si>
    <t>30/01/2024 06:16:00 p.m.</t>
  </si>
  <si>
    <t>30/01/2024 06:57:46 p.m.</t>
  </si>
  <si>
    <t>30/01/2024 07:03:04 p.m.</t>
  </si>
  <si>
    <t>Sector E Peatonal 26 - Neuquén - Barrio Ciudad Industrial</t>
  </si>
  <si>
    <t>fiebre, diarrea, desde el viernes</t>
  </si>
  <si>
    <t>30/01/2024 06:33:00 p.m.</t>
  </si>
  <si>
    <t>30/01/2024 08:57:34 p.m.</t>
  </si>
  <si>
    <t>30/01/2024 09:13:34 p.m.</t>
  </si>
  <si>
    <t>DERMATITIS POR EXPOSICION SOLAR</t>
  </si>
  <si>
    <t>refiere brote en el cuerpo, desde el domingo</t>
  </si>
  <si>
    <t>PDR96264766</t>
  </si>
  <si>
    <t>DNI 96264766</t>
  </si>
  <si>
    <t>Aguilera Rodriguez, Carmen Josefina</t>
  </si>
  <si>
    <t>30/01/2024 06:39:00 p.m.</t>
  </si>
  <si>
    <t>30/01/2024 06:59:35 p.m.</t>
  </si>
  <si>
    <t>31/01/2024 08:05:07 p.m.</t>
  </si>
  <si>
    <t>Celulitis en miembro superior derecho.</t>
  </si>
  <si>
    <t>Bouquet Roldan 644 - Neuquén</t>
  </si>
  <si>
    <t>dolor e inflamación en mm.ss. derecho, pcte. oncológica</t>
  </si>
  <si>
    <t>30/01/2024 06:54:00 p.m.</t>
  </si>
  <si>
    <t>30/01/2024 06:55:49 p.m.</t>
  </si>
  <si>
    <t>30/01/2024 08:17:18 p.m.</t>
  </si>
  <si>
    <t>Dif. para mantener cuello estable, ingesta de medicación - SE REINGRESA - EGRESADO POR ERROR</t>
  </si>
  <si>
    <t>30/01/2024 07:12:00 p.m.</t>
  </si>
  <si>
    <t>30/01/2024 09:03:48 p.m.</t>
  </si>
  <si>
    <t>30/01/2024 09:37:45 p.m.</t>
  </si>
  <si>
    <t>Tos productiva Congestion</t>
  </si>
  <si>
    <t>PDR40614703</t>
  </si>
  <si>
    <t>DNI 40614703</t>
  </si>
  <si>
    <t>Rodriguez, Mayra Ailen</t>
  </si>
  <si>
    <t>30/01/2024 07:20:00 p.m.</t>
  </si>
  <si>
    <t>30/01/2024 09:04:07 p.m.</t>
  </si>
  <si>
    <t>30/01/2024 09:37:57 p.m.</t>
  </si>
  <si>
    <t>Infección periodontal</t>
  </si>
  <si>
    <t>EL MAIZ Y TRABAJADORES DE LA INDUSTRIA - Neuquén - Barrio Ciudad Industrial</t>
  </si>
  <si>
    <t>DNI 28091188</t>
  </si>
  <si>
    <t>Vera, Andrea Lorena</t>
  </si>
  <si>
    <t>30/01/2024 07:35:00 p.m.</t>
  </si>
  <si>
    <t>30/01/2024 09:04:22 p.m.</t>
  </si>
  <si>
    <t>30/01/2024 09:38:10 p.m.</t>
  </si>
  <si>
    <t>HEMATOMA EN ANTEBRAZO</t>
  </si>
  <si>
    <t>SAN MARTIN 3258 - Neuquén - Barrio Huiliches</t>
  </si>
  <si>
    <t>Barrio Huiliches</t>
  </si>
  <si>
    <t>dolor e inflamación en MSD</t>
  </si>
  <si>
    <t>30/01/2024 08:01:00 p.m.</t>
  </si>
  <si>
    <t>30/01/2024 09:09:19 p.m.</t>
  </si>
  <si>
    <t>30/01/2024 09:38:17 p.m.</t>
  </si>
  <si>
    <t>NO RESPONDE AL LLAMADO</t>
  </si>
  <si>
    <t>lesiones cutáneas y ampollas en los pies</t>
  </si>
  <si>
    <t>DNI 30725726</t>
  </si>
  <si>
    <t>Hernandez, Marcela Noemi</t>
  </si>
  <si>
    <t>30/01/2024 08:08:00 p.m.</t>
  </si>
  <si>
    <t>30/01/2024 09:08:37 p.m.</t>
  </si>
  <si>
    <t>30/01/2024 11:31:45 p.m.</t>
  </si>
  <si>
    <t>EVALUACION POR SM</t>
  </si>
  <si>
    <t>SARMIENTO 1274 - Neuquén - Barrio Bouquet Roldán</t>
  </si>
  <si>
    <t>solicita atención SM</t>
  </si>
  <si>
    <t>PDR33163009</t>
  </si>
  <si>
    <t>DNI 33163009</t>
  </si>
  <si>
    <t>Diaz Navas, Natalia Soledad</t>
  </si>
  <si>
    <t>30/01/2024 08:19:00 p.m.</t>
  </si>
  <si>
    <t>30/01/2024 09:11:30 p.m.</t>
  </si>
  <si>
    <t>30/01/2024 09:52:25 p.m.</t>
  </si>
  <si>
    <t>Uveitis izquierda</t>
  </si>
  <si>
    <t>MANUEL ESTRADA 460 - Provincia: TUCUMAN</t>
  </si>
  <si>
    <t>Dolor ocular izquierdo Vision borrosa</t>
  </si>
  <si>
    <t>DNI 47181418</t>
  </si>
  <si>
    <t>Villalobo, Braian Miguel</t>
  </si>
  <si>
    <t>30/01/2024 08:21:00 p.m.</t>
  </si>
  <si>
    <t>30/01/2024 09:39:06 p.m.</t>
  </si>
  <si>
    <t>CATRIEL E ITALIA - Neuquén - Barrio Islas Malvinas</t>
  </si>
  <si>
    <t>DNI 41590316</t>
  </si>
  <si>
    <t>Nahuel, Pewtun</t>
  </si>
  <si>
    <t>30/01/2024 08:23:00 p.m.</t>
  </si>
  <si>
    <t>30/01/2024 09:23:12 p.m.</t>
  </si>
  <si>
    <t>30/01/2024 11:21:18 p.m.</t>
  </si>
  <si>
    <t>Cistitis aguda</t>
  </si>
  <si>
    <t>COLON Y ABRAHAM MZA 05 LOTE 04 - Neuquén - Barrio Islas Malvinas</t>
  </si>
  <si>
    <t>IS. MALVINAS</t>
  </si>
  <si>
    <t>PDR36372277</t>
  </si>
  <si>
    <t>DNI 36372277</t>
  </si>
  <si>
    <t>Sandoval, Manuel Fernando</t>
  </si>
  <si>
    <t>30/01/2024 08:29:00 p.m.</t>
  </si>
  <si>
    <t>30/01/2024 08:33:56 p.m.</t>
  </si>
  <si>
    <t>30/01/2024 09:39:36 p.m.</t>
  </si>
  <si>
    <t>MAIPU 1200 - Neuquén - Barrio Nuevo</t>
  </si>
  <si>
    <t>Vomitos y diarrea Transgresion alimenticia</t>
  </si>
  <si>
    <t>PDR35579547</t>
  </si>
  <si>
    <t>DNI 35579547</t>
  </si>
  <si>
    <t>Zanetti, Juan Ignacio</t>
  </si>
  <si>
    <t>30/01/2024 08:32:00 p.m.</t>
  </si>
  <si>
    <t>30/01/2024 09:23:32 p.m.</t>
  </si>
  <si>
    <t>30/01/2024 09:52:54 p.m.</t>
  </si>
  <si>
    <t>BUENOS AIRES 90 - Neuquén - Centro</t>
  </si>
  <si>
    <t>vómitos - mareos</t>
  </si>
  <si>
    <t>PDR40100693</t>
  </si>
  <si>
    <t>DNI 40100693</t>
  </si>
  <si>
    <t>Yanquileo, Agustin Anibal Gabriel</t>
  </si>
  <si>
    <t>30/01/2024 08:36:00 p.m.</t>
  </si>
  <si>
    <t>30/01/2024 08:57:48 p.m.</t>
  </si>
  <si>
    <t>30/01/2024 10:18:32 p.m.</t>
  </si>
  <si>
    <t>Intoxicación alimenticia</t>
  </si>
  <si>
    <t>SAN LUIS 326 -</t>
  </si>
  <si>
    <t>CENTRO BAJO</t>
  </si>
  <si>
    <t>Dolor abdominal, vómitos y diarrea -Dificultad respiratoria</t>
  </si>
  <si>
    <t>DNI 48268243</t>
  </si>
  <si>
    <t>Hernandez, Brisa Araceli</t>
  </si>
  <si>
    <t>30/01/2024 08:56:00 p.m.</t>
  </si>
  <si>
    <t>30/01/2024 09:23:56 p.m.</t>
  </si>
  <si>
    <t>30/01/2024 09:53:01 p.m.</t>
  </si>
  <si>
    <t>CACIQUE CALFUQUEO 1696 - Neuquén - Este</t>
  </si>
  <si>
    <t>Odontalgia, dolor que irradia al oído</t>
  </si>
  <si>
    <t>PDR41978900</t>
  </si>
  <si>
    <t>DNI 41978900</t>
  </si>
  <si>
    <t>Roca, Christopher Estevin</t>
  </si>
  <si>
    <t>30/01/2024 09:00:00 p.m.</t>
  </si>
  <si>
    <t>30/01/2024 09:36:09 p.m.</t>
  </si>
  <si>
    <t>30/01/2024 11:27:27 p.m.</t>
  </si>
  <si>
    <t>Matheu 3308 -</t>
  </si>
  <si>
    <t>Traumatismo costal izquierdo por caida en bici</t>
  </si>
  <si>
    <t>PDR34661614</t>
  </si>
  <si>
    <t>DNI 34661614</t>
  </si>
  <si>
    <t>Sanchez, Fernando Misael</t>
  </si>
  <si>
    <t>30/01/2024 09:10:00 p.m.</t>
  </si>
  <si>
    <t>30/01/2024 10:55:14 p.m.</t>
  </si>
  <si>
    <t>30/01/2024 11:15:55 p.m.</t>
  </si>
  <si>
    <t>BAHIA BLANCA - 955 - Neuquén</t>
  </si>
  <si>
    <t>30/01/2024 09:12:00 p.m.</t>
  </si>
  <si>
    <t>30/01/2024 10:55:29 p.m.</t>
  </si>
  <si>
    <t>31/01/2024 02:41:55 a.m.</t>
  </si>
  <si>
    <t>30/01/2024 09:15:00 p.m.</t>
  </si>
  <si>
    <t>30/01/2024 11:43:47 p.m.</t>
  </si>
  <si>
    <t>Solicita atención adicciones</t>
  </si>
  <si>
    <t>PDR7573384</t>
  </si>
  <si>
    <t>DNI 7573384</t>
  </si>
  <si>
    <t>Carrasco, Eusebio</t>
  </si>
  <si>
    <t>30/01/2024 09:24:00 p.m.</t>
  </si>
  <si>
    <t>30/01/2024 11:03:46 p.m.</t>
  </si>
  <si>
    <t>30/01/2024 11:47:16 p.m.</t>
  </si>
  <si>
    <t>sonda vesical obstruida</t>
  </si>
  <si>
    <t>LUIS BELTRAN</t>
  </si>
  <si>
    <t>SE LE TAPO LA SONDA</t>
  </si>
  <si>
    <t>PDR44684892</t>
  </si>
  <si>
    <t>DNI 44684892</t>
  </si>
  <si>
    <t>Barros, Ana Luz Fernanda</t>
  </si>
  <si>
    <t>30/01/2024 09:28:00 p.m.</t>
  </si>
  <si>
    <t>30/01/2024 11:43:24 p.m.</t>
  </si>
  <si>
    <t>teniente richieri 559 - Neuquén</t>
  </si>
  <si>
    <t>Dolor de pecho, dificultad para respirar, mareos - Asmatica sin TTO</t>
  </si>
  <si>
    <t>DNI 46257532</t>
  </si>
  <si>
    <t>Vistoso, Milagros Anahi</t>
  </si>
  <si>
    <t>30/01/2024 09:34:00 p.m.</t>
  </si>
  <si>
    <t>31/01/2024 12:32:42 a.m.</t>
  </si>
  <si>
    <t>INTOXICACION MEDICAMENTOSA INTENTO DE SUICIDIO</t>
  </si>
  <si>
    <t>T50.9 Envenenamiento por otras drogas y sustancias</t>
  </si>
  <si>
    <t>ROMERA MZA. D LOTE 23 - Plottier</t>
  </si>
  <si>
    <t>EL CHACAY</t>
  </si>
  <si>
    <t>DNI 33918781</t>
  </si>
  <si>
    <t>Crivicich, Leonela Corintia</t>
  </si>
  <si>
    <t>30/01/2024 09:45:00 p.m.</t>
  </si>
  <si>
    <t>31/01/2024 12:41:12 a.m.</t>
  </si>
  <si>
    <t>31/01/2024 12:59:44 a.m.</t>
  </si>
  <si>
    <t>DISHIDROSIS</t>
  </si>
  <si>
    <t>METAN 1005 - Neuquén</t>
  </si>
  <si>
    <t>refiere ampollas reventadas en los dos pies- dolor (pte b24)</t>
  </si>
  <si>
    <t>30/01/2024 09:48:00 p.m.</t>
  </si>
  <si>
    <t>30/01/2024 10:58:55 p.m.</t>
  </si>
  <si>
    <t>30/01/2024 11:22:18 p.m.</t>
  </si>
  <si>
    <t>desvanecimiento- desorientado- dolor de pecho - debilidad corporal</t>
  </si>
  <si>
    <t>DNI 94181450</t>
  </si>
  <si>
    <t>Mejia Soliz, Katherine Stefany</t>
  </si>
  <si>
    <t>30/01/2024 09:49:00 p.m.</t>
  </si>
  <si>
    <t>31/01/2024 12:44:47 a.m.</t>
  </si>
  <si>
    <t>31/01/2024 02:42:05 a.m.</t>
  </si>
  <si>
    <t>COMAHUE - Neuquén - Barrio Manuel Belgrano</t>
  </si>
  <si>
    <t>dolor abdominal lado derecho- dolor corporal</t>
  </si>
  <si>
    <t>DNI 39956654</t>
  </si>
  <si>
    <t>Olivera, Maria Belen</t>
  </si>
  <si>
    <t>30/01/2024 09:51:00 p.m.</t>
  </si>
  <si>
    <t>31/01/2024 12:49:49 a.m.</t>
  </si>
  <si>
    <t>sargento cabral e irigoyen - Neuquén</t>
  </si>
  <si>
    <t>dolor de garganta y cuerpo</t>
  </si>
  <si>
    <t>30/01/2024 09:53:00 p.m.</t>
  </si>
  <si>
    <t>31/01/2024 12:49:42 a.m.</t>
  </si>
  <si>
    <t>DOLOR DE PECHO. REF ESCALOFRIOS</t>
  </si>
  <si>
    <t>PDR39682679</t>
  </si>
  <si>
    <t>DNI 39682679</t>
  </si>
  <si>
    <t>Oyarzo Bascuñan, Matias Osvaldo</t>
  </si>
  <si>
    <t>30/01/2024 09:54:00 p.m.</t>
  </si>
  <si>
    <t>31/01/2024 12:49:28 a.m.</t>
  </si>
  <si>
    <t>31/01/2024 01:01:19 a.m.</t>
  </si>
  <si>
    <t>MONTE HERMOSO 207 - Neuquén</t>
  </si>
  <si>
    <t>REF BROTES EN EL CUERPO (ALERGICO A LAS HORMIGAS) FALTA DE AIRE</t>
  </si>
  <si>
    <t>PDR39083601</t>
  </si>
  <si>
    <t>DNI 39083601</t>
  </si>
  <si>
    <t>Costanzo, Elian Alexis</t>
  </si>
  <si>
    <t>30/01/2024 09:56:00 p.m.</t>
  </si>
  <si>
    <t>31/01/2024 12:54:13 a.m.</t>
  </si>
  <si>
    <t>31/01/2024 01:01:47 a.m.</t>
  </si>
  <si>
    <t>INTENDENTE MANGO 1365 - Neuquén - Barrio Limay</t>
  </si>
  <si>
    <t>PDR38710775</t>
  </si>
  <si>
    <t>DNI 38710775</t>
  </si>
  <si>
    <t>Bobadilla, Lucas Roberto</t>
  </si>
  <si>
    <t>30/01/2024 09:59:00 p.m.</t>
  </si>
  <si>
    <t>31/01/2024 03:20:32 a.m.</t>
  </si>
  <si>
    <t>Intoxicación etílica.</t>
  </si>
  <si>
    <t>12 de Septiembre 2000 - Neuquén - Barrio Bouquet Roldán</t>
  </si>
  <si>
    <t>DETERIORO DEL CENSORIO</t>
  </si>
  <si>
    <t>PDR7394760</t>
  </si>
  <si>
    <t>DNI 7394760</t>
  </si>
  <si>
    <t>Ortega, Julio</t>
  </si>
  <si>
    <t>30/01/2024 10:06:00 p.m.</t>
  </si>
  <si>
    <t>31/01/2024 01:22:21 a.m.</t>
  </si>
  <si>
    <t>MZA 15 DX 2 - Neuquén - Oeste</t>
  </si>
  <si>
    <t>30/01/2024 10:08:00 p.m.</t>
  </si>
  <si>
    <t>30/01/2024 10:15:32 p.m.</t>
  </si>
  <si>
    <t>ardor al orinar y sangrado (visto hoy temprano en guardia. ref que viene por rdo de orina)</t>
  </si>
  <si>
    <t>PDR39364093</t>
  </si>
  <si>
    <t>DNI 39364093</t>
  </si>
  <si>
    <t>Sandrini, Mariano Esteban</t>
  </si>
  <si>
    <t>30/01/2024 10:11:00 p.m.</t>
  </si>
  <si>
    <t>31/01/2024 12:58:15 a.m.</t>
  </si>
  <si>
    <t>31/01/2024 01:06:54 a.m.</t>
  </si>
  <si>
    <t>CORONEL PRINGLES 754 - Neuquén - Barrio Islas Malvinas</t>
  </si>
  <si>
    <t>DOLOR DE CABEZA- DOLOR DE GARGANTA - MOCOS</t>
  </si>
  <si>
    <t>PDR38091599</t>
  </si>
  <si>
    <t>DNI 38091599</t>
  </si>
  <si>
    <t>Torres, Damaris Doriana</t>
  </si>
  <si>
    <t>30/01/2024 10:22:00 p.m.</t>
  </si>
  <si>
    <t>31/01/2024 01:01:54 a.m.</t>
  </si>
  <si>
    <t>31/01/2024 02:36:50 a.m.</t>
  </si>
  <si>
    <t>Giralde 34 - Neuquén - Barrio Villa María</t>
  </si>
  <si>
    <t>DOLOR DE CABEZA- FOTOFOBIA- NAUSEAS</t>
  </si>
  <si>
    <t>PDR42910101</t>
  </si>
  <si>
    <t>DNI 42910101</t>
  </si>
  <si>
    <t>Salazar, Ezequiel Ari</t>
  </si>
  <si>
    <t>30/01/2024 10:24:00 p.m.</t>
  </si>
  <si>
    <t>30/01/2024 10:47:21 p.m.</t>
  </si>
  <si>
    <t>Depresión del sensorio. Crisis nerviosa.</t>
  </si>
  <si>
    <t>JUAN SOUFAL - - Neuquén - Barrio Cordón Colón</t>
  </si>
  <si>
    <t>PDR46177498</t>
  </si>
  <si>
    <t>DNI 46177498</t>
  </si>
  <si>
    <t>Benitez Catrileo, Jeremías Joaquín</t>
  </si>
  <si>
    <t>30/01/2024 10:54:00 p.m.</t>
  </si>
  <si>
    <t>31/01/2024 01:07:38 a.m.</t>
  </si>
  <si>
    <t>31/01/2024 05:33:49 a.m.</t>
  </si>
  <si>
    <t>S/ RUTA PROV. N 13 - Neuquén</t>
  </si>
  <si>
    <t>pac ref dolor de garganta cefalea</t>
  </si>
  <si>
    <t>DNI 49286029</t>
  </si>
  <si>
    <t>Naupaipi, Marcos Tomas</t>
  </si>
  <si>
    <t>30/01/2024 10:55:00 p.m.</t>
  </si>
  <si>
    <t>31/01/2024 01:11:08 a.m.</t>
  </si>
  <si>
    <t>JOSE MARIA PAZ 66 - Neuquén - Barrio Villa María</t>
  </si>
  <si>
    <t>pac ref tx de mano derecha por accidente deportivo</t>
  </si>
  <si>
    <t>DNI 37175882</t>
  </si>
  <si>
    <t>Romero, Caren Ailen</t>
  </si>
  <si>
    <t>30/01/2024 10:59:00 p.m.</t>
  </si>
  <si>
    <t>31/01/2024 01:12:25 a.m.</t>
  </si>
  <si>
    <t>31/01/2024 01:48:25 a.m.</t>
  </si>
  <si>
    <t>Jorge Luis Borges - Neuquén - Barrio Confluencia</t>
  </si>
  <si>
    <t>pac ref adormeciemito de rostro lengua 37 semana de embarazo</t>
  </si>
  <si>
    <t>30/01/2024 11:02:00 p.m.</t>
  </si>
  <si>
    <t>30/01/2024 11:28:11 p.m.</t>
  </si>
  <si>
    <t>31/01/2024 01:06:32 a.m.</t>
  </si>
  <si>
    <t>DNI 13970612</t>
  </si>
  <si>
    <t>Nanni, Rosa Elvira</t>
  </si>
  <si>
    <t>30/01/2024 11:06:00 p.m.</t>
  </si>
  <si>
    <t>30/01/2024 11:20:42 p.m.</t>
  </si>
  <si>
    <t>31/01/2024 07:22:37 a.m.</t>
  </si>
  <si>
    <t>Dolor toracico SCA</t>
  </si>
  <si>
    <t>AMARANTO SUAREZ 498 - Neuquén</t>
  </si>
  <si>
    <t>30/01/2024 11:08:00 p.m.</t>
  </si>
  <si>
    <t>31/01/2024 02:00:51 a.m.</t>
  </si>
  <si>
    <t>31/01/2024 02:27:11 a.m.</t>
  </si>
  <si>
    <t>pac ref dolor abdominal y vomitos y diarrea</t>
  </si>
  <si>
    <t>30/01/2024 11:09:00 p.m.</t>
  </si>
  <si>
    <t>31/01/2024 02:16:25 a.m.</t>
  </si>
  <si>
    <t>pac ref dolor de garganta y vomitos</t>
  </si>
  <si>
    <t>PDR41911155</t>
  </si>
  <si>
    <t>DNI 41911155</t>
  </si>
  <si>
    <t>Bussalino, Benjamin</t>
  </si>
  <si>
    <t>30/01/2024 11:17:00 p.m.</t>
  </si>
  <si>
    <t>31/01/2024 02:16:00 a.m.</t>
  </si>
  <si>
    <t>Irigoyen 975 - Neuquén - Centro</t>
  </si>
  <si>
    <t>DNI 23494353</t>
  </si>
  <si>
    <t>Urra, Cristian Dario</t>
  </si>
  <si>
    <t>30/01/2024 11:23:00 p.m.</t>
  </si>
  <si>
    <t>31/01/2024 02:07:52 a.m.</t>
  </si>
  <si>
    <t>31/01/2024 02:27:16 a.m.</t>
  </si>
  <si>
    <t>JOSE MARIA PAZ 219 - Neuquén - Barrio Villa María</t>
  </si>
  <si>
    <t>pac ref cefalea y dolor en la nuca</t>
  </si>
  <si>
    <t>DNI 21750205</t>
  </si>
  <si>
    <t>Sandoval, Miguel Angel</t>
  </si>
  <si>
    <t>30/01/2024 11:49:00 p.m.</t>
  </si>
  <si>
    <t>31/01/2024 02:14:10 a.m.</t>
  </si>
  <si>
    <t>31/01/2024 02:27:25 a.m.</t>
  </si>
  <si>
    <t>tierra del fuego 684 - Neuquén - Barrio Manuel Belgrano</t>
  </si>
  <si>
    <t>31/01/2024 12:12:00 a.m.</t>
  </si>
  <si>
    <t>31/01/2024 02:16:18 a.m.</t>
  </si>
  <si>
    <t>REF. cambio de sonda vesical</t>
  </si>
  <si>
    <t>31/01/2024 12:33:00 a.m.</t>
  </si>
  <si>
    <t>31/01/2024 03:54:17 a.m.</t>
  </si>
  <si>
    <t>31/01/2024 12:39:00 a.m.</t>
  </si>
  <si>
    <t>31/01/2024 12:45:10 a.m.</t>
  </si>
  <si>
    <t>31/01/2024 08:25:42 a.m.</t>
  </si>
  <si>
    <t>TEC con amnesia de lo ocurrido Incidente deportivo ( Rugby)</t>
  </si>
  <si>
    <t>DNI 4490145</t>
  </si>
  <si>
    <t>Gonzalez, Silvia</t>
  </si>
  <si>
    <t>31/01/2024 01:13:00 a.m.</t>
  </si>
  <si>
    <t>31/01/2024 11:14:30 a.m.</t>
  </si>
  <si>
    <t>LEGUIZAMÒN 1964 - Neuquén</t>
  </si>
  <si>
    <t>PDR36841831</t>
  </si>
  <si>
    <t>DNI 36841831</t>
  </si>
  <si>
    <t>Mesa, Gisselle Norma Daniela</t>
  </si>
  <si>
    <t>31/01/2024 01:40:00 a.m.</t>
  </si>
  <si>
    <t>31/01/2024 03:20:24 a.m.</t>
  </si>
  <si>
    <t>RIO COLORADO Y OBLIGADO S/N - Plottier</t>
  </si>
  <si>
    <t>SINCOPE - INGRESA EN AUTO PARTICULAR</t>
  </si>
  <si>
    <t>DNI 40443259</t>
  </si>
  <si>
    <t>Ceballos, Claudia Andrea</t>
  </si>
  <si>
    <t>31/01/2024 01:41:00 a.m.</t>
  </si>
  <si>
    <t>31/01/2024 01:52:13 a.m.</t>
  </si>
  <si>
    <t>31/01/2024 03:36:58 a.m.</t>
  </si>
  <si>
    <t>CROUZELLES Y YAPU - PILAR 172 - Neuquén</t>
  </si>
  <si>
    <t>REF. DESMAYO, VOMITOS</t>
  </si>
  <si>
    <t>DNI 43947127</t>
  </si>
  <si>
    <t>Tripailao, Acira Elin</t>
  </si>
  <si>
    <t>31/01/2024 01:42:00 a.m.</t>
  </si>
  <si>
    <t>31/01/2024 01:55:20 a.m.</t>
  </si>
  <si>
    <t>31/01/2024 03:36:51 a.m.</t>
  </si>
  <si>
    <t>LA PLATA (ESQ. MISIONES) 294 - Neuquén - Barrio Villa María</t>
  </si>
  <si>
    <t>REF. PCTE CURSANDO SEPTIMO MES DE EMBARAZO (ODONTALGIA, VISTA EN HBR)</t>
  </si>
  <si>
    <t>PDR27531017</t>
  </si>
  <si>
    <t>DNI 27531017</t>
  </si>
  <si>
    <t>Galvan, Monica Mariela</t>
  </si>
  <si>
    <t>31/01/2024 01:51:00 a.m.</t>
  </si>
  <si>
    <t>31/01/2024 02:16:52 a.m.</t>
  </si>
  <si>
    <t>31/01/2024 03:15:19 a.m.</t>
  </si>
  <si>
    <t>Maipú 959 - Neuquén - Barrio Manuel Belgrano</t>
  </si>
  <si>
    <t>Ref.insomnio( en tratamiento Sm )</t>
  </si>
  <si>
    <t>31/01/2024 02:08:00 a.m.</t>
  </si>
  <si>
    <t>31/01/2024 05:34:36 a.m.</t>
  </si>
  <si>
    <t>31/01/2024 04:30:30 p.m.</t>
  </si>
  <si>
    <t>Alteración de conducta.</t>
  </si>
  <si>
    <t>tos - refiere ser COVID +</t>
  </si>
  <si>
    <t>PDR43759756</t>
  </si>
  <si>
    <t>DNI 43759756</t>
  </si>
  <si>
    <t>Muñoz, Sara</t>
  </si>
  <si>
    <t>31/01/2024 02:25:00 a.m.</t>
  </si>
  <si>
    <t>31/01/2024 05:35:10 a.m.</t>
  </si>
  <si>
    <t>31/01/2024 05:35:13 a.m.</t>
  </si>
  <si>
    <t>ATAHUALPA YUPANQUI CASA 45 - Neuquén - Oeste</t>
  </si>
  <si>
    <t>DNI 35665229</t>
  </si>
  <si>
    <t>Baglioni, Rocio Ayelen</t>
  </si>
  <si>
    <t>31/01/2024 02:28:00 a.m.</t>
  </si>
  <si>
    <t>31/01/2024 03:04:40 a.m.</t>
  </si>
  <si>
    <t>31/01/2024 03:36:44 a.m.</t>
  </si>
  <si>
    <t>CAYASTA - 1800 - Neuquén</t>
  </si>
  <si>
    <t>PDR25947677</t>
  </si>
  <si>
    <t>DNI 25947677</t>
  </si>
  <si>
    <t>Funk, Angel Rubén</t>
  </si>
  <si>
    <t>31/01/2024 02:40:09 a.m.</t>
  </si>
  <si>
    <t>31/01/2024 01:00:36 p.m.</t>
  </si>
  <si>
    <t>Rivas 1962 - Neuquén - Barrio Don Bosco III</t>
  </si>
  <si>
    <t>Ref. HAB ( PCTE DETENIDO U11)</t>
  </si>
  <si>
    <t>31/01/2024 02:37:00 a.m.</t>
  </si>
  <si>
    <t>31/01/2024 05:37:33 a.m.</t>
  </si>
  <si>
    <t>31/01/2024 05:51:12 a.m.</t>
  </si>
  <si>
    <t>Angina pultacea en tto ATB (3ºdia) Fiebre/otalgia/Dolor toracico</t>
  </si>
  <si>
    <t>PDR44671790</t>
  </si>
  <si>
    <t>DNI 44671790</t>
  </si>
  <si>
    <t>Triviños Ruiz, Santiago Fabian</t>
  </si>
  <si>
    <t>31/01/2024 02:55:00 a.m.</t>
  </si>
  <si>
    <t>31/01/2024 05:43:22 a.m.</t>
  </si>
  <si>
    <t>31/01/2024 05:58:45 a.m.</t>
  </si>
  <si>
    <t>Lago Hermoso 2437 - Neuquén - Barrio Villa Ceferino</t>
  </si>
  <si>
    <t>DOLOR DE ABDOMINAL</t>
  </si>
  <si>
    <t>PDR41238119</t>
  </si>
  <si>
    <t>DNI 41238119</t>
  </si>
  <si>
    <t>Pistan, Nicolas Jesus</t>
  </si>
  <si>
    <t>31/01/2024 03:07:00 a.m.</t>
  </si>
  <si>
    <t>31/01/2024 08:12:57 a.m.</t>
  </si>
  <si>
    <t>Poitraumatismos. Agresión física.</t>
  </si>
  <si>
    <t>COLONIA NUEVA ESPERANZA LOTEO 34</t>
  </si>
  <si>
    <t>PDR30055456</t>
  </si>
  <si>
    <t>DNI 30055456</t>
  </si>
  <si>
    <t>Alarcon, Laura Cecilia</t>
  </si>
  <si>
    <t>31/01/2024 03:53:00 a.m.</t>
  </si>
  <si>
    <t>31/01/2024 05:42:20 a.m.</t>
  </si>
  <si>
    <t>Crisis de pánico.</t>
  </si>
  <si>
    <t>AV LAS FLORES 1455 - Neuquén - Barrio Alta Barda</t>
  </si>
  <si>
    <t>ATAQUE DE PANICO</t>
  </si>
  <si>
    <t>PDR38492553</t>
  </si>
  <si>
    <t>DNI 38492553</t>
  </si>
  <si>
    <t>Sotelo, Dulce Bibiana</t>
  </si>
  <si>
    <t>31/01/2024 04:27:00 a.m.</t>
  </si>
  <si>
    <t>31/01/2024 05:48:38 a.m.</t>
  </si>
  <si>
    <t>31/01/2024 07:05:12 a.m.</t>
  </si>
  <si>
    <t>Dx: 1 - Neuquén - Barrio Melipal</t>
  </si>
  <si>
    <t>sector Maronese</t>
  </si>
  <si>
    <t>Traumatismo de pie derecho</t>
  </si>
  <si>
    <t>PDR31923525</t>
  </si>
  <si>
    <t>DNI 31923525</t>
  </si>
  <si>
    <t>Moron, Alexis Leonel</t>
  </si>
  <si>
    <t>31/01/2024 04:28:00 a.m.</t>
  </si>
  <si>
    <t>31/01/2024 05:52:18 a.m.</t>
  </si>
  <si>
    <t>31/01/2024 05:58:34 a.m.</t>
  </si>
  <si>
    <t>MORENO 331 - Provincia: Río Negro</t>
  </si>
  <si>
    <t>GENERAL CONESA</t>
  </si>
  <si>
    <t>DNI 38813125</t>
  </si>
  <si>
    <t>Jara, Luciana Beatriz</t>
  </si>
  <si>
    <t>31/01/2024 04:52:00 a.m.</t>
  </si>
  <si>
    <t>31/01/2024 05:58:15 a.m.</t>
  </si>
  <si>
    <t>31/01/2024 04:26:47 p.m.</t>
  </si>
  <si>
    <t>GIAMBELLUCA CASA 5 - Neuquén - Barrio Confluencia</t>
  </si>
  <si>
    <t>31/01/2024 04:54:00 a.m.</t>
  </si>
  <si>
    <t>31/01/2024 05:09:54 a.m.</t>
  </si>
  <si>
    <t>31/01/2024 08:26:04 a.m.</t>
  </si>
  <si>
    <t>31/01/2024 04:55:00 a.m.</t>
  </si>
  <si>
    <t>31/01/2024 06:07:38 a.m.</t>
  </si>
  <si>
    <t>31/01/2024 07:29:51 a.m.</t>
  </si>
  <si>
    <t>Cervicalgia Prurito</t>
  </si>
  <si>
    <t>Prurito de larga data Mareos</t>
  </si>
  <si>
    <t>DNI 48412037</t>
  </si>
  <si>
    <t>Villa, Taiara Milagros</t>
  </si>
  <si>
    <t>31/01/2024 05:04:00 a.m.</t>
  </si>
  <si>
    <t>31/01/2024 06:15:48 a.m.</t>
  </si>
  <si>
    <t>31/01/2024 07:04:42 a.m.</t>
  </si>
  <si>
    <t>OMA supurativa</t>
  </si>
  <si>
    <t>Rodolfo Walsh 1825 - Neuquén - Oeste</t>
  </si>
  <si>
    <t>DNI 32076737</t>
  </si>
  <si>
    <t>Gianni, Juan Jose</t>
  </si>
  <si>
    <t>31/01/2024 05:40:00 a.m.</t>
  </si>
  <si>
    <t>31/01/2024 05:50:29 a.m.</t>
  </si>
  <si>
    <t>31/01/2024 07:29:59 a.m.</t>
  </si>
  <si>
    <t>Traumatismo en cara, secundario a convulsión.</t>
  </si>
  <si>
    <t>POZO HONDO 747 - Neuquén</t>
  </si>
  <si>
    <t>ref post convulsion</t>
  </si>
  <si>
    <t>PDR5927898</t>
  </si>
  <si>
    <t>DNI 5927898</t>
  </si>
  <si>
    <t>Casal, Maria Marta</t>
  </si>
  <si>
    <t>31/01/2024 06:23:00 a.m.</t>
  </si>
  <si>
    <t>31/01/2024 07:19:22 a.m.</t>
  </si>
  <si>
    <t>31/01/2024 07:32:41 a.m.</t>
  </si>
  <si>
    <t>Epistaxis.</t>
  </si>
  <si>
    <t>FRACCIÓN - CHINA MUERTA</t>
  </si>
  <si>
    <t>PDR29547684</t>
  </si>
  <si>
    <t>DNI 29547684</t>
  </si>
  <si>
    <t>Pincheira, Jesus Emanuel</t>
  </si>
  <si>
    <t>31/01/2024 06:29:00 a.m.</t>
  </si>
  <si>
    <t>31/01/2024 07:30:10 a.m.</t>
  </si>
  <si>
    <t>Traumatismo de coxis.</t>
  </si>
  <si>
    <t>Racedo 975 - Neuquén - Barrio San Lorenzo Norte</t>
  </si>
  <si>
    <t>politrauma caida de altura</t>
  </si>
  <si>
    <t>PDR43553239</t>
  </si>
  <si>
    <t>DNI 43553239</t>
  </si>
  <si>
    <t>Severino, Stefano</t>
  </si>
  <si>
    <t>31/01/2024 07:03:00 a.m.</t>
  </si>
  <si>
    <t>31/01/2024 08:47:41 a.m.</t>
  </si>
  <si>
    <t>Republica de italia 385 3ro A - Neuquén - Centro</t>
  </si>
  <si>
    <t>REF FRACTURA DE CLAVICULA</t>
  </si>
  <si>
    <t>PDR92674460</t>
  </si>
  <si>
    <t>DNI 92674460</t>
  </si>
  <si>
    <t>Figueroa Ramirez, Mario Eduardo</t>
  </si>
  <si>
    <t>31/01/2024 07:16:00 a.m.</t>
  </si>
  <si>
    <t>31/01/2024 07:27:50 a.m.</t>
  </si>
  <si>
    <t>31/01/2024 07:41:54 a.m.</t>
  </si>
  <si>
    <t>Palpitaciones.</t>
  </si>
  <si>
    <t>sector c. colon</t>
  </si>
  <si>
    <t>arritmia</t>
  </si>
  <si>
    <t>DNI 49894111</t>
  </si>
  <si>
    <t>Montecino Torres, Eugenia Julieta</t>
  </si>
  <si>
    <t>31/01/2024 07:44:00 a.m.</t>
  </si>
  <si>
    <t>31/01/2024 08:48:08 a.m.</t>
  </si>
  <si>
    <t>31/01/2024 08:52:11 a.m.</t>
  </si>
  <si>
    <t>calle 20 - Neuquén - Barrio Gregorio Alvarez</t>
  </si>
  <si>
    <t>congestion - dolor de garganta - fiebre</t>
  </si>
  <si>
    <t>DNI 96000225</t>
  </si>
  <si>
    <t>Granadillo De Gomez, Maria Elena</t>
  </si>
  <si>
    <t>31/01/2024 07:51:00 a.m.</t>
  </si>
  <si>
    <t>31/01/2024 08:50:00 a.m.</t>
  </si>
  <si>
    <t>31/01/2024 09:04:57 a.m.</t>
  </si>
  <si>
    <t>CAVIAHUE - 242 - Neuquén</t>
  </si>
  <si>
    <t>Dolor de pecho y dorsal</t>
  </si>
  <si>
    <t>PDR95820317</t>
  </si>
  <si>
    <t>DNI 95820317</t>
  </si>
  <si>
    <t>Vigo Sosa, Ramon</t>
  </si>
  <si>
    <t>31/01/2024 07:54:00 a.m.</t>
  </si>
  <si>
    <t>31/01/2024 08:50:53 a.m.</t>
  </si>
  <si>
    <t>31/01/2024 09:04:51 a.m.</t>
  </si>
  <si>
    <t>Fiebre , náuseas , diarrea</t>
  </si>
  <si>
    <t>PDR31894925</t>
  </si>
  <si>
    <t>DNI 31894925</t>
  </si>
  <si>
    <t>Navarro, Luciana Beatriz</t>
  </si>
  <si>
    <t>31/01/2024 08:02:00 a.m.</t>
  </si>
  <si>
    <t>31/01/2024 08:51:10 a.m.</t>
  </si>
  <si>
    <t>31/01/2024 09:04:43 a.m.</t>
  </si>
  <si>
    <t>DNI 22473809</t>
  </si>
  <si>
    <t>Moraga, Ruth Eloisa</t>
  </si>
  <si>
    <t>31/01/2024 08:06:00 a.m.</t>
  </si>
  <si>
    <t>31/01/2024 09:02:02 a.m.</t>
  </si>
  <si>
    <t>31/01/2024 09:30:00 a.m.</t>
  </si>
  <si>
    <t>Batilana 427 - Neuquén - Barrio Islas Malvinas</t>
  </si>
  <si>
    <t>Dif para orinar , dolor pélvico</t>
  </si>
  <si>
    <t>PDR39523106</t>
  </si>
  <si>
    <t>DNI 39523106</t>
  </si>
  <si>
    <t>Manriquez Obando, Maximiliano Esequiel</t>
  </si>
  <si>
    <t>31/01/2024 08:12:00 a.m.</t>
  </si>
  <si>
    <t>31/01/2024 09:02:17 a.m.</t>
  </si>
  <si>
    <t>31/01/2024 11:31:49 a.m.</t>
  </si>
  <si>
    <t>tx costal</t>
  </si>
  <si>
    <t>DR. RAMON - Neuquén - Barrio Villa Ceferino</t>
  </si>
  <si>
    <t>31/01/2024 08:13:00 a.m.</t>
  </si>
  <si>
    <t>31/01/2024 09:02:32 a.m.</t>
  </si>
  <si>
    <t>31/01/2024 09:11:17 a.m.</t>
  </si>
  <si>
    <t>otitismedia</t>
  </si>
  <si>
    <t>Cefalea ,otalgia</t>
  </si>
  <si>
    <t>31/01/2024 08:19:00 a.m.</t>
  </si>
  <si>
    <t>31/01/2024 09:00:28 a.m.</t>
  </si>
  <si>
    <t>Pérdida en bolsa colectora</t>
  </si>
  <si>
    <t>DNI 24659697</t>
  </si>
  <si>
    <t>Obreque, Angela Carolina</t>
  </si>
  <si>
    <t>31/01/2024 09:05:00 a.m.</t>
  </si>
  <si>
    <t>31/01/2024 10:29:32 a.m.</t>
  </si>
  <si>
    <t>31/01/2024 10:36:26 a.m.</t>
  </si>
  <si>
    <t>Traumatismo menor de muñeca izquierda</t>
  </si>
  <si>
    <t>S60.9 Traumatismo superficial de la muñeca y de la</t>
  </si>
  <si>
    <t>LAGO EPULAFQUEN 1321 - Neuquén - Barrio Confluencia</t>
  </si>
  <si>
    <t>DOLOR MUÑECA IZQUIERDA</t>
  </si>
  <si>
    <t>31/01/2024 09:14:00 a.m.</t>
  </si>
  <si>
    <t>31/01/2024 10:34:11 a.m.</t>
  </si>
  <si>
    <t>31/01/2024 11:34:18 a.m.</t>
  </si>
  <si>
    <t>REF TENER HONGOS EN LA MANO</t>
  </si>
  <si>
    <t>PDR96187688</t>
  </si>
  <si>
    <t>DNI 96187688</t>
  </si>
  <si>
    <t>Marin De Brito, Lisbeth Margarita</t>
  </si>
  <si>
    <t>31/01/2024 09:15:00 a.m.</t>
  </si>
  <si>
    <t>31/01/2024 11:07:54 a.m.</t>
  </si>
  <si>
    <t>31/01/2024 11:34:34 a.m.</t>
  </si>
  <si>
    <t>DORSALGIA</t>
  </si>
  <si>
    <t>juan zufiria 1445 - Neuquén - Barrio La Sirena</t>
  </si>
  <si>
    <t>DOLOR DE BRAZOS Y ESPALDA</t>
  </si>
  <si>
    <t>PDR92497465</t>
  </si>
  <si>
    <t>DNI 92497465</t>
  </si>
  <si>
    <t>Lagos Gomez, Edita Del Carmen</t>
  </si>
  <si>
    <t>31/01/2024 09:17:00 a.m.</t>
  </si>
  <si>
    <t>31/01/2024 10:24:44 a.m.</t>
  </si>
  <si>
    <t>31/01/2024 07:03:50 p.m.</t>
  </si>
  <si>
    <t>lagos viedma - Neuquén - Oeste</t>
  </si>
  <si>
    <t>PDR25702966</t>
  </si>
  <si>
    <t>DNI 25702966</t>
  </si>
  <si>
    <t>Stradi, Hector Marcelo</t>
  </si>
  <si>
    <t>31/01/2024 09:19:00 a.m.</t>
  </si>
  <si>
    <t>31/01/2024 11:24:40 a.m.</t>
  </si>
  <si>
    <t>31/01/2024 11:38:17 a.m.</t>
  </si>
  <si>
    <t>MORDEDURA POR CAN</t>
  </si>
  <si>
    <t>BELGRANO 3837 -</t>
  </si>
  <si>
    <t>REF INFECCION EN LA PIERNA</t>
  </si>
  <si>
    <t>PDR35046082</t>
  </si>
  <si>
    <t>DNI 35046082</t>
  </si>
  <si>
    <t>Nicolao, Francisco</t>
  </si>
  <si>
    <t>31/01/2024 09:20:00 a.m.</t>
  </si>
  <si>
    <t>31/01/2024 02:13:01 p.m.</t>
  </si>
  <si>
    <t>arrayanes 575 -</t>
  </si>
  <si>
    <t>san patricio del chañar</t>
  </si>
  <si>
    <t>PDR29584054</t>
  </si>
  <si>
    <t>DNI 29584054</t>
  </si>
  <si>
    <t>Fraccaroli, Alfredo Fernando</t>
  </si>
  <si>
    <t>31/01/2024 09:33:00 a.m.</t>
  </si>
  <si>
    <t>31/01/2024 09:42:46 a.m.</t>
  </si>
  <si>
    <t>31/01/2024 11:45:05 a.m.</t>
  </si>
  <si>
    <t>Chos Malal y Domuyo - Neuquén - Barrio Mariano Moreno</t>
  </si>
  <si>
    <t>dolor abdominal - diarrea - vómitos (12 hs de evolución)</t>
  </si>
  <si>
    <t>DNI 34668215</t>
  </si>
  <si>
    <t>Cañulaf, Maria Del Carmen</t>
  </si>
  <si>
    <t>31/01/2024 09:42:00 a.m.</t>
  </si>
  <si>
    <t>31/01/2024 11:32:55 a.m.</t>
  </si>
  <si>
    <t>31/01/2024 11:43:00 a.m.</t>
  </si>
  <si>
    <t>MASCARDI 1661 - Neuquén - Barrio Villa Ceferino</t>
  </si>
  <si>
    <t>Nauseas -dolor de cabeza</t>
  </si>
  <si>
    <t>31/01/2024 09:49:00 a.m.</t>
  </si>
  <si>
    <t>31/01/2024 12:08:36 p.m.</t>
  </si>
  <si>
    <t>PDR93852741</t>
  </si>
  <si>
    <t>DNI 93852741</t>
  </si>
  <si>
    <t>Rocha, Raimundo</t>
  </si>
  <si>
    <t>31/01/2024 09:55:00 a.m.</t>
  </si>
  <si>
    <t>31/01/2024 11:33:14 a.m.</t>
  </si>
  <si>
    <t>31/01/2024 11:46:15 a.m.</t>
  </si>
  <si>
    <t>Antartida argentina 1964 - Neuquén - Barrio Islas Malvinas</t>
  </si>
  <si>
    <t>DNI 50002871</t>
  </si>
  <si>
    <t>Gonzalez Riquelme, Vanesa Beatriz</t>
  </si>
  <si>
    <t>31/01/2024 09:57:00 a.m.</t>
  </si>
  <si>
    <t>31/01/2024 11:40:02 a.m.</t>
  </si>
  <si>
    <t>TOMA 7 DE MAYO-Racedo y Novella - - Neuquén - Oeste</t>
  </si>
  <si>
    <t>Alergia de dias</t>
  </si>
  <si>
    <t>DNI 92930876</t>
  </si>
  <si>
    <t>Gutierrez Torres, Patricia Veronica</t>
  </si>
  <si>
    <t>31/01/2024 09:59:00 a.m.</t>
  </si>
  <si>
    <t>31/01/2024 11:40:13 a.m.</t>
  </si>
  <si>
    <t>31/01/2024 01:17:41 p.m.</t>
  </si>
  <si>
    <t>Bº Islas Malvinas</t>
  </si>
  <si>
    <t>PDR32902424</t>
  </si>
  <si>
    <t>DNI 32902424</t>
  </si>
  <si>
    <t>Reyes, Nadina Belen</t>
  </si>
  <si>
    <t>31/01/2024 10:16:00 a.m.</t>
  </si>
  <si>
    <t>31/01/2024 10:31:05 a.m.</t>
  </si>
  <si>
    <t>31/01/2024 10:33:24 a.m.</t>
  </si>
  <si>
    <t>quemadura tipo A</t>
  </si>
  <si>
    <t>256 viviendas</t>
  </si>
  <si>
    <t>quemadura con agua hirviendo - personal HPN</t>
  </si>
  <si>
    <t>LC 5948476</t>
  </si>
  <si>
    <t>Llanquiman, Rosa</t>
  </si>
  <si>
    <t>31/01/2024 10:17:00 a.m.</t>
  </si>
  <si>
    <t>31/01/2024 11:44:53 a.m.</t>
  </si>
  <si>
    <t>31/01/2024 01:42:36 p.m.</t>
  </si>
  <si>
    <t>PAIMUN Y CHOCON C.406 - Neuquén - Barrio Confluencia</t>
  </si>
  <si>
    <t>COL. CONFLUENCIA SUR</t>
  </si>
  <si>
    <t>CAIDA EN EL COLE (POR UNA FRENADA DEL CONDUCTOR REF ELLA QUE SE CAYO DEL ASIENTO)</t>
  </si>
  <si>
    <t>PDR24054686</t>
  </si>
  <si>
    <t>DNI 24054686</t>
  </si>
  <si>
    <t>Muñoz, Viviana</t>
  </si>
  <si>
    <t>31/01/2024 10:27:00 a.m.</t>
  </si>
  <si>
    <t>31/01/2024 11:45:28 a.m.</t>
  </si>
  <si>
    <t>31/01/2024 12:16:33 p.m.</t>
  </si>
  <si>
    <t>PERITO MORENO 161 - Neuquén - Centro</t>
  </si>
  <si>
    <t>31/01/2024 10:38:00 a.m.</t>
  </si>
  <si>
    <t>31/01/2024 10:59:44 a.m.</t>
  </si>
  <si>
    <t>31/01/2024 08:46:23 p.m.</t>
  </si>
  <si>
    <t>pancreatitis</t>
  </si>
  <si>
    <t>K85.1 Pancreatitis Biliar Aguda</t>
  </si>
  <si>
    <t>ref itu en tto - sincope - vista el sabado - vomitos - pác con CA</t>
  </si>
  <si>
    <t>DNI 41286679</t>
  </si>
  <si>
    <t>Cerda, Laura Talia</t>
  </si>
  <si>
    <t>31/01/2024 10:40:00 a.m.</t>
  </si>
  <si>
    <t>31/01/2024 11:54:14 a.m.</t>
  </si>
  <si>
    <t>31/01/2024 01:14:40 p.m.</t>
  </si>
  <si>
    <t>Tronador al Fondo s/n - Neuquén - Barrio Confluencia</t>
  </si>
  <si>
    <t>erupcion en cara (ref que su hijo esta igual )</t>
  </si>
  <si>
    <t>DNI 18780266</t>
  </si>
  <si>
    <t>Cifuentes, Jose Angel</t>
  </si>
  <si>
    <t>31/01/2024 10:41:00 a.m.</t>
  </si>
  <si>
    <t>31/01/2024 11:00:27 a.m.</t>
  </si>
  <si>
    <t>31/01/2024 04:29:54 p.m.</t>
  </si>
  <si>
    <t>mastropiedra 146 - Neuquén - Barrio Cumelen</t>
  </si>
  <si>
    <t>PDR23648240</t>
  </si>
  <si>
    <t>DNI 23648240</t>
  </si>
  <si>
    <t>Celiz, Gerardo Ruben</t>
  </si>
  <si>
    <t>31/01/2024 10:43:00 a.m.</t>
  </si>
  <si>
    <t>31/01/2024 01:04:07 p.m.</t>
  </si>
  <si>
    <t>31/01/2024 01:22:25 p.m.</t>
  </si>
  <si>
    <t>villegas 591 - Neuquén</t>
  </si>
  <si>
    <t>31/01/2024 10:46:00 a.m.</t>
  </si>
  <si>
    <t>31/01/2024 12:31:09 p.m.</t>
  </si>
  <si>
    <t>ref absceso en garganta</t>
  </si>
  <si>
    <t>31/01/2024 10:51:00 a.m.</t>
  </si>
  <si>
    <t>31/01/2024 01:10:01 p.m.</t>
  </si>
  <si>
    <t>31/01/2024 01:27:27 p.m.</t>
  </si>
  <si>
    <t>DNI 49432107</t>
  </si>
  <si>
    <t>Rubilar, Bautista Tomas</t>
  </si>
  <si>
    <t>31/01/2024 10:53:00 a.m.</t>
  </si>
  <si>
    <t>31/01/2024 01:12:30 p.m.</t>
  </si>
  <si>
    <t>31/01/2024 01:30:19 p.m.</t>
  </si>
  <si>
    <t>dolor de oido . paciente se encuentra en sala de espera</t>
  </si>
  <si>
    <t>DNI 30049109</t>
  </si>
  <si>
    <t>Beneito, Hugo Alberto</t>
  </si>
  <si>
    <t>31/01/2024 11:17:00 a.m.</t>
  </si>
  <si>
    <t>31/01/2024 11:33:41 a.m.</t>
  </si>
  <si>
    <t>31/01/2024 01:49:45 p.m.</t>
  </si>
  <si>
    <t>ref herida cortante con ceramico</t>
  </si>
  <si>
    <t>DNI 93864383</t>
  </si>
  <si>
    <t>Barrientos, Adriana</t>
  </si>
  <si>
    <t>31/01/2024 11:18:00 a.m.</t>
  </si>
  <si>
    <t>31/01/2024 01:24:53 p.m.</t>
  </si>
  <si>
    <t>31/01/2024 01:27:16 p.m.</t>
  </si>
  <si>
    <t>dolor abdominal de 20 dias de evolucion</t>
  </si>
  <si>
    <t>Bariloche - Provincia: Río Negro</t>
  </si>
  <si>
    <t>25 de Mayo</t>
  </si>
  <si>
    <t>ref dolor abdominal y en piernas -</t>
  </si>
  <si>
    <t>DNI 18395679</t>
  </si>
  <si>
    <t>Herrera, Roque Joaquin</t>
  </si>
  <si>
    <t>31/01/2024 11:25:00 a.m.</t>
  </si>
  <si>
    <t>31/01/2024 01:22:06 p.m.</t>
  </si>
  <si>
    <t>31/01/2024 01:49:53 p.m.</t>
  </si>
  <si>
    <t>CABO DE HORNOS 907 - Neuquén - Barrio Sapere</t>
  </si>
  <si>
    <t>inflamacion en garganta</t>
  </si>
  <si>
    <t>PDR24337307</t>
  </si>
  <si>
    <t>DNI 24337307</t>
  </si>
  <si>
    <t>Nahuelpan, Juan Carlos</t>
  </si>
  <si>
    <t>31/01/2024 11:28:00 a.m.</t>
  </si>
  <si>
    <t>31/01/2024 01:29:53 p.m.</t>
  </si>
  <si>
    <t>31/01/2024 01:35:06 p.m.</t>
  </si>
  <si>
    <t>DARWIN 1414 - Neuquén - Barrio Confluencia</t>
  </si>
  <si>
    <t>DNI 23201211</t>
  </si>
  <si>
    <t>Araya, Adelaida Soledad</t>
  </si>
  <si>
    <t>31/01/2024 11:35:00 a.m.</t>
  </si>
  <si>
    <t>31/01/2024 01:30:33 p.m.</t>
  </si>
  <si>
    <t>31/01/2024 01:48:05 p.m.</t>
  </si>
  <si>
    <t>PDR11026966</t>
  </si>
  <si>
    <t>DNI 11026966</t>
  </si>
  <si>
    <t>Zupi, Haydee</t>
  </si>
  <si>
    <t>31/01/2024 11:39:00 a.m.</t>
  </si>
  <si>
    <t>31/01/2024 01:35:14 p.m.</t>
  </si>
  <si>
    <t>31/01/2024 02:03:51 p.m.</t>
  </si>
  <si>
    <t>Padre Stefenelli 305 - Neuquén - Centro</t>
  </si>
  <si>
    <t>DNI 18518258</t>
  </si>
  <si>
    <t>Herrera, Maria Victoria</t>
  </si>
  <si>
    <t>31/01/2024 11:42:00 a.m.</t>
  </si>
  <si>
    <t>31/01/2024 01:41:32 p.m.</t>
  </si>
  <si>
    <t>31/01/2024 04:34:27 p.m.</t>
  </si>
  <si>
    <t>Richieri 345 (REFUGIO MADRE TERESA) - Neuquén</t>
  </si>
  <si>
    <t>PDR49123547</t>
  </si>
  <si>
    <t>DNI 49123547</t>
  </si>
  <si>
    <t>Enriquez, Blas</t>
  </si>
  <si>
    <t>31/01/2024 11:46:00 a.m.</t>
  </si>
  <si>
    <t>31/01/2024 01:41:42 p.m.</t>
  </si>
  <si>
    <t>31/01/2024 02:27:56 p.m.</t>
  </si>
  <si>
    <t>fractura falangeprimer dedo pie derecho</t>
  </si>
  <si>
    <t>boerr 2960 - Neuquén</t>
  </si>
  <si>
    <t>tx deportivo en dedo del pie</t>
  </si>
  <si>
    <t>DNI 93948552</t>
  </si>
  <si>
    <t>Esparza Flores, José Reinaldo</t>
  </si>
  <si>
    <t>31/01/2024 11:48:00 a.m.</t>
  </si>
  <si>
    <t>31/01/2024 01:43:59 p.m.</t>
  </si>
  <si>
    <t>01/02/2024 01:59:56 a.m.</t>
  </si>
  <si>
    <t>RODOLFO MARIN S/N - Neuquén - Oeste</t>
  </si>
  <si>
    <t>TCI /178 VIVIENDAS</t>
  </si>
  <si>
    <t>taquicardia - adormecimiento en brazo - problemas de presion</t>
  </si>
  <si>
    <t>31/01/2024 11:49:00 a.m.</t>
  </si>
  <si>
    <t>31/01/2024 12:15:42 p.m.</t>
  </si>
  <si>
    <t>DOLOR DE CABEZA, DE GARGANTA, SECRECIONES. PERSONAL DE HPN</t>
  </si>
  <si>
    <t>DNI 12065025</t>
  </si>
  <si>
    <t>Espindola, Josefa Beatriz</t>
  </si>
  <si>
    <t>31/01/2024 11:51:00 a.m.</t>
  </si>
  <si>
    <t>31/01/2024 01:59:37 p.m.</t>
  </si>
  <si>
    <t>31/01/2024 02:07:25 p.m.</t>
  </si>
  <si>
    <t>L20.8 Otras dermatitis atópicas</t>
  </si>
  <si>
    <t>piazzola - Neuquén</t>
  </si>
  <si>
    <t>lesiones en manos</t>
  </si>
  <si>
    <t>31/01/2024 11:53:00 a.m.</t>
  </si>
  <si>
    <t>31/01/2024 02:05:34 p.m.</t>
  </si>
  <si>
    <t>31/01/2024 02:19:12 p.m.</t>
  </si>
  <si>
    <t>dolor abdominal - acidez</t>
  </si>
  <si>
    <t>31/01/2024 11:54:00 a.m.</t>
  </si>
  <si>
    <t>31/01/2024 02:27:38 p.m.</t>
  </si>
  <si>
    <t>DNI 17575471</t>
  </si>
  <si>
    <t>Aravena, Angelina Carmen</t>
  </si>
  <si>
    <t>31/01/2024 11:56:00 a.m.</t>
  </si>
  <si>
    <t>31/01/2024 12:49:49 p.m.</t>
  </si>
  <si>
    <t>31/01/2024 02:24:11 p.m.</t>
  </si>
  <si>
    <t>Ceballos y Pardo - Neuquén - Barrio San Lorenzo Sur</t>
  </si>
  <si>
    <t>DNI 17723719</t>
  </si>
  <si>
    <t>Calfin, Marcelina Del Carmen</t>
  </si>
  <si>
    <t>31/01/2024 12:00:00 p.m.</t>
  </si>
  <si>
    <t>31/01/2024 12:56:47 p.m.</t>
  </si>
  <si>
    <t>31/01/2024 01:13:44 p.m.</t>
  </si>
  <si>
    <t>SARGENTO GUERRERO - Neuquén - Barrio Cordón Colón</t>
  </si>
  <si>
    <t>PDR16869512</t>
  </si>
  <si>
    <t>DNI 16869512</t>
  </si>
  <si>
    <t>Arias, Antonia Del Carmen</t>
  </si>
  <si>
    <t>31/01/2024 12:03:00 p.m.</t>
  </si>
  <si>
    <t>31/01/2024 02:26:56 p.m.</t>
  </si>
  <si>
    <t>31/01/2024 04:15:35 p.m.</t>
  </si>
  <si>
    <t>ERNESTO PADILLA 833 - Provincia: TUCUMAN</t>
  </si>
  <si>
    <t>31/01/2024 12:06:00 p.m.</t>
  </si>
  <si>
    <t>31/01/2024 12:16:58 p.m.</t>
  </si>
  <si>
    <t>31/01/2024 04:14:14 p.m.</t>
  </si>
  <si>
    <t>DNI 92263937</t>
  </si>
  <si>
    <t>Castro, Petrona</t>
  </si>
  <si>
    <t>31/01/2024 12:08:00 p.m.</t>
  </si>
  <si>
    <t>31/01/2024 02:27:45 p.m.</t>
  </si>
  <si>
    <t>Rafael Vazquez - Neuquén - Este</t>
  </si>
  <si>
    <t>ref, dolor en el ojo izq.</t>
  </si>
  <si>
    <t>PDR96059869</t>
  </si>
  <si>
    <t>DNI 96059869</t>
  </si>
  <si>
    <t>Velasquez Navarro, Michell Javielis</t>
  </si>
  <si>
    <t>31/01/2024 12:11:00 p.m.</t>
  </si>
  <si>
    <t>31/01/2024 02:27:15 p.m.</t>
  </si>
  <si>
    <t>31/01/2024 02:45:13 p.m.</t>
  </si>
  <si>
    <t>PEHUEN 1080 - Neuquén</t>
  </si>
  <si>
    <t>dolor en zona parietal izq.</t>
  </si>
  <si>
    <t>DNI 20400837</t>
  </si>
  <si>
    <t>Sorhochar, Ana Maria</t>
  </si>
  <si>
    <t>31/01/2024 12:15:00 p.m.</t>
  </si>
  <si>
    <t>31/01/2024 02:34:23 p.m.</t>
  </si>
  <si>
    <t>PAIMUN 820-TORRE 8-DPTO 9 - Neuquén - Barrio Confluencia</t>
  </si>
  <si>
    <t>dolor en bazo o pancreas, ref. que la tienen que operar de la columna</t>
  </si>
  <si>
    <t>DNI 25319610</t>
  </si>
  <si>
    <t>Poblete, Deolinda Gabriela</t>
  </si>
  <si>
    <t>31/01/2024 12:18:00 p.m.</t>
  </si>
  <si>
    <t>31/01/2024 02:33:56 p.m.</t>
  </si>
  <si>
    <t>31/01/2024 03:07:56 p.m.</t>
  </si>
  <si>
    <t>infeccion mano izquierda</t>
  </si>
  <si>
    <t>MZ 10 LOTE 02 - Neuquén - Oeste</t>
  </si>
  <si>
    <t>LA ESTRELLA---</t>
  </si>
  <si>
    <t>ref. dolor en brazo a mover el dedo.</t>
  </si>
  <si>
    <t>DNI 24071847</t>
  </si>
  <si>
    <t>Heredia, Ariela Marcela</t>
  </si>
  <si>
    <t>31/01/2024 12:20:00 p.m.</t>
  </si>
  <si>
    <t>31/01/2024 01:09:39 p.m.</t>
  </si>
  <si>
    <t>31/01/2024 01:13:53 p.m.</t>
  </si>
  <si>
    <t>SAN LUIS 250 - Plottier</t>
  </si>
  <si>
    <t>ref. dolor en las piernas. paciente con diabetes. ref. problemas en el higado. paciente de diocares.</t>
  </si>
  <si>
    <t>PDR29224914</t>
  </si>
  <si>
    <t>DNI 29224914</t>
  </si>
  <si>
    <t>Romero, Laura Emilia</t>
  </si>
  <si>
    <t>31/01/2024 12:24:00 p.m.</t>
  </si>
  <si>
    <t>31/01/2024 02:34:47 p.m.</t>
  </si>
  <si>
    <t>venado tuerto - Neuquén - Barrio Gran Neuquén</t>
  </si>
  <si>
    <t>dolor en muela</t>
  </si>
  <si>
    <t>DNI 92777661</t>
  </si>
  <si>
    <t>Ortega Gallegos, Jose Dagoberto</t>
  </si>
  <si>
    <t>31/01/2024 12:35:00 p.m.</t>
  </si>
  <si>
    <t>31/01/2024 02:35:37 p.m.</t>
  </si>
  <si>
    <t>31/01/2024 03:58:59 p.m.</t>
  </si>
  <si>
    <t>Catriel 1275 - Neuquén - Barrio Villa Ceferino</t>
  </si>
  <si>
    <t>dolor en pulmones paciente con epoc</t>
  </si>
  <si>
    <t>PDR42968863</t>
  </si>
  <si>
    <t>DNI 42968863</t>
  </si>
  <si>
    <t>Fuentes, Patricia Alejandra</t>
  </si>
  <si>
    <t>31/01/2024 12:36:00 p.m.</t>
  </si>
  <si>
    <t>31/01/2024 02:38:58 p.m.</t>
  </si>
  <si>
    <t>31/01/2024 02:44:28 p.m.</t>
  </si>
  <si>
    <t>Rivadavia 828 - Neuquén - Centro</t>
  </si>
  <si>
    <t>PDR30057621</t>
  </si>
  <si>
    <t>DNI 30057621</t>
  </si>
  <si>
    <t>Garrido, Carlos Elias</t>
  </si>
  <si>
    <t>31/01/2024 12:53:00 p.m.</t>
  </si>
  <si>
    <t>31/01/2024 02:43:44 p.m.</t>
  </si>
  <si>
    <t>31/01/2024 02:50:23 p.m.</t>
  </si>
  <si>
    <t>mendoza 1176 - Neuquén - Centro</t>
  </si>
  <si>
    <t>med. de salud mental de esta institucion ref. caceres lo manda por contacto estrecho covid. +gestion nasal y dolor de cabeza.</t>
  </si>
  <si>
    <t>DNI 26136265</t>
  </si>
  <si>
    <t>Martinez, Carina Silvana</t>
  </si>
  <si>
    <t>31/01/2024 01:04:00 p.m.</t>
  </si>
  <si>
    <t>31/01/2024 02:47:36 p.m.</t>
  </si>
  <si>
    <t>31/01/2024 03:25:34 p.m.</t>
  </si>
  <si>
    <t>INDEPENDENCIA 1212 - Neuquén - Barrio Villa Farrel</t>
  </si>
  <si>
    <t>ref. pecho apretado, con tos</t>
  </si>
  <si>
    <t>31/01/2024 01:10:00 p.m.</t>
  </si>
  <si>
    <t>31/01/2024 02:48:37 p.m.</t>
  </si>
  <si>
    <t>31/01/2024 03:25:43 p.m.</t>
  </si>
  <si>
    <t>dolor de garganta y espalda</t>
  </si>
  <si>
    <t>31/01/2024 01:14:00 p.m.</t>
  </si>
  <si>
    <t>31/01/2024 02:52:56 p.m.</t>
  </si>
  <si>
    <t>31/01/2024 04:04:32 p.m.</t>
  </si>
  <si>
    <t>trauma de tobillo izquierdo</t>
  </si>
  <si>
    <t>ref. torcedura en pie izq. dolor e hinchazon</t>
  </si>
  <si>
    <t>PDR37554341</t>
  </si>
  <si>
    <t>DNI 37554341</t>
  </si>
  <si>
    <t>Sandoval, Angela Tomasa</t>
  </si>
  <si>
    <t>31/01/2024 01:16:00 p.m.</t>
  </si>
  <si>
    <t>31/01/2024 02:53:51 p.m.</t>
  </si>
  <si>
    <t>31/01/2024 03:12:25 p.m.</t>
  </si>
  <si>
    <t>abrazo de maipu 950 -</t>
  </si>
  <si>
    <t>fiebre, dolor de garganta, muscular. solo una vacuna covid</t>
  </si>
  <si>
    <t>31/01/2024 01:23:00 p.m.</t>
  </si>
  <si>
    <t>31/01/2024 02:57:57 p.m.</t>
  </si>
  <si>
    <t>31/01/2024 03:12:44 p.m.</t>
  </si>
  <si>
    <t>dolor de oido y de la mandibula</t>
  </si>
  <si>
    <t>31/01/2024 01:27:00 p.m.</t>
  </si>
  <si>
    <t>31/01/2024 03:04:15 p.m.</t>
  </si>
  <si>
    <t>citada a control med. Mendoza</t>
  </si>
  <si>
    <t>DNI 39881121</t>
  </si>
  <si>
    <t>Cañupan, Fabian Alberto</t>
  </si>
  <si>
    <t>31/01/2024 01:38:00 p.m.</t>
  </si>
  <si>
    <t>31/01/2024 07:20:12 p.m.</t>
  </si>
  <si>
    <t>incidente auto vs poste</t>
  </si>
  <si>
    <t>JARILLAL 934 - Neuquén</t>
  </si>
  <si>
    <t>31/01/2024 01:41:00 p.m.</t>
  </si>
  <si>
    <t>31/01/2024 03:00:21 p.m.</t>
  </si>
  <si>
    <t>31/01/2024 04:00:16 p.m.</t>
  </si>
  <si>
    <t>mordedura de can</t>
  </si>
  <si>
    <t>31/01/2024 01:49:00 p.m.</t>
  </si>
  <si>
    <t>31/01/2024 03:08:11 p.m.</t>
  </si>
  <si>
    <t>31/01/2024 03:15:28 p.m.</t>
  </si>
  <si>
    <t>viene para ver resultado de orina</t>
  </si>
  <si>
    <t>PDR48487948</t>
  </si>
  <si>
    <t>DNI 48487948</t>
  </si>
  <si>
    <t>Viveros Muñoz, Yoselin Milagros</t>
  </si>
  <si>
    <t>31/01/2024 01:54:00 p.m.</t>
  </si>
  <si>
    <t>31/01/2024 03:08:59 p.m.</t>
  </si>
  <si>
    <t>31/01/2024 03:23:41 p.m.</t>
  </si>
  <si>
    <t>Sector el Mirador - Neuquén</t>
  </si>
  <si>
    <t>dolor de espalda,garganta, fiebre</t>
  </si>
  <si>
    <t>PDR44863535</t>
  </si>
  <si>
    <t>DNI 44863535</t>
  </si>
  <si>
    <t>Sanchez, Lautaro Valentin</t>
  </si>
  <si>
    <t>31/01/2024 02:12:00 p.m.</t>
  </si>
  <si>
    <t>31/01/2024 02:48:09 p.m.</t>
  </si>
  <si>
    <t>31/01/2024 03:11:10 p.m.</t>
  </si>
  <si>
    <t>dolor en el pecho,dif para respirar,dolor de cabeza y fiebre (asmatico,refiere 2 soplos en corazón)</t>
  </si>
  <si>
    <t>PDR46794814</t>
  </si>
  <si>
    <t>DNI 46794814</t>
  </si>
  <si>
    <t>Salamanca, Taylor Dylan</t>
  </si>
  <si>
    <t>31/01/2024 02:17:00 p.m.</t>
  </si>
  <si>
    <t>31/01/2024 03:15:02 p.m.</t>
  </si>
  <si>
    <t>31/01/2024 03:23:29 p.m.</t>
  </si>
  <si>
    <t>vómitos desde el domingo,refiere puntadas en el corazón y zona costal derecha</t>
  </si>
  <si>
    <t>PDR39943766</t>
  </si>
  <si>
    <t>DNI 39943766</t>
  </si>
  <si>
    <t>Robledo Luffi, Denis Gustavo</t>
  </si>
  <si>
    <t>31/01/2024 02:23:00 p.m.</t>
  </si>
  <si>
    <t>31/01/2024 03:19:22 p.m.</t>
  </si>
  <si>
    <t>31/01/2024 06:06:30 p.m.</t>
  </si>
  <si>
    <t>vómitos,diarrea,inflamación en zona costal derecha,fiebre</t>
  </si>
  <si>
    <t>PDR37858635</t>
  </si>
  <si>
    <t>DNI 37858635</t>
  </si>
  <si>
    <t>Huenchumir, Gustavo</t>
  </si>
  <si>
    <t>31/01/2024 02:27:00 p.m.</t>
  </si>
  <si>
    <t>31/01/2024 03:47:49 p.m.</t>
  </si>
  <si>
    <t>31/01/2024 08:41:17 p.m.</t>
  </si>
  <si>
    <t>refiere dolor en la vesicula,diarrea, fiebre,vómitos manifiesta que tiene que operarse</t>
  </si>
  <si>
    <t>31/01/2024 02:36:00 p.m.</t>
  </si>
  <si>
    <t>31/01/2024 03:50:02 p.m.</t>
  </si>
  <si>
    <t>31/01/2024 04:13:59 p.m.</t>
  </si>
  <si>
    <t>ref absceso en garganta (ya controlado por triage -verde)</t>
  </si>
  <si>
    <t>DNI 92709025</t>
  </si>
  <si>
    <t>Robles Figueroa, Armen Hernan</t>
  </si>
  <si>
    <t>31/01/2024 02:37:00 p.m.</t>
  </si>
  <si>
    <t>31/01/2024 08:48:13 p.m.</t>
  </si>
  <si>
    <t>Corel y Coronel Pringles - Neuquén - Barrio Islas Malvinas</t>
  </si>
  <si>
    <t>PDR16702250</t>
  </si>
  <si>
    <t>DNI 16702250</t>
  </si>
  <si>
    <t>Jara, Margarita Del R</t>
  </si>
  <si>
    <t>31/01/2024 02:43:00 p.m.</t>
  </si>
  <si>
    <t>31/01/2024 03:57:36 p.m.</t>
  </si>
  <si>
    <t>31/01/2024 04:13:25 p.m.</t>
  </si>
  <si>
    <t>E.Sapag S/N - CHOS MALAL</t>
  </si>
  <si>
    <t>DNI 92851845</t>
  </si>
  <si>
    <t>Anabalon Sepulveda, Luis Humberto</t>
  </si>
  <si>
    <t>31/01/2024 02:49:00 p.m.</t>
  </si>
  <si>
    <t>31/01/2024 04:05:11 p.m.</t>
  </si>
  <si>
    <t>31/01/2024 07:23:05 p.m.</t>
  </si>
  <si>
    <t>Lesiones cutaneas</t>
  </si>
  <si>
    <t>Antartida Argentina 1616 - Neuquén</t>
  </si>
  <si>
    <t>SARPULLIDO EN PIERNAS</t>
  </si>
  <si>
    <t>DNI 45734312</t>
  </si>
  <si>
    <t>Ferreyra Neira, Solana Quillen</t>
  </si>
  <si>
    <t>31/01/2024 02:51:00 p.m.</t>
  </si>
  <si>
    <t>31/01/2024 02:57:26 p.m.</t>
  </si>
  <si>
    <t>31/01/2024 05:12:00 p.m.</t>
  </si>
  <si>
    <t>angustia? violencia</t>
  </si>
  <si>
    <t>Nahuel Huapi 4150 - Neuquén</t>
  </si>
  <si>
    <t>pac ref violencia de genero</t>
  </si>
  <si>
    <t>DNI 35886065</t>
  </si>
  <si>
    <t>Casanoves, Daiana Damaris</t>
  </si>
  <si>
    <t>31/01/2024 04:04:28 p.m.</t>
  </si>
  <si>
    <t>31/01/2024 04:13:36 p.m.</t>
  </si>
  <si>
    <t>ALBORADA Y PAIMUN CASA 10 - Neuquén - Barrio Confluencia</t>
  </si>
  <si>
    <t>31/01/2024 02:59:00 p.m.</t>
  </si>
  <si>
    <t>31/01/2024 04:10:21 p.m.</t>
  </si>
  <si>
    <t>31/01/2024 07:27:53 p.m.</t>
  </si>
  <si>
    <t>ulvera venosa</t>
  </si>
  <si>
    <t>HERIDA EN PIERNA E INFLAMACION - PAC DBT</t>
  </si>
  <si>
    <t>31/01/2024 03:01:00 p.m.</t>
  </si>
  <si>
    <t>31/01/2024 03:17:54 p.m.</t>
  </si>
  <si>
    <t>REF QUE SE SALIO SONDA VESICAL</t>
  </si>
  <si>
    <t>DNI 92577671</t>
  </si>
  <si>
    <t>Agurto Valdes, Nancy Isabel</t>
  </si>
  <si>
    <t>31/01/2024 03:06:00 p.m.</t>
  </si>
  <si>
    <t>31/01/2024 04:20:05 p.m.</t>
  </si>
  <si>
    <t>01/02/2024 12:44:15 a.m.</t>
  </si>
  <si>
    <t>oclusion intestinal probablemente por bridas</t>
  </si>
  <si>
    <t>DR RAMON 4840 - Neuquén - Barrio San Lorenzo Norte</t>
  </si>
  <si>
    <t>VOMITOS Y NO COME - PAC. CON BOLSA DE COLOSTOMIA</t>
  </si>
  <si>
    <t>LE 7790497</t>
  </si>
  <si>
    <t>Reeves, Juan Carlos</t>
  </si>
  <si>
    <t>31/01/2024 03:09:00 p.m.</t>
  </si>
  <si>
    <t>31/01/2024 04:37:02 p.m.</t>
  </si>
  <si>
    <t>31/01/2024 06:27:10 p.m.</t>
  </si>
  <si>
    <t>accidente del hogar-Traumatismo de pie</t>
  </si>
  <si>
    <t>MENDOZA 816 - Neuquén</t>
  </si>
  <si>
    <t>FOECYT</t>
  </si>
  <si>
    <t>PDR17521938</t>
  </si>
  <si>
    <t>DNI 17521938</t>
  </si>
  <si>
    <t>Quintonahuel, Severiano</t>
  </si>
  <si>
    <t>31/01/2024 03:45:00 p.m.</t>
  </si>
  <si>
    <t>31/01/2024 07:34:47 p.m.</t>
  </si>
  <si>
    <t>TEC leve por caida de altura</t>
  </si>
  <si>
    <t>ENTRE RIOS Y SANTA CRUZ - Centenario</t>
  </si>
  <si>
    <t>PQUE.INDUSTRIAL II</t>
  </si>
  <si>
    <t>PDR38809828</t>
  </si>
  <si>
    <t>DNI 38809828</t>
  </si>
  <si>
    <t>Flores Inal, Susana Florencia</t>
  </si>
  <si>
    <t>31/01/2024 03:47:00 p.m.</t>
  </si>
  <si>
    <t>31/01/2024 04:39:41 p.m.</t>
  </si>
  <si>
    <t>31/01/2024 05:21:04 p.m.</t>
  </si>
  <si>
    <t>Dimarco 146 - Neuquén - Barrio Confluencia</t>
  </si>
  <si>
    <t>31/01/2024 04:06:00 p.m.</t>
  </si>
  <si>
    <t>31/01/2024 04:48:09 p.m.</t>
  </si>
  <si>
    <t>Problemas de presión</t>
  </si>
  <si>
    <t>DNI 29154139</t>
  </si>
  <si>
    <t>Hidalgo, María Belen</t>
  </si>
  <si>
    <t>31/01/2024 04:11:00 p.m.</t>
  </si>
  <si>
    <t>31/01/2024 04:46:33 p.m.</t>
  </si>
  <si>
    <t>31/01/2024 08:12:13 p.m.</t>
  </si>
  <si>
    <t>JOSE HERNANDEZ 238 - Neuquén - Este</t>
  </si>
  <si>
    <t>Adormecimiento de manos, pierna y lengua, sensación de desvanecimiento</t>
  </si>
  <si>
    <t>DNI 27004108</t>
  </si>
  <si>
    <t>Becerra, Carolina Anahi</t>
  </si>
  <si>
    <t>31/01/2024 04:20:00 p.m.</t>
  </si>
  <si>
    <t>31/01/2024 04:29:27 p.m.</t>
  </si>
  <si>
    <t>31/01/2024 10:12:19 p.m.</t>
  </si>
  <si>
    <t>CALLE 2 - SECTOR B - DX. 18 - Neuquén - Este</t>
  </si>
  <si>
    <t>Citada por Med. Gariboldi</t>
  </si>
  <si>
    <t>PDR24474198</t>
  </si>
  <si>
    <t>DNI 24474198</t>
  </si>
  <si>
    <t>Hernandez, Evaristo Rogelio</t>
  </si>
  <si>
    <t>31/01/2024 04:21:00 p.m.</t>
  </si>
  <si>
    <t>31/01/2024 04:35:16 p.m.</t>
  </si>
  <si>
    <t>Roca 1759 - Rincón de los Sauces</t>
  </si>
  <si>
    <t>Petroleros</t>
  </si>
  <si>
    <t>31/01/2024 04:29:00 p.m.</t>
  </si>
  <si>
    <t>31/01/2024 04:55:25 p.m.</t>
  </si>
  <si>
    <t>31/01/2024 05:12:39 p.m.</t>
  </si>
  <si>
    <t>linfedema</t>
  </si>
  <si>
    <t>irritacion testicular</t>
  </si>
  <si>
    <t>DNI 28400275</t>
  </si>
  <si>
    <t>Burgos, Jorge Angel</t>
  </si>
  <si>
    <t>31/01/2024 04:42:00 p.m.</t>
  </si>
  <si>
    <t>31/01/2024 05:11:26 p.m.</t>
  </si>
  <si>
    <t>31/01/2024 09:05:38 p.m.</t>
  </si>
  <si>
    <t>situación calle</t>
  </si>
  <si>
    <t>CANNAN SAPAG Y CIPOLLETTI - Neuquén - Barrio El Progreso</t>
  </si>
  <si>
    <t>Ataque de panico</t>
  </si>
  <si>
    <t>DNI 16250150</t>
  </si>
  <si>
    <t>Sandoval, Juan De La Cruz</t>
  </si>
  <si>
    <t>31/01/2024 04:48:00 p.m.</t>
  </si>
  <si>
    <t>31/01/2024 07:35:10 p.m.</t>
  </si>
  <si>
    <t>LOS COPIHUES 1134 - Neuquén - Oeste</t>
  </si>
  <si>
    <t>PDR49815193</t>
  </si>
  <si>
    <t>DNI 49815193</t>
  </si>
  <si>
    <t>Almendra, Joaquin</t>
  </si>
  <si>
    <t>31/01/2024 05:09:00 p.m.</t>
  </si>
  <si>
    <t>31/01/2024 05:27:37 p.m.</t>
  </si>
  <si>
    <t>31/01/2024 05:39:32 p.m.</t>
  </si>
  <si>
    <t>CARLOS POTENTE - - Neuquén - Barrio San Lorenzo Norte</t>
  </si>
  <si>
    <t>PAC REF Q FUE VISTO EN HELLER POR FRACTURA DE CLAVICULA Y BRAZO DERECHO</t>
  </si>
  <si>
    <t>PDR92537640</t>
  </si>
  <si>
    <t>DNI 92537640</t>
  </si>
  <si>
    <t>Barruel Parra, Rosa Ibet</t>
  </si>
  <si>
    <t>31/01/2024 05:15:00 p.m.</t>
  </si>
  <si>
    <t>31/01/2024 05:39:17 p.m.</t>
  </si>
  <si>
    <t>31/01/2024 05:50:28 p.m.</t>
  </si>
  <si>
    <t>tierra del fuego 1011 - Neuquén - Barrio Manuel Belgrano</t>
  </si>
  <si>
    <t>caida de propia altura-tx en la cabeza</t>
  </si>
  <si>
    <t>DNI 46534234</t>
  </si>
  <si>
    <t>Pichulman, Franco Ezequiel</t>
  </si>
  <si>
    <t>O.S. DEL PERS. DE LA INDUSTRIA MADERERA</t>
  </si>
  <si>
    <t>31/01/2024 05:17:00 p.m.</t>
  </si>
  <si>
    <t>31/01/2024 05:42:01 p.m.</t>
  </si>
  <si>
    <t>31/01/2024 05:44:03 p.m.</t>
  </si>
  <si>
    <t>LOTE 8 MZA 6 - Neuquén</t>
  </si>
  <si>
    <t>NUEVA</t>
  </si>
  <si>
    <t>PAC REF DOLOR DE OJO DERECHO</t>
  </si>
  <si>
    <t>31/01/2024 05:27:00 p.m.</t>
  </si>
  <si>
    <t>31/01/2024 05:53:38 p.m.</t>
  </si>
  <si>
    <t>31/01/2024 06:27:00 p.m.</t>
  </si>
  <si>
    <t>PDR43553212</t>
  </si>
  <si>
    <t>DNI 43553212</t>
  </si>
  <si>
    <t>Siles, Melina Silvana</t>
  </si>
  <si>
    <t>31/01/2024 05:31:00 p.m.</t>
  </si>
  <si>
    <t>31/01/2024 06:33:28 p.m.</t>
  </si>
  <si>
    <t>gob. peri - Neuquén - Barrio Villa Ceferino</t>
  </si>
  <si>
    <t>sector amanecer</t>
  </si>
  <si>
    <t>PAC REF MAREOS , CEFALEA</t>
  </si>
  <si>
    <t>PDR48357163</t>
  </si>
  <si>
    <t>DNI 48357163</t>
  </si>
  <si>
    <t>Muñoz, Cesar Leonel</t>
  </si>
  <si>
    <t>31/01/2024 05:52:00 p.m.</t>
  </si>
  <si>
    <t>31/01/2024 06:33:06 p.m.</t>
  </si>
  <si>
    <t>31/01/2024 06:33:47 p.m.</t>
  </si>
  <si>
    <t>mastalgia</t>
  </si>
  <si>
    <t>Barrio Villa Ceferino-TOMA NORTE</t>
  </si>
  <si>
    <t>PAC REF Q LE SALIO UN BULTO EN EL PECHO</t>
  </si>
  <si>
    <t>DNI 44776064</t>
  </si>
  <si>
    <t>Luna, Gustavo David</t>
  </si>
  <si>
    <t>31/01/2024 05:53:00 p.m.</t>
  </si>
  <si>
    <t>31/01/2024 06:25:02 p.m.</t>
  </si>
  <si>
    <t>31/01/2024 07:23:32 p.m.</t>
  </si>
  <si>
    <t>Fractura metatarso</t>
  </si>
  <si>
    <t>PAC REF QUE LE PASO UNA RUEDA DE AUTO EN PIE DERECHO</t>
  </si>
  <si>
    <t>DNI 27965345</t>
  </si>
  <si>
    <t>Millache, Monica Gabriela</t>
  </si>
  <si>
    <t>31/01/2024 06:10:00 p.m.</t>
  </si>
  <si>
    <t>31/01/2024 06:30:25 p.m.</t>
  </si>
  <si>
    <t>31/01/2024 06:39:06 p.m.</t>
  </si>
  <si>
    <t>reaccion alergica al sol</t>
  </si>
  <si>
    <t>AV. DEL TRABAJADOR Y RAWSON 898 - Neuquén - Barrio Villa Ceferino</t>
  </si>
  <si>
    <t>PDR30432794</t>
  </si>
  <si>
    <t>DNI 30432794</t>
  </si>
  <si>
    <t>Burd, José Ignacio</t>
  </si>
  <si>
    <t>31/01/2024 06:12:00 p.m.</t>
  </si>
  <si>
    <t>31/01/2024 06:18:01 p.m.</t>
  </si>
  <si>
    <t>31/01/2024 08:57:21 p.m.</t>
  </si>
  <si>
    <t>vallejos joaquin 544 - Centenario</t>
  </si>
  <si>
    <t>ref. dolor en zona baja de la espalda y abdomen</t>
  </si>
  <si>
    <t>PDR29853197</t>
  </si>
  <si>
    <t>DNI 29853197</t>
  </si>
  <si>
    <t>Arce, Vilma Beatriz</t>
  </si>
  <si>
    <t>31/01/2024 06:14:00 p.m.</t>
  </si>
  <si>
    <t>31/01/2024 06:34:39 p.m.</t>
  </si>
  <si>
    <t>31/01/2024 07:10:23 p.m.</t>
  </si>
  <si>
    <t>angina pulacea</t>
  </si>
  <si>
    <t>el maiz - Neuquén</t>
  </si>
  <si>
    <t>parque</t>
  </si>
  <si>
    <t>REF. DOLOR DE GARGANTA Y CABEZA</t>
  </si>
  <si>
    <t>PDR41751424</t>
  </si>
  <si>
    <t>DNI 41751424</t>
  </si>
  <si>
    <t>Dominguez Pirrera, Tania Marlene</t>
  </si>
  <si>
    <t>31/01/2024 06:40:00 p.m.</t>
  </si>
  <si>
    <t>31/01/2024 07:49:12 p.m.</t>
  </si>
  <si>
    <t>31/01/2024 11:51:41 p.m.</t>
  </si>
  <si>
    <t>ALMA FUERTE DOS</t>
  </si>
  <si>
    <t>REF. DIF. PARA RESPIRAR, FIEBRE Y VOMITOS</t>
  </si>
  <si>
    <t>DNI 44102833</t>
  </si>
  <si>
    <t>Moreno, Jazmin Antonella Marina</t>
  </si>
  <si>
    <t>31/01/2024 06:42:00 p.m.</t>
  </si>
  <si>
    <t>31/01/2024 07:50:11 p.m.</t>
  </si>
  <si>
    <t>31/01/2024 07:55:50 p.m.</t>
  </si>
  <si>
    <t>rinitis estacional</t>
  </si>
  <si>
    <t>Los Copihues 1134 - Neuquén</t>
  </si>
  <si>
    <t>Unió de MAyo</t>
  </si>
  <si>
    <t>PDR42153797</t>
  </si>
  <si>
    <t>DNI 42153797</t>
  </si>
  <si>
    <t>Erbin, Rocío Geraldine</t>
  </si>
  <si>
    <t>31/01/2024 06:45:00 p.m.</t>
  </si>
  <si>
    <t>31/01/2024 07:55:38 p.m.</t>
  </si>
  <si>
    <t>31/01/2024 09:11:15 p.m.</t>
  </si>
  <si>
    <t>DUFOLO JOSE 2200 - Neuquén</t>
  </si>
  <si>
    <t>31/01/2024 07:07:00 p.m.</t>
  </si>
  <si>
    <t>31/01/2024 07:31:36 p.m.</t>
  </si>
  <si>
    <t>31/01/2024 07:39:32 p.m.</t>
  </si>
  <si>
    <t>ref. fiebre, vomitos, dolor corporal</t>
  </si>
  <si>
    <t>DNI 31771952</t>
  </si>
  <si>
    <t>Vines, Natalia Ester</t>
  </si>
  <si>
    <t>31/01/2024 07:08:00 p.m.</t>
  </si>
  <si>
    <t>31/01/2024 08:00:41 p.m.</t>
  </si>
  <si>
    <t>31/01/2024 08:45:55 p.m.</t>
  </si>
  <si>
    <t>SECTOR YUPANQUI- - Neuquén - Barrio Alta Barda</t>
  </si>
  <si>
    <t>PDR4398530</t>
  </si>
  <si>
    <t>OTRO 4398530</t>
  </si>
  <si>
    <t>Escobar Sarmiento, Teresa</t>
  </si>
  <si>
    <t>31/01/2024 07:11:00 p.m.</t>
  </si>
  <si>
    <t>31/01/2024 07:38:41 p.m.</t>
  </si>
  <si>
    <t>31/01/2024 09:32:36 p.m.</t>
  </si>
  <si>
    <t>MZA 19 LOTE S/N - Neuquén</t>
  </si>
  <si>
    <t>PDR27763153</t>
  </si>
  <si>
    <t>DNI 27763153</t>
  </si>
  <si>
    <t>Rojas, Francisco Gregorio</t>
  </si>
  <si>
    <t>31/01/2024 07:14:00 p.m.</t>
  </si>
  <si>
    <t>31/01/2024 08:11:55 p.m.</t>
  </si>
  <si>
    <t>31/01/2024 08:17:30 p.m.</t>
  </si>
  <si>
    <t>solicita toxicologico</t>
  </si>
  <si>
    <t>Paso de los Libres 133 - Neuquén - Barrio Valentina Norte</t>
  </si>
  <si>
    <t>REF. SOLICITA ATENCION PARA INGRESO A REFUGIO</t>
  </si>
  <si>
    <t>DNI 33653980</t>
  </si>
  <si>
    <t>Oses Beltran, Estefania Yohana Melodi</t>
  </si>
  <si>
    <t>31/01/2024 07:15:00 p.m.</t>
  </si>
  <si>
    <t>31/01/2024 08:08:59 p.m.</t>
  </si>
  <si>
    <t>01/02/2024 03:47:37 a.m.</t>
  </si>
  <si>
    <t>INDEPENDENCIA 805 - Neuquén</t>
  </si>
  <si>
    <t>REF. FIEBRE,VOMITOS Y SANGRADO ANAL</t>
  </si>
  <si>
    <t>DNI 27493212</t>
  </si>
  <si>
    <t>Antiñir, Jose Antonio</t>
  </si>
  <si>
    <t>31/01/2024 07:33:00 p.m.</t>
  </si>
  <si>
    <t>01/02/2024 01:43:45 a.m.</t>
  </si>
  <si>
    <t>HDA variceal en paciente cirrotico CHILD C</t>
  </si>
  <si>
    <t>Guañacos s/n - Neuquén</t>
  </si>
  <si>
    <t>hemorragia digestiva</t>
  </si>
  <si>
    <t>DNI 27493331</t>
  </si>
  <si>
    <t>Sanchez, Miguel Sergio</t>
  </si>
  <si>
    <t>31/01/2024 07:45:00 p.m.</t>
  </si>
  <si>
    <t>31/01/2024 08:15:43 p.m.</t>
  </si>
  <si>
    <t>31/01/2024 11:45:13 p.m.</t>
  </si>
  <si>
    <t>Copahue 77 - Neuquén - Barrio Villa María</t>
  </si>
  <si>
    <t>PDR40615118</t>
  </si>
  <si>
    <t>DNI 40615118</t>
  </si>
  <si>
    <t>San Martin, Guillermo Daniel</t>
  </si>
  <si>
    <t>31/01/2024 07:56:00 p.m.</t>
  </si>
  <si>
    <t>31/01/2024 08:50:15 p.m.</t>
  </si>
  <si>
    <t>31/01/2024 10:31:38 p.m.</t>
  </si>
  <si>
    <t>Echevarria 140 - Neuquén</t>
  </si>
  <si>
    <t>DNI 11014608</t>
  </si>
  <si>
    <t>Santander, Gladys Beatriz</t>
  </si>
  <si>
    <t>31/01/2024 08:01:00 p.m.</t>
  </si>
  <si>
    <t>31/01/2024 08:35:47 p.m.</t>
  </si>
  <si>
    <t>31/01/2024 11:44:12 p.m.</t>
  </si>
  <si>
    <t>ANTONIO ARCE - Neuquén</t>
  </si>
  <si>
    <t>PEHUMAYEN</t>
  </si>
  <si>
    <t>refire presión baja,dolor en zona costal derecha,chuchos de frío (hipertensa-artritis)</t>
  </si>
  <si>
    <t>PDR30843571</t>
  </si>
  <si>
    <t>DNI 30843571</t>
  </si>
  <si>
    <t>Diaz, Cristian Matias Jose</t>
  </si>
  <si>
    <t>31/01/2024 08:07:00 p.m.</t>
  </si>
  <si>
    <t>31/01/2024 09:14:50 p.m.</t>
  </si>
  <si>
    <t>31/01/2024 09:22:06 p.m.</t>
  </si>
  <si>
    <t>hernia inguinal</t>
  </si>
  <si>
    <t>refiere hernia inguinal</t>
  </si>
  <si>
    <t>DNI 8212943</t>
  </si>
  <si>
    <t>Cabeza, Ruben Osvaldo</t>
  </si>
  <si>
    <t>31/01/2024 08:08:00 p.m.</t>
  </si>
  <si>
    <t>01/02/2024 12:33:52 a.m.</t>
  </si>
  <si>
    <t>BAIGORRETA 1381 - Neuquén - Barrio Villa Farrel</t>
  </si>
  <si>
    <t>sindrome depresivo</t>
  </si>
  <si>
    <t>PDR39128674</t>
  </si>
  <si>
    <t>DNI 39128674</t>
  </si>
  <si>
    <t>Vargas, Emanuel Pedro</t>
  </si>
  <si>
    <t>31/01/2024 08:11:00 p.m.</t>
  </si>
  <si>
    <t>31/01/2024 09:14:37 p.m.</t>
  </si>
  <si>
    <t>31/01/2024 09:22:15 p.m.</t>
  </si>
  <si>
    <t>GREGORIO MARTINEZ 685 - Neuquén</t>
  </si>
  <si>
    <t>inflamación en el talón refiere puntadas(med para tiroides)</t>
  </si>
  <si>
    <t>PDR27323665</t>
  </si>
  <si>
    <t>DNI 27323665</t>
  </si>
  <si>
    <t>Riquelme, Maria Isabel</t>
  </si>
  <si>
    <t>31/01/2024 08:17:00 p.m.</t>
  </si>
  <si>
    <t>31/01/2024 09:21:19 p.m.</t>
  </si>
  <si>
    <t>31/01/2024 09:30:57 p.m.</t>
  </si>
  <si>
    <t>aftas</t>
  </si>
  <si>
    <t>costa norte casa 22 - Cipolletti</t>
  </si>
  <si>
    <t>refiere ampollas en la garganta y dolor,mareos</t>
  </si>
  <si>
    <t>PDR94641041</t>
  </si>
  <si>
    <t>DNI 94641041</t>
  </si>
  <si>
    <t>Huiza Oros, Eduardo Jesus</t>
  </si>
  <si>
    <t>31/01/2024 08:19:00 p.m.</t>
  </si>
  <si>
    <t>31/01/2024 09:21:30 p.m.</t>
  </si>
  <si>
    <t>01/02/2024 01:35:02 a.m.</t>
  </si>
  <si>
    <t>republica de italia 4220 - Neuquén - Barrio La Unión</t>
  </si>
  <si>
    <t>dolor en el abdomen,refiere orina con sangre,vómitos</t>
  </si>
  <si>
    <t>PDR32428356</t>
  </si>
  <si>
    <t>DNI 32428356</t>
  </si>
  <si>
    <t>Iraira, Juan José</t>
  </si>
  <si>
    <t>31/01/2024 08:21:00 p.m.</t>
  </si>
  <si>
    <t>31/01/2024 09:34:53 p.m.</t>
  </si>
  <si>
    <t>31/01/2024 09:37:21 p.m.</t>
  </si>
  <si>
    <t>acufenos</t>
  </si>
  <si>
    <t>Matehu - Neuquén - Barrio San Lorenzo Norte</t>
  </si>
  <si>
    <t>mareos,vertigo,perdida de estabilidad,nauseas refiere presión alta</t>
  </si>
  <si>
    <t>PDR40865367</t>
  </si>
  <si>
    <t>DNI 40865367</t>
  </si>
  <si>
    <t>Mandon, Giana Belen</t>
  </si>
  <si>
    <t>31/01/2024 08:36:00 p.m.</t>
  </si>
  <si>
    <t>31/01/2024 09:35:06 p.m.</t>
  </si>
  <si>
    <t>31/01/2024 09:40:41 p.m.</t>
  </si>
  <si>
    <t>cañada de gomez 4898 - Neuquén</t>
  </si>
  <si>
    <t>PDR12389634</t>
  </si>
  <si>
    <t>DNI 12389634</t>
  </si>
  <si>
    <t>Aparicio, Yolanda Luisa</t>
  </si>
  <si>
    <t>31/01/2024 08:46:00 p.m.</t>
  </si>
  <si>
    <t>31/01/2024 08:56:12 p.m.</t>
  </si>
  <si>
    <t>01/02/2024 02:41:43 a.m.</t>
  </si>
  <si>
    <t>esmeralda 1051 - Provincia: SALTA</t>
  </si>
  <si>
    <t>villa saavedra</t>
  </si>
  <si>
    <t>PDR20974504</t>
  </si>
  <si>
    <t>DNI 20974504</t>
  </si>
  <si>
    <t>Cisneros, Monica Mabel</t>
  </si>
  <si>
    <t>31/01/2024 08:48:00 p.m.</t>
  </si>
  <si>
    <t>31/01/2024 09:40:01 p.m.</t>
  </si>
  <si>
    <t>31/01/2024 10:18:10 p.m.</t>
  </si>
  <si>
    <t>PDR37693691</t>
  </si>
  <si>
    <t>DNI 37693691</t>
  </si>
  <si>
    <t>Salinas, Carla Natali</t>
  </si>
  <si>
    <t>31/01/2024 09:01:00 p.m.</t>
  </si>
  <si>
    <t>31/01/2024 10:22:01 p.m.</t>
  </si>
  <si>
    <t>31/01/2024 11:53:03 p.m.</t>
  </si>
  <si>
    <t>Tres Arroyos 315 - Neuquén</t>
  </si>
  <si>
    <t>reaccion alergica, falta de aire</t>
  </si>
  <si>
    <t>PDR48748989</t>
  </si>
  <si>
    <t>DNI 48748989</t>
  </si>
  <si>
    <t>Rojas, Miguel Amos</t>
  </si>
  <si>
    <t>31/01/2024 09:02:00 p.m.</t>
  </si>
  <si>
    <t>31/01/2024 10:23:29 p.m.</t>
  </si>
  <si>
    <t>31/01/2024 10:34:32 p.m.</t>
  </si>
  <si>
    <t>SATURNINO TORRES 1239 - Neuquén - Barrio Manuel Belgrano</t>
  </si>
  <si>
    <t>31/01/2024 09:03:00 p.m.</t>
  </si>
  <si>
    <t>31/01/2024 10:30:45 p.m.</t>
  </si>
  <si>
    <t>31/01/2024 09:13:00 p.m.</t>
  </si>
  <si>
    <t>31/01/2024 10:30:52 p.m.</t>
  </si>
  <si>
    <t>31/01/2024 10:58:14 p.m.</t>
  </si>
  <si>
    <t>DNI 28180613</t>
  </si>
  <si>
    <t>Elicabe Peralta, Marcela Alejandra</t>
  </si>
  <si>
    <t>31/01/2024 09:28:00 p.m.</t>
  </si>
  <si>
    <t>31/01/2024 09:36:58 p.m.</t>
  </si>
  <si>
    <t>01/02/2024 02:48:06 a.m.</t>
  </si>
  <si>
    <t>RIO ATUEL 614 - Neuquén - Barrio Provincias Unidas</t>
  </si>
  <si>
    <t>PROV UNIDA</t>
  </si>
  <si>
    <t>PDR37220432</t>
  </si>
  <si>
    <t>DNI 37220432</t>
  </si>
  <si>
    <t>Dos Santos, Gabriela Paola</t>
  </si>
  <si>
    <t>31/01/2024 09:31:00 p.m.</t>
  </si>
  <si>
    <t>31/01/2024 10:31:07 p.m.</t>
  </si>
  <si>
    <t>31/01/2024 10:43:16 p.m.</t>
  </si>
  <si>
    <t>av polonia 566 - Provincia: MISIONES</t>
  </si>
  <si>
    <t>apostoles</t>
  </si>
  <si>
    <t>PDR95249542</t>
  </si>
  <si>
    <t>DNI 95249542</t>
  </si>
  <si>
    <t>Paez Gimenez, Manuel Augusto</t>
  </si>
  <si>
    <t>31/01/2024 09:40:00 p.m.</t>
  </si>
  <si>
    <t>31/01/2024 10:16:12 p.m.</t>
  </si>
  <si>
    <t>01/02/2024 12:52:29 a.m.</t>
  </si>
  <si>
    <t>reaccion alergica x picadura de araña</t>
  </si>
  <si>
    <t>31/01/2024 10:03:00 p.m.</t>
  </si>
  <si>
    <t>31/01/2024 10:16:27 p.m.</t>
  </si>
  <si>
    <t>01/02/2024 03:48:52 a.m.</t>
  </si>
  <si>
    <t>ref dolor abdominal y lumbar</t>
  </si>
  <si>
    <t>DNI 48488423</t>
  </si>
  <si>
    <t>Riquelme, Yasmin Valentina</t>
  </si>
  <si>
    <t>31/01/2024 10:04:00 p.m.</t>
  </si>
  <si>
    <t>01/02/2024 12:20:16 a.m.</t>
  </si>
  <si>
    <t>01/02/2024 11:38:03 a.m.</t>
  </si>
  <si>
    <t>LOS LOROS - Neuquén</t>
  </si>
  <si>
    <t>ref dolor estomacal / no puede orinar</t>
  </si>
  <si>
    <t>DNI 40067730</t>
  </si>
  <si>
    <t>Cepulveda, Jorgelina Ailen</t>
  </si>
  <si>
    <t>31/01/2024 10:17:00 p.m.</t>
  </si>
  <si>
    <t>01/02/2024 12:20:31 a.m.</t>
  </si>
  <si>
    <t>01/02/2024 12:38:36 a.m.</t>
  </si>
  <si>
    <t>maipu 950 - Neuquén - Barrio Manuel Belgrano</t>
  </si>
  <si>
    <t>pcte embarazada ref dolor de cabeza/ vomitos</t>
  </si>
  <si>
    <t>31/01/2024 10:19:00 p.m.</t>
  </si>
  <si>
    <t>01/02/2024 12:23:43 a.m.</t>
  </si>
  <si>
    <t>01/02/2024 03:46:48 a.m.</t>
  </si>
  <si>
    <t>ITU complicada</t>
  </si>
  <si>
    <t>ref orina con sangre/ dolor en zona de bolsa colectora / fiebre</t>
  </si>
  <si>
    <t>PDR44990569</t>
  </si>
  <si>
    <t>DNI 44990569</t>
  </si>
  <si>
    <t>Zarate Molina, Selena Yasmin Alma</t>
  </si>
  <si>
    <t>31/01/2024 10:23:00 p.m.</t>
  </si>
  <si>
    <t>01/02/2024 12:32:14 a.m.</t>
  </si>
  <si>
    <t>01/02/2024 02:39:22 a.m.</t>
  </si>
  <si>
    <t>luimbociatalgia</t>
  </si>
  <si>
    <t>POTENTE - Neuquén</t>
  </si>
  <si>
    <t>ref dolor abdominal y en pierna izq</t>
  </si>
  <si>
    <t>DNI 25725784</t>
  </si>
  <si>
    <t>Sepulveda, Beatriz Andrea</t>
  </si>
  <si>
    <t>31/01/2024 10:43:00 p.m.</t>
  </si>
  <si>
    <t>01/02/2024 12:41:21 a.m.</t>
  </si>
  <si>
    <t>01/02/2024 12:52:37 a.m.</t>
  </si>
  <si>
    <t>DERWEY - Neuquén - Barrio Confluencia</t>
  </si>
  <si>
    <t>PDR32020714</t>
  </si>
  <si>
    <t>DNI 32020714</t>
  </si>
  <si>
    <t>Henriquez Cabezas, Esteban Javier</t>
  </si>
  <si>
    <t>31/01/2024 10:54:00 p.m.</t>
  </si>
  <si>
    <t>01/02/2024 12:40:20 a.m.</t>
  </si>
  <si>
    <t>01/02/2024 12:52:17 a.m.</t>
  </si>
  <si>
    <t>traumatismo de muñeca</t>
  </si>
  <si>
    <t>mza 21 casa 7 -</t>
  </si>
  <si>
    <t>Gran NQN Sur</t>
  </si>
  <si>
    <t>Ref Dolor en muñeca derecha</t>
  </si>
  <si>
    <t>DNI 33912183</t>
  </si>
  <si>
    <t>Cabrera, Sabrina Natalia</t>
  </si>
  <si>
    <t>31/01/2024 11:00:00 p.m.</t>
  </si>
  <si>
    <t>01/02/2024 12:39:25 a.m.</t>
  </si>
  <si>
    <t>01/02/2024 01:05:33 a.m.</t>
  </si>
  <si>
    <t>SATURNINO TORRES 1114 - Neuquén - Barrio Confluencia</t>
  </si>
  <si>
    <t>Ref Dolor en brazo derecho por caida de misma altura</t>
  </si>
  <si>
    <t>PDR95968534</t>
  </si>
  <si>
    <t>DNI 95968534</t>
  </si>
  <si>
    <t>Fung Diaz, Chan Kit</t>
  </si>
  <si>
    <t>31/01/2024 11:03:00 p.m.</t>
  </si>
  <si>
    <t>01/02/2024 12:55:30 a.m.</t>
  </si>
  <si>
    <t>Limas Piroli 96 -</t>
  </si>
  <si>
    <t>Ref oidos tapados y dolor de garganta</t>
  </si>
  <si>
    <t>DNI 7293578</t>
  </si>
  <si>
    <t>Obreque, Ricardo</t>
  </si>
  <si>
    <t>31/01/2024 11:19:00 p.m.</t>
  </si>
  <si>
    <t>31/01/2024 11:35:38 p.m.</t>
  </si>
  <si>
    <t>01/02/2024 02:39:27 a.m.</t>
  </si>
  <si>
    <t>deshidratacion moderada</t>
  </si>
  <si>
    <t>Australia 575 - Neuquén - Barrio Rincón de Emilio</t>
  </si>
  <si>
    <t>dolor en zona costal izquierdo,deshidratación- ingresa en auto particular</t>
  </si>
  <si>
    <t>PDR46533359</t>
  </si>
  <si>
    <t>DNI 46533359</t>
  </si>
  <si>
    <t>Mamani, Mailen Agustina</t>
  </si>
  <si>
    <t>31/01/2024 11:42:00 p.m.</t>
  </si>
  <si>
    <t>01/02/2024 12:55:40 a.m.</t>
  </si>
  <si>
    <t>01/02/2024 01:23:12 a.m.</t>
  </si>
  <si>
    <t>Primero de enero -</t>
  </si>
  <si>
    <t>Ref DOlor abdominal</t>
  </si>
  <si>
    <t>DNI 31327548</t>
  </si>
  <si>
    <t>Huarte, Hector Ricardo</t>
  </si>
  <si>
    <t>31/01/2024 11:49:00 p.m.</t>
  </si>
  <si>
    <t>01/02/2024 01:00:01 a.m.</t>
  </si>
  <si>
    <t>01/02/2024 03:47:04 a.m.</t>
  </si>
  <si>
    <t>Retiro voluntario post atención.</t>
  </si>
  <si>
    <t>DR. RAMON 1840 - Neuquén</t>
  </si>
  <si>
    <t>Ref Diarrea, vomitos y dolor abdominal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</si>
</sst>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79"/>
  <sheetViews>
    <sheetView tabSelected="1" workbookViewId="0"/>
  </sheetViews>
  <sheetFormatPr baseColWidth="10" defaultRowHeight="14.4" x14ac:dyDescent="0.3"/>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v>967106</v>
      </c>
      <c r="B2">
        <v>290095</v>
      </c>
      <c r="C2" t="s">
        <v>24</v>
      </c>
      <c r="D2" t="s">
        <v>25</v>
      </c>
      <c r="F2" t="s">
        <v>26</v>
      </c>
      <c r="G2" t="s">
        <v>27</v>
      </c>
      <c r="H2" t="s">
        <v>28</v>
      </c>
      <c r="I2" t="s">
        <v>29</v>
      </c>
      <c r="J2" t="s">
        <v>30</v>
      </c>
      <c r="K2">
        <v>139</v>
      </c>
      <c r="N2" t="s">
        <v>31</v>
      </c>
      <c r="O2" t="s">
        <v>32</v>
      </c>
      <c r="Q2" t="s">
        <v>33</v>
      </c>
      <c r="R2" t="s">
        <v>34</v>
      </c>
      <c r="S2" t="s">
        <v>35</v>
      </c>
      <c r="T2" t="s">
        <v>36</v>
      </c>
      <c r="W2" t="s">
        <v>37</v>
      </c>
      <c r="X2" t="s">
        <v>38</v>
      </c>
    </row>
    <row r="3" spans="1:24" x14ac:dyDescent="0.3">
      <c r="A3">
        <v>967107</v>
      </c>
      <c r="B3" t="s">
        <v>39</v>
      </c>
      <c r="C3" t="s">
        <v>40</v>
      </c>
      <c r="D3" t="s">
        <v>41</v>
      </c>
      <c r="F3" t="s">
        <v>42</v>
      </c>
      <c r="G3" t="s">
        <v>43</v>
      </c>
      <c r="H3" t="s">
        <v>44</v>
      </c>
      <c r="I3" t="s">
        <v>45</v>
      </c>
      <c r="J3" t="s">
        <v>46</v>
      </c>
      <c r="K3">
        <v>90</v>
      </c>
      <c r="N3" t="s">
        <v>31</v>
      </c>
      <c r="O3" t="s">
        <v>47</v>
      </c>
      <c r="Q3" t="s">
        <v>33</v>
      </c>
      <c r="R3" t="s">
        <v>34</v>
      </c>
      <c r="S3" t="s">
        <v>48</v>
      </c>
      <c r="W3" t="s">
        <v>49</v>
      </c>
      <c r="X3" t="s">
        <v>38</v>
      </c>
    </row>
    <row r="4" spans="1:24" x14ac:dyDescent="0.3">
      <c r="A4">
        <v>967109</v>
      </c>
      <c r="B4" t="s">
        <v>50</v>
      </c>
      <c r="C4" t="s">
        <v>51</v>
      </c>
      <c r="D4" t="s">
        <v>52</v>
      </c>
      <c r="F4" t="s">
        <v>53</v>
      </c>
      <c r="G4" t="s">
        <v>27</v>
      </c>
      <c r="H4" t="s">
        <v>54</v>
      </c>
      <c r="I4" t="s">
        <v>55</v>
      </c>
      <c r="J4" t="s">
        <v>56</v>
      </c>
      <c r="K4">
        <v>54</v>
      </c>
      <c r="N4" t="s">
        <v>31</v>
      </c>
      <c r="O4" t="s">
        <v>47</v>
      </c>
      <c r="Q4" t="s">
        <v>33</v>
      </c>
      <c r="R4" t="s">
        <v>34</v>
      </c>
      <c r="S4" t="s">
        <v>57</v>
      </c>
      <c r="T4" t="s">
        <v>58</v>
      </c>
      <c r="W4" t="s">
        <v>59</v>
      </c>
      <c r="X4" t="s">
        <v>60</v>
      </c>
    </row>
    <row r="5" spans="1:24" x14ac:dyDescent="0.3">
      <c r="A5">
        <v>967110</v>
      </c>
      <c r="B5">
        <v>258506</v>
      </c>
      <c r="C5" t="s">
        <v>61</v>
      </c>
      <c r="D5" t="s">
        <v>62</v>
      </c>
      <c r="F5" t="s">
        <v>63</v>
      </c>
      <c r="G5" t="s">
        <v>43</v>
      </c>
      <c r="H5" t="s">
        <v>64</v>
      </c>
      <c r="I5" t="s">
        <v>65</v>
      </c>
      <c r="J5" t="s">
        <v>66</v>
      </c>
      <c r="K5">
        <v>43</v>
      </c>
      <c r="L5" t="s">
        <v>67</v>
      </c>
      <c r="N5" t="s">
        <v>68</v>
      </c>
      <c r="O5" t="s">
        <v>32</v>
      </c>
      <c r="P5" t="s">
        <v>69</v>
      </c>
      <c r="Q5" t="s">
        <v>33</v>
      </c>
      <c r="R5" t="s">
        <v>34</v>
      </c>
      <c r="S5" t="s">
        <v>70</v>
      </c>
      <c r="T5" t="s">
        <v>71</v>
      </c>
      <c r="W5" t="s">
        <v>72</v>
      </c>
      <c r="X5" t="s">
        <v>38</v>
      </c>
    </row>
    <row r="6" spans="1:24" x14ac:dyDescent="0.3">
      <c r="A6">
        <v>967111</v>
      </c>
      <c r="B6">
        <v>304615</v>
      </c>
      <c r="C6" t="s">
        <v>73</v>
      </c>
      <c r="D6" t="s">
        <v>74</v>
      </c>
      <c r="F6" t="s">
        <v>75</v>
      </c>
      <c r="G6" t="s">
        <v>27</v>
      </c>
      <c r="H6" t="s">
        <v>76</v>
      </c>
      <c r="J6" t="s">
        <v>77</v>
      </c>
      <c r="N6" t="s">
        <v>31</v>
      </c>
      <c r="R6" t="s">
        <v>78</v>
      </c>
      <c r="S6" t="s">
        <v>79</v>
      </c>
      <c r="T6" t="s">
        <v>36</v>
      </c>
      <c r="W6" t="s">
        <v>80</v>
      </c>
      <c r="X6" t="s">
        <v>38</v>
      </c>
    </row>
    <row r="7" spans="1:24" x14ac:dyDescent="0.3">
      <c r="A7">
        <v>967112</v>
      </c>
      <c r="B7" t="s">
        <v>81</v>
      </c>
      <c r="C7" t="s">
        <v>82</v>
      </c>
      <c r="D7" t="s">
        <v>83</v>
      </c>
      <c r="F7" t="s">
        <v>84</v>
      </c>
      <c r="G7" t="s">
        <v>27</v>
      </c>
      <c r="H7" t="s">
        <v>85</v>
      </c>
      <c r="J7" t="s">
        <v>86</v>
      </c>
      <c r="N7" t="s">
        <v>31</v>
      </c>
      <c r="R7" t="s">
        <v>78</v>
      </c>
      <c r="S7" t="s">
        <v>87</v>
      </c>
      <c r="W7" t="s">
        <v>88</v>
      </c>
    </row>
    <row r="8" spans="1:24" x14ac:dyDescent="0.3">
      <c r="A8">
        <v>967113</v>
      </c>
      <c r="B8" t="s">
        <v>89</v>
      </c>
      <c r="C8" t="s">
        <v>90</v>
      </c>
      <c r="D8" t="s">
        <v>91</v>
      </c>
      <c r="F8" t="s">
        <v>92</v>
      </c>
      <c r="G8" t="s">
        <v>43</v>
      </c>
      <c r="H8" t="s">
        <v>93</v>
      </c>
      <c r="I8" t="s">
        <v>94</v>
      </c>
      <c r="J8" t="s">
        <v>95</v>
      </c>
      <c r="K8">
        <v>43</v>
      </c>
      <c r="N8" t="s">
        <v>31</v>
      </c>
      <c r="O8" t="s">
        <v>32</v>
      </c>
      <c r="Q8" t="s">
        <v>33</v>
      </c>
      <c r="R8" t="s">
        <v>34</v>
      </c>
      <c r="S8" t="s">
        <v>96</v>
      </c>
      <c r="T8" t="s">
        <v>97</v>
      </c>
      <c r="W8" t="s">
        <v>98</v>
      </c>
      <c r="X8" t="s">
        <v>38</v>
      </c>
    </row>
    <row r="9" spans="1:24" x14ac:dyDescent="0.3">
      <c r="A9">
        <v>967114</v>
      </c>
      <c r="B9">
        <v>203115</v>
      </c>
      <c r="C9" t="s">
        <v>99</v>
      </c>
      <c r="D9" t="s">
        <v>100</v>
      </c>
      <c r="E9" t="s">
        <v>101</v>
      </c>
      <c r="F9" t="s">
        <v>102</v>
      </c>
      <c r="G9" t="s">
        <v>27</v>
      </c>
      <c r="H9" t="s">
        <v>103</v>
      </c>
      <c r="I9" t="s">
        <v>104</v>
      </c>
      <c r="J9" t="s">
        <v>105</v>
      </c>
      <c r="K9">
        <v>40</v>
      </c>
      <c r="N9" t="s">
        <v>31</v>
      </c>
      <c r="O9" t="s">
        <v>32</v>
      </c>
      <c r="Q9" t="s">
        <v>33</v>
      </c>
      <c r="R9" t="s">
        <v>34</v>
      </c>
      <c r="S9" t="s">
        <v>106</v>
      </c>
      <c r="T9" t="s">
        <v>107</v>
      </c>
      <c r="W9" t="s">
        <v>108</v>
      </c>
      <c r="X9" t="s">
        <v>38</v>
      </c>
    </row>
    <row r="10" spans="1:24" x14ac:dyDescent="0.3">
      <c r="A10">
        <v>967115</v>
      </c>
      <c r="B10" t="s">
        <v>109</v>
      </c>
      <c r="C10" t="s">
        <v>110</v>
      </c>
      <c r="D10" t="s">
        <v>111</v>
      </c>
      <c r="F10" t="s">
        <v>112</v>
      </c>
      <c r="G10" t="s">
        <v>43</v>
      </c>
      <c r="H10" t="s">
        <v>113</v>
      </c>
      <c r="I10" t="s">
        <v>114</v>
      </c>
      <c r="J10" t="s">
        <v>115</v>
      </c>
      <c r="K10">
        <v>93</v>
      </c>
      <c r="L10" t="s">
        <v>116</v>
      </c>
      <c r="N10" t="s">
        <v>68</v>
      </c>
      <c r="O10" t="s">
        <v>117</v>
      </c>
      <c r="P10" t="s">
        <v>118</v>
      </c>
      <c r="Q10" t="s">
        <v>119</v>
      </c>
      <c r="R10" t="s">
        <v>120</v>
      </c>
      <c r="S10" t="s">
        <v>121</v>
      </c>
      <c r="W10" t="s">
        <v>122</v>
      </c>
      <c r="X10" t="s">
        <v>38</v>
      </c>
    </row>
    <row r="11" spans="1:24" x14ac:dyDescent="0.3">
      <c r="A11">
        <v>967116</v>
      </c>
      <c r="B11">
        <v>265561</v>
      </c>
      <c r="C11" t="s">
        <v>123</v>
      </c>
      <c r="D11" t="s">
        <v>124</v>
      </c>
      <c r="F11" t="s">
        <v>125</v>
      </c>
      <c r="G11" t="s">
        <v>43</v>
      </c>
      <c r="H11" t="s">
        <v>126</v>
      </c>
      <c r="I11" t="s">
        <v>127</v>
      </c>
      <c r="J11" t="s">
        <v>128</v>
      </c>
      <c r="K11">
        <v>63</v>
      </c>
      <c r="L11" t="s">
        <v>129</v>
      </c>
      <c r="N11" t="s">
        <v>68</v>
      </c>
      <c r="O11" t="s">
        <v>130</v>
      </c>
      <c r="P11" t="s">
        <v>131</v>
      </c>
      <c r="Q11" t="s">
        <v>33</v>
      </c>
      <c r="R11" t="s">
        <v>34</v>
      </c>
      <c r="S11" t="s">
        <v>132</v>
      </c>
      <c r="T11" t="s">
        <v>58</v>
      </c>
      <c r="W11" t="s">
        <v>133</v>
      </c>
      <c r="X11" t="s">
        <v>38</v>
      </c>
    </row>
    <row r="12" spans="1:24" x14ac:dyDescent="0.3">
      <c r="A12">
        <v>967117</v>
      </c>
      <c r="B12" t="s">
        <v>81</v>
      </c>
      <c r="C12" t="s">
        <v>82</v>
      </c>
      <c r="D12" t="s">
        <v>83</v>
      </c>
      <c r="F12" t="s">
        <v>84</v>
      </c>
      <c r="G12" t="s">
        <v>27</v>
      </c>
      <c r="H12" t="s">
        <v>134</v>
      </c>
      <c r="J12" t="s">
        <v>135</v>
      </c>
      <c r="N12" t="s">
        <v>31</v>
      </c>
      <c r="R12" t="s">
        <v>78</v>
      </c>
      <c r="S12" t="s">
        <v>87</v>
      </c>
      <c r="W12" t="s">
        <v>136</v>
      </c>
    </row>
    <row r="13" spans="1:24" x14ac:dyDescent="0.3">
      <c r="A13">
        <v>967118</v>
      </c>
      <c r="B13" t="s">
        <v>137</v>
      </c>
      <c r="C13" t="s">
        <v>138</v>
      </c>
      <c r="D13" t="s">
        <v>139</v>
      </c>
      <c r="E13" t="s">
        <v>140</v>
      </c>
      <c r="F13" t="s">
        <v>141</v>
      </c>
      <c r="G13" t="s">
        <v>43</v>
      </c>
      <c r="H13" t="s">
        <v>142</v>
      </c>
      <c r="I13" t="s">
        <v>143</v>
      </c>
      <c r="J13" t="s">
        <v>144</v>
      </c>
      <c r="K13">
        <v>10</v>
      </c>
      <c r="L13" t="s">
        <v>145</v>
      </c>
      <c r="N13" t="s">
        <v>68</v>
      </c>
      <c r="O13" t="s">
        <v>146</v>
      </c>
      <c r="P13" t="s">
        <v>147</v>
      </c>
      <c r="Q13" t="s">
        <v>33</v>
      </c>
      <c r="R13" t="s">
        <v>34</v>
      </c>
      <c r="S13" t="s">
        <v>148</v>
      </c>
      <c r="T13" t="s">
        <v>149</v>
      </c>
      <c r="W13" t="s">
        <v>150</v>
      </c>
      <c r="X13" t="s">
        <v>60</v>
      </c>
    </row>
    <row r="14" spans="1:24" x14ac:dyDescent="0.3">
      <c r="A14">
        <v>967119</v>
      </c>
      <c r="B14">
        <v>278526</v>
      </c>
      <c r="C14" t="s">
        <v>151</v>
      </c>
      <c r="D14" t="s">
        <v>152</v>
      </c>
      <c r="E14" t="s">
        <v>101</v>
      </c>
      <c r="F14" t="s">
        <v>153</v>
      </c>
      <c r="G14" t="s">
        <v>43</v>
      </c>
      <c r="H14" t="s">
        <v>154</v>
      </c>
      <c r="I14" t="s">
        <v>155</v>
      </c>
      <c r="J14" t="s">
        <v>156</v>
      </c>
      <c r="K14">
        <v>128</v>
      </c>
      <c r="L14" t="s">
        <v>157</v>
      </c>
      <c r="N14" t="s">
        <v>68</v>
      </c>
      <c r="O14" t="s">
        <v>158</v>
      </c>
      <c r="P14" t="s">
        <v>159</v>
      </c>
      <c r="Q14" t="s">
        <v>33</v>
      </c>
      <c r="R14" t="s">
        <v>34</v>
      </c>
      <c r="S14" t="s">
        <v>160</v>
      </c>
      <c r="W14" t="s">
        <v>161</v>
      </c>
      <c r="X14" t="s">
        <v>38</v>
      </c>
    </row>
    <row r="15" spans="1:24" x14ac:dyDescent="0.3">
      <c r="A15">
        <v>967120</v>
      </c>
      <c r="B15" t="s">
        <v>162</v>
      </c>
      <c r="C15" t="s">
        <v>163</v>
      </c>
      <c r="D15" t="s">
        <v>164</v>
      </c>
      <c r="F15" t="s">
        <v>165</v>
      </c>
      <c r="G15" t="s">
        <v>43</v>
      </c>
      <c r="H15" t="s">
        <v>166</v>
      </c>
      <c r="I15" t="s">
        <v>167</v>
      </c>
      <c r="J15" t="s">
        <v>168</v>
      </c>
      <c r="K15">
        <v>38</v>
      </c>
      <c r="M15" t="s">
        <v>169</v>
      </c>
      <c r="N15" t="s">
        <v>68</v>
      </c>
      <c r="O15" t="s">
        <v>170</v>
      </c>
      <c r="P15" t="s">
        <v>171</v>
      </c>
      <c r="Q15" t="s">
        <v>119</v>
      </c>
      <c r="R15" t="s">
        <v>120</v>
      </c>
      <c r="S15" t="e">
        <f>- País: CHILE</f>
        <v>#NAME?</v>
      </c>
      <c r="W15" t="s">
        <v>172</v>
      </c>
      <c r="X15" t="s">
        <v>60</v>
      </c>
    </row>
    <row r="16" spans="1:24" x14ac:dyDescent="0.3">
      <c r="A16">
        <v>967123</v>
      </c>
      <c r="B16">
        <v>180850</v>
      </c>
      <c r="C16" t="s">
        <v>173</v>
      </c>
      <c r="D16" t="s">
        <v>174</v>
      </c>
      <c r="F16" t="s">
        <v>102</v>
      </c>
      <c r="G16" t="s">
        <v>27</v>
      </c>
      <c r="H16" t="s">
        <v>175</v>
      </c>
      <c r="I16" t="s">
        <v>176</v>
      </c>
      <c r="J16" t="s">
        <v>177</v>
      </c>
      <c r="K16">
        <v>44</v>
      </c>
      <c r="L16" t="s">
        <v>178</v>
      </c>
      <c r="N16" t="s">
        <v>68</v>
      </c>
      <c r="O16" t="s">
        <v>117</v>
      </c>
      <c r="P16" t="s">
        <v>179</v>
      </c>
      <c r="Q16" t="s">
        <v>33</v>
      </c>
      <c r="R16" t="s">
        <v>34</v>
      </c>
      <c r="S16" t="s">
        <v>180</v>
      </c>
      <c r="W16" t="s">
        <v>181</v>
      </c>
      <c r="X16" t="s">
        <v>38</v>
      </c>
    </row>
    <row r="17" spans="1:24" x14ac:dyDescent="0.3">
      <c r="A17">
        <v>967128</v>
      </c>
      <c r="B17" t="s">
        <v>182</v>
      </c>
      <c r="C17" t="s">
        <v>183</v>
      </c>
      <c r="D17" t="s">
        <v>184</v>
      </c>
      <c r="E17" t="s">
        <v>185</v>
      </c>
      <c r="F17" t="s">
        <v>102</v>
      </c>
      <c r="G17" t="s">
        <v>43</v>
      </c>
      <c r="H17" t="s">
        <v>186</v>
      </c>
      <c r="I17" t="s">
        <v>187</v>
      </c>
      <c r="J17" t="s">
        <v>188</v>
      </c>
      <c r="K17">
        <v>69</v>
      </c>
      <c r="L17" t="s">
        <v>189</v>
      </c>
      <c r="N17" t="s">
        <v>68</v>
      </c>
      <c r="O17" t="s">
        <v>117</v>
      </c>
      <c r="P17" t="s">
        <v>190</v>
      </c>
      <c r="Q17" t="s">
        <v>33</v>
      </c>
      <c r="R17" t="s">
        <v>34</v>
      </c>
      <c r="S17" t="s">
        <v>191</v>
      </c>
      <c r="W17" t="s">
        <v>192</v>
      </c>
      <c r="X17" t="s">
        <v>38</v>
      </c>
    </row>
    <row r="18" spans="1:24" x14ac:dyDescent="0.3">
      <c r="A18">
        <v>967129</v>
      </c>
      <c r="B18">
        <v>296989</v>
      </c>
      <c r="C18" t="s">
        <v>193</v>
      </c>
      <c r="D18" t="s">
        <v>194</v>
      </c>
      <c r="E18" t="s">
        <v>195</v>
      </c>
      <c r="F18" t="s">
        <v>196</v>
      </c>
      <c r="G18" t="s">
        <v>43</v>
      </c>
      <c r="H18" t="s">
        <v>197</v>
      </c>
      <c r="I18" t="s">
        <v>198</v>
      </c>
      <c r="J18" t="s">
        <v>199</v>
      </c>
      <c r="K18">
        <v>68</v>
      </c>
      <c r="M18" t="s">
        <v>200</v>
      </c>
      <c r="N18" t="s">
        <v>68</v>
      </c>
      <c r="O18" t="s">
        <v>201</v>
      </c>
      <c r="P18" t="s">
        <v>202</v>
      </c>
      <c r="Q18" t="s">
        <v>33</v>
      </c>
      <c r="R18" t="s">
        <v>34</v>
      </c>
      <c r="S18" t="s">
        <v>203</v>
      </c>
      <c r="T18" t="s">
        <v>204</v>
      </c>
      <c r="W18" t="s">
        <v>205</v>
      </c>
      <c r="X18" t="s">
        <v>38</v>
      </c>
    </row>
    <row r="19" spans="1:24" x14ac:dyDescent="0.3">
      <c r="A19">
        <v>967130</v>
      </c>
      <c r="B19" t="s">
        <v>206</v>
      </c>
      <c r="C19" t="s">
        <v>207</v>
      </c>
      <c r="D19" t="s">
        <v>208</v>
      </c>
      <c r="F19" t="s">
        <v>209</v>
      </c>
      <c r="G19" t="s">
        <v>43</v>
      </c>
      <c r="H19" t="s">
        <v>210</v>
      </c>
      <c r="I19" t="s">
        <v>211</v>
      </c>
      <c r="J19" t="s">
        <v>212</v>
      </c>
      <c r="K19">
        <v>38</v>
      </c>
      <c r="M19" t="s">
        <v>213</v>
      </c>
      <c r="N19" t="s">
        <v>68</v>
      </c>
      <c r="O19" t="s">
        <v>201</v>
      </c>
      <c r="P19" t="s">
        <v>214</v>
      </c>
      <c r="Q19" t="s">
        <v>33</v>
      </c>
      <c r="R19" t="s">
        <v>34</v>
      </c>
      <c r="S19" t="s">
        <v>215</v>
      </c>
      <c r="W19" t="s">
        <v>216</v>
      </c>
      <c r="X19" t="s">
        <v>60</v>
      </c>
    </row>
    <row r="20" spans="1:24" x14ac:dyDescent="0.3">
      <c r="A20">
        <v>967131</v>
      </c>
      <c r="B20">
        <v>193392</v>
      </c>
      <c r="C20" t="s">
        <v>217</v>
      </c>
      <c r="D20" t="s">
        <v>218</v>
      </c>
      <c r="F20" t="s">
        <v>219</v>
      </c>
      <c r="G20" t="s">
        <v>27</v>
      </c>
      <c r="H20" t="s">
        <v>220</v>
      </c>
      <c r="J20" t="s">
        <v>221</v>
      </c>
      <c r="N20" t="s">
        <v>31</v>
      </c>
      <c r="R20" t="s">
        <v>78</v>
      </c>
      <c r="S20" t="s">
        <v>222</v>
      </c>
      <c r="T20" t="s">
        <v>223</v>
      </c>
      <c r="W20" t="s">
        <v>224</v>
      </c>
      <c r="X20" t="s">
        <v>38</v>
      </c>
    </row>
    <row r="21" spans="1:24" x14ac:dyDescent="0.3">
      <c r="A21">
        <v>967132</v>
      </c>
      <c r="B21" t="s">
        <v>225</v>
      </c>
      <c r="C21" t="s">
        <v>226</v>
      </c>
      <c r="D21" t="s">
        <v>227</v>
      </c>
      <c r="F21" t="s">
        <v>125</v>
      </c>
      <c r="G21" t="s">
        <v>27</v>
      </c>
      <c r="H21" t="s">
        <v>228</v>
      </c>
      <c r="I21" t="s">
        <v>229</v>
      </c>
      <c r="J21" t="s">
        <v>230</v>
      </c>
      <c r="K21">
        <v>59</v>
      </c>
      <c r="L21" t="s">
        <v>231</v>
      </c>
      <c r="N21" t="s">
        <v>68</v>
      </c>
      <c r="O21" t="s">
        <v>117</v>
      </c>
      <c r="P21" t="s">
        <v>232</v>
      </c>
      <c r="Q21" t="s">
        <v>33</v>
      </c>
      <c r="R21" t="s">
        <v>34</v>
      </c>
      <c r="S21" t="s">
        <v>233</v>
      </c>
      <c r="T21" t="s">
        <v>234</v>
      </c>
      <c r="W21" t="s">
        <v>235</v>
      </c>
      <c r="X21" t="s">
        <v>38</v>
      </c>
    </row>
    <row r="22" spans="1:24" x14ac:dyDescent="0.3">
      <c r="A22">
        <v>967133</v>
      </c>
      <c r="B22" t="s">
        <v>236</v>
      </c>
      <c r="C22" t="s">
        <v>237</v>
      </c>
      <c r="D22" t="s">
        <v>238</v>
      </c>
      <c r="E22" t="s">
        <v>140</v>
      </c>
      <c r="F22" t="s">
        <v>102</v>
      </c>
      <c r="G22" t="s">
        <v>43</v>
      </c>
      <c r="H22" t="s">
        <v>239</v>
      </c>
      <c r="I22" t="s">
        <v>240</v>
      </c>
      <c r="J22" t="s">
        <v>241</v>
      </c>
      <c r="K22">
        <v>55</v>
      </c>
      <c r="L22" t="s">
        <v>242</v>
      </c>
      <c r="N22" t="s">
        <v>68</v>
      </c>
      <c r="O22" t="s">
        <v>117</v>
      </c>
      <c r="P22" t="s">
        <v>243</v>
      </c>
      <c r="Q22" t="s">
        <v>33</v>
      </c>
      <c r="R22" t="s">
        <v>34</v>
      </c>
      <c r="S22" t="s">
        <v>244</v>
      </c>
      <c r="W22" t="s">
        <v>245</v>
      </c>
      <c r="X22" t="s">
        <v>38</v>
      </c>
    </row>
    <row r="23" spans="1:24" x14ac:dyDescent="0.3">
      <c r="A23">
        <v>967134</v>
      </c>
      <c r="B23">
        <v>119510</v>
      </c>
      <c r="C23" t="s">
        <v>246</v>
      </c>
      <c r="D23" t="s">
        <v>247</v>
      </c>
      <c r="E23" t="s">
        <v>195</v>
      </c>
      <c r="F23" t="s">
        <v>248</v>
      </c>
      <c r="G23" t="s">
        <v>27</v>
      </c>
      <c r="H23" t="s">
        <v>249</v>
      </c>
      <c r="I23" t="s">
        <v>250</v>
      </c>
      <c r="J23" t="s">
        <v>251</v>
      </c>
      <c r="K23">
        <v>44</v>
      </c>
      <c r="M23" t="s">
        <v>252</v>
      </c>
      <c r="N23" t="s">
        <v>68</v>
      </c>
      <c r="O23" t="s">
        <v>201</v>
      </c>
      <c r="P23" t="s">
        <v>253</v>
      </c>
      <c r="Q23" t="s">
        <v>33</v>
      </c>
      <c r="R23" t="s">
        <v>34</v>
      </c>
      <c r="S23" t="s">
        <v>254</v>
      </c>
      <c r="W23" t="s">
        <v>255</v>
      </c>
      <c r="X23" t="s">
        <v>38</v>
      </c>
    </row>
    <row r="24" spans="1:24" x14ac:dyDescent="0.3">
      <c r="A24">
        <v>967135</v>
      </c>
      <c r="B24">
        <v>145671</v>
      </c>
      <c r="C24" t="s">
        <v>256</v>
      </c>
      <c r="D24" t="s">
        <v>257</v>
      </c>
      <c r="F24" t="s">
        <v>258</v>
      </c>
      <c r="G24" t="s">
        <v>27</v>
      </c>
      <c r="H24" t="s">
        <v>259</v>
      </c>
      <c r="I24" t="s">
        <v>260</v>
      </c>
      <c r="J24" t="s">
        <v>261</v>
      </c>
      <c r="K24">
        <v>51</v>
      </c>
      <c r="L24" t="s">
        <v>262</v>
      </c>
      <c r="N24" t="s">
        <v>68</v>
      </c>
      <c r="O24" t="s">
        <v>146</v>
      </c>
      <c r="P24" t="s">
        <v>263</v>
      </c>
      <c r="Q24" t="s">
        <v>33</v>
      </c>
      <c r="R24" t="s">
        <v>34</v>
      </c>
      <c r="S24" t="s">
        <v>264</v>
      </c>
      <c r="T24" t="s">
        <v>265</v>
      </c>
      <c r="W24" t="s">
        <v>266</v>
      </c>
      <c r="X24" t="s">
        <v>38</v>
      </c>
    </row>
    <row r="25" spans="1:24" x14ac:dyDescent="0.3">
      <c r="A25">
        <v>967136</v>
      </c>
      <c r="B25" t="s">
        <v>267</v>
      </c>
      <c r="C25" t="s">
        <v>268</v>
      </c>
      <c r="D25" t="s">
        <v>269</v>
      </c>
      <c r="F25" t="s">
        <v>270</v>
      </c>
      <c r="G25" t="s">
        <v>43</v>
      </c>
      <c r="H25" t="s">
        <v>271</v>
      </c>
      <c r="I25" t="s">
        <v>272</v>
      </c>
      <c r="J25" t="s">
        <v>273</v>
      </c>
      <c r="K25">
        <v>45</v>
      </c>
      <c r="M25" t="s">
        <v>274</v>
      </c>
      <c r="N25" t="s">
        <v>68</v>
      </c>
      <c r="O25" t="s">
        <v>201</v>
      </c>
      <c r="P25" t="s">
        <v>275</v>
      </c>
      <c r="Q25" t="s">
        <v>33</v>
      </c>
      <c r="R25" t="s">
        <v>34</v>
      </c>
      <c r="S25" t="s">
        <v>276</v>
      </c>
      <c r="T25" t="s">
        <v>277</v>
      </c>
      <c r="W25" t="s">
        <v>278</v>
      </c>
      <c r="X25" t="s">
        <v>38</v>
      </c>
    </row>
    <row r="26" spans="1:24" x14ac:dyDescent="0.3">
      <c r="A26">
        <v>967137</v>
      </c>
      <c r="B26">
        <v>35661</v>
      </c>
      <c r="C26" t="s">
        <v>279</v>
      </c>
      <c r="D26" t="s">
        <v>280</v>
      </c>
      <c r="F26" t="s">
        <v>281</v>
      </c>
      <c r="G26" t="s">
        <v>27</v>
      </c>
      <c r="H26" t="s">
        <v>282</v>
      </c>
      <c r="I26" t="s">
        <v>283</v>
      </c>
      <c r="J26" t="s">
        <v>284</v>
      </c>
      <c r="K26">
        <v>47</v>
      </c>
      <c r="L26" t="s">
        <v>285</v>
      </c>
      <c r="N26" t="s">
        <v>68</v>
      </c>
      <c r="O26" t="s">
        <v>117</v>
      </c>
      <c r="P26" t="s">
        <v>286</v>
      </c>
      <c r="Q26" t="s">
        <v>33</v>
      </c>
      <c r="R26" t="s">
        <v>34</v>
      </c>
      <c r="S26" t="s">
        <v>287</v>
      </c>
      <c r="W26" t="s">
        <v>288</v>
      </c>
      <c r="X26" t="s">
        <v>38</v>
      </c>
    </row>
    <row r="27" spans="1:24" x14ac:dyDescent="0.3">
      <c r="A27">
        <v>967138</v>
      </c>
      <c r="B27" t="s">
        <v>289</v>
      </c>
      <c r="C27" t="s">
        <v>290</v>
      </c>
      <c r="D27" t="s">
        <v>291</v>
      </c>
      <c r="F27" t="s">
        <v>292</v>
      </c>
      <c r="G27" t="s">
        <v>27</v>
      </c>
      <c r="H27" t="s">
        <v>293</v>
      </c>
      <c r="I27" t="s">
        <v>294</v>
      </c>
      <c r="J27" t="s">
        <v>295</v>
      </c>
      <c r="K27">
        <v>46</v>
      </c>
      <c r="M27" t="s">
        <v>296</v>
      </c>
      <c r="N27" t="s">
        <v>68</v>
      </c>
      <c r="O27" t="s">
        <v>201</v>
      </c>
      <c r="P27" t="s">
        <v>297</v>
      </c>
      <c r="Q27" t="s">
        <v>33</v>
      </c>
      <c r="R27" t="s">
        <v>34</v>
      </c>
      <c r="S27" t="s">
        <v>298</v>
      </c>
      <c r="W27" t="s">
        <v>299</v>
      </c>
      <c r="X27" t="s">
        <v>38</v>
      </c>
    </row>
    <row r="28" spans="1:24" x14ac:dyDescent="0.3">
      <c r="A28">
        <v>967140</v>
      </c>
      <c r="B28">
        <v>76539</v>
      </c>
      <c r="C28" t="s">
        <v>300</v>
      </c>
      <c r="D28" t="s">
        <v>301</v>
      </c>
      <c r="E28" t="s">
        <v>195</v>
      </c>
      <c r="F28" t="s">
        <v>302</v>
      </c>
      <c r="G28" t="s">
        <v>43</v>
      </c>
      <c r="H28" t="s">
        <v>303</v>
      </c>
      <c r="I28" t="s">
        <v>304</v>
      </c>
      <c r="J28" t="s">
        <v>305</v>
      </c>
      <c r="K28">
        <v>60</v>
      </c>
      <c r="M28" t="s">
        <v>306</v>
      </c>
      <c r="N28" t="s">
        <v>68</v>
      </c>
      <c r="O28" t="s">
        <v>201</v>
      </c>
      <c r="P28" t="s">
        <v>147</v>
      </c>
      <c r="Q28" t="s">
        <v>33</v>
      </c>
      <c r="R28" t="s">
        <v>34</v>
      </c>
      <c r="S28" t="s">
        <v>307</v>
      </c>
      <c r="T28" t="s">
        <v>308</v>
      </c>
      <c r="W28" t="s">
        <v>309</v>
      </c>
      <c r="X28" t="s">
        <v>38</v>
      </c>
    </row>
    <row r="29" spans="1:24" x14ac:dyDescent="0.3">
      <c r="A29">
        <v>967143</v>
      </c>
      <c r="B29" t="s">
        <v>310</v>
      </c>
      <c r="C29" t="s">
        <v>311</v>
      </c>
      <c r="D29" t="s">
        <v>312</v>
      </c>
      <c r="F29" t="s">
        <v>219</v>
      </c>
      <c r="G29" t="s">
        <v>27</v>
      </c>
      <c r="H29" t="s">
        <v>313</v>
      </c>
      <c r="J29" t="s">
        <v>314</v>
      </c>
      <c r="N29" t="s">
        <v>31</v>
      </c>
      <c r="R29" t="s">
        <v>78</v>
      </c>
      <c r="S29" t="s">
        <v>315</v>
      </c>
      <c r="W29" t="s">
        <v>316</v>
      </c>
    </row>
    <row r="30" spans="1:24" x14ac:dyDescent="0.3">
      <c r="A30">
        <v>967144</v>
      </c>
      <c r="B30" t="s">
        <v>317</v>
      </c>
      <c r="C30" t="s">
        <v>318</v>
      </c>
      <c r="D30" t="s">
        <v>319</v>
      </c>
      <c r="F30" t="s">
        <v>320</v>
      </c>
      <c r="G30" t="s">
        <v>27</v>
      </c>
      <c r="H30" t="s">
        <v>321</v>
      </c>
      <c r="I30" t="s">
        <v>322</v>
      </c>
      <c r="J30" t="s">
        <v>323</v>
      </c>
      <c r="K30">
        <v>42</v>
      </c>
      <c r="M30" t="s">
        <v>252</v>
      </c>
      <c r="N30" t="s">
        <v>68</v>
      </c>
      <c r="O30" t="s">
        <v>201</v>
      </c>
      <c r="P30" t="s">
        <v>253</v>
      </c>
      <c r="Q30" t="s">
        <v>33</v>
      </c>
      <c r="R30" t="s">
        <v>34</v>
      </c>
      <c r="S30" t="s">
        <v>324</v>
      </c>
      <c r="T30" t="s">
        <v>36</v>
      </c>
      <c r="W30" t="s">
        <v>325</v>
      </c>
      <c r="X30" t="s">
        <v>38</v>
      </c>
    </row>
    <row r="31" spans="1:24" x14ac:dyDescent="0.3">
      <c r="A31">
        <v>967147</v>
      </c>
      <c r="B31" t="s">
        <v>326</v>
      </c>
      <c r="C31" t="s">
        <v>327</v>
      </c>
      <c r="D31" t="s">
        <v>328</v>
      </c>
      <c r="F31" t="s">
        <v>26</v>
      </c>
      <c r="G31" t="s">
        <v>43</v>
      </c>
      <c r="H31" t="s">
        <v>329</v>
      </c>
      <c r="I31" t="s">
        <v>330</v>
      </c>
      <c r="J31" t="s">
        <v>331</v>
      </c>
      <c r="K31">
        <v>10</v>
      </c>
      <c r="N31" t="s">
        <v>31</v>
      </c>
      <c r="O31" t="s">
        <v>332</v>
      </c>
      <c r="Q31" t="s">
        <v>33</v>
      </c>
      <c r="R31" t="s">
        <v>34</v>
      </c>
      <c r="S31" t="s">
        <v>333</v>
      </c>
      <c r="W31" t="s">
        <v>334</v>
      </c>
      <c r="X31" t="s">
        <v>60</v>
      </c>
    </row>
    <row r="32" spans="1:24" x14ac:dyDescent="0.3">
      <c r="A32">
        <v>967148</v>
      </c>
      <c r="B32" t="s">
        <v>335</v>
      </c>
      <c r="C32" t="s">
        <v>336</v>
      </c>
      <c r="D32" t="s">
        <v>337</v>
      </c>
      <c r="E32" t="s">
        <v>140</v>
      </c>
      <c r="F32" t="s">
        <v>102</v>
      </c>
      <c r="G32" t="s">
        <v>43</v>
      </c>
      <c r="H32" t="s">
        <v>338</v>
      </c>
      <c r="J32" t="s">
        <v>339</v>
      </c>
      <c r="N32" t="s">
        <v>31</v>
      </c>
      <c r="R32" t="s">
        <v>78</v>
      </c>
      <c r="S32" t="s">
        <v>340</v>
      </c>
      <c r="T32" t="s">
        <v>341</v>
      </c>
      <c r="W32" t="s">
        <v>342</v>
      </c>
      <c r="X32" t="s">
        <v>38</v>
      </c>
    </row>
    <row r="33" spans="1:24" x14ac:dyDescent="0.3">
      <c r="A33">
        <v>967151</v>
      </c>
      <c r="B33">
        <v>179191</v>
      </c>
      <c r="C33" t="s">
        <v>343</v>
      </c>
      <c r="D33" t="s">
        <v>344</v>
      </c>
      <c r="E33" t="s">
        <v>345</v>
      </c>
      <c r="F33" t="s">
        <v>258</v>
      </c>
      <c r="G33" t="s">
        <v>43</v>
      </c>
      <c r="H33" t="s">
        <v>346</v>
      </c>
      <c r="I33" t="s">
        <v>347</v>
      </c>
      <c r="J33" t="s">
        <v>348</v>
      </c>
      <c r="K33">
        <v>83</v>
      </c>
      <c r="L33" t="s">
        <v>349</v>
      </c>
      <c r="N33" t="s">
        <v>68</v>
      </c>
      <c r="O33" t="s">
        <v>117</v>
      </c>
      <c r="P33" t="s">
        <v>232</v>
      </c>
      <c r="Q33" t="s">
        <v>33</v>
      </c>
      <c r="R33" t="s">
        <v>34</v>
      </c>
      <c r="S33" t="s">
        <v>350</v>
      </c>
      <c r="T33" t="s">
        <v>351</v>
      </c>
      <c r="W33" t="s">
        <v>352</v>
      </c>
      <c r="X33" t="s">
        <v>38</v>
      </c>
    </row>
    <row r="34" spans="1:24" x14ac:dyDescent="0.3">
      <c r="A34">
        <v>967150</v>
      </c>
      <c r="B34" t="s">
        <v>353</v>
      </c>
      <c r="C34" t="s">
        <v>354</v>
      </c>
      <c r="D34" t="s">
        <v>355</v>
      </c>
      <c r="F34" t="s">
        <v>356</v>
      </c>
      <c r="G34" t="s">
        <v>43</v>
      </c>
      <c r="H34" t="s">
        <v>357</v>
      </c>
      <c r="I34" t="s">
        <v>358</v>
      </c>
      <c r="J34" t="s">
        <v>359</v>
      </c>
      <c r="K34">
        <v>76</v>
      </c>
      <c r="N34" t="s">
        <v>31</v>
      </c>
      <c r="O34" t="s">
        <v>332</v>
      </c>
      <c r="Q34" t="s">
        <v>33</v>
      </c>
      <c r="R34" t="s">
        <v>34</v>
      </c>
      <c r="S34" t="s">
        <v>360</v>
      </c>
      <c r="W34" t="s">
        <v>361</v>
      </c>
      <c r="X34" t="s">
        <v>60</v>
      </c>
    </row>
    <row r="35" spans="1:24" x14ac:dyDescent="0.3">
      <c r="A35">
        <v>967152</v>
      </c>
      <c r="B35">
        <v>145603</v>
      </c>
      <c r="C35" t="s">
        <v>362</v>
      </c>
      <c r="D35" t="s">
        <v>363</v>
      </c>
      <c r="E35" t="s">
        <v>364</v>
      </c>
      <c r="F35" t="s">
        <v>365</v>
      </c>
      <c r="G35" t="s">
        <v>27</v>
      </c>
      <c r="H35" t="s">
        <v>366</v>
      </c>
      <c r="I35" t="s">
        <v>367</v>
      </c>
      <c r="J35" t="s">
        <v>368</v>
      </c>
      <c r="K35">
        <v>80</v>
      </c>
      <c r="M35" t="s">
        <v>369</v>
      </c>
      <c r="N35" t="s">
        <v>68</v>
      </c>
      <c r="O35" t="s">
        <v>201</v>
      </c>
      <c r="P35" t="s">
        <v>370</v>
      </c>
      <c r="Q35" t="s">
        <v>33</v>
      </c>
      <c r="R35" t="s">
        <v>34</v>
      </c>
      <c r="S35" t="s">
        <v>371</v>
      </c>
      <c r="W35" t="s">
        <v>372</v>
      </c>
      <c r="X35" t="s">
        <v>38</v>
      </c>
    </row>
    <row r="36" spans="1:24" x14ac:dyDescent="0.3">
      <c r="A36">
        <v>967153</v>
      </c>
      <c r="B36" t="s">
        <v>373</v>
      </c>
      <c r="C36" t="s">
        <v>374</v>
      </c>
      <c r="D36" t="s">
        <v>375</v>
      </c>
      <c r="F36" t="s">
        <v>376</v>
      </c>
      <c r="G36" t="s">
        <v>27</v>
      </c>
      <c r="H36" t="s">
        <v>377</v>
      </c>
      <c r="I36" t="s">
        <v>377</v>
      </c>
      <c r="J36" t="s">
        <v>378</v>
      </c>
      <c r="K36">
        <v>0</v>
      </c>
      <c r="L36" t="s">
        <v>379</v>
      </c>
      <c r="N36" t="s">
        <v>68</v>
      </c>
      <c r="O36" t="s">
        <v>158</v>
      </c>
      <c r="P36" t="s">
        <v>147</v>
      </c>
      <c r="Q36" t="s">
        <v>119</v>
      </c>
      <c r="R36" t="s">
        <v>120</v>
      </c>
      <c r="S36" t="s">
        <v>380</v>
      </c>
      <c r="W36" t="s">
        <v>381</v>
      </c>
    </row>
    <row r="37" spans="1:24" x14ac:dyDescent="0.3">
      <c r="A37">
        <v>967154</v>
      </c>
      <c r="B37" t="s">
        <v>382</v>
      </c>
      <c r="C37" t="s">
        <v>383</v>
      </c>
      <c r="D37" t="s">
        <v>384</v>
      </c>
      <c r="F37" t="s">
        <v>292</v>
      </c>
      <c r="G37" t="s">
        <v>27</v>
      </c>
      <c r="H37" t="s">
        <v>385</v>
      </c>
      <c r="I37" t="s">
        <v>386</v>
      </c>
      <c r="J37" t="s">
        <v>387</v>
      </c>
      <c r="K37">
        <v>79</v>
      </c>
      <c r="M37" t="s">
        <v>388</v>
      </c>
      <c r="N37" t="s">
        <v>68</v>
      </c>
      <c r="O37" t="s">
        <v>201</v>
      </c>
      <c r="P37" t="s">
        <v>179</v>
      </c>
      <c r="Q37" t="s">
        <v>33</v>
      </c>
      <c r="R37" t="s">
        <v>34</v>
      </c>
      <c r="S37" t="s">
        <v>389</v>
      </c>
      <c r="T37" t="s">
        <v>390</v>
      </c>
      <c r="W37" t="s">
        <v>391</v>
      </c>
      <c r="X37" t="s">
        <v>38</v>
      </c>
    </row>
    <row r="38" spans="1:24" x14ac:dyDescent="0.3">
      <c r="A38">
        <v>967155</v>
      </c>
      <c r="B38" t="s">
        <v>392</v>
      </c>
      <c r="C38" t="s">
        <v>393</v>
      </c>
      <c r="D38" t="s">
        <v>394</v>
      </c>
      <c r="F38" t="s">
        <v>281</v>
      </c>
      <c r="G38" t="s">
        <v>43</v>
      </c>
      <c r="H38" t="s">
        <v>395</v>
      </c>
      <c r="I38" t="s">
        <v>396</v>
      </c>
      <c r="J38" t="s">
        <v>397</v>
      </c>
      <c r="K38">
        <v>78</v>
      </c>
      <c r="L38" t="s">
        <v>398</v>
      </c>
      <c r="N38" t="s">
        <v>68</v>
      </c>
      <c r="O38" t="s">
        <v>399</v>
      </c>
      <c r="P38" t="s">
        <v>400</v>
      </c>
      <c r="Q38" t="s">
        <v>33</v>
      </c>
      <c r="R38" t="s">
        <v>34</v>
      </c>
      <c r="S38" t="s">
        <v>401</v>
      </c>
      <c r="T38" t="s">
        <v>402</v>
      </c>
      <c r="W38" t="s">
        <v>403</v>
      </c>
      <c r="X38" t="s">
        <v>38</v>
      </c>
    </row>
    <row r="39" spans="1:24" x14ac:dyDescent="0.3">
      <c r="A39">
        <v>967157</v>
      </c>
      <c r="B39">
        <v>62208</v>
      </c>
      <c r="C39" t="s">
        <v>404</v>
      </c>
      <c r="D39" t="s">
        <v>405</v>
      </c>
      <c r="F39" t="s">
        <v>102</v>
      </c>
      <c r="G39" t="s">
        <v>27</v>
      </c>
      <c r="H39" t="s">
        <v>406</v>
      </c>
      <c r="I39" t="s">
        <v>407</v>
      </c>
      <c r="J39" t="s">
        <v>408</v>
      </c>
      <c r="K39">
        <v>118</v>
      </c>
      <c r="N39" t="s">
        <v>31</v>
      </c>
      <c r="O39" t="s">
        <v>332</v>
      </c>
      <c r="Q39" t="s">
        <v>33</v>
      </c>
      <c r="R39" t="s">
        <v>34</v>
      </c>
      <c r="S39" t="s">
        <v>409</v>
      </c>
      <c r="T39" t="s">
        <v>410</v>
      </c>
      <c r="W39" t="s">
        <v>411</v>
      </c>
      <c r="X39" t="s">
        <v>38</v>
      </c>
    </row>
    <row r="40" spans="1:24" x14ac:dyDescent="0.3">
      <c r="A40">
        <v>967159</v>
      </c>
      <c r="B40" t="s">
        <v>412</v>
      </c>
      <c r="C40" t="s">
        <v>413</v>
      </c>
      <c r="D40" t="s">
        <v>414</v>
      </c>
      <c r="F40" t="s">
        <v>75</v>
      </c>
      <c r="G40" t="s">
        <v>27</v>
      </c>
      <c r="H40" t="s">
        <v>415</v>
      </c>
      <c r="I40" t="s">
        <v>416</v>
      </c>
      <c r="J40" t="s">
        <v>417</v>
      </c>
      <c r="K40">
        <v>103</v>
      </c>
      <c r="L40" t="s">
        <v>418</v>
      </c>
      <c r="N40" t="s">
        <v>68</v>
      </c>
      <c r="O40" t="s">
        <v>419</v>
      </c>
      <c r="P40" t="s">
        <v>420</v>
      </c>
      <c r="Q40" t="s">
        <v>33</v>
      </c>
      <c r="R40" t="s">
        <v>34</v>
      </c>
      <c r="S40" t="s">
        <v>421</v>
      </c>
      <c r="W40" t="s">
        <v>422</v>
      </c>
      <c r="X40" t="s">
        <v>38</v>
      </c>
    </row>
    <row r="41" spans="1:24" x14ac:dyDescent="0.3">
      <c r="A41">
        <v>967161</v>
      </c>
      <c r="B41">
        <v>228255</v>
      </c>
      <c r="C41" t="s">
        <v>423</v>
      </c>
      <c r="D41" t="s">
        <v>424</v>
      </c>
      <c r="E41" t="s">
        <v>425</v>
      </c>
      <c r="F41" t="s">
        <v>112</v>
      </c>
      <c r="G41" t="s">
        <v>43</v>
      </c>
      <c r="H41" t="s">
        <v>426</v>
      </c>
      <c r="J41" t="s">
        <v>427</v>
      </c>
      <c r="N41" t="s">
        <v>31</v>
      </c>
      <c r="R41" t="s">
        <v>78</v>
      </c>
      <c r="S41" t="s">
        <v>428</v>
      </c>
      <c r="W41" t="s">
        <v>429</v>
      </c>
      <c r="X41" t="s">
        <v>38</v>
      </c>
    </row>
    <row r="42" spans="1:24" x14ac:dyDescent="0.3">
      <c r="A42">
        <v>967165</v>
      </c>
      <c r="B42">
        <v>205197</v>
      </c>
      <c r="C42" t="s">
        <v>430</v>
      </c>
      <c r="D42" t="s">
        <v>431</v>
      </c>
      <c r="F42" t="s">
        <v>258</v>
      </c>
      <c r="G42" t="s">
        <v>27</v>
      </c>
      <c r="H42" t="s">
        <v>432</v>
      </c>
      <c r="I42" t="s">
        <v>433</v>
      </c>
      <c r="J42" t="s">
        <v>434</v>
      </c>
      <c r="K42">
        <v>74</v>
      </c>
      <c r="L42" t="s">
        <v>435</v>
      </c>
      <c r="N42" t="s">
        <v>68</v>
      </c>
      <c r="O42" t="s">
        <v>399</v>
      </c>
      <c r="P42" t="s">
        <v>436</v>
      </c>
      <c r="Q42" t="s">
        <v>33</v>
      </c>
      <c r="R42" t="s">
        <v>34</v>
      </c>
      <c r="S42" t="s">
        <v>437</v>
      </c>
      <c r="W42" t="s">
        <v>438</v>
      </c>
      <c r="X42" t="s">
        <v>38</v>
      </c>
    </row>
    <row r="43" spans="1:24" x14ac:dyDescent="0.3">
      <c r="A43">
        <v>967167</v>
      </c>
      <c r="B43">
        <v>290644</v>
      </c>
      <c r="C43" t="s">
        <v>439</v>
      </c>
      <c r="D43" t="s">
        <v>440</v>
      </c>
      <c r="F43" t="s">
        <v>441</v>
      </c>
      <c r="G43" t="s">
        <v>27</v>
      </c>
      <c r="H43" t="s">
        <v>442</v>
      </c>
      <c r="I43" t="s">
        <v>443</v>
      </c>
      <c r="J43" t="s">
        <v>444</v>
      </c>
      <c r="K43">
        <v>74</v>
      </c>
      <c r="L43" t="s">
        <v>445</v>
      </c>
      <c r="N43" t="s">
        <v>68</v>
      </c>
      <c r="O43" t="s">
        <v>399</v>
      </c>
      <c r="P43" t="s">
        <v>446</v>
      </c>
      <c r="Q43" t="s">
        <v>33</v>
      </c>
      <c r="R43" t="s">
        <v>34</v>
      </c>
      <c r="S43" t="s">
        <v>447</v>
      </c>
      <c r="T43" t="s">
        <v>448</v>
      </c>
      <c r="W43" t="s">
        <v>449</v>
      </c>
      <c r="X43" t="s">
        <v>38</v>
      </c>
    </row>
    <row r="44" spans="1:24" x14ac:dyDescent="0.3">
      <c r="A44">
        <v>967168</v>
      </c>
      <c r="B44">
        <v>336563</v>
      </c>
      <c r="C44" t="s">
        <v>450</v>
      </c>
      <c r="D44" t="s">
        <v>451</v>
      </c>
      <c r="F44" t="s">
        <v>219</v>
      </c>
      <c r="G44" t="s">
        <v>27</v>
      </c>
      <c r="H44" t="s">
        <v>452</v>
      </c>
      <c r="I44" t="s">
        <v>453</v>
      </c>
      <c r="J44" t="s">
        <v>454</v>
      </c>
      <c r="K44">
        <v>88</v>
      </c>
      <c r="L44" t="s">
        <v>455</v>
      </c>
      <c r="N44" t="s">
        <v>68</v>
      </c>
      <c r="O44" t="s">
        <v>399</v>
      </c>
      <c r="P44" t="s">
        <v>456</v>
      </c>
      <c r="Q44" t="s">
        <v>33</v>
      </c>
      <c r="R44" t="s">
        <v>34</v>
      </c>
      <c r="S44" t="s">
        <v>457</v>
      </c>
      <c r="W44" t="s">
        <v>458</v>
      </c>
      <c r="X44" t="s">
        <v>38</v>
      </c>
    </row>
    <row r="45" spans="1:24" x14ac:dyDescent="0.3">
      <c r="A45">
        <v>967169</v>
      </c>
      <c r="B45" t="s">
        <v>459</v>
      </c>
      <c r="C45" t="s">
        <v>460</v>
      </c>
      <c r="D45" t="s">
        <v>461</v>
      </c>
      <c r="E45" t="s">
        <v>462</v>
      </c>
      <c r="F45" t="s">
        <v>463</v>
      </c>
      <c r="G45" t="s">
        <v>27</v>
      </c>
      <c r="H45" t="s">
        <v>464</v>
      </c>
      <c r="I45" t="s">
        <v>465</v>
      </c>
      <c r="J45" t="s">
        <v>466</v>
      </c>
      <c r="K45">
        <v>99</v>
      </c>
      <c r="L45" t="s">
        <v>467</v>
      </c>
      <c r="N45" t="s">
        <v>68</v>
      </c>
      <c r="O45" t="s">
        <v>468</v>
      </c>
      <c r="P45" t="s">
        <v>469</v>
      </c>
      <c r="Q45" t="s">
        <v>33</v>
      </c>
      <c r="R45" t="s">
        <v>34</v>
      </c>
      <c r="S45" t="s">
        <v>470</v>
      </c>
      <c r="T45" t="s">
        <v>471</v>
      </c>
      <c r="W45" t="s">
        <v>472</v>
      </c>
      <c r="X45" t="s">
        <v>38</v>
      </c>
    </row>
    <row r="46" spans="1:24" x14ac:dyDescent="0.3">
      <c r="A46">
        <v>967170</v>
      </c>
      <c r="B46" t="s">
        <v>473</v>
      </c>
      <c r="C46" t="s">
        <v>474</v>
      </c>
      <c r="D46" t="s">
        <v>475</v>
      </c>
      <c r="E46" t="s">
        <v>195</v>
      </c>
      <c r="F46" t="s">
        <v>196</v>
      </c>
      <c r="G46" t="s">
        <v>43</v>
      </c>
      <c r="H46" t="s">
        <v>476</v>
      </c>
      <c r="I46" t="s">
        <v>477</v>
      </c>
      <c r="J46" t="s">
        <v>478</v>
      </c>
      <c r="K46">
        <v>12</v>
      </c>
      <c r="L46" t="s">
        <v>479</v>
      </c>
      <c r="N46" t="s">
        <v>31</v>
      </c>
      <c r="O46" t="s">
        <v>117</v>
      </c>
      <c r="Q46" t="s">
        <v>33</v>
      </c>
      <c r="R46" t="s">
        <v>34</v>
      </c>
      <c r="S46" t="s">
        <v>480</v>
      </c>
      <c r="W46" t="s">
        <v>481</v>
      </c>
      <c r="X46" t="s">
        <v>60</v>
      </c>
    </row>
    <row r="47" spans="1:24" x14ac:dyDescent="0.3">
      <c r="A47">
        <v>967171</v>
      </c>
      <c r="B47" t="s">
        <v>482</v>
      </c>
      <c r="C47" t="s">
        <v>483</v>
      </c>
      <c r="D47" t="s">
        <v>484</v>
      </c>
      <c r="E47" t="s">
        <v>185</v>
      </c>
      <c r="F47" t="s">
        <v>485</v>
      </c>
      <c r="G47" t="s">
        <v>27</v>
      </c>
      <c r="H47" t="s">
        <v>486</v>
      </c>
      <c r="I47" t="s">
        <v>487</v>
      </c>
      <c r="J47" t="s">
        <v>488</v>
      </c>
      <c r="K47">
        <v>94</v>
      </c>
      <c r="L47" t="s">
        <v>489</v>
      </c>
      <c r="N47" t="s">
        <v>68</v>
      </c>
      <c r="O47" t="s">
        <v>490</v>
      </c>
      <c r="P47" t="s">
        <v>491</v>
      </c>
      <c r="Q47" t="s">
        <v>33</v>
      </c>
      <c r="R47" t="s">
        <v>34</v>
      </c>
      <c r="S47" t="s">
        <v>492</v>
      </c>
      <c r="W47" t="s">
        <v>493</v>
      </c>
      <c r="X47" t="s">
        <v>38</v>
      </c>
    </row>
    <row r="48" spans="1:24" x14ac:dyDescent="0.3">
      <c r="A48">
        <v>967172</v>
      </c>
      <c r="B48" t="s">
        <v>494</v>
      </c>
      <c r="C48" t="s">
        <v>495</v>
      </c>
      <c r="D48" t="s">
        <v>496</v>
      </c>
      <c r="F48" t="s">
        <v>92</v>
      </c>
      <c r="G48" t="s">
        <v>27</v>
      </c>
      <c r="H48" t="s">
        <v>497</v>
      </c>
      <c r="I48" t="s">
        <v>498</v>
      </c>
      <c r="J48" t="s">
        <v>499</v>
      </c>
      <c r="K48">
        <v>17</v>
      </c>
      <c r="L48" t="s">
        <v>500</v>
      </c>
      <c r="N48" t="s">
        <v>68</v>
      </c>
      <c r="O48" t="s">
        <v>399</v>
      </c>
      <c r="P48" t="s">
        <v>501</v>
      </c>
      <c r="Q48" t="s">
        <v>33</v>
      </c>
      <c r="R48" t="s">
        <v>34</v>
      </c>
      <c r="S48" t="s">
        <v>502</v>
      </c>
      <c r="T48" t="s">
        <v>503</v>
      </c>
      <c r="W48" t="s">
        <v>504</v>
      </c>
      <c r="X48" t="s">
        <v>60</v>
      </c>
    </row>
    <row r="49" spans="1:24" x14ac:dyDescent="0.3">
      <c r="A49">
        <v>967173</v>
      </c>
      <c r="B49">
        <v>300028</v>
      </c>
      <c r="C49" t="s">
        <v>505</v>
      </c>
      <c r="D49" t="s">
        <v>506</v>
      </c>
      <c r="F49" t="s">
        <v>507</v>
      </c>
      <c r="G49" t="s">
        <v>43</v>
      </c>
      <c r="H49" t="s">
        <v>508</v>
      </c>
      <c r="J49" t="s">
        <v>509</v>
      </c>
      <c r="N49" t="s">
        <v>31</v>
      </c>
      <c r="R49" t="s">
        <v>78</v>
      </c>
      <c r="S49" t="s">
        <v>510</v>
      </c>
      <c r="T49" t="s">
        <v>36</v>
      </c>
      <c r="W49" t="s">
        <v>511</v>
      </c>
      <c r="X49" t="s">
        <v>38</v>
      </c>
    </row>
    <row r="50" spans="1:24" x14ac:dyDescent="0.3">
      <c r="A50">
        <v>967175</v>
      </c>
      <c r="B50">
        <v>167802</v>
      </c>
      <c r="C50" t="s">
        <v>512</v>
      </c>
      <c r="D50" t="s">
        <v>513</v>
      </c>
      <c r="F50" t="s">
        <v>514</v>
      </c>
      <c r="G50" t="s">
        <v>27</v>
      </c>
      <c r="H50" t="s">
        <v>515</v>
      </c>
      <c r="I50" t="s">
        <v>516</v>
      </c>
      <c r="J50" t="s">
        <v>517</v>
      </c>
      <c r="K50">
        <v>89</v>
      </c>
      <c r="L50" t="s">
        <v>518</v>
      </c>
      <c r="N50" t="s">
        <v>68</v>
      </c>
      <c r="O50" t="s">
        <v>468</v>
      </c>
      <c r="P50" t="s">
        <v>519</v>
      </c>
      <c r="Q50" t="s">
        <v>33</v>
      </c>
      <c r="R50" t="s">
        <v>34</v>
      </c>
      <c r="S50" t="s">
        <v>520</v>
      </c>
      <c r="T50" t="s">
        <v>36</v>
      </c>
      <c r="W50" t="s">
        <v>521</v>
      </c>
      <c r="X50" t="s">
        <v>38</v>
      </c>
    </row>
    <row r="51" spans="1:24" x14ac:dyDescent="0.3">
      <c r="A51">
        <v>967177</v>
      </c>
      <c r="B51">
        <v>327923</v>
      </c>
      <c r="C51" t="s">
        <v>522</v>
      </c>
      <c r="D51" t="s">
        <v>523</v>
      </c>
      <c r="F51" t="s">
        <v>356</v>
      </c>
      <c r="G51" t="s">
        <v>43</v>
      </c>
      <c r="H51" t="s">
        <v>524</v>
      </c>
      <c r="I51" t="s">
        <v>525</v>
      </c>
      <c r="J51" t="s">
        <v>526</v>
      </c>
      <c r="K51">
        <v>90</v>
      </c>
      <c r="L51" t="s">
        <v>527</v>
      </c>
      <c r="N51" t="s">
        <v>68</v>
      </c>
      <c r="O51" t="s">
        <v>468</v>
      </c>
      <c r="P51" t="s">
        <v>528</v>
      </c>
      <c r="Q51" t="s">
        <v>33</v>
      </c>
      <c r="R51" t="s">
        <v>34</v>
      </c>
      <c r="S51" t="s">
        <v>529</v>
      </c>
      <c r="T51" t="s">
        <v>530</v>
      </c>
      <c r="W51" t="s">
        <v>531</v>
      </c>
      <c r="X51" t="s">
        <v>38</v>
      </c>
    </row>
    <row r="52" spans="1:24" x14ac:dyDescent="0.3">
      <c r="A52">
        <v>967178</v>
      </c>
      <c r="B52" t="s">
        <v>532</v>
      </c>
      <c r="C52" t="s">
        <v>533</v>
      </c>
      <c r="D52" t="s">
        <v>534</v>
      </c>
      <c r="F52" t="s">
        <v>26</v>
      </c>
      <c r="G52" t="s">
        <v>27</v>
      </c>
      <c r="H52" t="s">
        <v>535</v>
      </c>
      <c r="I52" t="s">
        <v>536</v>
      </c>
      <c r="J52" t="s">
        <v>537</v>
      </c>
      <c r="K52">
        <v>14</v>
      </c>
      <c r="M52" t="s">
        <v>538</v>
      </c>
      <c r="N52" t="s">
        <v>31</v>
      </c>
      <c r="O52" t="s">
        <v>419</v>
      </c>
      <c r="Q52" t="s">
        <v>33</v>
      </c>
      <c r="R52" t="s">
        <v>34</v>
      </c>
      <c r="S52" t="s">
        <v>539</v>
      </c>
      <c r="T52" t="s">
        <v>540</v>
      </c>
      <c r="W52" t="s">
        <v>541</v>
      </c>
      <c r="X52" t="s">
        <v>60</v>
      </c>
    </row>
    <row r="53" spans="1:24" x14ac:dyDescent="0.3">
      <c r="A53">
        <v>967180</v>
      </c>
      <c r="B53" t="s">
        <v>542</v>
      </c>
      <c r="C53" t="s">
        <v>543</v>
      </c>
      <c r="D53" t="s">
        <v>544</v>
      </c>
      <c r="F53" t="s">
        <v>270</v>
      </c>
      <c r="G53" t="s">
        <v>27</v>
      </c>
      <c r="H53" t="s">
        <v>545</v>
      </c>
      <c r="I53" t="s">
        <v>546</v>
      </c>
      <c r="J53" t="s">
        <v>547</v>
      </c>
      <c r="K53">
        <v>69</v>
      </c>
      <c r="L53" t="s">
        <v>548</v>
      </c>
      <c r="N53" t="s">
        <v>68</v>
      </c>
      <c r="O53" t="s">
        <v>490</v>
      </c>
      <c r="P53" t="s">
        <v>549</v>
      </c>
      <c r="Q53" t="s">
        <v>33</v>
      </c>
      <c r="R53" t="s">
        <v>34</v>
      </c>
      <c r="S53" t="s">
        <v>550</v>
      </c>
      <c r="W53" t="s">
        <v>551</v>
      </c>
      <c r="X53" t="s">
        <v>38</v>
      </c>
    </row>
    <row r="54" spans="1:24" x14ac:dyDescent="0.3">
      <c r="A54">
        <v>967181</v>
      </c>
      <c r="B54">
        <v>163249</v>
      </c>
      <c r="C54" t="s">
        <v>552</v>
      </c>
      <c r="D54" t="s">
        <v>553</v>
      </c>
      <c r="F54" t="s">
        <v>292</v>
      </c>
      <c r="G54" t="s">
        <v>27</v>
      </c>
      <c r="H54" t="s">
        <v>554</v>
      </c>
      <c r="I54" t="s">
        <v>555</v>
      </c>
      <c r="J54" t="s">
        <v>556</v>
      </c>
      <c r="K54">
        <v>21</v>
      </c>
      <c r="L54" t="s">
        <v>557</v>
      </c>
      <c r="N54" t="s">
        <v>68</v>
      </c>
      <c r="O54" t="s">
        <v>419</v>
      </c>
      <c r="P54" t="s">
        <v>469</v>
      </c>
      <c r="Q54" t="s">
        <v>33</v>
      </c>
      <c r="R54" t="s">
        <v>34</v>
      </c>
      <c r="S54" t="s">
        <v>558</v>
      </c>
      <c r="T54" t="s">
        <v>530</v>
      </c>
      <c r="W54" t="s">
        <v>559</v>
      </c>
      <c r="X54" t="s">
        <v>60</v>
      </c>
    </row>
    <row r="55" spans="1:24" x14ac:dyDescent="0.3">
      <c r="A55">
        <v>967183</v>
      </c>
      <c r="B55">
        <v>45115361</v>
      </c>
      <c r="C55" t="s">
        <v>560</v>
      </c>
      <c r="D55" t="s">
        <v>561</v>
      </c>
      <c r="F55" t="s">
        <v>562</v>
      </c>
      <c r="G55" t="s">
        <v>27</v>
      </c>
      <c r="H55" t="s">
        <v>563</v>
      </c>
      <c r="I55" t="s">
        <v>564</v>
      </c>
      <c r="J55" t="s">
        <v>565</v>
      </c>
      <c r="K55">
        <v>17</v>
      </c>
      <c r="L55" t="s">
        <v>566</v>
      </c>
      <c r="N55" t="s">
        <v>68</v>
      </c>
      <c r="O55" t="s">
        <v>399</v>
      </c>
      <c r="P55" t="s">
        <v>286</v>
      </c>
      <c r="Q55" t="s">
        <v>33</v>
      </c>
      <c r="R55" t="s">
        <v>34</v>
      </c>
      <c r="S55" t="s">
        <v>567</v>
      </c>
      <c r="T55" t="s">
        <v>568</v>
      </c>
      <c r="W55" t="s">
        <v>569</v>
      </c>
      <c r="X55" t="s">
        <v>60</v>
      </c>
    </row>
    <row r="56" spans="1:24" x14ac:dyDescent="0.3">
      <c r="A56">
        <v>967184</v>
      </c>
      <c r="B56">
        <v>48399</v>
      </c>
      <c r="C56" t="s">
        <v>570</v>
      </c>
      <c r="D56" t="s">
        <v>571</v>
      </c>
      <c r="E56" t="s">
        <v>195</v>
      </c>
      <c r="F56" t="s">
        <v>572</v>
      </c>
      <c r="G56" t="s">
        <v>27</v>
      </c>
      <c r="H56" t="s">
        <v>573</v>
      </c>
      <c r="I56" t="s">
        <v>574</v>
      </c>
      <c r="J56" t="s">
        <v>575</v>
      </c>
      <c r="K56">
        <v>47</v>
      </c>
      <c r="L56" t="s">
        <v>576</v>
      </c>
      <c r="N56" t="s">
        <v>68</v>
      </c>
      <c r="O56" t="s">
        <v>468</v>
      </c>
      <c r="P56" t="s">
        <v>577</v>
      </c>
      <c r="Q56" t="s">
        <v>33</v>
      </c>
      <c r="R56" t="s">
        <v>34</v>
      </c>
      <c r="S56" t="s">
        <v>578</v>
      </c>
      <c r="T56" t="s">
        <v>579</v>
      </c>
      <c r="W56" t="s">
        <v>580</v>
      </c>
      <c r="X56" t="s">
        <v>38</v>
      </c>
    </row>
    <row r="57" spans="1:24" x14ac:dyDescent="0.3">
      <c r="A57">
        <v>967187</v>
      </c>
      <c r="B57" t="s">
        <v>581</v>
      </c>
      <c r="C57" t="s">
        <v>582</v>
      </c>
      <c r="D57" t="s">
        <v>583</v>
      </c>
      <c r="F57" t="s">
        <v>584</v>
      </c>
      <c r="G57" t="s">
        <v>43</v>
      </c>
      <c r="H57" t="s">
        <v>585</v>
      </c>
      <c r="I57" t="s">
        <v>586</v>
      </c>
      <c r="J57" t="s">
        <v>587</v>
      </c>
      <c r="K57">
        <v>22</v>
      </c>
      <c r="N57" t="s">
        <v>31</v>
      </c>
      <c r="O57" t="s">
        <v>332</v>
      </c>
      <c r="Q57" t="s">
        <v>119</v>
      </c>
      <c r="R57" t="s">
        <v>120</v>
      </c>
      <c r="S57" t="s">
        <v>588</v>
      </c>
      <c r="T57" t="s">
        <v>589</v>
      </c>
      <c r="W57" t="s">
        <v>590</v>
      </c>
      <c r="X57" t="s">
        <v>60</v>
      </c>
    </row>
    <row r="58" spans="1:24" x14ac:dyDescent="0.3">
      <c r="A58">
        <v>967188</v>
      </c>
      <c r="B58" t="s">
        <v>591</v>
      </c>
      <c r="C58" t="s">
        <v>592</v>
      </c>
      <c r="D58" t="s">
        <v>593</v>
      </c>
      <c r="F58" t="s">
        <v>92</v>
      </c>
      <c r="G58" t="s">
        <v>27</v>
      </c>
      <c r="H58" t="s">
        <v>594</v>
      </c>
      <c r="I58" t="s">
        <v>595</v>
      </c>
      <c r="J58" t="s">
        <v>596</v>
      </c>
      <c r="K58">
        <v>21</v>
      </c>
      <c r="L58" t="s">
        <v>597</v>
      </c>
      <c r="N58" t="s">
        <v>68</v>
      </c>
      <c r="O58" t="s">
        <v>490</v>
      </c>
      <c r="P58" t="s">
        <v>370</v>
      </c>
      <c r="Q58" t="s">
        <v>33</v>
      </c>
      <c r="R58" t="s">
        <v>34</v>
      </c>
      <c r="S58" t="s">
        <v>598</v>
      </c>
      <c r="T58" t="s">
        <v>204</v>
      </c>
      <c r="W58" t="s">
        <v>599</v>
      </c>
      <c r="X58" t="s">
        <v>38</v>
      </c>
    </row>
    <row r="59" spans="1:24" x14ac:dyDescent="0.3">
      <c r="A59">
        <v>967189</v>
      </c>
      <c r="B59" t="s">
        <v>600</v>
      </c>
      <c r="C59" t="s">
        <v>601</v>
      </c>
      <c r="D59" t="s">
        <v>602</v>
      </c>
      <c r="F59" t="s">
        <v>603</v>
      </c>
      <c r="G59" t="s">
        <v>27</v>
      </c>
      <c r="H59" t="s">
        <v>604</v>
      </c>
      <c r="I59" t="s">
        <v>605</v>
      </c>
      <c r="J59" t="s">
        <v>606</v>
      </c>
      <c r="K59">
        <v>24</v>
      </c>
      <c r="L59" t="s">
        <v>489</v>
      </c>
      <c r="N59" t="s">
        <v>68</v>
      </c>
      <c r="O59" t="s">
        <v>490</v>
      </c>
      <c r="P59" t="s">
        <v>491</v>
      </c>
      <c r="Q59" t="s">
        <v>33</v>
      </c>
      <c r="R59" t="s">
        <v>34</v>
      </c>
      <c r="S59" t="s">
        <v>607</v>
      </c>
      <c r="W59" t="s">
        <v>608</v>
      </c>
      <c r="X59" t="s">
        <v>38</v>
      </c>
    </row>
    <row r="60" spans="1:24" x14ac:dyDescent="0.3">
      <c r="A60">
        <v>967193</v>
      </c>
      <c r="B60">
        <v>219047</v>
      </c>
      <c r="C60" t="s">
        <v>609</v>
      </c>
      <c r="D60" t="s">
        <v>610</v>
      </c>
      <c r="F60" t="s">
        <v>611</v>
      </c>
      <c r="G60" t="s">
        <v>27</v>
      </c>
      <c r="H60" t="s">
        <v>612</v>
      </c>
      <c r="I60" t="s">
        <v>613</v>
      </c>
      <c r="J60" t="s">
        <v>614</v>
      </c>
      <c r="K60">
        <v>18</v>
      </c>
      <c r="N60" t="s">
        <v>31</v>
      </c>
      <c r="O60" t="s">
        <v>332</v>
      </c>
      <c r="Q60" t="s">
        <v>33</v>
      </c>
      <c r="R60" t="s">
        <v>34</v>
      </c>
      <c r="S60" t="s">
        <v>615</v>
      </c>
      <c r="T60" t="s">
        <v>616</v>
      </c>
      <c r="W60" t="s">
        <v>617</v>
      </c>
      <c r="X60" t="s">
        <v>60</v>
      </c>
    </row>
    <row r="61" spans="1:24" x14ac:dyDescent="0.3">
      <c r="A61">
        <v>967195</v>
      </c>
      <c r="B61" t="s">
        <v>618</v>
      </c>
      <c r="C61" t="s">
        <v>619</v>
      </c>
      <c r="D61" t="s">
        <v>620</v>
      </c>
      <c r="F61" t="s">
        <v>507</v>
      </c>
      <c r="G61" t="s">
        <v>27</v>
      </c>
      <c r="H61" t="s">
        <v>621</v>
      </c>
      <c r="I61" t="s">
        <v>622</v>
      </c>
      <c r="J61" t="s">
        <v>623</v>
      </c>
      <c r="K61">
        <v>60</v>
      </c>
      <c r="L61" t="s">
        <v>580</v>
      </c>
      <c r="N61" t="s">
        <v>68</v>
      </c>
      <c r="O61" t="s">
        <v>399</v>
      </c>
      <c r="P61" t="s">
        <v>577</v>
      </c>
      <c r="Q61" t="s">
        <v>33</v>
      </c>
      <c r="R61" t="s">
        <v>34</v>
      </c>
      <c r="S61" t="s">
        <v>624</v>
      </c>
      <c r="T61" t="s">
        <v>625</v>
      </c>
      <c r="W61" t="s">
        <v>626</v>
      </c>
      <c r="X61" t="s">
        <v>38</v>
      </c>
    </row>
    <row r="62" spans="1:24" x14ac:dyDescent="0.3">
      <c r="A62">
        <v>967194</v>
      </c>
      <c r="B62" t="s">
        <v>627</v>
      </c>
      <c r="C62" t="s">
        <v>628</v>
      </c>
      <c r="D62" t="s">
        <v>629</v>
      </c>
      <c r="E62" t="s">
        <v>140</v>
      </c>
      <c r="F62" t="s">
        <v>630</v>
      </c>
      <c r="G62" t="s">
        <v>27</v>
      </c>
      <c r="H62" t="s">
        <v>631</v>
      </c>
      <c r="I62" t="s">
        <v>632</v>
      </c>
      <c r="J62" t="s">
        <v>633</v>
      </c>
      <c r="K62">
        <v>46</v>
      </c>
      <c r="L62" t="s">
        <v>634</v>
      </c>
      <c r="N62" t="s">
        <v>68</v>
      </c>
      <c r="O62" t="s">
        <v>419</v>
      </c>
      <c r="P62" t="s">
        <v>635</v>
      </c>
      <c r="Q62" t="s">
        <v>33</v>
      </c>
      <c r="R62" t="s">
        <v>34</v>
      </c>
      <c r="S62" t="s">
        <v>636</v>
      </c>
      <c r="W62" t="s">
        <v>637</v>
      </c>
      <c r="X62" t="s">
        <v>38</v>
      </c>
    </row>
    <row r="63" spans="1:24" x14ac:dyDescent="0.3">
      <c r="A63">
        <v>967197</v>
      </c>
      <c r="B63" t="s">
        <v>162</v>
      </c>
      <c r="C63" t="s">
        <v>163</v>
      </c>
      <c r="D63" t="s">
        <v>164</v>
      </c>
      <c r="F63" t="s">
        <v>165</v>
      </c>
      <c r="G63" t="s">
        <v>43</v>
      </c>
      <c r="H63" t="s">
        <v>638</v>
      </c>
      <c r="I63" t="s">
        <v>638</v>
      </c>
      <c r="J63" t="s">
        <v>639</v>
      </c>
      <c r="K63">
        <v>0</v>
      </c>
      <c r="L63" t="s">
        <v>169</v>
      </c>
      <c r="N63" t="s">
        <v>68</v>
      </c>
      <c r="O63" t="s">
        <v>170</v>
      </c>
      <c r="P63" t="s">
        <v>171</v>
      </c>
      <c r="Q63" t="s">
        <v>119</v>
      </c>
      <c r="R63" t="s">
        <v>120</v>
      </c>
      <c r="S63" t="e">
        <f>- País: CHILE</f>
        <v>#NAME?</v>
      </c>
      <c r="W63" t="s">
        <v>640</v>
      </c>
    </row>
    <row r="64" spans="1:24" x14ac:dyDescent="0.3">
      <c r="A64">
        <v>967200</v>
      </c>
      <c r="B64">
        <v>155420</v>
      </c>
      <c r="C64" t="s">
        <v>641</v>
      </c>
      <c r="D64" t="s">
        <v>642</v>
      </c>
      <c r="F64" t="s">
        <v>141</v>
      </c>
      <c r="G64" t="s">
        <v>43</v>
      </c>
      <c r="H64" t="s">
        <v>643</v>
      </c>
      <c r="J64" t="s">
        <v>644</v>
      </c>
      <c r="N64" t="s">
        <v>31</v>
      </c>
      <c r="R64" t="s">
        <v>78</v>
      </c>
      <c r="S64" t="s">
        <v>645</v>
      </c>
      <c r="T64" t="s">
        <v>646</v>
      </c>
      <c r="W64" t="s">
        <v>647</v>
      </c>
      <c r="X64" t="s">
        <v>38</v>
      </c>
    </row>
    <row r="65" spans="1:24" x14ac:dyDescent="0.3">
      <c r="A65">
        <v>967202</v>
      </c>
      <c r="B65">
        <v>267027</v>
      </c>
      <c r="C65" t="s">
        <v>648</v>
      </c>
      <c r="D65" t="s">
        <v>649</v>
      </c>
      <c r="F65" t="s">
        <v>650</v>
      </c>
      <c r="G65" t="s">
        <v>27</v>
      </c>
      <c r="H65" t="s">
        <v>651</v>
      </c>
      <c r="I65" t="s">
        <v>652</v>
      </c>
      <c r="J65" t="s">
        <v>653</v>
      </c>
      <c r="K65">
        <v>26</v>
      </c>
      <c r="L65" t="s">
        <v>654</v>
      </c>
      <c r="N65" t="s">
        <v>68</v>
      </c>
      <c r="O65" t="s">
        <v>490</v>
      </c>
      <c r="P65" t="s">
        <v>655</v>
      </c>
      <c r="Q65" t="s">
        <v>33</v>
      </c>
      <c r="R65" t="s">
        <v>34</v>
      </c>
      <c r="S65" t="s">
        <v>656</v>
      </c>
      <c r="W65" t="s">
        <v>657</v>
      </c>
      <c r="X65" t="s">
        <v>38</v>
      </c>
    </row>
    <row r="66" spans="1:24" x14ac:dyDescent="0.3">
      <c r="A66">
        <v>967204</v>
      </c>
      <c r="B66">
        <v>83683</v>
      </c>
      <c r="C66" t="s">
        <v>658</v>
      </c>
      <c r="D66" t="s">
        <v>659</v>
      </c>
      <c r="F66" t="s">
        <v>219</v>
      </c>
      <c r="G66" t="s">
        <v>43</v>
      </c>
      <c r="H66" t="s">
        <v>660</v>
      </c>
      <c r="I66" t="s">
        <v>661</v>
      </c>
      <c r="J66" t="s">
        <v>662</v>
      </c>
      <c r="K66">
        <v>15</v>
      </c>
      <c r="N66" t="s">
        <v>31</v>
      </c>
      <c r="O66" t="s">
        <v>332</v>
      </c>
      <c r="Q66" t="s">
        <v>119</v>
      </c>
      <c r="R66" t="s">
        <v>120</v>
      </c>
      <c r="S66" t="s">
        <v>663</v>
      </c>
      <c r="T66" t="s">
        <v>58</v>
      </c>
      <c r="W66" t="s">
        <v>664</v>
      </c>
      <c r="X66" t="s">
        <v>60</v>
      </c>
    </row>
    <row r="67" spans="1:24" x14ac:dyDescent="0.3">
      <c r="A67">
        <v>967206</v>
      </c>
      <c r="B67" t="s">
        <v>665</v>
      </c>
      <c r="C67" t="s">
        <v>666</v>
      </c>
      <c r="D67" t="s">
        <v>667</v>
      </c>
      <c r="F67" t="s">
        <v>668</v>
      </c>
      <c r="G67" t="s">
        <v>27</v>
      </c>
      <c r="H67" t="s">
        <v>669</v>
      </c>
      <c r="I67" t="s">
        <v>670</v>
      </c>
      <c r="J67" t="s">
        <v>671</v>
      </c>
      <c r="K67">
        <v>23</v>
      </c>
      <c r="L67" t="s">
        <v>672</v>
      </c>
      <c r="N67" t="s">
        <v>68</v>
      </c>
      <c r="O67" t="s">
        <v>468</v>
      </c>
      <c r="P67" t="s">
        <v>673</v>
      </c>
      <c r="Q67" t="s">
        <v>33</v>
      </c>
      <c r="R67" t="s">
        <v>34</v>
      </c>
      <c r="S67" t="s">
        <v>87</v>
      </c>
      <c r="W67" t="s">
        <v>674</v>
      </c>
      <c r="X67" t="s">
        <v>38</v>
      </c>
    </row>
    <row r="68" spans="1:24" x14ac:dyDescent="0.3">
      <c r="A68">
        <v>967207</v>
      </c>
      <c r="B68">
        <v>62957</v>
      </c>
      <c r="C68" t="s">
        <v>675</v>
      </c>
      <c r="D68" t="s">
        <v>676</v>
      </c>
      <c r="F68" t="s">
        <v>219</v>
      </c>
      <c r="G68" t="s">
        <v>43</v>
      </c>
      <c r="H68" t="s">
        <v>677</v>
      </c>
      <c r="I68" t="s">
        <v>678</v>
      </c>
      <c r="J68" t="s">
        <v>679</v>
      </c>
      <c r="K68">
        <v>34</v>
      </c>
      <c r="L68" t="s">
        <v>680</v>
      </c>
      <c r="N68" t="s">
        <v>31</v>
      </c>
      <c r="O68" t="s">
        <v>419</v>
      </c>
      <c r="Q68" t="s">
        <v>33</v>
      </c>
      <c r="R68" t="s">
        <v>34</v>
      </c>
      <c r="S68" t="s">
        <v>681</v>
      </c>
      <c r="T68" t="s">
        <v>390</v>
      </c>
      <c r="W68" t="s">
        <v>682</v>
      </c>
      <c r="X68" t="s">
        <v>38</v>
      </c>
    </row>
    <row r="69" spans="1:24" x14ac:dyDescent="0.3">
      <c r="A69">
        <v>967209</v>
      </c>
      <c r="B69">
        <v>196078</v>
      </c>
      <c r="C69" t="s">
        <v>683</v>
      </c>
      <c r="D69" t="s">
        <v>684</v>
      </c>
      <c r="F69" t="s">
        <v>685</v>
      </c>
      <c r="G69" t="s">
        <v>27</v>
      </c>
      <c r="H69" t="s">
        <v>686</v>
      </c>
      <c r="I69" t="s">
        <v>687</v>
      </c>
      <c r="J69" t="s">
        <v>688</v>
      </c>
      <c r="K69">
        <v>42</v>
      </c>
      <c r="L69" t="s">
        <v>689</v>
      </c>
      <c r="N69" t="s">
        <v>68</v>
      </c>
      <c r="O69" t="s">
        <v>490</v>
      </c>
      <c r="P69" t="s">
        <v>690</v>
      </c>
      <c r="Q69" t="s">
        <v>33</v>
      </c>
      <c r="R69" t="s">
        <v>34</v>
      </c>
      <c r="S69" t="s">
        <v>691</v>
      </c>
      <c r="T69" t="s">
        <v>692</v>
      </c>
      <c r="W69" t="s">
        <v>637</v>
      </c>
      <c r="X69" t="s">
        <v>38</v>
      </c>
    </row>
    <row r="70" spans="1:24" x14ac:dyDescent="0.3">
      <c r="A70">
        <v>967210</v>
      </c>
      <c r="B70">
        <v>295327</v>
      </c>
      <c r="C70" t="s">
        <v>693</v>
      </c>
      <c r="D70" t="s">
        <v>694</v>
      </c>
      <c r="E70" t="s">
        <v>140</v>
      </c>
      <c r="F70" t="s">
        <v>53</v>
      </c>
      <c r="G70" t="s">
        <v>43</v>
      </c>
      <c r="H70" t="s">
        <v>695</v>
      </c>
      <c r="I70" t="s">
        <v>696</v>
      </c>
      <c r="J70" t="s">
        <v>697</v>
      </c>
      <c r="K70">
        <v>54</v>
      </c>
      <c r="L70" t="s">
        <v>698</v>
      </c>
      <c r="N70" t="s">
        <v>68</v>
      </c>
      <c r="O70" t="s">
        <v>419</v>
      </c>
      <c r="P70" t="s">
        <v>286</v>
      </c>
      <c r="Q70" t="s">
        <v>33</v>
      </c>
      <c r="R70" t="s">
        <v>34</v>
      </c>
      <c r="S70" t="s">
        <v>699</v>
      </c>
      <c r="W70" t="s">
        <v>422</v>
      </c>
      <c r="X70" t="s">
        <v>38</v>
      </c>
    </row>
    <row r="71" spans="1:24" x14ac:dyDescent="0.3">
      <c r="A71">
        <v>967211</v>
      </c>
      <c r="B71">
        <v>88322</v>
      </c>
      <c r="C71" t="s">
        <v>700</v>
      </c>
      <c r="D71" t="s">
        <v>701</v>
      </c>
      <c r="F71" t="s">
        <v>630</v>
      </c>
      <c r="G71" t="s">
        <v>43</v>
      </c>
      <c r="H71" t="s">
        <v>702</v>
      </c>
      <c r="I71" t="s">
        <v>703</v>
      </c>
      <c r="J71" t="s">
        <v>704</v>
      </c>
      <c r="K71">
        <v>10</v>
      </c>
      <c r="L71" t="s">
        <v>705</v>
      </c>
      <c r="N71" t="s">
        <v>68</v>
      </c>
      <c r="O71" t="s">
        <v>158</v>
      </c>
      <c r="P71" t="s">
        <v>706</v>
      </c>
      <c r="Q71" t="s">
        <v>33</v>
      </c>
      <c r="R71" t="s">
        <v>34</v>
      </c>
      <c r="S71" t="s">
        <v>707</v>
      </c>
      <c r="T71" t="s">
        <v>646</v>
      </c>
      <c r="W71" t="s">
        <v>708</v>
      </c>
      <c r="X71" t="s">
        <v>60</v>
      </c>
    </row>
    <row r="72" spans="1:24" x14ac:dyDescent="0.3">
      <c r="A72">
        <v>967212</v>
      </c>
      <c r="B72">
        <v>288544</v>
      </c>
      <c r="C72" t="s">
        <v>709</v>
      </c>
      <c r="D72" t="s">
        <v>710</v>
      </c>
      <c r="F72" t="s">
        <v>141</v>
      </c>
      <c r="G72" t="s">
        <v>27</v>
      </c>
      <c r="H72" t="s">
        <v>711</v>
      </c>
      <c r="I72" t="s">
        <v>712</v>
      </c>
      <c r="J72" t="s">
        <v>713</v>
      </c>
      <c r="K72">
        <v>7</v>
      </c>
      <c r="L72" t="s">
        <v>714</v>
      </c>
      <c r="N72" t="s">
        <v>68</v>
      </c>
      <c r="O72" t="s">
        <v>490</v>
      </c>
      <c r="P72" t="s">
        <v>715</v>
      </c>
      <c r="Q72" t="s">
        <v>33</v>
      </c>
      <c r="R72" t="s">
        <v>34</v>
      </c>
      <c r="S72" t="s">
        <v>716</v>
      </c>
      <c r="T72" t="s">
        <v>717</v>
      </c>
      <c r="W72" t="s">
        <v>718</v>
      </c>
      <c r="X72" t="s">
        <v>38</v>
      </c>
    </row>
    <row r="73" spans="1:24" x14ac:dyDescent="0.3">
      <c r="A73">
        <v>967213</v>
      </c>
      <c r="B73">
        <v>249712</v>
      </c>
      <c r="C73" t="s">
        <v>719</v>
      </c>
      <c r="D73" t="s">
        <v>720</v>
      </c>
      <c r="F73" t="s">
        <v>270</v>
      </c>
      <c r="G73" t="s">
        <v>43</v>
      </c>
      <c r="H73" t="s">
        <v>721</v>
      </c>
      <c r="I73" t="s">
        <v>722</v>
      </c>
      <c r="J73" t="s">
        <v>723</v>
      </c>
      <c r="K73">
        <v>22</v>
      </c>
      <c r="L73" t="s">
        <v>566</v>
      </c>
      <c r="N73" t="s">
        <v>68</v>
      </c>
      <c r="O73" t="s">
        <v>419</v>
      </c>
      <c r="P73" t="s">
        <v>286</v>
      </c>
      <c r="Q73" t="s">
        <v>33</v>
      </c>
      <c r="R73" t="s">
        <v>34</v>
      </c>
      <c r="S73" t="s">
        <v>724</v>
      </c>
      <c r="T73" t="s">
        <v>725</v>
      </c>
      <c r="W73" t="s">
        <v>726</v>
      </c>
      <c r="X73" t="s">
        <v>38</v>
      </c>
    </row>
    <row r="74" spans="1:24" x14ac:dyDescent="0.3">
      <c r="A74">
        <v>967215</v>
      </c>
      <c r="B74" t="s">
        <v>727</v>
      </c>
      <c r="C74" t="s">
        <v>728</v>
      </c>
      <c r="D74" t="s">
        <v>729</v>
      </c>
      <c r="E74" t="s">
        <v>101</v>
      </c>
      <c r="F74" t="s">
        <v>507</v>
      </c>
      <c r="G74" t="s">
        <v>43</v>
      </c>
      <c r="H74" t="s">
        <v>730</v>
      </c>
      <c r="I74" t="s">
        <v>731</v>
      </c>
      <c r="J74" t="s">
        <v>732</v>
      </c>
      <c r="K74">
        <v>25</v>
      </c>
      <c r="L74" t="s">
        <v>733</v>
      </c>
      <c r="N74" t="s">
        <v>68</v>
      </c>
      <c r="O74" t="s">
        <v>468</v>
      </c>
      <c r="P74" t="s">
        <v>147</v>
      </c>
      <c r="Q74" t="s">
        <v>33</v>
      </c>
      <c r="R74" t="s">
        <v>34</v>
      </c>
      <c r="S74" t="s">
        <v>734</v>
      </c>
      <c r="W74" t="s">
        <v>735</v>
      </c>
      <c r="X74" t="s">
        <v>38</v>
      </c>
    </row>
    <row r="75" spans="1:24" x14ac:dyDescent="0.3">
      <c r="A75">
        <v>967217</v>
      </c>
      <c r="B75">
        <v>191547</v>
      </c>
      <c r="C75" t="s">
        <v>736</v>
      </c>
      <c r="D75" t="s">
        <v>737</v>
      </c>
      <c r="F75" t="s">
        <v>738</v>
      </c>
      <c r="G75" t="s">
        <v>43</v>
      </c>
      <c r="H75" t="s">
        <v>739</v>
      </c>
      <c r="I75" t="s">
        <v>740</v>
      </c>
      <c r="J75" t="s">
        <v>741</v>
      </c>
      <c r="K75">
        <v>39</v>
      </c>
      <c r="L75" t="s">
        <v>742</v>
      </c>
      <c r="N75" t="s">
        <v>68</v>
      </c>
      <c r="O75" t="s">
        <v>468</v>
      </c>
      <c r="P75" t="s">
        <v>743</v>
      </c>
      <c r="Q75" t="s">
        <v>33</v>
      </c>
      <c r="R75" t="s">
        <v>34</v>
      </c>
      <c r="S75" t="s">
        <v>744</v>
      </c>
      <c r="T75" t="s">
        <v>745</v>
      </c>
      <c r="W75" t="s">
        <v>746</v>
      </c>
      <c r="X75" t="s">
        <v>38</v>
      </c>
    </row>
    <row r="76" spans="1:24" x14ac:dyDescent="0.3">
      <c r="A76">
        <v>967219</v>
      </c>
      <c r="B76" t="s">
        <v>747</v>
      </c>
      <c r="C76" t="s">
        <v>748</v>
      </c>
      <c r="D76" t="s">
        <v>749</v>
      </c>
      <c r="E76" t="s">
        <v>140</v>
      </c>
      <c r="F76" t="s">
        <v>141</v>
      </c>
      <c r="G76" t="s">
        <v>43</v>
      </c>
      <c r="H76" t="s">
        <v>750</v>
      </c>
      <c r="I76" t="s">
        <v>751</v>
      </c>
      <c r="J76" t="s">
        <v>752</v>
      </c>
      <c r="K76">
        <v>38</v>
      </c>
      <c r="L76" t="s">
        <v>753</v>
      </c>
      <c r="N76" t="s">
        <v>68</v>
      </c>
      <c r="O76" t="s">
        <v>399</v>
      </c>
      <c r="P76" t="s">
        <v>754</v>
      </c>
      <c r="Q76" t="s">
        <v>33</v>
      </c>
      <c r="R76" t="s">
        <v>34</v>
      </c>
      <c r="S76" t="s">
        <v>755</v>
      </c>
      <c r="T76" t="s">
        <v>756</v>
      </c>
      <c r="W76" t="s">
        <v>757</v>
      </c>
      <c r="X76" t="s">
        <v>38</v>
      </c>
    </row>
    <row r="77" spans="1:24" x14ac:dyDescent="0.3">
      <c r="A77">
        <v>967221</v>
      </c>
      <c r="B77" t="s">
        <v>758</v>
      </c>
      <c r="C77" t="s">
        <v>759</v>
      </c>
      <c r="D77" t="s">
        <v>760</v>
      </c>
      <c r="E77" t="s">
        <v>425</v>
      </c>
      <c r="F77" t="s">
        <v>668</v>
      </c>
      <c r="G77" t="s">
        <v>27</v>
      </c>
      <c r="H77" t="s">
        <v>761</v>
      </c>
      <c r="I77" t="s">
        <v>762</v>
      </c>
      <c r="J77" t="s">
        <v>763</v>
      </c>
      <c r="K77">
        <v>40</v>
      </c>
      <c r="L77" t="s">
        <v>489</v>
      </c>
      <c r="N77" t="s">
        <v>68</v>
      </c>
      <c r="O77" t="s">
        <v>490</v>
      </c>
      <c r="P77" t="s">
        <v>491</v>
      </c>
      <c r="Q77" t="s">
        <v>33</v>
      </c>
      <c r="R77" t="s">
        <v>34</v>
      </c>
      <c r="S77" t="s">
        <v>764</v>
      </c>
      <c r="T77" t="s">
        <v>503</v>
      </c>
      <c r="W77" t="s">
        <v>765</v>
      </c>
      <c r="X77" t="s">
        <v>38</v>
      </c>
    </row>
    <row r="78" spans="1:24" x14ac:dyDescent="0.3">
      <c r="A78">
        <v>967222</v>
      </c>
      <c r="B78" t="s">
        <v>766</v>
      </c>
      <c r="C78" t="s">
        <v>767</v>
      </c>
      <c r="D78" t="s">
        <v>768</v>
      </c>
      <c r="F78" t="s">
        <v>63</v>
      </c>
      <c r="G78" t="s">
        <v>27</v>
      </c>
      <c r="H78" t="s">
        <v>769</v>
      </c>
      <c r="I78" t="s">
        <v>770</v>
      </c>
      <c r="J78" t="s">
        <v>771</v>
      </c>
      <c r="K78">
        <v>47</v>
      </c>
      <c r="L78" t="s">
        <v>566</v>
      </c>
      <c r="N78" t="s">
        <v>68</v>
      </c>
      <c r="O78" t="s">
        <v>419</v>
      </c>
      <c r="P78" t="s">
        <v>286</v>
      </c>
      <c r="Q78" t="s">
        <v>33</v>
      </c>
      <c r="R78" t="s">
        <v>34</v>
      </c>
      <c r="S78" t="s">
        <v>772</v>
      </c>
      <c r="T78" t="s">
        <v>773</v>
      </c>
      <c r="W78" t="s">
        <v>774</v>
      </c>
      <c r="X78" t="s">
        <v>38</v>
      </c>
    </row>
    <row r="79" spans="1:24" x14ac:dyDescent="0.3">
      <c r="A79">
        <v>967224</v>
      </c>
      <c r="B79" t="s">
        <v>775</v>
      </c>
      <c r="C79" t="s">
        <v>776</v>
      </c>
      <c r="D79" t="s">
        <v>777</v>
      </c>
      <c r="F79" t="s">
        <v>84</v>
      </c>
      <c r="G79" t="s">
        <v>43</v>
      </c>
      <c r="H79" t="s">
        <v>778</v>
      </c>
      <c r="I79" t="s">
        <v>779</v>
      </c>
      <c r="J79" t="s">
        <v>780</v>
      </c>
      <c r="K79">
        <v>63</v>
      </c>
      <c r="L79" t="s">
        <v>781</v>
      </c>
      <c r="N79" t="s">
        <v>68</v>
      </c>
      <c r="O79" t="s">
        <v>468</v>
      </c>
      <c r="P79" t="s">
        <v>782</v>
      </c>
      <c r="Q79" t="s">
        <v>33</v>
      </c>
      <c r="R79" t="s">
        <v>34</v>
      </c>
      <c r="S79" t="s">
        <v>783</v>
      </c>
      <c r="W79" t="s">
        <v>784</v>
      </c>
      <c r="X79" t="s">
        <v>38</v>
      </c>
    </row>
    <row r="80" spans="1:24" x14ac:dyDescent="0.3">
      <c r="A80">
        <v>967225</v>
      </c>
      <c r="B80">
        <v>63309</v>
      </c>
      <c r="C80" t="s">
        <v>785</v>
      </c>
      <c r="D80" t="s">
        <v>786</v>
      </c>
      <c r="F80" t="s">
        <v>787</v>
      </c>
      <c r="G80" t="s">
        <v>43</v>
      </c>
      <c r="H80" t="s">
        <v>788</v>
      </c>
      <c r="I80" t="s">
        <v>789</v>
      </c>
      <c r="J80" t="s">
        <v>790</v>
      </c>
      <c r="K80">
        <v>39</v>
      </c>
      <c r="L80" t="s">
        <v>791</v>
      </c>
      <c r="N80" t="s">
        <v>31</v>
      </c>
      <c r="O80" t="s">
        <v>419</v>
      </c>
      <c r="Q80" t="s">
        <v>33</v>
      </c>
      <c r="R80" t="s">
        <v>34</v>
      </c>
      <c r="S80" t="s">
        <v>792</v>
      </c>
      <c r="T80" t="s">
        <v>793</v>
      </c>
      <c r="W80" t="s">
        <v>794</v>
      </c>
    </row>
    <row r="81" spans="1:24" x14ac:dyDescent="0.3">
      <c r="A81">
        <v>967226</v>
      </c>
      <c r="B81" t="s">
        <v>795</v>
      </c>
      <c r="C81" t="s">
        <v>796</v>
      </c>
      <c r="D81" t="s">
        <v>797</v>
      </c>
      <c r="E81" t="s">
        <v>798</v>
      </c>
      <c r="F81" t="s">
        <v>685</v>
      </c>
      <c r="G81" t="s">
        <v>27</v>
      </c>
      <c r="H81" t="s">
        <v>799</v>
      </c>
      <c r="I81" t="s">
        <v>800</v>
      </c>
      <c r="J81" t="s">
        <v>801</v>
      </c>
      <c r="K81">
        <v>3</v>
      </c>
      <c r="L81" t="s">
        <v>802</v>
      </c>
      <c r="N81" t="s">
        <v>68</v>
      </c>
      <c r="O81" t="s">
        <v>158</v>
      </c>
      <c r="P81" t="s">
        <v>803</v>
      </c>
      <c r="Q81" t="s">
        <v>119</v>
      </c>
      <c r="R81" t="s">
        <v>120</v>
      </c>
      <c r="S81" t="s">
        <v>804</v>
      </c>
      <c r="W81" t="s">
        <v>805</v>
      </c>
    </row>
    <row r="82" spans="1:24" x14ac:dyDescent="0.3">
      <c r="A82">
        <v>967227</v>
      </c>
      <c r="B82">
        <v>329399</v>
      </c>
      <c r="C82" t="s">
        <v>806</v>
      </c>
      <c r="D82" t="s">
        <v>807</v>
      </c>
      <c r="F82" t="s">
        <v>668</v>
      </c>
      <c r="G82" t="s">
        <v>43</v>
      </c>
      <c r="H82" t="s">
        <v>808</v>
      </c>
      <c r="I82" t="s">
        <v>809</v>
      </c>
      <c r="J82" t="s">
        <v>810</v>
      </c>
      <c r="K82">
        <v>53</v>
      </c>
      <c r="L82" t="s">
        <v>811</v>
      </c>
      <c r="N82" t="s">
        <v>68</v>
      </c>
      <c r="O82" t="s">
        <v>419</v>
      </c>
      <c r="P82" t="s">
        <v>812</v>
      </c>
      <c r="Q82" t="s">
        <v>33</v>
      </c>
      <c r="R82" t="s">
        <v>34</v>
      </c>
      <c r="S82" t="s">
        <v>813</v>
      </c>
      <c r="T82" t="s">
        <v>814</v>
      </c>
      <c r="W82" t="s">
        <v>815</v>
      </c>
      <c r="X82" t="s">
        <v>38</v>
      </c>
    </row>
    <row r="83" spans="1:24" x14ac:dyDescent="0.3">
      <c r="A83">
        <v>967228</v>
      </c>
      <c r="B83">
        <v>141758</v>
      </c>
      <c r="C83" t="s">
        <v>816</v>
      </c>
      <c r="D83" t="s">
        <v>817</v>
      </c>
      <c r="F83" t="s">
        <v>818</v>
      </c>
      <c r="G83" t="s">
        <v>27</v>
      </c>
      <c r="H83" t="s">
        <v>819</v>
      </c>
      <c r="I83" t="s">
        <v>820</v>
      </c>
      <c r="J83" t="s">
        <v>821</v>
      </c>
      <c r="K83">
        <v>63</v>
      </c>
      <c r="L83" t="s">
        <v>822</v>
      </c>
      <c r="N83" t="s">
        <v>68</v>
      </c>
      <c r="O83" t="s">
        <v>158</v>
      </c>
      <c r="P83" t="s">
        <v>823</v>
      </c>
      <c r="Q83" t="s">
        <v>33</v>
      </c>
      <c r="R83" t="s">
        <v>34</v>
      </c>
      <c r="S83" t="s">
        <v>824</v>
      </c>
      <c r="T83" t="s">
        <v>223</v>
      </c>
      <c r="W83" t="s">
        <v>825</v>
      </c>
      <c r="X83" t="s">
        <v>38</v>
      </c>
    </row>
    <row r="84" spans="1:24" x14ac:dyDescent="0.3">
      <c r="A84">
        <v>967229</v>
      </c>
      <c r="B84" t="s">
        <v>826</v>
      </c>
      <c r="C84" t="s">
        <v>827</v>
      </c>
      <c r="D84" t="s">
        <v>828</v>
      </c>
      <c r="F84" t="s">
        <v>485</v>
      </c>
      <c r="G84" t="s">
        <v>43</v>
      </c>
      <c r="H84" t="s">
        <v>829</v>
      </c>
      <c r="I84" t="s">
        <v>830</v>
      </c>
      <c r="J84" t="s">
        <v>831</v>
      </c>
      <c r="K84">
        <v>62</v>
      </c>
      <c r="L84" t="s">
        <v>832</v>
      </c>
      <c r="N84" t="s">
        <v>31</v>
      </c>
      <c r="O84" t="s">
        <v>490</v>
      </c>
      <c r="Q84" t="s">
        <v>33</v>
      </c>
      <c r="R84" t="s">
        <v>34</v>
      </c>
      <c r="S84" t="s">
        <v>833</v>
      </c>
      <c r="W84" t="s">
        <v>834</v>
      </c>
      <c r="X84" t="s">
        <v>38</v>
      </c>
    </row>
    <row r="85" spans="1:24" x14ac:dyDescent="0.3">
      <c r="A85">
        <v>967231</v>
      </c>
      <c r="B85">
        <v>229300</v>
      </c>
      <c r="C85" t="s">
        <v>835</v>
      </c>
      <c r="D85" t="s">
        <v>836</v>
      </c>
      <c r="F85" t="s">
        <v>611</v>
      </c>
      <c r="G85" t="s">
        <v>43</v>
      </c>
      <c r="H85" t="s">
        <v>837</v>
      </c>
      <c r="I85" t="s">
        <v>838</v>
      </c>
      <c r="J85" t="s">
        <v>839</v>
      </c>
      <c r="K85">
        <v>23</v>
      </c>
      <c r="L85" t="s">
        <v>840</v>
      </c>
      <c r="N85" t="s">
        <v>68</v>
      </c>
      <c r="O85" t="s">
        <v>158</v>
      </c>
      <c r="P85" t="s">
        <v>841</v>
      </c>
      <c r="Q85" t="s">
        <v>33</v>
      </c>
      <c r="R85" t="s">
        <v>34</v>
      </c>
      <c r="S85" t="s">
        <v>842</v>
      </c>
      <c r="W85" t="s">
        <v>843</v>
      </c>
      <c r="X85" t="s">
        <v>38</v>
      </c>
    </row>
    <row r="86" spans="1:24" x14ac:dyDescent="0.3">
      <c r="A86">
        <v>967232</v>
      </c>
      <c r="B86" t="s">
        <v>844</v>
      </c>
      <c r="C86" t="s">
        <v>845</v>
      </c>
      <c r="D86" t="s">
        <v>846</v>
      </c>
      <c r="F86" t="s">
        <v>847</v>
      </c>
      <c r="G86" t="s">
        <v>43</v>
      </c>
      <c r="H86" t="s">
        <v>837</v>
      </c>
      <c r="I86" t="s">
        <v>848</v>
      </c>
      <c r="J86" t="s">
        <v>849</v>
      </c>
      <c r="K86">
        <v>25</v>
      </c>
      <c r="L86" t="s">
        <v>850</v>
      </c>
      <c r="N86" t="s">
        <v>68</v>
      </c>
      <c r="O86" t="s">
        <v>158</v>
      </c>
      <c r="P86" t="s">
        <v>851</v>
      </c>
      <c r="Q86" t="s">
        <v>33</v>
      </c>
      <c r="R86" t="s">
        <v>34</v>
      </c>
      <c r="S86" t="s">
        <v>852</v>
      </c>
      <c r="T86" t="s">
        <v>402</v>
      </c>
      <c r="W86" t="s">
        <v>853</v>
      </c>
      <c r="X86" t="s">
        <v>38</v>
      </c>
    </row>
    <row r="87" spans="1:24" x14ac:dyDescent="0.3">
      <c r="A87">
        <v>967236</v>
      </c>
      <c r="B87" t="s">
        <v>854</v>
      </c>
      <c r="C87" t="s">
        <v>855</v>
      </c>
      <c r="D87" t="s">
        <v>856</v>
      </c>
      <c r="F87" t="s">
        <v>102</v>
      </c>
      <c r="G87" t="s">
        <v>43</v>
      </c>
      <c r="H87" t="s">
        <v>857</v>
      </c>
      <c r="I87" t="s">
        <v>858</v>
      </c>
      <c r="J87" t="s">
        <v>859</v>
      </c>
      <c r="K87">
        <v>40</v>
      </c>
      <c r="L87" t="s">
        <v>860</v>
      </c>
      <c r="N87" t="s">
        <v>68</v>
      </c>
      <c r="O87" t="s">
        <v>419</v>
      </c>
      <c r="P87" t="s">
        <v>861</v>
      </c>
      <c r="Q87" t="s">
        <v>33</v>
      </c>
      <c r="R87" t="s">
        <v>34</v>
      </c>
      <c r="S87" t="s">
        <v>862</v>
      </c>
      <c r="W87" t="s">
        <v>863</v>
      </c>
      <c r="X87" t="s">
        <v>38</v>
      </c>
    </row>
    <row r="88" spans="1:24" x14ac:dyDescent="0.3">
      <c r="A88">
        <v>967237</v>
      </c>
      <c r="B88">
        <v>32621585</v>
      </c>
      <c r="C88" t="s">
        <v>864</v>
      </c>
      <c r="D88" t="s">
        <v>865</v>
      </c>
      <c r="F88" t="s">
        <v>611</v>
      </c>
      <c r="G88" t="s">
        <v>27</v>
      </c>
      <c r="H88" t="s">
        <v>866</v>
      </c>
      <c r="J88" t="s">
        <v>867</v>
      </c>
      <c r="N88" t="s">
        <v>31</v>
      </c>
      <c r="R88" t="s">
        <v>78</v>
      </c>
      <c r="S88" t="s">
        <v>868</v>
      </c>
      <c r="T88" t="s">
        <v>646</v>
      </c>
      <c r="W88" t="s">
        <v>869</v>
      </c>
      <c r="X88" t="s">
        <v>38</v>
      </c>
    </row>
    <row r="89" spans="1:24" x14ac:dyDescent="0.3">
      <c r="A89">
        <v>967239</v>
      </c>
      <c r="B89" t="s">
        <v>870</v>
      </c>
      <c r="C89" t="s">
        <v>871</v>
      </c>
      <c r="D89" t="s">
        <v>872</v>
      </c>
      <c r="F89" t="s">
        <v>320</v>
      </c>
      <c r="G89" t="s">
        <v>27</v>
      </c>
      <c r="H89" t="s">
        <v>873</v>
      </c>
      <c r="I89" t="s">
        <v>874</v>
      </c>
      <c r="J89" t="s">
        <v>875</v>
      </c>
      <c r="K89">
        <v>35</v>
      </c>
      <c r="L89" t="s">
        <v>876</v>
      </c>
      <c r="N89" t="s">
        <v>68</v>
      </c>
      <c r="O89" t="s">
        <v>468</v>
      </c>
      <c r="P89" t="s">
        <v>877</v>
      </c>
      <c r="Q89" t="s">
        <v>33</v>
      </c>
      <c r="R89" t="s">
        <v>34</v>
      </c>
      <c r="S89" t="s">
        <v>878</v>
      </c>
      <c r="T89" t="s">
        <v>879</v>
      </c>
      <c r="W89" t="s">
        <v>880</v>
      </c>
      <c r="X89" t="s">
        <v>38</v>
      </c>
    </row>
    <row r="90" spans="1:24" x14ac:dyDescent="0.3">
      <c r="A90">
        <v>967242</v>
      </c>
      <c r="B90" t="s">
        <v>881</v>
      </c>
      <c r="C90" t="s">
        <v>882</v>
      </c>
      <c r="D90" t="s">
        <v>883</v>
      </c>
      <c r="E90" t="s">
        <v>140</v>
      </c>
      <c r="F90" t="s">
        <v>165</v>
      </c>
      <c r="G90" t="s">
        <v>27</v>
      </c>
      <c r="H90" t="s">
        <v>884</v>
      </c>
      <c r="I90" t="s">
        <v>885</v>
      </c>
      <c r="J90" t="s">
        <v>886</v>
      </c>
      <c r="K90">
        <v>20</v>
      </c>
      <c r="N90" t="s">
        <v>31</v>
      </c>
      <c r="O90" t="s">
        <v>419</v>
      </c>
      <c r="Q90" t="s">
        <v>33</v>
      </c>
      <c r="R90" t="s">
        <v>34</v>
      </c>
      <c r="S90" t="s">
        <v>887</v>
      </c>
      <c r="W90" t="s">
        <v>888</v>
      </c>
      <c r="X90" t="s">
        <v>38</v>
      </c>
    </row>
    <row r="91" spans="1:24" x14ac:dyDescent="0.3">
      <c r="A91">
        <v>967243</v>
      </c>
      <c r="B91" t="s">
        <v>889</v>
      </c>
      <c r="C91" t="s">
        <v>890</v>
      </c>
      <c r="D91" t="s">
        <v>891</v>
      </c>
      <c r="E91" t="s">
        <v>140</v>
      </c>
      <c r="F91" t="s">
        <v>630</v>
      </c>
      <c r="G91" t="s">
        <v>27</v>
      </c>
      <c r="H91" t="s">
        <v>892</v>
      </c>
      <c r="I91" t="s">
        <v>893</v>
      </c>
      <c r="J91" t="s">
        <v>894</v>
      </c>
      <c r="K91">
        <v>20</v>
      </c>
      <c r="N91" t="s">
        <v>31</v>
      </c>
      <c r="O91" t="s">
        <v>419</v>
      </c>
      <c r="Q91" t="s">
        <v>33</v>
      </c>
      <c r="R91" t="s">
        <v>34</v>
      </c>
      <c r="S91" t="s">
        <v>895</v>
      </c>
      <c r="T91" t="s">
        <v>896</v>
      </c>
      <c r="W91" t="s">
        <v>897</v>
      </c>
      <c r="X91" t="s">
        <v>60</v>
      </c>
    </row>
    <row r="92" spans="1:24" x14ac:dyDescent="0.3">
      <c r="A92">
        <v>967246</v>
      </c>
      <c r="B92">
        <v>304006</v>
      </c>
      <c r="C92" t="s">
        <v>898</v>
      </c>
      <c r="D92" t="s">
        <v>899</v>
      </c>
      <c r="F92" t="s">
        <v>292</v>
      </c>
      <c r="G92" t="s">
        <v>43</v>
      </c>
      <c r="H92" t="s">
        <v>900</v>
      </c>
      <c r="I92" t="s">
        <v>901</v>
      </c>
      <c r="J92" t="s">
        <v>902</v>
      </c>
      <c r="K92">
        <v>11</v>
      </c>
      <c r="N92" t="s">
        <v>31</v>
      </c>
      <c r="O92" t="s">
        <v>332</v>
      </c>
      <c r="R92" t="s">
        <v>903</v>
      </c>
      <c r="S92" t="s">
        <v>904</v>
      </c>
      <c r="W92" t="s">
        <v>905</v>
      </c>
      <c r="X92" t="s">
        <v>60</v>
      </c>
    </row>
    <row r="93" spans="1:24" x14ac:dyDescent="0.3">
      <c r="A93">
        <v>967248</v>
      </c>
      <c r="B93" t="s">
        <v>906</v>
      </c>
      <c r="C93" t="s">
        <v>907</v>
      </c>
      <c r="D93" t="s">
        <v>908</v>
      </c>
      <c r="F93" t="s">
        <v>909</v>
      </c>
      <c r="G93" t="s">
        <v>27</v>
      </c>
      <c r="H93" t="s">
        <v>910</v>
      </c>
      <c r="I93" t="s">
        <v>911</v>
      </c>
      <c r="J93" t="s">
        <v>912</v>
      </c>
      <c r="K93">
        <v>17</v>
      </c>
      <c r="L93" t="s">
        <v>913</v>
      </c>
      <c r="N93" t="s">
        <v>68</v>
      </c>
      <c r="O93" t="s">
        <v>399</v>
      </c>
      <c r="P93" t="s">
        <v>914</v>
      </c>
      <c r="Q93" t="s">
        <v>33</v>
      </c>
      <c r="R93" t="s">
        <v>34</v>
      </c>
      <c r="S93" t="s">
        <v>915</v>
      </c>
      <c r="W93" t="s">
        <v>916</v>
      </c>
    </row>
    <row r="94" spans="1:24" x14ac:dyDescent="0.3">
      <c r="A94">
        <v>967251</v>
      </c>
      <c r="B94" t="s">
        <v>917</v>
      </c>
      <c r="C94" t="s">
        <v>918</v>
      </c>
      <c r="D94" t="s">
        <v>919</v>
      </c>
      <c r="E94" t="s">
        <v>195</v>
      </c>
      <c r="F94" t="s">
        <v>920</v>
      </c>
      <c r="G94" t="s">
        <v>27</v>
      </c>
      <c r="H94" t="s">
        <v>921</v>
      </c>
      <c r="I94" t="s">
        <v>922</v>
      </c>
      <c r="J94" t="s">
        <v>923</v>
      </c>
      <c r="K94">
        <v>21</v>
      </c>
      <c r="L94" t="s">
        <v>924</v>
      </c>
      <c r="N94" t="s">
        <v>68</v>
      </c>
      <c r="O94" t="s">
        <v>468</v>
      </c>
      <c r="P94" t="s">
        <v>635</v>
      </c>
      <c r="Q94" t="s">
        <v>33</v>
      </c>
      <c r="R94" t="s">
        <v>34</v>
      </c>
      <c r="S94" t="e">
        <f>- País: CHILE</f>
        <v>#NAME?</v>
      </c>
      <c r="W94" t="s">
        <v>925</v>
      </c>
      <c r="X94" t="s">
        <v>38</v>
      </c>
    </row>
    <row r="95" spans="1:24" x14ac:dyDescent="0.3">
      <c r="A95">
        <v>967252</v>
      </c>
      <c r="B95">
        <v>204365</v>
      </c>
      <c r="C95" t="s">
        <v>926</v>
      </c>
      <c r="D95" t="s">
        <v>927</v>
      </c>
      <c r="E95" t="s">
        <v>364</v>
      </c>
      <c r="F95" t="s">
        <v>603</v>
      </c>
      <c r="G95" t="s">
        <v>27</v>
      </c>
      <c r="H95" t="s">
        <v>928</v>
      </c>
      <c r="I95" t="s">
        <v>929</v>
      </c>
      <c r="J95" t="s">
        <v>930</v>
      </c>
      <c r="K95">
        <v>26</v>
      </c>
      <c r="L95" t="s">
        <v>931</v>
      </c>
      <c r="N95" t="s">
        <v>68</v>
      </c>
      <c r="O95" t="s">
        <v>490</v>
      </c>
      <c r="P95" t="s">
        <v>118</v>
      </c>
      <c r="Q95" t="s">
        <v>119</v>
      </c>
      <c r="R95" t="s">
        <v>120</v>
      </c>
      <c r="S95" t="s">
        <v>932</v>
      </c>
      <c r="T95" t="s">
        <v>933</v>
      </c>
      <c r="W95" t="s">
        <v>934</v>
      </c>
      <c r="X95" t="s">
        <v>38</v>
      </c>
    </row>
    <row r="96" spans="1:24" x14ac:dyDescent="0.3">
      <c r="A96">
        <v>967254</v>
      </c>
      <c r="B96" t="s">
        <v>935</v>
      </c>
      <c r="C96" t="s">
        <v>936</v>
      </c>
      <c r="D96" t="s">
        <v>937</v>
      </c>
      <c r="F96" t="s">
        <v>356</v>
      </c>
      <c r="G96" t="s">
        <v>43</v>
      </c>
      <c r="H96" t="s">
        <v>938</v>
      </c>
      <c r="I96" t="s">
        <v>939</v>
      </c>
      <c r="J96" t="s">
        <v>940</v>
      </c>
      <c r="K96">
        <v>65</v>
      </c>
      <c r="L96" t="s">
        <v>941</v>
      </c>
      <c r="N96" t="s">
        <v>68</v>
      </c>
      <c r="O96" t="s">
        <v>468</v>
      </c>
      <c r="P96" t="s">
        <v>942</v>
      </c>
      <c r="Q96" t="s">
        <v>33</v>
      </c>
      <c r="R96" t="s">
        <v>34</v>
      </c>
      <c r="S96" t="s">
        <v>943</v>
      </c>
      <c r="W96" t="s">
        <v>944</v>
      </c>
      <c r="X96" t="s">
        <v>38</v>
      </c>
    </row>
    <row r="97" spans="1:24" x14ac:dyDescent="0.3">
      <c r="A97">
        <v>967255</v>
      </c>
      <c r="B97">
        <v>322343</v>
      </c>
      <c r="C97" t="s">
        <v>945</v>
      </c>
      <c r="D97" t="s">
        <v>946</v>
      </c>
      <c r="E97" t="s">
        <v>140</v>
      </c>
      <c r="F97" t="s">
        <v>947</v>
      </c>
      <c r="G97" t="s">
        <v>43</v>
      </c>
      <c r="H97" t="s">
        <v>948</v>
      </c>
      <c r="I97" t="s">
        <v>949</v>
      </c>
      <c r="J97" t="s">
        <v>950</v>
      </c>
      <c r="K97">
        <v>71</v>
      </c>
      <c r="L97" t="s">
        <v>951</v>
      </c>
      <c r="N97" t="s">
        <v>68</v>
      </c>
      <c r="O97" t="s">
        <v>952</v>
      </c>
      <c r="P97" t="s">
        <v>953</v>
      </c>
      <c r="Q97" t="s">
        <v>954</v>
      </c>
      <c r="R97" t="s">
        <v>955</v>
      </c>
      <c r="S97" t="s">
        <v>956</v>
      </c>
      <c r="T97" t="s">
        <v>308</v>
      </c>
      <c r="W97" t="s">
        <v>637</v>
      </c>
      <c r="X97" t="s">
        <v>38</v>
      </c>
    </row>
    <row r="98" spans="1:24" x14ac:dyDescent="0.3">
      <c r="A98">
        <v>967258</v>
      </c>
      <c r="B98" t="s">
        <v>957</v>
      </c>
      <c r="C98" t="s">
        <v>958</v>
      </c>
      <c r="D98" t="s">
        <v>959</v>
      </c>
      <c r="E98" t="s">
        <v>195</v>
      </c>
      <c r="F98" t="s">
        <v>463</v>
      </c>
      <c r="G98" t="s">
        <v>43</v>
      </c>
      <c r="H98" t="s">
        <v>960</v>
      </c>
      <c r="I98" t="s">
        <v>961</v>
      </c>
      <c r="J98" t="s">
        <v>962</v>
      </c>
      <c r="K98">
        <v>65</v>
      </c>
      <c r="L98" t="s">
        <v>963</v>
      </c>
      <c r="N98" t="s">
        <v>68</v>
      </c>
      <c r="O98" t="s">
        <v>490</v>
      </c>
      <c r="P98" t="s">
        <v>964</v>
      </c>
      <c r="Q98" t="s">
        <v>33</v>
      </c>
      <c r="R98" t="s">
        <v>34</v>
      </c>
      <c r="S98" t="s">
        <v>965</v>
      </c>
      <c r="W98" t="s">
        <v>966</v>
      </c>
      <c r="X98" t="s">
        <v>38</v>
      </c>
    </row>
    <row r="99" spans="1:24" x14ac:dyDescent="0.3">
      <c r="A99">
        <v>967260</v>
      </c>
      <c r="B99" t="s">
        <v>967</v>
      </c>
      <c r="C99" t="s">
        <v>968</v>
      </c>
      <c r="D99" t="s">
        <v>969</v>
      </c>
      <c r="F99" t="s">
        <v>970</v>
      </c>
      <c r="G99" t="s">
        <v>27</v>
      </c>
      <c r="H99" t="s">
        <v>971</v>
      </c>
      <c r="I99" t="s">
        <v>972</v>
      </c>
      <c r="J99" t="s">
        <v>973</v>
      </c>
      <c r="K99">
        <v>48</v>
      </c>
      <c r="L99" t="s">
        <v>974</v>
      </c>
      <c r="N99" t="s">
        <v>68</v>
      </c>
      <c r="O99" t="s">
        <v>490</v>
      </c>
      <c r="P99" t="s">
        <v>964</v>
      </c>
      <c r="Q99" t="s">
        <v>33</v>
      </c>
      <c r="R99" t="s">
        <v>34</v>
      </c>
      <c r="S99" t="s">
        <v>975</v>
      </c>
      <c r="T99" t="s">
        <v>265</v>
      </c>
      <c r="W99" t="s">
        <v>976</v>
      </c>
      <c r="X99" t="s">
        <v>38</v>
      </c>
    </row>
    <row r="100" spans="1:24" x14ac:dyDescent="0.3">
      <c r="A100">
        <v>967263</v>
      </c>
      <c r="B100">
        <v>330547</v>
      </c>
      <c r="C100" t="s">
        <v>977</v>
      </c>
      <c r="D100" t="s">
        <v>978</v>
      </c>
      <c r="E100" t="s">
        <v>345</v>
      </c>
      <c r="F100" t="s">
        <v>979</v>
      </c>
      <c r="G100" t="s">
        <v>43</v>
      </c>
      <c r="H100" t="s">
        <v>980</v>
      </c>
      <c r="I100" t="s">
        <v>981</v>
      </c>
      <c r="J100" t="s">
        <v>982</v>
      </c>
      <c r="K100">
        <v>42</v>
      </c>
      <c r="L100" t="s">
        <v>983</v>
      </c>
      <c r="N100" t="s">
        <v>68</v>
      </c>
      <c r="O100" t="s">
        <v>468</v>
      </c>
      <c r="P100" t="s">
        <v>984</v>
      </c>
      <c r="Q100" t="s">
        <v>33</v>
      </c>
      <c r="R100" t="s">
        <v>34</v>
      </c>
      <c r="S100" t="s">
        <v>985</v>
      </c>
      <c r="T100" t="s">
        <v>986</v>
      </c>
      <c r="W100" t="s">
        <v>987</v>
      </c>
      <c r="X100" t="s">
        <v>38</v>
      </c>
    </row>
    <row r="101" spans="1:24" x14ac:dyDescent="0.3">
      <c r="A101">
        <v>967265</v>
      </c>
      <c r="B101" t="s">
        <v>988</v>
      </c>
      <c r="C101" t="s">
        <v>989</v>
      </c>
      <c r="D101" t="s">
        <v>990</v>
      </c>
      <c r="E101" t="s">
        <v>991</v>
      </c>
      <c r="F101" t="s">
        <v>141</v>
      </c>
      <c r="G101" t="s">
        <v>43</v>
      </c>
      <c r="H101" t="s">
        <v>992</v>
      </c>
      <c r="I101" t="s">
        <v>993</v>
      </c>
      <c r="J101" t="s">
        <v>994</v>
      </c>
      <c r="K101">
        <v>39</v>
      </c>
      <c r="L101" t="s">
        <v>995</v>
      </c>
      <c r="N101" t="s">
        <v>68</v>
      </c>
      <c r="O101" t="s">
        <v>490</v>
      </c>
      <c r="P101" t="s">
        <v>996</v>
      </c>
      <c r="Q101" t="s">
        <v>33</v>
      </c>
      <c r="R101" t="s">
        <v>34</v>
      </c>
      <c r="S101" t="s">
        <v>997</v>
      </c>
      <c r="W101" t="s">
        <v>998</v>
      </c>
      <c r="X101" t="s">
        <v>38</v>
      </c>
    </row>
    <row r="102" spans="1:24" x14ac:dyDescent="0.3">
      <c r="A102">
        <v>967267</v>
      </c>
      <c r="B102">
        <v>318303</v>
      </c>
      <c r="C102" t="s">
        <v>999</v>
      </c>
      <c r="D102" t="s">
        <v>1000</v>
      </c>
      <c r="F102" t="s">
        <v>1001</v>
      </c>
      <c r="G102" t="s">
        <v>27</v>
      </c>
      <c r="H102" t="s">
        <v>1002</v>
      </c>
      <c r="I102" t="s">
        <v>1003</v>
      </c>
      <c r="J102" t="s">
        <v>1004</v>
      </c>
      <c r="K102">
        <v>66</v>
      </c>
      <c r="L102" t="s">
        <v>576</v>
      </c>
      <c r="N102" t="s">
        <v>68</v>
      </c>
      <c r="O102" t="s">
        <v>468</v>
      </c>
      <c r="P102" t="s">
        <v>577</v>
      </c>
      <c r="Q102" t="s">
        <v>33</v>
      </c>
      <c r="R102" t="s">
        <v>34</v>
      </c>
      <c r="S102" t="s">
        <v>1005</v>
      </c>
      <c r="W102" t="s">
        <v>1006</v>
      </c>
      <c r="X102" t="s">
        <v>38</v>
      </c>
    </row>
    <row r="103" spans="1:24" x14ac:dyDescent="0.3">
      <c r="A103">
        <v>967268</v>
      </c>
      <c r="B103">
        <v>179585</v>
      </c>
      <c r="C103" t="s">
        <v>1007</v>
      </c>
      <c r="D103" t="s">
        <v>1008</v>
      </c>
      <c r="E103" t="s">
        <v>195</v>
      </c>
      <c r="F103" t="s">
        <v>1009</v>
      </c>
      <c r="G103" t="s">
        <v>27</v>
      </c>
      <c r="H103" t="s">
        <v>1010</v>
      </c>
      <c r="I103" t="s">
        <v>1011</v>
      </c>
      <c r="J103" t="s">
        <v>1012</v>
      </c>
      <c r="K103">
        <v>76</v>
      </c>
      <c r="N103" t="s">
        <v>31</v>
      </c>
      <c r="O103" t="s">
        <v>490</v>
      </c>
      <c r="Q103" t="s">
        <v>33</v>
      </c>
      <c r="R103" t="s">
        <v>34</v>
      </c>
      <c r="S103" t="s">
        <v>1013</v>
      </c>
      <c r="T103" t="s">
        <v>1014</v>
      </c>
      <c r="W103" t="s">
        <v>1015</v>
      </c>
      <c r="X103" t="s">
        <v>38</v>
      </c>
    </row>
    <row r="104" spans="1:24" x14ac:dyDescent="0.3">
      <c r="A104">
        <v>967269</v>
      </c>
      <c r="B104">
        <v>334643</v>
      </c>
      <c r="C104" t="s">
        <v>1016</v>
      </c>
      <c r="D104" t="s">
        <v>1017</v>
      </c>
      <c r="F104" t="s">
        <v>738</v>
      </c>
      <c r="G104" t="s">
        <v>27</v>
      </c>
      <c r="H104" t="s">
        <v>1018</v>
      </c>
      <c r="I104" t="s">
        <v>1019</v>
      </c>
      <c r="J104" t="s">
        <v>1020</v>
      </c>
      <c r="K104">
        <v>16</v>
      </c>
      <c r="L104" t="s">
        <v>1021</v>
      </c>
      <c r="N104" t="s">
        <v>68</v>
      </c>
      <c r="O104" t="s">
        <v>468</v>
      </c>
      <c r="P104" t="s">
        <v>118</v>
      </c>
      <c r="R104" t="s">
        <v>903</v>
      </c>
      <c r="S104" t="s">
        <v>1022</v>
      </c>
      <c r="T104" t="s">
        <v>1023</v>
      </c>
      <c r="W104" t="s">
        <v>1024</v>
      </c>
      <c r="X104" t="s">
        <v>60</v>
      </c>
    </row>
    <row r="105" spans="1:24" x14ac:dyDescent="0.3">
      <c r="A105">
        <v>967270</v>
      </c>
      <c r="B105">
        <v>334379</v>
      </c>
      <c r="C105" t="s">
        <v>1025</v>
      </c>
      <c r="D105" t="s">
        <v>1026</v>
      </c>
      <c r="E105" t="s">
        <v>140</v>
      </c>
      <c r="F105" t="s">
        <v>63</v>
      </c>
      <c r="G105" t="s">
        <v>27</v>
      </c>
      <c r="H105" t="s">
        <v>1027</v>
      </c>
      <c r="I105" t="s">
        <v>1028</v>
      </c>
      <c r="J105" t="s">
        <v>1029</v>
      </c>
      <c r="K105">
        <v>58</v>
      </c>
      <c r="L105" t="s">
        <v>822</v>
      </c>
      <c r="N105" t="s">
        <v>68</v>
      </c>
      <c r="O105" t="s">
        <v>468</v>
      </c>
      <c r="P105" t="s">
        <v>823</v>
      </c>
      <c r="Q105" t="s">
        <v>33</v>
      </c>
      <c r="R105" t="s">
        <v>34</v>
      </c>
      <c r="S105" t="s">
        <v>1030</v>
      </c>
      <c r="W105" t="s">
        <v>1031</v>
      </c>
      <c r="X105" t="s">
        <v>38</v>
      </c>
    </row>
    <row r="106" spans="1:24" x14ac:dyDescent="0.3">
      <c r="A106">
        <v>967271</v>
      </c>
      <c r="B106" t="s">
        <v>1032</v>
      </c>
      <c r="C106" t="s">
        <v>1033</v>
      </c>
      <c r="D106" t="s">
        <v>1034</v>
      </c>
      <c r="F106" t="s">
        <v>485</v>
      </c>
      <c r="G106" t="s">
        <v>43</v>
      </c>
      <c r="H106" t="s">
        <v>1035</v>
      </c>
      <c r="I106" t="s">
        <v>1036</v>
      </c>
      <c r="J106" t="s">
        <v>1037</v>
      </c>
      <c r="K106">
        <v>21</v>
      </c>
      <c r="L106" t="s">
        <v>252</v>
      </c>
      <c r="N106" t="s">
        <v>68</v>
      </c>
      <c r="O106" t="s">
        <v>468</v>
      </c>
      <c r="P106" t="s">
        <v>253</v>
      </c>
      <c r="Q106" t="s">
        <v>33</v>
      </c>
      <c r="R106" t="s">
        <v>34</v>
      </c>
      <c r="S106" t="e">
        <f>- Neuquén - Barrio Valentina Sur</f>
        <v>#NAME?</v>
      </c>
      <c r="T106" t="s">
        <v>1038</v>
      </c>
      <c r="W106" t="s">
        <v>1039</v>
      </c>
      <c r="X106" t="s">
        <v>60</v>
      </c>
    </row>
    <row r="107" spans="1:24" x14ac:dyDescent="0.3">
      <c r="A107">
        <v>967273</v>
      </c>
      <c r="B107">
        <v>303245</v>
      </c>
      <c r="C107" t="s">
        <v>1040</v>
      </c>
      <c r="D107" t="s">
        <v>1041</v>
      </c>
      <c r="F107" t="s">
        <v>1042</v>
      </c>
      <c r="G107" t="s">
        <v>43</v>
      </c>
      <c r="H107" t="s">
        <v>1043</v>
      </c>
      <c r="I107" t="s">
        <v>1044</v>
      </c>
      <c r="J107" t="s">
        <v>1045</v>
      </c>
      <c r="K107">
        <v>62</v>
      </c>
      <c r="M107" t="s">
        <v>1046</v>
      </c>
      <c r="N107" t="s">
        <v>68</v>
      </c>
      <c r="O107" t="s">
        <v>490</v>
      </c>
      <c r="P107" t="s">
        <v>1047</v>
      </c>
      <c r="Q107" t="s">
        <v>33</v>
      </c>
      <c r="R107" t="s">
        <v>34</v>
      </c>
      <c r="S107" t="s">
        <v>1048</v>
      </c>
      <c r="T107" t="s">
        <v>1049</v>
      </c>
      <c r="W107" t="s">
        <v>1050</v>
      </c>
    </row>
    <row r="108" spans="1:24" x14ac:dyDescent="0.3">
      <c r="A108">
        <v>967272</v>
      </c>
      <c r="B108" t="s">
        <v>1051</v>
      </c>
      <c r="C108" t="s">
        <v>1052</v>
      </c>
      <c r="D108" t="s">
        <v>1053</v>
      </c>
      <c r="F108" t="s">
        <v>1054</v>
      </c>
      <c r="G108" t="s">
        <v>43</v>
      </c>
      <c r="H108" t="s">
        <v>1055</v>
      </c>
      <c r="I108" t="s">
        <v>1055</v>
      </c>
      <c r="J108" t="s">
        <v>1056</v>
      </c>
      <c r="K108">
        <v>0</v>
      </c>
      <c r="L108" t="s">
        <v>1057</v>
      </c>
      <c r="N108" t="s">
        <v>68</v>
      </c>
      <c r="O108" t="s">
        <v>158</v>
      </c>
      <c r="P108" t="s">
        <v>1058</v>
      </c>
      <c r="Q108" t="s">
        <v>119</v>
      </c>
      <c r="R108" t="s">
        <v>120</v>
      </c>
      <c r="S108" t="s">
        <v>1059</v>
      </c>
      <c r="T108" t="s">
        <v>1060</v>
      </c>
      <c r="W108" t="s">
        <v>1061</v>
      </c>
    </row>
    <row r="109" spans="1:24" x14ac:dyDescent="0.3">
      <c r="A109">
        <v>967274</v>
      </c>
      <c r="B109">
        <v>21785399</v>
      </c>
      <c r="C109" t="s">
        <v>1062</v>
      </c>
      <c r="D109" t="s">
        <v>1063</v>
      </c>
      <c r="E109" t="s">
        <v>140</v>
      </c>
      <c r="F109" t="s">
        <v>514</v>
      </c>
      <c r="G109" t="s">
        <v>27</v>
      </c>
      <c r="H109" t="s">
        <v>1064</v>
      </c>
      <c r="I109" t="s">
        <v>1065</v>
      </c>
      <c r="J109" t="s">
        <v>1066</v>
      </c>
      <c r="K109">
        <v>47</v>
      </c>
      <c r="L109" t="s">
        <v>1067</v>
      </c>
      <c r="N109" t="s">
        <v>68</v>
      </c>
      <c r="O109" t="s">
        <v>490</v>
      </c>
      <c r="P109" t="s">
        <v>1068</v>
      </c>
      <c r="Q109" t="s">
        <v>33</v>
      </c>
      <c r="R109" t="s">
        <v>34</v>
      </c>
      <c r="S109" t="s">
        <v>1069</v>
      </c>
      <c r="W109" t="s">
        <v>1070</v>
      </c>
      <c r="X109" t="s">
        <v>38</v>
      </c>
    </row>
    <row r="110" spans="1:24" x14ac:dyDescent="0.3">
      <c r="A110">
        <v>967275</v>
      </c>
      <c r="B110" t="s">
        <v>1071</v>
      </c>
      <c r="C110" t="s">
        <v>1072</v>
      </c>
      <c r="D110" t="s">
        <v>1073</v>
      </c>
      <c r="E110" t="s">
        <v>140</v>
      </c>
      <c r="F110" t="s">
        <v>320</v>
      </c>
      <c r="G110" t="s">
        <v>27</v>
      </c>
      <c r="H110" t="s">
        <v>1074</v>
      </c>
      <c r="I110" t="s">
        <v>1075</v>
      </c>
      <c r="J110" t="s">
        <v>1076</v>
      </c>
      <c r="K110">
        <v>105</v>
      </c>
      <c r="L110" t="s">
        <v>781</v>
      </c>
      <c r="N110" t="s">
        <v>68</v>
      </c>
      <c r="O110" t="s">
        <v>468</v>
      </c>
      <c r="P110" t="s">
        <v>782</v>
      </c>
      <c r="Q110" t="s">
        <v>33</v>
      </c>
      <c r="R110" t="s">
        <v>34</v>
      </c>
      <c r="S110" t="s">
        <v>1077</v>
      </c>
      <c r="T110" t="s">
        <v>793</v>
      </c>
      <c r="W110" t="s">
        <v>1078</v>
      </c>
      <c r="X110" t="s">
        <v>38</v>
      </c>
    </row>
    <row r="111" spans="1:24" x14ac:dyDescent="0.3">
      <c r="A111">
        <v>967276</v>
      </c>
      <c r="B111" t="s">
        <v>1079</v>
      </c>
      <c r="C111" t="s">
        <v>1080</v>
      </c>
      <c r="D111" t="s">
        <v>1081</v>
      </c>
      <c r="F111" t="s">
        <v>818</v>
      </c>
      <c r="G111" t="s">
        <v>43</v>
      </c>
      <c r="H111" t="s">
        <v>1082</v>
      </c>
      <c r="I111" t="s">
        <v>1083</v>
      </c>
      <c r="J111" t="s">
        <v>1084</v>
      </c>
      <c r="K111">
        <v>22</v>
      </c>
      <c r="L111" t="s">
        <v>1085</v>
      </c>
      <c r="N111" t="s">
        <v>68</v>
      </c>
      <c r="O111" t="s">
        <v>468</v>
      </c>
      <c r="P111" t="s">
        <v>1086</v>
      </c>
      <c r="Q111" t="s">
        <v>33</v>
      </c>
      <c r="R111" t="s">
        <v>34</v>
      </c>
      <c r="S111" t="s">
        <v>1087</v>
      </c>
      <c r="W111" t="s">
        <v>1088</v>
      </c>
      <c r="X111" t="s">
        <v>60</v>
      </c>
    </row>
    <row r="112" spans="1:24" x14ac:dyDescent="0.3">
      <c r="A112">
        <v>967277</v>
      </c>
      <c r="B112">
        <v>288905</v>
      </c>
      <c r="C112" t="s">
        <v>1089</v>
      </c>
      <c r="D112" t="s">
        <v>1090</v>
      </c>
      <c r="F112" t="s">
        <v>514</v>
      </c>
      <c r="G112" t="s">
        <v>27</v>
      </c>
      <c r="H112" t="s">
        <v>1091</v>
      </c>
      <c r="I112" t="s">
        <v>1092</v>
      </c>
      <c r="J112" t="s">
        <v>1093</v>
      </c>
      <c r="K112">
        <v>37</v>
      </c>
      <c r="L112" t="s">
        <v>1094</v>
      </c>
      <c r="N112" t="s">
        <v>68</v>
      </c>
      <c r="O112" t="s">
        <v>490</v>
      </c>
      <c r="P112" t="s">
        <v>1095</v>
      </c>
      <c r="Q112" t="s">
        <v>33</v>
      </c>
      <c r="R112" t="s">
        <v>34</v>
      </c>
      <c r="S112" t="s">
        <v>1096</v>
      </c>
      <c r="T112" t="s">
        <v>540</v>
      </c>
      <c r="W112" t="s">
        <v>1097</v>
      </c>
      <c r="X112" t="s">
        <v>38</v>
      </c>
    </row>
    <row r="113" spans="1:24" x14ac:dyDescent="0.3">
      <c r="A113">
        <v>967278</v>
      </c>
      <c r="B113" t="s">
        <v>1098</v>
      </c>
      <c r="C113" t="s">
        <v>1099</v>
      </c>
      <c r="D113" t="s">
        <v>1100</v>
      </c>
      <c r="F113" t="s">
        <v>270</v>
      </c>
      <c r="G113" t="s">
        <v>27</v>
      </c>
      <c r="H113" t="s">
        <v>1101</v>
      </c>
      <c r="I113" t="s">
        <v>1102</v>
      </c>
      <c r="J113" t="s">
        <v>1103</v>
      </c>
      <c r="K113">
        <v>94</v>
      </c>
      <c r="L113" t="s">
        <v>1104</v>
      </c>
      <c r="N113" t="s">
        <v>68</v>
      </c>
      <c r="O113" t="s">
        <v>468</v>
      </c>
      <c r="P113" t="s">
        <v>1105</v>
      </c>
      <c r="Q113" t="s">
        <v>33</v>
      </c>
      <c r="R113" t="s">
        <v>34</v>
      </c>
      <c r="S113" t="s">
        <v>1106</v>
      </c>
      <c r="T113" t="s">
        <v>223</v>
      </c>
      <c r="W113" t="s">
        <v>1107</v>
      </c>
      <c r="X113" t="s">
        <v>38</v>
      </c>
    </row>
    <row r="114" spans="1:24" x14ac:dyDescent="0.3">
      <c r="A114">
        <v>967280</v>
      </c>
      <c r="B114" t="s">
        <v>137</v>
      </c>
      <c r="C114" t="s">
        <v>138</v>
      </c>
      <c r="D114" t="s">
        <v>139</v>
      </c>
      <c r="E114" t="s">
        <v>140</v>
      </c>
      <c r="F114" t="s">
        <v>141</v>
      </c>
      <c r="G114" t="s">
        <v>43</v>
      </c>
      <c r="H114" t="s">
        <v>1108</v>
      </c>
      <c r="I114" t="s">
        <v>1109</v>
      </c>
      <c r="J114" t="s">
        <v>1110</v>
      </c>
      <c r="K114">
        <v>5</v>
      </c>
      <c r="L114" t="s">
        <v>1111</v>
      </c>
      <c r="N114" t="s">
        <v>68</v>
      </c>
      <c r="O114" t="s">
        <v>468</v>
      </c>
      <c r="P114" t="s">
        <v>1112</v>
      </c>
      <c r="Q114" t="s">
        <v>33</v>
      </c>
      <c r="R114" t="s">
        <v>34</v>
      </c>
      <c r="S114" t="s">
        <v>148</v>
      </c>
      <c r="T114" t="s">
        <v>149</v>
      </c>
      <c r="W114" t="s">
        <v>1113</v>
      </c>
      <c r="X114" t="s">
        <v>60</v>
      </c>
    </row>
    <row r="115" spans="1:24" x14ac:dyDescent="0.3">
      <c r="A115">
        <v>967281</v>
      </c>
      <c r="B115" t="s">
        <v>1114</v>
      </c>
      <c r="C115" t="s">
        <v>1115</v>
      </c>
      <c r="D115" t="s">
        <v>1116</v>
      </c>
      <c r="E115" t="s">
        <v>140</v>
      </c>
      <c r="F115" t="s">
        <v>738</v>
      </c>
      <c r="G115" t="s">
        <v>27</v>
      </c>
      <c r="H115" t="s">
        <v>1117</v>
      </c>
      <c r="I115" t="s">
        <v>1118</v>
      </c>
      <c r="J115" t="s">
        <v>1119</v>
      </c>
      <c r="K115">
        <v>92</v>
      </c>
      <c r="L115" t="s">
        <v>1120</v>
      </c>
      <c r="N115" t="s">
        <v>68</v>
      </c>
      <c r="O115" t="s">
        <v>490</v>
      </c>
      <c r="P115" t="s">
        <v>179</v>
      </c>
      <c r="Q115" t="s">
        <v>33</v>
      </c>
      <c r="R115" t="s">
        <v>34</v>
      </c>
      <c r="S115" t="s">
        <v>1121</v>
      </c>
      <c r="T115" t="s">
        <v>530</v>
      </c>
      <c r="W115" t="s">
        <v>1122</v>
      </c>
      <c r="X115" t="s">
        <v>38</v>
      </c>
    </row>
    <row r="116" spans="1:24" x14ac:dyDescent="0.3">
      <c r="A116">
        <v>967282</v>
      </c>
      <c r="B116" t="s">
        <v>1123</v>
      </c>
      <c r="C116" t="s">
        <v>1124</v>
      </c>
      <c r="D116" t="s">
        <v>1125</v>
      </c>
      <c r="E116" t="s">
        <v>140</v>
      </c>
      <c r="F116" t="s">
        <v>485</v>
      </c>
      <c r="G116" t="s">
        <v>43</v>
      </c>
      <c r="H116" t="s">
        <v>1126</v>
      </c>
      <c r="I116" t="s">
        <v>1127</v>
      </c>
      <c r="J116" t="s">
        <v>1128</v>
      </c>
      <c r="K116">
        <v>101</v>
      </c>
      <c r="L116" t="s">
        <v>1129</v>
      </c>
      <c r="N116" t="s">
        <v>68</v>
      </c>
      <c r="O116" t="s">
        <v>490</v>
      </c>
      <c r="P116" t="s">
        <v>1130</v>
      </c>
      <c r="Q116" t="s">
        <v>33</v>
      </c>
      <c r="R116" t="s">
        <v>34</v>
      </c>
      <c r="S116" t="s">
        <v>1131</v>
      </c>
      <c r="T116" t="s">
        <v>1132</v>
      </c>
      <c r="W116" t="s">
        <v>1133</v>
      </c>
      <c r="X116" t="s">
        <v>38</v>
      </c>
    </row>
    <row r="117" spans="1:24" x14ac:dyDescent="0.3">
      <c r="A117">
        <v>967284</v>
      </c>
      <c r="B117">
        <v>210190</v>
      </c>
      <c r="C117" t="s">
        <v>1134</v>
      </c>
      <c r="D117" t="s">
        <v>1135</v>
      </c>
      <c r="F117" t="s">
        <v>292</v>
      </c>
      <c r="G117" t="s">
        <v>27</v>
      </c>
      <c r="H117" t="s">
        <v>1136</v>
      </c>
      <c r="I117" t="s">
        <v>1137</v>
      </c>
      <c r="J117" t="s">
        <v>1138</v>
      </c>
      <c r="K117">
        <v>46</v>
      </c>
      <c r="L117" t="s">
        <v>1139</v>
      </c>
      <c r="N117" t="s">
        <v>68</v>
      </c>
      <c r="O117" t="s">
        <v>468</v>
      </c>
      <c r="P117" t="s">
        <v>275</v>
      </c>
      <c r="Q117" t="s">
        <v>33</v>
      </c>
      <c r="R117" t="s">
        <v>34</v>
      </c>
      <c r="S117" t="s">
        <v>1140</v>
      </c>
      <c r="T117" t="s">
        <v>1141</v>
      </c>
      <c r="W117" t="s">
        <v>1142</v>
      </c>
      <c r="X117" t="s">
        <v>60</v>
      </c>
    </row>
    <row r="118" spans="1:24" x14ac:dyDescent="0.3">
      <c r="A118">
        <v>967285</v>
      </c>
      <c r="B118" t="s">
        <v>1143</v>
      </c>
      <c r="C118" t="s">
        <v>1144</v>
      </c>
      <c r="D118" t="s">
        <v>1145</v>
      </c>
      <c r="E118" t="s">
        <v>195</v>
      </c>
      <c r="F118" t="s">
        <v>1146</v>
      </c>
      <c r="G118" t="s">
        <v>43</v>
      </c>
      <c r="H118" t="s">
        <v>1136</v>
      </c>
      <c r="I118" t="s">
        <v>1147</v>
      </c>
      <c r="J118" t="s">
        <v>1148</v>
      </c>
      <c r="K118">
        <v>46</v>
      </c>
      <c r="L118" t="s">
        <v>1149</v>
      </c>
      <c r="N118" t="s">
        <v>68</v>
      </c>
      <c r="O118" t="s">
        <v>468</v>
      </c>
      <c r="P118" t="s">
        <v>1150</v>
      </c>
      <c r="Q118" t="s">
        <v>33</v>
      </c>
      <c r="R118" t="s">
        <v>34</v>
      </c>
      <c r="S118" t="s">
        <v>1151</v>
      </c>
      <c r="W118" t="s">
        <v>1152</v>
      </c>
      <c r="X118" t="s">
        <v>60</v>
      </c>
    </row>
    <row r="119" spans="1:24" x14ac:dyDescent="0.3">
      <c r="A119">
        <v>967287</v>
      </c>
      <c r="B119" t="s">
        <v>1153</v>
      </c>
      <c r="C119" t="s">
        <v>1154</v>
      </c>
      <c r="D119" t="s">
        <v>1155</v>
      </c>
      <c r="F119" t="s">
        <v>1156</v>
      </c>
      <c r="G119" t="s">
        <v>43</v>
      </c>
      <c r="H119" t="s">
        <v>1157</v>
      </c>
      <c r="I119" t="s">
        <v>1158</v>
      </c>
      <c r="J119" t="s">
        <v>1159</v>
      </c>
      <c r="K119">
        <v>93</v>
      </c>
      <c r="L119" t="s">
        <v>1160</v>
      </c>
      <c r="N119" t="s">
        <v>68</v>
      </c>
      <c r="O119" t="s">
        <v>490</v>
      </c>
      <c r="P119" t="s">
        <v>190</v>
      </c>
      <c r="Q119" t="s">
        <v>33</v>
      </c>
      <c r="R119" t="s">
        <v>34</v>
      </c>
      <c r="S119" t="s">
        <v>1161</v>
      </c>
      <c r="T119" t="s">
        <v>1162</v>
      </c>
      <c r="W119" t="s">
        <v>1163</v>
      </c>
      <c r="X119" t="s">
        <v>38</v>
      </c>
    </row>
    <row r="120" spans="1:24" x14ac:dyDescent="0.3">
      <c r="A120">
        <v>967289</v>
      </c>
      <c r="B120" t="s">
        <v>1164</v>
      </c>
      <c r="C120" t="s">
        <v>1165</v>
      </c>
      <c r="D120" t="s">
        <v>1166</v>
      </c>
      <c r="E120" t="s">
        <v>140</v>
      </c>
      <c r="F120" t="s">
        <v>787</v>
      </c>
      <c r="G120" t="s">
        <v>43</v>
      </c>
      <c r="H120" t="s">
        <v>1167</v>
      </c>
      <c r="I120" t="s">
        <v>1168</v>
      </c>
      <c r="J120" t="s">
        <v>1169</v>
      </c>
      <c r="K120">
        <v>78</v>
      </c>
      <c r="L120" t="s">
        <v>1170</v>
      </c>
      <c r="N120" t="s">
        <v>31</v>
      </c>
      <c r="O120" t="s">
        <v>490</v>
      </c>
      <c r="Q120" t="s">
        <v>33</v>
      </c>
      <c r="R120" t="s">
        <v>34</v>
      </c>
      <c r="S120" t="s">
        <v>1171</v>
      </c>
      <c r="W120" t="s">
        <v>1172</v>
      </c>
      <c r="X120" t="s">
        <v>38</v>
      </c>
    </row>
    <row r="121" spans="1:24" x14ac:dyDescent="0.3">
      <c r="A121">
        <v>967290</v>
      </c>
      <c r="B121">
        <v>230100</v>
      </c>
      <c r="C121" t="s">
        <v>1173</v>
      </c>
      <c r="D121" t="s">
        <v>1174</v>
      </c>
      <c r="F121" t="s">
        <v>562</v>
      </c>
      <c r="G121" t="s">
        <v>27</v>
      </c>
      <c r="H121" t="s">
        <v>1175</v>
      </c>
      <c r="I121" t="s">
        <v>1176</v>
      </c>
      <c r="J121" t="s">
        <v>1177</v>
      </c>
      <c r="K121">
        <v>67</v>
      </c>
      <c r="L121" t="s">
        <v>1178</v>
      </c>
      <c r="N121" t="s">
        <v>68</v>
      </c>
      <c r="O121" t="s">
        <v>490</v>
      </c>
      <c r="P121" t="s">
        <v>1068</v>
      </c>
      <c r="Q121" t="s">
        <v>33</v>
      </c>
      <c r="R121" t="s">
        <v>34</v>
      </c>
      <c r="S121" t="s">
        <v>1179</v>
      </c>
      <c r="T121" t="s">
        <v>530</v>
      </c>
      <c r="W121" t="s">
        <v>1180</v>
      </c>
      <c r="X121" t="s">
        <v>38</v>
      </c>
    </row>
    <row r="122" spans="1:24" x14ac:dyDescent="0.3">
      <c r="A122">
        <v>967292</v>
      </c>
      <c r="B122">
        <v>151089</v>
      </c>
      <c r="C122" t="s">
        <v>1181</v>
      </c>
      <c r="D122" t="s">
        <v>1182</v>
      </c>
      <c r="E122" t="s">
        <v>195</v>
      </c>
      <c r="F122" t="s">
        <v>787</v>
      </c>
      <c r="G122" t="s">
        <v>43</v>
      </c>
      <c r="H122" t="s">
        <v>1183</v>
      </c>
      <c r="I122" t="s">
        <v>1184</v>
      </c>
      <c r="J122" t="s">
        <v>1185</v>
      </c>
      <c r="K122">
        <v>25</v>
      </c>
      <c r="L122" t="s">
        <v>983</v>
      </c>
      <c r="N122" t="s">
        <v>68</v>
      </c>
      <c r="O122" t="s">
        <v>468</v>
      </c>
      <c r="P122" t="s">
        <v>984</v>
      </c>
      <c r="Q122" t="s">
        <v>33</v>
      </c>
      <c r="R122" t="s">
        <v>34</v>
      </c>
      <c r="S122" t="s">
        <v>1186</v>
      </c>
      <c r="W122" t="s">
        <v>1187</v>
      </c>
      <c r="X122" t="s">
        <v>60</v>
      </c>
    </row>
    <row r="123" spans="1:24" x14ac:dyDescent="0.3">
      <c r="A123">
        <v>967293</v>
      </c>
      <c r="B123" t="s">
        <v>1188</v>
      </c>
      <c r="C123" t="s">
        <v>1189</v>
      </c>
      <c r="D123" t="s">
        <v>1190</v>
      </c>
      <c r="F123" t="s">
        <v>26</v>
      </c>
      <c r="G123" t="s">
        <v>43</v>
      </c>
      <c r="H123" t="s">
        <v>1191</v>
      </c>
      <c r="I123" t="s">
        <v>1192</v>
      </c>
      <c r="J123" t="s">
        <v>1193</v>
      </c>
      <c r="K123">
        <v>1</v>
      </c>
      <c r="L123" t="s">
        <v>1194</v>
      </c>
      <c r="N123" t="s">
        <v>68</v>
      </c>
      <c r="O123" t="s">
        <v>468</v>
      </c>
      <c r="P123" t="s">
        <v>1195</v>
      </c>
      <c r="Q123" t="s">
        <v>33</v>
      </c>
      <c r="R123" t="s">
        <v>34</v>
      </c>
      <c r="S123" t="s">
        <v>1196</v>
      </c>
      <c r="W123" t="s">
        <v>1197</v>
      </c>
    </row>
    <row r="124" spans="1:24" x14ac:dyDescent="0.3">
      <c r="A124">
        <v>967295</v>
      </c>
      <c r="B124">
        <v>272533</v>
      </c>
      <c r="C124" t="s">
        <v>1198</v>
      </c>
      <c r="D124" t="s">
        <v>1199</v>
      </c>
      <c r="F124" t="s">
        <v>909</v>
      </c>
      <c r="G124" t="s">
        <v>43</v>
      </c>
      <c r="H124" t="s">
        <v>1200</v>
      </c>
      <c r="I124" t="s">
        <v>1201</v>
      </c>
      <c r="J124" t="s">
        <v>1202</v>
      </c>
      <c r="K124">
        <v>34</v>
      </c>
      <c r="L124" t="s">
        <v>1203</v>
      </c>
      <c r="N124" t="s">
        <v>68</v>
      </c>
      <c r="O124" t="s">
        <v>158</v>
      </c>
      <c r="P124" t="s">
        <v>1204</v>
      </c>
      <c r="Q124" t="s">
        <v>33</v>
      </c>
      <c r="R124" t="s">
        <v>34</v>
      </c>
      <c r="S124" t="s">
        <v>1205</v>
      </c>
      <c r="T124" t="s">
        <v>1206</v>
      </c>
      <c r="W124" t="s">
        <v>1207</v>
      </c>
      <c r="X124" t="s">
        <v>60</v>
      </c>
    </row>
    <row r="125" spans="1:24" x14ac:dyDescent="0.3">
      <c r="A125">
        <v>967296</v>
      </c>
      <c r="B125">
        <v>291105</v>
      </c>
      <c r="C125" t="s">
        <v>1208</v>
      </c>
      <c r="D125" t="s">
        <v>1209</v>
      </c>
      <c r="F125" t="s">
        <v>847</v>
      </c>
      <c r="G125" t="s">
        <v>43</v>
      </c>
      <c r="H125" t="s">
        <v>1210</v>
      </c>
      <c r="I125" t="s">
        <v>1211</v>
      </c>
      <c r="J125" t="s">
        <v>1212</v>
      </c>
      <c r="K125">
        <v>125</v>
      </c>
      <c r="L125" t="s">
        <v>1213</v>
      </c>
      <c r="N125" t="s">
        <v>68</v>
      </c>
      <c r="O125" t="s">
        <v>490</v>
      </c>
      <c r="P125" t="s">
        <v>841</v>
      </c>
      <c r="R125" t="s">
        <v>903</v>
      </c>
      <c r="S125" t="s">
        <v>87</v>
      </c>
      <c r="T125" t="s">
        <v>1214</v>
      </c>
      <c r="W125" t="s">
        <v>1215</v>
      </c>
      <c r="X125" t="s">
        <v>38</v>
      </c>
    </row>
    <row r="126" spans="1:24" x14ac:dyDescent="0.3">
      <c r="A126">
        <v>967297</v>
      </c>
      <c r="B126">
        <v>292945</v>
      </c>
      <c r="C126" t="s">
        <v>1216</v>
      </c>
      <c r="D126" t="s">
        <v>1217</v>
      </c>
      <c r="E126" t="s">
        <v>1218</v>
      </c>
      <c r="F126" t="s">
        <v>441</v>
      </c>
      <c r="G126" t="s">
        <v>43</v>
      </c>
      <c r="H126" t="s">
        <v>1219</v>
      </c>
      <c r="I126" t="s">
        <v>1220</v>
      </c>
      <c r="J126" t="s">
        <v>1221</v>
      </c>
      <c r="K126">
        <v>107</v>
      </c>
      <c r="N126" t="s">
        <v>31</v>
      </c>
      <c r="O126" t="s">
        <v>490</v>
      </c>
      <c r="R126" t="s">
        <v>903</v>
      </c>
      <c r="S126" t="s">
        <v>1222</v>
      </c>
      <c r="W126" t="s">
        <v>1223</v>
      </c>
      <c r="X126" t="s">
        <v>38</v>
      </c>
    </row>
    <row r="127" spans="1:24" x14ac:dyDescent="0.3">
      <c r="A127">
        <v>967298</v>
      </c>
      <c r="B127" t="s">
        <v>1224</v>
      </c>
      <c r="C127" t="s">
        <v>1225</v>
      </c>
      <c r="D127" t="s">
        <v>1226</v>
      </c>
      <c r="E127" t="s">
        <v>425</v>
      </c>
      <c r="F127" t="s">
        <v>281</v>
      </c>
      <c r="G127" t="s">
        <v>43</v>
      </c>
      <c r="H127" t="s">
        <v>1227</v>
      </c>
      <c r="I127" t="s">
        <v>1227</v>
      </c>
      <c r="J127" t="s">
        <v>1228</v>
      </c>
      <c r="K127">
        <v>0</v>
      </c>
      <c r="L127" t="s">
        <v>1229</v>
      </c>
      <c r="N127" t="s">
        <v>68</v>
      </c>
      <c r="O127" t="s">
        <v>490</v>
      </c>
      <c r="P127" t="s">
        <v>1230</v>
      </c>
      <c r="R127" t="s">
        <v>903</v>
      </c>
      <c r="S127" t="s">
        <v>1231</v>
      </c>
      <c r="W127" t="s">
        <v>1232</v>
      </c>
    </row>
    <row r="128" spans="1:24" x14ac:dyDescent="0.3">
      <c r="A128">
        <v>967299</v>
      </c>
      <c r="B128">
        <v>235794</v>
      </c>
      <c r="C128" t="s">
        <v>1233</v>
      </c>
      <c r="D128" t="s">
        <v>1234</v>
      </c>
      <c r="F128" t="s">
        <v>562</v>
      </c>
      <c r="G128" t="s">
        <v>43</v>
      </c>
      <c r="H128" t="s">
        <v>1235</v>
      </c>
      <c r="I128" t="s">
        <v>1236</v>
      </c>
      <c r="J128" t="s">
        <v>1237</v>
      </c>
      <c r="K128">
        <v>69</v>
      </c>
      <c r="L128" t="s">
        <v>1238</v>
      </c>
      <c r="N128" t="s">
        <v>68</v>
      </c>
      <c r="O128" t="s">
        <v>490</v>
      </c>
      <c r="P128" t="s">
        <v>577</v>
      </c>
      <c r="Q128" t="s">
        <v>33</v>
      </c>
      <c r="R128" t="s">
        <v>34</v>
      </c>
      <c r="S128" t="s">
        <v>1239</v>
      </c>
      <c r="W128" t="s">
        <v>1240</v>
      </c>
      <c r="X128" t="s">
        <v>38</v>
      </c>
    </row>
    <row r="129" spans="1:24" x14ac:dyDescent="0.3">
      <c r="A129">
        <v>967300</v>
      </c>
      <c r="B129" t="s">
        <v>1241</v>
      </c>
      <c r="C129" t="s">
        <v>1242</v>
      </c>
      <c r="D129" t="s">
        <v>1243</v>
      </c>
      <c r="E129" t="s">
        <v>195</v>
      </c>
      <c r="F129" t="s">
        <v>1244</v>
      </c>
      <c r="G129" t="s">
        <v>43</v>
      </c>
      <c r="H129" t="s">
        <v>1245</v>
      </c>
      <c r="I129" t="s">
        <v>1246</v>
      </c>
      <c r="J129" t="s">
        <v>1247</v>
      </c>
      <c r="K129">
        <v>13</v>
      </c>
      <c r="N129" t="s">
        <v>31</v>
      </c>
      <c r="O129" t="s">
        <v>1248</v>
      </c>
      <c r="Q129" t="s">
        <v>33</v>
      </c>
      <c r="R129" t="s">
        <v>34</v>
      </c>
      <c r="S129" t="s">
        <v>1249</v>
      </c>
      <c r="T129" t="s">
        <v>402</v>
      </c>
      <c r="W129" t="s">
        <v>1250</v>
      </c>
      <c r="X129" t="s">
        <v>1251</v>
      </c>
    </row>
    <row r="130" spans="1:24" x14ac:dyDescent="0.3">
      <c r="A130">
        <v>967301</v>
      </c>
      <c r="B130" t="s">
        <v>1252</v>
      </c>
      <c r="C130" t="s">
        <v>1253</v>
      </c>
      <c r="D130" t="s">
        <v>1254</v>
      </c>
      <c r="F130" t="s">
        <v>53</v>
      </c>
      <c r="G130" t="s">
        <v>27</v>
      </c>
      <c r="H130" t="s">
        <v>1255</v>
      </c>
      <c r="I130" t="s">
        <v>1256</v>
      </c>
      <c r="J130" t="s">
        <v>1257</v>
      </c>
      <c r="K130">
        <v>60</v>
      </c>
      <c r="L130" t="s">
        <v>1258</v>
      </c>
      <c r="N130" t="s">
        <v>68</v>
      </c>
      <c r="O130" t="s">
        <v>468</v>
      </c>
      <c r="P130" t="s">
        <v>1259</v>
      </c>
      <c r="Q130" t="s">
        <v>33</v>
      </c>
      <c r="R130" t="s">
        <v>34</v>
      </c>
      <c r="S130" t="s">
        <v>1260</v>
      </c>
      <c r="W130" t="s">
        <v>1261</v>
      </c>
      <c r="X130" t="s">
        <v>38</v>
      </c>
    </row>
    <row r="131" spans="1:24" x14ac:dyDescent="0.3">
      <c r="A131">
        <v>967302</v>
      </c>
      <c r="B131" t="s">
        <v>1262</v>
      </c>
      <c r="C131" t="s">
        <v>1263</v>
      </c>
      <c r="D131" t="s">
        <v>1264</v>
      </c>
      <c r="F131" t="s">
        <v>141</v>
      </c>
      <c r="G131" t="s">
        <v>43</v>
      </c>
      <c r="H131" t="s">
        <v>1265</v>
      </c>
      <c r="I131" t="s">
        <v>1266</v>
      </c>
      <c r="J131" t="s">
        <v>1267</v>
      </c>
      <c r="K131">
        <v>23</v>
      </c>
      <c r="L131" t="s">
        <v>1268</v>
      </c>
      <c r="N131" t="s">
        <v>68</v>
      </c>
      <c r="O131" t="s">
        <v>468</v>
      </c>
      <c r="P131" t="s">
        <v>1269</v>
      </c>
      <c r="Q131" t="s">
        <v>33</v>
      </c>
      <c r="R131" t="s">
        <v>34</v>
      </c>
      <c r="S131" t="s">
        <v>1270</v>
      </c>
      <c r="W131" t="s">
        <v>1271</v>
      </c>
      <c r="X131" t="s">
        <v>60</v>
      </c>
    </row>
    <row r="132" spans="1:24" x14ac:dyDescent="0.3">
      <c r="A132">
        <v>967303</v>
      </c>
      <c r="B132" t="s">
        <v>1272</v>
      </c>
      <c r="C132" t="s">
        <v>1273</v>
      </c>
      <c r="D132" t="s">
        <v>1274</v>
      </c>
      <c r="F132" t="s">
        <v>562</v>
      </c>
      <c r="G132" t="s">
        <v>43</v>
      </c>
      <c r="H132" t="s">
        <v>1275</v>
      </c>
      <c r="I132" t="s">
        <v>1276</v>
      </c>
      <c r="J132" t="s">
        <v>1277</v>
      </c>
      <c r="K132">
        <v>59</v>
      </c>
      <c r="L132" t="s">
        <v>1278</v>
      </c>
      <c r="N132" t="s">
        <v>68</v>
      </c>
      <c r="O132" t="s">
        <v>468</v>
      </c>
      <c r="P132" t="s">
        <v>118</v>
      </c>
      <c r="Q132" t="s">
        <v>33</v>
      </c>
      <c r="R132" t="s">
        <v>34</v>
      </c>
      <c r="S132" t="s">
        <v>1279</v>
      </c>
      <c r="W132" t="s">
        <v>1280</v>
      </c>
      <c r="X132" t="s">
        <v>38</v>
      </c>
    </row>
    <row r="133" spans="1:24" x14ac:dyDescent="0.3">
      <c r="A133">
        <v>967304</v>
      </c>
      <c r="B133" t="s">
        <v>1281</v>
      </c>
      <c r="C133" t="s">
        <v>1282</v>
      </c>
      <c r="D133" t="s">
        <v>1283</v>
      </c>
      <c r="E133" t="s">
        <v>1284</v>
      </c>
      <c r="F133" t="s">
        <v>668</v>
      </c>
      <c r="G133" t="s">
        <v>43</v>
      </c>
      <c r="H133" t="s">
        <v>1285</v>
      </c>
      <c r="I133" t="s">
        <v>1286</v>
      </c>
      <c r="J133" t="s">
        <v>1287</v>
      </c>
      <c r="K133">
        <v>50</v>
      </c>
      <c r="L133" t="s">
        <v>714</v>
      </c>
      <c r="N133" t="s">
        <v>68</v>
      </c>
      <c r="O133" t="s">
        <v>490</v>
      </c>
      <c r="P133" t="s">
        <v>715</v>
      </c>
      <c r="Q133" t="s">
        <v>33</v>
      </c>
      <c r="R133" t="s">
        <v>34</v>
      </c>
      <c r="S133" t="s">
        <v>1288</v>
      </c>
      <c r="W133" t="s">
        <v>718</v>
      </c>
      <c r="X133" t="s">
        <v>38</v>
      </c>
    </row>
    <row r="134" spans="1:24" x14ac:dyDescent="0.3">
      <c r="A134">
        <v>967305</v>
      </c>
      <c r="B134">
        <v>264462</v>
      </c>
      <c r="C134" t="s">
        <v>1289</v>
      </c>
      <c r="D134" t="s">
        <v>1290</v>
      </c>
      <c r="F134" t="s">
        <v>1042</v>
      </c>
      <c r="G134" t="s">
        <v>43</v>
      </c>
      <c r="H134" t="s">
        <v>1285</v>
      </c>
      <c r="I134" t="s">
        <v>1291</v>
      </c>
      <c r="J134" t="s">
        <v>1292</v>
      </c>
      <c r="K134">
        <v>48</v>
      </c>
      <c r="L134" t="s">
        <v>1293</v>
      </c>
      <c r="N134" t="s">
        <v>68</v>
      </c>
      <c r="O134" t="s">
        <v>468</v>
      </c>
      <c r="P134" t="s">
        <v>1294</v>
      </c>
      <c r="Q134" t="s">
        <v>33</v>
      </c>
      <c r="R134" t="s">
        <v>34</v>
      </c>
      <c r="S134" t="s">
        <v>1295</v>
      </c>
      <c r="T134" t="s">
        <v>717</v>
      </c>
      <c r="W134" t="s">
        <v>1296</v>
      </c>
      <c r="X134" t="s">
        <v>38</v>
      </c>
    </row>
    <row r="135" spans="1:24" x14ac:dyDescent="0.3">
      <c r="A135">
        <v>967306</v>
      </c>
      <c r="B135" t="s">
        <v>1297</v>
      </c>
      <c r="C135" t="s">
        <v>1298</v>
      </c>
      <c r="D135" t="s">
        <v>1299</v>
      </c>
      <c r="F135" t="s">
        <v>485</v>
      </c>
      <c r="G135" t="s">
        <v>27</v>
      </c>
      <c r="H135" t="s">
        <v>1300</v>
      </c>
      <c r="I135" t="s">
        <v>1301</v>
      </c>
      <c r="J135" t="s">
        <v>1302</v>
      </c>
      <c r="K135">
        <v>20</v>
      </c>
      <c r="L135" t="s">
        <v>1303</v>
      </c>
      <c r="N135" t="s">
        <v>68</v>
      </c>
      <c r="O135" t="s">
        <v>468</v>
      </c>
      <c r="P135" t="s">
        <v>1304</v>
      </c>
      <c r="Q135" t="s">
        <v>33</v>
      </c>
      <c r="R135" t="s">
        <v>34</v>
      </c>
      <c r="S135" t="s">
        <v>1305</v>
      </c>
      <c r="T135" t="s">
        <v>265</v>
      </c>
      <c r="W135" t="s">
        <v>1306</v>
      </c>
      <c r="X135" t="s">
        <v>60</v>
      </c>
    </row>
    <row r="136" spans="1:24" x14ac:dyDescent="0.3">
      <c r="A136">
        <v>967307</v>
      </c>
      <c r="B136">
        <v>276288</v>
      </c>
      <c r="C136" t="s">
        <v>1307</v>
      </c>
      <c r="D136" t="s">
        <v>1308</v>
      </c>
      <c r="F136" t="s">
        <v>292</v>
      </c>
      <c r="G136" t="s">
        <v>27</v>
      </c>
      <c r="H136" t="s">
        <v>1309</v>
      </c>
      <c r="I136" t="s">
        <v>1310</v>
      </c>
      <c r="J136" t="s">
        <v>1311</v>
      </c>
      <c r="K136">
        <v>17</v>
      </c>
      <c r="L136" t="s">
        <v>489</v>
      </c>
      <c r="N136" t="s">
        <v>68</v>
      </c>
      <c r="O136" t="s">
        <v>490</v>
      </c>
      <c r="P136" t="s">
        <v>491</v>
      </c>
      <c r="Q136" t="s">
        <v>33</v>
      </c>
      <c r="R136" t="s">
        <v>34</v>
      </c>
      <c r="S136" t="s">
        <v>1312</v>
      </c>
      <c r="T136" t="s">
        <v>1313</v>
      </c>
      <c r="W136" t="s">
        <v>608</v>
      </c>
      <c r="X136" t="s">
        <v>60</v>
      </c>
    </row>
    <row r="137" spans="1:24" x14ac:dyDescent="0.3">
      <c r="A137">
        <v>967308</v>
      </c>
      <c r="B137" t="s">
        <v>1314</v>
      </c>
      <c r="C137" t="s">
        <v>1315</v>
      </c>
      <c r="D137" t="s">
        <v>1316</v>
      </c>
      <c r="F137" t="s">
        <v>92</v>
      </c>
      <c r="G137" t="s">
        <v>27</v>
      </c>
      <c r="H137" t="s">
        <v>1317</v>
      </c>
      <c r="J137" t="s">
        <v>1318</v>
      </c>
      <c r="N137" t="s">
        <v>31</v>
      </c>
      <c r="R137" t="s">
        <v>78</v>
      </c>
      <c r="S137" t="s">
        <v>1319</v>
      </c>
      <c r="T137" t="s">
        <v>1320</v>
      </c>
      <c r="W137" t="s">
        <v>1321</v>
      </c>
      <c r="X137" t="s">
        <v>38</v>
      </c>
    </row>
    <row r="138" spans="1:24" x14ac:dyDescent="0.3">
      <c r="A138">
        <v>967309</v>
      </c>
      <c r="B138">
        <v>274616</v>
      </c>
      <c r="C138" t="s">
        <v>1322</v>
      </c>
      <c r="D138" t="s">
        <v>1323</v>
      </c>
      <c r="F138" t="s">
        <v>1324</v>
      </c>
      <c r="G138" t="s">
        <v>27</v>
      </c>
      <c r="H138" t="s">
        <v>1325</v>
      </c>
      <c r="I138" t="s">
        <v>1326</v>
      </c>
      <c r="J138" t="s">
        <v>1327</v>
      </c>
      <c r="K138">
        <v>14</v>
      </c>
      <c r="L138" t="s">
        <v>1328</v>
      </c>
      <c r="N138" t="s">
        <v>68</v>
      </c>
      <c r="O138" t="s">
        <v>952</v>
      </c>
      <c r="P138" t="s">
        <v>1329</v>
      </c>
      <c r="Q138" t="s">
        <v>33</v>
      </c>
      <c r="R138" t="s">
        <v>34</v>
      </c>
      <c r="S138" t="s">
        <v>1330</v>
      </c>
      <c r="W138" t="s">
        <v>1024</v>
      </c>
      <c r="X138" t="s">
        <v>38</v>
      </c>
    </row>
    <row r="139" spans="1:24" x14ac:dyDescent="0.3">
      <c r="A139">
        <v>967310</v>
      </c>
      <c r="B139" t="s">
        <v>1331</v>
      </c>
      <c r="C139" t="s">
        <v>1332</v>
      </c>
      <c r="D139" t="s">
        <v>1333</v>
      </c>
      <c r="F139" t="s">
        <v>947</v>
      </c>
      <c r="G139" t="s">
        <v>43</v>
      </c>
      <c r="H139" t="s">
        <v>1334</v>
      </c>
      <c r="I139" t="s">
        <v>1335</v>
      </c>
      <c r="J139" t="s">
        <v>1336</v>
      </c>
      <c r="K139">
        <v>13</v>
      </c>
      <c r="L139" t="s">
        <v>1328</v>
      </c>
      <c r="N139" t="s">
        <v>68</v>
      </c>
      <c r="O139" t="s">
        <v>158</v>
      </c>
      <c r="P139" t="s">
        <v>1329</v>
      </c>
      <c r="R139" t="s">
        <v>903</v>
      </c>
      <c r="S139" t="s">
        <v>1337</v>
      </c>
      <c r="W139" t="s">
        <v>1024</v>
      </c>
      <c r="X139" t="s">
        <v>38</v>
      </c>
    </row>
    <row r="140" spans="1:24" x14ac:dyDescent="0.3">
      <c r="A140">
        <v>967312</v>
      </c>
      <c r="B140" t="s">
        <v>1338</v>
      </c>
      <c r="C140" t="s">
        <v>1339</v>
      </c>
      <c r="D140" t="s">
        <v>1340</v>
      </c>
      <c r="F140" t="s">
        <v>738</v>
      </c>
      <c r="G140" t="s">
        <v>43</v>
      </c>
      <c r="H140" t="s">
        <v>1341</v>
      </c>
      <c r="I140" t="s">
        <v>1342</v>
      </c>
      <c r="J140" t="s">
        <v>1343</v>
      </c>
      <c r="K140">
        <v>38</v>
      </c>
      <c r="N140" t="s">
        <v>31</v>
      </c>
      <c r="O140" t="s">
        <v>32</v>
      </c>
      <c r="Q140" t="s">
        <v>33</v>
      </c>
      <c r="R140" t="s">
        <v>34</v>
      </c>
      <c r="S140" t="s">
        <v>1344</v>
      </c>
      <c r="T140" t="s">
        <v>1345</v>
      </c>
      <c r="W140" t="s">
        <v>1346</v>
      </c>
      <c r="X140" t="s">
        <v>38</v>
      </c>
    </row>
    <row r="141" spans="1:24" x14ac:dyDescent="0.3">
      <c r="A141">
        <v>967313</v>
      </c>
      <c r="B141" t="s">
        <v>1347</v>
      </c>
      <c r="C141" t="s">
        <v>1348</v>
      </c>
      <c r="D141" t="s">
        <v>1349</v>
      </c>
      <c r="F141" t="s">
        <v>1350</v>
      </c>
      <c r="G141" t="s">
        <v>43</v>
      </c>
      <c r="H141" t="s">
        <v>1351</v>
      </c>
      <c r="I141" t="s">
        <v>1352</v>
      </c>
      <c r="J141" t="s">
        <v>1353</v>
      </c>
      <c r="K141">
        <v>36</v>
      </c>
      <c r="L141" t="s">
        <v>1354</v>
      </c>
      <c r="N141" t="s">
        <v>68</v>
      </c>
      <c r="O141" t="s">
        <v>158</v>
      </c>
      <c r="P141" t="s">
        <v>1355</v>
      </c>
      <c r="R141" t="s">
        <v>903</v>
      </c>
      <c r="S141" t="s">
        <v>1356</v>
      </c>
      <c r="W141" t="s">
        <v>1357</v>
      </c>
      <c r="X141" t="s">
        <v>38</v>
      </c>
    </row>
    <row r="142" spans="1:24" x14ac:dyDescent="0.3">
      <c r="A142">
        <v>967314</v>
      </c>
      <c r="B142">
        <v>334802</v>
      </c>
      <c r="C142" t="s">
        <v>1358</v>
      </c>
      <c r="D142" t="s">
        <v>1359</v>
      </c>
      <c r="F142" t="s">
        <v>1360</v>
      </c>
      <c r="G142" t="s">
        <v>43</v>
      </c>
      <c r="H142" t="s">
        <v>1361</v>
      </c>
      <c r="I142" t="s">
        <v>1362</v>
      </c>
      <c r="J142" t="s">
        <v>1363</v>
      </c>
      <c r="K142">
        <v>15</v>
      </c>
      <c r="L142" t="s">
        <v>1364</v>
      </c>
      <c r="N142" t="s">
        <v>68</v>
      </c>
      <c r="O142" t="s">
        <v>952</v>
      </c>
      <c r="P142" t="s">
        <v>1365</v>
      </c>
      <c r="Q142" t="s">
        <v>119</v>
      </c>
      <c r="R142" t="s">
        <v>120</v>
      </c>
      <c r="S142" t="s">
        <v>1366</v>
      </c>
      <c r="T142" t="s">
        <v>149</v>
      </c>
      <c r="W142" t="s">
        <v>1367</v>
      </c>
      <c r="X142" t="s">
        <v>60</v>
      </c>
    </row>
    <row r="143" spans="1:24" x14ac:dyDescent="0.3">
      <c r="A143">
        <v>967315</v>
      </c>
      <c r="B143" t="s">
        <v>1368</v>
      </c>
      <c r="C143" t="s">
        <v>1369</v>
      </c>
      <c r="D143" t="s">
        <v>1370</v>
      </c>
      <c r="E143" t="s">
        <v>140</v>
      </c>
      <c r="F143" t="s">
        <v>356</v>
      </c>
      <c r="G143" t="s">
        <v>27</v>
      </c>
      <c r="H143" t="s">
        <v>1371</v>
      </c>
      <c r="J143" t="s">
        <v>1372</v>
      </c>
      <c r="N143" t="s">
        <v>31</v>
      </c>
      <c r="R143" t="s">
        <v>78</v>
      </c>
      <c r="S143" t="s">
        <v>1373</v>
      </c>
      <c r="W143" t="s">
        <v>1374</v>
      </c>
      <c r="X143" t="s">
        <v>38</v>
      </c>
    </row>
    <row r="144" spans="1:24" x14ac:dyDescent="0.3">
      <c r="A144">
        <v>967316</v>
      </c>
      <c r="B144">
        <v>233657</v>
      </c>
      <c r="C144" t="s">
        <v>1375</v>
      </c>
      <c r="D144" t="s">
        <v>1376</v>
      </c>
      <c r="F144" t="s">
        <v>1156</v>
      </c>
      <c r="G144" t="s">
        <v>43</v>
      </c>
      <c r="H144" t="s">
        <v>1377</v>
      </c>
      <c r="I144" t="s">
        <v>1378</v>
      </c>
      <c r="J144" t="s">
        <v>1379</v>
      </c>
      <c r="K144">
        <v>56</v>
      </c>
      <c r="L144" t="s">
        <v>714</v>
      </c>
      <c r="N144" t="s">
        <v>68</v>
      </c>
      <c r="O144" t="s">
        <v>158</v>
      </c>
      <c r="P144" t="s">
        <v>715</v>
      </c>
      <c r="Q144" t="s">
        <v>33</v>
      </c>
      <c r="R144" t="s">
        <v>34</v>
      </c>
      <c r="S144" t="s">
        <v>1380</v>
      </c>
      <c r="T144" t="s">
        <v>1206</v>
      </c>
      <c r="W144" t="s">
        <v>1381</v>
      </c>
      <c r="X144" t="s">
        <v>38</v>
      </c>
    </row>
    <row r="145" spans="1:24" x14ac:dyDescent="0.3">
      <c r="A145">
        <v>967317</v>
      </c>
      <c r="B145" t="s">
        <v>1382</v>
      </c>
      <c r="C145" t="s">
        <v>1383</v>
      </c>
      <c r="D145" t="s">
        <v>1384</v>
      </c>
      <c r="F145" t="s">
        <v>219</v>
      </c>
      <c r="G145" t="s">
        <v>27</v>
      </c>
      <c r="H145" t="s">
        <v>1385</v>
      </c>
      <c r="I145" t="s">
        <v>1386</v>
      </c>
      <c r="J145" t="s">
        <v>1387</v>
      </c>
      <c r="K145">
        <v>211</v>
      </c>
      <c r="L145" t="s">
        <v>1388</v>
      </c>
      <c r="N145" t="s">
        <v>68</v>
      </c>
      <c r="O145" t="s">
        <v>32</v>
      </c>
      <c r="P145" t="s">
        <v>69</v>
      </c>
      <c r="Q145" t="s">
        <v>33</v>
      </c>
      <c r="R145" t="s">
        <v>34</v>
      </c>
      <c r="S145" t="s">
        <v>1389</v>
      </c>
      <c r="W145" t="s">
        <v>72</v>
      </c>
      <c r="X145" t="s">
        <v>38</v>
      </c>
    </row>
    <row r="146" spans="1:24" x14ac:dyDescent="0.3">
      <c r="A146">
        <v>967318</v>
      </c>
      <c r="B146" t="s">
        <v>1390</v>
      </c>
      <c r="C146" t="s">
        <v>1391</v>
      </c>
      <c r="D146" t="s">
        <v>1392</v>
      </c>
      <c r="F146" t="s">
        <v>141</v>
      </c>
      <c r="G146" t="s">
        <v>43</v>
      </c>
      <c r="H146" t="s">
        <v>1385</v>
      </c>
      <c r="I146" t="s">
        <v>1385</v>
      </c>
      <c r="J146" t="s">
        <v>1393</v>
      </c>
      <c r="K146">
        <v>0</v>
      </c>
      <c r="N146" t="s">
        <v>31</v>
      </c>
      <c r="O146" t="s">
        <v>332</v>
      </c>
      <c r="Q146" t="s">
        <v>119</v>
      </c>
      <c r="R146" t="s">
        <v>120</v>
      </c>
      <c r="S146" t="e">
        <f>- Neuquén - Barrio Ciudad Industrial</f>
        <v>#NAME?</v>
      </c>
      <c r="T146" t="s">
        <v>1394</v>
      </c>
      <c r="W146" t="s">
        <v>1395</v>
      </c>
    </row>
    <row r="147" spans="1:24" x14ac:dyDescent="0.3">
      <c r="A147">
        <v>967320</v>
      </c>
      <c r="B147" t="s">
        <v>1396</v>
      </c>
      <c r="C147" t="s">
        <v>1397</v>
      </c>
      <c r="D147" t="s">
        <v>1398</v>
      </c>
      <c r="F147" t="s">
        <v>1001</v>
      </c>
      <c r="G147" t="s">
        <v>27</v>
      </c>
      <c r="H147" t="s">
        <v>1399</v>
      </c>
      <c r="I147" t="s">
        <v>1400</v>
      </c>
      <c r="J147" t="s">
        <v>1401</v>
      </c>
      <c r="K147">
        <v>3</v>
      </c>
      <c r="N147" t="s">
        <v>31</v>
      </c>
      <c r="O147" t="s">
        <v>1248</v>
      </c>
      <c r="Q147" t="s">
        <v>33</v>
      </c>
      <c r="R147" t="s">
        <v>34</v>
      </c>
      <c r="S147" t="s">
        <v>1402</v>
      </c>
      <c r="T147" t="s">
        <v>1403</v>
      </c>
      <c r="W147" t="s">
        <v>1404</v>
      </c>
    </row>
    <row r="148" spans="1:24" x14ac:dyDescent="0.3">
      <c r="A148">
        <v>967321</v>
      </c>
      <c r="B148" t="s">
        <v>1405</v>
      </c>
      <c r="C148" t="s">
        <v>1406</v>
      </c>
      <c r="D148" t="s">
        <v>1407</v>
      </c>
      <c r="F148" t="s">
        <v>42</v>
      </c>
      <c r="G148" t="s">
        <v>43</v>
      </c>
      <c r="H148" t="s">
        <v>1408</v>
      </c>
      <c r="I148" t="s">
        <v>1409</v>
      </c>
      <c r="J148" t="s">
        <v>1410</v>
      </c>
      <c r="K148">
        <v>153</v>
      </c>
      <c r="N148" t="s">
        <v>31</v>
      </c>
      <c r="O148" t="s">
        <v>1411</v>
      </c>
      <c r="Q148" t="s">
        <v>33</v>
      </c>
      <c r="R148" t="s">
        <v>34</v>
      </c>
      <c r="S148" t="s">
        <v>87</v>
      </c>
      <c r="W148" t="s">
        <v>1412</v>
      </c>
      <c r="X148" t="s">
        <v>38</v>
      </c>
    </row>
    <row r="149" spans="1:24" x14ac:dyDescent="0.3">
      <c r="A149">
        <v>967322</v>
      </c>
      <c r="B149" t="s">
        <v>1413</v>
      </c>
      <c r="C149" t="s">
        <v>1414</v>
      </c>
      <c r="D149" t="s">
        <v>1415</v>
      </c>
      <c r="F149" t="s">
        <v>92</v>
      </c>
      <c r="G149" t="s">
        <v>43</v>
      </c>
      <c r="H149" t="s">
        <v>1416</v>
      </c>
      <c r="I149" t="s">
        <v>1417</v>
      </c>
      <c r="J149" t="s">
        <v>1418</v>
      </c>
      <c r="K149">
        <v>71</v>
      </c>
      <c r="N149" t="s">
        <v>31</v>
      </c>
      <c r="O149" t="s">
        <v>32</v>
      </c>
      <c r="Q149" t="s">
        <v>33</v>
      </c>
      <c r="R149" t="s">
        <v>34</v>
      </c>
      <c r="S149" t="s">
        <v>1419</v>
      </c>
      <c r="W149" t="s">
        <v>1420</v>
      </c>
      <c r="X149" t="s">
        <v>60</v>
      </c>
    </row>
    <row r="150" spans="1:24" x14ac:dyDescent="0.3">
      <c r="A150">
        <v>967323</v>
      </c>
      <c r="B150" t="s">
        <v>1421</v>
      </c>
      <c r="C150" t="s">
        <v>1422</v>
      </c>
      <c r="D150" t="s">
        <v>1423</v>
      </c>
      <c r="E150" t="s">
        <v>185</v>
      </c>
      <c r="F150" t="s">
        <v>26</v>
      </c>
      <c r="G150" t="s">
        <v>43</v>
      </c>
      <c r="H150" t="s">
        <v>1424</v>
      </c>
      <c r="I150" t="s">
        <v>1425</v>
      </c>
      <c r="J150" t="s">
        <v>1426</v>
      </c>
      <c r="K150">
        <v>69</v>
      </c>
      <c r="L150" t="s">
        <v>489</v>
      </c>
      <c r="N150" t="s">
        <v>68</v>
      </c>
      <c r="O150" t="s">
        <v>1411</v>
      </c>
      <c r="P150" t="s">
        <v>491</v>
      </c>
      <c r="Q150" t="s">
        <v>33</v>
      </c>
      <c r="R150" t="s">
        <v>34</v>
      </c>
      <c r="S150" t="s">
        <v>1427</v>
      </c>
      <c r="W150" t="s">
        <v>1428</v>
      </c>
      <c r="X150" t="s">
        <v>38</v>
      </c>
    </row>
    <row r="151" spans="1:24" x14ac:dyDescent="0.3">
      <c r="A151">
        <v>967324</v>
      </c>
      <c r="B151" t="s">
        <v>1429</v>
      </c>
      <c r="C151" t="s">
        <v>1430</v>
      </c>
      <c r="D151" t="s">
        <v>1431</v>
      </c>
      <c r="E151" t="s">
        <v>1432</v>
      </c>
      <c r="F151" t="s">
        <v>1042</v>
      </c>
      <c r="G151" t="s">
        <v>43</v>
      </c>
      <c r="H151" t="s">
        <v>1433</v>
      </c>
      <c r="I151" t="s">
        <v>1434</v>
      </c>
      <c r="J151" t="s">
        <v>1435</v>
      </c>
      <c r="K151">
        <v>68</v>
      </c>
      <c r="N151" t="s">
        <v>31</v>
      </c>
      <c r="O151" t="s">
        <v>32</v>
      </c>
      <c r="Q151" t="s">
        <v>33</v>
      </c>
      <c r="R151" t="s">
        <v>34</v>
      </c>
      <c r="S151" t="s">
        <v>1436</v>
      </c>
      <c r="T151" t="s">
        <v>1437</v>
      </c>
      <c r="W151" t="s">
        <v>1438</v>
      </c>
      <c r="X151" t="s">
        <v>38</v>
      </c>
    </row>
    <row r="152" spans="1:24" x14ac:dyDescent="0.3">
      <c r="A152">
        <v>967325</v>
      </c>
      <c r="B152">
        <v>73712</v>
      </c>
      <c r="C152" t="s">
        <v>1439</v>
      </c>
      <c r="D152" t="s">
        <v>1440</v>
      </c>
      <c r="F152" t="s">
        <v>584</v>
      </c>
      <c r="G152" t="s">
        <v>27</v>
      </c>
      <c r="H152" t="s">
        <v>1441</v>
      </c>
      <c r="J152" t="s">
        <v>1442</v>
      </c>
      <c r="N152" t="s">
        <v>31</v>
      </c>
      <c r="R152" t="s">
        <v>78</v>
      </c>
      <c r="S152" t="s">
        <v>1443</v>
      </c>
      <c r="W152" t="s">
        <v>1444</v>
      </c>
      <c r="X152" t="s">
        <v>38</v>
      </c>
    </row>
    <row r="153" spans="1:24" x14ac:dyDescent="0.3">
      <c r="A153">
        <v>967327</v>
      </c>
      <c r="B153">
        <v>171342</v>
      </c>
      <c r="C153" t="s">
        <v>1445</v>
      </c>
      <c r="D153" t="s">
        <v>1446</v>
      </c>
      <c r="E153" t="s">
        <v>1447</v>
      </c>
      <c r="F153" t="s">
        <v>1448</v>
      </c>
      <c r="G153" t="s">
        <v>43</v>
      </c>
      <c r="H153" t="s">
        <v>1449</v>
      </c>
      <c r="I153" t="s">
        <v>1450</v>
      </c>
      <c r="J153" t="s">
        <v>1451</v>
      </c>
      <c r="K153">
        <v>41</v>
      </c>
      <c r="N153" t="s">
        <v>31</v>
      </c>
      <c r="O153" t="s">
        <v>32</v>
      </c>
      <c r="Q153" t="s">
        <v>33</v>
      </c>
      <c r="R153" t="s">
        <v>34</v>
      </c>
      <c r="S153" t="s">
        <v>1452</v>
      </c>
      <c r="T153" t="s">
        <v>1453</v>
      </c>
      <c r="W153" t="s">
        <v>1454</v>
      </c>
      <c r="X153" t="s">
        <v>38</v>
      </c>
    </row>
    <row r="154" spans="1:24" x14ac:dyDescent="0.3">
      <c r="A154">
        <v>967328</v>
      </c>
      <c r="B154">
        <v>88244</v>
      </c>
      <c r="C154" t="s">
        <v>1455</v>
      </c>
      <c r="D154" t="s">
        <v>1456</v>
      </c>
      <c r="E154" t="s">
        <v>195</v>
      </c>
      <c r="F154" t="s">
        <v>463</v>
      </c>
      <c r="G154" t="s">
        <v>27</v>
      </c>
      <c r="H154" t="s">
        <v>1457</v>
      </c>
      <c r="I154" t="s">
        <v>1458</v>
      </c>
      <c r="J154" t="s">
        <v>1459</v>
      </c>
      <c r="K154">
        <v>19</v>
      </c>
      <c r="N154" t="s">
        <v>31</v>
      </c>
      <c r="O154" t="s">
        <v>32</v>
      </c>
      <c r="Q154" t="s">
        <v>33</v>
      </c>
      <c r="R154" t="s">
        <v>34</v>
      </c>
      <c r="S154" t="s">
        <v>1460</v>
      </c>
      <c r="T154" t="s">
        <v>1461</v>
      </c>
      <c r="W154" t="s">
        <v>108</v>
      </c>
      <c r="X154" t="s">
        <v>60</v>
      </c>
    </row>
    <row r="155" spans="1:24" x14ac:dyDescent="0.3">
      <c r="A155">
        <v>967330</v>
      </c>
      <c r="B155">
        <v>148398</v>
      </c>
      <c r="C155" t="s">
        <v>1462</v>
      </c>
      <c r="D155" t="s">
        <v>1463</v>
      </c>
      <c r="E155" t="s">
        <v>185</v>
      </c>
      <c r="F155" t="s">
        <v>514</v>
      </c>
      <c r="G155" t="s">
        <v>27</v>
      </c>
      <c r="H155" t="s">
        <v>1464</v>
      </c>
      <c r="J155" t="s">
        <v>1465</v>
      </c>
      <c r="N155" t="s">
        <v>31</v>
      </c>
      <c r="R155" t="s">
        <v>78</v>
      </c>
      <c r="S155" t="s">
        <v>1466</v>
      </c>
      <c r="W155" t="s">
        <v>1467</v>
      </c>
      <c r="X155" t="s">
        <v>38</v>
      </c>
    </row>
    <row r="156" spans="1:24" x14ac:dyDescent="0.3">
      <c r="A156">
        <v>967332</v>
      </c>
      <c r="B156">
        <v>245483</v>
      </c>
      <c r="C156" t="s">
        <v>1468</v>
      </c>
      <c r="D156" t="s">
        <v>1469</v>
      </c>
      <c r="E156" t="s">
        <v>1470</v>
      </c>
      <c r="F156" t="s">
        <v>562</v>
      </c>
      <c r="G156" t="s">
        <v>43</v>
      </c>
      <c r="H156" t="s">
        <v>1471</v>
      </c>
      <c r="I156" t="s">
        <v>1472</v>
      </c>
      <c r="J156" t="s">
        <v>1473</v>
      </c>
      <c r="K156">
        <v>73</v>
      </c>
      <c r="N156" t="s">
        <v>31</v>
      </c>
      <c r="O156" t="s">
        <v>1411</v>
      </c>
      <c r="Q156" t="s">
        <v>33</v>
      </c>
      <c r="R156" t="s">
        <v>34</v>
      </c>
      <c r="S156" t="s">
        <v>1474</v>
      </c>
      <c r="W156" t="s">
        <v>1475</v>
      </c>
      <c r="X156" t="s">
        <v>38</v>
      </c>
    </row>
    <row r="157" spans="1:24" x14ac:dyDescent="0.3">
      <c r="A157">
        <v>967333</v>
      </c>
      <c r="B157" t="s">
        <v>1476</v>
      </c>
      <c r="C157" t="s">
        <v>1477</v>
      </c>
      <c r="D157" t="s">
        <v>1478</v>
      </c>
      <c r="F157" t="s">
        <v>847</v>
      </c>
      <c r="G157" t="s">
        <v>43</v>
      </c>
      <c r="H157" t="s">
        <v>1410</v>
      </c>
      <c r="I157" t="s">
        <v>1479</v>
      </c>
      <c r="J157" t="s">
        <v>1480</v>
      </c>
      <c r="K157">
        <v>100</v>
      </c>
      <c r="N157" t="s">
        <v>31</v>
      </c>
      <c r="O157" t="s">
        <v>32</v>
      </c>
      <c r="Q157" t="s">
        <v>33</v>
      </c>
      <c r="R157" t="s">
        <v>34</v>
      </c>
      <c r="S157" t="s">
        <v>1481</v>
      </c>
      <c r="W157" t="s">
        <v>1482</v>
      </c>
      <c r="X157" t="s">
        <v>38</v>
      </c>
    </row>
    <row r="158" spans="1:24" x14ac:dyDescent="0.3">
      <c r="A158">
        <v>967334</v>
      </c>
      <c r="B158" t="s">
        <v>1483</v>
      </c>
      <c r="C158" t="s">
        <v>1484</v>
      </c>
      <c r="D158" t="s">
        <v>1485</v>
      </c>
      <c r="E158" t="s">
        <v>185</v>
      </c>
      <c r="F158" t="s">
        <v>125</v>
      </c>
      <c r="G158" t="s">
        <v>43</v>
      </c>
      <c r="H158" t="s">
        <v>1486</v>
      </c>
      <c r="J158" t="s">
        <v>1487</v>
      </c>
      <c r="N158" t="s">
        <v>31</v>
      </c>
      <c r="R158" t="s">
        <v>78</v>
      </c>
      <c r="S158" t="s">
        <v>1488</v>
      </c>
      <c r="W158" t="s">
        <v>1489</v>
      </c>
      <c r="X158" t="s">
        <v>38</v>
      </c>
    </row>
    <row r="159" spans="1:24" x14ac:dyDescent="0.3">
      <c r="A159">
        <v>967335</v>
      </c>
      <c r="B159" t="s">
        <v>1490</v>
      </c>
      <c r="C159" t="s">
        <v>1491</v>
      </c>
      <c r="D159" t="s">
        <v>1492</v>
      </c>
      <c r="F159" t="s">
        <v>847</v>
      </c>
      <c r="G159" t="s">
        <v>27</v>
      </c>
      <c r="H159" t="s">
        <v>1493</v>
      </c>
      <c r="I159" t="s">
        <v>1494</v>
      </c>
      <c r="J159" t="s">
        <v>1495</v>
      </c>
      <c r="K159">
        <v>92</v>
      </c>
      <c r="N159" t="s">
        <v>31</v>
      </c>
      <c r="O159" t="s">
        <v>1411</v>
      </c>
      <c r="Q159" t="s">
        <v>33</v>
      </c>
      <c r="R159" t="s">
        <v>34</v>
      </c>
      <c r="S159" t="s">
        <v>1496</v>
      </c>
      <c r="W159" t="s">
        <v>1497</v>
      </c>
      <c r="X159" t="s">
        <v>38</v>
      </c>
    </row>
    <row r="160" spans="1:24" x14ac:dyDescent="0.3">
      <c r="A160">
        <v>967336</v>
      </c>
      <c r="B160">
        <v>116810</v>
      </c>
      <c r="C160" t="s">
        <v>1498</v>
      </c>
      <c r="D160" t="s">
        <v>1499</v>
      </c>
      <c r="E160" t="s">
        <v>195</v>
      </c>
      <c r="F160" t="s">
        <v>1009</v>
      </c>
      <c r="G160" t="s">
        <v>27</v>
      </c>
      <c r="H160" t="s">
        <v>1500</v>
      </c>
      <c r="I160" t="s">
        <v>1501</v>
      </c>
      <c r="J160" t="s">
        <v>1502</v>
      </c>
      <c r="K160">
        <v>92</v>
      </c>
      <c r="N160" t="s">
        <v>31</v>
      </c>
      <c r="O160" t="s">
        <v>32</v>
      </c>
      <c r="Q160" t="s">
        <v>33</v>
      </c>
      <c r="R160" t="s">
        <v>34</v>
      </c>
      <c r="S160" t="s">
        <v>1503</v>
      </c>
      <c r="W160" t="s">
        <v>1504</v>
      </c>
      <c r="X160" t="s">
        <v>38</v>
      </c>
    </row>
    <row r="161" spans="1:24" x14ac:dyDescent="0.3">
      <c r="A161">
        <v>967337</v>
      </c>
      <c r="B161">
        <v>175732</v>
      </c>
      <c r="C161" t="s">
        <v>1505</v>
      </c>
      <c r="D161" t="s">
        <v>1506</v>
      </c>
      <c r="E161" t="s">
        <v>140</v>
      </c>
      <c r="F161" t="s">
        <v>53</v>
      </c>
      <c r="G161" t="s">
        <v>27</v>
      </c>
      <c r="H161" t="s">
        <v>1507</v>
      </c>
      <c r="I161" t="s">
        <v>1507</v>
      </c>
      <c r="J161" t="s">
        <v>1508</v>
      </c>
      <c r="K161">
        <v>0</v>
      </c>
      <c r="N161" t="s">
        <v>31</v>
      </c>
      <c r="Q161" t="s">
        <v>33</v>
      </c>
      <c r="R161" t="s">
        <v>34</v>
      </c>
      <c r="S161" t="s">
        <v>1509</v>
      </c>
      <c r="T161" t="s">
        <v>390</v>
      </c>
      <c r="W161" t="s">
        <v>1510</v>
      </c>
    </row>
    <row r="162" spans="1:24" x14ac:dyDescent="0.3">
      <c r="A162">
        <v>967338</v>
      </c>
      <c r="B162" t="s">
        <v>1511</v>
      </c>
      <c r="C162" t="s">
        <v>1512</v>
      </c>
      <c r="D162" t="s">
        <v>1513</v>
      </c>
      <c r="E162" t="s">
        <v>140</v>
      </c>
      <c r="F162" t="s">
        <v>270</v>
      </c>
      <c r="G162" t="s">
        <v>43</v>
      </c>
      <c r="H162" t="s">
        <v>1514</v>
      </c>
      <c r="I162" t="s">
        <v>1515</v>
      </c>
      <c r="J162" t="s">
        <v>1516</v>
      </c>
      <c r="K162">
        <v>87</v>
      </c>
      <c r="L162" t="s">
        <v>1517</v>
      </c>
      <c r="N162" t="s">
        <v>68</v>
      </c>
      <c r="O162" t="s">
        <v>1411</v>
      </c>
      <c r="P162" t="s">
        <v>1518</v>
      </c>
      <c r="Q162" t="s">
        <v>33</v>
      </c>
      <c r="R162" t="s">
        <v>34</v>
      </c>
      <c r="S162" t="s">
        <v>1519</v>
      </c>
      <c r="W162" t="s">
        <v>1520</v>
      </c>
      <c r="X162" t="s">
        <v>38</v>
      </c>
    </row>
    <row r="163" spans="1:24" x14ac:dyDescent="0.3">
      <c r="A163">
        <v>967339</v>
      </c>
      <c r="B163">
        <v>127934</v>
      </c>
      <c r="C163" t="s">
        <v>1521</v>
      </c>
      <c r="D163" t="s">
        <v>1522</v>
      </c>
      <c r="F163" t="s">
        <v>441</v>
      </c>
      <c r="G163" t="s">
        <v>43</v>
      </c>
      <c r="H163" t="s">
        <v>1523</v>
      </c>
      <c r="I163" t="s">
        <v>1524</v>
      </c>
      <c r="J163" t="s">
        <v>1525</v>
      </c>
      <c r="K163">
        <v>72</v>
      </c>
      <c r="N163" t="s">
        <v>31</v>
      </c>
      <c r="O163" t="s">
        <v>32</v>
      </c>
      <c r="Q163" t="s">
        <v>33</v>
      </c>
      <c r="R163" t="s">
        <v>34</v>
      </c>
      <c r="S163" t="s">
        <v>1526</v>
      </c>
      <c r="T163" t="s">
        <v>390</v>
      </c>
      <c r="W163" t="s">
        <v>1527</v>
      </c>
      <c r="X163" t="s">
        <v>38</v>
      </c>
    </row>
    <row r="164" spans="1:24" x14ac:dyDescent="0.3">
      <c r="A164">
        <v>967341</v>
      </c>
      <c r="B164">
        <v>291897</v>
      </c>
      <c r="C164" t="s">
        <v>1528</v>
      </c>
      <c r="D164" t="s">
        <v>1529</v>
      </c>
      <c r="F164" t="s">
        <v>53</v>
      </c>
      <c r="G164" t="s">
        <v>27</v>
      </c>
      <c r="H164" t="s">
        <v>1530</v>
      </c>
      <c r="I164" t="s">
        <v>1531</v>
      </c>
      <c r="J164" t="s">
        <v>1532</v>
      </c>
      <c r="K164">
        <v>26</v>
      </c>
      <c r="N164" t="s">
        <v>31</v>
      </c>
      <c r="O164" t="s">
        <v>1411</v>
      </c>
      <c r="Q164" t="s">
        <v>33</v>
      </c>
      <c r="R164" t="s">
        <v>34</v>
      </c>
      <c r="S164" t="s">
        <v>1533</v>
      </c>
      <c r="W164" t="s">
        <v>1534</v>
      </c>
      <c r="X164" t="s">
        <v>60</v>
      </c>
    </row>
    <row r="165" spans="1:24" x14ac:dyDescent="0.3">
      <c r="A165">
        <v>967342</v>
      </c>
      <c r="B165">
        <v>312961</v>
      </c>
      <c r="C165" t="s">
        <v>1535</v>
      </c>
      <c r="D165" t="s">
        <v>1536</v>
      </c>
      <c r="E165" t="s">
        <v>195</v>
      </c>
      <c r="F165" t="s">
        <v>196</v>
      </c>
      <c r="G165" t="s">
        <v>27</v>
      </c>
      <c r="H165" t="s">
        <v>1537</v>
      </c>
      <c r="J165" t="s">
        <v>1538</v>
      </c>
      <c r="N165" t="s">
        <v>31</v>
      </c>
      <c r="R165" t="s">
        <v>78</v>
      </c>
      <c r="S165" t="s">
        <v>1539</v>
      </c>
      <c r="T165" t="s">
        <v>265</v>
      </c>
      <c r="W165" t="s">
        <v>1540</v>
      </c>
      <c r="X165" t="s">
        <v>38</v>
      </c>
    </row>
    <row r="166" spans="1:24" x14ac:dyDescent="0.3">
      <c r="A166">
        <v>967343</v>
      </c>
      <c r="B166" t="s">
        <v>1541</v>
      </c>
      <c r="C166" t="s">
        <v>1542</v>
      </c>
      <c r="D166" t="s">
        <v>1543</v>
      </c>
      <c r="F166" t="s">
        <v>738</v>
      </c>
      <c r="G166" t="s">
        <v>43</v>
      </c>
      <c r="H166" t="s">
        <v>1544</v>
      </c>
      <c r="I166" t="s">
        <v>1545</v>
      </c>
      <c r="J166" t="s">
        <v>1546</v>
      </c>
      <c r="K166">
        <v>84</v>
      </c>
      <c r="L166" t="s">
        <v>1547</v>
      </c>
      <c r="N166" t="s">
        <v>31</v>
      </c>
      <c r="O166" t="s">
        <v>1548</v>
      </c>
      <c r="R166" t="s">
        <v>903</v>
      </c>
      <c r="S166" t="s">
        <v>1549</v>
      </c>
      <c r="T166" t="s">
        <v>36</v>
      </c>
      <c r="W166" t="s">
        <v>1550</v>
      </c>
      <c r="X166" t="s">
        <v>38</v>
      </c>
    </row>
    <row r="167" spans="1:24" x14ac:dyDescent="0.3">
      <c r="A167">
        <v>967344</v>
      </c>
      <c r="B167">
        <v>314449</v>
      </c>
      <c r="C167" t="s">
        <v>1551</v>
      </c>
      <c r="D167" t="s">
        <v>1552</v>
      </c>
      <c r="F167" t="s">
        <v>75</v>
      </c>
      <c r="G167" t="s">
        <v>43</v>
      </c>
      <c r="H167" t="s">
        <v>1553</v>
      </c>
      <c r="I167" t="s">
        <v>1554</v>
      </c>
      <c r="J167" t="s">
        <v>1555</v>
      </c>
      <c r="K167">
        <v>110</v>
      </c>
      <c r="M167" t="s">
        <v>1556</v>
      </c>
      <c r="N167" t="s">
        <v>68</v>
      </c>
      <c r="O167" t="s">
        <v>1557</v>
      </c>
      <c r="P167" t="s">
        <v>1558</v>
      </c>
      <c r="Q167" t="s">
        <v>33</v>
      </c>
      <c r="R167" t="s">
        <v>34</v>
      </c>
      <c r="S167" t="s">
        <v>1559</v>
      </c>
      <c r="T167" t="s">
        <v>1345</v>
      </c>
      <c r="W167" t="s">
        <v>1560</v>
      </c>
      <c r="X167" t="s">
        <v>38</v>
      </c>
    </row>
    <row r="168" spans="1:24" x14ac:dyDescent="0.3">
      <c r="A168">
        <v>967346</v>
      </c>
      <c r="B168">
        <v>70672</v>
      </c>
      <c r="C168" t="s">
        <v>1561</v>
      </c>
      <c r="D168" t="s">
        <v>1562</v>
      </c>
      <c r="E168" t="s">
        <v>140</v>
      </c>
      <c r="F168" t="s">
        <v>153</v>
      </c>
      <c r="G168" t="s">
        <v>27</v>
      </c>
      <c r="H168" t="s">
        <v>1563</v>
      </c>
      <c r="I168" t="s">
        <v>1564</v>
      </c>
      <c r="J168" t="s">
        <v>1565</v>
      </c>
      <c r="K168">
        <v>120</v>
      </c>
      <c r="L168" t="s">
        <v>1566</v>
      </c>
      <c r="N168" t="s">
        <v>68</v>
      </c>
      <c r="O168" t="s">
        <v>1557</v>
      </c>
      <c r="P168" t="s">
        <v>1567</v>
      </c>
      <c r="Q168" t="s">
        <v>33</v>
      </c>
      <c r="R168" t="s">
        <v>34</v>
      </c>
      <c r="S168" t="s">
        <v>1568</v>
      </c>
      <c r="T168" t="s">
        <v>1569</v>
      </c>
      <c r="W168" t="s">
        <v>1570</v>
      </c>
      <c r="X168" t="s">
        <v>38</v>
      </c>
    </row>
    <row r="169" spans="1:24" x14ac:dyDescent="0.3">
      <c r="A169">
        <v>967347</v>
      </c>
      <c r="B169">
        <v>271560</v>
      </c>
      <c r="C169" t="s">
        <v>1571</v>
      </c>
      <c r="D169" t="s">
        <v>1572</v>
      </c>
      <c r="F169" t="s">
        <v>947</v>
      </c>
      <c r="G169" t="s">
        <v>27</v>
      </c>
      <c r="H169" t="s">
        <v>1573</v>
      </c>
      <c r="I169" t="s">
        <v>1574</v>
      </c>
      <c r="J169" t="s">
        <v>1575</v>
      </c>
      <c r="K169">
        <v>122</v>
      </c>
      <c r="L169" t="s">
        <v>1576</v>
      </c>
      <c r="N169" t="s">
        <v>68</v>
      </c>
      <c r="O169" t="s">
        <v>1548</v>
      </c>
      <c r="P169" t="s">
        <v>1577</v>
      </c>
      <c r="Q169" t="s">
        <v>33</v>
      </c>
      <c r="R169" t="s">
        <v>34</v>
      </c>
      <c r="S169" t="e">
        <f>- Neuquén</f>
        <v>#NAME?</v>
      </c>
      <c r="T169" t="s">
        <v>1578</v>
      </c>
      <c r="W169" t="s">
        <v>1579</v>
      </c>
      <c r="X169" t="s">
        <v>38</v>
      </c>
    </row>
    <row r="170" spans="1:24" x14ac:dyDescent="0.3">
      <c r="A170">
        <v>967349</v>
      </c>
      <c r="B170" t="s">
        <v>1580</v>
      </c>
      <c r="C170" t="s">
        <v>1581</v>
      </c>
      <c r="D170" t="s">
        <v>1582</v>
      </c>
      <c r="E170" t="s">
        <v>195</v>
      </c>
      <c r="F170" t="s">
        <v>1583</v>
      </c>
      <c r="G170" t="s">
        <v>27</v>
      </c>
      <c r="H170" t="s">
        <v>1584</v>
      </c>
      <c r="I170" t="s">
        <v>1584</v>
      </c>
      <c r="J170" t="s">
        <v>1585</v>
      </c>
      <c r="K170">
        <v>0</v>
      </c>
      <c r="N170" t="s">
        <v>31</v>
      </c>
      <c r="O170" t="s">
        <v>1411</v>
      </c>
      <c r="Q170" t="s">
        <v>1586</v>
      </c>
      <c r="R170" t="s">
        <v>1587</v>
      </c>
      <c r="S170" t="s">
        <v>1588</v>
      </c>
      <c r="W170" t="s">
        <v>1589</v>
      </c>
    </row>
    <row r="171" spans="1:24" x14ac:dyDescent="0.3">
      <c r="A171">
        <v>967352</v>
      </c>
      <c r="B171" t="s">
        <v>1590</v>
      </c>
      <c r="C171" t="s">
        <v>1591</v>
      </c>
      <c r="D171" t="s">
        <v>1592</v>
      </c>
      <c r="F171" t="s">
        <v>42</v>
      </c>
      <c r="G171" t="s">
        <v>43</v>
      </c>
      <c r="H171" t="s">
        <v>1593</v>
      </c>
      <c r="I171" t="s">
        <v>1594</v>
      </c>
      <c r="J171" t="s">
        <v>1595</v>
      </c>
      <c r="K171">
        <v>114</v>
      </c>
      <c r="L171" t="s">
        <v>1596</v>
      </c>
      <c r="N171" t="s">
        <v>68</v>
      </c>
      <c r="O171" t="s">
        <v>1557</v>
      </c>
      <c r="P171" t="s">
        <v>202</v>
      </c>
      <c r="Q171" t="s">
        <v>33</v>
      </c>
      <c r="R171" t="s">
        <v>34</v>
      </c>
      <c r="S171" t="s">
        <v>1597</v>
      </c>
      <c r="T171" t="s">
        <v>1598</v>
      </c>
      <c r="W171" t="s">
        <v>1599</v>
      </c>
      <c r="X171" t="s">
        <v>38</v>
      </c>
    </row>
    <row r="172" spans="1:24" x14ac:dyDescent="0.3">
      <c r="A172">
        <v>967353</v>
      </c>
      <c r="B172">
        <v>311720</v>
      </c>
      <c r="C172" t="s">
        <v>1600</v>
      </c>
      <c r="D172" t="s">
        <v>1601</v>
      </c>
      <c r="F172" t="s">
        <v>650</v>
      </c>
      <c r="G172" t="s">
        <v>43</v>
      </c>
      <c r="H172" t="s">
        <v>1602</v>
      </c>
      <c r="I172" t="s">
        <v>1603</v>
      </c>
      <c r="J172" t="s">
        <v>1604</v>
      </c>
      <c r="K172">
        <v>20</v>
      </c>
      <c r="N172" t="s">
        <v>31</v>
      </c>
      <c r="O172" t="s">
        <v>1411</v>
      </c>
      <c r="Q172" t="s">
        <v>33</v>
      </c>
      <c r="R172" t="s">
        <v>34</v>
      </c>
      <c r="S172" t="s">
        <v>1605</v>
      </c>
      <c r="T172" t="s">
        <v>1569</v>
      </c>
      <c r="W172" t="s">
        <v>1606</v>
      </c>
      <c r="X172" t="s">
        <v>60</v>
      </c>
    </row>
    <row r="173" spans="1:24" x14ac:dyDescent="0.3">
      <c r="A173">
        <v>967355</v>
      </c>
      <c r="B173" t="s">
        <v>1607</v>
      </c>
      <c r="C173" t="s">
        <v>1608</v>
      </c>
      <c r="D173" t="s">
        <v>1609</v>
      </c>
      <c r="E173" t="s">
        <v>140</v>
      </c>
      <c r="F173" t="s">
        <v>1610</v>
      </c>
      <c r="G173" t="s">
        <v>27</v>
      </c>
      <c r="H173" t="s">
        <v>1611</v>
      </c>
      <c r="I173" t="s">
        <v>1612</v>
      </c>
      <c r="J173" t="s">
        <v>1613</v>
      </c>
      <c r="K173">
        <v>113</v>
      </c>
      <c r="L173" t="s">
        <v>500</v>
      </c>
      <c r="N173" t="s">
        <v>68</v>
      </c>
      <c r="O173" t="s">
        <v>1548</v>
      </c>
      <c r="P173" t="s">
        <v>501</v>
      </c>
      <c r="Q173" t="s">
        <v>33</v>
      </c>
      <c r="R173" t="s">
        <v>34</v>
      </c>
      <c r="S173" t="s">
        <v>1614</v>
      </c>
      <c r="T173" t="s">
        <v>149</v>
      </c>
      <c r="W173" t="s">
        <v>1615</v>
      </c>
      <c r="X173" t="s">
        <v>38</v>
      </c>
    </row>
    <row r="174" spans="1:24" x14ac:dyDescent="0.3">
      <c r="A174">
        <v>967356</v>
      </c>
      <c r="B174" t="s">
        <v>1616</v>
      </c>
      <c r="C174" t="s">
        <v>1617</v>
      </c>
      <c r="D174" t="s">
        <v>1618</v>
      </c>
      <c r="F174" t="s">
        <v>1324</v>
      </c>
      <c r="G174" t="s">
        <v>43</v>
      </c>
      <c r="H174" t="s">
        <v>1619</v>
      </c>
      <c r="J174" t="s">
        <v>1620</v>
      </c>
      <c r="N174" t="s">
        <v>31</v>
      </c>
      <c r="R174" t="s">
        <v>78</v>
      </c>
      <c r="S174" t="e">
        <f>- Neuquén - Barrio Confluencia</f>
        <v>#NAME?</v>
      </c>
      <c r="W174" t="s">
        <v>1621</v>
      </c>
    </row>
    <row r="175" spans="1:24" x14ac:dyDescent="0.3">
      <c r="A175">
        <v>967357</v>
      </c>
      <c r="B175" t="s">
        <v>1622</v>
      </c>
      <c r="C175" t="s">
        <v>1623</v>
      </c>
      <c r="D175" t="s">
        <v>1624</v>
      </c>
      <c r="E175" t="s">
        <v>140</v>
      </c>
      <c r="F175" t="s">
        <v>112</v>
      </c>
      <c r="G175" t="s">
        <v>27</v>
      </c>
      <c r="H175" t="s">
        <v>1625</v>
      </c>
      <c r="I175" t="s">
        <v>1626</v>
      </c>
      <c r="J175" t="s">
        <v>1627</v>
      </c>
      <c r="K175">
        <v>98</v>
      </c>
      <c r="N175" t="s">
        <v>31</v>
      </c>
      <c r="O175" t="s">
        <v>1557</v>
      </c>
      <c r="Q175" t="s">
        <v>33</v>
      </c>
      <c r="R175" t="s">
        <v>34</v>
      </c>
      <c r="S175" t="e">
        <f>- Centenario</f>
        <v>#NAME?</v>
      </c>
      <c r="T175" t="s">
        <v>1628</v>
      </c>
      <c r="W175" t="s">
        <v>1629</v>
      </c>
      <c r="X175" t="s">
        <v>38</v>
      </c>
    </row>
    <row r="176" spans="1:24" x14ac:dyDescent="0.3">
      <c r="A176">
        <v>967358</v>
      </c>
      <c r="B176">
        <v>211615</v>
      </c>
      <c r="C176" t="s">
        <v>1630</v>
      </c>
      <c r="D176" t="s">
        <v>1631</v>
      </c>
      <c r="E176" t="s">
        <v>195</v>
      </c>
      <c r="F176" t="s">
        <v>1009</v>
      </c>
      <c r="G176" t="s">
        <v>43</v>
      </c>
      <c r="H176" t="s">
        <v>1632</v>
      </c>
      <c r="I176" t="s">
        <v>1633</v>
      </c>
      <c r="J176" t="s">
        <v>1634</v>
      </c>
      <c r="K176">
        <v>26</v>
      </c>
      <c r="L176" t="s">
        <v>1635</v>
      </c>
      <c r="N176" t="s">
        <v>31</v>
      </c>
      <c r="O176" t="s">
        <v>1548</v>
      </c>
      <c r="R176" t="s">
        <v>903</v>
      </c>
      <c r="S176" t="s">
        <v>1636</v>
      </c>
      <c r="W176" t="s">
        <v>1637</v>
      </c>
      <c r="X176" t="s">
        <v>60</v>
      </c>
    </row>
    <row r="177" spans="1:24" x14ac:dyDescent="0.3">
      <c r="A177">
        <v>967359</v>
      </c>
      <c r="B177" t="s">
        <v>1638</v>
      </c>
      <c r="C177" t="s">
        <v>1639</v>
      </c>
      <c r="D177" t="s">
        <v>1640</v>
      </c>
      <c r="E177" t="s">
        <v>140</v>
      </c>
      <c r="F177" t="s">
        <v>125</v>
      </c>
      <c r="G177" t="s">
        <v>27</v>
      </c>
      <c r="H177" t="s">
        <v>1641</v>
      </c>
      <c r="I177" t="s">
        <v>1642</v>
      </c>
      <c r="J177" t="s">
        <v>1643</v>
      </c>
      <c r="K177">
        <v>24</v>
      </c>
      <c r="L177" t="s">
        <v>1644</v>
      </c>
      <c r="N177" t="s">
        <v>68</v>
      </c>
      <c r="O177" t="s">
        <v>1557</v>
      </c>
      <c r="P177" t="s">
        <v>519</v>
      </c>
      <c r="Q177" t="s">
        <v>33</v>
      </c>
      <c r="R177" t="s">
        <v>34</v>
      </c>
      <c r="S177" t="s">
        <v>1645</v>
      </c>
      <c r="T177" t="s">
        <v>1646</v>
      </c>
      <c r="W177" t="s">
        <v>1647</v>
      </c>
      <c r="X177" t="s">
        <v>60</v>
      </c>
    </row>
    <row r="178" spans="1:24" x14ac:dyDescent="0.3">
      <c r="A178">
        <v>967360</v>
      </c>
      <c r="B178">
        <v>282160</v>
      </c>
      <c r="C178" t="s">
        <v>1648</v>
      </c>
      <c r="D178" t="s">
        <v>1649</v>
      </c>
      <c r="F178" t="s">
        <v>1156</v>
      </c>
      <c r="G178" t="s">
        <v>43</v>
      </c>
      <c r="H178" t="s">
        <v>1650</v>
      </c>
      <c r="I178" t="s">
        <v>1650</v>
      </c>
      <c r="J178" t="s">
        <v>1651</v>
      </c>
      <c r="K178">
        <v>0</v>
      </c>
      <c r="L178" t="s">
        <v>1652</v>
      </c>
      <c r="N178" t="s">
        <v>68</v>
      </c>
      <c r="O178" t="s">
        <v>952</v>
      </c>
      <c r="P178" t="s">
        <v>984</v>
      </c>
      <c r="Q178" t="s">
        <v>33</v>
      </c>
      <c r="R178" t="s">
        <v>34</v>
      </c>
      <c r="S178" t="s">
        <v>1653</v>
      </c>
      <c r="T178" t="s">
        <v>390</v>
      </c>
      <c r="W178" t="s">
        <v>1654</v>
      </c>
    </row>
    <row r="179" spans="1:24" x14ac:dyDescent="0.3">
      <c r="A179">
        <v>967362</v>
      </c>
      <c r="B179" t="s">
        <v>1655</v>
      </c>
      <c r="C179" t="s">
        <v>1656</v>
      </c>
      <c r="D179" t="s">
        <v>1657</v>
      </c>
      <c r="E179" t="s">
        <v>1658</v>
      </c>
      <c r="F179" t="s">
        <v>1042</v>
      </c>
      <c r="G179" t="s">
        <v>43</v>
      </c>
      <c r="H179" t="s">
        <v>1659</v>
      </c>
      <c r="I179" t="s">
        <v>1660</v>
      </c>
      <c r="J179" t="s">
        <v>1661</v>
      </c>
      <c r="K179">
        <v>77</v>
      </c>
      <c r="L179" t="s">
        <v>1662</v>
      </c>
      <c r="N179" t="s">
        <v>68</v>
      </c>
      <c r="O179" t="s">
        <v>1548</v>
      </c>
      <c r="P179" t="s">
        <v>1663</v>
      </c>
      <c r="Q179" t="s">
        <v>33</v>
      </c>
      <c r="R179" t="s">
        <v>34</v>
      </c>
      <c r="S179" t="s">
        <v>1664</v>
      </c>
      <c r="W179" t="s">
        <v>1665</v>
      </c>
      <c r="X179" t="s">
        <v>38</v>
      </c>
    </row>
    <row r="180" spans="1:24" x14ac:dyDescent="0.3">
      <c r="A180">
        <v>967363</v>
      </c>
      <c r="B180" t="s">
        <v>1666</v>
      </c>
      <c r="C180" t="s">
        <v>1667</v>
      </c>
      <c r="D180" t="s">
        <v>1668</v>
      </c>
      <c r="F180" t="s">
        <v>292</v>
      </c>
      <c r="G180" t="s">
        <v>43</v>
      </c>
      <c r="H180" t="s">
        <v>1669</v>
      </c>
      <c r="I180" t="s">
        <v>1670</v>
      </c>
      <c r="J180" t="s">
        <v>1671</v>
      </c>
      <c r="K180">
        <v>80</v>
      </c>
      <c r="L180" t="s">
        <v>1672</v>
      </c>
      <c r="N180" t="s">
        <v>68</v>
      </c>
      <c r="O180" t="s">
        <v>1548</v>
      </c>
      <c r="P180" t="s">
        <v>1673</v>
      </c>
      <c r="Q180" t="s">
        <v>33</v>
      </c>
      <c r="R180" t="s">
        <v>34</v>
      </c>
      <c r="S180" t="s">
        <v>1674</v>
      </c>
      <c r="W180" t="s">
        <v>1675</v>
      </c>
      <c r="X180" t="s">
        <v>38</v>
      </c>
    </row>
    <row r="181" spans="1:24" x14ac:dyDescent="0.3">
      <c r="A181">
        <v>967364</v>
      </c>
      <c r="B181" t="s">
        <v>1676</v>
      </c>
      <c r="C181" t="s">
        <v>1677</v>
      </c>
      <c r="D181" t="s">
        <v>1678</v>
      </c>
      <c r="F181" t="s">
        <v>463</v>
      </c>
      <c r="G181" t="s">
        <v>27</v>
      </c>
      <c r="H181" t="s">
        <v>1679</v>
      </c>
      <c r="I181" t="s">
        <v>1680</v>
      </c>
      <c r="J181" t="s">
        <v>1681</v>
      </c>
      <c r="K181">
        <v>24</v>
      </c>
      <c r="L181" t="s">
        <v>1682</v>
      </c>
      <c r="N181" t="s">
        <v>31</v>
      </c>
      <c r="O181" t="s">
        <v>1548</v>
      </c>
      <c r="Q181" t="s">
        <v>33</v>
      </c>
      <c r="R181" t="s">
        <v>34</v>
      </c>
      <c r="S181" t="s">
        <v>1683</v>
      </c>
      <c r="W181" t="s">
        <v>1684</v>
      </c>
      <c r="X181" t="s">
        <v>60</v>
      </c>
    </row>
    <row r="182" spans="1:24" x14ac:dyDescent="0.3">
      <c r="A182">
        <v>967366</v>
      </c>
      <c r="B182" t="s">
        <v>1188</v>
      </c>
      <c r="C182" t="s">
        <v>1189</v>
      </c>
      <c r="D182" t="s">
        <v>1190</v>
      </c>
      <c r="F182" t="s">
        <v>26</v>
      </c>
      <c r="G182" t="s">
        <v>43</v>
      </c>
      <c r="H182" t="s">
        <v>1685</v>
      </c>
      <c r="I182" t="s">
        <v>1686</v>
      </c>
      <c r="J182" t="s">
        <v>1687</v>
      </c>
      <c r="K182">
        <v>29</v>
      </c>
      <c r="N182" t="s">
        <v>31</v>
      </c>
      <c r="O182" t="s">
        <v>32</v>
      </c>
      <c r="Q182" t="s">
        <v>119</v>
      </c>
      <c r="R182" t="s">
        <v>120</v>
      </c>
      <c r="S182" t="s">
        <v>1196</v>
      </c>
      <c r="W182" t="s">
        <v>1688</v>
      </c>
      <c r="X182" t="s">
        <v>60</v>
      </c>
    </row>
    <row r="183" spans="1:24" x14ac:dyDescent="0.3">
      <c r="A183">
        <v>967371</v>
      </c>
      <c r="B183" t="s">
        <v>1689</v>
      </c>
      <c r="C183" t="s">
        <v>1690</v>
      </c>
      <c r="D183" t="s">
        <v>1691</v>
      </c>
      <c r="F183" t="s">
        <v>1001</v>
      </c>
      <c r="G183" t="s">
        <v>27</v>
      </c>
      <c r="H183" t="s">
        <v>1692</v>
      </c>
      <c r="I183" t="s">
        <v>1693</v>
      </c>
      <c r="J183" t="s">
        <v>1694</v>
      </c>
      <c r="K183">
        <v>137</v>
      </c>
      <c r="L183" t="s">
        <v>1695</v>
      </c>
      <c r="N183" t="s">
        <v>68</v>
      </c>
      <c r="O183" t="s">
        <v>1548</v>
      </c>
      <c r="P183" t="s">
        <v>1696</v>
      </c>
      <c r="Q183" t="s">
        <v>33</v>
      </c>
      <c r="R183" t="s">
        <v>34</v>
      </c>
      <c r="S183" t="s">
        <v>1697</v>
      </c>
      <c r="T183" t="s">
        <v>1698</v>
      </c>
      <c r="W183" t="s">
        <v>1699</v>
      </c>
      <c r="X183" t="s">
        <v>38</v>
      </c>
    </row>
    <row r="184" spans="1:24" x14ac:dyDescent="0.3">
      <c r="A184">
        <v>967372</v>
      </c>
      <c r="B184">
        <v>334131</v>
      </c>
      <c r="C184" t="s">
        <v>1700</v>
      </c>
      <c r="D184" t="s">
        <v>1701</v>
      </c>
      <c r="F184" t="s">
        <v>219</v>
      </c>
      <c r="G184" t="s">
        <v>43</v>
      </c>
      <c r="H184" t="s">
        <v>1702</v>
      </c>
      <c r="J184" t="s">
        <v>1703</v>
      </c>
      <c r="N184" t="s">
        <v>31</v>
      </c>
      <c r="R184" t="s">
        <v>78</v>
      </c>
      <c r="S184" t="s">
        <v>1704</v>
      </c>
      <c r="T184" t="s">
        <v>1705</v>
      </c>
      <c r="W184" t="s">
        <v>1706</v>
      </c>
    </row>
    <row r="185" spans="1:24" x14ac:dyDescent="0.3">
      <c r="A185">
        <v>967375</v>
      </c>
      <c r="B185">
        <v>308531</v>
      </c>
      <c r="C185" t="s">
        <v>1707</v>
      </c>
      <c r="D185" t="s">
        <v>1708</v>
      </c>
      <c r="F185" t="s">
        <v>53</v>
      </c>
      <c r="G185" t="s">
        <v>27</v>
      </c>
      <c r="H185" t="s">
        <v>1709</v>
      </c>
      <c r="I185" t="s">
        <v>1710</v>
      </c>
      <c r="J185" t="s">
        <v>1711</v>
      </c>
      <c r="K185">
        <v>110</v>
      </c>
      <c r="M185" t="s">
        <v>1712</v>
      </c>
      <c r="N185" t="s">
        <v>68</v>
      </c>
      <c r="O185" t="s">
        <v>1557</v>
      </c>
      <c r="P185" t="s">
        <v>1713</v>
      </c>
      <c r="Q185" t="s">
        <v>33</v>
      </c>
      <c r="R185" t="s">
        <v>34</v>
      </c>
      <c r="S185" t="s">
        <v>1714</v>
      </c>
      <c r="W185" t="s">
        <v>1715</v>
      </c>
      <c r="X185" t="s">
        <v>38</v>
      </c>
    </row>
    <row r="186" spans="1:24" x14ac:dyDescent="0.3">
      <c r="A186">
        <v>967376</v>
      </c>
      <c r="B186">
        <v>275156</v>
      </c>
      <c r="C186" t="s">
        <v>1716</v>
      </c>
      <c r="D186" t="s">
        <v>1717</v>
      </c>
      <c r="E186" t="s">
        <v>101</v>
      </c>
      <c r="F186" t="s">
        <v>1718</v>
      </c>
      <c r="G186" t="s">
        <v>43</v>
      </c>
      <c r="H186" t="s">
        <v>1719</v>
      </c>
      <c r="I186" t="s">
        <v>1720</v>
      </c>
      <c r="J186" t="s">
        <v>1721</v>
      </c>
      <c r="K186">
        <v>75</v>
      </c>
      <c r="N186" t="s">
        <v>31</v>
      </c>
      <c r="O186" t="s">
        <v>32</v>
      </c>
      <c r="Q186" t="s">
        <v>119</v>
      </c>
      <c r="R186" t="s">
        <v>120</v>
      </c>
      <c r="S186" t="s">
        <v>1722</v>
      </c>
      <c r="T186" t="s">
        <v>1723</v>
      </c>
      <c r="W186" t="s">
        <v>1724</v>
      </c>
      <c r="X186" t="s">
        <v>60</v>
      </c>
    </row>
    <row r="187" spans="1:24" x14ac:dyDescent="0.3">
      <c r="A187">
        <v>967378</v>
      </c>
      <c r="B187" t="s">
        <v>1725</v>
      </c>
      <c r="C187" t="s">
        <v>1726</v>
      </c>
      <c r="D187" t="s">
        <v>1727</v>
      </c>
      <c r="F187" t="s">
        <v>112</v>
      </c>
      <c r="G187" t="s">
        <v>43</v>
      </c>
      <c r="H187" t="s">
        <v>1728</v>
      </c>
      <c r="I187" t="s">
        <v>1729</v>
      </c>
      <c r="J187" t="s">
        <v>1730</v>
      </c>
      <c r="K187">
        <v>114</v>
      </c>
      <c r="L187" t="s">
        <v>1731</v>
      </c>
      <c r="N187" t="s">
        <v>68</v>
      </c>
      <c r="O187" t="s">
        <v>1557</v>
      </c>
      <c r="P187" t="s">
        <v>1732</v>
      </c>
      <c r="Q187" t="s">
        <v>33</v>
      </c>
      <c r="R187" t="s">
        <v>34</v>
      </c>
      <c r="S187" t="s">
        <v>1733</v>
      </c>
      <c r="T187" t="s">
        <v>390</v>
      </c>
      <c r="W187" t="s">
        <v>1715</v>
      </c>
      <c r="X187" t="s">
        <v>38</v>
      </c>
    </row>
    <row r="188" spans="1:24" x14ac:dyDescent="0.3">
      <c r="A188">
        <v>967384</v>
      </c>
      <c r="B188">
        <v>247333</v>
      </c>
      <c r="C188" t="s">
        <v>1734</v>
      </c>
      <c r="D188" t="s">
        <v>1735</v>
      </c>
      <c r="F188" t="s">
        <v>668</v>
      </c>
      <c r="G188" t="s">
        <v>43</v>
      </c>
      <c r="H188" t="s">
        <v>1736</v>
      </c>
      <c r="I188" t="s">
        <v>1737</v>
      </c>
      <c r="J188" t="s">
        <v>1738</v>
      </c>
      <c r="K188">
        <v>92</v>
      </c>
      <c r="L188" t="s">
        <v>1739</v>
      </c>
      <c r="N188" t="s">
        <v>68</v>
      </c>
      <c r="O188" t="s">
        <v>1548</v>
      </c>
      <c r="P188" t="s">
        <v>1740</v>
      </c>
      <c r="Q188" t="s">
        <v>33</v>
      </c>
      <c r="R188" t="s">
        <v>34</v>
      </c>
      <c r="S188" t="s">
        <v>1741</v>
      </c>
      <c r="W188" t="s">
        <v>1742</v>
      </c>
      <c r="X188" t="s">
        <v>38</v>
      </c>
    </row>
    <row r="189" spans="1:24" x14ac:dyDescent="0.3">
      <c r="A189">
        <v>967386</v>
      </c>
      <c r="B189">
        <v>57201</v>
      </c>
      <c r="C189" t="s">
        <v>1743</v>
      </c>
      <c r="D189" t="s">
        <v>1744</v>
      </c>
      <c r="E189" t="s">
        <v>1745</v>
      </c>
      <c r="F189" t="s">
        <v>1009</v>
      </c>
      <c r="G189" t="s">
        <v>27</v>
      </c>
      <c r="H189" t="s">
        <v>1746</v>
      </c>
      <c r="I189" t="s">
        <v>1747</v>
      </c>
      <c r="J189" t="s">
        <v>1748</v>
      </c>
      <c r="K189">
        <v>119</v>
      </c>
      <c r="N189" t="s">
        <v>31</v>
      </c>
      <c r="O189" t="s">
        <v>1411</v>
      </c>
      <c r="Q189" t="s">
        <v>33</v>
      </c>
      <c r="R189" t="s">
        <v>34</v>
      </c>
      <c r="S189" t="s">
        <v>1749</v>
      </c>
      <c r="T189" t="s">
        <v>1750</v>
      </c>
      <c r="W189" t="s">
        <v>1751</v>
      </c>
      <c r="X189" t="s">
        <v>38</v>
      </c>
    </row>
    <row r="190" spans="1:24" x14ac:dyDescent="0.3">
      <c r="A190">
        <v>967387</v>
      </c>
      <c r="B190">
        <v>328379</v>
      </c>
      <c r="C190" t="s">
        <v>1752</v>
      </c>
      <c r="D190" t="s">
        <v>1753</v>
      </c>
      <c r="F190" t="s">
        <v>1042</v>
      </c>
      <c r="G190" t="s">
        <v>43</v>
      </c>
      <c r="H190" t="s">
        <v>1754</v>
      </c>
      <c r="I190" t="s">
        <v>1755</v>
      </c>
      <c r="J190" t="s">
        <v>1756</v>
      </c>
      <c r="K190">
        <v>109</v>
      </c>
      <c r="L190" t="s">
        <v>1757</v>
      </c>
      <c r="N190" t="s">
        <v>68</v>
      </c>
      <c r="O190" t="s">
        <v>1548</v>
      </c>
      <c r="P190" t="s">
        <v>1758</v>
      </c>
      <c r="Q190" t="s">
        <v>33</v>
      </c>
      <c r="R190" t="s">
        <v>34</v>
      </c>
      <c r="S190" t="e">
        <f>- - - Neuquén - Barrio Valentina Sur</f>
        <v>#NAME?</v>
      </c>
      <c r="T190" t="s">
        <v>1759</v>
      </c>
      <c r="W190" t="s">
        <v>1760</v>
      </c>
      <c r="X190" t="s">
        <v>38</v>
      </c>
    </row>
    <row r="191" spans="1:24" x14ac:dyDescent="0.3">
      <c r="A191">
        <v>967388</v>
      </c>
      <c r="B191">
        <v>190716</v>
      </c>
      <c r="C191" t="s">
        <v>1761</v>
      </c>
      <c r="D191" t="s">
        <v>1762</v>
      </c>
      <c r="E191" t="s">
        <v>1745</v>
      </c>
      <c r="F191" t="s">
        <v>1350</v>
      </c>
      <c r="G191" t="s">
        <v>27</v>
      </c>
      <c r="H191" t="s">
        <v>1763</v>
      </c>
      <c r="I191" t="s">
        <v>1764</v>
      </c>
      <c r="J191" t="s">
        <v>1765</v>
      </c>
      <c r="K191">
        <v>35</v>
      </c>
      <c r="L191" t="s">
        <v>1766</v>
      </c>
      <c r="N191" t="s">
        <v>68</v>
      </c>
      <c r="O191" t="s">
        <v>1548</v>
      </c>
      <c r="P191" t="s">
        <v>1767</v>
      </c>
      <c r="Q191" t="s">
        <v>33</v>
      </c>
      <c r="R191" t="s">
        <v>34</v>
      </c>
      <c r="S191" t="s">
        <v>1768</v>
      </c>
      <c r="W191" t="s">
        <v>1769</v>
      </c>
      <c r="X191" t="s">
        <v>60</v>
      </c>
    </row>
    <row r="192" spans="1:24" x14ac:dyDescent="0.3">
      <c r="A192">
        <v>967390</v>
      </c>
      <c r="B192" t="s">
        <v>1770</v>
      </c>
      <c r="C192" t="s">
        <v>1771</v>
      </c>
      <c r="D192" t="s">
        <v>1772</v>
      </c>
      <c r="E192" t="s">
        <v>101</v>
      </c>
      <c r="F192" t="s">
        <v>441</v>
      </c>
      <c r="G192" t="s">
        <v>43</v>
      </c>
      <c r="H192" t="s">
        <v>1773</v>
      </c>
      <c r="I192" t="s">
        <v>1774</v>
      </c>
      <c r="J192" t="s">
        <v>1775</v>
      </c>
      <c r="K192">
        <v>99</v>
      </c>
      <c r="L192" t="s">
        <v>1776</v>
      </c>
      <c r="N192" t="s">
        <v>68</v>
      </c>
      <c r="O192" t="s">
        <v>1557</v>
      </c>
      <c r="P192" t="s">
        <v>253</v>
      </c>
      <c r="Q192" t="s">
        <v>33</v>
      </c>
      <c r="R192" t="s">
        <v>34</v>
      </c>
      <c r="S192" t="s">
        <v>1777</v>
      </c>
      <c r="W192" t="s">
        <v>1778</v>
      </c>
      <c r="X192" t="s">
        <v>38</v>
      </c>
    </row>
    <row r="193" spans="1:24" x14ac:dyDescent="0.3">
      <c r="A193">
        <v>967391</v>
      </c>
      <c r="B193">
        <v>229289</v>
      </c>
      <c r="C193" t="s">
        <v>1779</v>
      </c>
      <c r="D193" t="s">
        <v>1780</v>
      </c>
      <c r="F193" t="s">
        <v>219</v>
      </c>
      <c r="G193" t="s">
        <v>27</v>
      </c>
      <c r="H193" t="s">
        <v>1781</v>
      </c>
      <c r="I193" t="s">
        <v>1782</v>
      </c>
      <c r="J193" t="s">
        <v>1783</v>
      </c>
      <c r="K193">
        <v>96</v>
      </c>
      <c r="N193" t="s">
        <v>31</v>
      </c>
      <c r="O193" t="s">
        <v>32</v>
      </c>
      <c r="Q193" t="s">
        <v>33</v>
      </c>
      <c r="R193" t="s">
        <v>34</v>
      </c>
      <c r="S193" t="s">
        <v>1784</v>
      </c>
      <c r="T193" t="s">
        <v>1569</v>
      </c>
      <c r="W193" t="s">
        <v>108</v>
      </c>
      <c r="X193" t="s">
        <v>38</v>
      </c>
    </row>
    <row r="194" spans="1:24" x14ac:dyDescent="0.3">
      <c r="A194">
        <v>967392</v>
      </c>
      <c r="B194" t="s">
        <v>1785</v>
      </c>
      <c r="C194" t="s">
        <v>1786</v>
      </c>
      <c r="D194" t="s">
        <v>1787</v>
      </c>
      <c r="E194" t="s">
        <v>1788</v>
      </c>
      <c r="F194" t="s">
        <v>847</v>
      </c>
      <c r="G194" t="s">
        <v>27</v>
      </c>
      <c r="H194" t="s">
        <v>1789</v>
      </c>
      <c r="I194" t="s">
        <v>1790</v>
      </c>
      <c r="J194" t="s">
        <v>1791</v>
      </c>
      <c r="K194">
        <v>97</v>
      </c>
      <c r="L194" t="s">
        <v>1792</v>
      </c>
      <c r="N194" t="s">
        <v>68</v>
      </c>
      <c r="O194" t="s">
        <v>1557</v>
      </c>
      <c r="P194" t="s">
        <v>456</v>
      </c>
      <c r="Q194" t="s">
        <v>33</v>
      </c>
      <c r="R194" t="s">
        <v>34</v>
      </c>
      <c r="S194" t="s">
        <v>1793</v>
      </c>
      <c r="T194" t="s">
        <v>1345</v>
      </c>
      <c r="W194" t="s">
        <v>1794</v>
      </c>
      <c r="X194" t="s">
        <v>38</v>
      </c>
    </row>
    <row r="195" spans="1:24" x14ac:dyDescent="0.3">
      <c r="A195">
        <v>967393</v>
      </c>
      <c r="B195">
        <v>291941</v>
      </c>
      <c r="C195" t="s">
        <v>1795</v>
      </c>
      <c r="D195" t="s">
        <v>1796</v>
      </c>
      <c r="F195" t="s">
        <v>165</v>
      </c>
      <c r="G195" t="s">
        <v>27</v>
      </c>
      <c r="H195" t="s">
        <v>1797</v>
      </c>
      <c r="I195" t="s">
        <v>1798</v>
      </c>
      <c r="J195" t="s">
        <v>1799</v>
      </c>
      <c r="K195">
        <v>101</v>
      </c>
      <c r="L195" t="s">
        <v>1800</v>
      </c>
      <c r="N195" t="s">
        <v>68</v>
      </c>
      <c r="O195" t="s">
        <v>1548</v>
      </c>
      <c r="P195" t="s">
        <v>1801</v>
      </c>
      <c r="Q195" t="s">
        <v>33</v>
      </c>
      <c r="R195" t="s">
        <v>34</v>
      </c>
      <c r="S195" t="s">
        <v>1802</v>
      </c>
      <c r="W195" t="s">
        <v>1803</v>
      </c>
      <c r="X195" t="s">
        <v>38</v>
      </c>
    </row>
    <row r="196" spans="1:24" x14ac:dyDescent="0.3">
      <c r="A196">
        <v>967394</v>
      </c>
      <c r="B196">
        <v>202250</v>
      </c>
      <c r="C196" t="s">
        <v>1804</v>
      </c>
      <c r="D196" t="s">
        <v>1805</v>
      </c>
      <c r="F196" t="s">
        <v>356</v>
      </c>
      <c r="G196" t="s">
        <v>27</v>
      </c>
      <c r="H196" t="s">
        <v>1806</v>
      </c>
      <c r="I196" t="s">
        <v>1807</v>
      </c>
      <c r="J196" t="s">
        <v>1808</v>
      </c>
      <c r="K196">
        <v>14</v>
      </c>
      <c r="N196" t="s">
        <v>31</v>
      </c>
      <c r="Q196" t="s">
        <v>33</v>
      </c>
      <c r="R196" t="s">
        <v>34</v>
      </c>
      <c r="S196" t="s">
        <v>1809</v>
      </c>
      <c r="T196" t="s">
        <v>1345</v>
      </c>
      <c r="W196" t="s">
        <v>1510</v>
      </c>
      <c r="X196" t="s">
        <v>38</v>
      </c>
    </row>
    <row r="197" spans="1:24" x14ac:dyDescent="0.3">
      <c r="A197">
        <v>967396</v>
      </c>
      <c r="B197" t="s">
        <v>1810</v>
      </c>
      <c r="C197" t="s">
        <v>1811</v>
      </c>
      <c r="D197" t="s">
        <v>1812</v>
      </c>
      <c r="F197" t="s">
        <v>485</v>
      </c>
      <c r="G197" t="s">
        <v>43</v>
      </c>
      <c r="H197" t="s">
        <v>1813</v>
      </c>
      <c r="I197" t="s">
        <v>1814</v>
      </c>
      <c r="J197" t="s">
        <v>1815</v>
      </c>
      <c r="K197">
        <v>84</v>
      </c>
      <c r="M197" t="s">
        <v>1816</v>
      </c>
      <c r="N197" t="s">
        <v>68</v>
      </c>
      <c r="O197" t="s">
        <v>1557</v>
      </c>
      <c r="P197" t="s">
        <v>1817</v>
      </c>
      <c r="Q197" t="s">
        <v>33</v>
      </c>
      <c r="R197" t="s">
        <v>34</v>
      </c>
      <c r="S197" t="s">
        <v>1818</v>
      </c>
      <c r="T197" t="s">
        <v>1819</v>
      </c>
      <c r="W197" t="s">
        <v>1820</v>
      </c>
      <c r="X197" t="s">
        <v>38</v>
      </c>
    </row>
    <row r="198" spans="1:24" x14ac:dyDescent="0.3">
      <c r="A198">
        <v>967398</v>
      </c>
      <c r="B198" t="s">
        <v>1821</v>
      </c>
      <c r="C198" t="s">
        <v>1822</v>
      </c>
      <c r="D198" t="s">
        <v>1823</v>
      </c>
      <c r="E198" t="s">
        <v>140</v>
      </c>
      <c r="F198" t="s">
        <v>611</v>
      </c>
      <c r="G198" t="s">
        <v>27</v>
      </c>
      <c r="H198" t="s">
        <v>1824</v>
      </c>
      <c r="I198" t="s">
        <v>1825</v>
      </c>
      <c r="J198" t="s">
        <v>1826</v>
      </c>
      <c r="K198">
        <v>16</v>
      </c>
      <c r="L198" t="s">
        <v>840</v>
      </c>
      <c r="N198" t="s">
        <v>68</v>
      </c>
      <c r="O198" t="s">
        <v>1548</v>
      </c>
      <c r="P198" t="s">
        <v>841</v>
      </c>
      <c r="Q198" t="s">
        <v>33</v>
      </c>
      <c r="R198" t="s">
        <v>34</v>
      </c>
      <c r="S198" t="s">
        <v>1827</v>
      </c>
      <c r="T198" t="s">
        <v>1828</v>
      </c>
      <c r="W198" t="s">
        <v>1829</v>
      </c>
      <c r="X198" t="s">
        <v>60</v>
      </c>
    </row>
    <row r="199" spans="1:24" x14ac:dyDescent="0.3">
      <c r="A199">
        <v>967399</v>
      </c>
      <c r="B199" t="s">
        <v>1830</v>
      </c>
      <c r="C199" t="s">
        <v>1831</v>
      </c>
      <c r="D199" t="s">
        <v>1832</v>
      </c>
      <c r="F199" t="s">
        <v>1833</v>
      </c>
      <c r="G199" t="s">
        <v>43</v>
      </c>
      <c r="H199" t="s">
        <v>1834</v>
      </c>
      <c r="I199" t="s">
        <v>1835</v>
      </c>
      <c r="J199" t="s">
        <v>1836</v>
      </c>
      <c r="K199">
        <v>70</v>
      </c>
      <c r="L199" t="s">
        <v>1837</v>
      </c>
      <c r="N199" t="s">
        <v>68</v>
      </c>
      <c r="O199" t="s">
        <v>1557</v>
      </c>
      <c r="P199" t="s">
        <v>400</v>
      </c>
      <c r="Q199" t="s">
        <v>33</v>
      </c>
      <c r="R199" t="s">
        <v>34</v>
      </c>
      <c r="S199" t="s">
        <v>1838</v>
      </c>
      <c r="W199" t="s">
        <v>1839</v>
      </c>
      <c r="X199" t="s">
        <v>38</v>
      </c>
    </row>
    <row r="200" spans="1:24" x14ac:dyDescent="0.3">
      <c r="A200">
        <v>967401</v>
      </c>
      <c r="B200">
        <v>101116</v>
      </c>
      <c r="C200" t="s">
        <v>1840</v>
      </c>
      <c r="D200" t="s">
        <v>1841</v>
      </c>
      <c r="F200" t="s">
        <v>165</v>
      </c>
      <c r="G200" t="s">
        <v>27</v>
      </c>
      <c r="H200" t="s">
        <v>1842</v>
      </c>
      <c r="I200" t="s">
        <v>1843</v>
      </c>
      <c r="J200" t="s">
        <v>1844</v>
      </c>
      <c r="K200">
        <v>32</v>
      </c>
      <c r="M200" t="s">
        <v>1845</v>
      </c>
      <c r="N200" t="s">
        <v>68</v>
      </c>
      <c r="O200" t="s">
        <v>1557</v>
      </c>
      <c r="P200" t="s">
        <v>1846</v>
      </c>
      <c r="Q200" t="s">
        <v>33</v>
      </c>
      <c r="R200" t="s">
        <v>34</v>
      </c>
      <c r="S200" t="s">
        <v>1847</v>
      </c>
      <c r="W200" t="s">
        <v>1848</v>
      </c>
      <c r="X200" t="s">
        <v>60</v>
      </c>
    </row>
    <row r="201" spans="1:24" x14ac:dyDescent="0.3">
      <c r="A201">
        <v>967404</v>
      </c>
      <c r="B201">
        <v>334131</v>
      </c>
      <c r="C201" t="s">
        <v>1700</v>
      </c>
      <c r="D201" t="s">
        <v>1701</v>
      </c>
      <c r="F201" t="s">
        <v>219</v>
      </c>
      <c r="G201" t="s">
        <v>43</v>
      </c>
      <c r="H201" t="s">
        <v>1849</v>
      </c>
      <c r="I201" t="s">
        <v>1850</v>
      </c>
      <c r="J201" t="s">
        <v>1851</v>
      </c>
      <c r="K201">
        <v>6</v>
      </c>
      <c r="N201" t="s">
        <v>31</v>
      </c>
      <c r="O201" t="s">
        <v>32</v>
      </c>
      <c r="Q201" t="s">
        <v>33</v>
      </c>
      <c r="R201" t="s">
        <v>34</v>
      </c>
      <c r="S201" t="s">
        <v>1704</v>
      </c>
      <c r="T201" t="s">
        <v>1705</v>
      </c>
      <c r="W201" t="s">
        <v>1852</v>
      </c>
      <c r="X201" t="s">
        <v>60</v>
      </c>
    </row>
    <row r="202" spans="1:24" x14ac:dyDescent="0.3">
      <c r="A202">
        <v>967405</v>
      </c>
      <c r="B202" t="s">
        <v>1853</v>
      </c>
      <c r="C202" t="s">
        <v>1854</v>
      </c>
      <c r="D202" t="s">
        <v>1855</v>
      </c>
      <c r="F202" t="s">
        <v>514</v>
      </c>
      <c r="G202" t="s">
        <v>27</v>
      </c>
      <c r="H202" t="s">
        <v>1856</v>
      </c>
      <c r="I202" t="s">
        <v>1857</v>
      </c>
      <c r="J202" t="s">
        <v>1858</v>
      </c>
      <c r="K202">
        <v>178</v>
      </c>
      <c r="N202" t="s">
        <v>31</v>
      </c>
      <c r="O202" t="s">
        <v>32</v>
      </c>
      <c r="Q202" t="s">
        <v>33</v>
      </c>
      <c r="R202" t="s">
        <v>34</v>
      </c>
      <c r="S202" t="s">
        <v>1859</v>
      </c>
      <c r="T202" t="s">
        <v>1860</v>
      </c>
      <c r="W202" t="s">
        <v>1861</v>
      </c>
      <c r="X202" t="s">
        <v>38</v>
      </c>
    </row>
    <row r="203" spans="1:24" x14ac:dyDescent="0.3">
      <c r="A203">
        <v>967406</v>
      </c>
      <c r="B203">
        <v>294848</v>
      </c>
      <c r="C203" t="s">
        <v>1862</v>
      </c>
      <c r="D203" t="s">
        <v>1863</v>
      </c>
      <c r="E203" t="s">
        <v>195</v>
      </c>
      <c r="F203" t="s">
        <v>1864</v>
      </c>
      <c r="G203" t="s">
        <v>43</v>
      </c>
      <c r="H203" t="s">
        <v>1865</v>
      </c>
      <c r="I203" t="s">
        <v>1866</v>
      </c>
      <c r="J203" t="s">
        <v>1867</v>
      </c>
      <c r="K203">
        <v>178</v>
      </c>
      <c r="L203" t="s">
        <v>1800</v>
      </c>
      <c r="N203" t="s">
        <v>68</v>
      </c>
      <c r="O203" t="s">
        <v>1548</v>
      </c>
      <c r="P203" t="s">
        <v>782</v>
      </c>
      <c r="Q203" t="s">
        <v>33</v>
      </c>
      <c r="R203" t="s">
        <v>34</v>
      </c>
      <c r="S203" t="s">
        <v>1868</v>
      </c>
      <c r="T203" t="s">
        <v>1828</v>
      </c>
      <c r="W203" t="s">
        <v>1869</v>
      </c>
      <c r="X203" t="s">
        <v>38</v>
      </c>
    </row>
    <row r="204" spans="1:24" x14ac:dyDescent="0.3">
      <c r="A204">
        <v>967407</v>
      </c>
      <c r="B204" t="s">
        <v>1870</v>
      </c>
      <c r="C204" t="s">
        <v>1871</v>
      </c>
      <c r="D204" t="s">
        <v>1872</v>
      </c>
      <c r="E204" t="s">
        <v>140</v>
      </c>
      <c r="F204" t="s">
        <v>248</v>
      </c>
      <c r="G204" t="s">
        <v>43</v>
      </c>
      <c r="H204" t="s">
        <v>1873</v>
      </c>
      <c r="I204" t="s">
        <v>1874</v>
      </c>
      <c r="J204" t="s">
        <v>1875</v>
      </c>
      <c r="K204">
        <v>171</v>
      </c>
      <c r="L204" t="s">
        <v>1876</v>
      </c>
      <c r="N204" t="s">
        <v>68</v>
      </c>
      <c r="O204" t="s">
        <v>1548</v>
      </c>
      <c r="P204" t="s">
        <v>715</v>
      </c>
      <c r="Q204" t="s">
        <v>33</v>
      </c>
      <c r="R204" t="s">
        <v>34</v>
      </c>
      <c r="S204" t="s">
        <v>1877</v>
      </c>
      <c r="W204" t="s">
        <v>1878</v>
      </c>
      <c r="X204" t="s">
        <v>38</v>
      </c>
    </row>
    <row r="205" spans="1:24" x14ac:dyDescent="0.3">
      <c r="A205">
        <v>967408</v>
      </c>
      <c r="B205">
        <v>139828</v>
      </c>
      <c r="C205" t="s">
        <v>1879</v>
      </c>
      <c r="D205" t="s">
        <v>1880</v>
      </c>
      <c r="E205" t="s">
        <v>1745</v>
      </c>
      <c r="F205" t="s">
        <v>165</v>
      </c>
      <c r="G205" t="s">
        <v>27</v>
      </c>
      <c r="H205" t="s">
        <v>1881</v>
      </c>
      <c r="I205" t="s">
        <v>1882</v>
      </c>
      <c r="J205" t="s">
        <v>1883</v>
      </c>
      <c r="K205">
        <v>161</v>
      </c>
      <c r="L205" t="s">
        <v>1884</v>
      </c>
      <c r="N205" t="s">
        <v>68</v>
      </c>
      <c r="O205" t="s">
        <v>1557</v>
      </c>
      <c r="P205" t="s">
        <v>1885</v>
      </c>
      <c r="Q205" t="s">
        <v>33</v>
      </c>
      <c r="R205" t="s">
        <v>34</v>
      </c>
      <c r="S205" t="e">
        <f>- Neuquén - Barrio Villa Ceferino</f>
        <v>#NAME?</v>
      </c>
      <c r="W205" t="s">
        <v>1886</v>
      </c>
      <c r="X205" t="s">
        <v>38</v>
      </c>
    </row>
    <row r="206" spans="1:24" x14ac:dyDescent="0.3">
      <c r="A206">
        <v>967409</v>
      </c>
      <c r="B206" t="s">
        <v>1887</v>
      </c>
      <c r="C206" t="s">
        <v>1888</v>
      </c>
      <c r="D206" t="s">
        <v>1889</v>
      </c>
      <c r="F206" t="s">
        <v>668</v>
      </c>
      <c r="G206" t="s">
        <v>43</v>
      </c>
      <c r="H206" t="s">
        <v>1890</v>
      </c>
      <c r="J206" t="s">
        <v>1891</v>
      </c>
      <c r="N206" t="s">
        <v>31</v>
      </c>
      <c r="R206" t="s">
        <v>78</v>
      </c>
      <c r="S206" t="s">
        <v>1892</v>
      </c>
      <c r="W206" t="s">
        <v>1893</v>
      </c>
      <c r="X206" t="s">
        <v>38</v>
      </c>
    </row>
    <row r="207" spans="1:24" x14ac:dyDescent="0.3">
      <c r="A207">
        <v>967411</v>
      </c>
      <c r="B207">
        <v>53923</v>
      </c>
      <c r="C207" t="s">
        <v>1894</v>
      </c>
      <c r="D207" t="s">
        <v>1895</v>
      </c>
      <c r="F207" t="s">
        <v>584</v>
      </c>
      <c r="G207" t="s">
        <v>43</v>
      </c>
      <c r="H207" t="s">
        <v>1896</v>
      </c>
      <c r="I207" t="s">
        <v>1897</v>
      </c>
      <c r="J207" t="s">
        <v>1898</v>
      </c>
      <c r="K207">
        <v>150</v>
      </c>
      <c r="L207" t="s">
        <v>1899</v>
      </c>
      <c r="N207" t="s">
        <v>68</v>
      </c>
      <c r="O207" t="s">
        <v>1557</v>
      </c>
      <c r="P207" t="s">
        <v>782</v>
      </c>
      <c r="Q207" t="s">
        <v>33</v>
      </c>
      <c r="R207" t="s">
        <v>34</v>
      </c>
      <c r="S207" t="s">
        <v>1900</v>
      </c>
      <c r="W207" t="s">
        <v>1901</v>
      </c>
      <c r="X207" t="s">
        <v>38</v>
      </c>
    </row>
    <row r="208" spans="1:24" x14ac:dyDescent="0.3">
      <c r="A208">
        <v>967413</v>
      </c>
      <c r="B208">
        <v>226372</v>
      </c>
      <c r="C208" t="s">
        <v>1902</v>
      </c>
      <c r="D208" t="s">
        <v>1903</v>
      </c>
      <c r="E208" t="s">
        <v>140</v>
      </c>
      <c r="F208" t="s">
        <v>562</v>
      </c>
      <c r="G208" t="s">
        <v>27</v>
      </c>
      <c r="H208" t="s">
        <v>1904</v>
      </c>
      <c r="I208" t="s">
        <v>1905</v>
      </c>
      <c r="J208" t="s">
        <v>1906</v>
      </c>
      <c r="K208">
        <v>99</v>
      </c>
      <c r="N208" t="s">
        <v>31</v>
      </c>
      <c r="O208" t="s">
        <v>32</v>
      </c>
      <c r="Q208" t="s">
        <v>33</v>
      </c>
      <c r="R208" t="s">
        <v>34</v>
      </c>
      <c r="S208" t="s">
        <v>1907</v>
      </c>
      <c r="T208" t="s">
        <v>1132</v>
      </c>
      <c r="W208" t="s">
        <v>1908</v>
      </c>
      <c r="X208" t="s">
        <v>60</v>
      </c>
    </row>
    <row r="209" spans="1:24" x14ac:dyDescent="0.3">
      <c r="A209">
        <v>967414</v>
      </c>
      <c r="B209">
        <v>238884</v>
      </c>
      <c r="C209" t="s">
        <v>1909</v>
      </c>
      <c r="D209" t="s">
        <v>1910</v>
      </c>
      <c r="E209" t="s">
        <v>140</v>
      </c>
      <c r="F209" t="s">
        <v>1911</v>
      </c>
      <c r="G209" t="s">
        <v>27</v>
      </c>
      <c r="H209" t="s">
        <v>1912</v>
      </c>
      <c r="J209" t="s">
        <v>1913</v>
      </c>
      <c r="N209" t="s">
        <v>31</v>
      </c>
      <c r="R209" t="s">
        <v>78</v>
      </c>
      <c r="S209" t="s">
        <v>1914</v>
      </c>
      <c r="W209" t="s">
        <v>1915</v>
      </c>
      <c r="X209" t="s">
        <v>38</v>
      </c>
    </row>
    <row r="210" spans="1:24" x14ac:dyDescent="0.3">
      <c r="A210">
        <v>967415</v>
      </c>
      <c r="B210">
        <v>62903</v>
      </c>
      <c r="C210" t="s">
        <v>1916</v>
      </c>
      <c r="D210" t="s">
        <v>1917</v>
      </c>
      <c r="F210" t="s">
        <v>650</v>
      </c>
      <c r="G210" t="s">
        <v>43</v>
      </c>
      <c r="H210" t="s">
        <v>1918</v>
      </c>
      <c r="I210" t="s">
        <v>1919</v>
      </c>
      <c r="J210" t="s">
        <v>1920</v>
      </c>
      <c r="K210">
        <v>136</v>
      </c>
      <c r="L210" t="s">
        <v>1921</v>
      </c>
      <c r="N210" t="s">
        <v>68</v>
      </c>
      <c r="O210" t="s">
        <v>1548</v>
      </c>
      <c r="P210" t="s">
        <v>1922</v>
      </c>
      <c r="Q210" t="s">
        <v>33</v>
      </c>
      <c r="R210" t="s">
        <v>34</v>
      </c>
      <c r="S210" t="s">
        <v>1923</v>
      </c>
      <c r="T210" t="s">
        <v>1924</v>
      </c>
      <c r="W210" t="s">
        <v>1925</v>
      </c>
      <c r="X210" t="s">
        <v>38</v>
      </c>
    </row>
    <row r="211" spans="1:24" x14ac:dyDescent="0.3">
      <c r="A211">
        <v>967417</v>
      </c>
      <c r="B211" t="s">
        <v>1926</v>
      </c>
      <c r="C211" t="s">
        <v>1927</v>
      </c>
      <c r="D211" t="s">
        <v>1928</v>
      </c>
      <c r="F211" t="s">
        <v>63</v>
      </c>
      <c r="G211" t="s">
        <v>43</v>
      </c>
      <c r="H211" t="s">
        <v>1929</v>
      </c>
      <c r="I211" t="s">
        <v>1930</v>
      </c>
      <c r="J211" t="s">
        <v>1931</v>
      </c>
      <c r="K211">
        <v>132</v>
      </c>
      <c r="L211" t="s">
        <v>1576</v>
      </c>
      <c r="N211" t="s">
        <v>68</v>
      </c>
      <c r="O211" t="s">
        <v>1548</v>
      </c>
      <c r="P211" t="s">
        <v>1577</v>
      </c>
      <c r="Q211" t="s">
        <v>33</v>
      </c>
      <c r="R211" t="s">
        <v>34</v>
      </c>
      <c r="S211" t="s">
        <v>1932</v>
      </c>
      <c r="W211" t="s">
        <v>1933</v>
      </c>
      <c r="X211" t="s">
        <v>38</v>
      </c>
    </row>
    <row r="212" spans="1:24" x14ac:dyDescent="0.3">
      <c r="A212">
        <v>967418</v>
      </c>
      <c r="B212">
        <v>15426</v>
      </c>
      <c r="C212" t="s">
        <v>1934</v>
      </c>
      <c r="D212" t="s">
        <v>1935</v>
      </c>
      <c r="E212" t="s">
        <v>195</v>
      </c>
      <c r="F212" t="s">
        <v>196</v>
      </c>
      <c r="G212" t="s">
        <v>27</v>
      </c>
      <c r="H212" t="s">
        <v>1936</v>
      </c>
      <c r="I212" t="s">
        <v>1937</v>
      </c>
      <c r="J212" t="s">
        <v>1938</v>
      </c>
      <c r="K212">
        <v>132</v>
      </c>
      <c r="N212" t="s">
        <v>31</v>
      </c>
      <c r="O212" t="s">
        <v>32</v>
      </c>
      <c r="Q212" t="s">
        <v>33</v>
      </c>
      <c r="R212" t="s">
        <v>34</v>
      </c>
      <c r="S212" t="s">
        <v>1939</v>
      </c>
      <c r="T212" t="s">
        <v>1940</v>
      </c>
      <c r="W212" t="s">
        <v>1941</v>
      </c>
      <c r="X212" t="s">
        <v>38</v>
      </c>
    </row>
    <row r="213" spans="1:24" x14ac:dyDescent="0.3">
      <c r="A213">
        <v>967419</v>
      </c>
      <c r="B213" t="s">
        <v>1942</v>
      </c>
      <c r="C213" t="s">
        <v>1943</v>
      </c>
      <c r="D213" t="s">
        <v>1944</v>
      </c>
      <c r="F213" t="s">
        <v>165</v>
      </c>
      <c r="G213" t="s">
        <v>43</v>
      </c>
      <c r="H213" t="s">
        <v>1945</v>
      </c>
      <c r="J213" t="s">
        <v>1946</v>
      </c>
      <c r="N213" t="s">
        <v>31</v>
      </c>
      <c r="R213" t="s">
        <v>78</v>
      </c>
      <c r="S213" t="s">
        <v>1947</v>
      </c>
      <c r="W213" t="s">
        <v>1715</v>
      </c>
      <c r="X213" t="s">
        <v>38</v>
      </c>
    </row>
    <row r="214" spans="1:24" x14ac:dyDescent="0.3">
      <c r="A214">
        <v>967423</v>
      </c>
      <c r="B214" t="s">
        <v>1948</v>
      </c>
      <c r="C214" t="s">
        <v>1949</v>
      </c>
      <c r="D214" t="s">
        <v>1950</v>
      </c>
      <c r="F214" t="s">
        <v>1156</v>
      </c>
      <c r="G214" t="s">
        <v>43</v>
      </c>
      <c r="H214" t="s">
        <v>1951</v>
      </c>
      <c r="I214" t="s">
        <v>1952</v>
      </c>
      <c r="J214" t="s">
        <v>1953</v>
      </c>
      <c r="K214">
        <v>33</v>
      </c>
      <c r="L214" t="s">
        <v>1104</v>
      </c>
      <c r="N214" t="s">
        <v>68</v>
      </c>
      <c r="O214" t="s">
        <v>1548</v>
      </c>
      <c r="P214" t="s">
        <v>1954</v>
      </c>
      <c r="Q214" t="s">
        <v>33</v>
      </c>
      <c r="R214" t="s">
        <v>34</v>
      </c>
      <c r="S214" t="s">
        <v>1955</v>
      </c>
      <c r="W214" t="s">
        <v>1956</v>
      </c>
      <c r="X214" t="s">
        <v>60</v>
      </c>
    </row>
    <row r="215" spans="1:24" x14ac:dyDescent="0.3">
      <c r="A215">
        <v>967424</v>
      </c>
      <c r="B215">
        <v>112308</v>
      </c>
      <c r="C215" t="s">
        <v>1957</v>
      </c>
      <c r="D215" t="s">
        <v>1958</v>
      </c>
      <c r="F215" t="s">
        <v>1833</v>
      </c>
      <c r="G215" t="s">
        <v>27</v>
      </c>
      <c r="H215" t="s">
        <v>1959</v>
      </c>
      <c r="I215" t="s">
        <v>1960</v>
      </c>
      <c r="J215" t="s">
        <v>1961</v>
      </c>
      <c r="K215">
        <v>22</v>
      </c>
      <c r="N215" t="s">
        <v>31</v>
      </c>
      <c r="O215" t="s">
        <v>32</v>
      </c>
      <c r="Q215" t="s">
        <v>33</v>
      </c>
      <c r="R215" t="s">
        <v>34</v>
      </c>
      <c r="S215" t="s">
        <v>1962</v>
      </c>
      <c r="T215" t="s">
        <v>530</v>
      </c>
      <c r="W215" t="s">
        <v>1963</v>
      </c>
      <c r="X215" t="s">
        <v>60</v>
      </c>
    </row>
    <row r="216" spans="1:24" x14ac:dyDescent="0.3">
      <c r="A216">
        <v>967425</v>
      </c>
      <c r="B216">
        <v>42964</v>
      </c>
      <c r="C216" t="s">
        <v>1964</v>
      </c>
      <c r="D216" t="s">
        <v>1965</v>
      </c>
      <c r="F216" t="s">
        <v>84</v>
      </c>
      <c r="G216" t="s">
        <v>27</v>
      </c>
      <c r="H216" t="s">
        <v>1966</v>
      </c>
      <c r="I216" t="s">
        <v>1966</v>
      </c>
      <c r="J216" t="s">
        <v>1967</v>
      </c>
      <c r="K216">
        <v>0</v>
      </c>
      <c r="N216" t="s">
        <v>31</v>
      </c>
      <c r="O216" t="s">
        <v>32</v>
      </c>
      <c r="Q216" t="s">
        <v>33</v>
      </c>
      <c r="R216" t="s">
        <v>34</v>
      </c>
      <c r="S216" t="s">
        <v>1968</v>
      </c>
      <c r="W216" t="s">
        <v>1969</v>
      </c>
    </row>
    <row r="217" spans="1:24" x14ac:dyDescent="0.3">
      <c r="A217">
        <v>967427</v>
      </c>
      <c r="B217">
        <v>90879</v>
      </c>
      <c r="C217" t="s">
        <v>1970</v>
      </c>
      <c r="D217" t="s">
        <v>1971</v>
      </c>
      <c r="E217" t="s">
        <v>364</v>
      </c>
      <c r="F217" t="s">
        <v>787</v>
      </c>
      <c r="G217" t="s">
        <v>43</v>
      </c>
      <c r="H217" t="s">
        <v>1972</v>
      </c>
      <c r="I217" t="s">
        <v>1973</v>
      </c>
      <c r="J217" t="s">
        <v>1974</v>
      </c>
      <c r="K217">
        <v>133</v>
      </c>
      <c r="L217" t="s">
        <v>1975</v>
      </c>
      <c r="N217" t="s">
        <v>68</v>
      </c>
      <c r="O217" t="s">
        <v>952</v>
      </c>
      <c r="P217" t="s">
        <v>1976</v>
      </c>
      <c r="Q217" t="s">
        <v>33</v>
      </c>
      <c r="R217" t="s">
        <v>34</v>
      </c>
      <c r="S217" t="s">
        <v>1977</v>
      </c>
      <c r="T217" t="s">
        <v>36</v>
      </c>
      <c r="W217" t="s">
        <v>1978</v>
      </c>
      <c r="X217" t="s">
        <v>38</v>
      </c>
    </row>
    <row r="218" spans="1:24" x14ac:dyDescent="0.3">
      <c r="A218">
        <v>967428</v>
      </c>
      <c r="B218" t="s">
        <v>1979</v>
      </c>
      <c r="C218" t="s">
        <v>1980</v>
      </c>
      <c r="D218" t="s">
        <v>1981</v>
      </c>
      <c r="F218" t="s">
        <v>102</v>
      </c>
      <c r="G218" t="s">
        <v>43</v>
      </c>
      <c r="H218" t="s">
        <v>1982</v>
      </c>
      <c r="I218" t="s">
        <v>1983</v>
      </c>
      <c r="J218" t="s">
        <v>1984</v>
      </c>
      <c r="K218">
        <v>127</v>
      </c>
      <c r="N218" t="s">
        <v>31</v>
      </c>
      <c r="O218" t="s">
        <v>1248</v>
      </c>
      <c r="Q218" t="s">
        <v>33</v>
      </c>
      <c r="R218" t="s">
        <v>34</v>
      </c>
      <c r="S218" t="e">
        <f>- Neuquén - Barrio Ciudad Industrial</f>
        <v>#NAME?</v>
      </c>
      <c r="T218" t="s">
        <v>1985</v>
      </c>
      <c r="W218" t="s">
        <v>1986</v>
      </c>
      <c r="X218" t="s">
        <v>38</v>
      </c>
    </row>
    <row r="219" spans="1:24" x14ac:dyDescent="0.3">
      <c r="A219">
        <v>967429</v>
      </c>
      <c r="B219">
        <v>258769</v>
      </c>
      <c r="C219" t="s">
        <v>1987</v>
      </c>
      <c r="D219" t="s">
        <v>1988</v>
      </c>
      <c r="F219" t="s">
        <v>292</v>
      </c>
      <c r="G219" t="s">
        <v>43</v>
      </c>
      <c r="H219" t="s">
        <v>1989</v>
      </c>
      <c r="J219" t="s">
        <v>1990</v>
      </c>
      <c r="N219" t="s">
        <v>31</v>
      </c>
      <c r="R219" t="s">
        <v>78</v>
      </c>
      <c r="S219" t="s">
        <v>1991</v>
      </c>
      <c r="T219" t="s">
        <v>1992</v>
      </c>
      <c r="W219" t="s">
        <v>1993</v>
      </c>
      <c r="X219" t="s">
        <v>38</v>
      </c>
    </row>
    <row r="220" spans="1:24" x14ac:dyDescent="0.3">
      <c r="A220">
        <v>967453</v>
      </c>
      <c r="B220">
        <v>258769</v>
      </c>
      <c r="C220" t="s">
        <v>1987</v>
      </c>
      <c r="D220" t="s">
        <v>1988</v>
      </c>
      <c r="F220" t="s">
        <v>292</v>
      </c>
      <c r="G220" t="s">
        <v>43</v>
      </c>
      <c r="H220" t="s">
        <v>1989</v>
      </c>
      <c r="I220" t="s">
        <v>1994</v>
      </c>
      <c r="J220" t="s">
        <v>1995</v>
      </c>
      <c r="K220">
        <v>144</v>
      </c>
      <c r="L220" t="s">
        <v>1996</v>
      </c>
      <c r="N220" t="s">
        <v>68</v>
      </c>
      <c r="O220" t="s">
        <v>952</v>
      </c>
      <c r="P220" t="s">
        <v>782</v>
      </c>
      <c r="Q220" t="s">
        <v>33</v>
      </c>
      <c r="R220" t="s">
        <v>34</v>
      </c>
      <c r="S220" t="s">
        <v>1991</v>
      </c>
      <c r="T220" t="s">
        <v>1992</v>
      </c>
      <c r="W220" t="s">
        <v>1997</v>
      </c>
    </row>
    <row r="221" spans="1:24" x14ac:dyDescent="0.3">
      <c r="A221">
        <v>967430</v>
      </c>
      <c r="B221" t="s">
        <v>1998</v>
      </c>
      <c r="C221" t="s">
        <v>1999</v>
      </c>
      <c r="D221" t="s">
        <v>2000</v>
      </c>
      <c r="E221" t="s">
        <v>2001</v>
      </c>
      <c r="F221" t="s">
        <v>1448</v>
      </c>
      <c r="G221" t="s">
        <v>43</v>
      </c>
      <c r="H221" t="s">
        <v>2002</v>
      </c>
      <c r="I221" t="s">
        <v>2003</v>
      </c>
      <c r="J221" t="s">
        <v>2004</v>
      </c>
      <c r="K221">
        <v>78</v>
      </c>
      <c r="N221" t="s">
        <v>31</v>
      </c>
      <c r="O221" t="s">
        <v>1411</v>
      </c>
      <c r="Q221" t="s">
        <v>33</v>
      </c>
      <c r="R221" t="s">
        <v>34</v>
      </c>
      <c r="S221" t="s">
        <v>2005</v>
      </c>
      <c r="T221" t="s">
        <v>1437</v>
      </c>
      <c r="W221" t="s">
        <v>2006</v>
      </c>
      <c r="X221" t="s">
        <v>60</v>
      </c>
    </row>
    <row r="222" spans="1:24" x14ac:dyDescent="0.3">
      <c r="A222">
        <v>967431</v>
      </c>
      <c r="B222" t="s">
        <v>2007</v>
      </c>
      <c r="C222" t="s">
        <v>2008</v>
      </c>
      <c r="D222" t="s">
        <v>2009</v>
      </c>
      <c r="E222" t="s">
        <v>195</v>
      </c>
      <c r="F222" t="s">
        <v>1610</v>
      </c>
      <c r="G222" t="s">
        <v>27</v>
      </c>
      <c r="H222" t="s">
        <v>2010</v>
      </c>
      <c r="I222" t="s">
        <v>2011</v>
      </c>
      <c r="J222" t="s">
        <v>2012</v>
      </c>
      <c r="K222">
        <v>117</v>
      </c>
      <c r="L222" t="s">
        <v>2013</v>
      </c>
      <c r="N222" t="s">
        <v>68</v>
      </c>
      <c r="O222" t="s">
        <v>952</v>
      </c>
      <c r="P222" t="s">
        <v>2014</v>
      </c>
      <c r="Q222" t="s">
        <v>33</v>
      </c>
      <c r="R222" t="s">
        <v>34</v>
      </c>
      <c r="S222" t="s">
        <v>2015</v>
      </c>
      <c r="W222" t="s">
        <v>2016</v>
      </c>
      <c r="X222" t="s">
        <v>38</v>
      </c>
    </row>
    <row r="223" spans="1:24" x14ac:dyDescent="0.3">
      <c r="A223">
        <v>967432</v>
      </c>
      <c r="B223" t="s">
        <v>2017</v>
      </c>
      <c r="C223" t="s">
        <v>2018</v>
      </c>
      <c r="D223" t="s">
        <v>2019</v>
      </c>
      <c r="F223" t="s">
        <v>281</v>
      </c>
      <c r="G223" t="s">
        <v>27</v>
      </c>
      <c r="H223" t="s">
        <v>2020</v>
      </c>
      <c r="I223" t="s">
        <v>2021</v>
      </c>
      <c r="J223" t="s">
        <v>2022</v>
      </c>
      <c r="K223">
        <v>108</v>
      </c>
      <c r="M223" t="s">
        <v>2023</v>
      </c>
      <c r="N223" t="s">
        <v>68</v>
      </c>
      <c r="O223" t="s">
        <v>1248</v>
      </c>
      <c r="P223" t="s">
        <v>2024</v>
      </c>
      <c r="Q223" t="s">
        <v>33</v>
      </c>
      <c r="R223" t="s">
        <v>34</v>
      </c>
      <c r="S223" t="s">
        <v>2025</v>
      </c>
      <c r="T223" t="s">
        <v>2026</v>
      </c>
      <c r="W223" t="s">
        <v>2027</v>
      </c>
      <c r="X223" t="s">
        <v>38</v>
      </c>
    </row>
    <row r="224" spans="1:24" x14ac:dyDescent="0.3">
      <c r="A224">
        <v>967433</v>
      </c>
      <c r="B224" t="s">
        <v>2028</v>
      </c>
      <c r="C224" t="s">
        <v>2029</v>
      </c>
      <c r="D224" t="s">
        <v>2030</v>
      </c>
      <c r="F224" t="s">
        <v>668</v>
      </c>
      <c r="G224" t="s">
        <v>43</v>
      </c>
      <c r="H224" t="s">
        <v>2031</v>
      </c>
      <c r="I224" t="s">
        <v>2032</v>
      </c>
      <c r="J224" t="s">
        <v>2033</v>
      </c>
      <c r="K224">
        <v>109</v>
      </c>
      <c r="N224" t="s">
        <v>31</v>
      </c>
      <c r="O224" t="s">
        <v>1248</v>
      </c>
      <c r="Q224" t="s">
        <v>33</v>
      </c>
      <c r="R224" t="s">
        <v>34</v>
      </c>
      <c r="S224" t="s">
        <v>2034</v>
      </c>
      <c r="W224" t="s">
        <v>2035</v>
      </c>
      <c r="X224" t="s">
        <v>38</v>
      </c>
    </row>
    <row r="225" spans="1:24" x14ac:dyDescent="0.3">
      <c r="A225">
        <v>967436</v>
      </c>
      <c r="B225" t="s">
        <v>2036</v>
      </c>
      <c r="C225" t="s">
        <v>2037</v>
      </c>
      <c r="D225" t="s">
        <v>2038</v>
      </c>
      <c r="F225" t="s">
        <v>1001</v>
      </c>
      <c r="G225" t="s">
        <v>43</v>
      </c>
      <c r="H225" t="s">
        <v>2039</v>
      </c>
      <c r="I225" t="s">
        <v>2040</v>
      </c>
      <c r="J225" t="s">
        <v>2041</v>
      </c>
      <c r="K225">
        <v>98</v>
      </c>
      <c r="M225" t="s">
        <v>2042</v>
      </c>
      <c r="N225" t="s">
        <v>68</v>
      </c>
      <c r="O225" t="s">
        <v>1248</v>
      </c>
      <c r="P225" t="s">
        <v>2043</v>
      </c>
      <c r="Q225" t="s">
        <v>33</v>
      </c>
      <c r="R225" t="s">
        <v>34</v>
      </c>
      <c r="S225" t="s">
        <v>2044</v>
      </c>
      <c r="T225" t="s">
        <v>2045</v>
      </c>
      <c r="W225" t="s">
        <v>2046</v>
      </c>
      <c r="X225" t="s">
        <v>38</v>
      </c>
    </row>
    <row r="226" spans="1:24" x14ac:dyDescent="0.3">
      <c r="A226">
        <v>967437</v>
      </c>
      <c r="B226" t="s">
        <v>2047</v>
      </c>
      <c r="C226" t="s">
        <v>2048</v>
      </c>
      <c r="D226" t="s">
        <v>2049</v>
      </c>
      <c r="F226" t="s">
        <v>507</v>
      </c>
      <c r="G226" t="s">
        <v>27</v>
      </c>
      <c r="H226" t="s">
        <v>2050</v>
      </c>
      <c r="I226" t="s">
        <v>2051</v>
      </c>
      <c r="J226" t="s">
        <v>2052</v>
      </c>
      <c r="K226">
        <v>286</v>
      </c>
      <c r="N226" t="s">
        <v>31</v>
      </c>
      <c r="O226" t="s">
        <v>1248</v>
      </c>
      <c r="Q226" t="s">
        <v>33</v>
      </c>
      <c r="R226" t="s">
        <v>34</v>
      </c>
      <c r="S226" t="s">
        <v>2053</v>
      </c>
      <c r="W226" t="s">
        <v>2054</v>
      </c>
      <c r="X226" t="s">
        <v>38</v>
      </c>
    </row>
    <row r="227" spans="1:24" x14ac:dyDescent="0.3">
      <c r="A227">
        <v>967438</v>
      </c>
      <c r="B227">
        <v>58334</v>
      </c>
      <c r="C227" t="s">
        <v>2055</v>
      </c>
      <c r="D227" t="s">
        <v>2056</v>
      </c>
      <c r="E227" t="s">
        <v>140</v>
      </c>
      <c r="F227" t="s">
        <v>1610</v>
      </c>
      <c r="G227" t="s">
        <v>43</v>
      </c>
      <c r="H227" t="s">
        <v>2057</v>
      </c>
      <c r="I227" t="s">
        <v>2058</v>
      </c>
      <c r="J227" t="s">
        <v>2059</v>
      </c>
      <c r="K227">
        <v>285</v>
      </c>
      <c r="N227" t="s">
        <v>31</v>
      </c>
      <c r="O227" t="s">
        <v>1248</v>
      </c>
      <c r="Q227" t="s">
        <v>33</v>
      </c>
      <c r="R227" t="s">
        <v>34</v>
      </c>
      <c r="S227" t="s">
        <v>2060</v>
      </c>
      <c r="W227" t="s">
        <v>2061</v>
      </c>
      <c r="X227" t="s">
        <v>38</v>
      </c>
    </row>
    <row r="228" spans="1:24" x14ac:dyDescent="0.3">
      <c r="A228">
        <v>967439</v>
      </c>
      <c r="B228">
        <v>313375</v>
      </c>
      <c r="C228" t="s">
        <v>2062</v>
      </c>
      <c r="D228" t="s">
        <v>2063</v>
      </c>
      <c r="F228" t="s">
        <v>53</v>
      </c>
      <c r="G228" t="s">
        <v>27</v>
      </c>
      <c r="H228" t="s">
        <v>2064</v>
      </c>
      <c r="I228" t="s">
        <v>2065</v>
      </c>
      <c r="J228" t="s">
        <v>2066</v>
      </c>
      <c r="K228">
        <v>284</v>
      </c>
      <c r="N228" t="s">
        <v>31</v>
      </c>
      <c r="O228" t="s">
        <v>1248</v>
      </c>
      <c r="Q228" t="s">
        <v>33</v>
      </c>
      <c r="R228" t="s">
        <v>34</v>
      </c>
      <c r="S228" t="s">
        <v>2067</v>
      </c>
      <c r="T228" t="s">
        <v>308</v>
      </c>
      <c r="W228" t="s">
        <v>2068</v>
      </c>
      <c r="X228" t="s">
        <v>38</v>
      </c>
    </row>
    <row r="229" spans="1:24" x14ac:dyDescent="0.3">
      <c r="A229">
        <v>967440</v>
      </c>
      <c r="B229" t="s">
        <v>1297</v>
      </c>
      <c r="C229" t="s">
        <v>1298</v>
      </c>
      <c r="D229" t="s">
        <v>1299</v>
      </c>
      <c r="F229" t="s">
        <v>485</v>
      </c>
      <c r="G229" t="s">
        <v>27</v>
      </c>
      <c r="H229" t="s">
        <v>2069</v>
      </c>
      <c r="I229" t="s">
        <v>2070</v>
      </c>
      <c r="J229" t="s">
        <v>2071</v>
      </c>
      <c r="K229">
        <v>283</v>
      </c>
      <c r="L229" t="s">
        <v>2072</v>
      </c>
      <c r="N229" t="s">
        <v>68</v>
      </c>
      <c r="O229" t="s">
        <v>952</v>
      </c>
      <c r="P229" t="s">
        <v>1304</v>
      </c>
      <c r="Q229" t="s">
        <v>33</v>
      </c>
      <c r="R229" t="s">
        <v>34</v>
      </c>
      <c r="S229" t="s">
        <v>1305</v>
      </c>
      <c r="T229" t="s">
        <v>265</v>
      </c>
      <c r="W229" t="s">
        <v>2073</v>
      </c>
      <c r="X229" t="s">
        <v>38</v>
      </c>
    </row>
    <row r="230" spans="1:24" x14ac:dyDescent="0.3">
      <c r="A230">
        <v>967441</v>
      </c>
      <c r="B230" t="s">
        <v>2074</v>
      </c>
      <c r="C230" t="s">
        <v>2075</v>
      </c>
      <c r="D230" t="s">
        <v>2076</v>
      </c>
      <c r="E230" t="s">
        <v>140</v>
      </c>
      <c r="F230" t="s">
        <v>292</v>
      </c>
      <c r="G230" t="s">
        <v>27</v>
      </c>
      <c r="H230" t="s">
        <v>2077</v>
      </c>
      <c r="J230" t="s">
        <v>2078</v>
      </c>
      <c r="N230" t="s">
        <v>31</v>
      </c>
      <c r="R230" t="s">
        <v>78</v>
      </c>
      <c r="S230" t="s">
        <v>2079</v>
      </c>
      <c r="W230" t="s">
        <v>2080</v>
      </c>
      <c r="X230" t="s">
        <v>38</v>
      </c>
    </row>
    <row r="231" spans="1:24" x14ac:dyDescent="0.3">
      <c r="A231">
        <v>967442</v>
      </c>
      <c r="B231" t="s">
        <v>2081</v>
      </c>
      <c r="C231" t="s">
        <v>2082</v>
      </c>
      <c r="D231" t="s">
        <v>2083</v>
      </c>
      <c r="F231" t="s">
        <v>668</v>
      </c>
      <c r="G231" t="s">
        <v>43</v>
      </c>
      <c r="H231" t="s">
        <v>2084</v>
      </c>
      <c r="I231" t="s">
        <v>2085</v>
      </c>
      <c r="J231" t="s">
        <v>2086</v>
      </c>
      <c r="K231">
        <v>42</v>
      </c>
      <c r="N231" t="s">
        <v>31</v>
      </c>
      <c r="O231" t="s">
        <v>1411</v>
      </c>
      <c r="Q231" t="s">
        <v>33</v>
      </c>
      <c r="R231" t="s">
        <v>34</v>
      </c>
      <c r="S231" t="s">
        <v>2087</v>
      </c>
      <c r="W231" t="s">
        <v>2088</v>
      </c>
      <c r="X231" t="s">
        <v>60</v>
      </c>
    </row>
    <row r="232" spans="1:24" x14ac:dyDescent="0.3">
      <c r="A232">
        <v>967443</v>
      </c>
      <c r="B232" t="s">
        <v>2089</v>
      </c>
      <c r="C232" t="s">
        <v>2090</v>
      </c>
      <c r="D232" t="s">
        <v>2091</v>
      </c>
      <c r="F232" t="s">
        <v>507</v>
      </c>
      <c r="G232" t="s">
        <v>27</v>
      </c>
      <c r="H232" t="s">
        <v>2092</v>
      </c>
      <c r="J232" t="s">
        <v>2093</v>
      </c>
      <c r="N232" t="s">
        <v>31</v>
      </c>
      <c r="R232" t="s">
        <v>78</v>
      </c>
      <c r="S232" t="s">
        <v>2094</v>
      </c>
      <c r="W232" t="s">
        <v>2095</v>
      </c>
    </row>
    <row r="233" spans="1:24" x14ac:dyDescent="0.3">
      <c r="A233">
        <v>967447</v>
      </c>
      <c r="B233" t="s">
        <v>2096</v>
      </c>
      <c r="C233" t="s">
        <v>2097</v>
      </c>
      <c r="D233" t="s">
        <v>2098</v>
      </c>
      <c r="F233" t="s">
        <v>463</v>
      </c>
      <c r="G233" t="s">
        <v>43</v>
      </c>
      <c r="H233" t="s">
        <v>2099</v>
      </c>
      <c r="J233" t="s">
        <v>2100</v>
      </c>
      <c r="N233" t="s">
        <v>31</v>
      </c>
      <c r="R233" t="s">
        <v>78</v>
      </c>
      <c r="S233" t="s">
        <v>2101</v>
      </c>
      <c r="T233" t="s">
        <v>2102</v>
      </c>
      <c r="W233" t="s">
        <v>2103</v>
      </c>
      <c r="X233" t="s">
        <v>38</v>
      </c>
    </row>
    <row r="234" spans="1:24" x14ac:dyDescent="0.3">
      <c r="A234">
        <v>967451</v>
      </c>
      <c r="B234" t="s">
        <v>2104</v>
      </c>
      <c r="C234" t="s">
        <v>2105</v>
      </c>
      <c r="D234" t="s">
        <v>2106</v>
      </c>
      <c r="F234" t="s">
        <v>909</v>
      </c>
      <c r="G234" t="s">
        <v>27</v>
      </c>
      <c r="H234" t="s">
        <v>2107</v>
      </c>
      <c r="I234" t="s">
        <v>2108</v>
      </c>
      <c r="J234" t="s">
        <v>2109</v>
      </c>
      <c r="K234">
        <v>243</v>
      </c>
      <c r="N234" t="s">
        <v>31</v>
      </c>
      <c r="O234" t="s">
        <v>1248</v>
      </c>
      <c r="Q234" t="s">
        <v>33</v>
      </c>
      <c r="R234" t="s">
        <v>34</v>
      </c>
      <c r="S234" t="s">
        <v>2110</v>
      </c>
      <c r="W234" t="s">
        <v>2111</v>
      </c>
      <c r="X234" t="s">
        <v>38</v>
      </c>
    </row>
    <row r="235" spans="1:24" x14ac:dyDescent="0.3">
      <c r="A235">
        <v>967452</v>
      </c>
      <c r="B235">
        <v>285999</v>
      </c>
      <c r="C235" t="s">
        <v>2112</v>
      </c>
      <c r="D235" t="s">
        <v>2113</v>
      </c>
      <c r="E235" t="s">
        <v>101</v>
      </c>
      <c r="F235" t="s">
        <v>562</v>
      </c>
      <c r="G235" t="s">
        <v>43</v>
      </c>
      <c r="H235" t="s">
        <v>2114</v>
      </c>
      <c r="I235" t="s">
        <v>2115</v>
      </c>
      <c r="J235" t="s">
        <v>2116</v>
      </c>
      <c r="K235">
        <v>234</v>
      </c>
      <c r="L235" t="s">
        <v>2117</v>
      </c>
      <c r="N235" t="s">
        <v>68</v>
      </c>
      <c r="O235" t="s">
        <v>952</v>
      </c>
      <c r="P235" t="s">
        <v>2118</v>
      </c>
      <c r="Q235" t="s">
        <v>33</v>
      </c>
      <c r="R235" t="s">
        <v>34</v>
      </c>
      <c r="S235" t="s">
        <v>2119</v>
      </c>
      <c r="T235" t="s">
        <v>2120</v>
      </c>
      <c r="W235" t="s">
        <v>2121</v>
      </c>
      <c r="X235" t="s">
        <v>38</v>
      </c>
    </row>
    <row r="236" spans="1:24" x14ac:dyDescent="0.3">
      <c r="A236">
        <v>967454</v>
      </c>
      <c r="B236" t="s">
        <v>2122</v>
      </c>
      <c r="C236" t="s">
        <v>2123</v>
      </c>
      <c r="D236" t="s">
        <v>2124</v>
      </c>
      <c r="F236" t="s">
        <v>909</v>
      </c>
      <c r="G236" t="s">
        <v>43</v>
      </c>
      <c r="H236" t="s">
        <v>2125</v>
      </c>
      <c r="I236" t="s">
        <v>2126</v>
      </c>
      <c r="J236" t="s">
        <v>2127</v>
      </c>
      <c r="K236">
        <v>42</v>
      </c>
      <c r="L236" t="s">
        <v>2128</v>
      </c>
      <c r="N236" t="s">
        <v>68</v>
      </c>
      <c r="O236" t="s">
        <v>952</v>
      </c>
      <c r="P236" t="s">
        <v>2129</v>
      </c>
      <c r="Q236" t="s">
        <v>33</v>
      </c>
      <c r="R236" t="s">
        <v>34</v>
      </c>
      <c r="S236" t="s">
        <v>2130</v>
      </c>
      <c r="W236" t="s">
        <v>2131</v>
      </c>
      <c r="X236" t="s">
        <v>60</v>
      </c>
    </row>
    <row r="237" spans="1:24" x14ac:dyDescent="0.3">
      <c r="A237">
        <v>967455</v>
      </c>
      <c r="B237">
        <v>280937</v>
      </c>
      <c r="C237" t="s">
        <v>2132</v>
      </c>
      <c r="D237" t="s">
        <v>2133</v>
      </c>
      <c r="F237" t="s">
        <v>668</v>
      </c>
      <c r="G237" t="s">
        <v>27</v>
      </c>
      <c r="H237" t="s">
        <v>2134</v>
      </c>
      <c r="I237" t="s">
        <v>2135</v>
      </c>
      <c r="J237" t="s">
        <v>2136</v>
      </c>
      <c r="K237">
        <v>238</v>
      </c>
      <c r="N237" t="s">
        <v>31</v>
      </c>
      <c r="O237" t="s">
        <v>1248</v>
      </c>
      <c r="Q237" t="s">
        <v>33</v>
      </c>
      <c r="R237" t="s">
        <v>34</v>
      </c>
      <c r="S237" t="s">
        <v>2137</v>
      </c>
      <c r="W237" t="s">
        <v>2138</v>
      </c>
      <c r="X237" t="s">
        <v>38</v>
      </c>
    </row>
    <row r="238" spans="1:24" x14ac:dyDescent="0.3">
      <c r="A238">
        <v>967456</v>
      </c>
      <c r="B238" t="s">
        <v>2139</v>
      </c>
      <c r="C238" t="s">
        <v>2140</v>
      </c>
      <c r="D238" t="s">
        <v>2141</v>
      </c>
      <c r="F238" t="s">
        <v>141</v>
      </c>
      <c r="G238" t="s">
        <v>43</v>
      </c>
      <c r="H238" t="s">
        <v>2142</v>
      </c>
      <c r="I238" t="s">
        <v>2143</v>
      </c>
      <c r="J238" t="s">
        <v>2144</v>
      </c>
      <c r="K238">
        <v>228</v>
      </c>
      <c r="L238" t="s">
        <v>189</v>
      </c>
      <c r="N238" t="s">
        <v>68</v>
      </c>
      <c r="O238" t="s">
        <v>952</v>
      </c>
      <c r="P238" t="s">
        <v>190</v>
      </c>
      <c r="Q238" t="s">
        <v>33</v>
      </c>
      <c r="R238" t="s">
        <v>34</v>
      </c>
      <c r="S238" t="s">
        <v>2145</v>
      </c>
      <c r="W238" t="s">
        <v>2146</v>
      </c>
      <c r="X238" t="s">
        <v>38</v>
      </c>
    </row>
    <row r="239" spans="1:24" x14ac:dyDescent="0.3">
      <c r="A239">
        <v>967459</v>
      </c>
      <c r="B239">
        <v>240269</v>
      </c>
      <c r="C239" t="s">
        <v>2147</v>
      </c>
      <c r="D239" t="s">
        <v>2148</v>
      </c>
      <c r="E239" t="s">
        <v>140</v>
      </c>
      <c r="F239" t="s">
        <v>441</v>
      </c>
      <c r="G239" t="s">
        <v>27</v>
      </c>
      <c r="H239" t="s">
        <v>2149</v>
      </c>
      <c r="J239" t="s">
        <v>2150</v>
      </c>
      <c r="N239" t="s">
        <v>31</v>
      </c>
      <c r="R239" t="s">
        <v>78</v>
      </c>
      <c r="S239" t="s">
        <v>2151</v>
      </c>
      <c r="T239" t="s">
        <v>646</v>
      </c>
      <c r="W239" t="s">
        <v>2152</v>
      </c>
      <c r="X239" t="s">
        <v>38</v>
      </c>
    </row>
    <row r="240" spans="1:24" x14ac:dyDescent="0.3">
      <c r="A240">
        <v>967461</v>
      </c>
      <c r="B240">
        <v>233657</v>
      </c>
      <c r="C240" t="s">
        <v>1375</v>
      </c>
      <c r="D240" t="s">
        <v>1376</v>
      </c>
      <c r="F240" t="s">
        <v>1156</v>
      </c>
      <c r="G240" t="s">
        <v>43</v>
      </c>
      <c r="H240" t="s">
        <v>2153</v>
      </c>
      <c r="J240" t="s">
        <v>2154</v>
      </c>
      <c r="N240" t="s">
        <v>31</v>
      </c>
      <c r="R240" t="s">
        <v>78</v>
      </c>
      <c r="S240" t="s">
        <v>1380</v>
      </c>
      <c r="T240" t="s">
        <v>1206</v>
      </c>
      <c r="W240" t="s">
        <v>1876</v>
      </c>
      <c r="X240" t="s">
        <v>38</v>
      </c>
    </row>
    <row r="241" spans="1:24" x14ac:dyDescent="0.3">
      <c r="A241">
        <v>967462</v>
      </c>
      <c r="B241">
        <v>249582</v>
      </c>
      <c r="C241" t="s">
        <v>2155</v>
      </c>
      <c r="D241" t="s">
        <v>2156</v>
      </c>
      <c r="F241" t="s">
        <v>668</v>
      </c>
      <c r="G241" t="s">
        <v>27</v>
      </c>
      <c r="H241" t="s">
        <v>2157</v>
      </c>
      <c r="J241" t="s">
        <v>2158</v>
      </c>
      <c r="N241" t="s">
        <v>31</v>
      </c>
      <c r="R241" t="s">
        <v>78</v>
      </c>
      <c r="S241" t="s">
        <v>2159</v>
      </c>
      <c r="W241" t="s">
        <v>2160</v>
      </c>
      <c r="X241" t="s">
        <v>38</v>
      </c>
    </row>
    <row r="242" spans="1:24" x14ac:dyDescent="0.3">
      <c r="A242">
        <v>967463</v>
      </c>
      <c r="B242" t="s">
        <v>2161</v>
      </c>
      <c r="C242" t="s">
        <v>2162</v>
      </c>
      <c r="D242" t="s">
        <v>2163</v>
      </c>
      <c r="E242" t="s">
        <v>2001</v>
      </c>
      <c r="F242" t="s">
        <v>63</v>
      </c>
      <c r="G242" t="s">
        <v>27</v>
      </c>
      <c r="H242" t="s">
        <v>2164</v>
      </c>
      <c r="J242" t="s">
        <v>2165</v>
      </c>
      <c r="N242" t="s">
        <v>31</v>
      </c>
      <c r="R242" t="s">
        <v>78</v>
      </c>
      <c r="S242" t="e">
        <f>- SAN PATRICIO DEL CHAÑAR</f>
        <v>#NAME?</v>
      </c>
      <c r="W242" t="s">
        <v>1133</v>
      </c>
      <c r="X242" t="s">
        <v>38</v>
      </c>
    </row>
    <row r="243" spans="1:24" x14ac:dyDescent="0.3">
      <c r="A243">
        <v>967465</v>
      </c>
      <c r="B243" t="s">
        <v>2166</v>
      </c>
      <c r="C243" t="s">
        <v>2167</v>
      </c>
      <c r="D243" t="s">
        <v>2168</v>
      </c>
      <c r="F243" t="s">
        <v>611</v>
      </c>
      <c r="G243" t="s">
        <v>43</v>
      </c>
      <c r="H243" t="s">
        <v>2169</v>
      </c>
      <c r="I243" t="s">
        <v>2170</v>
      </c>
      <c r="J243" t="s">
        <v>2171</v>
      </c>
      <c r="K243">
        <v>202</v>
      </c>
      <c r="L243" t="s">
        <v>1837</v>
      </c>
      <c r="N243" t="s">
        <v>68</v>
      </c>
      <c r="O243" t="s">
        <v>952</v>
      </c>
      <c r="P243" t="s">
        <v>400</v>
      </c>
      <c r="Q243" t="s">
        <v>33</v>
      </c>
      <c r="R243" t="s">
        <v>34</v>
      </c>
      <c r="S243" t="e">
        <f>- Neuquén</f>
        <v>#NAME?</v>
      </c>
      <c r="T243" t="s">
        <v>2172</v>
      </c>
      <c r="W243" t="s">
        <v>2173</v>
      </c>
      <c r="X243" t="s">
        <v>38</v>
      </c>
    </row>
    <row r="244" spans="1:24" x14ac:dyDescent="0.3">
      <c r="A244">
        <v>967466</v>
      </c>
      <c r="B244" t="s">
        <v>2174</v>
      </c>
      <c r="C244" t="s">
        <v>2175</v>
      </c>
      <c r="D244" t="s">
        <v>2176</v>
      </c>
      <c r="E244" t="s">
        <v>101</v>
      </c>
      <c r="F244" t="s">
        <v>102</v>
      </c>
      <c r="G244" t="s">
        <v>43</v>
      </c>
      <c r="H244" t="s">
        <v>2177</v>
      </c>
      <c r="I244" t="s">
        <v>2178</v>
      </c>
      <c r="J244" t="s">
        <v>2179</v>
      </c>
      <c r="K244">
        <v>10</v>
      </c>
      <c r="L244" t="s">
        <v>2180</v>
      </c>
      <c r="N244" t="s">
        <v>68</v>
      </c>
      <c r="O244" t="s">
        <v>399</v>
      </c>
      <c r="P244" t="s">
        <v>2181</v>
      </c>
      <c r="Q244" t="s">
        <v>33</v>
      </c>
      <c r="R244" t="s">
        <v>34</v>
      </c>
      <c r="S244" t="s">
        <v>2182</v>
      </c>
      <c r="T244" t="s">
        <v>308</v>
      </c>
      <c r="W244" t="s">
        <v>2183</v>
      </c>
    </row>
    <row r="245" spans="1:24" x14ac:dyDescent="0.3">
      <c r="A245">
        <v>967467</v>
      </c>
      <c r="B245" t="s">
        <v>2184</v>
      </c>
      <c r="C245" t="s">
        <v>2185</v>
      </c>
      <c r="D245" t="s">
        <v>2186</v>
      </c>
      <c r="E245" t="s">
        <v>140</v>
      </c>
      <c r="F245" t="s">
        <v>63</v>
      </c>
      <c r="G245" t="s">
        <v>27</v>
      </c>
      <c r="H245" t="s">
        <v>2187</v>
      </c>
      <c r="J245" t="s">
        <v>2188</v>
      </c>
      <c r="N245" t="s">
        <v>31</v>
      </c>
      <c r="R245" t="s">
        <v>78</v>
      </c>
      <c r="S245" t="s">
        <v>2189</v>
      </c>
      <c r="W245" t="s">
        <v>2190</v>
      </c>
      <c r="X245" t="s">
        <v>38</v>
      </c>
    </row>
    <row r="246" spans="1:24" x14ac:dyDescent="0.3">
      <c r="A246">
        <v>967469</v>
      </c>
      <c r="B246">
        <v>304567</v>
      </c>
      <c r="C246" t="s">
        <v>2191</v>
      </c>
      <c r="D246" t="s">
        <v>2192</v>
      </c>
      <c r="E246" t="s">
        <v>195</v>
      </c>
      <c r="F246" t="s">
        <v>1146</v>
      </c>
      <c r="G246" t="s">
        <v>27</v>
      </c>
      <c r="H246" t="s">
        <v>2193</v>
      </c>
      <c r="I246" t="s">
        <v>2194</v>
      </c>
      <c r="J246" t="s">
        <v>2195</v>
      </c>
      <c r="K246">
        <v>104</v>
      </c>
      <c r="L246" t="s">
        <v>2196</v>
      </c>
      <c r="N246" t="s">
        <v>68</v>
      </c>
      <c r="O246" t="s">
        <v>399</v>
      </c>
      <c r="P246" t="s">
        <v>147</v>
      </c>
      <c r="Q246" t="s">
        <v>33</v>
      </c>
      <c r="R246" t="s">
        <v>34</v>
      </c>
      <c r="S246" t="s">
        <v>2197</v>
      </c>
      <c r="T246" t="s">
        <v>107</v>
      </c>
      <c r="W246" t="s">
        <v>108</v>
      </c>
      <c r="X246" t="s">
        <v>60</v>
      </c>
    </row>
    <row r="247" spans="1:24" x14ac:dyDescent="0.3">
      <c r="A247">
        <v>967470</v>
      </c>
      <c r="B247">
        <v>242675</v>
      </c>
      <c r="C247" t="s">
        <v>2198</v>
      </c>
      <c r="D247" t="s">
        <v>2199</v>
      </c>
      <c r="F247" t="s">
        <v>668</v>
      </c>
      <c r="G247" t="s">
        <v>43</v>
      </c>
      <c r="H247" t="s">
        <v>2200</v>
      </c>
      <c r="I247" t="s">
        <v>2201</v>
      </c>
      <c r="J247" t="s">
        <v>2202</v>
      </c>
      <c r="K247">
        <v>170</v>
      </c>
      <c r="L247" t="s">
        <v>2203</v>
      </c>
      <c r="N247" t="s">
        <v>68</v>
      </c>
      <c r="O247" t="s">
        <v>399</v>
      </c>
      <c r="P247" t="s">
        <v>2204</v>
      </c>
      <c r="Q247" t="s">
        <v>119</v>
      </c>
      <c r="R247" t="s">
        <v>120</v>
      </c>
      <c r="S247" t="s">
        <v>2205</v>
      </c>
      <c r="T247" t="s">
        <v>530</v>
      </c>
      <c r="W247" t="s">
        <v>2206</v>
      </c>
      <c r="X247" t="s">
        <v>38</v>
      </c>
    </row>
    <row r="248" spans="1:24" x14ac:dyDescent="0.3">
      <c r="A248">
        <v>967471</v>
      </c>
      <c r="B248" t="s">
        <v>2207</v>
      </c>
      <c r="C248" t="s">
        <v>2208</v>
      </c>
      <c r="D248" t="s">
        <v>2209</v>
      </c>
      <c r="E248" t="s">
        <v>140</v>
      </c>
      <c r="F248" t="s">
        <v>2210</v>
      </c>
      <c r="G248" t="s">
        <v>43</v>
      </c>
      <c r="H248" t="s">
        <v>2211</v>
      </c>
      <c r="I248" t="s">
        <v>2212</v>
      </c>
      <c r="J248" t="s">
        <v>2213</v>
      </c>
      <c r="K248">
        <v>177</v>
      </c>
      <c r="N248" t="s">
        <v>31</v>
      </c>
      <c r="O248" t="s">
        <v>1248</v>
      </c>
      <c r="Q248" t="s">
        <v>33</v>
      </c>
      <c r="R248" t="s">
        <v>34</v>
      </c>
      <c r="S248" t="s">
        <v>2214</v>
      </c>
      <c r="W248" t="s">
        <v>2215</v>
      </c>
      <c r="X248" t="s">
        <v>38</v>
      </c>
    </row>
    <row r="249" spans="1:24" x14ac:dyDescent="0.3">
      <c r="A249">
        <v>967472</v>
      </c>
      <c r="B249" t="s">
        <v>2216</v>
      </c>
      <c r="C249" t="s">
        <v>2217</v>
      </c>
      <c r="D249" t="s">
        <v>2218</v>
      </c>
      <c r="F249" t="s">
        <v>650</v>
      </c>
      <c r="G249" t="s">
        <v>43</v>
      </c>
      <c r="H249" t="s">
        <v>2219</v>
      </c>
      <c r="I249" t="s">
        <v>2220</v>
      </c>
      <c r="J249" t="s">
        <v>2221</v>
      </c>
      <c r="K249">
        <v>16</v>
      </c>
      <c r="L249" t="s">
        <v>1067</v>
      </c>
      <c r="N249" t="s">
        <v>68</v>
      </c>
      <c r="O249" t="s">
        <v>952</v>
      </c>
      <c r="P249" t="s">
        <v>1068</v>
      </c>
      <c r="Q249" t="s">
        <v>33</v>
      </c>
      <c r="R249" t="s">
        <v>34</v>
      </c>
      <c r="S249" t="s">
        <v>2222</v>
      </c>
      <c r="W249" t="s">
        <v>2223</v>
      </c>
      <c r="X249" t="s">
        <v>60</v>
      </c>
    </row>
    <row r="250" spans="1:24" x14ac:dyDescent="0.3">
      <c r="A250">
        <v>967473</v>
      </c>
      <c r="B250" t="s">
        <v>2224</v>
      </c>
      <c r="C250" t="s">
        <v>2225</v>
      </c>
      <c r="D250" t="s">
        <v>2226</v>
      </c>
      <c r="F250" t="s">
        <v>562</v>
      </c>
      <c r="G250" t="s">
        <v>43</v>
      </c>
      <c r="H250" t="s">
        <v>2227</v>
      </c>
      <c r="I250" t="s">
        <v>2228</v>
      </c>
      <c r="J250" t="s">
        <v>2229</v>
      </c>
      <c r="K250">
        <v>175</v>
      </c>
      <c r="N250" t="s">
        <v>31</v>
      </c>
      <c r="O250" t="s">
        <v>1248</v>
      </c>
      <c r="Q250" t="s">
        <v>33</v>
      </c>
      <c r="R250" t="s">
        <v>34</v>
      </c>
      <c r="S250" t="s">
        <v>2230</v>
      </c>
      <c r="W250" t="s">
        <v>2231</v>
      </c>
      <c r="X250" t="s">
        <v>38</v>
      </c>
    </row>
    <row r="251" spans="1:24" x14ac:dyDescent="0.3">
      <c r="A251">
        <v>967474</v>
      </c>
      <c r="B251" t="s">
        <v>2232</v>
      </c>
      <c r="C251" t="s">
        <v>2233</v>
      </c>
      <c r="D251" t="s">
        <v>2234</v>
      </c>
      <c r="F251" t="s">
        <v>507</v>
      </c>
      <c r="G251" t="s">
        <v>43</v>
      </c>
      <c r="H251" t="s">
        <v>2235</v>
      </c>
      <c r="I251" t="s">
        <v>2236</v>
      </c>
      <c r="J251" t="s">
        <v>2237</v>
      </c>
      <c r="K251">
        <v>182</v>
      </c>
      <c r="L251" t="s">
        <v>2238</v>
      </c>
      <c r="N251" t="s">
        <v>68</v>
      </c>
      <c r="O251" t="s">
        <v>952</v>
      </c>
      <c r="P251" t="s">
        <v>202</v>
      </c>
      <c r="Q251" t="s">
        <v>33</v>
      </c>
      <c r="R251" t="s">
        <v>34</v>
      </c>
      <c r="S251" t="s">
        <v>2239</v>
      </c>
      <c r="T251" t="s">
        <v>2240</v>
      </c>
      <c r="W251" t="s">
        <v>2241</v>
      </c>
      <c r="X251" t="s">
        <v>38</v>
      </c>
    </row>
    <row r="252" spans="1:24" x14ac:dyDescent="0.3">
      <c r="A252">
        <v>967477</v>
      </c>
      <c r="B252">
        <v>231066</v>
      </c>
      <c r="C252" t="s">
        <v>2242</v>
      </c>
      <c r="D252" t="s">
        <v>2243</v>
      </c>
      <c r="E252" t="s">
        <v>195</v>
      </c>
      <c r="F252" t="s">
        <v>2244</v>
      </c>
      <c r="G252" t="s">
        <v>27</v>
      </c>
      <c r="H252" t="s">
        <v>2245</v>
      </c>
      <c r="I252" t="s">
        <v>2246</v>
      </c>
      <c r="J252" t="s">
        <v>2247</v>
      </c>
      <c r="K252">
        <v>46</v>
      </c>
      <c r="L252" t="s">
        <v>2248</v>
      </c>
      <c r="N252" t="s">
        <v>68</v>
      </c>
      <c r="O252" t="s">
        <v>952</v>
      </c>
      <c r="P252" t="s">
        <v>577</v>
      </c>
      <c r="Q252" t="s">
        <v>33</v>
      </c>
      <c r="R252" t="s">
        <v>34</v>
      </c>
      <c r="S252" t="s">
        <v>2249</v>
      </c>
      <c r="W252" t="s">
        <v>2250</v>
      </c>
      <c r="X252" t="s">
        <v>60</v>
      </c>
    </row>
    <row r="253" spans="1:24" x14ac:dyDescent="0.3">
      <c r="A253">
        <v>967478</v>
      </c>
      <c r="B253">
        <v>242726</v>
      </c>
      <c r="C253" t="s">
        <v>2251</v>
      </c>
      <c r="D253" t="s">
        <v>2252</v>
      </c>
      <c r="E253" t="s">
        <v>195</v>
      </c>
      <c r="F253" t="s">
        <v>302</v>
      </c>
      <c r="G253" t="s">
        <v>43</v>
      </c>
      <c r="H253" t="s">
        <v>2253</v>
      </c>
      <c r="I253" t="s">
        <v>2254</v>
      </c>
      <c r="J253" t="s">
        <v>2255</v>
      </c>
      <c r="K253">
        <v>142</v>
      </c>
      <c r="N253" t="s">
        <v>31</v>
      </c>
      <c r="O253" t="s">
        <v>952</v>
      </c>
      <c r="Q253" t="s">
        <v>33</v>
      </c>
      <c r="R253" t="s">
        <v>34</v>
      </c>
      <c r="S253" t="s">
        <v>2256</v>
      </c>
      <c r="W253" t="s">
        <v>2257</v>
      </c>
      <c r="X253" t="s">
        <v>38</v>
      </c>
    </row>
    <row r="254" spans="1:24" x14ac:dyDescent="0.3">
      <c r="A254">
        <v>967479</v>
      </c>
      <c r="B254" t="s">
        <v>889</v>
      </c>
      <c r="C254" t="s">
        <v>890</v>
      </c>
      <c r="D254" t="s">
        <v>891</v>
      </c>
      <c r="E254" t="s">
        <v>140</v>
      </c>
      <c r="F254" t="s">
        <v>630</v>
      </c>
      <c r="G254" t="s">
        <v>27</v>
      </c>
      <c r="H254" t="s">
        <v>2258</v>
      </c>
      <c r="I254" t="s">
        <v>2259</v>
      </c>
      <c r="J254" t="s">
        <v>2260</v>
      </c>
      <c r="K254">
        <v>12</v>
      </c>
      <c r="L254" t="s">
        <v>2261</v>
      </c>
      <c r="N254" t="s">
        <v>31</v>
      </c>
      <c r="O254" t="s">
        <v>399</v>
      </c>
      <c r="Q254" t="s">
        <v>1586</v>
      </c>
      <c r="R254" t="s">
        <v>1587</v>
      </c>
      <c r="S254" t="s">
        <v>895</v>
      </c>
      <c r="T254" t="s">
        <v>896</v>
      </c>
      <c r="W254" t="s">
        <v>2262</v>
      </c>
      <c r="X254" t="s">
        <v>60</v>
      </c>
    </row>
    <row r="255" spans="1:24" x14ac:dyDescent="0.3">
      <c r="A255">
        <v>967480</v>
      </c>
      <c r="B255" t="s">
        <v>2263</v>
      </c>
      <c r="C255" t="s">
        <v>2264</v>
      </c>
      <c r="D255" t="s">
        <v>2265</v>
      </c>
      <c r="F255" t="s">
        <v>1833</v>
      </c>
      <c r="G255" t="s">
        <v>43</v>
      </c>
      <c r="H255" t="s">
        <v>2266</v>
      </c>
      <c r="I255" t="s">
        <v>2267</v>
      </c>
      <c r="J255" t="s">
        <v>2268</v>
      </c>
      <c r="K255">
        <v>48</v>
      </c>
      <c r="N255" t="s">
        <v>31</v>
      </c>
      <c r="O255" t="s">
        <v>1248</v>
      </c>
      <c r="Q255" t="s">
        <v>33</v>
      </c>
      <c r="R255" t="s">
        <v>34</v>
      </c>
      <c r="S255" t="s">
        <v>2269</v>
      </c>
      <c r="W255" t="s">
        <v>2270</v>
      </c>
      <c r="X255" t="s">
        <v>38</v>
      </c>
    </row>
    <row r="256" spans="1:24" x14ac:dyDescent="0.3">
      <c r="A256">
        <v>967481</v>
      </c>
      <c r="B256" t="s">
        <v>2271</v>
      </c>
      <c r="C256" t="s">
        <v>2272</v>
      </c>
      <c r="D256" t="s">
        <v>2273</v>
      </c>
      <c r="F256" t="s">
        <v>507</v>
      </c>
      <c r="G256" t="s">
        <v>43</v>
      </c>
      <c r="H256" t="s">
        <v>2274</v>
      </c>
      <c r="I256" t="s">
        <v>2274</v>
      </c>
      <c r="J256" t="s">
        <v>2275</v>
      </c>
      <c r="K256">
        <v>0</v>
      </c>
      <c r="L256" t="s">
        <v>2276</v>
      </c>
      <c r="N256" t="s">
        <v>68</v>
      </c>
      <c r="O256" t="s">
        <v>468</v>
      </c>
      <c r="P256" t="s">
        <v>2277</v>
      </c>
      <c r="Q256" t="s">
        <v>1586</v>
      </c>
      <c r="R256" t="s">
        <v>1587</v>
      </c>
      <c r="S256" t="s">
        <v>2278</v>
      </c>
      <c r="W256" t="s">
        <v>2279</v>
      </c>
    </row>
    <row r="257" spans="1:24" x14ac:dyDescent="0.3">
      <c r="A257">
        <v>967482</v>
      </c>
      <c r="B257" t="s">
        <v>2280</v>
      </c>
      <c r="C257" t="s">
        <v>2281</v>
      </c>
      <c r="D257" t="s">
        <v>2282</v>
      </c>
      <c r="F257" t="s">
        <v>63</v>
      </c>
      <c r="G257" t="s">
        <v>43</v>
      </c>
      <c r="H257" t="s">
        <v>2283</v>
      </c>
      <c r="I257" t="s">
        <v>2284</v>
      </c>
      <c r="J257" t="s">
        <v>2285</v>
      </c>
      <c r="K257">
        <v>133</v>
      </c>
      <c r="L257" t="s">
        <v>2286</v>
      </c>
      <c r="N257" t="s">
        <v>31</v>
      </c>
      <c r="O257" t="s">
        <v>468</v>
      </c>
      <c r="Q257" t="s">
        <v>33</v>
      </c>
      <c r="R257" t="s">
        <v>34</v>
      </c>
      <c r="S257" t="s">
        <v>2287</v>
      </c>
      <c r="T257" t="s">
        <v>2288</v>
      </c>
      <c r="W257" t="s">
        <v>2289</v>
      </c>
      <c r="X257" t="s">
        <v>38</v>
      </c>
    </row>
    <row r="258" spans="1:24" x14ac:dyDescent="0.3">
      <c r="A258">
        <v>967483</v>
      </c>
      <c r="B258">
        <v>266728</v>
      </c>
      <c r="C258" t="s">
        <v>2290</v>
      </c>
      <c r="D258" t="s">
        <v>2291</v>
      </c>
      <c r="E258" t="s">
        <v>2001</v>
      </c>
      <c r="F258" t="s">
        <v>270</v>
      </c>
      <c r="G258" t="s">
        <v>43</v>
      </c>
      <c r="H258" t="s">
        <v>2292</v>
      </c>
      <c r="I258" t="s">
        <v>2293</v>
      </c>
      <c r="J258" t="s">
        <v>2294</v>
      </c>
      <c r="K258">
        <v>14</v>
      </c>
      <c r="M258" t="s">
        <v>2295</v>
      </c>
      <c r="N258" t="s">
        <v>68</v>
      </c>
      <c r="O258" t="s">
        <v>952</v>
      </c>
      <c r="P258" t="s">
        <v>1355</v>
      </c>
      <c r="Q258" t="s">
        <v>33</v>
      </c>
      <c r="R258" t="s">
        <v>34</v>
      </c>
      <c r="S258" t="s">
        <v>2296</v>
      </c>
      <c r="T258" t="s">
        <v>2297</v>
      </c>
      <c r="W258" t="s">
        <v>2298</v>
      </c>
      <c r="X258" t="s">
        <v>38</v>
      </c>
    </row>
    <row r="259" spans="1:24" x14ac:dyDescent="0.3">
      <c r="A259">
        <v>967484</v>
      </c>
      <c r="B259" t="s">
        <v>2299</v>
      </c>
      <c r="C259" t="s">
        <v>2300</v>
      </c>
      <c r="D259" t="s">
        <v>2301</v>
      </c>
      <c r="F259" t="s">
        <v>320</v>
      </c>
      <c r="G259" t="s">
        <v>43</v>
      </c>
      <c r="H259" t="s">
        <v>2302</v>
      </c>
      <c r="I259" t="s">
        <v>2303</v>
      </c>
      <c r="J259" t="s">
        <v>2304</v>
      </c>
      <c r="K259">
        <v>3</v>
      </c>
      <c r="N259" t="s">
        <v>31</v>
      </c>
      <c r="O259" t="s">
        <v>1248</v>
      </c>
      <c r="Q259" t="s">
        <v>119</v>
      </c>
      <c r="R259" t="s">
        <v>120</v>
      </c>
      <c r="S259" t="s">
        <v>2305</v>
      </c>
      <c r="T259" t="s">
        <v>2306</v>
      </c>
      <c r="W259" t="s">
        <v>2307</v>
      </c>
    </row>
    <row r="260" spans="1:24" x14ac:dyDescent="0.3">
      <c r="A260">
        <v>967485</v>
      </c>
      <c r="B260" t="s">
        <v>2308</v>
      </c>
      <c r="C260" t="s">
        <v>2309</v>
      </c>
      <c r="D260" t="s">
        <v>2310</v>
      </c>
      <c r="F260" t="s">
        <v>611</v>
      </c>
      <c r="G260" t="s">
        <v>43</v>
      </c>
      <c r="H260" t="s">
        <v>2311</v>
      </c>
      <c r="J260" t="s">
        <v>2312</v>
      </c>
      <c r="N260" t="s">
        <v>31</v>
      </c>
      <c r="R260" t="s">
        <v>78</v>
      </c>
      <c r="S260" t="s">
        <v>2313</v>
      </c>
      <c r="W260" t="s">
        <v>2314</v>
      </c>
    </row>
    <row r="261" spans="1:24" x14ac:dyDescent="0.3">
      <c r="A261">
        <v>967486</v>
      </c>
      <c r="B261" t="s">
        <v>2315</v>
      </c>
      <c r="C261" t="s">
        <v>2316</v>
      </c>
      <c r="D261" t="s">
        <v>2317</v>
      </c>
      <c r="F261" t="s">
        <v>112</v>
      </c>
      <c r="G261" t="s">
        <v>43</v>
      </c>
      <c r="H261" t="s">
        <v>2318</v>
      </c>
      <c r="I261" t="s">
        <v>2319</v>
      </c>
      <c r="J261" t="s">
        <v>2320</v>
      </c>
      <c r="K261">
        <v>31</v>
      </c>
      <c r="L261" t="s">
        <v>2321</v>
      </c>
      <c r="N261" t="s">
        <v>68</v>
      </c>
      <c r="O261" t="s">
        <v>2322</v>
      </c>
      <c r="P261" t="s">
        <v>577</v>
      </c>
      <c r="Q261" t="s">
        <v>33</v>
      </c>
      <c r="R261" t="s">
        <v>34</v>
      </c>
      <c r="S261" t="s">
        <v>2323</v>
      </c>
      <c r="W261" t="s">
        <v>108</v>
      </c>
      <c r="X261" t="s">
        <v>60</v>
      </c>
    </row>
    <row r="262" spans="1:24" x14ac:dyDescent="0.3">
      <c r="A262">
        <v>967488</v>
      </c>
      <c r="B262">
        <v>206932</v>
      </c>
      <c r="C262" t="s">
        <v>2324</v>
      </c>
      <c r="D262" t="s">
        <v>2325</v>
      </c>
      <c r="F262" t="s">
        <v>2326</v>
      </c>
      <c r="G262" t="s">
        <v>43</v>
      </c>
      <c r="H262" t="s">
        <v>2327</v>
      </c>
      <c r="I262" t="s">
        <v>2328</v>
      </c>
      <c r="J262" t="s">
        <v>2329</v>
      </c>
      <c r="K262">
        <v>16</v>
      </c>
      <c r="N262" t="s">
        <v>31</v>
      </c>
      <c r="O262" t="s">
        <v>1411</v>
      </c>
      <c r="Q262" t="s">
        <v>33</v>
      </c>
      <c r="R262" t="s">
        <v>34</v>
      </c>
      <c r="S262" t="s">
        <v>2330</v>
      </c>
      <c r="W262" t="s">
        <v>2331</v>
      </c>
      <c r="X262" t="s">
        <v>60</v>
      </c>
    </row>
    <row r="263" spans="1:24" x14ac:dyDescent="0.3">
      <c r="A263">
        <v>967489</v>
      </c>
      <c r="B263">
        <v>319176</v>
      </c>
      <c r="C263" t="s">
        <v>2332</v>
      </c>
      <c r="D263" t="s">
        <v>2333</v>
      </c>
      <c r="F263" t="s">
        <v>141</v>
      </c>
      <c r="G263" t="s">
        <v>27</v>
      </c>
      <c r="H263" t="s">
        <v>2334</v>
      </c>
      <c r="J263" t="s">
        <v>2335</v>
      </c>
      <c r="N263" t="s">
        <v>31</v>
      </c>
      <c r="R263" t="s">
        <v>78</v>
      </c>
      <c r="S263" t="s">
        <v>2336</v>
      </c>
      <c r="W263" t="s">
        <v>1024</v>
      </c>
      <c r="X263" t="s">
        <v>38</v>
      </c>
    </row>
    <row r="264" spans="1:24" x14ac:dyDescent="0.3">
      <c r="A264">
        <v>967490</v>
      </c>
      <c r="B264">
        <v>280937</v>
      </c>
      <c r="C264" t="s">
        <v>2132</v>
      </c>
      <c r="D264" t="s">
        <v>2133</v>
      </c>
      <c r="F264" t="s">
        <v>668</v>
      </c>
      <c r="G264" t="s">
        <v>27</v>
      </c>
      <c r="H264" t="s">
        <v>2337</v>
      </c>
      <c r="I264" t="s">
        <v>2337</v>
      </c>
      <c r="J264" t="s">
        <v>2338</v>
      </c>
      <c r="K264">
        <v>0</v>
      </c>
      <c r="N264" t="s">
        <v>31</v>
      </c>
      <c r="O264" t="s">
        <v>1411</v>
      </c>
      <c r="R264" t="s">
        <v>903</v>
      </c>
      <c r="S264" t="s">
        <v>2137</v>
      </c>
      <c r="W264" t="s">
        <v>2339</v>
      </c>
    </row>
    <row r="265" spans="1:24" x14ac:dyDescent="0.3">
      <c r="A265">
        <v>967491</v>
      </c>
      <c r="B265" t="s">
        <v>2340</v>
      </c>
      <c r="C265" t="s">
        <v>2341</v>
      </c>
      <c r="D265" t="s">
        <v>2342</v>
      </c>
      <c r="F265" t="s">
        <v>320</v>
      </c>
      <c r="G265" t="s">
        <v>27</v>
      </c>
      <c r="H265" t="s">
        <v>2343</v>
      </c>
      <c r="J265" t="s">
        <v>2344</v>
      </c>
      <c r="N265" t="s">
        <v>31</v>
      </c>
      <c r="R265" t="s">
        <v>78</v>
      </c>
      <c r="S265" t="s">
        <v>2345</v>
      </c>
      <c r="T265" t="s">
        <v>149</v>
      </c>
      <c r="W265" t="s">
        <v>2346</v>
      </c>
      <c r="X265" t="s">
        <v>38</v>
      </c>
    </row>
    <row r="266" spans="1:24" x14ac:dyDescent="0.3">
      <c r="A266">
        <v>967492</v>
      </c>
      <c r="B266" t="s">
        <v>2347</v>
      </c>
      <c r="C266" t="s">
        <v>2348</v>
      </c>
      <c r="D266" t="s">
        <v>2349</v>
      </c>
      <c r="E266" t="s">
        <v>185</v>
      </c>
      <c r="F266" t="s">
        <v>738</v>
      </c>
      <c r="G266" t="s">
        <v>43</v>
      </c>
      <c r="H266" t="s">
        <v>2350</v>
      </c>
      <c r="I266" t="s">
        <v>2351</v>
      </c>
      <c r="J266" t="s">
        <v>2352</v>
      </c>
      <c r="K266">
        <v>62</v>
      </c>
      <c r="N266" t="s">
        <v>31</v>
      </c>
      <c r="O266" t="s">
        <v>32</v>
      </c>
      <c r="Q266" t="s">
        <v>33</v>
      </c>
      <c r="R266" t="s">
        <v>34</v>
      </c>
      <c r="S266" t="s">
        <v>2353</v>
      </c>
      <c r="W266" t="s">
        <v>2354</v>
      </c>
      <c r="X266" t="s">
        <v>38</v>
      </c>
    </row>
    <row r="267" spans="1:24" x14ac:dyDescent="0.3">
      <c r="A267">
        <v>967493</v>
      </c>
      <c r="B267" t="s">
        <v>2355</v>
      </c>
      <c r="C267" t="s">
        <v>2356</v>
      </c>
      <c r="D267" t="s">
        <v>2357</v>
      </c>
      <c r="F267" t="s">
        <v>292</v>
      </c>
      <c r="G267" t="s">
        <v>43</v>
      </c>
      <c r="H267" t="s">
        <v>2358</v>
      </c>
      <c r="I267" t="s">
        <v>2359</v>
      </c>
      <c r="J267" t="s">
        <v>2360</v>
      </c>
      <c r="K267">
        <v>53</v>
      </c>
      <c r="L267" t="s">
        <v>2361</v>
      </c>
      <c r="N267" t="s">
        <v>68</v>
      </c>
      <c r="O267" t="s">
        <v>117</v>
      </c>
      <c r="P267" t="s">
        <v>1304</v>
      </c>
      <c r="Q267" t="s">
        <v>33</v>
      </c>
      <c r="R267" t="s">
        <v>34</v>
      </c>
      <c r="S267" t="s">
        <v>2362</v>
      </c>
      <c r="T267" t="s">
        <v>2363</v>
      </c>
      <c r="W267" t="s">
        <v>108</v>
      </c>
      <c r="X267" t="s">
        <v>38</v>
      </c>
    </row>
    <row r="268" spans="1:24" x14ac:dyDescent="0.3">
      <c r="A268">
        <v>967494</v>
      </c>
      <c r="B268">
        <v>307262</v>
      </c>
      <c r="C268" t="s">
        <v>2364</v>
      </c>
      <c r="D268" t="s">
        <v>2365</v>
      </c>
      <c r="E268" t="s">
        <v>185</v>
      </c>
      <c r="F268" t="s">
        <v>818</v>
      </c>
      <c r="G268" t="s">
        <v>43</v>
      </c>
      <c r="H268" t="s">
        <v>2366</v>
      </c>
      <c r="I268" t="s">
        <v>2367</v>
      </c>
      <c r="J268" t="s">
        <v>2368</v>
      </c>
      <c r="K268">
        <v>48</v>
      </c>
      <c r="L268" t="s">
        <v>2369</v>
      </c>
      <c r="N268" t="s">
        <v>68</v>
      </c>
      <c r="O268" t="s">
        <v>468</v>
      </c>
      <c r="P268" t="s">
        <v>2370</v>
      </c>
      <c r="Q268" t="s">
        <v>33</v>
      </c>
      <c r="R268" t="s">
        <v>34</v>
      </c>
      <c r="S268" t="s">
        <v>2371</v>
      </c>
      <c r="T268" t="s">
        <v>2372</v>
      </c>
      <c r="W268" t="s">
        <v>2373</v>
      </c>
      <c r="X268" t="s">
        <v>38</v>
      </c>
    </row>
    <row r="269" spans="1:24" x14ac:dyDescent="0.3">
      <c r="A269">
        <v>967495</v>
      </c>
      <c r="B269">
        <v>220987</v>
      </c>
      <c r="C269" t="s">
        <v>2374</v>
      </c>
      <c r="D269" t="s">
        <v>2375</v>
      </c>
      <c r="F269" t="s">
        <v>320</v>
      </c>
      <c r="G269" t="s">
        <v>27</v>
      </c>
      <c r="H269" t="s">
        <v>2376</v>
      </c>
      <c r="I269" t="s">
        <v>2377</v>
      </c>
      <c r="J269" t="s">
        <v>2378</v>
      </c>
      <c r="K269">
        <v>99</v>
      </c>
      <c r="L269" t="s">
        <v>2379</v>
      </c>
      <c r="N269" t="s">
        <v>68</v>
      </c>
      <c r="O269" t="s">
        <v>117</v>
      </c>
      <c r="P269" t="s">
        <v>2380</v>
      </c>
      <c r="Q269" t="s">
        <v>33</v>
      </c>
      <c r="R269" t="s">
        <v>34</v>
      </c>
      <c r="S269" t="s">
        <v>2381</v>
      </c>
      <c r="T269" t="s">
        <v>1320</v>
      </c>
      <c r="W269" t="s">
        <v>2382</v>
      </c>
      <c r="X269" t="s">
        <v>38</v>
      </c>
    </row>
    <row r="270" spans="1:24" x14ac:dyDescent="0.3">
      <c r="A270">
        <v>967496</v>
      </c>
      <c r="B270" t="s">
        <v>2104</v>
      </c>
      <c r="C270" t="s">
        <v>2105</v>
      </c>
      <c r="D270" t="s">
        <v>2106</v>
      </c>
      <c r="F270" t="s">
        <v>909</v>
      </c>
      <c r="G270" t="s">
        <v>27</v>
      </c>
      <c r="H270" t="s">
        <v>2383</v>
      </c>
      <c r="I270" t="s">
        <v>2384</v>
      </c>
      <c r="J270" t="s">
        <v>2385</v>
      </c>
      <c r="K270">
        <v>96</v>
      </c>
      <c r="L270" t="s">
        <v>2386</v>
      </c>
      <c r="N270" t="s">
        <v>68</v>
      </c>
      <c r="O270" t="s">
        <v>117</v>
      </c>
      <c r="P270" t="s">
        <v>2387</v>
      </c>
      <c r="Q270" t="s">
        <v>33</v>
      </c>
      <c r="R270" t="s">
        <v>34</v>
      </c>
      <c r="S270" t="s">
        <v>2110</v>
      </c>
      <c r="W270" t="s">
        <v>2388</v>
      </c>
      <c r="X270" t="s">
        <v>38</v>
      </c>
    </row>
    <row r="271" spans="1:24" x14ac:dyDescent="0.3">
      <c r="A271">
        <v>967497</v>
      </c>
      <c r="B271">
        <v>275800</v>
      </c>
      <c r="C271" t="s">
        <v>2389</v>
      </c>
      <c r="D271" t="s">
        <v>2390</v>
      </c>
      <c r="F271" t="s">
        <v>668</v>
      </c>
      <c r="G271" t="s">
        <v>27</v>
      </c>
      <c r="H271" t="s">
        <v>2391</v>
      </c>
      <c r="I271" t="s">
        <v>2392</v>
      </c>
      <c r="J271" t="s">
        <v>2393</v>
      </c>
      <c r="K271">
        <v>24</v>
      </c>
      <c r="L271" t="s">
        <v>1104</v>
      </c>
      <c r="N271" t="s">
        <v>68</v>
      </c>
      <c r="O271" t="s">
        <v>399</v>
      </c>
      <c r="P271" t="s">
        <v>1086</v>
      </c>
      <c r="Q271" t="s">
        <v>33</v>
      </c>
      <c r="R271" t="s">
        <v>34</v>
      </c>
      <c r="S271" t="s">
        <v>2394</v>
      </c>
      <c r="T271" t="s">
        <v>717</v>
      </c>
      <c r="W271" t="s">
        <v>2395</v>
      </c>
      <c r="X271" t="s">
        <v>60</v>
      </c>
    </row>
    <row r="272" spans="1:24" x14ac:dyDescent="0.3">
      <c r="A272">
        <v>967498</v>
      </c>
      <c r="B272">
        <v>200692</v>
      </c>
      <c r="C272" t="s">
        <v>2396</v>
      </c>
      <c r="D272" t="s">
        <v>2397</v>
      </c>
      <c r="E272" t="s">
        <v>364</v>
      </c>
      <c r="F272" t="s">
        <v>209</v>
      </c>
      <c r="G272" t="s">
        <v>27</v>
      </c>
      <c r="H272" t="s">
        <v>2398</v>
      </c>
      <c r="I272" t="s">
        <v>2399</v>
      </c>
      <c r="J272" t="s">
        <v>2400</v>
      </c>
      <c r="K272">
        <v>94</v>
      </c>
      <c r="L272" t="s">
        <v>108</v>
      </c>
      <c r="N272" t="s">
        <v>68</v>
      </c>
      <c r="O272" t="s">
        <v>117</v>
      </c>
      <c r="P272" t="s">
        <v>147</v>
      </c>
      <c r="Q272" t="s">
        <v>33</v>
      </c>
      <c r="R272" t="s">
        <v>34</v>
      </c>
      <c r="S272" t="s">
        <v>2401</v>
      </c>
      <c r="W272" t="s">
        <v>2402</v>
      </c>
      <c r="X272" t="s">
        <v>38</v>
      </c>
    </row>
    <row r="273" spans="1:24" x14ac:dyDescent="0.3">
      <c r="A273">
        <v>967499</v>
      </c>
      <c r="B273">
        <v>17363</v>
      </c>
      <c r="C273" t="s">
        <v>2403</v>
      </c>
      <c r="D273" t="s">
        <v>2404</v>
      </c>
      <c r="E273" t="s">
        <v>195</v>
      </c>
      <c r="F273" t="s">
        <v>302</v>
      </c>
      <c r="G273" t="s">
        <v>43</v>
      </c>
      <c r="H273" t="s">
        <v>2405</v>
      </c>
      <c r="I273" t="s">
        <v>2406</v>
      </c>
      <c r="J273" t="s">
        <v>2407</v>
      </c>
      <c r="K273">
        <v>99</v>
      </c>
      <c r="L273" t="s">
        <v>2321</v>
      </c>
      <c r="N273" t="s">
        <v>68</v>
      </c>
      <c r="O273" t="s">
        <v>2322</v>
      </c>
      <c r="P273" t="s">
        <v>577</v>
      </c>
      <c r="Q273" t="s">
        <v>33</v>
      </c>
      <c r="R273" t="s">
        <v>34</v>
      </c>
      <c r="S273" t="s">
        <v>2408</v>
      </c>
      <c r="W273" t="s">
        <v>2409</v>
      </c>
      <c r="X273" t="s">
        <v>38</v>
      </c>
    </row>
    <row r="274" spans="1:24" x14ac:dyDescent="0.3">
      <c r="A274">
        <v>967500</v>
      </c>
      <c r="B274">
        <v>316042</v>
      </c>
      <c r="C274" t="s">
        <v>2410</v>
      </c>
      <c r="D274" t="s">
        <v>2411</v>
      </c>
      <c r="F274" t="s">
        <v>1833</v>
      </c>
      <c r="G274" t="s">
        <v>43</v>
      </c>
      <c r="H274" t="s">
        <v>2412</v>
      </c>
      <c r="I274" t="s">
        <v>2413</v>
      </c>
      <c r="J274" t="s">
        <v>2414</v>
      </c>
      <c r="K274">
        <v>96</v>
      </c>
      <c r="L274" t="s">
        <v>2321</v>
      </c>
      <c r="N274" t="s">
        <v>68</v>
      </c>
      <c r="O274" t="s">
        <v>117</v>
      </c>
      <c r="P274" t="s">
        <v>577</v>
      </c>
      <c r="Q274" t="s">
        <v>33</v>
      </c>
      <c r="R274" t="s">
        <v>34</v>
      </c>
      <c r="S274" t="s">
        <v>2415</v>
      </c>
      <c r="W274" t="s">
        <v>2416</v>
      </c>
      <c r="X274" t="s">
        <v>38</v>
      </c>
    </row>
    <row r="275" spans="1:24" x14ac:dyDescent="0.3">
      <c r="A275">
        <v>967501</v>
      </c>
      <c r="B275">
        <v>261285</v>
      </c>
      <c r="C275" t="s">
        <v>2417</v>
      </c>
      <c r="D275" t="s">
        <v>2418</v>
      </c>
      <c r="E275" t="s">
        <v>140</v>
      </c>
      <c r="F275" t="s">
        <v>102</v>
      </c>
      <c r="G275" t="s">
        <v>27</v>
      </c>
      <c r="H275" t="s">
        <v>2419</v>
      </c>
      <c r="I275" t="s">
        <v>2420</v>
      </c>
      <c r="J275" t="s">
        <v>2421</v>
      </c>
      <c r="K275">
        <v>74</v>
      </c>
      <c r="L275" t="s">
        <v>2422</v>
      </c>
      <c r="N275" t="s">
        <v>68</v>
      </c>
      <c r="O275" t="s">
        <v>117</v>
      </c>
      <c r="P275" t="s">
        <v>2423</v>
      </c>
      <c r="Q275" t="s">
        <v>33</v>
      </c>
      <c r="R275" t="s">
        <v>34</v>
      </c>
      <c r="S275" t="s">
        <v>2424</v>
      </c>
      <c r="T275" t="s">
        <v>36</v>
      </c>
      <c r="W275" t="s">
        <v>2425</v>
      </c>
      <c r="X275" t="s">
        <v>38</v>
      </c>
    </row>
    <row r="276" spans="1:24" x14ac:dyDescent="0.3">
      <c r="A276">
        <v>967502</v>
      </c>
      <c r="B276" t="s">
        <v>2426</v>
      </c>
      <c r="C276" t="s">
        <v>2427</v>
      </c>
      <c r="D276" t="s">
        <v>2428</v>
      </c>
      <c r="E276" t="s">
        <v>195</v>
      </c>
      <c r="F276" t="s">
        <v>1360</v>
      </c>
      <c r="G276" t="s">
        <v>43</v>
      </c>
      <c r="H276" t="s">
        <v>2429</v>
      </c>
      <c r="I276" t="s">
        <v>2430</v>
      </c>
      <c r="J276" t="s">
        <v>2431</v>
      </c>
      <c r="K276">
        <v>18</v>
      </c>
      <c r="L276" t="s">
        <v>2432</v>
      </c>
      <c r="N276" t="s">
        <v>68</v>
      </c>
      <c r="O276" t="s">
        <v>2322</v>
      </c>
      <c r="P276" t="s">
        <v>1068</v>
      </c>
      <c r="Q276" t="s">
        <v>33</v>
      </c>
      <c r="R276" t="s">
        <v>34</v>
      </c>
      <c r="S276" t="s">
        <v>2433</v>
      </c>
      <c r="T276" t="s">
        <v>2434</v>
      </c>
      <c r="W276" t="s">
        <v>2435</v>
      </c>
      <c r="X276" t="s">
        <v>38</v>
      </c>
    </row>
    <row r="277" spans="1:24" x14ac:dyDescent="0.3">
      <c r="A277">
        <v>967504</v>
      </c>
      <c r="B277">
        <v>220677</v>
      </c>
      <c r="C277" t="s">
        <v>2436</v>
      </c>
      <c r="D277" t="s">
        <v>2437</v>
      </c>
      <c r="F277" t="s">
        <v>292</v>
      </c>
      <c r="G277" t="s">
        <v>43</v>
      </c>
      <c r="H277" t="s">
        <v>2438</v>
      </c>
      <c r="I277" t="s">
        <v>2439</v>
      </c>
      <c r="J277" t="s">
        <v>2440</v>
      </c>
      <c r="K277">
        <v>13</v>
      </c>
      <c r="L277" t="s">
        <v>2441</v>
      </c>
      <c r="N277" t="s">
        <v>68</v>
      </c>
      <c r="O277" t="s">
        <v>2322</v>
      </c>
      <c r="P277" t="s">
        <v>715</v>
      </c>
      <c r="Q277" t="s">
        <v>33</v>
      </c>
      <c r="R277" t="s">
        <v>34</v>
      </c>
      <c r="S277" t="s">
        <v>2442</v>
      </c>
      <c r="T277" t="s">
        <v>2443</v>
      </c>
      <c r="W277" t="s">
        <v>2441</v>
      </c>
      <c r="X277" t="s">
        <v>38</v>
      </c>
    </row>
    <row r="278" spans="1:24" x14ac:dyDescent="0.3">
      <c r="A278">
        <v>967505</v>
      </c>
      <c r="B278">
        <v>203943</v>
      </c>
      <c r="C278" t="s">
        <v>2444</v>
      </c>
      <c r="D278" t="s">
        <v>2445</v>
      </c>
      <c r="F278" t="s">
        <v>611</v>
      </c>
      <c r="G278" t="s">
        <v>27</v>
      </c>
      <c r="H278" t="s">
        <v>2446</v>
      </c>
      <c r="I278" t="s">
        <v>2447</v>
      </c>
      <c r="J278" t="s">
        <v>2448</v>
      </c>
      <c r="K278">
        <v>75</v>
      </c>
      <c r="L278" t="s">
        <v>2449</v>
      </c>
      <c r="N278" t="s">
        <v>68</v>
      </c>
      <c r="O278" t="s">
        <v>2322</v>
      </c>
      <c r="P278" t="s">
        <v>2450</v>
      </c>
      <c r="Q278" t="s">
        <v>33</v>
      </c>
      <c r="R278" t="s">
        <v>34</v>
      </c>
      <c r="S278" t="s">
        <v>2451</v>
      </c>
      <c r="T278" t="s">
        <v>1320</v>
      </c>
      <c r="W278" t="s">
        <v>2452</v>
      </c>
      <c r="X278" t="s">
        <v>38</v>
      </c>
    </row>
    <row r="279" spans="1:24" x14ac:dyDescent="0.3">
      <c r="A279">
        <v>967507</v>
      </c>
      <c r="B279" t="s">
        <v>2453</v>
      </c>
      <c r="C279" t="s">
        <v>2454</v>
      </c>
      <c r="D279" t="s">
        <v>2455</v>
      </c>
      <c r="E279" t="s">
        <v>2456</v>
      </c>
      <c r="F279" t="s">
        <v>463</v>
      </c>
      <c r="G279" t="s">
        <v>43</v>
      </c>
      <c r="H279" t="s">
        <v>2457</v>
      </c>
      <c r="I279" t="s">
        <v>2458</v>
      </c>
      <c r="J279" t="s">
        <v>2459</v>
      </c>
      <c r="K279">
        <v>69</v>
      </c>
      <c r="L279" t="s">
        <v>2460</v>
      </c>
      <c r="N279" t="s">
        <v>68</v>
      </c>
      <c r="O279" t="s">
        <v>117</v>
      </c>
      <c r="P279" t="s">
        <v>2461</v>
      </c>
      <c r="Q279" t="s">
        <v>33</v>
      </c>
      <c r="R279" t="s">
        <v>34</v>
      </c>
      <c r="S279" t="s">
        <v>2462</v>
      </c>
      <c r="T279" t="s">
        <v>2463</v>
      </c>
      <c r="W279" t="s">
        <v>2464</v>
      </c>
      <c r="X279" t="s">
        <v>38</v>
      </c>
    </row>
    <row r="280" spans="1:24" x14ac:dyDescent="0.3">
      <c r="A280">
        <v>967508</v>
      </c>
      <c r="B280">
        <v>52797</v>
      </c>
      <c r="C280" t="s">
        <v>2465</v>
      </c>
      <c r="D280" t="s">
        <v>2466</v>
      </c>
      <c r="E280" t="s">
        <v>195</v>
      </c>
      <c r="F280" t="s">
        <v>302</v>
      </c>
      <c r="G280" t="s">
        <v>27</v>
      </c>
      <c r="H280" t="s">
        <v>2467</v>
      </c>
      <c r="I280" t="s">
        <v>2468</v>
      </c>
      <c r="J280" t="s">
        <v>2469</v>
      </c>
      <c r="K280">
        <v>71</v>
      </c>
      <c r="L280" t="s">
        <v>2470</v>
      </c>
      <c r="N280" t="s">
        <v>68</v>
      </c>
      <c r="O280" t="s">
        <v>2322</v>
      </c>
      <c r="P280" t="s">
        <v>2471</v>
      </c>
      <c r="Q280" t="s">
        <v>33</v>
      </c>
      <c r="R280" t="s">
        <v>34</v>
      </c>
      <c r="S280" t="e">
        <f>- Neuquén</f>
        <v>#NAME?</v>
      </c>
      <c r="T280" t="s">
        <v>2472</v>
      </c>
      <c r="W280" t="s">
        <v>2473</v>
      </c>
      <c r="X280" t="s">
        <v>38</v>
      </c>
    </row>
    <row r="281" spans="1:24" x14ac:dyDescent="0.3">
      <c r="A281">
        <v>967509</v>
      </c>
      <c r="B281">
        <v>198660</v>
      </c>
      <c r="C281" t="s">
        <v>2474</v>
      </c>
      <c r="D281" t="s">
        <v>2475</v>
      </c>
      <c r="F281" t="s">
        <v>1156</v>
      </c>
      <c r="G281" t="s">
        <v>43</v>
      </c>
      <c r="H281" t="s">
        <v>2476</v>
      </c>
      <c r="I281" t="s">
        <v>2477</v>
      </c>
      <c r="J281" t="s">
        <v>2478</v>
      </c>
      <c r="K281">
        <v>33</v>
      </c>
      <c r="N281" t="s">
        <v>31</v>
      </c>
      <c r="O281" t="s">
        <v>117</v>
      </c>
      <c r="Q281" t="s">
        <v>33</v>
      </c>
      <c r="R281" t="s">
        <v>34</v>
      </c>
      <c r="S281" t="s">
        <v>2479</v>
      </c>
      <c r="W281" t="s">
        <v>2480</v>
      </c>
      <c r="X281" t="s">
        <v>60</v>
      </c>
    </row>
    <row r="282" spans="1:24" x14ac:dyDescent="0.3">
      <c r="A282">
        <v>967510</v>
      </c>
      <c r="B282">
        <v>59138</v>
      </c>
      <c r="C282" t="s">
        <v>2481</v>
      </c>
      <c r="D282" t="s">
        <v>2482</v>
      </c>
      <c r="E282" t="s">
        <v>140</v>
      </c>
      <c r="F282" t="s">
        <v>302</v>
      </c>
      <c r="G282" t="s">
        <v>27</v>
      </c>
      <c r="H282" t="s">
        <v>2483</v>
      </c>
      <c r="I282" t="s">
        <v>2484</v>
      </c>
      <c r="J282" t="s">
        <v>2485</v>
      </c>
      <c r="K282">
        <v>64</v>
      </c>
      <c r="L282" t="s">
        <v>2486</v>
      </c>
      <c r="N282" t="s">
        <v>68</v>
      </c>
      <c r="O282" t="s">
        <v>117</v>
      </c>
      <c r="P282" t="s">
        <v>2487</v>
      </c>
      <c r="Q282" t="s">
        <v>33</v>
      </c>
      <c r="R282" t="s">
        <v>34</v>
      </c>
      <c r="S282" t="s">
        <v>2488</v>
      </c>
      <c r="W282" t="s">
        <v>2489</v>
      </c>
      <c r="X282" t="s">
        <v>38</v>
      </c>
    </row>
    <row r="283" spans="1:24" x14ac:dyDescent="0.3">
      <c r="A283">
        <v>967512</v>
      </c>
      <c r="B283" t="s">
        <v>2490</v>
      </c>
      <c r="C283" t="s">
        <v>2491</v>
      </c>
      <c r="D283" t="s">
        <v>2492</v>
      </c>
      <c r="E283" t="s">
        <v>195</v>
      </c>
      <c r="F283" t="s">
        <v>75</v>
      </c>
      <c r="G283" t="s">
        <v>27</v>
      </c>
      <c r="H283" t="s">
        <v>2493</v>
      </c>
      <c r="I283" t="s">
        <v>2493</v>
      </c>
      <c r="J283" t="s">
        <v>2494</v>
      </c>
      <c r="K283">
        <v>0</v>
      </c>
      <c r="L283" t="s">
        <v>2495</v>
      </c>
      <c r="N283" t="s">
        <v>68</v>
      </c>
      <c r="O283" t="s">
        <v>468</v>
      </c>
      <c r="P283" t="s">
        <v>2496</v>
      </c>
      <c r="Q283" t="s">
        <v>33</v>
      </c>
      <c r="R283" t="s">
        <v>34</v>
      </c>
      <c r="S283" t="s">
        <v>2497</v>
      </c>
      <c r="W283" t="s">
        <v>2498</v>
      </c>
    </row>
    <row r="284" spans="1:24" x14ac:dyDescent="0.3">
      <c r="A284">
        <v>967514</v>
      </c>
      <c r="B284" t="s">
        <v>2499</v>
      </c>
      <c r="C284" t="s">
        <v>2500</v>
      </c>
      <c r="D284" t="s">
        <v>2501</v>
      </c>
      <c r="E284" t="s">
        <v>425</v>
      </c>
      <c r="F284" t="s">
        <v>485</v>
      </c>
      <c r="G284" t="s">
        <v>27</v>
      </c>
      <c r="H284" t="s">
        <v>2502</v>
      </c>
      <c r="J284" t="s">
        <v>2503</v>
      </c>
      <c r="N284" t="s">
        <v>31</v>
      </c>
      <c r="R284" t="s">
        <v>78</v>
      </c>
      <c r="S284" t="s">
        <v>2504</v>
      </c>
      <c r="W284" t="s">
        <v>2505</v>
      </c>
      <c r="X284" t="s">
        <v>38</v>
      </c>
    </row>
    <row r="285" spans="1:24" x14ac:dyDescent="0.3">
      <c r="A285">
        <v>967515</v>
      </c>
      <c r="B285">
        <v>5138</v>
      </c>
      <c r="C285" t="s">
        <v>2506</v>
      </c>
      <c r="D285" t="s">
        <v>2507</v>
      </c>
      <c r="E285" t="s">
        <v>195</v>
      </c>
      <c r="F285" t="s">
        <v>365</v>
      </c>
      <c r="G285" t="s">
        <v>27</v>
      </c>
      <c r="H285" t="s">
        <v>2508</v>
      </c>
      <c r="I285" t="s">
        <v>2509</v>
      </c>
      <c r="J285" t="s">
        <v>2510</v>
      </c>
      <c r="K285">
        <v>64</v>
      </c>
      <c r="L285" t="s">
        <v>2511</v>
      </c>
      <c r="N285" t="s">
        <v>68</v>
      </c>
      <c r="O285" t="s">
        <v>117</v>
      </c>
      <c r="P285" t="s">
        <v>2512</v>
      </c>
      <c r="Q285" t="s">
        <v>33</v>
      </c>
      <c r="R285" t="s">
        <v>34</v>
      </c>
      <c r="S285" t="s">
        <v>2513</v>
      </c>
      <c r="T285" t="s">
        <v>2514</v>
      </c>
      <c r="W285" t="s">
        <v>2515</v>
      </c>
      <c r="X285" t="s">
        <v>38</v>
      </c>
    </row>
    <row r="286" spans="1:24" x14ac:dyDescent="0.3">
      <c r="A286">
        <v>967518</v>
      </c>
      <c r="B286">
        <v>159031</v>
      </c>
      <c r="C286" t="s">
        <v>2516</v>
      </c>
      <c r="D286" t="s">
        <v>2517</v>
      </c>
      <c r="E286" t="s">
        <v>195</v>
      </c>
      <c r="F286" t="s">
        <v>2518</v>
      </c>
      <c r="G286" t="s">
        <v>27</v>
      </c>
      <c r="H286" t="s">
        <v>2519</v>
      </c>
      <c r="I286" t="s">
        <v>2519</v>
      </c>
      <c r="J286" t="s">
        <v>2520</v>
      </c>
      <c r="K286">
        <v>0</v>
      </c>
      <c r="L286" t="s">
        <v>2521</v>
      </c>
      <c r="N286" t="s">
        <v>68</v>
      </c>
      <c r="O286" t="s">
        <v>399</v>
      </c>
      <c r="P286" t="s">
        <v>2522</v>
      </c>
      <c r="Q286" t="s">
        <v>119</v>
      </c>
      <c r="R286" t="s">
        <v>120</v>
      </c>
      <c r="S286" t="s">
        <v>2523</v>
      </c>
      <c r="T286" t="s">
        <v>2524</v>
      </c>
      <c r="W286" t="s">
        <v>2525</v>
      </c>
    </row>
    <row r="287" spans="1:24" x14ac:dyDescent="0.3">
      <c r="A287">
        <v>967519</v>
      </c>
      <c r="B287" t="s">
        <v>2526</v>
      </c>
      <c r="C287" t="s">
        <v>2527</v>
      </c>
      <c r="D287" t="s">
        <v>2528</v>
      </c>
      <c r="E287" t="s">
        <v>2001</v>
      </c>
      <c r="F287" t="s">
        <v>292</v>
      </c>
      <c r="G287" t="s">
        <v>27</v>
      </c>
      <c r="H287" t="s">
        <v>2529</v>
      </c>
      <c r="I287" t="s">
        <v>2530</v>
      </c>
      <c r="J287" t="s">
        <v>2531</v>
      </c>
      <c r="K287">
        <v>66</v>
      </c>
      <c r="N287" t="s">
        <v>31</v>
      </c>
      <c r="O287" t="s">
        <v>117</v>
      </c>
      <c r="Q287" t="s">
        <v>33</v>
      </c>
      <c r="R287" t="s">
        <v>34</v>
      </c>
      <c r="S287" t="s">
        <v>2532</v>
      </c>
      <c r="W287" t="s">
        <v>2533</v>
      </c>
      <c r="X287" t="s">
        <v>38</v>
      </c>
    </row>
    <row r="288" spans="1:24" x14ac:dyDescent="0.3">
      <c r="A288">
        <v>967520</v>
      </c>
      <c r="B288">
        <v>332738</v>
      </c>
      <c r="C288" t="s">
        <v>2534</v>
      </c>
      <c r="D288" t="s">
        <v>2535</v>
      </c>
      <c r="F288" t="s">
        <v>514</v>
      </c>
      <c r="G288" t="s">
        <v>43</v>
      </c>
      <c r="H288" t="s">
        <v>2536</v>
      </c>
      <c r="I288" t="s">
        <v>2537</v>
      </c>
      <c r="J288" t="s">
        <v>2538</v>
      </c>
      <c r="K288">
        <v>36</v>
      </c>
      <c r="L288" t="s">
        <v>2539</v>
      </c>
      <c r="N288" t="s">
        <v>68</v>
      </c>
      <c r="O288" t="s">
        <v>2322</v>
      </c>
      <c r="P288" t="s">
        <v>2540</v>
      </c>
      <c r="Q288" t="s">
        <v>33</v>
      </c>
      <c r="R288" t="s">
        <v>34</v>
      </c>
      <c r="S288" t="s">
        <v>2541</v>
      </c>
      <c r="W288" t="s">
        <v>2542</v>
      </c>
      <c r="X288" t="s">
        <v>60</v>
      </c>
    </row>
    <row r="289" spans="1:24" x14ac:dyDescent="0.3">
      <c r="A289">
        <v>967521</v>
      </c>
      <c r="B289">
        <v>294439</v>
      </c>
      <c r="C289" t="s">
        <v>2543</v>
      </c>
      <c r="D289" t="s">
        <v>2544</v>
      </c>
      <c r="F289" t="s">
        <v>1911</v>
      </c>
      <c r="G289" t="s">
        <v>27</v>
      </c>
      <c r="H289" t="s">
        <v>2545</v>
      </c>
      <c r="I289" t="s">
        <v>2546</v>
      </c>
      <c r="J289" t="s">
        <v>2547</v>
      </c>
      <c r="K289">
        <v>57</v>
      </c>
      <c r="L289" t="s">
        <v>189</v>
      </c>
      <c r="N289" t="s">
        <v>68</v>
      </c>
      <c r="O289" t="s">
        <v>117</v>
      </c>
      <c r="P289" t="s">
        <v>190</v>
      </c>
      <c r="Q289" t="s">
        <v>33</v>
      </c>
      <c r="R289" t="s">
        <v>34</v>
      </c>
      <c r="S289" t="s">
        <v>2548</v>
      </c>
      <c r="T289" t="s">
        <v>265</v>
      </c>
      <c r="W289" t="s">
        <v>2549</v>
      </c>
      <c r="X289" t="s">
        <v>38</v>
      </c>
    </row>
    <row r="290" spans="1:24" x14ac:dyDescent="0.3">
      <c r="A290">
        <v>967522</v>
      </c>
      <c r="B290" t="s">
        <v>2550</v>
      </c>
      <c r="C290" t="s">
        <v>2551</v>
      </c>
      <c r="D290" t="s">
        <v>2552</v>
      </c>
      <c r="E290" t="s">
        <v>140</v>
      </c>
      <c r="F290" t="s">
        <v>53</v>
      </c>
      <c r="G290" t="s">
        <v>27</v>
      </c>
      <c r="H290" t="s">
        <v>2553</v>
      </c>
      <c r="I290" t="s">
        <v>2554</v>
      </c>
      <c r="J290" t="s">
        <v>2555</v>
      </c>
      <c r="K290">
        <v>56</v>
      </c>
      <c r="L290" t="s">
        <v>2556</v>
      </c>
      <c r="N290" t="s">
        <v>68</v>
      </c>
      <c r="O290" t="s">
        <v>419</v>
      </c>
      <c r="P290" t="s">
        <v>2557</v>
      </c>
      <c r="Q290" t="s">
        <v>33</v>
      </c>
      <c r="R290" t="s">
        <v>34</v>
      </c>
      <c r="S290" t="s">
        <v>2558</v>
      </c>
      <c r="W290" t="s">
        <v>1886</v>
      </c>
      <c r="X290" t="s">
        <v>38</v>
      </c>
    </row>
    <row r="291" spans="1:24" x14ac:dyDescent="0.3">
      <c r="A291">
        <v>967523</v>
      </c>
      <c r="B291">
        <v>209727</v>
      </c>
      <c r="C291" t="s">
        <v>2559</v>
      </c>
      <c r="D291" t="s">
        <v>2560</v>
      </c>
      <c r="E291" t="s">
        <v>140</v>
      </c>
      <c r="F291" t="s">
        <v>292</v>
      </c>
      <c r="G291" t="s">
        <v>27</v>
      </c>
      <c r="H291" t="s">
        <v>2561</v>
      </c>
      <c r="I291" t="s">
        <v>2562</v>
      </c>
      <c r="J291" t="s">
        <v>2563</v>
      </c>
      <c r="K291">
        <v>63</v>
      </c>
      <c r="L291" t="s">
        <v>2564</v>
      </c>
      <c r="N291" t="s">
        <v>68</v>
      </c>
      <c r="O291" t="s">
        <v>419</v>
      </c>
      <c r="P291" t="s">
        <v>2565</v>
      </c>
      <c r="Q291" t="s">
        <v>33</v>
      </c>
      <c r="R291" t="s">
        <v>34</v>
      </c>
      <c r="S291" t="s">
        <v>2566</v>
      </c>
      <c r="W291" t="s">
        <v>2567</v>
      </c>
      <c r="X291" t="s">
        <v>38</v>
      </c>
    </row>
    <row r="292" spans="1:24" x14ac:dyDescent="0.3">
      <c r="A292">
        <v>967524</v>
      </c>
      <c r="B292">
        <v>248652</v>
      </c>
      <c r="C292" t="s">
        <v>2568</v>
      </c>
      <c r="D292" t="s">
        <v>2569</v>
      </c>
      <c r="F292" t="s">
        <v>196</v>
      </c>
      <c r="G292" t="s">
        <v>27</v>
      </c>
      <c r="H292" t="s">
        <v>2570</v>
      </c>
      <c r="I292" t="s">
        <v>2571</v>
      </c>
      <c r="J292" t="s">
        <v>2572</v>
      </c>
      <c r="K292">
        <v>54</v>
      </c>
      <c r="L292" t="s">
        <v>2573</v>
      </c>
      <c r="N292" t="s">
        <v>68</v>
      </c>
      <c r="O292" t="s">
        <v>419</v>
      </c>
      <c r="P292" t="s">
        <v>2574</v>
      </c>
      <c r="Q292" t="s">
        <v>33</v>
      </c>
      <c r="R292" t="s">
        <v>34</v>
      </c>
      <c r="S292" t="s">
        <v>2575</v>
      </c>
      <c r="T292" t="s">
        <v>36</v>
      </c>
      <c r="W292" t="s">
        <v>2576</v>
      </c>
      <c r="X292" t="s">
        <v>38</v>
      </c>
    </row>
    <row r="293" spans="1:24" x14ac:dyDescent="0.3">
      <c r="A293">
        <v>967525</v>
      </c>
      <c r="B293" t="s">
        <v>2577</v>
      </c>
      <c r="C293" t="s">
        <v>2578</v>
      </c>
      <c r="D293" t="s">
        <v>2579</v>
      </c>
      <c r="E293" t="s">
        <v>185</v>
      </c>
      <c r="F293" t="s">
        <v>603</v>
      </c>
      <c r="G293" t="s">
        <v>27</v>
      </c>
      <c r="H293" t="s">
        <v>2580</v>
      </c>
      <c r="I293" t="s">
        <v>2581</v>
      </c>
      <c r="J293" t="s">
        <v>2582</v>
      </c>
      <c r="K293">
        <v>58</v>
      </c>
      <c r="L293" t="s">
        <v>2583</v>
      </c>
      <c r="N293" t="s">
        <v>31</v>
      </c>
      <c r="O293" t="s">
        <v>2584</v>
      </c>
      <c r="Q293" t="s">
        <v>33</v>
      </c>
      <c r="R293" t="s">
        <v>34</v>
      </c>
      <c r="S293" t="s">
        <v>2585</v>
      </c>
      <c r="T293" t="s">
        <v>2586</v>
      </c>
      <c r="W293" t="s">
        <v>2587</v>
      </c>
      <c r="X293" t="s">
        <v>38</v>
      </c>
    </row>
    <row r="294" spans="1:24" x14ac:dyDescent="0.3">
      <c r="A294">
        <v>967526</v>
      </c>
      <c r="B294" t="s">
        <v>2588</v>
      </c>
      <c r="C294" t="s">
        <v>2589</v>
      </c>
      <c r="D294" t="s">
        <v>2590</v>
      </c>
      <c r="E294" t="s">
        <v>140</v>
      </c>
      <c r="F294" t="s">
        <v>1054</v>
      </c>
      <c r="G294" t="s">
        <v>27</v>
      </c>
      <c r="H294" t="s">
        <v>2591</v>
      </c>
      <c r="I294" t="s">
        <v>2592</v>
      </c>
      <c r="J294" t="s">
        <v>2593</v>
      </c>
      <c r="K294">
        <v>49</v>
      </c>
      <c r="L294" t="s">
        <v>2594</v>
      </c>
      <c r="N294" t="s">
        <v>68</v>
      </c>
      <c r="O294" t="s">
        <v>419</v>
      </c>
      <c r="P294" t="s">
        <v>1976</v>
      </c>
      <c r="Q294" t="s">
        <v>33</v>
      </c>
      <c r="R294" t="s">
        <v>34</v>
      </c>
      <c r="S294" t="s">
        <v>2595</v>
      </c>
      <c r="T294" t="s">
        <v>2596</v>
      </c>
      <c r="W294" t="s">
        <v>2597</v>
      </c>
      <c r="X294" t="s">
        <v>38</v>
      </c>
    </row>
    <row r="295" spans="1:24" x14ac:dyDescent="0.3">
      <c r="A295">
        <v>967527</v>
      </c>
      <c r="B295" t="s">
        <v>2598</v>
      </c>
      <c r="C295" t="s">
        <v>2599</v>
      </c>
      <c r="D295" t="s">
        <v>2600</v>
      </c>
      <c r="F295" t="s">
        <v>562</v>
      </c>
      <c r="G295" t="s">
        <v>43</v>
      </c>
      <c r="H295" t="s">
        <v>2601</v>
      </c>
      <c r="I295" t="s">
        <v>2602</v>
      </c>
      <c r="J295" t="s">
        <v>2603</v>
      </c>
      <c r="K295">
        <v>59</v>
      </c>
      <c r="L295" t="s">
        <v>2604</v>
      </c>
      <c r="N295" t="s">
        <v>68</v>
      </c>
      <c r="O295" t="s">
        <v>419</v>
      </c>
      <c r="P295" t="s">
        <v>2605</v>
      </c>
      <c r="Q295" t="s">
        <v>33</v>
      </c>
      <c r="R295" t="s">
        <v>34</v>
      </c>
      <c r="S295" t="s">
        <v>2606</v>
      </c>
      <c r="W295" t="s">
        <v>2607</v>
      </c>
      <c r="X295" t="s">
        <v>38</v>
      </c>
    </row>
    <row r="296" spans="1:24" x14ac:dyDescent="0.3">
      <c r="A296">
        <v>967528</v>
      </c>
      <c r="B296">
        <v>272533</v>
      </c>
      <c r="C296" t="s">
        <v>1198</v>
      </c>
      <c r="D296" t="s">
        <v>1199</v>
      </c>
      <c r="F296" t="s">
        <v>909</v>
      </c>
      <c r="G296" t="s">
        <v>43</v>
      </c>
      <c r="H296" t="s">
        <v>2608</v>
      </c>
      <c r="I296" t="s">
        <v>2609</v>
      </c>
      <c r="J296" t="s">
        <v>2610</v>
      </c>
      <c r="K296">
        <v>14</v>
      </c>
      <c r="L296" t="s">
        <v>2611</v>
      </c>
      <c r="N296" t="s">
        <v>68</v>
      </c>
      <c r="O296" t="s">
        <v>2584</v>
      </c>
      <c r="P296" t="s">
        <v>2612</v>
      </c>
      <c r="Q296" t="s">
        <v>33</v>
      </c>
      <c r="R296" t="s">
        <v>34</v>
      </c>
      <c r="S296" t="s">
        <v>1205</v>
      </c>
      <c r="T296" t="s">
        <v>1206</v>
      </c>
      <c r="W296" t="s">
        <v>2613</v>
      </c>
      <c r="X296" t="s">
        <v>60</v>
      </c>
    </row>
    <row r="297" spans="1:24" x14ac:dyDescent="0.3">
      <c r="A297">
        <v>967530</v>
      </c>
      <c r="B297" t="s">
        <v>2614</v>
      </c>
      <c r="C297" t="s">
        <v>2615</v>
      </c>
      <c r="D297" t="s">
        <v>2616</v>
      </c>
      <c r="E297" t="s">
        <v>195</v>
      </c>
      <c r="F297" t="s">
        <v>2617</v>
      </c>
      <c r="G297" t="s">
        <v>27</v>
      </c>
      <c r="H297" t="s">
        <v>2618</v>
      </c>
      <c r="I297" t="s">
        <v>2619</v>
      </c>
      <c r="J297" t="s">
        <v>2620</v>
      </c>
      <c r="K297">
        <v>53</v>
      </c>
      <c r="N297" t="s">
        <v>31</v>
      </c>
      <c r="O297" t="s">
        <v>117</v>
      </c>
      <c r="Q297" t="s">
        <v>33</v>
      </c>
      <c r="R297" t="s">
        <v>34</v>
      </c>
      <c r="S297" t="s">
        <v>2621</v>
      </c>
      <c r="W297" t="s">
        <v>2622</v>
      </c>
      <c r="X297" t="s">
        <v>38</v>
      </c>
    </row>
    <row r="298" spans="1:24" x14ac:dyDescent="0.3">
      <c r="A298">
        <v>967532</v>
      </c>
      <c r="B298">
        <v>261178</v>
      </c>
      <c r="C298" t="s">
        <v>2623</v>
      </c>
      <c r="D298" t="s">
        <v>2624</v>
      </c>
      <c r="E298" t="s">
        <v>1745</v>
      </c>
      <c r="F298" t="s">
        <v>611</v>
      </c>
      <c r="G298" t="s">
        <v>43</v>
      </c>
      <c r="H298" t="s">
        <v>2625</v>
      </c>
      <c r="J298" t="s">
        <v>2626</v>
      </c>
      <c r="N298" t="s">
        <v>31</v>
      </c>
      <c r="R298" t="s">
        <v>78</v>
      </c>
      <c r="S298" t="s">
        <v>2627</v>
      </c>
      <c r="T298" t="s">
        <v>2628</v>
      </c>
      <c r="W298" t="s">
        <v>2629</v>
      </c>
      <c r="X298" t="s">
        <v>38</v>
      </c>
    </row>
    <row r="299" spans="1:24" x14ac:dyDescent="0.3">
      <c r="A299">
        <v>967534</v>
      </c>
      <c r="B299">
        <v>319035</v>
      </c>
      <c r="C299" t="s">
        <v>2630</v>
      </c>
      <c r="D299" t="s">
        <v>2631</v>
      </c>
      <c r="E299" t="s">
        <v>2632</v>
      </c>
      <c r="F299" t="s">
        <v>26</v>
      </c>
      <c r="G299" t="s">
        <v>43</v>
      </c>
      <c r="H299" t="s">
        <v>2633</v>
      </c>
      <c r="J299" t="s">
        <v>2634</v>
      </c>
      <c r="N299" t="s">
        <v>31</v>
      </c>
      <c r="R299" t="s">
        <v>78</v>
      </c>
      <c r="S299" t="s">
        <v>2635</v>
      </c>
      <c r="W299" t="s">
        <v>1599</v>
      </c>
    </row>
    <row r="300" spans="1:24" x14ac:dyDescent="0.3">
      <c r="A300">
        <v>967537</v>
      </c>
      <c r="B300">
        <v>190330</v>
      </c>
      <c r="C300" t="s">
        <v>2636</v>
      </c>
      <c r="D300" t="s">
        <v>2637</v>
      </c>
      <c r="F300" t="s">
        <v>738</v>
      </c>
      <c r="G300" t="s">
        <v>43</v>
      </c>
      <c r="H300" t="s">
        <v>2638</v>
      </c>
      <c r="I300" t="s">
        <v>2639</v>
      </c>
      <c r="J300" t="s">
        <v>2640</v>
      </c>
      <c r="K300">
        <v>77</v>
      </c>
      <c r="N300" t="s">
        <v>31</v>
      </c>
      <c r="O300" t="s">
        <v>419</v>
      </c>
      <c r="Q300" t="s">
        <v>33</v>
      </c>
      <c r="R300" t="s">
        <v>34</v>
      </c>
      <c r="S300" t="s">
        <v>2641</v>
      </c>
      <c r="T300" t="s">
        <v>2642</v>
      </c>
      <c r="W300" t="s">
        <v>2643</v>
      </c>
      <c r="X300" t="s">
        <v>38</v>
      </c>
    </row>
    <row r="301" spans="1:24" x14ac:dyDescent="0.3">
      <c r="A301">
        <v>967538</v>
      </c>
      <c r="B301" t="s">
        <v>2644</v>
      </c>
      <c r="C301" t="s">
        <v>2645</v>
      </c>
      <c r="D301" t="s">
        <v>2646</v>
      </c>
      <c r="E301" t="s">
        <v>140</v>
      </c>
      <c r="F301" t="s">
        <v>302</v>
      </c>
      <c r="G301" t="s">
        <v>27</v>
      </c>
      <c r="H301" t="s">
        <v>2647</v>
      </c>
      <c r="I301" t="s">
        <v>2648</v>
      </c>
      <c r="J301" t="s">
        <v>2649</v>
      </c>
      <c r="K301">
        <v>15</v>
      </c>
      <c r="L301" t="s">
        <v>2650</v>
      </c>
      <c r="N301" t="s">
        <v>68</v>
      </c>
      <c r="O301" t="s">
        <v>419</v>
      </c>
      <c r="P301" t="s">
        <v>1567</v>
      </c>
      <c r="Q301" t="s">
        <v>33</v>
      </c>
      <c r="R301" t="s">
        <v>34</v>
      </c>
      <c r="S301" t="s">
        <v>2651</v>
      </c>
      <c r="W301" t="s">
        <v>2652</v>
      </c>
    </row>
    <row r="302" spans="1:24" x14ac:dyDescent="0.3">
      <c r="A302">
        <v>967540</v>
      </c>
      <c r="B302" t="s">
        <v>2653</v>
      </c>
      <c r="C302" t="s">
        <v>2654</v>
      </c>
      <c r="D302" t="s">
        <v>2655</v>
      </c>
      <c r="E302" t="s">
        <v>140</v>
      </c>
      <c r="F302" t="s">
        <v>1001</v>
      </c>
      <c r="G302" t="s">
        <v>27</v>
      </c>
      <c r="H302" t="s">
        <v>2656</v>
      </c>
      <c r="I302" t="s">
        <v>2657</v>
      </c>
      <c r="J302" t="s">
        <v>2658</v>
      </c>
      <c r="K302">
        <v>105</v>
      </c>
      <c r="N302" t="s">
        <v>31</v>
      </c>
      <c r="O302" t="s">
        <v>419</v>
      </c>
      <c r="Q302" t="s">
        <v>33</v>
      </c>
      <c r="R302" t="s">
        <v>34</v>
      </c>
      <c r="S302" t="s">
        <v>2659</v>
      </c>
      <c r="W302" t="s">
        <v>518</v>
      </c>
      <c r="X302" t="s">
        <v>38</v>
      </c>
    </row>
    <row r="303" spans="1:24" x14ac:dyDescent="0.3">
      <c r="A303">
        <v>967542</v>
      </c>
      <c r="B303" t="s">
        <v>2660</v>
      </c>
      <c r="C303" t="s">
        <v>2661</v>
      </c>
      <c r="D303" t="s">
        <v>2662</v>
      </c>
      <c r="F303" t="s">
        <v>125</v>
      </c>
      <c r="G303" t="s">
        <v>27</v>
      </c>
      <c r="H303" t="s">
        <v>2663</v>
      </c>
      <c r="I303" t="s">
        <v>2664</v>
      </c>
      <c r="J303" t="s">
        <v>2665</v>
      </c>
      <c r="K303">
        <v>88</v>
      </c>
      <c r="L303" t="s">
        <v>2666</v>
      </c>
      <c r="N303" t="s">
        <v>68</v>
      </c>
      <c r="O303" t="s">
        <v>419</v>
      </c>
      <c r="P303" t="s">
        <v>400</v>
      </c>
      <c r="Q303" t="s">
        <v>33</v>
      </c>
      <c r="R303" t="s">
        <v>34</v>
      </c>
      <c r="S303" t="s">
        <v>2667</v>
      </c>
      <c r="T303" t="s">
        <v>2668</v>
      </c>
      <c r="W303" t="s">
        <v>2669</v>
      </c>
      <c r="X303" t="s">
        <v>38</v>
      </c>
    </row>
    <row r="304" spans="1:24" x14ac:dyDescent="0.3">
      <c r="A304">
        <v>967543</v>
      </c>
      <c r="B304" t="s">
        <v>2670</v>
      </c>
      <c r="C304" t="s">
        <v>2671</v>
      </c>
      <c r="D304" t="s">
        <v>2672</v>
      </c>
      <c r="E304" t="s">
        <v>140</v>
      </c>
      <c r="F304" t="s">
        <v>356</v>
      </c>
      <c r="G304" t="s">
        <v>43</v>
      </c>
      <c r="H304" t="s">
        <v>2673</v>
      </c>
      <c r="I304" t="s">
        <v>2674</v>
      </c>
      <c r="J304" t="s">
        <v>2675</v>
      </c>
      <c r="K304">
        <v>100</v>
      </c>
      <c r="L304" t="s">
        <v>2676</v>
      </c>
      <c r="N304" t="s">
        <v>68</v>
      </c>
      <c r="O304" t="s">
        <v>419</v>
      </c>
      <c r="P304" t="s">
        <v>1758</v>
      </c>
      <c r="Q304" t="s">
        <v>33</v>
      </c>
      <c r="R304" t="s">
        <v>34</v>
      </c>
      <c r="S304" t="s">
        <v>2677</v>
      </c>
      <c r="W304" t="s">
        <v>2678</v>
      </c>
      <c r="X304" t="s">
        <v>38</v>
      </c>
    </row>
    <row r="305" spans="1:24" x14ac:dyDescent="0.3">
      <c r="A305">
        <v>967546</v>
      </c>
      <c r="B305" t="s">
        <v>2679</v>
      </c>
      <c r="C305" t="s">
        <v>2680</v>
      </c>
      <c r="D305" t="s">
        <v>2681</v>
      </c>
      <c r="E305" t="s">
        <v>101</v>
      </c>
      <c r="F305" t="s">
        <v>84</v>
      </c>
      <c r="G305" t="s">
        <v>43</v>
      </c>
      <c r="H305" t="s">
        <v>2682</v>
      </c>
      <c r="I305" t="s">
        <v>2682</v>
      </c>
      <c r="J305" t="s">
        <v>2683</v>
      </c>
      <c r="K305">
        <v>0</v>
      </c>
      <c r="L305" t="s">
        <v>2684</v>
      </c>
      <c r="N305" t="s">
        <v>68</v>
      </c>
      <c r="O305" t="s">
        <v>468</v>
      </c>
      <c r="P305" t="s">
        <v>2685</v>
      </c>
      <c r="Q305" t="s">
        <v>119</v>
      </c>
      <c r="R305" t="s">
        <v>120</v>
      </c>
      <c r="S305" t="s">
        <v>2686</v>
      </c>
      <c r="T305" t="s">
        <v>2687</v>
      </c>
      <c r="W305" t="s">
        <v>2688</v>
      </c>
    </row>
    <row r="306" spans="1:24" x14ac:dyDescent="0.3">
      <c r="A306">
        <v>967545</v>
      </c>
      <c r="B306">
        <v>207021</v>
      </c>
      <c r="C306" t="s">
        <v>2689</v>
      </c>
      <c r="D306" t="s">
        <v>2690</v>
      </c>
      <c r="F306" t="s">
        <v>1001</v>
      </c>
      <c r="G306" t="s">
        <v>27</v>
      </c>
      <c r="H306" t="s">
        <v>2691</v>
      </c>
      <c r="I306" t="s">
        <v>2692</v>
      </c>
      <c r="J306" t="s">
        <v>2693</v>
      </c>
      <c r="K306">
        <v>97</v>
      </c>
      <c r="L306" t="s">
        <v>924</v>
      </c>
      <c r="N306" t="s">
        <v>68</v>
      </c>
      <c r="O306" t="s">
        <v>419</v>
      </c>
      <c r="P306" t="s">
        <v>635</v>
      </c>
      <c r="Q306" t="s">
        <v>33</v>
      </c>
      <c r="R306" t="s">
        <v>34</v>
      </c>
      <c r="S306" t="s">
        <v>2694</v>
      </c>
      <c r="T306" t="s">
        <v>646</v>
      </c>
      <c r="W306" t="s">
        <v>1751</v>
      </c>
      <c r="X306" t="s">
        <v>38</v>
      </c>
    </row>
    <row r="307" spans="1:24" x14ac:dyDescent="0.3">
      <c r="A307">
        <v>967548</v>
      </c>
      <c r="B307">
        <v>254335</v>
      </c>
      <c r="C307" t="s">
        <v>2695</v>
      </c>
      <c r="D307" t="s">
        <v>2696</v>
      </c>
      <c r="F307" t="s">
        <v>441</v>
      </c>
      <c r="G307" t="s">
        <v>27</v>
      </c>
      <c r="H307" t="s">
        <v>2697</v>
      </c>
      <c r="I307" t="s">
        <v>2698</v>
      </c>
      <c r="J307" t="s">
        <v>2699</v>
      </c>
      <c r="K307">
        <v>101</v>
      </c>
      <c r="L307" t="s">
        <v>2700</v>
      </c>
      <c r="N307" t="s">
        <v>31</v>
      </c>
      <c r="O307" t="s">
        <v>419</v>
      </c>
      <c r="Q307" t="s">
        <v>33</v>
      </c>
      <c r="R307" t="s">
        <v>34</v>
      </c>
      <c r="S307" t="s">
        <v>2701</v>
      </c>
      <c r="W307" t="s">
        <v>1839</v>
      </c>
      <c r="X307" t="s">
        <v>38</v>
      </c>
    </row>
    <row r="308" spans="1:24" x14ac:dyDescent="0.3">
      <c r="A308">
        <v>967549</v>
      </c>
      <c r="B308">
        <v>277976</v>
      </c>
      <c r="C308" t="s">
        <v>2702</v>
      </c>
      <c r="D308" t="s">
        <v>2703</v>
      </c>
      <c r="F308" t="s">
        <v>1833</v>
      </c>
      <c r="G308" t="s">
        <v>43</v>
      </c>
      <c r="H308" t="s">
        <v>2704</v>
      </c>
      <c r="I308" t="s">
        <v>2705</v>
      </c>
      <c r="J308" t="s">
        <v>2706</v>
      </c>
      <c r="K308">
        <v>40</v>
      </c>
      <c r="L308" t="s">
        <v>2707</v>
      </c>
      <c r="N308" t="s">
        <v>68</v>
      </c>
      <c r="O308" t="s">
        <v>399</v>
      </c>
      <c r="P308" t="s">
        <v>2708</v>
      </c>
      <c r="Q308" t="s">
        <v>33</v>
      </c>
      <c r="R308" t="s">
        <v>34</v>
      </c>
      <c r="S308" t="s">
        <v>2709</v>
      </c>
      <c r="T308" t="s">
        <v>2710</v>
      </c>
      <c r="W308" t="s">
        <v>2711</v>
      </c>
      <c r="X308" t="s">
        <v>60</v>
      </c>
    </row>
    <row r="309" spans="1:24" x14ac:dyDescent="0.3">
      <c r="A309">
        <v>967550</v>
      </c>
      <c r="B309" t="s">
        <v>2712</v>
      </c>
      <c r="C309" t="s">
        <v>2713</v>
      </c>
      <c r="D309" t="s">
        <v>2714</v>
      </c>
      <c r="F309" t="s">
        <v>75</v>
      </c>
      <c r="G309" t="s">
        <v>43</v>
      </c>
      <c r="H309" t="s">
        <v>2715</v>
      </c>
      <c r="I309" t="s">
        <v>2716</v>
      </c>
      <c r="J309" t="s">
        <v>2717</v>
      </c>
      <c r="K309">
        <v>60</v>
      </c>
      <c r="N309" t="s">
        <v>31</v>
      </c>
      <c r="O309" t="s">
        <v>117</v>
      </c>
      <c r="Q309" t="s">
        <v>33</v>
      </c>
      <c r="R309" t="s">
        <v>34</v>
      </c>
      <c r="S309" t="s">
        <v>2718</v>
      </c>
      <c r="T309" t="s">
        <v>58</v>
      </c>
      <c r="W309" t="s">
        <v>2719</v>
      </c>
      <c r="X309" t="s">
        <v>60</v>
      </c>
    </row>
    <row r="310" spans="1:24" x14ac:dyDescent="0.3">
      <c r="A310">
        <v>967551</v>
      </c>
      <c r="B310" t="s">
        <v>2720</v>
      </c>
      <c r="C310" t="s">
        <v>2721</v>
      </c>
      <c r="D310" t="s">
        <v>2722</v>
      </c>
      <c r="F310" t="s">
        <v>685</v>
      </c>
      <c r="G310" t="s">
        <v>27</v>
      </c>
      <c r="H310" t="s">
        <v>2723</v>
      </c>
      <c r="I310" t="s">
        <v>2724</v>
      </c>
      <c r="J310" t="s">
        <v>2725</v>
      </c>
      <c r="K310">
        <v>102</v>
      </c>
      <c r="L310" t="s">
        <v>2726</v>
      </c>
      <c r="N310" t="s">
        <v>68</v>
      </c>
      <c r="O310" t="s">
        <v>2584</v>
      </c>
      <c r="P310" t="s">
        <v>1732</v>
      </c>
      <c r="Q310" t="s">
        <v>33</v>
      </c>
      <c r="R310" t="s">
        <v>34</v>
      </c>
      <c r="S310" t="s">
        <v>2727</v>
      </c>
      <c r="W310" t="s">
        <v>2728</v>
      </c>
      <c r="X310" t="s">
        <v>38</v>
      </c>
    </row>
    <row r="311" spans="1:24" x14ac:dyDescent="0.3">
      <c r="A311">
        <v>967552</v>
      </c>
      <c r="B311" t="s">
        <v>2729</v>
      </c>
      <c r="C311" t="s">
        <v>2730</v>
      </c>
      <c r="D311" t="s">
        <v>2731</v>
      </c>
      <c r="E311" t="s">
        <v>195</v>
      </c>
      <c r="F311" t="s">
        <v>2732</v>
      </c>
      <c r="G311" t="s">
        <v>27</v>
      </c>
      <c r="H311" t="s">
        <v>2733</v>
      </c>
      <c r="I311" t="s">
        <v>2734</v>
      </c>
      <c r="J311" t="s">
        <v>2735</v>
      </c>
      <c r="K311">
        <v>36</v>
      </c>
      <c r="M311" t="s">
        <v>2736</v>
      </c>
      <c r="N311" t="s">
        <v>68</v>
      </c>
      <c r="O311" t="s">
        <v>468</v>
      </c>
      <c r="P311" t="s">
        <v>2737</v>
      </c>
      <c r="Q311" t="s">
        <v>33</v>
      </c>
      <c r="R311" t="s">
        <v>34</v>
      </c>
      <c r="S311" t="s">
        <v>2738</v>
      </c>
      <c r="T311" t="s">
        <v>149</v>
      </c>
      <c r="W311" t="s">
        <v>2739</v>
      </c>
      <c r="X311" t="s">
        <v>60</v>
      </c>
    </row>
    <row r="312" spans="1:24" x14ac:dyDescent="0.3">
      <c r="A312">
        <v>967553</v>
      </c>
      <c r="B312" t="s">
        <v>2740</v>
      </c>
      <c r="C312" t="s">
        <v>2741</v>
      </c>
      <c r="D312" t="s">
        <v>2742</v>
      </c>
      <c r="E312" t="s">
        <v>2743</v>
      </c>
      <c r="F312" t="s">
        <v>1911</v>
      </c>
      <c r="G312" t="s">
        <v>43</v>
      </c>
      <c r="H312" t="s">
        <v>2744</v>
      </c>
      <c r="I312" t="s">
        <v>2745</v>
      </c>
      <c r="J312" t="s">
        <v>2746</v>
      </c>
      <c r="K312">
        <v>101</v>
      </c>
      <c r="N312" t="s">
        <v>31</v>
      </c>
      <c r="O312" t="s">
        <v>419</v>
      </c>
      <c r="Q312" t="s">
        <v>33</v>
      </c>
      <c r="R312" t="s">
        <v>34</v>
      </c>
      <c r="S312" t="s">
        <v>2747</v>
      </c>
      <c r="W312" t="s">
        <v>2748</v>
      </c>
      <c r="X312" t="s">
        <v>38</v>
      </c>
    </row>
    <row r="313" spans="1:24" x14ac:dyDescent="0.3">
      <c r="A313">
        <v>967554</v>
      </c>
      <c r="B313" t="s">
        <v>2749</v>
      </c>
      <c r="C313" t="s">
        <v>2750</v>
      </c>
      <c r="D313" t="s">
        <v>2751</v>
      </c>
      <c r="F313" t="s">
        <v>668</v>
      </c>
      <c r="G313" t="s">
        <v>43</v>
      </c>
      <c r="H313" t="s">
        <v>2752</v>
      </c>
      <c r="I313" t="s">
        <v>2753</v>
      </c>
      <c r="J313" t="s">
        <v>2754</v>
      </c>
      <c r="K313">
        <v>30</v>
      </c>
      <c r="L313" t="s">
        <v>576</v>
      </c>
      <c r="N313" t="s">
        <v>68</v>
      </c>
      <c r="O313" t="s">
        <v>2584</v>
      </c>
      <c r="P313" t="s">
        <v>577</v>
      </c>
      <c r="Q313" t="s">
        <v>33</v>
      </c>
      <c r="R313" t="s">
        <v>34</v>
      </c>
      <c r="S313" t="s">
        <v>2755</v>
      </c>
      <c r="W313" t="s">
        <v>2756</v>
      </c>
      <c r="X313" t="s">
        <v>60</v>
      </c>
    </row>
    <row r="314" spans="1:24" x14ac:dyDescent="0.3">
      <c r="A314">
        <v>967555</v>
      </c>
      <c r="B314" t="s">
        <v>2232</v>
      </c>
      <c r="C314" t="s">
        <v>2233</v>
      </c>
      <c r="D314" t="s">
        <v>2234</v>
      </c>
      <c r="F314" t="s">
        <v>507</v>
      </c>
      <c r="G314" t="s">
        <v>43</v>
      </c>
      <c r="H314" t="s">
        <v>2757</v>
      </c>
      <c r="I314" t="s">
        <v>2758</v>
      </c>
      <c r="J314" t="s">
        <v>2759</v>
      </c>
      <c r="K314">
        <v>91</v>
      </c>
      <c r="N314" t="s">
        <v>31</v>
      </c>
      <c r="O314" t="s">
        <v>419</v>
      </c>
      <c r="Q314" t="s">
        <v>33</v>
      </c>
      <c r="R314" t="s">
        <v>34</v>
      </c>
      <c r="S314" t="s">
        <v>2239</v>
      </c>
      <c r="T314" t="s">
        <v>2240</v>
      </c>
      <c r="W314" t="s">
        <v>2576</v>
      </c>
      <c r="X314" t="s">
        <v>38</v>
      </c>
    </row>
    <row r="315" spans="1:24" x14ac:dyDescent="0.3">
      <c r="A315">
        <v>967557</v>
      </c>
      <c r="B315" t="s">
        <v>2760</v>
      </c>
      <c r="C315" t="s">
        <v>2761</v>
      </c>
      <c r="D315" t="s">
        <v>2762</v>
      </c>
      <c r="E315" t="s">
        <v>195</v>
      </c>
      <c r="F315" t="s">
        <v>302</v>
      </c>
      <c r="G315" t="s">
        <v>43</v>
      </c>
      <c r="H315" t="s">
        <v>2763</v>
      </c>
      <c r="I315" t="s">
        <v>2764</v>
      </c>
      <c r="J315" t="s">
        <v>2765</v>
      </c>
      <c r="K315">
        <v>84</v>
      </c>
      <c r="L315" t="s">
        <v>576</v>
      </c>
      <c r="N315" t="s">
        <v>68</v>
      </c>
      <c r="O315" t="s">
        <v>2584</v>
      </c>
      <c r="P315" t="s">
        <v>577</v>
      </c>
      <c r="Q315" t="s">
        <v>33</v>
      </c>
      <c r="R315" t="s">
        <v>34</v>
      </c>
      <c r="S315" t="s">
        <v>2766</v>
      </c>
      <c r="W315" t="s">
        <v>2767</v>
      </c>
      <c r="X315" t="s">
        <v>38</v>
      </c>
    </row>
    <row r="316" spans="1:24" x14ac:dyDescent="0.3">
      <c r="A316">
        <v>967558</v>
      </c>
      <c r="B316">
        <v>97133</v>
      </c>
      <c r="C316" t="s">
        <v>2768</v>
      </c>
      <c r="D316" t="s">
        <v>2769</v>
      </c>
      <c r="E316" t="s">
        <v>195</v>
      </c>
      <c r="F316" t="s">
        <v>630</v>
      </c>
      <c r="G316" t="s">
        <v>27</v>
      </c>
      <c r="H316" t="s">
        <v>2770</v>
      </c>
      <c r="I316" t="s">
        <v>2771</v>
      </c>
      <c r="J316" t="s">
        <v>2772</v>
      </c>
      <c r="K316">
        <v>88</v>
      </c>
      <c r="L316" t="s">
        <v>2676</v>
      </c>
      <c r="N316" t="s">
        <v>68</v>
      </c>
      <c r="O316" t="s">
        <v>419</v>
      </c>
      <c r="P316" t="s">
        <v>1758</v>
      </c>
      <c r="Q316" t="s">
        <v>33</v>
      </c>
      <c r="R316" t="s">
        <v>34</v>
      </c>
      <c r="S316" t="s">
        <v>2773</v>
      </c>
      <c r="T316" t="s">
        <v>402</v>
      </c>
      <c r="W316" t="s">
        <v>2774</v>
      </c>
      <c r="X316" t="s">
        <v>38</v>
      </c>
    </row>
    <row r="317" spans="1:24" x14ac:dyDescent="0.3">
      <c r="A317">
        <v>967559</v>
      </c>
      <c r="B317" t="s">
        <v>2775</v>
      </c>
      <c r="C317" t="s">
        <v>2776</v>
      </c>
      <c r="D317" t="s">
        <v>2777</v>
      </c>
      <c r="F317" t="s">
        <v>1833</v>
      </c>
      <c r="G317" t="s">
        <v>27</v>
      </c>
      <c r="H317" t="s">
        <v>2778</v>
      </c>
      <c r="I317" t="s">
        <v>2779</v>
      </c>
      <c r="J317" t="s">
        <v>2780</v>
      </c>
      <c r="K317">
        <v>10</v>
      </c>
      <c r="L317" t="s">
        <v>2781</v>
      </c>
      <c r="N317" t="s">
        <v>68</v>
      </c>
      <c r="O317" t="s">
        <v>468</v>
      </c>
      <c r="P317" t="s">
        <v>2782</v>
      </c>
      <c r="Q317" t="s">
        <v>33</v>
      </c>
      <c r="R317" t="s">
        <v>34</v>
      </c>
      <c r="S317" t="s">
        <v>2783</v>
      </c>
      <c r="T317" t="s">
        <v>2784</v>
      </c>
      <c r="W317" t="s">
        <v>2785</v>
      </c>
      <c r="X317" t="s">
        <v>38</v>
      </c>
    </row>
    <row r="318" spans="1:24" x14ac:dyDescent="0.3">
      <c r="A318">
        <v>967560</v>
      </c>
      <c r="B318" t="s">
        <v>2786</v>
      </c>
      <c r="C318" t="s">
        <v>2787</v>
      </c>
      <c r="D318" t="s">
        <v>2788</v>
      </c>
      <c r="E318" t="s">
        <v>2001</v>
      </c>
      <c r="F318" t="s">
        <v>112</v>
      </c>
      <c r="G318" t="s">
        <v>43</v>
      </c>
      <c r="H318" t="s">
        <v>2789</v>
      </c>
      <c r="I318" t="s">
        <v>2790</v>
      </c>
      <c r="J318" t="s">
        <v>2791</v>
      </c>
      <c r="K318">
        <v>93</v>
      </c>
      <c r="L318" t="s">
        <v>2792</v>
      </c>
      <c r="N318" t="s">
        <v>68</v>
      </c>
      <c r="O318" t="s">
        <v>2584</v>
      </c>
      <c r="P318" t="s">
        <v>2793</v>
      </c>
      <c r="Q318" t="s">
        <v>1586</v>
      </c>
      <c r="R318" t="s">
        <v>1587</v>
      </c>
      <c r="S318" t="e">
        <f>- Neuquén</f>
        <v>#NAME?</v>
      </c>
      <c r="T318" t="s">
        <v>2794</v>
      </c>
      <c r="W318" t="s">
        <v>2795</v>
      </c>
      <c r="X318" t="s">
        <v>38</v>
      </c>
    </row>
    <row r="319" spans="1:24" x14ac:dyDescent="0.3">
      <c r="A319">
        <v>967561</v>
      </c>
      <c r="B319">
        <v>259208</v>
      </c>
      <c r="C319" t="s">
        <v>2796</v>
      </c>
      <c r="D319" t="s">
        <v>2797</v>
      </c>
      <c r="F319" t="s">
        <v>165</v>
      </c>
      <c r="G319" t="s">
        <v>27</v>
      </c>
      <c r="H319" t="s">
        <v>2798</v>
      </c>
      <c r="I319" t="s">
        <v>2799</v>
      </c>
      <c r="J319" t="s">
        <v>2800</v>
      </c>
      <c r="K319">
        <v>112</v>
      </c>
      <c r="L319" t="s">
        <v>2801</v>
      </c>
      <c r="N319" t="s">
        <v>68</v>
      </c>
      <c r="O319" t="s">
        <v>2584</v>
      </c>
      <c r="P319" t="s">
        <v>2802</v>
      </c>
      <c r="Q319" t="s">
        <v>33</v>
      </c>
      <c r="R319" t="s">
        <v>34</v>
      </c>
      <c r="S319" t="s">
        <v>2803</v>
      </c>
      <c r="T319" t="s">
        <v>2804</v>
      </c>
      <c r="W319" t="s">
        <v>2805</v>
      </c>
      <c r="X319" t="s">
        <v>38</v>
      </c>
    </row>
    <row r="320" spans="1:24" x14ac:dyDescent="0.3">
      <c r="A320">
        <v>967563</v>
      </c>
      <c r="B320" t="s">
        <v>2806</v>
      </c>
      <c r="C320" t="s">
        <v>2807</v>
      </c>
      <c r="D320" t="s">
        <v>2808</v>
      </c>
      <c r="E320" t="s">
        <v>2809</v>
      </c>
      <c r="F320" t="s">
        <v>668</v>
      </c>
      <c r="G320" t="s">
        <v>43</v>
      </c>
      <c r="H320" t="s">
        <v>2810</v>
      </c>
      <c r="J320" t="s">
        <v>2811</v>
      </c>
      <c r="N320" t="s">
        <v>31</v>
      </c>
      <c r="R320" t="s">
        <v>78</v>
      </c>
      <c r="S320" t="s">
        <v>2812</v>
      </c>
      <c r="T320" t="s">
        <v>2813</v>
      </c>
      <c r="W320" t="s">
        <v>2814</v>
      </c>
      <c r="X320" t="s">
        <v>38</v>
      </c>
    </row>
    <row r="321" spans="1:24" x14ac:dyDescent="0.3">
      <c r="A321">
        <v>967566</v>
      </c>
      <c r="B321" t="s">
        <v>2815</v>
      </c>
      <c r="C321" t="s">
        <v>2816</v>
      </c>
      <c r="D321" t="s">
        <v>2817</v>
      </c>
      <c r="F321" t="s">
        <v>63</v>
      </c>
      <c r="G321" t="s">
        <v>27</v>
      </c>
      <c r="H321" t="s">
        <v>2818</v>
      </c>
      <c r="I321" t="s">
        <v>2819</v>
      </c>
      <c r="J321" t="s">
        <v>2820</v>
      </c>
      <c r="K321">
        <v>96</v>
      </c>
      <c r="L321" t="s">
        <v>2821</v>
      </c>
      <c r="N321" t="s">
        <v>68</v>
      </c>
      <c r="O321" t="s">
        <v>2584</v>
      </c>
      <c r="P321" t="s">
        <v>253</v>
      </c>
      <c r="Q321" t="s">
        <v>33</v>
      </c>
      <c r="R321" t="s">
        <v>34</v>
      </c>
      <c r="S321" t="s">
        <v>2822</v>
      </c>
      <c r="W321" t="s">
        <v>2823</v>
      </c>
      <c r="X321" t="s">
        <v>38</v>
      </c>
    </row>
    <row r="322" spans="1:24" x14ac:dyDescent="0.3">
      <c r="A322">
        <v>967567</v>
      </c>
      <c r="B322">
        <v>314370</v>
      </c>
      <c r="C322" t="s">
        <v>2824</v>
      </c>
      <c r="D322" t="s">
        <v>2825</v>
      </c>
      <c r="E322" t="s">
        <v>2632</v>
      </c>
      <c r="F322" t="s">
        <v>611</v>
      </c>
      <c r="G322" t="s">
        <v>27</v>
      </c>
      <c r="H322" t="s">
        <v>2826</v>
      </c>
      <c r="I322" t="s">
        <v>2826</v>
      </c>
      <c r="J322" t="s">
        <v>2827</v>
      </c>
      <c r="K322">
        <v>0</v>
      </c>
      <c r="L322" t="s">
        <v>2828</v>
      </c>
      <c r="N322" t="s">
        <v>68</v>
      </c>
      <c r="O322" t="s">
        <v>468</v>
      </c>
      <c r="P322" t="s">
        <v>2522</v>
      </c>
      <c r="Q322" t="s">
        <v>1586</v>
      </c>
      <c r="R322" t="s">
        <v>1587</v>
      </c>
      <c r="S322" t="s">
        <v>2829</v>
      </c>
      <c r="T322" t="s">
        <v>2830</v>
      </c>
      <c r="W322" t="s">
        <v>2688</v>
      </c>
    </row>
    <row r="323" spans="1:24" x14ac:dyDescent="0.3">
      <c r="A323">
        <v>967568</v>
      </c>
      <c r="B323">
        <v>119977</v>
      </c>
      <c r="C323" t="s">
        <v>2831</v>
      </c>
      <c r="D323" t="s">
        <v>2832</v>
      </c>
      <c r="E323" t="s">
        <v>1432</v>
      </c>
      <c r="F323" t="s">
        <v>584</v>
      </c>
      <c r="G323" t="s">
        <v>27</v>
      </c>
      <c r="H323" t="s">
        <v>2833</v>
      </c>
      <c r="I323" t="s">
        <v>2834</v>
      </c>
      <c r="J323" t="s">
        <v>2835</v>
      </c>
      <c r="K323">
        <v>30</v>
      </c>
      <c r="N323" t="s">
        <v>31</v>
      </c>
      <c r="O323" t="s">
        <v>419</v>
      </c>
      <c r="Q323" t="s">
        <v>33</v>
      </c>
      <c r="R323" t="s">
        <v>34</v>
      </c>
      <c r="S323" t="s">
        <v>2836</v>
      </c>
      <c r="T323" t="s">
        <v>2837</v>
      </c>
      <c r="W323" t="s">
        <v>2838</v>
      </c>
      <c r="X323" t="s">
        <v>60</v>
      </c>
    </row>
    <row r="324" spans="1:24" x14ac:dyDescent="0.3">
      <c r="A324">
        <v>967570</v>
      </c>
      <c r="B324" t="s">
        <v>2839</v>
      </c>
      <c r="C324" t="s">
        <v>2840</v>
      </c>
      <c r="D324" t="s">
        <v>2841</v>
      </c>
      <c r="E324" t="s">
        <v>140</v>
      </c>
      <c r="F324" t="s">
        <v>42</v>
      </c>
      <c r="G324" t="s">
        <v>43</v>
      </c>
      <c r="H324" t="s">
        <v>2842</v>
      </c>
      <c r="I324" t="s">
        <v>2843</v>
      </c>
      <c r="J324" t="s">
        <v>2844</v>
      </c>
      <c r="K324">
        <v>26</v>
      </c>
      <c r="L324" t="s">
        <v>2845</v>
      </c>
      <c r="N324" t="s">
        <v>31</v>
      </c>
      <c r="O324" t="s">
        <v>2584</v>
      </c>
      <c r="Q324" t="s">
        <v>33</v>
      </c>
      <c r="R324" t="s">
        <v>34</v>
      </c>
      <c r="S324" t="s">
        <v>2846</v>
      </c>
      <c r="W324" t="s">
        <v>2847</v>
      </c>
      <c r="X324" t="s">
        <v>38</v>
      </c>
    </row>
    <row r="325" spans="1:24" x14ac:dyDescent="0.3">
      <c r="A325">
        <v>967571</v>
      </c>
      <c r="B325" t="s">
        <v>2848</v>
      </c>
      <c r="C325" t="s">
        <v>2849</v>
      </c>
      <c r="D325" t="s">
        <v>2850</v>
      </c>
      <c r="F325" t="s">
        <v>1001</v>
      </c>
      <c r="G325" t="s">
        <v>27</v>
      </c>
      <c r="H325" t="s">
        <v>2851</v>
      </c>
      <c r="I325" t="s">
        <v>2851</v>
      </c>
      <c r="J325" t="s">
        <v>2852</v>
      </c>
      <c r="K325">
        <v>0</v>
      </c>
      <c r="L325" t="s">
        <v>2853</v>
      </c>
      <c r="N325" t="s">
        <v>31</v>
      </c>
      <c r="O325" t="s">
        <v>399</v>
      </c>
      <c r="Q325" t="s">
        <v>33</v>
      </c>
      <c r="R325" t="s">
        <v>34</v>
      </c>
      <c r="S325" t="s">
        <v>87</v>
      </c>
      <c r="W325" t="s">
        <v>2854</v>
      </c>
    </row>
    <row r="326" spans="1:24" x14ac:dyDescent="0.3">
      <c r="A326">
        <v>967573</v>
      </c>
      <c r="B326" t="s">
        <v>2855</v>
      </c>
      <c r="C326" t="s">
        <v>2856</v>
      </c>
      <c r="D326" t="s">
        <v>2857</v>
      </c>
      <c r="E326" t="s">
        <v>195</v>
      </c>
      <c r="F326" t="s">
        <v>787</v>
      </c>
      <c r="G326" t="s">
        <v>27</v>
      </c>
      <c r="H326" t="s">
        <v>2858</v>
      </c>
      <c r="I326" t="s">
        <v>2859</v>
      </c>
      <c r="J326" t="s">
        <v>2860</v>
      </c>
      <c r="K326">
        <v>76</v>
      </c>
      <c r="N326" t="s">
        <v>31</v>
      </c>
      <c r="O326" t="s">
        <v>419</v>
      </c>
      <c r="Q326" t="s">
        <v>33</v>
      </c>
      <c r="R326" t="s">
        <v>34</v>
      </c>
      <c r="S326" t="s">
        <v>2861</v>
      </c>
      <c r="W326" t="s">
        <v>2862</v>
      </c>
      <c r="X326" t="s">
        <v>38</v>
      </c>
    </row>
    <row r="327" spans="1:24" x14ac:dyDescent="0.3">
      <c r="A327">
        <v>967574</v>
      </c>
      <c r="B327" t="s">
        <v>1241</v>
      </c>
      <c r="C327" t="s">
        <v>1242</v>
      </c>
      <c r="D327" t="s">
        <v>1243</v>
      </c>
      <c r="E327" t="s">
        <v>195</v>
      </c>
      <c r="F327" t="s">
        <v>1244</v>
      </c>
      <c r="G327" t="s">
        <v>43</v>
      </c>
      <c r="H327" t="s">
        <v>2863</v>
      </c>
      <c r="I327" t="s">
        <v>2864</v>
      </c>
      <c r="J327" t="s">
        <v>2865</v>
      </c>
      <c r="K327">
        <v>41</v>
      </c>
      <c r="N327" t="s">
        <v>31</v>
      </c>
      <c r="O327" t="s">
        <v>419</v>
      </c>
      <c r="Q327" t="s">
        <v>33</v>
      </c>
      <c r="R327" t="s">
        <v>34</v>
      </c>
      <c r="S327" t="s">
        <v>1249</v>
      </c>
      <c r="T327" t="s">
        <v>402</v>
      </c>
      <c r="W327" t="s">
        <v>2866</v>
      </c>
      <c r="X327" t="s">
        <v>60</v>
      </c>
    </row>
    <row r="328" spans="1:24" x14ac:dyDescent="0.3">
      <c r="A328">
        <v>967575</v>
      </c>
      <c r="B328" t="s">
        <v>2867</v>
      </c>
      <c r="C328" t="s">
        <v>2868</v>
      </c>
      <c r="D328" t="s">
        <v>2869</v>
      </c>
      <c r="E328" t="s">
        <v>2001</v>
      </c>
      <c r="F328" t="s">
        <v>685</v>
      </c>
      <c r="G328" t="s">
        <v>27</v>
      </c>
      <c r="H328" t="s">
        <v>2870</v>
      </c>
      <c r="I328" t="s">
        <v>2871</v>
      </c>
      <c r="J328" t="s">
        <v>2872</v>
      </c>
      <c r="K328">
        <v>73</v>
      </c>
      <c r="L328" t="s">
        <v>518</v>
      </c>
      <c r="N328" t="s">
        <v>68</v>
      </c>
      <c r="O328" t="s">
        <v>2584</v>
      </c>
      <c r="P328" t="s">
        <v>519</v>
      </c>
      <c r="Q328" t="s">
        <v>33</v>
      </c>
      <c r="R328" t="s">
        <v>34</v>
      </c>
      <c r="S328" t="s">
        <v>2873</v>
      </c>
      <c r="W328" t="s">
        <v>2874</v>
      </c>
      <c r="X328" t="s">
        <v>38</v>
      </c>
    </row>
    <row r="329" spans="1:24" x14ac:dyDescent="0.3">
      <c r="A329">
        <v>967576</v>
      </c>
      <c r="B329" t="s">
        <v>2875</v>
      </c>
      <c r="C329" t="s">
        <v>2876</v>
      </c>
      <c r="D329" t="s">
        <v>2877</v>
      </c>
      <c r="E329" t="s">
        <v>185</v>
      </c>
      <c r="F329" t="s">
        <v>603</v>
      </c>
      <c r="G329" t="s">
        <v>43</v>
      </c>
      <c r="H329" t="s">
        <v>2827</v>
      </c>
      <c r="I329" t="s">
        <v>2878</v>
      </c>
      <c r="J329" t="s">
        <v>2879</v>
      </c>
      <c r="K329">
        <v>5</v>
      </c>
      <c r="L329" t="s">
        <v>2880</v>
      </c>
      <c r="N329" t="s">
        <v>68</v>
      </c>
      <c r="O329" t="s">
        <v>399</v>
      </c>
      <c r="P329" t="s">
        <v>501</v>
      </c>
      <c r="Q329" t="s">
        <v>33</v>
      </c>
      <c r="R329" t="s">
        <v>34</v>
      </c>
      <c r="S329" t="s">
        <v>2881</v>
      </c>
      <c r="W329" t="s">
        <v>2882</v>
      </c>
      <c r="X329" t="s">
        <v>1251</v>
      </c>
    </row>
    <row r="330" spans="1:24" x14ac:dyDescent="0.3">
      <c r="A330">
        <v>967577</v>
      </c>
      <c r="B330" t="s">
        <v>2883</v>
      </c>
      <c r="C330" t="s">
        <v>2884</v>
      </c>
      <c r="D330" t="s">
        <v>2885</v>
      </c>
      <c r="E330" t="s">
        <v>195</v>
      </c>
      <c r="F330" t="s">
        <v>281</v>
      </c>
      <c r="G330" t="s">
        <v>43</v>
      </c>
      <c r="H330" t="s">
        <v>2886</v>
      </c>
      <c r="I330" t="s">
        <v>2887</v>
      </c>
      <c r="J330" t="s">
        <v>2888</v>
      </c>
      <c r="K330">
        <v>55</v>
      </c>
      <c r="N330" t="s">
        <v>31</v>
      </c>
      <c r="O330" t="s">
        <v>419</v>
      </c>
      <c r="Q330" t="s">
        <v>33</v>
      </c>
      <c r="R330" t="s">
        <v>34</v>
      </c>
      <c r="S330" t="s">
        <v>2889</v>
      </c>
      <c r="W330" t="s">
        <v>1839</v>
      </c>
      <c r="X330" t="s">
        <v>38</v>
      </c>
    </row>
    <row r="331" spans="1:24" x14ac:dyDescent="0.3">
      <c r="A331">
        <v>967582</v>
      </c>
      <c r="B331" t="s">
        <v>2890</v>
      </c>
      <c r="C331" t="s">
        <v>2891</v>
      </c>
      <c r="D331" t="s">
        <v>2892</v>
      </c>
      <c r="F331" t="s">
        <v>603</v>
      </c>
      <c r="G331" t="s">
        <v>43</v>
      </c>
      <c r="H331" t="s">
        <v>2893</v>
      </c>
      <c r="I331" t="s">
        <v>2894</v>
      </c>
      <c r="J331" t="s">
        <v>2895</v>
      </c>
      <c r="K331">
        <v>7</v>
      </c>
      <c r="L331" t="s">
        <v>2896</v>
      </c>
      <c r="N331" t="s">
        <v>68</v>
      </c>
      <c r="O331" t="s">
        <v>117</v>
      </c>
      <c r="P331" t="s">
        <v>2897</v>
      </c>
      <c r="Q331" t="s">
        <v>33</v>
      </c>
      <c r="R331" t="s">
        <v>34</v>
      </c>
      <c r="S331" t="s">
        <v>2898</v>
      </c>
      <c r="W331" t="s">
        <v>2899</v>
      </c>
    </row>
    <row r="332" spans="1:24" x14ac:dyDescent="0.3">
      <c r="A332">
        <v>967583</v>
      </c>
      <c r="B332" t="s">
        <v>2900</v>
      </c>
      <c r="C332" t="s">
        <v>2901</v>
      </c>
      <c r="D332" t="s">
        <v>2902</v>
      </c>
      <c r="F332" t="s">
        <v>979</v>
      </c>
      <c r="G332" t="s">
        <v>27</v>
      </c>
      <c r="H332" t="s">
        <v>2903</v>
      </c>
      <c r="I332" t="s">
        <v>2904</v>
      </c>
      <c r="J332" t="s">
        <v>2905</v>
      </c>
      <c r="K332">
        <v>66</v>
      </c>
      <c r="L332" t="s">
        <v>2906</v>
      </c>
      <c r="N332" t="s">
        <v>68</v>
      </c>
      <c r="O332" t="s">
        <v>419</v>
      </c>
      <c r="P332" t="s">
        <v>214</v>
      </c>
      <c r="Q332" t="s">
        <v>33</v>
      </c>
      <c r="R332" t="s">
        <v>34</v>
      </c>
      <c r="S332" t="s">
        <v>2907</v>
      </c>
      <c r="W332" t="s">
        <v>2908</v>
      </c>
      <c r="X332" t="s">
        <v>38</v>
      </c>
    </row>
    <row r="333" spans="1:24" x14ac:dyDescent="0.3">
      <c r="A333">
        <v>967585</v>
      </c>
      <c r="B333" t="s">
        <v>2909</v>
      </c>
      <c r="C333" t="s">
        <v>2910</v>
      </c>
      <c r="D333" t="s">
        <v>2911</v>
      </c>
      <c r="F333" t="s">
        <v>738</v>
      </c>
      <c r="G333" t="s">
        <v>43</v>
      </c>
      <c r="H333" t="s">
        <v>2912</v>
      </c>
      <c r="J333" t="s">
        <v>2913</v>
      </c>
      <c r="N333" t="s">
        <v>31</v>
      </c>
      <c r="R333" t="s">
        <v>78</v>
      </c>
      <c r="S333" t="s">
        <v>2914</v>
      </c>
      <c r="W333" t="s">
        <v>2915</v>
      </c>
    </row>
    <row r="334" spans="1:24" x14ac:dyDescent="0.3">
      <c r="A334">
        <v>967586</v>
      </c>
      <c r="B334">
        <v>288676</v>
      </c>
      <c r="C334" t="s">
        <v>2916</v>
      </c>
      <c r="D334" t="s">
        <v>2917</v>
      </c>
      <c r="E334" t="s">
        <v>345</v>
      </c>
      <c r="F334" t="s">
        <v>1350</v>
      </c>
      <c r="G334" t="s">
        <v>43</v>
      </c>
      <c r="H334" t="s">
        <v>2918</v>
      </c>
      <c r="J334" t="s">
        <v>2919</v>
      </c>
      <c r="N334" t="s">
        <v>31</v>
      </c>
      <c r="R334" t="s">
        <v>78</v>
      </c>
      <c r="S334" t="s">
        <v>2920</v>
      </c>
      <c r="T334" t="s">
        <v>2921</v>
      </c>
      <c r="W334" t="s">
        <v>2922</v>
      </c>
      <c r="X334" t="s">
        <v>38</v>
      </c>
    </row>
    <row r="335" spans="1:24" x14ac:dyDescent="0.3">
      <c r="A335">
        <v>967587</v>
      </c>
      <c r="B335" t="s">
        <v>2923</v>
      </c>
      <c r="C335" t="s">
        <v>2924</v>
      </c>
      <c r="D335" t="s">
        <v>2925</v>
      </c>
      <c r="F335" t="s">
        <v>970</v>
      </c>
      <c r="G335" t="s">
        <v>43</v>
      </c>
      <c r="H335" t="s">
        <v>2926</v>
      </c>
      <c r="I335" t="s">
        <v>2927</v>
      </c>
      <c r="J335" t="s">
        <v>2928</v>
      </c>
      <c r="K335">
        <v>76</v>
      </c>
      <c r="M335" t="s">
        <v>2929</v>
      </c>
      <c r="N335" t="s">
        <v>68</v>
      </c>
      <c r="O335" t="s">
        <v>419</v>
      </c>
      <c r="P335" t="s">
        <v>469</v>
      </c>
      <c r="Q335" t="s">
        <v>33</v>
      </c>
      <c r="R335" t="s">
        <v>34</v>
      </c>
      <c r="S335" t="s">
        <v>2930</v>
      </c>
      <c r="W335" t="s">
        <v>2931</v>
      </c>
      <c r="X335" t="s">
        <v>38</v>
      </c>
    </row>
    <row r="336" spans="1:24" x14ac:dyDescent="0.3">
      <c r="A336">
        <v>967590</v>
      </c>
      <c r="B336" t="s">
        <v>2932</v>
      </c>
      <c r="C336" t="s">
        <v>2933</v>
      </c>
      <c r="D336" t="s">
        <v>2934</v>
      </c>
      <c r="F336" t="s">
        <v>1448</v>
      </c>
      <c r="G336" t="s">
        <v>43</v>
      </c>
      <c r="H336" t="s">
        <v>2935</v>
      </c>
      <c r="I336" t="s">
        <v>2936</v>
      </c>
      <c r="J336" t="s">
        <v>2937</v>
      </c>
      <c r="K336">
        <v>43</v>
      </c>
      <c r="N336" t="s">
        <v>31</v>
      </c>
      <c r="O336" t="s">
        <v>419</v>
      </c>
      <c r="Q336" t="s">
        <v>33</v>
      </c>
      <c r="R336" t="s">
        <v>34</v>
      </c>
      <c r="S336" t="s">
        <v>2938</v>
      </c>
      <c r="T336" t="s">
        <v>265</v>
      </c>
      <c r="W336" t="s">
        <v>2939</v>
      </c>
      <c r="X336" t="s">
        <v>60</v>
      </c>
    </row>
    <row r="337" spans="1:24" x14ac:dyDescent="0.3">
      <c r="A337">
        <v>967592</v>
      </c>
      <c r="B337">
        <v>109962</v>
      </c>
      <c r="C337" t="s">
        <v>2940</v>
      </c>
      <c r="D337" t="s">
        <v>2941</v>
      </c>
      <c r="E337" t="s">
        <v>195</v>
      </c>
      <c r="F337" t="s">
        <v>365</v>
      </c>
      <c r="G337" t="s">
        <v>43</v>
      </c>
      <c r="H337" t="s">
        <v>2942</v>
      </c>
      <c r="I337" t="s">
        <v>2943</v>
      </c>
      <c r="J337" t="s">
        <v>2944</v>
      </c>
      <c r="K337">
        <v>23</v>
      </c>
      <c r="N337" t="s">
        <v>31</v>
      </c>
      <c r="O337" t="s">
        <v>419</v>
      </c>
      <c r="Q337" t="s">
        <v>33</v>
      </c>
      <c r="R337" t="s">
        <v>34</v>
      </c>
      <c r="S337" t="s">
        <v>2945</v>
      </c>
      <c r="W337" t="s">
        <v>2946</v>
      </c>
      <c r="X337" t="s">
        <v>60</v>
      </c>
    </row>
    <row r="338" spans="1:24" x14ac:dyDescent="0.3">
      <c r="A338">
        <v>967598</v>
      </c>
      <c r="B338">
        <v>266535</v>
      </c>
      <c r="C338" t="s">
        <v>2947</v>
      </c>
      <c r="D338" t="s">
        <v>2948</v>
      </c>
      <c r="F338" t="s">
        <v>1054</v>
      </c>
      <c r="G338" t="s">
        <v>27</v>
      </c>
      <c r="H338" t="s">
        <v>2949</v>
      </c>
      <c r="J338" t="s">
        <v>2950</v>
      </c>
      <c r="N338" t="s">
        <v>31</v>
      </c>
      <c r="R338" t="s">
        <v>78</v>
      </c>
      <c r="S338" t="s">
        <v>2951</v>
      </c>
      <c r="W338" t="s">
        <v>2952</v>
      </c>
    </row>
    <row r="339" spans="1:24" x14ac:dyDescent="0.3">
      <c r="A339">
        <v>967599</v>
      </c>
      <c r="B339">
        <v>266535</v>
      </c>
      <c r="C339" t="s">
        <v>2947</v>
      </c>
      <c r="D339" t="s">
        <v>2948</v>
      </c>
      <c r="F339" t="s">
        <v>1054</v>
      </c>
      <c r="G339" t="s">
        <v>27</v>
      </c>
      <c r="H339" t="s">
        <v>2953</v>
      </c>
      <c r="I339" t="s">
        <v>2954</v>
      </c>
      <c r="J339" t="s">
        <v>2955</v>
      </c>
      <c r="K339">
        <v>10</v>
      </c>
      <c r="L339" t="s">
        <v>1197</v>
      </c>
      <c r="N339" t="s">
        <v>68</v>
      </c>
      <c r="O339" t="s">
        <v>399</v>
      </c>
      <c r="P339" t="s">
        <v>1195</v>
      </c>
      <c r="Q339" t="s">
        <v>33</v>
      </c>
      <c r="R339" t="s">
        <v>34</v>
      </c>
      <c r="S339" t="s">
        <v>2951</v>
      </c>
      <c r="W339" t="s">
        <v>2956</v>
      </c>
      <c r="X339" t="s">
        <v>60</v>
      </c>
    </row>
    <row r="340" spans="1:24" x14ac:dyDescent="0.3">
      <c r="A340">
        <v>967601</v>
      </c>
      <c r="B340">
        <v>304308</v>
      </c>
      <c r="C340" t="s">
        <v>2957</v>
      </c>
      <c r="D340" t="s">
        <v>2958</v>
      </c>
      <c r="F340" t="s">
        <v>258</v>
      </c>
      <c r="G340" t="s">
        <v>27</v>
      </c>
      <c r="H340" t="s">
        <v>2959</v>
      </c>
      <c r="I340" t="s">
        <v>2960</v>
      </c>
      <c r="J340" t="s">
        <v>2961</v>
      </c>
      <c r="K340">
        <v>42</v>
      </c>
      <c r="L340" t="s">
        <v>2962</v>
      </c>
      <c r="N340" t="s">
        <v>68</v>
      </c>
      <c r="O340" t="s">
        <v>490</v>
      </c>
      <c r="P340" t="s">
        <v>519</v>
      </c>
      <c r="Q340" t="s">
        <v>33</v>
      </c>
      <c r="R340" t="s">
        <v>34</v>
      </c>
      <c r="S340" t="s">
        <v>2963</v>
      </c>
      <c r="W340" t="s">
        <v>2964</v>
      </c>
      <c r="X340" t="s">
        <v>60</v>
      </c>
    </row>
    <row r="341" spans="1:24" x14ac:dyDescent="0.3">
      <c r="A341">
        <v>967603</v>
      </c>
      <c r="B341" t="s">
        <v>2965</v>
      </c>
      <c r="C341" t="s">
        <v>2966</v>
      </c>
      <c r="D341" t="s">
        <v>2967</v>
      </c>
      <c r="E341" t="s">
        <v>140</v>
      </c>
      <c r="F341" t="s">
        <v>209</v>
      </c>
      <c r="G341" t="s">
        <v>43</v>
      </c>
      <c r="H341" t="s">
        <v>2968</v>
      </c>
      <c r="J341" t="s">
        <v>2969</v>
      </c>
      <c r="N341" t="s">
        <v>31</v>
      </c>
      <c r="R341" t="s">
        <v>78</v>
      </c>
      <c r="S341" t="s">
        <v>2970</v>
      </c>
      <c r="T341" t="s">
        <v>2971</v>
      </c>
      <c r="W341" t="s">
        <v>2972</v>
      </c>
      <c r="X341" t="s">
        <v>38</v>
      </c>
    </row>
    <row r="342" spans="1:24" x14ac:dyDescent="0.3">
      <c r="A342">
        <v>967604</v>
      </c>
      <c r="B342">
        <v>254638</v>
      </c>
      <c r="C342" t="s">
        <v>2973</v>
      </c>
      <c r="D342" t="s">
        <v>2974</v>
      </c>
      <c r="E342" t="s">
        <v>140</v>
      </c>
      <c r="F342" t="s">
        <v>1911</v>
      </c>
      <c r="G342" t="s">
        <v>27</v>
      </c>
      <c r="H342" t="s">
        <v>2975</v>
      </c>
      <c r="I342" t="s">
        <v>2976</v>
      </c>
      <c r="J342" t="s">
        <v>2977</v>
      </c>
      <c r="K342">
        <v>23</v>
      </c>
      <c r="L342" t="s">
        <v>2978</v>
      </c>
      <c r="N342" t="s">
        <v>68</v>
      </c>
      <c r="O342" t="s">
        <v>419</v>
      </c>
      <c r="P342" t="s">
        <v>501</v>
      </c>
      <c r="Q342" t="s">
        <v>33</v>
      </c>
      <c r="R342" t="s">
        <v>34</v>
      </c>
      <c r="S342" t="s">
        <v>2979</v>
      </c>
      <c r="W342" t="s">
        <v>2980</v>
      </c>
      <c r="X342" t="s">
        <v>38</v>
      </c>
    </row>
    <row r="343" spans="1:24" x14ac:dyDescent="0.3">
      <c r="A343">
        <v>967605</v>
      </c>
      <c r="B343">
        <v>327923</v>
      </c>
      <c r="C343" t="s">
        <v>522</v>
      </c>
      <c r="D343" t="s">
        <v>523</v>
      </c>
      <c r="F343" t="s">
        <v>356</v>
      </c>
      <c r="G343" t="s">
        <v>43</v>
      </c>
      <c r="H343" t="s">
        <v>2981</v>
      </c>
      <c r="I343" t="s">
        <v>2982</v>
      </c>
      <c r="J343" t="s">
        <v>2983</v>
      </c>
      <c r="K343">
        <v>65</v>
      </c>
      <c r="L343" t="s">
        <v>2984</v>
      </c>
      <c r="N343" t="s">
        <v>68</v>
      </c>
      <c r="O343" t="s">
        <v>490</v>
      </c>
      <c r="P343" t="s">
        <v>1740</v>
      </c>
      <c r="Q343" t="s">
        <v>33</v>
      </c>
      <c r="R343" t="s">
        <v>34</v>
      </c>
      <c r="S343" t="s">
        <v>529</v>
      </c>
      <c r="T343" t="s">
        <v>530</v>
      </c>
      <c r="W343" t="s">
        <v>2985</v>
      </c>
      <c r="X343" t="s">
        <v>38</v>
      </c>
    </row>
    <row r="344" spans="1:24" x14ac:dyDescent="0.3">
      <c r="A344">
        <v>967606</v>
      </c>
      <c r="B344">
        <v>11857</v>
      </c>
      <c r="C344" t="s">
        <v>2986</v>
      </c>
      <c r="D344" t="s">
        <v>2987</v>
      </c>
      <c r="E344" t="s">
        <v>195</v>
      </c>
      <c r="F344" t="s">
        <v>920</v>
      </c>
      <c r="G344" t="s">
        <v>27</v>
      </c>
      <c r="H344" t="s">
        <v>2988</v>
      </c>
      <c r="I344" t="s">
        <v>2989</v>
      </c>
      <c r="J344" t="s">
        <v>2990</v>
      </c>
      <c r="K344">
        <v>41</v>
      </c>
      <c r="L344" t="s">
        <v>2991</v>
      </c>
      <c r="N344" t="s">
        <v>68</v>
      </c>
      <c r="O344" t="s">
        <v>399</v>
      </c>
      <c r="P344" t="s">
        <v>2992</v>
      </c>
      <c r="Q344" t="s">
        <v>33</v>
      </c>
      <c r="R344" t="s">
        <v>34</v>
      </c>
      <c r="S344" t="s">
        <v>2993</v>
      </c>
      <c r="T344" t="s">
        <v>2994</v>
      </c>
      <c r="W344" t="s">
        <v>2995</v>
      </c>
      <c r="X344" t="s">
        <v>60</v>
      </c>
    </row>
    <row r="345" spans="1:24" x14ac:dyDescent="0.3">
      <c r="A345">
        <v>967607</v>
      </c>
      <c r="B345">
        <v>266623</v>
      </c>
      <c r="C345" t="s">
        <v>2996</v>
      </c>
      <c r="D345" t="s">
        <v>2997</v>
      </c>
      <c r="F345" t="s">
        <v>970</v>
      </c>
      <c r="G345" t="s">
        <v>27</v>
      </c>
      <c r="H345" t="s">
        <v>2998</v>
      </c>
      <c r="I345" t="s">
        <v>2999</v>
      </c>
      <c r="J345" t="s">
        <v>3000</v>
      </c>
      <c r="K345">
        <v>42</v>
      </c>
      <c r="N345" t="s">
        <v>31</v>
      </c>
      <c r="O345" t="s">
        <v>490</v>
      </c>
      <c r="Q345" t="s">
        <v>33</v>
      </c>
      <c r="R345" t="s">
        <v>34</v>
      </c>
      <c r="S345" t="s">
        <v>3001</v>
      </c>
      <c r="T345" t="s">
        <v>3002</v>
      </c>
      <c r="W345" t="s">
        <v>637</v>
      </c>
      <c r="X345" t="s">
        <v>38</v>
      </c>
    </row>
    <row r="346" spans="1:24" x14ac:dyDescent="0.3">
      <c r="A346">
        <v>967608</v>
      </c>
      <c r="B346" t="s">
        <v>2965</v>
      </c>
      <c r="C346" t="s">
        <v>2966</v>
      </c>
      <c r="D346" t="s">
        <v>2967</v>
      </c>
      <c r="E346" t="s">
        <v>140</v>
      </c>
      <c r="F346" t="s">
        <v>209</v>
      </c>
      <c r="G346" t="s">
        <v>43</v>
      </c>
      <c r="H346" t="s">
        <v>3003</v>
      </c>
      <c r="I346" t="s">
        <v>3004</v>
      </c>
      <c r="J346" t="s">
        <v>3005</v>
      </c>
      <c r="K346">
        <v>1</v>
      </c>
      <c r="L346" t="s">
        <v>3006</v>
      </c>
      <c r="N346" t="s">
        <v>68</v>
      </c>
      <c r="O346" t="s">
        <v>490</v>
      </c>
      <c r="P346" t="s">
        <v>3007</v>
      </c>
      <c r="Q346" t="s">
        <v>33</v>
      </c>
      <c r="R346" t="s">
        <v>34</v>
      </c>
      <c r="S346" t="s">
        <v>2970</v>
      </c>
      <c r="T346" t="s">
        <v>2971</v>
      </c>
      <c r="W346" t="s">
        <v>3008</v>
      </c>
    </row>
    <row r="347" spans="1:24" x14ac:dyDescent="0.3">
      <c r="A347">
        <v>967609</v>
      </c>
      <c r="B347" t="s">
        <v>3009</v>
      </c>
      <c r="C347" t="s">
        <v>3010</v>
      </c>
      <c r="D347" t="s">
        <v>3011</v>
      </c>
      <c r="E347" t="s">
        <v>195</v>
      </c>
      <c r="F347" t="s">
        <v>248</v>
      </c>
      <c r="G347" t="s">
        <v>43</v>
      </c>
      <c r="H347" t="s">
        <v>3012</v>
      </c>
      <c r="I347" t="s">
        <v>3013</v>
      </c>
      <c r="J347" t="s">
        <v>3014</v>
      </c>
      <c r="K347">
        <v>20</v>
      </c>
      <c r="L347" t="s">
        <v>1213</v>
      </c>
      <c r="N347" t="s">
        <v>68</v>
      </c>
      <c r="O347" t="s">
        <v>468</v>
      </c>
      <c r="P347" t="s">
        <v>841</v>
      </c>
      <c r="Q347" t="s">
        <v>33</v>
      </c>
      <c r="R347" t="s">
        <v>34</v>
      </c>
      <c r="S347" t="e">
        <f>- Neuquén - Oeste</f>
        <v>#NAME?</v>
      </c>
      <c r="T347" t="s">
        <v>579</v>
      </c>
      <c r="W347" t="s">
        <v>3015</v>
      </c>
      <c r="X347" t="s">
        <v>60</v>
      </c>
    </row>
    <row r="348" spans="1:24" x14ac:dyDescent="0.3">
      <c r="A348">
        <v>967610</v>
      </c>
      <c r="B348" t="s">
        <v>2909</v>
      </c>
      <c r="C348" t="s">
        <v>2910</v>
      </c>
      <c r="D348" t="s">
        <v>2911</v>
      </c>
      <c r="F348" t="s">
        <v>738</v>
      </c>
      <c r="G348" t="s">
        <v>43</v>
      </c>
      <c r="H348" t="s">
        <v>3016</v>
      </c>
      <c r="I348" t="s">
        <v>3017</v>
      </c>
      <c r="J348" t="s">
        <v>3018</v>
      </c>
      <c r="K348">
        <v>33</v>
      </c>
      <c r="L348" t="s">
        <v>576</v>
      </c>
      <c r="N348" t="s">
        <v>68</v>
      </c>
      <c r="O348" t="s">
        <v>468</v>
      </c>
      <c r="P348" t="s">
        <v>577</v>
      </c>
      <c r="Q348" t="s">
        <v>33</v>
      </c>
      <c r="R348" t="s">
        <v>34</v>
      </c>
      <c r="S348" t="s">
        <v>2914</v>
      </c>
      <c r="W348" t="s">
        <v>637</v>
      </c>
      <c r="X348" t="s">
        <v>38</v>
      </c>
    </row>
    <row r="349" spans="1:24" x14ac:dyDescent="0.3">
      <c r="A349">
        <v>967611</v>
      </c>
      <c r="B349" t="s">
        <v>3019</v>
      </c>
      <c r="C349" t="s">
        <v>3020</v>
      </c>
      <c r="D349" t="s">
        <v>3021</v>
      </c>
      <c r="F349" t="s">
        <v>141</v>
      </c>
      <c r="G349" t="s">
        <v>43</v>
      </c>
      <c r="H349" t="s">
        <v>3016</v>
      </c>
      <c r="I349" t="s">
        <v>3022</v>
      </c>
      <c r="J349" t="s">
        <v>3023</v>
      </c>
      <c r="K349">
        <v>48</v>
      </c>
      <c r="L349" t="s">
        <v>3024</v>
      </c>
      <c r="N349" t="s">
        <v>31</v>
      </c>
      <c r="O349" t="s">
        <v>490</v>
      </c>
      <c r="Q349" t="s">
        <v>33</v>
      </c>
      <c r="R349" t="s">
        <v>34</v>
      </c>
      <c r="S349" t="s">
        <v>87</v>
      </c>
      <c r="W349" t="s">
        <v>1978</v>
      </c>
      <c r="X349" t="s">
        <v>38</v>
      </c>
    </row>
    <row r="350" spans="1:24" x14ac:dyDescent="0.3">
      <c r="A350">
        <v>967614</v>
      </c>
      <c r="B350">
        <v>266189</v>
      </c>
      <c r="C350" t="s">
        <v>3025</v>
      </c>
      <c r="D350" t="s">
        <v>3026</v>
      </c>
      <c r="F350" t="s">
        <v>42</v>
      </c>
      <c r="G350" t="s">
        <v>27</v>
      </c>
      <c r="H350" t="s">
        <v>3027</v>
      </c>
      <c r="I350" t="s">
        <v>3028</v>
      </c>
      <c r="J350" t="s">
        <v>3029</v>
      </c>
      <c r="K350">
        <v>49</v>
      </c>
      <c r="L350" t="s">
        <v>3030</v>
      </c>
      <c r="N350" t="s">
        <v>68</v>
      </c>
      <c r="O350" t="s">
        <v>468</v>
      </c>
      <c r="P350" t="s">
        <v>491</v>
      </c>
      <c r="Q350" t="s">
        <v>33</v>
      </c>
      <c r="R350" t="s">
        <v>34</v>
      </c>
      <c r="S350" t="s">
        <v>3031</v>
      </c>
      <c r="W350" t="s">
        <v>2138</v>
      </c>
      <c r="X350" t="s">
        <v>38</v>
      </c>
    </row>
    <row r="351" spans="1:24" x14ac:dyDescent="0.3">
      <c r="A351">
        <v>967616</v>
      </c>
      <c r="B351" t="s">
        <v>3032</v>
      </c>
      <c r="C351" t="s">
        <v>3033</v>
      </c>
      <c r="D351" t="s">
        <v>3034</v>
      </c>
      <c r="F351" t="s">
        <v>42</v>
      </c>
      <c r="G351" t="s">
        <v>43</v>
      </c>
      <c r="H351" t="s">
        <v>3035</v>
      </c>
      <c r="J351" t="s">
        <v>3036</v>
      </c>
      <c r="N351" t="s">
        <v>31</v>
      </c>
      <c r="R351" t="s">
        <v>78</v>
      </c>
      <c r="S351" t="e">
        <f>- Neuquén</f>
        <v>#NAME?</v>
      </c>
      <c r="T351" t="s">
        <v>107</v>
      </c>
      <c r="W351" t="s">
        <v>3037</v>
      </c>
      <c r="X351" t="s">
        <v>38</v>
      </c>
    </row>
    <row r="352" spans="1:24" x14ac:dyDescent="0.3">
      <c r="A352">
        <v>967617</v>
      </c>
      <c r="B352" t="s">
        <v>3038</v>
      </c>
      <c r="C352" t="s">
        <v>3039</v>
      </c>
      <c r="D352" t="s">
        <v>3040</v>
      </c>
      <c r="E352" t="s">
        <v>140</v>
      </c>
      <c r="F352" t="s">
        <v>141</v>
      </c>
      <c r="G352" t="s">
        <v>27</v>
      </c>
      <c r="H352" t="s">
        <v>3041</v>
      </c>
      <c r="I352" t="s">
        <v>3042</v>
      </c>
      <c r="J352" t="s">
        <v>3043</v>
      </c>
      <c r="K352">
        <v>27</v>
      </c>
      <c r="L352" t="s">
        <v>3044</v>
      </c>
      <c r="N352" t="s">
        <v>68</v>
      </c>
      <c r="O352" t="s">
        <v>490</v>
      </c>
      <c r="P352" t="s">
        <v>942</v>
      </c>
      <c r="Q352" t="s">
        <v>33</v>
      </c>
      <c r="R352" t="s">
        <v>34</v>
      </c>
      <c r="S352" t="s">
        <v>3045</v>
      </c>
      <c r="W352" t="s">
        <v>3046</v>
      </c>
      <c r="X352" t="s">
        <v>60</v>
      </c>
    </row>
    <row r="353" spans="1:24" x14ac:dyDescent="0.3">
      <c r="A353">
        <v>967618</v>
      </c>
      <c r="B353" t="s">
        <v>3047</v>
      </c>
      <c r="C353" t="s">
        <v>3048</v>
      </c>
      <c r="D353" t="s">
        <v>3049</v>
      </c>
      <c r="E353" t="s">
        <v>185</v>
      </c>
      <c r="F353" t="s">
        <v>26</v>
      </c>
      <c r="G353" t="s">
        <v>27</v>
      </c>
      <c r="H353" t="s">
        <v>3050</v>
      </c>
      <c r="J353" t="s">
        <v>3051</v>
      </c>
      <c r="N353" t="s">
        <v>31</v>
      </c>
      <c r="R353" t="s">
        <v>78</v>
      </c>
      <c r="S353" t="s">
        <v>3052</v>
      </c>
      <c r="T353" t="s">
        <v>3053</v>
      </c>
      <c r="W353" t="s">
        <v>3054</v>
      </c>
      <c r="X353" t="s">
        <v>38</v>
      </c>
    </row>
    <row r="354" spans="1:24" x14ac:dyDescent="0.3">
      <c r="A354">
        <v>967620</v>
      </c>
      <c r="B354" t="s">
        <v>3055</v>
      </c>
      <c r="C354" t="s">
        <v>3056</v>
      </c>
      <c r="D354" t="s">
        <v>3057</v>
      </c>
      <c r="F354" t="s">
        <v>485</v>
      </c>
      <c r="G354" t="s">
        <v>27</v>
      </c>
      <c r="H354" t="s">
        <v>3058</v>
      </c>
      <c r="I354" t="s">
        <v>3059</v>
      </c>
      <c r="J354" t="s">
        <v>3060</v>
      </c>
      <c r="K354">
        <v>18</v>
      </c>
      <c r="L354" t="s">
        <v>3061</v>
      </c>
      <c r="N354" t="s">
        <v>31</v>
      </c>
      <c r="O354" t="s">
        <v>490</v>
      </c>
      <c r="Q354" t="s">
        <v>33</v>
      </c>
      <c r="R354" t="s">
        <v>34</v>
      </c>
      <c r="S354" t="s">
        <v>3062</v>
      </c>
      <c r="W354" t="s">
        <v>1104</v>
      </c>
      <c r="X354" t="s">
        <v>60</v>
      </c>
    </row>
    <row r="355" spans="1:24" x14ac:dyDescent="0.3">
      <c r="A355">
        <v>967621</v>
      </c>
      <c r="B355" t="s">
        <v>3063</v>
      </c>
      <c r="C355" t="s">
        <v>3064</v>
      </c>
      <c r="D355" t="s">
        <v>3065</v>
      </c>
      <c r="E355" t="s">
        <v>185</v>
      </c>
      <c r="F355" t="s">
        <v>847</v>
      </c>
      <c r="G355" t="s">
        <v>43</v>
      </c>
      <c r="H355" t="s">
        <v>3066</v>
      </c>
      <c r="I355" t="s">
        <v>3067</v>
      </c>
      <c r="J355" t="s">
        <v>3068</v>
      </c>
      <c r="K355">
        <v>124</v>
      </c>
      <c r="L355" t="s">
        <v>1160</v>
      </c>
      <c r="N355" t="s">
        <v>68</v>
      </c>
      <c r="O355" t="s">
        <v>468</v>
      </c>
      <c r="P355" t="s">
        <v>190</v>
      </c>
      <c r="Q355" t="s">
        <v>33</v>
      </c>
      <c r="R355" t="s">
        <v>34</v>
      </c>
      <c r="S355" t="s">
        <v>3069</v>
      </c>
      <c r="W355" t="s">
        <v>3070</v>
      </c>
      <c r="X355" t="s">
        <v>38</v>
      </c>
    </row>
    <row r="356" spans="1:24" x14ac:dyDescent="0.3">
      <c r="A356">
        <v>967623</v>
      </c>
      <c r="B356" t="s">
        <v>3071</v>
      </c>
      <c r="C356" t="s">
        <v>3072</v>
      </c>
      <c r="D356" t="s">
        <v>3073</v>
      </c>
      <c r="E356" t="s">
        <v>2809</v>
      </c>
      <c r="F356" t="s">
        <v>970</v>
      </c>
      <c r="G356" t="s">
        <v>43</v>
      </c>
      <c r="H356" t="s">
        <v>3074</v>
      </c>
      <c r="I356" t="s">
        <v>3075</v>
      </c>
      <c r="J356" t="s">
        <v>3076</v>
      </c>
      <c r="K356">
        <v>152</v>
      </c>
      <c r="L356" t="s">
        <v>576</v>
      </c>
      <c r="N356" t="s">
        <v>68</v>
      </c>
      <c r="O356" t="s">
        <v>468</v>
      </c>
      <c r="P356" t="s">
        <v>577</v>
      </c>
      <c r="Q356" t="s">
        <v>33</v>
      </c>
      <c r="R356" t="s">
        <v>34</v>
      </c>
      <c r="S356" t="s">
        <v>3077</v>
      </c>
      <c r="W356" t="s">
        <v>3078</v>
      </c>
      <c r="X356" t="s">
        <v>38</v>
      </c>
    </row>
    <row r="357" spans="1:24" x14ac:dyDescent="0.3">
      <c r="A357">
        <v>967625</v>
      </c>
      <c r="B357">
        <v>161261</v>
      </c>
      <c r="C357" t="s">
        <v>3079</v>
      </c>
      <c r="D357" t="s">
        <v>3080</v>
      </c>
      <c r="E357" t="s">
        <v>195</v>
      </c>
      <c r="F357" t="s">
        <v>365</v>
      </c>
      <c r="G357" t="s">
        <v>27</v>
      </c>
      <c r="H357" t="s">
        <v>3081</v>
      </c>
      <c r="I357" t="s">
        <v>3082</v>
      </c>
      <c r="J357" t="s">
        <v>3083</v>
      </c>
      <c r="K357">
        <v>9</v>
      </c>
      <c r="L357" t="s">
        <v>3084</v>
      </c>
      <c r="N357" t="s">
        <v>68</v>
      </c>
      <c r="O357" t="s">
        <v>468</v>
      </c>
      <c r="P357" t="s">
        <v>3085</v>
      </c>
      <c r="Q357" t="s">
        <v>33</v>
      </c>
      <c r="R357" t="s">
        <v>34</v>
      </c>
      <c r="S357" t="s">
        <v>3086</v>
      </c>
      <c r="T357" t="s">
        <v>3087</v>
      </c>
      <c r="W357" t="s">
        <v>3088</v>
      </c>
      <c r="X357" t="s">
        <v>60</v>
      </c>
    </row>
    <row r="358" spans="1:24" x14ac:dyDescent="0.3">
      <c r="A358">
        <v>967626</v>
      </c>
      <c r="B358">
        <v>63188</v>
      </c>
      <c r="C358" t="s">
        <v>3089</v>
      </c>
      <c r="D358" t="s">
        <v>3090</v>
      </c>
      <c r="E358" t="s">
        <v>140</v>
      </c>
      <c r="F358" t="s">
        <v>302</v>
      </c>
      <c r="G358" t="s">
        <v>27</v>
      </c>
      <c r="H358" t="s">
        <v>3091</v>
      </c>
      <c r="I358" t="s">
        <v>3092</v>
      </c>
      <c r="J358" t="s">
        <v>3093</v>
      </c>
      <c r="K358">
        <v>21</v>
      </c>
      <c r="L358" t="s">
        <v>3094</v>
      </c>
      <c r="N358" t="s">
        <v>68</v>
      </c>
      <c r="O358" t="s">
        <v>468</v>
      </c>
      <c r="P358" t="s">
        <v>243</v>
      </c>
      <c r="Q358" t="s">
        <v>33</v>
      </c>
      <c r="R358" t="s">
        <v>34</v>
      </c>
      <c r="S358" t="s">
        <v>3095</v>
      </c>
      <c r="T358" t="s">
        <v>896</v>
      </c>
      <c r="W358" t="s">
        <v>3096</v>
      </c>
      <c r="X358" t="s">
        <v>60</v>
      </c>
    </row>
    <row r="359" spans="1:24" x14ac:dyDescent="0.3">
      <c r="A359">
        <v>967627</v>
      </c>
      <c r="B359">
        <v>44451</v>
      </c>
      <c r="C359" t="s">
        <v>3097</v>
      </c>
      <c r="D359" t="s">
        <v>3098</v>
      </c>
      <c r="E359" t="s">
        <v>140</v>
      </c>
      <c r="F359" t="s">
        <v>909</v>
      </c>
      <c r="G359" t="s">
        <v>27</v>
      </c>
      <c r="H359" t="s">
        <v>3099</v>
      </c>
      <c r="I359" t="s">
        <v>3100</v>
      </c>
      <c r="J359" t="s">
        <v>3101</v>
      </c>
      <c r="K359">
        <v>22</v>
      </c>
      <c r="L359" t="s">
        <v>3102</v>
      </c>
      <c r="N359" t="s">
        <v>68</v>
      </c>
      <c r="O359" t="s">
        <v>399</v>
      </c>
      <c r="P359" t="s">
        <v>3103</v>
      </c>
      <c r="Q359" t="s">
        <v>33</v>
      </c>
      <c r="R359" t="s">
        <v>34</v>
      </c>
      <c r="S359" t="s">
        <v>3104</v>
      </c>
      <c r="W359" t="s">
        <v>3105</v>
      </c>
      <c r="X359" t="s">
        <v>60</v>
      </c>
    </row>
    <row r="360" spans="1:24" x14ac:dyDescent="0.3">
      <c r="A360">
        <v>967629</v>
      </c>
      <c r="B360" t="s">
        <v>3106</v>
      </c>
      <c r="C360" t="s">
        <v>3107</v>
      </c>
      <c r="D360" t="s">
        <v>3108</v>
      </c>
      <c r="F360" t="s">
        <v>1911</v>
      </c>
      <c r="G360" t="s">
        <v>27</v>
      </c>
      <c r="H360" t="s">
        <v>3109</v>
      </c>
      <c r="I360" t="s">
        <v>3110</v>
      </c>
      <c r="J360" t="s">
        <v>3111</v>
      </c>
      <c r="K360">
        <v>169</v>
      </c>
      <c r="L360" t="s">
        <v>576</v>
      </c>
      <c r="N360" t="s">
        <v>68</v>
      </c>
      <c r="O360" t="s">
        <v>468</v>
      </c>
      <c r="P360" t="s">
        <v>577</v>
      </c>
      <c r="Q360" t="s">
        <v>33</v>
      </c>
      <c r="R360" t="s">
        <v>34</v>
      </c>
      <c r="S360" t="s">
        <v>3112</v>
      </c>
      <c r="T360" t="s">
        <v>540</v>
      </c>
      <c r="W360" t="s">
        <v>3113</v>
      </c>
      <c r="X360" t="s">
        <v>38</v>
      </c>
    </row>
    <row r="361" spans="1:24" x14ac:dyDescent="0.3">
      <c r="A361">
        <v>967630</v>
      </c>
      <c r="B361">
        <v>226491</v>
      </c>
      <c r="C361" t="s">
        <v>3114</v>
      </c>
      <c r="D361" t="s">
        <v>3115</v>
      </c>
      <c r="F361" t="s">
        <v>112</v>
      </c>
      <c r="G361" t="s">
        <v>27</v>
      </c>
      <c r="H361" t="s">
        <v>3116</v>
      </c>
      <c r="I361" t="s">
        <v>3117</v>
      </c>
      <c r="J361" t="s">
        <v>3118</v>
      </c>
      <c r="K361">
        <v>49</v>
      </c>
      <c r="M361" t="s">
        <v>557</v>
      </c>
      <c r="N361" t="s">
        <v>68</v>
      </c>
      <c r="O361" t="s">
        <v>468</v>
      </c>
      <c r="P361" t="s">
        <v>469</v>
      </c>
      <c r="Q361" t="s">
        <v>33</v>
      </c>
      <c r="R361" t="s">
        <v>34</v>
      </c>
      <c r="S361" t="s">
        <v>3119</v>
      </c>
      <c r="T361" t="s">
        <v>3120</v>
      </c>
      <c r="W361" t="s">
        <v>3121</v>
      </c>
      <c r="X361" t="s">
        <v>60</v>
      </c>
    </row>
    <row r="362" spans="1:24" x14ac:dyDescent="0.3">
      <c r="A362">
        <v>967631</v>
      </c>
      <c r="B362">
        <v>37310</v>
      </c>
      <c r="C362" t="s">
        <v>3122</v>
      </c>
      <c r="D362" t="s">
        <v>3123</v>
      </c>
      <c r="F362" t="s">
        <v>650</v>
      </c>
      <c r="G362" t="s">
        <v>27</v>
      </c>
      <c r="H362" t="s">
        <v>3124</v>
      </c>
      <c r="I362" t="s">
        <v>3125</v>
      </c>
      <c r="J362" t="s">
        <v>3126</v>
      </c>
      <c r="K362">
        <v>178</v>
      </c>
      <c r="L362" t="s">
        <v>3030</v>
      </c>
      <c r="N362" t="s">
        <v>68</v>
      </c>
      <c r="O362" t="s">
        <v>468</v>
      </c>
      <c r="P362" t="s">
        <v>491</v>
      </c>
      <c r="Q362" t="s">
        <v>33</v>
      </c>
      <c r="R362" t="s">
        <v>34</v>
      </c>
      <c r="S362" t="s">
        <v>3127</v>
      </c>
      <c r="T362" t="s">
        <v>3128</v>
      </c>
      <c r="W362" t="s">
        <v>3129</v>
      </c>
      <c r="X362" t="s">
        <v>38</v>
      </c>
    </row>
    <row r="363" spans="1:24" x14ac:dyDescent="0.3">
      <c r="A363">
        <v>967632</v>
      </c>
      <c r="B363" t="s">
        <v>3130</v>
      </c>
      <c r="C363" t="s">
        <v>3131</v>
      </c>
      <c r="D363" t="s">
        <v>3132</v>
      </c>
      <c r="E363" t="s">
        <v>140</v>
      </c>
      <c r="F363" t="s">
        <v>947</v>
      </c>
      <c r="G363" t="s">
        <v>27</v>
      </c>
      <c r="H363" t="s">
        <v>3133</v>
      </c>
      <c r="I363" t="s">
        <v>3134</v>
      </c>
      <c r="J363" t="s">
        <v>3135</v>
      </c>
      <c r="K363">
        <v>52</v>
      </c>
      <c r="L363" t="s">
        <v>3136</v>
      </c>
      <c r="N363" t="s">
        <v>68</v>
      </c>
      <c r="O363" t="s">
        <v>490</v>
      </c>
      <c r="P363" t="s">
        <v>3137</v>
      </c>
      <c r="Q363" t="s">
        <v>33</v>
      </c>
      <c r="R363" t="s">
        <v>34</v>
      </c>
      <c r="S363" t="s">
        <v>3138</v>
      </c>
      <c r="W363" t="s">
        <v>3139</v>
      </c>
      <c r="X363" t="s">
        <v>60</v>
      </c>
    </row>
    <row r="364" spans="1:24" x14ac:dyDescent="0.3">
      <c r="A364">
        <v>967633</v>
      </c>
      <c r="B364" t="s">
        <v>3140</v>
      </c>
      <c r="C364" t="s">
        <v>3141</v>
      </c>
      <c r="D364" t="s">
        <v>3142</v>
      </c>
      <c r="F364" t="s">
        <v>165</v>
      </c>
      <c r="G364" t="s">
        <v>43</v>
      </c>
      <c r="H364" t="s">
        <v>3143</v>
      </c>
      <c r="I364" t="s">
        <v>3144</v>
      </c>
      <c r="J364" t="s">
        <v>3145</v>
      </c>
      <c r="K364">
        <v>19</v>
      </c>
      <c r="L364" t="s">
        <v>3146</v>
      </c>
      <c r="N364" t="s">
        <v>68</v>
      </c>
      <c r="O364" t="s">
        <v>468</v>
      </c>
      <c r="P364" t="s">
        <v>3147</v>
      </c>
      <c r="Q364" t="s">
        <v>33</v>
      </c>
      <c r="R364" t="s">
        <v>34</v>
      </c>
      <c r="S364" t="s">
        <v>3148</v>
      </c>
      <c r="W364" t="s">
        <v>3149</v>
      </c>
      <c r="X364" t="s">
        <v>60</v>
      </c>
    </row>
    <row r="365" spans="1:24" x14ac:dyDescent="0.3">
      <c r="A365">
        <v>967634</v>
      </c>
      <c r="B365">
        <v>115111</v>
      </c>
      <c r="C365" t="s">
        <v>3150</v>
      </c>
      <c r="D365" t="s">
        <v>3151</v>
      </c>
      <c r="E365" t="s">
        <v>364</v>
      </c>
      <c r="F365" t="s">
        <v>153</v>
      </c>
      <c r="G365" t="s">
        <v>27</v>
      </c>
      <c r="H365" t="s">
        <v>3152</v>
      </c>
      <c r="J365" t="s">
        <v>3153</v>
      </c>
      <c r="N365" t="s">
        <v>31</v>
      </c>
      <c r="R365" t="s">
        <v>78</v>
      </c>
      <c r="S365" t="s">
        <v>3154</v>
      </c>
      <c r="T365" t="s">
        <v>3155</v>
      </c>
      <c r="W365" t="s">
        <v>3156</v>
      </c>
    </row>
    <row r="366" spans="1:24" x14ac:dyDescent="0.3">
      <c r="A366">
        <v>967635</v>
      </c>
      <c r="B366">
        <v>237795</v>
      </c>
      <c r="C366" t="s">
        <v>3157</v>
      </c>
      <c r="D366" t="s">
        <v>3158</v>
      </c>
      <c r="E366" t="s">
        <v>195</v>
      </c>
      <c r="F366" t="s">
        <v>53</v>
      </c>
      <c r="G366" t="s">
        <v>43</v>
      </c>
      <c r="H366" t="s">
        <v>3159</v>
      </c>
      <c r="I366" t="s">
        <v>3160</v>
      </c>
      <c r="J366" t="s">
        <v>3161</v>
      </c>
      <c r="K366">
        <v>49</v>
      </c>
      <c r="L366" t="s">
        <v>995</v>
      </c>
      <c r="N366" t="s">
        <v>68</v>
      </c>
      <c r="O366" t="s">
        <v>399</v>
      </c>
      <c r="P366" t="s">
        <v>3162</v>
      </c>
      <c r="Q366" t="s">
        <v>33</v>
      </c>
      <c r="R366" t="s">
        <v>34</v>
      </c>
      <c r="S366" t="s">
        <v>3163</v>
      </c>
      <c r="T366" t="s">
        <v>646</v>
      </c>
      <c r="W366" t="s">
        <v>3164</v>
      </c>
      <c r="X366" t="s">
        <v>60</v>
      </c>
    </row>
    <row r="367" spans="1:24" x14ac:dyDescent="0.3">
      <c r="A367">
        <v>967636</v>
      </c>
      <c r="B367" t="s">
        <v>3165</v>
      </c>
      <c r="C367" t="s">
        <v>3166</v>
      </c>
      <c r="D367" t="s">
        <v>3167</v>
      </c>
      <c r="E367" t="s">
        <v>185</v>
      </c>
      <c r="F367" t="s">
        <v>738</v>
      </c>
      <c r="G367" t="s">
        <v>43</v>
      </c>
      <c r="H367" t="s">
        <v>3168</v>
      </c>
      <c r="I367" t="s">
        <v>3169</v>
      </c>
      <c r="J367" t="s">
        <v>3170</v>
      </c>
      <c r="K367">
        <v>36</v>
      </c>
      <c r="L367" t="s">
        <v>3171</v>
      </c>
      <c r="N367" t="s">
        <v>68</v>
      </c>
      <c r="O367" t="s">
        <v>490</v>
      </c>
      <c r="P367" t="s">
        <v>3172</v>
      </c>
      <c r="Q367" t="s">
        <v>33</v>
      </c>
      <c r="R367" t="s">
        <v>34</v>
      </c>
      <c r="S367" t="s">
        <v>3173</v>
      </c>
      <c r="W367" t="s">
        <v>3174</v>
      </c>
      <c r="X367" t="s">
        <v>38</v>
      </c>
    </row>
    <row r="368" spans="1:24" x14ac:dyDescent="0.3">
      <c r="A368">
        <v>967637</v>
      </c>
      <c r="B368" t="s">
        <v>3175</v>
      </c>
      <c r="C368" t="s">
        <v>3176</v>
      </c>
      <c r="D368" t="s">
        <v>3177</v>
      </c>
      <c r="E368" t="s">
        <v>2001</v>
      </c>
      <c r="F368" t="s">
        <v>1324</v>
      </c>
      <c r="G368" t="s">
        <v>27</v>
      </c>
      <c r="H368" t="s">
        <v>3178</v>
      </c>
      <c r="I368" t="s">
        <v>3179</v>
      </c>
      <c r="J368" t="s">
        <v>3180</v>
      </c>
      <c r="K368">
        <v>32</v>
      </c>
      <c r="L368" t="s">
        <v>252</v>
      </c>
      <c r="N368" t="s">
        <v>68</v>
      </c>
      <c r="O368" t="s">
        <v>468</v>
      </c>
      <c r="P368" t="s">
        <v>253</v>
      </c>
      <c r="Q368" t="s">
        <v>33</v>
      </c>
      <c r="R368" t="s">
        <v>34</v>
      </c>
      <c r="S368" t="s">
        <v>3181</v>
      </c>
      <c r="W368" t="s">
        <v>3182</v>
      </c>
      <c r="X368" t="s">
        <v>60</v>
      </c>
    </row>
    <row r="369" spans="1:24" x14ac:dyDescent="0.3">
      <c r="A369">
        <v>967639</v>
      </c>
      <c r="B369">
        <v>272533</v>
      </c>
      <c r="C369" t="s">
        <v>1198</v>
      </c>
      <c r="D369" t="s">
        <v>1199</v>
      </c>
      <c r="F369" t="s">
        <v>909</v>
      </c>
      <c r="G369" t="s">
        <v>43</v>
      </c>
      <c r="H369" t="s">
        <v>3183</v>
      </c>
      <c r="I369" t="s">
        <v>3184</v>
      </c>
      <c r="J369" t="s">
        <v>3185</v>
      </c>
      <c r="K369">
        <v>12</v>
      </c>
      <c r="L369" t="s">
        <v>3186</v>
      </c>
      <c r="N369" t="s">
        <v>68</v>
      </c>
      <c r="O369" t="s">
        <v>468</v>
      </c>
      <c r="P369" t="s">
        <v>3187</v>
      </c>
      <c r="Q369" t="s">
        <v>33</v>
      </c>
      <c r="R369" t="s">
        <v>34</v>
      </c>
      <c r="S369" t="s">
        <v>1205</v>
      </c>
      <c r="T369" t="s">
        <v>1206</v>
      </c>
      <c r="W369" t="s">
        <v>3188</v>
      </c>
      <c r="X369" t="s">
        <v>60</v>
      </c>
    </row>
    <row r="370" spans="1:24" x14ac:dyDescent="0.3">
      <c r="A370">
        <v>967642</v>
      </c>
      <c r="B370" t="s">
        <v>3189</v>
      </c>
      <c r="C370" t="s">
        <v>3190</v>
      </c>
      <c r="D370" t="s">
        <v>3191</v>
      </c>
      <c r="F370" t="s">
        <v>1001</v>
      </c>
      <c r="G370" t="s">
        <v>43</v>
      </c>
      <c r="H370" t="s">
        <v>3192</v>
      </c>
      <c r="J370" t="s">
        <v>3193</v>
      </c>
      <c r="N370" t="s">
        <v>31</v>
      </c>
      <c r="R370" t="s">
        <v>78</v>
      </c>
      <c r="S370" t="s">
        <v>3194</v>
      </c>
      <c r="W370" t="s">
        <v>3195</v>
      </c>
    </row>
    <row r="371" spans="1:24" x14ac:dyDescent="0.3">
      <c r="A371">
        <v>967641</v>
      </c>
      <c r="B371" t="s">
        <v>3189</v>
      </c>
      <c r="C371" t="s">
        <v>3190</v>
      </c>
      <c r="D371" t="s">
        <v>3191</v>
      </c>
      <c r="F371" t="s">
        <v>1001</v>
      </c>
      <c r="G371" t="s">
        <v>43</v>
      </c>
      <c r="H371" t="s">
        <v>3196</v>
      </c>
      <c r="I371" t="s">
        <v>3197</v>
      </c>
      <c r="J371" t="s">
        <v>3198</v>
      </c>
      <c r="K371">
        <v>6</v>
      </c>
      <c r="L371" t="s">
        <v>3199</v>
      </c>
      <c r="N371" t="s">
        <v>68</v>
      </c>
      <c r="O371" t="s">
        <v>3200</v>
      </c>
      <c r="P371" t="s">
        <v>1195</v>
      </c>
      <c r="Q371" t="s">
        <v>119</v>
      </c>
      <c r="R371" t="s">
        <v>120</v>
      </c>
      <c r="S371" t="s">
        <v>3194</v>
      </c>
      <c r="W371" t="s">
        <v>1197</v>
      </c>
      <c r="X371" t="s">
        <v>1251</v>
      </c>
    </row>
    <row r="372" spans="1:24" x14ac:dyDescent="0.3">
      <c r="A372">
        <v>967644</v>
      </c>
      <c r="B372" t="s">
        <v>3201</v>
      </c>
      <c r="C372" t="s">
        <v>3202</v>
      </c>
      <c r="D372" t="s">
        <v>3203</v>
      </c>
      <c r="E372" t="s">
        <v>3204</v>
      </c>
      <c r="F372" t="s">
        <v>738</v>
      </c>
      <c r="G372" t="s">
        <v>43</v>
      </c>
      <c r="H372" t="s">
        <v>3205</v>
      </c>
      <c r="I372" t="s">
        <v>3206</v>
      </c>
      <c r="J372" t="s">
        <v>3207</v>
      </c>
      <c r="K372">
        <v>23</v>
      </c>
      <c r="L372" t="s">
        <v>3208</v>
      </c>
      <c r="N372" t="s">
        <v>68</v>
      </c>
      <c r="O372" t="s">
        <v>468</v>
      </c>
      <c r="P372" t="s">
        <v>996</v>
      </c>
      <c r="Q372" t="s">
        <v>33</v>
      </c>
      <c r="R372" t="s">
        <v>34</v>
      </c>
      <c r="S372" t="s">
        <v>3209</v>
      </c>
      <c r="W372" t="s">
        <v>3210</v>
      </c>
      <c r="X372" t="s">
        <v>60</v>
      </c>
    </row>
    <row r="373" spans="1:24" x14ac:dyDescent="0.3">
      <c r="A373">
        <v>967646</v>
      </c>
      <c r="B373">
        <v>106428</v>
      </c>
      <c r="C373" t="s">
        <v>3211</v>
      </c>
      <c r="D373" t="s">
        <v>3212</v>
      </c>
      <c r="E373" t="s">
        <v>195</v>
      </c>
      <c r="F373" t="s">
        <v>302</v>
      </c>
      <c r="G373" t="s">
        <v>27</v>
      </c>
      <c r="H373" t="s">
        <v>3213</v>
      </c>
      <c r="I373" t="s">
        <v>3214</v>
      </c>
      <c r="J373" t="s">
        <v>3215</v>
      </c>
      <c r="K373">
        <v>74</v>
      </c>
      <c r="N373" t="s">
        <v>31</v>
      </c>
      <c r="O373" t="s">
        <v>32</v>
      </c>
      <c r="Q373" t="s">
        <v>119</v>
      </c>
      <c r="R373" t="s">
        <v>120</v>
      </c>
      <c r="S373" t="s">
        <v>3216</v>
      </c>
      <c r="T373" t="s">
        <v>265</v>
      </c>
      <c r="W373" t="s">
        <v>3217</v>
      </c>
      <c r="X373" t="s">
        <v>38</v>
      </c>
    </row>
    <row r="374" spans="1:24" x14ac:dyDescent="0.3">
      <c r="A374">
        <v>967648</v>
      </c>
      <c r="B374" t="s">
        <v>3218</v>
      </c>
      <c r="C374" t="s">
        <v>3219</v>
      </c>
      <c r="D374" t="s">
        <v>3220</v>
      </c>
      <c r="F374" t="s">
        <v>92</v>
      </c>
      <c r="G374" t="s">
        <v>43</v>
      </c>
      <c r="H374" t="s">
        <v>3221</v>
      </c>
      <c r="I374" t="s">
        <v>3222</v>
      </c>
      <c r="J374" t="s">
        <v>3223</v>
      </c>
      <c r="K374">
        <v>74</v>
      </c>
      <c r="L374" t="s">
        <v>1837</v>
      </c>
      <c r="N374" t="s">
        <v>68</v>
      </c>
      <c r="O374" t="s">
        <v>490</v>
      </c>
      <c r="P374" t="s">
        <v>400</v>
      </c>
      <c r="Q374" t="s">
        <v>33</v>
      </c>
      <c r="R374" t="s">
        <v>34</v>
      </c>
      <c r="S374" t="s">
        <v>3224</v>
      </c>
      <c r="T374" t="s">
        <v>3225</v>
      </c>
      <c r="W374" t="s">
        <v>3226</v>
      </c>
      <c r="X374" t="s">
        <v>38</v>
      </c>
    </row>
    <row r="375" spans="1:24" x14ac:dyDescent="0.3">
      <c r="A375">
        <v>967650</v>
      </c>
      <c r="B375" t="s">
        <v>3227</v>
      </c>
      <c r="C375" t="s">
        <v>3228</v>
      </c>
      <c r="D375" t="s">
        <v>3229</v>
      </c>
      <c r="E375" t="s">
        <v>195</v>
      </c>
      <c r="F375" t="s">
        <v>153</v>
      </c>
      <c r="G375" t="s">
        <v>43</v>
      </c>
      <c r="H375" t="s">
        <v>3230</v>
      </c>
      <c r="I375" t="s">
        <v>3231</v>
      </c>
      <c r="J375" t="s">
        <v>3232</v>
      </c>
      <c r="K375">
        <v>54</v>
      </c>
      <c r="L375" t="s">
        <v>3233</v>
      </c>
      <c r="N375" t="s">
        <v>68</v>
      </c>
      <c r="O375" t="s">
        <v>468</v>
      </c>
      <c r="P375" t="s">
        <v>501</v>
      </c>
      <c r="Q375" t="s">
        <v>33</v>
      </c>
      <c r="R375" t="s">
        <v>34</v>
      </c>
      <c r="S375" t="s">
        <v>3234</v>
      </c>
      <c r="T375" t="s">
        <v>390</v>
      </c>
      <c r="W375" t="s">
        <v>3235</v>
      </c>
      <c r="X375" t="s">
        <v>38</v>
      </c>
    </row>
    <row r="376" spans="1:24" x14ac:dyDescent="0.3">
      <c r="A376">
        <v>967652</v>
      </c>
      <c r="B376">
        <v>301665</v>
      </c>
      <c r="C376" t="s">
        <v>3236</v>
      </c>
      <c r="D376" t="s">
        <v>3237</v>
      </c>
      <c r="F376" t="s">
        <v>562</v>
      </c>
      <c r="G376" t="s">
        <v>43</v>
      </c>
      <c r="H376" t="s">
        <v>3238</v>
      </c>
      <c r="I376" t="s">
        <v>3239</v>
      </c>
      <c r="J376" t="s">
        <v>3240</v>
      </c>
      <c r="K376">
        <v>63</v>
      </c>
      <c r="L376" t="s">
        <v>3241</v>
      </c>
      <c r="N376" t="s">
        <v>68</v>
      </c>
      <c r="O376" t="s">
        <v>490</v>
      </c>
      <c r="P376" t="s">
        <v>3242</v>
      </c>
      <c r="Q376" t="s">
        <v>33</v>
      </c>
      <c r="R376" t="s">
        <v>34</v>
      </c>
      <c r="S376" t="s">
        <v>3243</v>
      </c>
      <c r="T376" t="s">
        <v>3244</v>
      </c>
      <c r="W376" t="s">
        <v>3245</v>
      </c>
      <c r="X376" t="s">
        <v>38</v>
      </c>
    </row>
    <row r="377" spans="1:24" x14ac:dyDescent="0.3">
      <c r="A377">
        <v>967654</v>
      </c>
      <c r="B377" t="s">
        <v>3246</v>
      </c>
      <c r="C377" t="s">
        <v>3247</v>
      </c>
      <c r="D377" t="s">
        <v>3248</v>
      </c>
      <c r="E377" t="s">
        <v>2001</v>
      </c>
      <c r="F377" t="s">
        <v>1324</v>
      </c>
      <c r="G377" t="s">
        <v>43</v>
      </c>
      <c r="H377" t="s">
        <v>3249</v>
      </c>
      <c r="I377" t="s">
        <v>3250</v>
      </c>
      <c r="J377" t="s">
        <v>3251</v>
      </c>
      <c r="K377">
        <v>39</v>
      </c>
      <c r="L377" t="s">
        <v>3252</v>
      </c>
      <c r="N377" t="s">
        <v>68</v>
      </c>
      <c r="O377" t="s">
        <v>490</v>
      </c>
      <c r="P377" t="s">
        <v>528</v>
      </c>
      <c r="Q377" t="s">
        <v>33</v>
      </c>
      <c r="R377" t="s">
        <v>34</v>
      </c>
      <c r="S377" t="s">
        <v>3253</v>
      </c>
      <c r="T377" t="s">
        <v>265</v>
      </c>
      <c r="W377" t="s">
        <v>3254</v>
      </c>
      <c r="X377" t="s">
        <v>38</v>
      </c>
    </row>
    <row r="378" spans="1:24" x14ac:dyDescent="0.3">
      <c r="A378">
        <v>967655</v>
      </c>
      <c r="B378" t="s">
        <v>3255</v>
      </c>
      <c r="C378" t="s">
        <v>3256</v>
      </c>
      <c r="D378" t="s">
        <v>3257</v>
      </c>
      <c r="F378" t="s">
        <v>514</v>
      </c>
      <c r="G378" t="s">
        <v>43</v>
      </c>
      <c r="H378" t="s">
        <v>3258</v>
      </c>
      <c r="J378" t="s">
        <v>3259</v>
      </c>
      <c r="N378" t="s">
        <v>31</v>
      </c>
      <c r="R378" t="s">
        <v>78</v>
      </c>
      <c r="S378" t="s">
        <v>3260</v>
      </c>
      <c r="W378" t="s">
        <v>2314</v>
      </c>
      <c r="X378" t="s">
        <v>38</v>
      </c>
    </row>
    <row r="379" spans="1:24" x14ac:dyDescent="0.3">
      <c r="A379">
        <v>967656</v>
      </c>
      <c r="B379" t="s">
        <v>3261</v>
      </c>
      <c r="C379" t="s">
        <v>3262</v>
      </c>
      <c r="D379" t="s">
        <v>3263</v>
      </c>
      <c r="F379" t="s">
        <v>650</v>
      </c>
      <c r="G379" t="s">
        <v>43</v>
      </c>
      <c r="H379" t="s">
        <v>3264</v>
      </c>
      <c r="I379" t="s">
        <v>3265</v>
      </c>
      <c r="J379" t="s">
        <v>3266</v>
      </c>
      <c r="K379">
        <v>38</v>
      </c>
      <c r="L379" t="s">
        <v>714</v>
      </c>
      <c r="N379" t="s">
        <v>68</v>
      </c>
      <c r="O379" t="s">
        <v>490</v>
      </c>
      <c r="P379" t="s">
        <v>715</v>
      </c>
      <c r="Q379" t="s">
        <v>33</v>
      </c>
      <c r="R379" t="s">
        <v>34</v>
      </c>
      <c r="S379" t="s">
        <v>3267</v>
      </c>
      <c r="W379" t="s">
        <v>718</v>
      </c>
      <c r="X379" t="s">
        <v>38</v>
      </c>
    </row>
    <row r="380" spans="1:24" x14ac:dyDescent="0.3">
      <c r="A380">
        <v>967657</v>
      </c>
      <c r="B380" t="s">
        <v>3268</v>
      </c>
      <c r="C380" t="s">
        <v>3269</v>
      </c>
      <c r="D380" t="s">
        <v>3270</v>
      </c>
      <c r="F380" t="s">
        <v>53</v>
      </c>
      <c r="G380" t="s">
        <v>27</v>
      </c>
      <c r="H380" t="s">
        <v>3271</v>
      </c>
      <c r="I380" t="s">
        <v>3272</v>
      </c>
      <c r="J380" t="s">
        <v>3273</v>
      </c>
      <c r="K380">
        <v>36</v>
      </c>
      <c r="L380" t="s">
        <v>3274</v>
      </c>
      <c r="N380" t="s">
        <v>68</v>
      </c>
      <c r="O380" t="s">
        <v>468</v>
      </c>
      <c r="P380" t="s">
        <v>469</v>
      </c>
      <c r="Q380" t="s">
        <v>33</v>
      </c>
      <c r="R380" t="s">
        <v>34</v>
      </c>
      <c r="S380" t="s">
        <v>3275</v>
      </c>
      <c r="W380" t="s">
        <v>3276</v>
      </c>
      <c r="X380" t="s">
        <v>60</v>
      </c>
    </row>
    <row r="381" spans="1:24" x14ac:dyDescent="0.3">
      <c r="A381">
        <v>967660</v>
      </c>
      <c r="B381">
        <v>165758</v>
      </c>
      <c r="C381" t="s">
        <v>3277</v>
      </c>
      <c r="D381" t="s">
        <v>3278</v>
      </c>
      <c r="E381" t="s">
        <v>140</v>
      </c>
      <c r="F381" t="s">
        <v>650</v>
      </c>
      <c r="G381" t="s">
        <v>27</v>
      </c>
      <c r="H381" t="s">
        <v>3279</v>
      </c>
      <c r="I381" t="s">
        <v>3280</v>
      </c>
      <c r="J381" t="s">
        <v>3281</v>
      </c>
      <c r="K381">
        <v>160</v>
      </c>
      <c r="N381" t="s">
        <v>31</v>
      </c>
      <c r="O381" t="s">
        <v>32</v>
      </c>
      <c r="Q381" t="s">
        <v>33</v>
      </c>
      <c r="R381" t="s">
        <v>34</v>
      </c>
      <c r="S381" t="s">
        <v>3282</v>
      </c>
      <c r="W381" t="s">
        <v>3283</v>
      </c>
      <c r="X381" t="s">
        <v>38</v>
      </c>
    </row>
    <row r="382" spans="1:24" x14ac:dyDescent="0.3">
      <c r="A382">
        <v>967661</v>
      </c>
      <c r="B382" t="s">
        <v>3284</v>
      </c>
      <c r="C382" t="s">
        <v>3285</v>
      </c>
      <c r="D382" t="s">
        <v>3286</v>
      </c>
      <c r="F382" t="s">
        <v>668</v>
      </c>
      <c r="G382" t="s">
        <v>43</v>
      </c>
      <c r="H382" t="s">
        <v>3287</v>
      </c>
      <c r="J382" t="s">
        <v>3288</v>
      </c>
      <c r="N382" t="s">
        <v>31</v>
      </c>
      <c r="R382" t="s">
        <v>78</v>
      </c>
      <c r="S382" t="s">
        <v>3289</v>
      </c>
      <c r="W382" t="s">
        <v>3290</v>
      </c>
      <c r="X382" t="s">
        <v>38</v>
      </c>
    </row>
    <row r="383" spans="1:24" x14ac:dyDescent="0.3">
      <c r="A383">
        <v>967662</v>
      </c>
      <c r="B383" t="s">
        <v>109</v>
      </c>
      <c r="C383" t="s">
        <v>110</v>
      </c>
      <c r="D383" t="s">
        <v>111</v>
      </c>
      <c r="F383" t="s">
        <v>112</v>
      </c>
      <c r="G383" t="s">
        <v>43</v>
      </c>
      <c r="H383" t="s">
        <v>3291</v>
      </c>
      <c r="I383" t="s">
        <v>3292</v>
      </c>
      <c r="J383" t="s">
        <v>3293</v>
      </c>
      <c r="K383">
        <v>147</v>
      </c>
      <c r="L383" t="s">
        <v>3294</v>
      </c>
      <c r="N383" t="s">
        <v>68</v>
      </c>
      <c r="O383" t="s">
        <v>3295</v>
      </c>
      <c r="P383" t="s">
        <v>118</v>
      </c>
      <c r="Q383" t="s">
        <v>33</v>
      </c>
      <c r="R383" t="s">
        <v>34</v>
      </c>
      <c r="S383" t="s">
        <v>121</v>
      </c>
      <c r="W383" t="s">
        <v>3296</v>
      </c>
      <c r="X383" t="s">
        <v>38</v>
      </c>
    </row>
    <row r="384" spans="1:24" x14ac:dyDescent="0.3">
      <c r="A384">
        <v>967663</v>
      </c>
      <c r="B384" t="s">
        <v>3297</v>
      </c>
      <c r="C384" t="s">
        <v>3298</v>
      </c>
      <c r="D384" t="s">
        <v>3299</v>
      </c>
      <c r="F384" t="s">
        <v>258</v>
      </c>
      <c r="G384" t="s">
        <v>43</v>
      </c>
      <c r="H384" t="s">
        <v>3300</v>
      </c>
      <c r="I384" t="s">
        <v>3301</v>
      </c>
      <c r="J384" t="s">
        <v>3302</v>
      </c>
      <c r="K384">
        <v>97</v>
      </c>
      <c r="L384" t="s">
        <v>3303</v>
      </c>
      <c r="N384" t="s">
        <v>68</v>
      </c>
      <c r="O384" t="s">
        <v>170</v>
      </c>
      <c r="P384" t="s">
        <v>690</v>
      </c>
      <c r="Q384" t="s">
        <v>33</v>
      </c>
      <c r="R384" t="s">
        <v>34</v>
      </c>
      <c r="S384" t="s">
        <v>3304</v>
      </c>
      <c r="W384" t="s">
        <v>3305</v>
      </c>
      <c r="X384" t="s">
        <v>38</v>
      </c>
    </row>
    <row r="385" spans="1:24" x14ac:dyDescent="0.3">
      <c r="A385">
        <v>967664</v>
      </c>
      <c r="B385">
        <v>240469</v>
      </c>
      <c r="C385" t="s">
        <v>3306</v>
      </c>
      <c r="D385" t="s">
        <v>3307</v>
      </c>
      <c r="E385" t="s">
        <v>140</v>
      </c>
      <c r="F385" t="s">
        <v>979</v>
      </c>
      <c r="G385" t="s">
        <v>43</v>
      </c>
      <c r="H385" t="s">
        <v>3308</v>
      </c>
      <c r="I385" t="s">
        <v>3309</v>
      </c>
      <c r="J385" t="s">
        <v>3310</v>
      </c>
      <c r="K385">
        <v>94</v>
      </c>
      <c r="N385" t="s">
        <v>31</v>
      </c>
      <c r="O385" t="s">
        <v>117</v>
      </c>
      <c r="Q385" t="s">
        <v>33</v>
      </c>
      <c r="R385" t="s">
        <v>34</v>
      </c>
      <c r="S385" t="s">
        <v>3311</v>
      </c>
      <c r="T385" t="s">
        <v>3312</v>
      </c>
      <c r="W385" t="s">
        <v>637</v>
      </c>
      <c r="X385" t="s">
        <v>38</v>
      </c>
    </row>
    <row r="386" spans="1:24" x14ac:dyDescent="0.3">
      <c r="A386">
        <v>967665</v>
      </c>
      <c r="B386" t="s">
        <v>3313</v>
      </c>
      <c r="C386" t="s">
        <v>3314</v>
      </c>
      <c r="D386" t="s">
        <v>3315</v>
      </c>
      <c r="F386" t="s">
        <v>1833</v>
      </c>
      <c r="G386" t="s">
        <v>43</v>
      </c>
      <c r="H386" t="s">
        <v>3316</v>
      </c>
      <c r="I386" t="s">
        <v>3317</v>
      </c>
      <c r="J386" t="s">
        <v>3318</v>
      </c>
      <c r="K386">
        <v>22</v>
      </c>
      <c r="L386" t="s">
        <v>3319</v>
      </c>
      <c r="N386" t="s">
        <v>68</v>
      </c>
      <c r="O386" t="s">
        <v>3295</v>
      </c>
      <c r="P386" t="s">
        <v>841</v>
      </c>
      <c r="Q386" t="s">
        <v>33</v>
      </c>
      <c r="R386" t="s">
        <v>34</v>
      </c>
      <c r="S386" t="s">
        <v>3320</v>
      </c>
      <c r="W386" t="s">
        <v>3321</v>
      </c>
      <c r="X386" t="s">
        <v>60</v>
      </c>
    </row>
    <row r="387" spans="1:24" x14ac:dyDescent="0.3">
      <c r="A387">
        <v>967670</v>
      </c>
      <c r="B387" t="s">
        <v>3322</v>
      </c>
      <c r="C387" t="s">
        <v>3323</v>
      </c>
      <c r="D387" t="s">
        <v>3324</v>
      </c>
      <c r="F387" t="s">
        <v>1156</v>
      </c>
      <c r="G387" t="s">
        <v>43</v>
      </c>
      <c r="H387" t="s">
        <v>3325</v>
      </c>
      <c r="I387" t="s">
        <v>3326</v>
      </c>
      <c r="J387" t="s">
        <v>3327</v>
      </c>
      <c r="K387">
        <v>31</v>
      </c>
      <c r="L387" t="s">
        <v>637</v>
      </c>
      <c r="N387" t="s">
        <v>68</v>
      </c>
      <c r="O387" t="s">
        <v>130</v>
      </c>
      <c r="P387" t="s">
        <v>147</v>
      </c>
      <c r="R387" t="s">
        <v>903</v>
      </c>
      <c r="S387" t="s">
        <v>3328</v>
      </c>
      <c r="T387" t="s">
        <v>3329</v>
      </c>
      <c r="W387" t="s">
        <v>3330</v>
      </c>
      <c r="X387" t="s">
        <v>38</v>
      </c>
    </row>
    <row r="388" spans="1:24" x14ac:dyDescent="0.3">
      <c r="A388">
        <v>967671</v>
      </c>
      <c r="B388" t="s">
        <v>3331</v>
      </c>
      <c r="C388" t="s">
        <v>3332</v>
      </c>
      <c r="D388" t="s">
        <v>3333</v>
      </c>
      <c r="F388" t="s">
        <v>165</v>
      </c>
      <c r="G388" t="s">
        <v>27</v>
      </c>
      <c r="H388" t="s">
        <v>3334</v>
      </c>
      <c r="I388" t="s">
        <v>3335</v>
      </c>
      <c r="J388" t="s">
        <v>3336</v>
      </c>
      <c r="K388">
        <v>29</v>
      </c>
      <c r="L388" t="s">
        <v>3337</v>
      </c>
      <c r="N388" t="s">
        <v>68</v>
      </c>
      <c r="O388" t="s">
        <v>3295</v>
      </c>
      <c r="P388" t="s">
        <v>3338</v>
      </c>
      <c r="Q388" t="s">
        <v>33</v>
      </c>
      <c r="R388" t="s">
        <v>34</v>
      </c>
      <c r="S388" t="s">
        <v>3339</v>
      </c>
      <c r="W388" t="s">
        <v>3340</v>
      </c>
      <c r="X388" t="s">
        <v>38</v>
      </c>
    </row>
    <row r="389" spans="1:24" x14ac:dyDescent="0.3">
      <c r="A389">
        <v>967672</v>
      </c>
      <c r="B389">
        <v>48416</v>
      </c>
      <c r="C389" t="s">
        <v>3341</v>
      </c>
      <c r="D389" t="s">
        <v>3342</v>
      </c>
      <c r="E389" t="s">
        <v>364</v>
      </c>
      <c r="F389" t="s">
        <v>818</v>
      </c>
      <c r="G389" t="s">
        <v>27</v>
      </c>
      <c r="H389" t="s">
        <v>3343</v>
      </c>
      <c r="I389" t="s">
        <v>3344</v>
      </c>
      <c r="J389" t="s">
        <v>3345</v>
      </c>
      <c r="K389">
        <v>27</v>
      </c>
      <c r="M389" t="s">
        <v>3346</v>
      </c>
      <c r="N389" t="s">
        <v>68</v>
      </c>
      <c r="O389" t="s">
        <v>201</v>
      </c>
      <c r="P389" t="s">
        <v>577</v>
      </c>
      <c r="Q389" t="s">
        <v>33</v>
      </c>
      <c r="R389" t="s">
        <v>34</v>
      </c>
      <c r="S389" t="s">
        <v>3347</v>
      </c>
      <c r="W389" t="s">
        <v>3348</v>
      </c>
      <c r="X389" t="s">
        <v>38</v>
      </c>
    </row>
    <row r="390" spans="1:24" x14ac:dyDescent="0.3">
      <c r="A390">
        <v>967673</v>
      </c>
      <c r="B390">
        <v>10651</v>
      </c>
      <c r="C390" t="s">
        <v>3349</v>
      </c>
      <c r="D390" t="s">
        <v>3350</v>
      </c>
      <c r="F390" t="s">
        <v>196</v>
      </c>
      <c r="G390" t="s">
        <v>27</v>
      </c>
      <c r="H390" t="s">
        <v>3351</v>
      </c>
      <c r="I390" t="s">
        <v>3352</v>
      </c>
      <c r="J390" t="s">
        <v>3353</v>
      </c>
      <c r="K390">
        <v>24</v>
      </c>
      <c r="M390" t="s">
        <v>3354</v>
      </c>
      <c r="N390" t="s">
        <v>68</v>
      </c>
      <c r="O390" t="s">
        <v>201</v>
      </c>
      <c r="P390" t="s">
        <v>3355</v>
      </c>
      <c r="Q390" t="s">
        <v>33</v>
      </c>
      <c r="R390" t="s">
        <v>34</v>
      </c>
      <c r="S390" t="s">
        <v>3356</v>
      </c>
      <c r="W390" t="s">
        <v>3357</v>
      </c>
      <c r="X390" t="s">
        <v>38</v>
      </c>
    </row>
    <row r="391" spans="1:24" x14ac:dyDescent="0.3">
      <c r="A391">
        <v>967675</v>
      </c>
      <c r="B391">
        <v>318303</v>
      </c>
      <c r="C391" t="s">
        <v>999</v>
      </c>
      <c r="D391" t="s">
        <v>1000</v>
      </c>
      <c r="F391" t="s">
        <v>1001</v>
      </c>
      <c r="G391" t="s">
        <v>27</v>
      </c>
      <c r="H391" t="s">
        <v>3358</v>
      </c>
      <c r="J391" t="s">
        <v>3359</v>
      </c>
      <c r="N391" t="s">
        <v>31</v>
      </c>
      <c r="R391" t="s">
        <v>78</v>
      </c>
      <c r="S391" t="s">
        <v>1005</v>
      </c>
      <c r="W391" t="s">
        <v>3360</v>
      </c>
    </row>
    <row r="392" spans="1:24" x14ac:dyDescent="0.3">
      <c r="A392">
        <v>967677</v>
      </c>
      <c r="B392">
        <v>250382</v>
      </c>
      <c r="C392" t="s">
        <v>3361</v>
      </c>
      <c r="D392" t="s">
        <v>3362</v>
      </c>
      <c r="F392" t="s">
        <v>196</v>
      </c>
      <c r="G392" t="s">
        <v>43</v>
      </c>
      <c r="H392" t="s">
        <v>3363</v>
      </c>
      <c r="I392" t="s">
        <v>3364</v>
      </c>
      <c r="J392" t="s">
        <v>3365</v>
      </c>
      <c r="K392">
        <v>25</v>
      </c>
      <c r="M392" t="s">
        <v>2321</v>
      </c>
      <c r="N392" t="s">
        <v>68</v>
      </c>
      <c r="O392" t="s">
        <v>201</v>
      </c>
      <c r="P392" t="s">
        <v>577</v>
      </c>
      <c r="Q392" t="s">
        <v>33</v>
      </c>
      <c r="R392" t="s">
        <v>34</v>
      </c>
      <c r="S392" t="s">
        <v>3366</v>
      </c>
      <c r="T392" t="s">
        <v>2443</v>
      </c>
      <c r="W392" t="s">
        <v>3367</v>
      </c>
      <c r="X392" t="s">
        <v>38</v>
      </c>
    </row>
    <row r="393" spans="1:24" x14ac:dyDescent="0.3">
      <c r="A393">
        <v>967678</v>
      </c>
      <c r="B393" t="s">
        <v>3368</v>
      </c>
      <c r="C393" t="s">
        <v>3369</v>
      </c>
      <c r="D393" t="s">
        <v>3370</v>
      </c>
      <c r="F393" t="s">
        <v>1911</v>
      </c>
      <c r="G393" t="s">
        <v>43</v>
      </c>
      <c r="H393" t="s">
        <v>3371</v>
      </c>
      <c r="I393" t="s">
        <v>3372</v>
      </c>
      <c r="J393" t="s">
        <v>3373</v>
      </c>
      <c r="K393">
        <v>23</v>
      </c>
      <c r="L393" t="s">
        <v>637</v>
      </c>
      <c r="N393" t="s">
        <v>68</v>
      </c>
      <c r="O393" t="s">
        <v>130</v>
      </c>
      <c r="P393" t="s">
        <v>147</v>
      </c>
      <c r="Q393" t="s">
        <v>33</v>
      </c>
      <c r="R393" t="s">
        <v>34</v>
      </c>
      <c r="S393" t="s">
        <v>3374</v>
      </c>
      <c r="W393" t="s">
        <v>3375</v>
      </c>
      <c r="X393" t="s">
        <v>38</v>
      </c>
    </row>
    <row r="394" spans="1:24" x14ac:dyDescent="0.3">
      <c r="A394">
        <v>967679</v>
      </c>
      <c r="B394">
        <v>311494</v>
      </c>
      <c r="C394" t="s">
        <v>3376</v>
      </c>
      <c r="D394" t="s">
        <v>3377</v>
      </c>
      <c r="F394" t="s">
        <v>165</v>
      </c>
      <c r="G394" t="s">
        <v>27</v>
      </c>
      <c r="H394" t="s">
        <v>3378</v>
      </c>
      <c r="I394" t="s">
        <v>3359</v>
      </c>
      <c r="J394" t="s">
        <v>3379</v>
      </c>
      <c r="K394">
        <v>12</v>
      </c>
      <c r="L394" t="s">
        <v>438</v>
      </c>
      <c r="N394" t="s">
        <v>68</v>
      </c>
      <c r="O394" t="s">
        <v>2584</v>
      </c>
      <c r="P394" t="s">
        <v>3380</v>
      </c>
      <c r="Q394" t="s">
        <v>33</v>
      </c>
      <c r="R394" t="s">
        <v>34</v>
      </c>
      <c r="S394" t="s">
        <v>3381</v>
      </c>
      <c r="T394" t="s">
        <v>58</v>
      </c>
      <c r="W394" t="s">
        <v>3382</v>
      </c>
      <c r="X394" t="s">
        <v>60</v>
      </c>
    </row>
    <row r="395" spans="1:24" x14ac:dyDescent="0.3">
      <c r="A395">
        <v>967680</v>
      </c>
      <c r="B395" t="s">
        <v>3383</v>
      </c>
      <c r="C395" t="s">
        <v>3384</v>
      </c>
      <c r="D395" t="s">
        <v>3385</v>
      </c>
      <c r="F395" t="s">
        <v>668</v>
      </c>
      <c r="G395" t="s">
        <v>27</v>
      </c>
      <c r="H395" t="s">
        <v>3386</v>
      </c>
      <c r="I395" t="s">
        <v>3387</v>
      </c>
      <c r="J395" t="s">
        <v>3388</v>
      </c>
      <c r="K395">
        <v>39</v>
      </c>
      <c r="L395" t="s">
        <v>3389</v>
      </c>
      <c r="N395" t="s">
        <v>68</v>
      </c>
      <c r="O395" t="s">
        <v>2584</v>
      </c>
      <c r="P395" t="s">
        <v>2450</v>
      </c>
      <c r="Q395" t="s">
        <v>33</v>
      </c>
      <c r="R395" t="s">
        <v>34</v>
      </c>
      <c r="S395" t="s">
        <v>3390</v>
      </c>
      <c r="W395" t="s">
        <v>3391</v>
      </c>
      <c r="X395" t="s">
        <v>38</v>
      </c>
    </row>
    <row r="396" spans="1:24" x14ac:dyDescent="0.3">
      <c r="A396">
        <v>967681</v>
      </c>
      <c r="B396" t="s">
        <v>3392</v>
      </c>
      <c r="C396" t="s">
        <v>3393</v>
      </c>
      <c r="D396" t="s">
        <v>3394</v>
      </c>
      <c r="F396" t="s">
        <v>1001</v>
      </c>
      <c r="G396" t="s">
        <v>27</v>
      </c>
      <c r="H396" t="s">
        <v>3395</v>
      </c>
      <c r="I396" t="s">
        <v>3396</v>
      </c>
      <c r="J396" t="s">
        <v>3397</v>
      </c>
      <c r="K396">
        <v>42</v>
      </c>
      <c r="L396" t="s">
        <v>566</v>
      </c>
      <c r="N396" t="s">
        <v>68</v>
      </c>
      <c r="O396" t="s">
        <v>3295</v>
      </c>
      <c r="P396" t="s">
        <v>286</v>
      </c>
      <c r="Q396" t="s">
        <v>33</v>
      </c>
      <c r="R396" t="s">
        <v>34</v>
      </c>
      <c r="S396" t="s">
        <v>3398</v>
      </c>
      <c r="W396" t="s">
        <v>3399</v>
      </c>
      <c r="X396" t="s">
        <v>38</v>
      </c>
    </row>
    <row r="397" spans="1:24" x14ac:dyDescent="0.3">
      <c r="A397">
        <v>967682</v>
      </c>
      <c r="B397">
        <v>333738</v>
      </c>
      <c r="C397" t="s">
        <v>3400</v>
      </c>
      <c r="D397" t="s">
        <v>3401</v>
      </c>
      <c r="F397" t="s">
        <v>42</v>
      </c>
      <c r="G397" t="s">
        <v>43</v>
      </c>
      <c r="H397" t="s">
        <v>3402</v>
      </c>
      <c r="I397" t="s">
        <v>3403</v>
      </c>
      <c r="J397" t="s">
        <v>3404</v>
      </c>
      <c r="K397">
        <v>17</v>
      </c>
      <c r="L397" t="s">
        <v>3405</v>
      </c>
      <c r="N397" t="s">
        <v>68</v>
      </c>
      <c r="O397" t="s">
        <v>32</v>
      </c>
      <c r="P397" t="s">
        <v>841</v>
      </c>
      <c r="Q397" t="s">
        <v>33</v>
      </c>
      <c r="R397" t="s">
        <v>34</v>
      </c>
      <c r="S397" t="s">
        <v>3406</v>
      </c>
      <c r="W397" t="s">
        <v>3407</v>
      </c>
      <c r="X397" t="s">
        <v>60</v>
      </c>
    </row>
    <row r="398" spans="1:24" x14ac:dyDescent="0.3">
      <c r="A398">
        <v>967684</v>
      </c>
      <c r="B398" t="s">
        <v>3408</v>
      </c>
      <c r="C398" t="s">
        <v>3409</v>
      </c>
      <c r="D398" t="s">
        <v>3410</v>
      </c>
      <c r="F398" t="s">
        <v>356</v>
      </c>
      <c r="G398" t="s">
        <v>43</v>
      </c>
      <c r="H398" t="s">
        <v>3411</v>
      </c>
      <c r="I398" t="s">
        <v>3412</v>
      </c>
      <c r="J398" t="s">
        <v>3413</v>
      </c>
      <c r="K398">
        <v>43</v>
      </c>
      <c r="L398" t="s">
        <v>3414</v>
      </c>
      <c r="N398" t="s">
        <v>68</v>
      </c>
      <c r="O398" t="s">
        <v>3295</v>
      </c>
      <c r="P398" t="s">
        <v>577</v>
      </c>
      <c r="Q398" t="s">
        <v>33</v>
      </c>
      <c r="R398" t="s">
        <v>34</v>
      </c>
      <c r="S398" t="s">
        <v>3415</v>
      </c>
      <c r="W398" t="s">
        <v>3367</v>
      </c>
      <c r="X398" t="s">
        <v>38</v>
      </c>
    </row>
    <row r="399" spans="1:24" x14ac:dyDescent="0.3">
      <c r="A399">
        <v>967685</v>
      </c>
      <c r="B399">
        <v>98772</v>
      </c>
      <c r="C399" t="s">
        <v>3416</v>
      </c>
      <c r="D399" t="s">
        <v>3417</v>
      </c>
      <c r="E399" t="s">
        <v>195</v>
      </c>
      <c r="F399" t="s">
        <v>2210</v>
      </c>
      <c r="G399" t="s">
        <v>43</v>
      </c>
      <c r="H399" t="s">
        <v>3418</v>
      </c>
      <c r="I399" t="s">
        <v>3419</v>
      </c>
      <c r="J399" t="s">
        <v>3420</v>
      </c>
      <c r="K399">
        <v>41</v>
      </c>
      <c r="L399" t="s">
        <v>3421</v>
      </c>
      <c r="N399" t="s">
        <v>68</v>
      </c>
      <c r="O399" t="s">
        <v>130</v>
      </c>
      <c r="P399" t="s">
        <v>3422</v>
      </c>
      <c r="Q399" t="s">
        <v>33</v>
      </c>
      <c r="R399" t="s">
        <v>34</v>
      </c>
      <c r="S399" t="s">
        <v>3423</v>
      </c>
      <c r="T399" t="s">
        <v>308</v>
      </c>
      <c r="W399" t="s">
        <v>3424</v>
      </c>
      <c r="X399" t="s">
        <v>38</v>
      </c>
    </row>
    <row r="400" spans="1:24" x14ac:dyDescent="0.3">
      <c r="A400">
        <v>967686</v>
      </c>
      <c r="B400" t="s">
        <v>3425</v>
      </c>
      <c r="C400" t="s">
        <v>3426</v>
      </c>
      <c r="D400" t="s">
        <v>3427</v>
      </c>
      <c r="F400" t="s">
        <v>738</v>
      </c>
      <c r="G400" t="s">
        <v>43</v>
      </c>
      <c r="H400" t="s">
        <v>3428</v>
      </c>
      <c r="I400" t="s">
        <v>3429</v>
      </c>
      <c r="J400" t="s">
        <v>3430</v>
      </c>
      <c r="K400">
        <v>29</v>
      </c>
      <c r="L400" t="s">
        <v>637</v>
      </c>
      <c r="N400" t="s">
        <v>68</v>
      </c>
      <c r="O400" t="s">
        <v>2584</v>
      </c>
      <c r="P400" t="s">
        <v>147</v>
      </c>
      <c r="R400" t="s">
        <v>903</v>
      </c>
      <c r="S400" t="s">
        <v>3431</v>
      </c>
      <c r="T400" t="s">
        <v>3432</v>
      </c>
      <c r="W400" t="s">
        <v>3433</v>
      </c>
      <c r="X400" t="s">
        <v>38</v>
      </c>
    </row>
    <row r="401" spans="1:24" x14ac:dyDescent="0.3">
      <c r="A401">
        <v>967688</v>
      </c>
      <c r="B401">
        <v>213293</v>
      </c>
      <c r="C401" t="s">
        <v>3434</v>
      </c>
      <c r="D401" t="s">
        <v>3435</v>
      </c>
      <c r="F401" t="s">
        <v>1001</v>
      </c>
      <c r="G401" t="s">
        <v>27</v>
      </c>
      <c r="H401" t="s">
        <v>3436</v>
      </c>
      <c r="I401" t="s">
        <v>3437</v>
      </c>
      <c r="J401" t="s">
        <v>3438</v>
      </c>
      <c r="K401">
        <v>35</v>
      </c>
      <c r="M401" t="s">
        <v>3439</v>
      </c>
      <c r="N401" t="s">
        <v>31</v>
      </c>
      <c r="O401" t="s">
        <v>3295</v>
      </c>
      <c r="Q401" t="s">
        <v>33</v>
      </c>
      <c r="R401" t="s">
        <v>34</v>
      </c>
      <c r="S401" t="s">
        <v>3440</v>
      </c>
      <c r="W401" t="s">
        <v>3441</v>
      </c>
      <c r="X401" t="s">
        <v>38</v>
      </c>
    </row>
    <row r="402" spans="1:24" x14ac:dyDescent="0.3">
      <c r="A402">
        <v>967689</v>
      </c>
      <c r="B402">
        <v>35153</v>
      </c>
      <c r="C402" t="s">
        <v>3442</v>
      </c>
      <c r="D402" t="s">
        <v>3443</v>
      </c>
      <c r="E402" t="s">
        <v>991</v>
      </c>
      <c r="F402" t="s">
        <v>979</v>
      </c>
      <c r="G402" t="s">
        <v>27</v>
      </c>
      <c r="H402" t="s">
        <v>3444</v>
      </c>
      <c r="I402" t="s">
        <v>3445</v>
      </c>
      <c r="J402" t="s">
        <v>3446</v>
      </c>
      <c r="K402">
        <v>4</v>
      </c>
      <c r="N402" t="s">
        <v>31</v>
      </c>
      <c r="O402" t="s">
        <v>32</v>
      </c>
      <c r="Q402" t="s">
        <v>33</v>
      </c>
      <c r="R402" t="s">
        <v>34</v>
      </c>
      <c r="S402" t="s">
        <v>3447</v>
      </c>
      <c r="T402" t="s">
        <v>3448</v>
      </c>
      <c r="W402" t="s">
        <v>3449</v>
      </c>
    </row>
    <row r="403" spans="1:24" x14ac:dyDescent="0.3">
      <c r="A403">
        <v>967690</v>
      </c>
      <c r="B403" t="s">
        <v>3450</v>
      </c>
      <c r="C403" t="s">
        <v>3451</v>
      </c>
      <c r="D403" t="s">
        <v>3452</v>
      </c>
      <c r="F403" t="s">
        <v>818</v>
      </c>
      <c r="G403" t="s">
        <v>43</v>
      </c>
      <c r="H403" t="s">
        <v>3453</v>
      </c>
      <c r="I403" t="s">
        <v>3454</v>
      </c>
      <c r="J403" t="s">
        <v>3455</v>
      </c>
      <c r="K403">
        <v>40</v>
      </c>
      <c r="M403" t="s">
        <v>1160</v>
      </c>
      <c r="N403" t="s">
        <v>68</v>
      </c>
      <c r="O403" t="s">
        <v>201</v>
      </c>
      <c r="P403" t="s">
        <v>190</v>
      </c>
      <c r="Q403" t="s">
        <v>33</v>
      </c>
      <c r="R403" t="s">
        <v>34</v>
      </c>
      <c r="S403" t="s">
        <v>3456</v>
      </c>
      <c r="T403" t="s">
        <v>390</v>
      </c>
      <c r="W403" t="s">
        <v>3457</v>
      </c>
      <c r="X403" t="s">
        <v>38</v>
      </c>
    </row>
    <row r="404" spans="1:24" x14ac:dyDescent="0.3">
      <c r="A404">
        <v>967692</v>
      </c>
      <c r="B404" t="s">
        <v>3458</v>
      </c>
      <c r="C404" t="s">
        <v>3459</v>
      </c>
      <c r="D404" t="s">
        <v>3460</v>
      </c>
      <c r="F404" t="s">
        <v>63</v>
      </c>
      <c r="G404" t="s">
        <v>27</v>
      </c>
      <c r="H404" t="s">
        <v>3461</v>
      </c>
      <c r="I404" t="s">
        <v>3462</v>
      </c>
      <c r="J404" t="s">
        <v>3463</v>
      </c>
      <c r="K404">
        <v>90</v>
      </c>
      <c r="L404" t="s">
        <v>3464</v>
      </c>
      <c r="N404" t="s">
        <v>68</v>
      </c>
      <c r="O404" t="s">
        <v>130</v>
      </c>
      <c r="P404" t="s">
        <v>3465</v>
      </c>
      <c r="Q404" t="s">
        <v>33</v>
      </c>
      <c r="R404" t="s">
        <v>34</v>
      </c>
      <c r="S404" t="s">
        <v>3466</v>
      </c>
      <c r="W404" t="s">
        <v>3467</v>
      </c>
      <c r="X404" t="s">
        <v>38</v>
      </c>
    </row>
    <row r="405" spans="1:24" x14ac:dyDescent="0.3">
      <c r="A405">
        <v>967693</v>
      </c>
      <c r="B405">
        <v>239390</v>
      </c>
      <c r="C405" t="s">
        <v>3468</v>
      </c>
      <c r="D405" t="s">
        <v>3469</v>
      </c>
      <c r="F405" t="s">
        <v>356</v>
      </c>
      <c r="G405" t="s">
        <v>27</v>
      </c>
      <c r="H405" t="s">
        <v>3470</v>
      </c>
      <c r="I405" t="s">
        <v>3471</v>
      </c>
      <c r="J405" t="s">
        <v>3472</v>
      </c>
      <c r="K405">
        <v>27</v>
      </c>
      <c r="N405" t="s">
        <v>31</v>
      </c>
      <c r="O405" t="s">
        <v>1248</v>
      </c>
      <c r="Q405" t="s">
        <v>33</v>
      </c>
      <c r="R405" t="s">
        <v>34</v>
      </c>
      <c r="S405" t="s">
        <v>3473</v>
      </c>
      <c r="W405" t="s">
        <v>309</v>
      </c>
      <c r="X405" t="s">
        <v>38</v>
      </c>
    </row>
    <row r="406" spans="1:24" x14ac:dyDescent="0.3">
      <c r="A406">
        <v>967696</v>
      </c>
      <c r="B406">
        <v>175732</v>
      </c>
      <c r="C406" t="s">
        <v>1505</v>
      </c>
      <c r="D406" t="s">
        <v>1506</v>
      </c>
      <c r="E406" t="s">
        <v>140</v>
      </c>
      <c r="F406" t="s">
        <v>53</v>
      </c>
      <c r="G406" t="s">
        <v>27</v>
      </c>
      <c r="H406" t="s">
        <v>3474</v>
      </c>
      <c r="I406" t="s">
        <v>3474</v>
      </c>
      <c r="J406" t="s">
        <v>3475</v>
      </c>
      <c r="K406">
        <v>0</v>
      </c>
      <c r="N406" t="s">
        <v>31</v>
      </c>
      <c r="Q406" t="s">
        <v>33</v>
      </c>
      <c r="R406" t="s">
        <v>34</v>
      </c>
      <c r="S406" t="s">
        <v>1509</v>
      </c>
      <c r="T406" t="s">
        <v>390</v>
      </c>
      <c r="W406" t="s">
        <v>1510</v>
      </c>
    </row>
    <row r="407" spans="1:24" x14ac:dyDescent="0.3">
      <c r="A407">
        <v>967700</v>
      </c>
      <c r="B407">
        <v>258712</v>
      </c>
      <c r="C407" t="s">
        <v>3476</v>
      </c>
      <c r="D407" t="s">
        <v>3477</v>
      </c>
      <c r="F407" t="s">
        <v>53</v>
      </c>
      <c r="G407" t="s">
        <v>43</v>
      </c>
      <c r="H407" t="s">
        <v>3478</v>
      </c>
      <c r="I407" t="s">
        <v>3479</v>
      </c>
      <c r="J407" t="s">
        <v>3480</v>
      </c>
      <c r="K407">
        <v>20</v>
      </c>
      <c r="L407" t="s">
        <v>3481</v>
      </c>
      <c r="N407" t="s">
        <v>68</v>
      </c>
      <c r="O407" t="s">
        <v>3200</v>
      </c>
      <c r="P407" t="s">
        <v>2387</v>
      </c>
      <c r="Q407" t="s">
        <v>119</v>
      </c>
      <c r="R407" t="s">
        <v>120</v>
      </c>
      <c r="S407" t="s">
        <v>3482</v>
      </c>
      <c r="T407" t="s">
        <v>3483</v>
      </c>
      <c r="W407" t="s">
        <v>3484</v>
      </c>
      <c r="X407" t="s">
        <v>60</v>
      </c>
    </row>
    <row r="408" spans="1:24" x14ac:dyDescent="0.3">
      <c r="A408">
        <v>967701</v>
      </c>
      <c r="B408" t="s">
        <v>3485</v>
      </c>
      <c r="C408" t="s">
        <v>3486</v>
      </c>
      <c r="D408" t="s">
        <v>3487</v>
      </c>
      <c r="E408" t="s">
        <v>185</v>
      </c>
      <c r="F408" t="s">
        <v>668</v>
      </c>
      <c r="G408" t="s">
        <v>43</v>
      </c>
      <c r="H408" t="s">
        <v>3488</v>
      </c>
      <c r="I408" t="s">
        <v>3489</v>
      </c>
      <c r="J408" t="s">
        <v>3490</v>
      </c>
      <c r="K408">
        <v>58</v>
      </c>
      <c r="L408" t="s">
        <v>3421</v>
      </c>
      <c r="N408" t="s">
        <v>68</v>
      </c>
      <c r="O408" t="s">
        <v>130</v>
      </c>
      <c r="P408" t="s">
        <v>3422</v>
      </c>
      <c r="Q408" t="s">
        <v>33</v>
      </c>
      <c r="R408" t="s">
        <v>34</v>
      </c>
      <c r="S408" t="s">
        <v>3491</v>
      </c>
      <c r="W408" t="s">
        <v>3492</v>
      </c>
      <c r="X408" t="s">
        <v>38</v>
      </c>
    </row>
    <row r="409" spans="1:24" x14ac:dyDescent="0.3">
      <c r="A409">
        <v>967702</v>
      </c>
      <c r="B409" t="s">
        <v>3493</v>
      </c>
      <c r="C409" t="s">
        <v>3494</v>
      </c>
      <c r="D409" t="s">
        <v>3495</v>
      </c>
      <c r="F409" t="s">
        <v>507</v>
      </c>
      <c r="G409" t="s">
        <v>27</v>
      </c>
      <c r="H409" t="s">
        <v>3496</v>
      </c>
      <c r="I409" t="s">
        <v>3497</v>
      </c>
      <c r="J409" t="s">
        <v>3498</v>
      </c>
      <c r="K409">
        <v>61</v>
      </c>
      <c r="M409" t="s">
        <v>924</v>
      </c>
      <c r="N409" t="s">
        <v>68</v>
      </c>
      <c r="O409" t="s">
        <v>201</v>
      </c>
      <c r="P409" t="s">
        <v>635</v>
      </c>
      <c r="Q409" t="s">
        <v>33</v>
      </c>
      <c r="R409" t="s">
        <v>34</v>
      </c>
      <c r="S409" t="s">
        <v>3499</v>
      </c>
      <c r="W409" t="s">
        <v>3500</v>
      </c>
      <c r="X409" t="s">
        <v>38</v>
      </c>
    </row>
    <row r="410" spans="1:24" x14ac:dyDescent="0.3">
      <c r="A410">
        <v>967703</v>
      </c>
      <c r="B410" t="s">
        <v>3501</v>
      </c>
      <c r="C410" t="s">
        <v>3502</v>
      </c>
      <c r="D410" t="s">
        <v>3503</v>
      </c>
      <c r="F410" t="s">
        <v>507</v>
      </c>
      <c r="G410" t="s">
        <v>43</v>
      </c>
      <c r="H410" t="s">
        <v>3496</v>
      </c>
      <c r="I410" t="s">
        <v>3504</v>
      </c>
      <c r="J410" t="s">
        <v>3505</v>
      </c>
      <c r="K410">
        <v>27</v>
      </c>
      <c r="L410" t="s">
        <v>3506</v>
      </c>
      <c r="N410" t="s">
        <v>68</v>
      </c>
      <c r="O410" t="s">
        <v>1248</v>
      </c>
      <c r="P410" t="s">
        <v>3507</v>
      </c>
      <c r="Q410" t="s">
        <v>33</v>
      </c>
      <c r="R410" t="s">
        <v>34</v>
      </c>
      <c r="S410" t="s">
        <v>3508</v>
      </c>
      <c r="W410" t="s">
        <v>3509</v>
      </c>
      <c r="X410" t="s">
        <v>60</v>
      </c>
    </row>
    <row r="411" spans="1:24" x14ac:dyDescent="0.3">
      <c r="A411">
        <v>967704</v>
      </c>
      <c r="B411" t="s">
        <v>3510</v>
      </c>
      <c r="C411" t="s">
        <v>3511</v>
      </c>
      <c r="D411" t="s">
        <v>3512</v>
      </c>
      <c r="F411" t="s">
        <v>1042</v>
      </c>
      <c r="G411" t="s">
        <v>27</v>
      </c>
      <c r="H411" t="s">
        <v>3513</v>
      </c>
      <c r="I411" t="s">
        <v>3514</v>
      </c>
      <c r="J411" t="s">
        <v>3515</v>
      </c>
      <c r="K411">
        <v>59</v>
      </c>
      <c r="L411" t="s">
        <v>3516</v>
      </c>
      <c r="N411" t="s">
        <v>68</v>
      </c>
      <c r="O411" t="s">
        <v>3295</v>
      </c>
      <c r="P411" t="s">
        <v>3517</v>
      </c>
      <c r="Q411" t="s">
        <v>33</v>
      </c>
      <c r="R411" t="s">
        <v>34</v>
      </c>
      <c r="S411" t="s">
        <v>3518</v>
      </c>
      <c r="W411" t="s">
        <v>3519</v>
      </c>
      <c r="X411" t="s">
        <v>38</v>
      </c>
    </row>
    <row r="412" spans="1:24" x14ac:dyDescent="0.3">
      <c r="A412">
        <v>967705</v>
      </c>
      <c r="B412">
        <v>326674</v>
      </c>
      <c r="C412" t="s">
        <v>3520</v>
      </c>
      <c r="D412" t="s">
        <v>3521</v>
      </c>
      <c r="F412" t="s">
        <v>970</v>
      </c>
      <c r="G412" t="s">
        <v>43</v>
      </c>
      <c r="H412" t="s">
        <v>3513</v>
      </c>
      <c r="I412" t="s">
        <v>3522</v>
      </c>
      <c r="J412" t="s">
        <v>3523</v>
      </c>
      <c r="K412">
        <v>36</v>
      </c>
      <c r="L412" t="s">
        <v>3524</v>
      </c>
      <c r="N412" t="s">
        <v>68</v>
      </c>
      <c r="O412" t="s">
        <v>170</v>
      </c>
      <c r="P412" t="s">
        <v>3137</v>
      </c>
      <c r="Q412" t="s">
        <v>33</v>
      </c>
      <c r="R412" t="s">
        <v>34</v>
      </c>
      <c r="S412" t="e">
        <f>- S/N - Neuquén - Oeste</f>
        <v>#NAME?</v>
      </c>
      <c r="T412" t="s">
        <v>2306</v>
      </c>
      <c r="W412" t="s">
        <v>3525</v>
      </c>
      <c r="X412" t="s">
        <v>60</v>
      </c>
    </row>
    <row r="413" spans="1:24" x14ac:dyDescent="0.3">
      <c r="A413">
        <v>967706</v>
      </c>
      <c r="B413" t="s">
        <v>3526</v>
      </c>
      <c r="C413" t="s">
        <v>3527</v>
      </c>
      <c r="D413" t="s">
        <v>3528</v>
      </c>
      <c r="E413" t="s">
        <v>3529</v>
      </c>
      <c r="F413" t="s">
        <v>668</v>
      </c>
      <c r="G413" t="s">
        <v>43</v>
      </c>
      <c r="H413" t="s">
        <v>3530</v>
      </c>
      <c r="I413" t="s">
        <v>3531</v>
      </c>
      <c r="J413" t="s">
        <v>3532</v>
      </c>
      <c r="K413">
        <v>62</v>
      </c>
      <c r="L413" t="s">
        <v>3533</v>
      </c>
      <c r="N413" t="s">
        <v>68</v>
      </c>
      <c r="O413" t="s">
        <v>130</v>
      </c>
      <c r="P413" t="s">
        <v>3534</v>
      </c>
      <c r="Q413" t="s">
        <v>33</v>
      </c>
      <c r="R413" t="s">
        <v>34</v>
      </c>
      <c r="S413" t="s">
        <v>3535</v>
      </c>
      <c r="W413" t="s">
        <v>3536</v>
      </c>
      <c r="X413" t="s">
        <v>38</v>
      </c>
    </row>
    <row r="414" spans="1:24" x14ac:dyDescent="0.3">
      <c r="A414">
        <v>967707</v>
      </c>
      <c r="B414" t="s">
        <v>3537</v>
      </c>
      <c r="C414" t="s">
        <v>3538</v>
      </c>
      <c r="D414" t="s">
        <v>3539</v>
      </c>
      <c r="F414" t="s">
        <v>979</v>
      </c>
      <c r="G414" t="s">
        <v>27</v>
      </c>
      <c r="H414" t="s">
        <v>3540</v>
      </c>
      <c r="I414" t="s">
        <v>3541</v>
      </c>
      <c r="J414" t="s">
        <v>3542</v>
      </c>
      <c r="K414">
        <v>67</v>
      </c>
      <c r="L414" t="s">
        <v>398</v>
      </c>
      <c r="N414" t="s">
        <v>68</v>
      </c>
      <c r="O414" t="s">
        <v>3295</v>
      </c>
      <c r="P414" t="s">
        <v>400</v>
      </c>
      <c r="Q414" t="s">
        <v>33</v>
      </c>
      <c r="R414" t="s">
        <v>34</v>
      </c>
      <c r="S414" t="s">
        <v>3543</v>
      </c>
      <c r="W414" t="s">
        <v>3544</v>
      </c>
      <c r="X414" t="s">
        <v>38</v>
      </c>
    </row>
    <row r="415" spans="1:24" x14ac:dyDescent="0.3">
      <c r="A415">
        <v>967708</v>
      </c>
      <c r="B415" t="s">
        <v>3545</v>
      </c>
      <c r="C415" t="s">
        <v>3546</v>
      </c>
      <c r="D415" t="s">
        <v>3547</v>
      </c>
      <c r="F415" t="s">
        <v>603</v>
      </c>
      <c r="G415" t="s">
        <v>43</v>
      </c>
      <c r="H415" t="s">
        <v>3548</v>
      </c>
      <c r="I415" t="s">
        <v>3549</v>
      </c>
      <c r="J415" t="s">
        <v>3550</v>
      </c>
      <c r="K415">
        <v>75</v>
      </c>
      <c r="M415" t="s">
        <v>3551</v>
      </c>
      <c r="N415" t="s">
        <v>68</v>
      </c>
      <c r="O415" t="s">
        <v>201</v>
      </c>
      <c r="P415" t="s">
        <v>1740</v>
      </c>
      <c r="Q415" t="s">
        <v>33</v>
      </c>
      <c r="R415" t="s">
        <v>34</v>
      </c>
      <c r="S415" t="s">
        <v>3552</v>
      </c>
      <c r="T415" t="s">
        <v>3553</v>
      </c>
      <c r="W415" t="s">
        <v>3554</v>
      </c>
      <c r="X415" t="s">
        <v>38</v>
      </c>
    </row>
    <row r="416" spans="1:24" x14ac:dyDescent="0.3">
      <c r="A416">
        <v>967709</v>
      </c>
      <c r="B416">
        <v>281255</v>
      </c>
      <c r="C416" t="s">
        <v>3555</v>
      </c>
      <c r="D416" t="s">
        <v>3556</v>
      </c>
      <c r="E416" t="s">
        <v>3529</v>
      </c>
      <c r="F416" t="s">
        <v>650</v>
      </c>
      <c r="G416" t="s">
        <v>27</v>
      </c>
      <c r="H416" t="s">
        <v>3557</v>
      </c>
      <c r="I416" t="s">
        <v>3558</v>
      </c>
      <c r="J416" t="s">
        <v>3559</v>
      </c>
      <c r="K416">
        <v>94</v>
      </c>
      <c r="L416" t="s">
        <v>3560</v>
      </c>
      <c r="N416" t="s">
        <v>68</v>
      </c>
      <c r="O416" t="s">
        <v>130</v>
      </c>
      <c r="P416" t="s">
        <v>577</v>
      </c>
      <c r="Q416" t="s">
        <v>33</v>
      </c>
      <c r="R416" t="s">
        <v>34</v>
      </c>
      <c r="S416" t="s">
        <v>3561</v>
      </c>
      <c r="T416" t="s">
        <v>503</v>
      </c>
      <c r="W416" t="s">
        <v>3562</v>
      </c>
      <c r="X416" t="s">
        <v>38</v>
      </c>
    </row>
    <row r="417" spans="1:24" x14ac:dyDescent="0.3">
      <c r="A417">
        <v>967712</v>
      </c>
      <c r="B417">
        <v>194791</v>
      </c>
      <c r="C417" t="s">
        <v>3563</v>
      </c>
      <c r="D417" t="s">
        <v>3564</v>
      </c>
      <c r="E417" t="s">
        <v>364</v>
      </c>
      <c r="F417" t="s">
        <v>463</v>
      </c>
      <c r="G417" t="s">
        <v>27</v>
      </c>
      <c r="H417" t="s">
        <v>3565</v>
      </c>
      <c r="I417" t="s">
        <v>3566</v>
      </c>
      <c r="J417" t="s">
        <v>3567</v>
      </c>
      <c r="K417">
        <v>31</v>
      </c>
      <c r="N417" t="s">
        <v>31</v>
      </c>
      <c r="O417" t="s">
        <v>1248</v>
      </c>
      <c r="Q417" t="s">
        <v>33</v>
      </c>
      <c r="R417" t="s">
        <v>34</v>
      </c>
      <c r="S417" t="s">
        <v>3568</v>
      </c>
      <c r="T417" t="s">
        <v>3569</v>
      </c>
      <c r="W417" t="s">
        <v>3570</v>
      </c>
      <c r="X417" t="s">
        <v>60</v>
      </c>
    </row>
    <row r="418" spans="1:24" x14ac:dyDescent="0.3">
      <c r="A418">
        <v>967713</v>
      </c>
      <c r="B418">
        <v>134527</v>
      </c>
      <c r="C418" t="s">
        <v>3571</v>
      </c>
      <c r="D418" t="s">
        <v>3572</v>
      </c>
      <c r="F418" t="s">
        <v>219</v>
      </c>
      <c r="G418" t="s">
        <v>27</v>
      </c>
      <c r="H418" t="s">
        <v>3573</v>
      </c>
      <c r="I418" t="s">
        <v>3574</v>
      </c>
      <c r="J418" t="s">
        <v>3575</v>
      </c>
      <c r="K418">
        <v>90</v>
      </c>
      <c r="L418" t="s">
        <v>2321</v>
      </c>
      <c r="N418" t="s">
        <v>68</v>
      </c>
      <c r="O418" t="s">
        <v>3576</v>
      </c>
      <c r="P418" t="s">
        <v>577</v>
      </c>
      <c r="Q418" t="s">
        <v>33</v>
      </c>
      <c r="R418" t="s">
        <v>34</v>
      </c>
      <c r="S418" t="e">
        <f>- Neuquén - Oeste</f>
        <v>#NAME?</v>
      </c>
      <c r="T418" t="s">
        <v>3577</v>
      </c>
      <c r="W418" t="s">
        <v>3578</v>
      </c>
      <c r="X418" t="s">
        <v>38</v>
      </c>
    </row>
    <row r="419" spans="1:24" x14ac:dyDescent="0.3">
      <c r="A419">
        <v>967714</v>
      </c>
      <c r="B419" t="s">
        <v>3579</v>
      </c>
      <c r="C419" t="s">
        <v>3580</v>
      </c>
      <c r="D419" t="s">
        <v>3581</v>
      </c>
      <c r="F419" t="s">
        <v>970</v>
      </c>
      <c r="G419" t="s">
        <v>43</v>
      </c>
      <c r="H419" t="s">
        <v>3582</v>
      </c>
      <c r="I419" t="s">
        <v>3583</v>
      </c>
      <c r="J419" t="s">
        <v>3584</v>
      </c>
      <c r="K419">
        <v>82</v>
      </c>
      <c r="L419" t="s">
        <v>637</v>
      </c>
      <c r="N419" t="s">
        <v>68</v>
      </c>
      <c r="O419" t="s">
        <v>2584</v>
      </c>
      <c r="P419" t="s">
        <v>147</v>
      </c>
      <c r="Q419" t="s">
        <v>33</v>
      </c>
      <c r="R419" t="s">
        <v>34</v>
      </c>
      <c r="S419" t="s">
        <v>3585</v>
      </c>
      <c r="T419" t="s">
        <v>3586</v>
      </c>
      <c r="W419" t="s">
        <v>3587</v>
      </c>
      <c r="X419" t="s">
        <v>38</v>
      </c>
    </row>
    <row r="420" spans="1:24" x14ac:dyDescent="0.3">
      <c r="A420">
        <v>967715</v>
      </c>
      <c r="B420" t="s">
        <v>3588</v>
      </c>
      <c r="C420" t="s">
        <v>3589</v>
      </c>
      <c r="D420" t="s">
        <v>3590</v>
      </c>
      <c r="E420" t="s">
        <v>2456</v>
      </c>
      <c r="F420" t="s">
        <v>970</v>
      </c>
      <c r="G420" t="s">
        <v>27</v>
      </c>
      <c r="H420" t="s">
        <v>3591</v>
      </c>
      <c r="I420" t="s">
        <v>3592</v>
      </c>
      <c r="J420" t="s">
        <v>3593</v>
      </c>
      <c r="K420">
        <v>31</v>
      </c>
      <c r="M420" t="s">
        <v>983</v>
      </c>
      <c r="N420" t="s">
        <v>68</v>
      </c>
      <c r="O420" t="s">
        <v>201</v>
      </c>
      <c r="P420" t="s">
        <v>984</v>
      </c>
      <c r="Q420" t="s">
        <v>33</v>
      </c>
      <c r="R420" t="s">
        <v>34</v>
      </c>
      <c r="S420" t="s">
        <v>3594</v>
      </c>
      <c r="W420" t="s">
        <v>3595</v>
      </c>
      <c r="X420" t="s">
        <v>60</v>
      </c>
    </row>
    <row r="421" spans="1:24" x14ac:dyDescent="0.3">
      <c r="A421">
        <v>967717</v>
      </c>
      <c r="B421">
        <v>314342</v>
      </c>
      <c r="C421" t="s">
        <v>3596</v>
      </c>
      <c r="D421" t="s">
        <v>3597</v>
      </c>
      <c r="F421" t="s">
        <v>356</v>
      </c>
      <c r="G421" t="s">
        <v>27</v>
      </c>
      <c r="H421" t="s">
        <v>3598</v>
      </c>
      <c r="I421" t="s">
        <v>3599</v>
      </c>
      <c r="J421" t="s">
        <v>3600</v>
      </c>
      <c r="K421">
        <v>84</v>
      </c>
      <c r="L421" t="s">
        <v>3601</v>
      </c>
      <c r="N421" t="s">
        <v>68</v>
      </c>
      <c r="O421" t="s">
        <v>2584</v>
      </c>
      <c r="P421" t="s">
        <v>964</v>
      </c>
      <c r="Q421" t="s">
        <v>33</v>
      </c>
      <c r="R421" t="s">
        <v>34</v>
      </c>
      <c r="S421" t="s">
        <v>3602</v>
      </c>
      <c r="T421" t="s">
        <v>3603</v>
      </c>
      <c r="W421" t="s">
        <v>3604</v>
      </c>
      <c r="X421" t="s">
        <v>38</v>
      </c>
    </row>
    <row r="422" spans="1:24" x14ac:dyDescent="0.3">
      <c r="A422">
        <v>967719</v>
      </c>
      <c r="B422">
        <v>194729</v>
      </c>
      <c r="C422" t="s">
        <v>3605</v>
      </c>
      <c r="D422" t="s">
        <v>3606</v>
      </c>
      <c r="F422" t="s">
        <v>1156</v>
      </c>
      <c r="G422" t="s">
        <v>43</v>
      </c>
      <c r="H422" t="s">
        <v>3607</v>
      </c>
      <c r="I422" t="s">
        <v>3608</v>
      </c>
      <c r="J422" t="s">
        <v>3609</v>
      </c>
      <c r="K422">
        <v>107</v>
      </c>
      <c r="L422" t="s">
        <v>742</v>
      </c>
      <c r="N422" t="s">
        <v>68</v>
      </c>
      <c r="O422" t="s">
        <v>3576</v>
      </c>
      <c r="P422" t="s">
        <v>877</v>
      </c>
      <c r="Q422" t="s">
        <v>33</v>
      </c>
      <c r="R422" t="s">
        <v>34</v>
      </c>
      <c r="S422" t="s">
        <v>3610</v>
      </c>
      <c r="W422" t="s">
        <v>3611</v>
      </c>
      <c r="X422" t="s">
        <v>38</v>
      </c>
    </row>
    <row r="423" spans="1:24" x14ac:dyDescent="0.3">
      <c r="A423">
        <v>967720</v>
      </c>
      <c r="B423" t="s">
        <v>3612</v>
      </c>
      <c r="C423" t="s">
        <v>3613</v>
      </c>
      <c r="D423" t="s">
        <v>3614</v>
      </c>
      <c r="E423" t="s">
        <v>3615</v>
      </c>
      <c r="F423" t="s">
        <v>196</v>
      </c>
      <c r="G423" t="s">
        <v>27</v>
      </c>
      <c r="H423" t="s">
        <v>3616</v>
      </c>
      <c r="I423" t="s">
        <v>3617</v>
      </c>
      <c r="J423" t="s">
        <v>3618</v>
      </c>
      <c r="K423">
        <v>149</v>
      </c>
      <c r="L423" t="s">
        <v>3619</v>
      </c>
      <c r="N423" t="s">
        <v>68</v>
      </c>
      <c r="O423" t="s">
        <v>3576</v>
      </c>
      <c r="P423" t="s">
        <v>2540</v>
      </c>
      <c r="Q423" t="s">
        <v>33</v>
      </c>
      <c r="R423" t="s">
        <v>34</v>
      </c>
      <c r="S423" t="s">
        <v>3620</v>
      </c>
      <c r="T423" t="s">
        <v>3621</v>
      </c>
      <c r="W423" t="s">
        <v>3622</v>
      </c>
      <c r="X423" t="s">
        <v>38</v>
      </c>
    </row>
    <row r="424" spans="1:24" x14ac:dyDescent="0.3">
      <c r="A424">
        <v>967722</v>
      </c>
      <c r="B424" t="s">
        <v>3623</v>
      </c>
      <c r="C424" t="s">
        <v>3624</v>
      </c>
      <c r="D424" t="s">
        <v>3625</v>
      </c>
      <c r="F424" t="s">
        <v>650</v>
      </c>
      <c r="G424" t="s">
        <v>43</v>
      </c>
      <c r="H424" t="s">
        <v>3626</v>
      </c>
      <c r="J424" t="s">
        <v>3627</v>
      </c>
      <c r="N424" t="s">
        <v>31</v>
      </c>
      <c r="R424" t="s">
        <v>78</v>
      </c>
      <c r="S424" t="s">
        <v>3628</v>
      </c>
      <c r="W424" t="s">
        <v>3629</v>
      </c>
    </row>
    <row r="425" spans="1:24" x14ac:dyDescent="0.3">
      <c r="A425">
        <v>967723</v>
      </c>
      <c r="B425">
        <v>330535</v>
      </c>
      <c r="C425" t="s">
        <v>3630</v>
      </c>
      <c r="D425" t="s">
        <v>3631</v>
      </c>
      <c r="F425" t="s">
        <v>630</v>
      </c>
      <c r="G425" t="s">
        <v>27</v>
      </c>
      <c r="H425" t="s">
        <v>3632</v>
      </c>
      <c r="I425" t="s">
        <v>3633</v>
      </c>
      <c r="J425" t="s">
        <v>3634</v>
      </c>
      <c r="K425">
        <v>122</v>
      </c>
      <c r="L425" t="s">
        <v>3635</v>
      </c>
      <c r="N425" t="s">
        <v>68</v>
      </c>
      <c r="O425" t="s">
        <v>2584</v>
      </c>
      <c r="P425" t="s">
        <v>3636</v>
      </c>
      <c r="Q425" t="s">
        <v>33</v>
      </c>
      <c r="R425" t="s">
        <v>34</v>
      </c>
      <c r="S425" t="s">
        <v>3637</v>
      </c>
      <c r="T425" t="s">
        <v>3638</v>
      </c>
      <c r="W425" t="s">
        <v>3639</v>
      </c>
      <c r="X425" t="s">
        <v>38</v>
      </c>
    </row>
    <row r="426" spans="1:24" x14ac:dyDescent="0.3">
      <c r="A426">
        <v>967724</v>
      </c>
      <c r="B426" t="s">
        <v>3640</v>
      </c>
      <c r="C426" t="s">
        <v>3641</v>
      </c>
      <c r="D426" t="s">
        <v>3642</v>
      </c>
      <c r="E426" t="s">
        <v>101</v>
      </c>
      <c r="F426" t="s">
        <v>485</v>
      </c>
      <c r="G426" t="s">
        <v>27</v>
      </c>
      <c r="H426" t="s">
        <v>3643</v>
      </c>
      <c r="I426" t="s">
        <v>3644</v>
      </c>
      <c r="J426" t="s">
        <v>3645</v>
      </c>
      <c r="K426">
        <v>137</v>
      </c>
      <c r="L426" t="s">
        <v>742</v>
      </c>
      <c r="N426" t="s">
        <v>68</v>
      </c>
      <c r="O426" t="s">
        <v>3576</v>
      </c>
      <c r="P426" t="s">
        <v>3646</v>
      </c>
      <c r="Q426" t="s">
        <v>33</v>
      </c>
      <c r="R426" t="s">
        <v>34</v>
      </c>
      <c r="S426" t="s">
        <v>3647</v>
      </c>
      <c r="W426" t="s">
        <v>3648</v>
      </c>
      <c r="X426" t="s">
        <v>38</v>
      </c>
    </row>
    <row r="427" spans="1:24" x14ac:dyDescent="0.3">
      <c r="A427">
        <v>967725</v>
      </c>
      <c r="B427">
        <v>337207</v>
      </c>
      <c r="C427" t="s">
        <v>3649</v>
      </c>
      <c r="D427" t="s">
        <v>3650</v>
      </c>
      <c r="F427" t="s">
        <v>507</v>
      </c>
      <c r="G427" t="s">
        <v>27</v>
      </c>
      <c r="H427" t="s">
        <v>3651</v>
      </c>
      <c r="I427" t="s">
        <v>3652</v>
      </c>
      <c r="J427" t="s">
        <v>3653</v>
      </c>
      <c r="K427">
        <v>177</v>
      </c>
      <c r="L427" t="s">
        <v>3654</v>
      </c>
      <c r="N427" t="s">
        <v>68</v>
      </c>
      <c r="O427" t="s">
        <v>146</v>
      </c>
      <c r="P427" t="s">
        <v>232</v>
      </c>
      <c r="Q427" t="s">
        <v>33</v>
      </c>
      <c r="R427" t="s">
        <v>34</v>
      </c>
      <c r="S427" t="s">
        <v>3655</v>
      </c>
      <c r="W427" t="s">
        <v>3656</v>
      </c>
      <c r="X427" t="s">
        <v>38</v>
      </c>
    </row>
    <row r="428" spans="1:24" x14ac:dyDescent="0.3">
      <c r="A428">
        <v>967726</v>
      </c>
      <c r="B428">
        <v>329374</v>
      </c>
      <c r="C428" t="s">
        <v>3657</v>
      </c>
      <c r="D428" t="s">
        <v>3658</v>
      </c>
      <c r="F428" t="s">
        <v>685</v>
      </c>
      <c r="G428" t="s">
        <v>43</v>
      </c>
      <c r="H428" t="s">
        <v>3659</v>
      </c>
      <c r="I428" t="s">
        <v>3660</v>
      </c>
      <c r="J428" t="s">
        <v>3661</v>
      </c>
      <c r="K428">
        <v>29</v>
      </c>
      <c r="M428" t="s">
        <v>3662</v>
      </c>
      <c r="N428" t="s">
        <v>68</v>
      </c>
      <c r="O428" t="s">
        <v>3200</v>
      </c>
      <c r="P428" t="s">
        <v>3663</v>
      </c>
      <c r="Q428" t="s">
        <v>119</v>
      </c>
      <c r="R428" t="s">
        <v>120</v>
      </c>
      <c r="S428" t="s">
        <v>3664</v>
      </c>
      <c r="T428" t="s">
        <v>692</v>
      </c>
      <c r="W428" t="s">
        <v>3665</v>
      </c>
      <c r="X428" t="s">
        <v>38</v>
      </c>
    </row>
    <row r="429" spans="1:24" x14ac:dyDescent="0.3">
      <c r="A429">
        <v>967728</v>
      </c>
      <c r="B429">
        <v>96600</v>
      </c>
      <c r="C429" t="s">
        <v>3666</v>
      </c>
      <c r="D429" t="s">
        <v>3667</v>
      </c>
      <c r="E429" t="s">
        <v>195</v>
      </c>
      <c r="F429" t="s">
        <v>1448</v>
      </c>
      <c r="G429" t="s">
        <v>27</v>
      </c>
      <c r="H429" t="s">
        <v>3668</v>
      </c>
      <c r="I429" t="s">
        <v>3669</v>
      </c>
      <c r="J429" t="s">
        <v>3670</v>
      </c>
      <c r="K429">
        <v>18</v>
      </c>
      <c r="L429" t="s">
        <v>637</v>
      </c>
      <c r="N429" t="s">
        <v>68</v>
      </c>
      <c r="O429" t="s">
        <v>1248</v>
      </c>
      <c r="P429" t="s">
        <v>690</v>
      </c>
      <c r="Q429" t="s">
        <v>33</v>
      </c>
      <c r="R429" t="s">
        <v>34</v>
      </c>
      <c r="S429" t="s">
        <v>3671</v>
      </c>
      <c r="T429" t="s">
        <v>1038</v>
      </c>
      <c r="W429" t="s">
        <v>3672</v>
      </c>
      <c r="X429" t="s">
        <v>60</v>
      </c>
    </row>
    <row r="430" spans="1:24" x14ac:dyDescent="0.3">
      <c r="A430">
        <v>967729</v>
      </c>
      <c r="B430" t="s">
        <v>3673</v>
      </c>
      <c r="C430" t="s">
        <v>3674</v>
      </c>
      <c r="D430" t="s">
        <v>3675</v>
      </c>
      <c r="F430" t="s">
        <v>102</v>
      </c>
      <c r="G430" t="s">
        <v>27</v>
      </c>
      <c r="H430" t="s">
        <v>3676</v>
      </c>
      <c r="I430" t="s">
        <v>3677</v>
      </c>
      <c r="J430" t="s">
        <v>3678</v>
      </c>
      <c r="K430">
        <v>154</v>
      </c>
      <c r="L430" t="s">
        <v>822</v>
      </c>
      <c r="N430" t="s">
        <v>68</v>
      </c>
      <c r="O430" t="s">
        <v>146</v>
      </c>
      <c r="P430" t="s">
        <v>823</v>
      </c>
      <c r="Q430" t="s">
        <v>33</v>
      </c>
      <c r="R430" t="s">
        <v>34</v>
      </c>
      <c r="S430" t="s">
        <v>3679</v>
      </c>
      <c r="T430" t="s">
        <v>1206</v>
      </c>
      <c r="W430" t="s">
        <v>3680</v>
      </c>
      <c r="X430" t="s">
        <v>38</v>
      </c>
    </row>
    <row r="431" spans="1:24" x14ac:dyDescent="0.3">
      <c r="A431">
        <v>967731</v>
      </c>
      <c r="B431" t="s">
        <v>3681</v>
      </c>
      <c r="C431" t="s">
        <v>3682</v>
      </c>
      <c r="D431" t="s">
        <v>3683</v>
      </c>
      <c r="F431" t="s">
        <v>668</v>
      </c>
      <c r="G431" t="s">
        <v>27</v>
      </c>
      <c r="H431" t="s">
        <v>3684</v>
      </c>
      <c r="I431" t="s">
        <v>3685</v>
      </c>
      <c r="J431" t="s">
        <v>3686</v>
      </c>
      <c r="K431">
        <v>22</v>
      </c>
      <c r="N431" t="s">
        <v>31</v>
      </c>
      <c r="O431" t="s">
        <v>1248</v>
      </c>
      <c r="Q431" t="s">
        <v>33</v>
      </c>
      <c r="R431" t="s">
        <v>34</v>
      </c>
      <c r="S431" t="s">
        <v>3687</v>
      </c>
      <c r="W431" t="s">
        <v>3688</v>
      </c>
      <c r="X431" t="s">
        <v>38</v>
      </c>
    </row>
    <row r="432" spans="1:24" x14ac:dyDescent="0.3">
      <c r="A432">
        <v>967732</v>
      </c>
      <c r="B432">
        <v>249582</v>
      </c>
      <c r="C432" t="s">
        <v>2155</v>
      </c>
      <c r="D432" t="s">
        <v>2156</v>
      </c>
      <c r="F432" t="s">
        <v>668</v>
      </c>
      <c r="G432" t="s">
        <v>27</v>
      </c>
      <c r="H432" t="s">
        <v>3689</v>
      </c>
      <c r="I432" t="s">
        <v>3690</v>
      </c>
      <c r="J432" t="s">
        <v>3691</v>
      </c>
      <c r="K432">
        <v>158</v>
      </c>
      <c r="L432" t="s">
        <v>3692</v>
      </c>
      <c r="N432" t="s">
        <v>68</v>
      </c>
      <c r="O432" t="s">
        <v>3576</v>
      </c>
      <c r="P432" t="s">
        <v>1259</v>
      </c>
      <c r="Q432" t="s">
        <v>33</v>
      </c>
      <c r="R432" t="s">
        <v>34</v>
      </c>
      <c r="S432" t="s">
        <v>2159</v>
      </c>
      <c r="W432" t="s">
        <v>3693</v>
      </c>
      <c r="X432" t="s">
        <v>38</v>
      </c>
    </row>
    <row r="433" spans="1:24" x14ac:dyDescent="0.3">
      <c r="A433">
        <v>967735</v>
      </c>
      <c r="B433">
        <v>335433</v>
      </c>
      <c r="C433" t="s">
        <v>3694</v>
      </c>
      <c r="D433" t="s">
        <v>3695</v>
      </c>
      <c r="F433" t="s">
        <v>320</v>
      </c>
      <c r="G433" t="s">
        <v>27</v>
      </c>
      <c r="H433" t="s">
        <v>3696</v>
      </c>
      <c r="I433" t="s">
        <v>3697</v>
      </c>
      <c r="J433" t="s">
        <v>3698</v>
      </c>
      <c r="K433">
        <v>149</v>
      </c>
      <c r="L433" t="s">
        <v>3699</v>
      </c>
      <c r="N433" t="s">
        <v>68</v>
      </c>
      <c r="O433" t="s">
        <v>2584</v>
      </c>
      <c r="P433" t="s">
        <v>3700</v>
      </c>
      <c r="Q433" t="s">
        <v>33</v>
      </c>
      <c r="R433" t="s">
        <v>34</v>
      </c>
      <c r="S433" t="s">
        <v>3701</v>
      </c>
      <c r="T433" t="s">
        <v>646</v>
      </c>
      <c r="W433" t="s">
        <v>3702</v>
      </c>
      <c r="X433" t="s">
        <v>38</v>
      </c>
    </row>
    <row r="434" spans="1:24" x14ac:dyDescent="0.3">
      <c r="A434">
        <v>967736</v>
      </c>
      <c r="B434" t="s">
        <v>3485</v>
      </c>
      <c r="C434" t="s">
        <v>3486</v>
      </c>
      <c r="D434" t="s">
        <v>3487</v>
      </c>
      <c r="E434" t="s">
        <v>185</v>
      </c>
      <c r="F434" t="s">
        <v>668</v>
      </c>
      <c r="G434" t="s">
        <v>43</v>
      </c>
      <c r="H434" t="s">
        <v>3703</v>
      </c>
      <c r="I434" t="s">
        <v>3704</v>
      </c>
      <c r="J434" t="s">
        <v>3705</v>
      </c>
      <c r="K434">
        <v>2</v>
      </c>
      <c r="L434" t="s">
        <v>3706</v>
      </c>
      <c r="N434" t="s">
        <v>68</v>
      </c>
      <c r="O434" t="s">
        <v>2584</v>
      </c>
      <c r="P434" t="s">
        <v>179</v>
      </c>
      <c r="Q434" t="s">
        <v>33</v>
      </c>
      <c r="R434" t="s">
        <v>34</v>
      </c>
      <c r="S434" t="s">
        <v>3491</v>
      </c>
      <c r="W434" t="s">
        <v>3707</v>
      </c>
    </row>
    <row r="435" spans="1:24" x14ac:dyDescent="0.3">
      <c r="A435">
        <v>967737</v>
      </c>
      <c r="B435" t="s">
        <v>3708</v>
      </c>
      <c r="C435" t="s">
        <v>3709</v>
      </c>
      <c r="D435" t="s">
        <v>3710</v>
      </c>
      <c r="E435" t="s">
        <v>195</v>
      </c>
      <c r="F435" t="s">
        <v>196</v>
      </c>
      <c r="G435" t="s">
        <v>27</v>
      </c>
      <c r="H435" t="s">
        <v>3711</v>
      </c>
      <c r="I435" t="s">
        <v>3712</v>
      </c>
      <c r="J435" t="s">
        <v>3713</v>
      </c>
      <c r="K435">
        <v>39</v>
      </c>
      <c r="L435" t="s">
        <v>1303</v>
      </c>
      <c r="N435" t="s">
        <v>68</v>
      </c>
      <c r="O435" t="s">
        <v>1248</v>
      </c>
      <c r="P435" t="s">
        <v>1304</v>
      </c>
      <c r="R435" t="s">
        <v>903</v>
      </c>
      <c r="S435" t="s">
        <v>3714</v>
      </c>
      <c r="T435" t="s">
        <v>503</v>
      </c>
      <c r="W435" t="s">
        <v>3715</v>
      </c>
      <c r="X435" t="s">
        <v>60</v>
      </c>
    </row>
    <row r="436" spans="1:24" x14ac:dyDescent="0.3">
      <c r="A436">
        <v>967739</v>
      </c>
      <c r="B436" t="s">
        <v>3716</v>
      </c>
      <c r="C436" t="s">
        <v>3717</v>
      </c>
      <c r="D436" t="s">
        <v>3718</v>
      </c>
      <c r="E436" t="s">
        <v>195</v>
      </c>
      <c r="F436" t="s">
        <v>3719</v>
      </c>
      <c r="G436" t="s">
        <v>43</v>
      </c>
      <c r="H436" t="s">
        <v>3720</v>
      </c>
      <c r="I436" t="s">
        <v>3721</v>
      </c>
      <c r="J436" t="s">
        <v>3722</v>
      </c>
      <c r="K436">
        <v>34</v>
      </c>
      <c r="M436" t="s">
        <v>3723</v>
      </c>
      <c r="N436" t="s">
        <v>68</v>
      </c>
      <c r="O436" t="s">
        <v>170</v>
      </c>
      <c r="P436" t="s">
        <v>577</v>
      </c>
      <c r="Q436" t="s">
        <v>33</v>
      </c>
      <c r="R436" t="s">
        <v>34</v>
      </c>
      <c r="S436" t="s">
        <v>3724</v>
      </c>
      <c r="W436" t="s">
        <v>3725</v>
      </c>
      <c r="X436" t="s">
        <v>60</v>
      </c>
    </row>
    <row r="437" spans="1:24" x14ac:dyDescent="0.3">
      <c r="A437">
        <v>967738</v>
      </c>
      <c r="B437" t="s">
        <v>3726</v>
      </c>
      <c r="C437" t="s">
        <v>3727</v>
      </c>
      <c r="D437" t="s">
        <v>3728</v>
      </c>
      <c r="F437" t="s">
        <v>42</v>
      </c>
      <c r="G437" t="s">
        <v>27</v>
      </c>
      <c r="H437" t="s">
        <v>3729</v>
      </c>
      <c r="I437" t="s">
        <v>3730</v>
      </c>
      <c r="J437" t="s">
        <v>3731</v>
      </c>
      <c r="K437">
        <v>145</v>
      </c>
      <c r="L437" t="s">
        <v>3732</v>
      </c>
      <c r="N437" t="s">
        <v>68</v>
      </c>
      <c r="O437" t="s">
        <v>2584</v>
      </c>
      <c r="P437" t="s">
        <v>3733</v>
      </c>
      <c r="Q437" t="s">
        <v>33</v>
      </c>
      <c r="R437" t="s">
        <v>34</v>
      </c>
      <c r="S437" t="s">
        <v>3734</v>
      </c>
      <c r="T437" t="s">
        <v>3735</v>
      </c>
      <c r="W437" t="s">
        <v>3736</v>
      </c>
      <c r="X437" t="s">
        <v>38</v>
      </c>
    </row>
    <row r="438" spans="1:24" x14ac:dyDescent="0.3">
      <c r="A438">
        <v>967741</v>
      </c>
      <c r="B438">
        <v>192433</v>
      </c>
      <c r="C438" t="s">
        <v>3737</v>
      </c>
      <c r="D438" t="s">
        <v>3738</v>
      </c>
      <c r="E438" t="s">
        <v>2001</v>
      </c>
      <c r="F438" t="s">
        <v>125</v>
      </c>
      <c r="G438" t="s">
        <v>27</v>
      </c>
      <c r="H438" t="s">
        <v>3739</v>
      </c>
      <c r="I438" t="s">
        <v>3740</v>
      </c>
      <c r="J438" t="s">
        <v>3741</v>
      </c>
      <c r="K438">
        <v>144</v>
      </c>
      <c r="L438" t="s">
        <v>3742</v>
      </c>
      <c r="N438" t="s">
        <v>68</v>
      </c>
      <c r="O438" t="s">
        <v>952</v>
      </c>
      <c r="P438" t="s">
        <v>996</v>
      </c>
      <c r="Q438" t="s">
        <v>33</v>
      </c>
      <c r="R438" t="s">
        <v>34</v>
      </c>
      <c r="S438" t="s">
        <v>3743</v>
      </c>
      <c r="T438" t="s">
        <v>540</v>
      </c>
      <c r="W438" t="s">
        <v>3744</v>
      </c>
      <c r="X438" t="s">
        <v>38</v>
      </c>
    </row>
    <row r="439" spans="1:24" x14ac:dyDescent="0.3">
      <c r="A439">
        <v>967742</v>
      </c>
      <c r="B439">
        <v>254764</v>
      </c>
      <c r="C439" t="s">
        <v>3745</v>
      </c>
      <c r="D439" t="s">
        <v>3746</v>
      </c>
      <c r="E439" t="s">
        <v>364</v>
      </c>
      <c r="F439" t="s">
        <v>909</v>
      </c>
      <c r="G439" t="s">
        <v>43</v>
      </c>
      <c r="H439" t="s">
        <v>3747</v>
      </c>
      <c r="J439" t="s">
        <v>3748</v>
      </c>
      <c r="N439" t="s">
        <v>31</v>
      </c>
      <c r="R439" t="s">
        <v>78</v>
      </c>
      <c r="S439" t="s">
        <v>3749</v>
      </c>
      <c r="T439" t="s">
        <v>3750</v>
      </c>
      <c r="W439" t="s">
        <v>3751</v>
      </c>
      <c r="X439" t="s">
        <v>38</v>
      </c>
    </row>
    <row r="440" spans="1:24" x14ac:dyDescent="0.3">
      <c r="A440">
        <v>967743</v>
      </c>
      <c r="B440" t="s">
        <v>3752</v>
      </c>
      <c r="C440" t="s">
        <v>3753</v>
      </c>
      <c r="D440" t="s">
        <v>3754</v>
      </c>
      <c r="F440" t="s">
        <v>970</v>
      </c>
      <c r="G440" t="s">
        <v>27</v>
      </c>
      <c r="H440" t="s">
        <v>3755</v>
      </c>
      <c r="I440" t="s">
        <v>3756</v>
      </c>
      <c r="J440" t="s">
        <v>3757</v>
      </c>
      <c r="K440">
        <v>136</v>
      </c>
      <c r="L440" t="s">
        <v>1160</v>
      </c>
      <c r="N440" t="s">
        <v>68</v>
      </c>
      <c r="O440" t="s">
        <v>3576</v>
      </c>
      <c r="P440" t="s">
        <v>190</v>
      </c>
      <c r="Q440" t="s">
        <v>33</v>
      </c>
      <c r="R440" t="s">
        <v>34</v>
      </c>
      <c r="S440" t="s">
        <v>3758</v>
      </c>
      <c r="T440" t="s">
        <v>540</v>
      </c>
      <c r="W440" t="s">
        <v>3759</v>
      </c>
      <c r="X440" t="s">
        <v>38</v>
      </c>
    </row>
    <row r="441" spans="1:24" x14ac:dyDescent="0.3">
      <c r="A441">
        <v>967744</v>
      </c>
      <c r="B441">
        <v>55035</v>
      </c>
      <c r="C441" t="s">
        <v>3760</v>
      </c>
      <c r="D441" t="s">
        <v>3761</v>
      </c>
      <c r="E441" t="s">
        <v>101</v>
      </c>
      <c r="F441" t="s">
        <v>630</v>
      </c>
      <c r="G441" t="s">
        <v>27</v>
      </c>
      <c r="H441" t="s">
        <v>3762</v>
      </c>
      <c r="I441" t="s">
        <v>3763</v>
      </c>
      <c r="J441" t="s">
        <v>3764</v>
      </c>
      <c r="K441">
        <v>141</v>
      </c>
      <c r="L441" t="s">
        <v>3765</v>
      </c>
      <c r="N441" t="s">
        <v>68</v>
      </c>
      <c r="O441" t="s">
        <v>2584</v>
      </c>
      <c r="P441" t="s">
        <v>782</v>
      </c>
      <c r="Q441" t="s">
        <v>33</v>
      </c>
      <c r="R441" t="s">
        <v>34</v>
      </c>
      <c r="S441" t="s">
        <v>3766</v>
      </c>
      <c r="T441" t="s">
        <v>3767</v>
      </c>
      <c r="W441" t="s">
        <v>3768</v>
      </c>
      <c r="X441" t="s">
        <v>38</v>
      </c>
    </row>
    <row r="442" spans="1:24" x14ac:dyDescent="0.3">
      <c r="A442">
        <v>967745</v>
      </c>
      <c r="B442" t="s">
        <v>3769</v>
      </c>
      <c r="C442" t="s">
        <v>3770</v>
      </c>
      <c r="D442" t="s">
        <v>3771</v>
      </c>
      <c r="E442" t="s">
        <v>195</v>
      </c>
      <c r="F442" t="s">
        <v>572</v>
      </c>
      <c r="G442" t="s">
        <v>43</v>
      </c>
      <c r="H442" t="s">
        <v>3772</v>
      </c>
      <c r="I442" t="s">
        <v>3773</v>
      </c>
      <c r="J442" t="s">
        <v>3774</v>
      </c>
      <c r="K442">
        <v>26</v>
      </c>
      <c r="M442" t="s">
        <v>1364</v>
      </c>
      <c r="N442" t="s">
        <v>68</v>
      </c>
      <c r="O442" t="s">
        <v>3200</v>
      </c>
      <c r="P442" t="s">
        <v>3775</v>
      </c>
      <c r="Q442" t="s">
        <v>33</v>
      </c>
      <c r="R442" t="s">
        <v>34</v>
      </c>
      <c r="S442" t="s">
        <v>3776</v>
      </c>
      <c r="T442" t="s">
        <v>3777</v>
      </c>
      <c r="W442" t="s">
        <v>3778</v>
      </c>
      <c r="X442" t="s">
        <v>60</v>
      </c>
    </row>
    <row r="443" spans="1:24" x14ac:dyDescent="0.3">
      <c r="A443">
        <v>967746</v>
      </c>
      <c r="B443" t="s">
        <v>3779</v>
      </c>
      <c r="C443" t="s">
        <v>3780</v>
      </c>
      <c r="D443" t="s">
        <v>3781</v>
      </c>
      <c r="F443" t="s">
        <v>668</v>
      </c>
      <c r="G443" t="s">
        <v>43</v>
      </c>
      <c r="H443" t="s">
        <v>3782</v>
      </c>
      <c r="J443" t="s">
        <v>3783</v>
      </c>
      <c r="N443" t="s">
        <v>31</v>
      </c>
      <c r="R443" t="s">
        <v>78</v>
      </c>
      <c r="S443" t="s">
        <v>3784</v>
      </c>
      <c r="T443" t="s">
        <v>36</v>
      </c>
      <c r="W443" t="s">
        <v>3785</v>
      </c>
    </row>
    <row r="444" spans="1:24" x14ac:dyDescent="0.3">
      <c r="A444">
        <v>967747</v>
      </c>
      <c r="B444" t="s">
        <v>3779</v>
      </c>
      <c r="C444" t="s">
        <v>3780</v>
      </c>
      <c r="D444" t="s">
        <v>3781</v>
      </c>
      <c r="F444" t="s">
        <v>668</v>
      </c>
      <c r="G444" t="s">
        <v>43</v>
      </c>
      <c r="H444" t="s">
        <v>3782</v>
      </c>
      <c r="J444" t="s">
        <v>3786</v>
      </c>
      <c r="N444" t="s">
        <v>31</v>
      </c>
      <c r="R444" t="s">
        <v>78</v>
      </c>
      <c r="S444" t="s">
        <v>3784</v>
      </c>
      <c r="T444" t="s">
        <v>36</v>
      </c>
      <c r="W444" t="s">
        <v>3785</v>
      </c>
    </row>
    <row r="445" spans="1:24" x14ac:dyDescent="0.3">
      <c r="A445">
        <v>967748</v>
      </c>
      <c r="B445">
        <v>308326</v>
      </c>
      <c r="C445" t="s">
        <v>3787</v>
      </c>
      <c r="D445" t="s">
        <v>3788</v>
      </c>
      <c r="E445" t="s">
        <v>3789</v>
      </c>
      <c r="F445" t="s">
        <v>3790</v>
      </c>
      <c r="G445" t="s">
        <v>27</v>
      </c>
      <c r="H445" t="s">
        <v>3791</v>
      </c>
      <c r="J445" t="s">
        <v>3792</v>
      </c>
      <c r="N445" t="s">
        <v>31</v>
      </c>
      <c r="R445" t="s">
        <v>78</v>
      </c>
      <c r="S445" t="s">
        <v>3793</v>
      </c>
      <c r="T445" t="s">
        <v>1132</v>
      </c>
      <c r="W445" t="s">
        <v>3794</v>
      </c>
    </row>
    <row r="446" spans="1:24" x14ac:dyDescent="0.3">
      <c r="A446">
        <v>967749</v>
      </c>
      <c r="B446">
        <v>9770</v>
      </c>
      <c r="C446" t="s">
        <v>3795</v>
      </c>
      <c r="D446" t="s">
        <v>3796</v>
      </c>
      <c r="F446" t="s">
        <v>75</v>
      </c>
      <c r="G446" t="s">
        <v>27</v>
      </c>
      <c r="H446" t="s">
        <v>3797</v>
      </c>
      <c r="I446" t="s">
        <v>3798</v>
      </c>
      <c r="J446" t="s">
        <v>3799</v>
      </c>
      <c r="K446">
        <v>140</v>
      </c>
      <c r="L446" t="s">
        <v>1837</v>
      </c>
      <c r="N446" t="s">
        <v>68</v>
      </c>
      <c r="O446" t="s">
        <v>952</v>
      </c>
      <c r="P446" t="s">
        <v>400</v>
      </c>
      <c r="Q446" t="s">
        <v>33</v>
      </c>
      <c r="R446" t="s">
        <v>34</v>
      </c>
      <c r="S446" t="s">
        <v>3800</v>
      </c>
      <c r="W446" t="s">
        <v>1839</v>
      </c>
      <c r="X446" t="s">
        <v>38</v>
      </c>
    </row>
    <row r="447" spans="1:24" x14ac:dyDescent="0.3">
      <c r="A447">
        <v>967750</v>
      </c>
      <c r="B447">
        <v>308326</v>
      </c>
      <c r="C447" t="s">
        <v>3787</v>
      </c>
      <c r="D447" t="s">
        <v>3788</v>
      </c>
      <c r="E447" t="s">
        <v>3789</v>
      </c>
      <c r="F447" t="s">
        <v>3790</v>
      </c>
      <c r="G447" t="s">
        <v>27</v>
      </c>
      <c r="H447" t="s">
        <v>3801</v>
      </c>
      <c r="J447" t="s">
        <v>3802</v>
      </c>
      <c r="N447" t="s">
        <v>31</v>
      </c>
      <c r="R447" t="s">
        <v>78</v>
      </c>
      <c r="S447" t="s">
        <v>3793</v>
      </c>
      <c r="T447" t="s">
        <v>1132</v>
      </c>
      <c r="W447" t="s">
        <v>3794</v>
      </c>
    </row>
    <row r="448" spans="1:24" x14ac:dyDescent="0.3">
      <c r="A448">
        <v>967751</v>
      </c>
      <c r="B448" t="s">
        <v>3803</v>
      </c>
      <c r="C448" t="s">
        <v>3804</v>
      </c>
      <c r="D448" t="s">
        <v>3805</v>
      </c>
      <c r="F448" t="s">
        <v>562</v>
      </c>
      <c r="G448" t="s">
        <v>27</v>
      </c>
      <c r="H448" t="s">
        <v>3806</v>
      </c>
      <c r="I448" t="s">
        <v>3807</v>
      </c>
      <c r="J448" t="s">
        <v>3808</v>
      </c>
      <c r="K448">
        <v>136</v>
      </c>
      <c r="L448" t="s">
        <v>3809</v>
      </c>
      <c r="N448" t="s">
        <v>31</v>
      </c>
      <c r="O448" t="s">
        <v>952</v>
      </c>
      <c r="Q448" t="s">
        <v>33</v>
      </c>
      <c r="R448" t="s">
        <v>34</v>
      </c>
      <c r="S448" t="s">
        <v>3810</v>
      </c>
      <c r="W448" t="s">
        <v>3811</v>
      </c>
      <c r="X448" t="s">
        <v>38</v>
      </c>
    </row>
    <row r="449" spans="1:24" x14ac:dyDescent="0.3">
      <c r="A449">
        <v>967753</v>
      </c>
      <c r="B449">
        <v>155876</v>
      </c>
      <c r="C449" t="s">
        <v>3812</v>
      </c>
      <c r="D449" t="s">
        <v>3813</v>
      </c>
      <c r="F449" t="s">
        <v>102</v>
      </c>
      <c r="G449" t="s">
        <v>27</v>
      </c>
      <c r="H449" t="s">
        <v>3814</v>
      </c>
      <c r="I449" t="s">
        <v>3815</v>
      </c>
      <c r="J449" t="s">
        <v>3816</v>
      </c>
      <c r="K449">
        <v>28</v>
      </c>
      <c r="L449" t="s">
        <v>3817</v>
      </c>
      <c r="N449" t="s">
        <v>68</v>
      </c>
      <c r="O449" t="s">
        <v>3576</v>
      </c>
      <c r="P449" t="s">
        <v>469</v>
      </c>
      <c r="Q449" t="s">
        <v>33</v>
      </c>
      <c r="R449" t="s">
        <v>34</v>
      </c>
      <c r="S449" t="s">
        <v>3818</v>
      </c>
      <c r="T449" t="s">
        <v>58</v>
      </c>
      <c r="W449" t="s">
        <v>3819</v>
      </c>
      <c r="X449" t="s">
        <v>60</v>
      </c>
    </row>
    <row r="450" spans="1:24" x14ac:dyDescent="0.3">
      <c r="A450">
        <v>967754</v>
      </c>
      <c r="B450">
        <v>261244</v>
      </c>
      <c r="C450" t="s">
        <v>3820</v>
      </c>
      <c r="D450" t="s">
        <v>3821</v>
      </c>
      <c r="F450" t="s">
        <v>514</v>
      </c>
      <c r="G450" t="s">
        <v>27</v>
      </c>
      <c r="H450" t="s">
        <v>3822</v>
      </c>
      <c r="I450" t="s">
        <v>3823</v>
      </c>
      <c r="J450" t="s">
        <v>3824</v>
      </c>
      <c r="K450">
        <v>42</v>
      </c>
      <c r="L450" t="s">
        <v>3825</v>
      </c>
      <c r="N450" t="s">
        <v>68</v>
      </c>
      <c r="O450" t="s">
        <v>146</v>
      </c>
      <c r="P450" t="s">
        <v>3826</v>
      </c>
      <c r="Q450" t="s">
        <v>33</v>
      </c>
      <c r="R450" t="s">
        <v>34</v>
      </c>
      <c r="S450" t="s">
        <v>3827</v>
      </c>
      <c r="T450" t="s">
        <v>646</v>
      </c>
      <c r="W450" t="s">
        <v>3828</v>
      </c>
      <c r="X450" t="s">
        <v>60</v>
      </c>
    </row>
    <row r="451" spans="1:24" x14ac:dyDescent="0.3">
      <c r="A451">
        <v>967755</v>
      </c>
      <c r="B451">
        <v>279486</v>
      </c>
      <c r="C451" t="s">
        <v>3829</v>
      </c>
      <c r="D451" t="s">
        <v>3830</v>
      </c>
      <c r="E451" t="s">
        <v>195</v>
      </c>
      <c r="F451" t="s">
        <v>1610</v>
      </c>
      <c r="G451" t="s">
        <v>43</v>
      </c>
      <c r="H451" t="s">
        <v>3822</v>
      </c>
      <c r="J451" t="s">
        <v>3831</v>
      </c>
      <c r="N451" t="s">
        <v>31</v>
      </c>
      <c r="R451" t="s">
        <v>78</v>
      </c>
      <c r="S451" t="s">
        <v>3832</v>
      </c>
      <c r="T451" t="s">
        <v>646</v>
      </c>
      <c r="W451" t="s">
        <v>3833</v>
      </c>
      <c r="X451" t="s">
        <v>38</v>
      </c>
    </row>
    <row r="452" spans="1:24" x14ac:dyDescent="0.3">
      <c r="A452">
        <v>967756</v>
      </c>
      <c r="B452" t="s">
        <v>3834</v>
      </c>
      <c r="C452" t="s">
        <v>3835</v>
      </c>
      <c r="D452" t="s">
        <v>3836</v>
      </c>
      <c r="E452" t="s">
        <v>101</v>
      </c>
      <c r="F452" t="s">
        <v>209</v>
      </c>
      <c r="G452" t="s">
        <v>27</v>
      </c>
      <c r="H452" t="s">
        <v>3837</v>
      </c>
      <c r="I452" t="s">
        <v>3838</v>
      </c>
      <c r="J452" t="s">
        <v>3839</v>
      </c>
      <c r="K452">
        <v>133</v>
      </c>
      <c r="L452" t="s">
        <v>3840</v>
      </c>
      <c r="N452" t="s">
        <v>68</v>
      </c>
      <c r="O452" t="s">
        <v>146</v>
      </c>
      <c r="P452" t="s">
        <v>3841</v>
      </c>
      <c r="Q452" t="s">
        <v>33</v>
      </c>
      <c r="R452" t="s">
        <v>34</v>
      </c>
      <c r="S452" t="e">
        <f>- Neuquén - Barrio Gran Neuquén</f>
        <v>#NAME?</v>
      </c>
      <c r="T452" t="s">
        <v>3842</v>
      </c>
      <c r="W452" t="s">
        <v>3843</v>
      </c>
      <c r="X452" t="s">
        <v>38</v>
      </c>
    </row>
    <row r="453" spans="1:24" x14ac:dyDescent="0.3">
      <c r="A453">
        <v>967757</v>
      </c>
      <c r="B453" t="s">
        <v>3844</v>
      </c>
      <c r="C453" t="s">
        <v>3845</v>
      </c>
      <c r="D453" t="s">
        <v>3846</v>
      </c>
      <c r="E453" t="s">
        <v>185</v>
      </c>
      <c r="F453" t="s">
        <v>463</v>
      </c>
      <c r="G453" t="s">
        <v>27</v>
      </c>
      <c r="H453" t="s">
        <v>3837</v>
      </c>
      <c r="J453" t="s">
        <v>3847</v>
      </c>
      <c r="N453" t="s">
        <v>31</v>
      </c>
      <c r="R453" t="s">
        <v>78</v>
      </c>
      <c r="S453" t="s">
        <v>3848</v>
      </c>
      <c r="T453" t="s">
        <v>3849</v>
      </c>
      <c r="W453" t="s">
        <v>3850</v>
      </c>
    </row>
    <row r="454" spans="1:24" x14ac:dyDescent="0.3">
      <c r="A454">
        <v>967758</v>
      </c>
      <c r="B454">
        <v>284498</v>
      </c>
      <c r="C454" t="s">
        <v>3851</v>
      </c>
      <c r="D454" t="s">
        <v>3852</v>
      </c>
      <c r="F454" t="s">
        <v>970</v>
      </c>
      <c r="G454" t="s">
        <v>43</v>
      </c>
      <c r="H454" t="s">
        <v>3853</v>
      </c>
      <c r="I454" t="s">
        <v>3854</v>
      </c>
      <c r="J454" t="s">
        <v>3855</v>
      </c>
      <c r="K454">
        <v>151</v>
      </c>
      <c r="L454" t="s">
        <v>3856</v>
      </c>
      <c r="N454" t="s">
        <v>68</v>
      </c>
      <c r="O454" t="s">
        <v>146</v>
      </c>
      <c r="P454" t="s">
        <v>3857</v>
      </c>
      <c r="Q454" t="s">
        <v>119</v>
      </c>
      <c r="R454" t="s">
        <v>120</v>
      </c>
      <c r="S454" t="s">
        <v>3858</v>
      </c>
      <c r="T454" t="s">
        <v>1206</v>
      </c>
      <c r="W454" t="s">
        <v>3856</v>
      </c>
      <c r="X454" t="s">
        <v>38</v>
      </c>
    </row>
    <row r="455" spans="1:24" x14ac:dyDescent="0.3">
      <c r="A455">
        <v>967759</v>
      </c>
      <c r="B455" t="s">
        <v>3859</v>
      </c>
      <c r="C455" t="s">
        <v>3860</v>
      </c>
      <c r="D455" t="s">
        <v>3861</v>
      </c>
      <c r="E455" t="s">
        <v>140</v>
      </c>
      <c r="F455" t="s">
        <v>320</v>
      </c>
      <c r="G455" t="s">
        <v>43</v>
      </c>
      <c r="H455" t="s">
        <v>3853</v>
      </c>
      <c r="I455" t="s">
        <v>3862</v>
      </c>
      <c r="J455" t="s">
        <v>3863</v>
      </c>
      <c r="K455">
        <v>164</v>
      </c>
      <c r="L455" t="s">
        <v>518</v>
      </c>
      <c r="N455" t="s">
        <v>68</v>
      </c>
      <c r="O455" t="s">
        <v>146</v>
      </c>
      <c r="P455" t="s">
        <v>519</v>
      </c>
      <c r="Q455" t="s">
        <v>33</v>
      </c>
      <c r="R455" t="s">
        <v>34</v>
      </c>
      <c r="S455" t="s">
        <v>3864</v>
      </c>
      <c r="W455" t="s">
        <v>2027</v>
      </c>
      <c r="X455" t="s">
        <v>38</v>
      </c>
    </row>
    <row r="456" spans="1:24" x14ac:dyDescent="0.3">
      <c r="A456">
        <v>967762</v>
      </c>
      <c r="B456">
        <v>278526</v>
      </c>
      <c r="C456" t="s">
        <v>151</v>
      </c>
      <c r="D456" t="s">
        <v>152</v>
      </c>
      <c r="E456" t="s">
        <v>101</v>
      </c>
      <c r="F456" t="s">
        <v>153</v>
      </c>
      <c r="G456" t="s">
        <v>43</v>
      </c>
      <c r="H456" t="s">
        <v>3865</v>
      </c>
      <c r="J456" t="s">
        <v>3866</v>
      </c>
      <c r="N456" t="s">
        <v>31</v>
      </c>
      <c r="R456" t="s">
        <v>78</v>
      </c>
      <c r="S456" t="s">
        <v>160</v>
      </c>
      <c r="W456" t="s">
        <v>3867</v>
      </c>
    </row>
    <row r="457" spans="1:24" x14ac:dyDescent="0.3">
      <c r="A457">
        <v>967763</v>
      </c>
      <c r="B457" t="s">
        <v>3868</v>
      </c>
      <c r="C457" t="s">
        <v>3869</v>
      </c>
      <c r="D457" t="s">
        <v>3870</v>
      </c>
      <c r="F457" t="s">
        <v>42</v>
      </c>
      <c r="G457" t="s">
        <v>27</v>
      </c>
      <c r="H457" t="s">
        <v>3871</v>
      </c>
      <c r="I457" t="s">
        <v>3872</v>
      </c>
      <c r="J457" t="s">
        <v>3873</v>
      </c>
      <c r="K457">
        <v>156</v>
      </c>
      <c r="L457" t="s">
        <v>637</v>
      </c>
      <c r="N457" t="s">
        <v>68</v>
      </c>
      <c r="O457" t="s">
        <v>146</v>
      </c>
      <c r="P457" t="s">
        <v>147</v>
      </c>
      <c r="Q457" t="s">
        <v>33</v>
      </c>
      <c r="R457" t="s">
        <v>34</v>
      </c>
      <c r="S457" t="e">
        <f>- Neuquén - Barrio Valentina Sur</f>
        <v>#NAME?</v>
      </c>
      <c r="T457" t="s">
        <v>1759</v>
      </c>
      <c r="W457" t="s">
        <v>3874</v>
      </c>
      <c r="X457" t="s">
        <v>38</v>
      </c>
    </row>
    <row r="458" spans="1:24" x14ac:dyDescent="0.3">
      <c r="A458">
        <v>967766</v>
      </c>
      <c r="B458">
        <v>259212</v>
      </c>
      <c r="C458" t="s">
        <v>3875</v>
      </c>
      <c r="D458" t="s">
        <v>3876</v>
      </c>
      <c r="F458" t="s">
        <v>209</v>
      </c>
      <c r="G458" t="s">
        <v>43</v>
      </c>
      <c r="H458" t="s">
        <v>3877</v>
      </c>
      <c r="I458" t="s">
        <v>3877</v>
      </c>
      <c r="J458" t="s">
        <v>3878</v>
      </c>
      <c r="K458">
        <v>0</v>
      </c>
      <c r="N458" t="s">
        <v>31</v>
      </c>
      <c r="Q458" t="s">
        <v>33</v>
      </c>
      <c r="R458" t="s">
        <v>34</v>
      </c>
      <c r="S458" t="s">
        <v>3879</v>
      </c>
      <c r="W458" t="s">
        <v>1510</v>
      </c>
    </row>
    <row r="459" spans="1:24" x14ac:dyDescent="0.3">
      <c r="A459">
        <v>967768</v>
      </c>
      <c r="B459" t="s">
        <v>3880</v>
      </c>
      <c r="C459" t="s">
        <v>3881</v>
      </c>
      <c r="D459" t="s">
        <v>3882</v>
      </c>
      <c r="F459" t="s">
        <v>947</v>
      </c>
      <c r="G459" t="s">
        <v>43</v>
      </c>
      <c r="H459" t="s">
        <v>3883</v>
      </c>
      <c r="I459" t="s">
        <v>3884</v>
      </c>
      <c r="J459" t="s">
        <v>3885</v>
      </c>
      <c r="K459">
        <v>119</v>
      </c>
      <c r="L459" t="s">
        <v>3886</v>
      </c>
      <c r="N459" t="s">
        <v>68</v>
      </c>
      <c r="O459" t="s">
        <v>3576</v>
      </c>
      <c r="P459" t="s">
        <v>2540</v>
      </c>
      <c r="Q459" t="s">
        <v>33</v>
      </c>
      <c r="R459" t="s">
        <v>34</v>
      </c>
      <c r="S459" t="s">
        <v>3887</v>
      </c>
      <c r="T459" t="s">
        <v>3888</v>
      </c>
      <c r="W459" t="s">
        <v>3889</v>
      </c>
      <c r="X459" t="s">
        <v>38</v>
      </c>
    </row>
    <row r="460" spans="1:24" x14ac:dyDescent="0.3">
      <c r="A460">
        <v>967770</v>
      </c>
      <c r="B460">
        <v>94652</v>
      </c>
      <c r="C460" t="s">
        <v>3890</v>
      </c>
      <c r="D460" t="s">
        <v>3891</v>
      </c>
      <c r="F460" t="s">
        <v>125</v>
      </c>
      <c r="G460" t="s">
        <v>27</v>
      </c>
      <c r="H460" t="s">
        <v>3892</v>
      </c>
      <c r="I460" t="s">
        <v>3893</v>
      </c>
      <c r="J460" t="s">
        <v>3894</v>
      </c>
      <c r="K460">
        <v>12</v>
      </c>
      <c r="L460" t="s">
        <v>2321</v>
      </c>
      <c r="N460" t="s">
        <v>68</v>
      </c>
      <c r="O460" t="s">
        <v>952</v>
      </c>
      <c r="P460" t="s">
        <v>577</v>
      </c>
      <c r="Q460" t="s">
        <v>33</v>
      </c>
      <c r="R460" t="s">
        <v>34</v>
      </c>
      <c r="S460" t="s">
        <v>3895</v>
      </c>
      <c r="T460" t="s">
        <v>3896</v>
      </c>
      <c r="W460" t="s">
        <v>3897</v>
      </c>
      <c r="X460" t="s">
        <v>60</v>
      </c>
    </row>
    <row r="461" spans="1:24" x14ac:dyDescent="0.3">
      <c r="A461">
        <v>967771</v>
      </c>
      <c r="B461" t="s">
        <v>3898</v>
      </c>
      <c r="C461" t="s">
        <v>3899</v>
      </c>
      <c r="D461" t="s">
        <v>3900</v>
      </c>
      <c r="E461" t="s">
        <v>140</v>
      </c>
      <c r="F461" t="s">
        <v>365</v>
      </c>
      <c r="G461" t="s">
        <v>27</v>
      </c>
      <c r="H461" t="s">
        <v>3901</v>
      </c>
      <c r="J461" t="s">
        <v>3902</v>
      </c>
      <c r="N461" t="s">
        <v>31</v>
      </c>
      <c r="R461" t="s">
        <v>78</v>
      </c>
      <c r="S461" t="s">
        <v>3903</v>
      </c>
      <c r="W461" t="s">
        <v>3904</v>
      </c>
      <c r="X461" t="s">
        <v>38</v>
      </c>
    </row>
    <row r="462" spans="1:24" x14ac:dyDescent="0.3">
      <c r="A462">
        <v>967772</v>
      </c>
      <c r="B462">
        <v>291105</v>
      </c>
      <c r="C462" t="s">
        <v>1208</v>
      </c>
      <c r="D462" t="s">
        <v>1209</v>
      </c>
      <c r="F462" t="s">
        <v>847</v>
      </c>
      <c r="G462" t="s">
        <v>43</v>
      </c>
      <c r="H462" t="s">
        <v>3905</v>
      </c>
      <c r="I462" t="s">
        <v>3906</v>
      </c>
      <c r="J462" t="s">
        <v>3907</v>
      </c>
      <c r="K462">
        <v>11</v>
      </c>
      <c r="L462" t="s">
        <v>1213</v>
      </c>
      <c r="N462" t="s">
        <v>68</v>
      </c>
      <c r="O462" t="s">
        <v>952</v>
      </c>
      <c r="P462" t="s">
        <v>841</v>
      </c>
      <c r="Q462" t="s">
        <v>33</v>
      </c>
      <c r="R462" t="s">
        <v>34</v>
      </c>
      <c r="S462" t="s">
        <v>87</v>
      </c>
      <c r="T462" t="s">
        <v>1214</v>
      </c>
      <c r="W462" t="s">
        <v>3908</v>
      </c>
      <c r="X462" t="s">
        <v>38</v>
      </c>
    </row>
    <row r="463" spans="1:24" x14ac:dyDescent="0.3">
      <c r="A463">
        <v>967773</v>
      </c>
      <c r="B463">
        <v>320817</v>
      </c>
      <c r="C463" t="s">
        <v>3909</v>
      </c>
      <c r="D463" t="s">
        <v>3910</v>
      </c>
      <c r="E463" t="s">
        <v>364</v>
      </c>
      <c r="F463" t="s">
        <v>302</v>
      </c>
      <c r="G463" t="s">
        <v>27</v>
      </c>
      <c r="H463" t="s">
        <v>3911</v>
      </c>
      <c r="I463" t="s">
        <v>3912</v>
      </c>
      <c r="J463" t="s">
        <v>3913</v>
      </c>
      <c r="K463">
        <v>121</v>
      </c>
      <c r="L463" t="s">
        <v>3692</v>
      </c>
      <c r="N463" t="s">
        <v>68</v>
      </c>
      <c r="O463" t="s">
        <v>3576</v>
      </c>
      <c r="P463" t="s">
        <v>1259</v>
      </c>
      <c r="Q463" t="s">
        <v>33</v>
      </c>
      <c r="R463" t="s">
        <v>34</v>
      </c>
      <c r="S463" t="e">
        <f>- Neuquén - Barrio Islas Malvinas</f>
        <v>#NAME?</v>
      </c>
      <c r="W463" t="s">
        <v>1520</v>
      </c>
      <c r="X463" t="s">
        <v>38</v>
      </c>
    </row>
    <row r="464" spans="1:24" x14ac:dyDescent="0.3">
      <c r="A464">
        <v>967774</v>
      </c>
      <c r="B464">
        <v>129235</v>
      </c>
      <c r="C464" t="s">
        <v>3914</v>
      </c>
      <c r="D464" t="s">
        <v>3915</v>
      </c>
      <c r="F464" t="s">
        <v>650</v>
      </c>
      <c r="G464" t="s">
        <v>27</v>
      </c>
      <c r="H464" t="s">
        <v>3916</v>
      </c>
      <c r="I464" t="s">
        <v>3917</v>
      </c>
      <c r="J464" t="s">
        <v>3918</v>
      </c>
      <c r="K464">
        <v>120</v>
      </c>
      <c r="L464" t="s">
        <v>3919</v>
      </c>
      <c r="N464" t="s">
        <v>68</v>
      </c>
      <c r="O464" t="s">
        <v>952</v>
      </c>
      <c r="P464" t="s">
        <v>1758</v>
      </c>
      <c r="Q464" t="s">
        <v>33</v>
      </c>
      <c r="R464" t="s">
        <v>34</v>
      </c>
      <c r="S464" t="s">
        <v>3920</v>
      </c>
      <c r="T464" t="s">
        <v>3921</v>
      </c>
      <c r="W464" t="s">
        <v>3922</v>
      </c>
      <c r="X464" t="s">
        <v>38</v>
      </c>
    </row>
    <row r="465" spans="1:24" x14ac:dyDescent="0.3">
      <c r="A465">
        <v>967777</v>
      </c>
      <c r="B465">
        <v>224717</v>
      </c>
      <c r="C465" t="s">
        <v>3923</v>
      </c>
      <c r="D465" t="s">
        <v>3924</v>
      </c>
      <c r="E465" t="s">
        <v>991</v>
      </c>
      <c r="F465" t="s">
        <v>53</v>
      </c>
      <c r="G465" t="s">
        <v>27</v>
      </c>
      <c r="H465" t="s">
        <v>3925</v>
      </c>
      <c r="I465" t="s">
        <v>3926</v>
      </c>
      <c r="J465" t="s">
        <v>3927</v>
      </c>
      <c r="K465">
        <v>110</v>
      </c>
      <c r="N465" t="s">
        <v>31</v>
      </c>
      <c r="O465" t="s">
        <v>952</v>
      </c>
      <c r="Q465" t="s">
        <v>33</v>
      </c>
      <c r="R465" t="s">
        <v>34</v>
      </c>
      <c r="S465" t="s">
        <v>3928</v>
      </c>
      <c r="T465" t="s">
        <v>36</v>
      </c>
      <c r="W465" t="s">
        <v>3929</v>
      </c>
      <c r="X465" t="s">
        <v>38</v>
      </c>
    </row>
    <row r="466" spans="1:24" x14ac:dyDescent="0.3">
      <c r="A466">
        <v>967778</v>
      </c>
      <c r="B466">
        <v>259780</v>
      </c>
      <c r="C466" t="s">
        <v>3930</v>
      </c>
      <c r="D466" t="s">
        <v>3931</v>
      </c>
      <c r="E466" t="s">
        <v>364</v>
      </c>
      <c r="F466" t="s">
        <v>611</v>
      </c>
      <c r="G466" t="s">
        <v>27</v>
      </c>
      <c r="H466" t="s">
        <v>3932</v>
      </c>
      <c r="I466" t="s">
        <v>3933</v>
      </c>
      <c r="J466" t="s">
        <v>3934</v>
      </c>
      <c r="K466">
        <v>135</v>
      </c>
      <c r="L466" t="s">
        <v>682</v>
      </c>
      <c r="N466" t="s">
        <v>68</v>
      </c>
      <c r="O466" t="s">
        <v>146</v>
      </c>
      <c r="P466" t="s">
        <v>3935</v>
      </c>
      <c r="Q466" t="s">
        <v>33</v>
      </c>
      <c r="R466" t="s">
        <v>34</v>
      </c>
      <c r="S466" t="e">
        <f>- Neuquén - Barrio Islas Malvinas</f>
        <v>#NAME?</v>
      </c>
      <c r="T466" t="s">
        <v>3936</v>
      </c>
      <c r="W466" t="s">
        <v>3937</v>
      </c>
      <c r="X466" t="s">
        <v>38</v>
      </c>
    </row>
    <row r="467" spans="1:24" x14ac:dyDescent="0.3">
      <c r="A467">
        <v>967779</v>
      </c>
      <c r="B467" t="s">
        <v>3938</v>
      </c>
      <c r="C467" t="s">
        <v>3939</v>
      </c>
      <c r="D467" t="s">
        <v>3940</v>
      </c>
      <c r="F467" t="s">
        <v>356</v>
      </c>
      <c r="G467" t="s">
        <v>43</v>
      </c>
      <c r="H467" t="s">
        <v>3941</v>
      </c>
      <c r="I467" t="s">
        <v>3942</v>
      </c>
      <c r="J467" t="s">
        <v>3943</v>
      </c>
      <c r="K467">
        <v>120</v>
      </c>
      <c r="L467" t="s">
        <v>3944</v>
      </c>
      <c r="N467" t="s">
        <v>68</v>
      </c>
      <c r="O467" t="s">
        <v>2584</v>
      </c>
      <c r="P467" t="s">
        <v>202</v>
      </c>
      <c r="Q467" t="s">
        <v>33</v>
      </c>
      <c r="R467" t="s">
        <v>34</v>
      </c>
      <c r="S467" t="s">
        <v>3945</v>
      </c>
      <c r="W467" t="s">
        <v>3946</v>
      </c>
      <c r="X467" t="s">
        <v>38</v>
      </c>
    </row>
    <row r="468" spans="1:24" x14ac:dyDescent="0.3">
      <c r="A468">
        <v>967780</v>
      </c>
      <c r="B468" t="s">
        <v>3947</v>
      </c>
      <c r="C468" t="s">
        <v>3948</v>
      </c>
      <c r="D468" t="s">
        <v>3949</v>
      </c>
      <c r="F468" t="s">
        <v>818</v>
      </c>
      <c r="G468" t="s">
        <v>27</v>
      </c>
      <c r="H468" t="s">
        <v>3950</v>
      </c>
      <c r="I468" t="s">
        <v>3951</v>
      </c>
      <c r="J468" t="s">
        <v>3952</v>
      </c>
      <c r="K468">
        <v>152</v>
      </c>
      <c r="L468" t="s">
        <v>3953</v>
      </c>
      <c r="N468" t="s">
        <v>68</v>
      </c>
      <c r="O468" t="s">
        <v>3576</v>
      </c>
      <c r="P468" t="s">
        <v>2118</v>
      </c>
      <c r="Q468" t="s">
        <v>33</v>
      </c>
      <c r="R468" t="s">
        <v>34</v>
      </c>
      <c r="S468" t="s">
        <v>3954</v>
      </c>
      <c r="W468" t="s">
        <v>3955</v>
      </c>
      <c r="X468" t="s">
        <v>38</v>
      </c>
    </row>
    <row r="469" spans="1:24" x14ac:dyDescent="0.3">
      <c r="A469">
        <v>967781</v>
      </c>
      <c r="B469">
        <v>260299</v>
      </c>
      <c r="C469" t="s">
        <v>3956</v>
      </c>
      <c r="D469" t="s">
        <v>3957</v>
      </c>
      <c r="F469" t="s">
        <v>270</v>
      </c>
      <c r="G469" t="s">
        <v>27</v>
      </c>
      <c r="H469" t="s">
        <v>3958</v>
      </c>
      <c r="I469" t="s">
        <v>3959</v>
      </c>
      <c r="J469" t="s">
        <v>3960</v>
      </c>
      <c r="K469">
        <v>17</v>
      </c>
      <c r="L469" t="s">
        <v>576</v>
      </c>
      <c r="N469" t="s">
        <v>68</v>
      </c>
      <c r="O469" t="s">
        <v>2584</v>
      </c>
      <c r="P469" t="s">
        <v>577</v>
      </c>
      <c r="Q469" t="s">
        <v>33</v>
      </c>
      <c r="R469" t="s">
        <v>34</v>
      </c>
      <c r="S469" t="s">
        <v>3961</v>
      </c>
      <c r="T469" t="s">
        <v>3962</v>
      </c>
      <c r="W469" t="s">
        <v>3963</v>
      </c>
      <c r="X469" t="s">
        <v>60</v>
      </c>
    </row>
    <row r="470" spans="1:24" x14ac:dyDescent="0.3">
      <c r="A470">
        <v>967782</v>
      </c>
      <c r="B470">
        <v>251696</v>
      </c>
      <c r="C470" t="s">
        <v>3964</v>
      </c>
      <c r="D470" t="s">
        <v>3965</v>
      </c>
      <c r="E470" t="s">
        <v>195</v>
      </c>
      <c r="F470" t="s">
        <v>572</v>
      </c>
      <c r="G470" t="s">
        <v>27</v>
      </c>
      <c r="H470" t="s">
        <v>3966</v>
      </c>
      <c r="I470" t="s">
        <v>3967</v>
      </c>
      <c r="J470" t="s">
        <v>3968</v>
      </c>
      <c r="K470">
        <v>10</v>
      </c>
      <c r="L470" t="s">
        <v>3969</v>
      </c>
      <c r="N470" t="s">
        <v>31</v>
      </c>
      <c r="O470" t="s">
        <v>2584</v>
      </c>
      <c r="Q470" t="s">
        <v>33</v>
      </c>
      <c r="R470" t="s">
        <v>34</v>
      </c>
      <c r="S470" t="s">
        <v>3970</v>
      </c>
      <c r="T470" t="s">
        <v>3971</v>
      </c>
      <c r="W470" t="s">
        <v>3972</v>
      </c>
      <c r="X470" t="s">
        <v>60</v>
      </c>
    </row>
    <row r="471" spans="1:24" x14ac:dyDescent="0.3">
      <c r="A471">
        <v>967783</v>
      </c>
      <c r="B471" t="s">
        <v>3973</v>
      </c>
      <c r="C471" t="s">
        <v>3974</v>
      </c>
      <c r="D471" t="s">
        <v>3975</v>
      </c>
      <c r="F471" t="s">
        <v>1911</v>
      </c>
      <c r="G471" t="s">
        <v>43</v>
      </c>
      <c r="H471" t="s">
        <v>3976</v>
      </c>
      <c r="I471" t="s">
        <v>3977</v>
      </c>
      <c r="J471" t="s">
        <v>3978</v>
      </c>
      <c r="K471">
        <v>137</v>
      </c>
      <c r="N471" t="s">
        <v>31</v>
      </c>
      <c r="O471" t="s">
        <v>952</v>
      </c>
      <c r="Q471" t="s">
        <v>33</v>
      </c>
      <c r="R471" t="s">
        <v>34</v>
      </c>
      <c r="S471" t="s">
        <v>3979</v>
      </c>
      <c r="W471" t="s">
        <v>3980</v>
      </c>
      <c r="X471" t="s">
        <v>38</v>
      </c>
    </row>
    <row r="472" spans="1:24" x14ac:dyDescent="0.3">
      <c r="A472">
        <v>967786</v>
      </c>
      <c r="B472">
        <v>168652</v>
      </c>
      <c r="C472" t="s">
        <v>3981</v>
      </c>
      <c r="D472" t="s">
        <v>3982</v>
      </c>
      <c r="E472" t="s">
        <v>195</v>
      </c>
      <c r="F472" t="s">
        <v>3983</v>
      </c>
      <c r="G472" t="s">
        <v>27</v>
      </c>
      <c r="H472" t="s">
        <v>3984</v>
      </c>
      <c r="I472" t="s">
        <v>3985</v>
      </c>
      <c r="J472" t="s">
        <v>3986</v>
      </c>
      <c r="K472">
        <v>20</v>
      </c>
      <c r="N472" t="s">
        <v>31</v>
      </c>
      <c r="O472" t="s">
        <v>952</v>
      </c>
      <c r="Q472" t="s">
        <v>33</v>
      </c>
      <c r="R472" t="s">
        <v>34</v>
      </c>
      <c r="S472" t="s">
        <v>3987</v>
      </c>
      <c r="T472" t="s">
        <v>3988</v>
      </c>
      <c r="W472" t="s">
        <v>3989</v>
      </c>
      <c r="X472" t="s">
        <v>60</v>
      </c>
    </row>
    <row r="473" spans="1:24" x14ac:dyDescent="0.3">
      <c r="A473">
        <v>967788</v>
      </c>
      <c r="B473">
        <v>246689</v>
      </c>
      <c r="C473" t="s">
        <v>3990</v>
      </c>
      <c r="D473" t="s">
        <v>3991</v>
      </c>
      <c r="F473" t="s">
        <v>1833</v>
      </c>
      <c r="G473" t="s">
        <v>43</v>
      </c>
      <c r="H473" t="s">
        <v>3992</v>
      </c>
      <c r="I473" t="s">
        <v>3992</v>
      </c>
      <c r="J473" t="s">
        <v>3993</v>
      </c>
      <c r="K473">
        <v>0</v>
      </c>
      <c r="N473" t="s">
        <v>31</v>
      </c>
      <c r="O473" t="s">
        <v>1248</v>
      </c>
      <c r="Q473" t="s">
        <v>119</v>
      </c>
      <c r="R473" t="s">
        <v>120</v>
      </c>
      <c r="S473" t="s">
        <v>3994</v>
      </c>
      <c r="T473" t="s">
        <v>3995</v>
      </c>
      <c r="W473" t="s">
        <v>3996</v>
      </c>
    </row>
    <row r="474" spans="1:24" x14ac:dyDescent="0.3">
      <c r="A474">
        <v>967789</v>
      </c>
      <c r="B474" t="s">
        <v>3997</v>
      </c>
      <c r="C474" t="s">
        <v>3998</v>
      </c>
      <c r="D474" t="s">
        <v>3999</v>
      </c>
      <c r="F474" t="s">
        <v>1001</v>
      </c>
      <c r="G474" t="s">
        <v>27</v>
      </c>
      <c r="H474" t="s">
        <v>4000</v>
      </c>
      <c r="I474" t="s">
        <v>4001</v>
      </c>
      <c r="J474" t="s">
        <v>4002</v>
      </c>
      <c r="K474">
        <v>117</v>
      </c>
      <c r="L474" t="s">
        <v>2321</v>
      </c>
      <c r="N474" t="s">
        <v>68</v>
      </c>
      <c r="O474" t="s">
        <v>3576</v>
      </c>
      <c r="P474" t="s">
        <v>577</v>
      </c>
      <c r="Q474" t="s">
        <v>33</v>
      </c>
      <c r="R474" t="s">
        <v>34</v>
      </c>
      <c r="S474" t="s">
        <v>4003</v>
      </c>
      <c r="W474" t="s">
        <v>309</v>
      </c>
      <c r="X474" t="s">
        <v>38</v>
      </c>
    </row>
    <row r="475" spans="1:24" x14ac:dyDescent="0.3">
      <c r="A475">
        <v>967790</v>
      </c>
      <c r="B475" t="s">
        <v>4004</v>
      </c>
      <c r="C475" t="s">
        <v>4005</v>
      </c>
      <c r="D475" t="s">
        <v>4006</v>
      </c>
      <c r="E475" t="s">
        <v>195</v>
      </c>
      <c r="F475" t="s">
        <v>2732</v>
      </c>
      <c r="G475" t="s">
        <v>43</v>
      </c>
      <c r="H475" t="s">
        <v>4007</v>
      </c>
      <c r="I475" t="s">
        <v>4008</v>
      </c>
      <c r="J475" t="s">
        <v>4009</v>
      </c>
      <c r="K475">
        <v>15</v>
      </c>
      <c r="L475" t="s">
        <v>3692</v>
      </c>
      <c r="N475" t="s">
        <v>68</v>
      </c>
      <c r="O475" t="s">
        <v>3576</v>
      </c>
      <c r="P475" t="s">
        <v>1259</v>
      </c>
      <c r="Q475" t="s">
        <v>33</v>
      </c>
      <c r="R475" t="s">
        <v>34</v>
      </c>
      <c r="S475" t="s">
        <v>4010</v>
      </c>
      <c r="T475" t="s">
        <v>4011</v>
      </c>
      <c r="W475" t="s">
        <v>4012</v>
      </c>
      <c r="X475" t="s">
        <v>60</v>
      </c>
    </row>
    <row r="476" spans="1:24" x14ac:dyDescent="0.3">
      <c r="A476">
        <v>967791</v>
      </c>
      <c r="B476" t="s">
        <v>4013</v>
      </c>
      <c r="C476" t="s">
        <v>4014</v>
      </c>
      <c r="D476" t="s">
        <v>4015</v>
      </c>
      <c r="F476" t="s">
        <v>1156</v>
      </c>
      <c r="G476" t="s">
        <v>43</v>
      </c>
      <c r="H476" t="s">
        <v>4016</v>
      </c>
      <c r="I476" t="s">
        <v>4017</v>
      </c>
      <c r="J476" t="s">
        <v>4018</v>
      </c>
      <c r="K476">
        <v>92</v>
      </c>
      <c r="L476" t="s">
        <v>4019</v>
      </c>
      <c r="N476" t="s">
        <v>68</v>
      </c>
      <c r="O476" t="s">
        <v>490</v>
      </c>
      <c r="P476" t="s">
        <v>4020</v>
      </c>
      <c r="Q476" t="s">
        <v>1586</v>
      </c>
      <c r="R476" t="s">
        <v>1587</v>
      </c>
      <c r="S476" t="s">
        <v>4021</v>
      </c>
      <c r="T476" t="s">
        <v>1750</v>
      </c>
      <c r="W476" t="s">
        <v>637</v>
      </c>
      <c r="X476" t="s">
        <v>38</v>
      </c>
    </row>
    <row r="477" spans="1:24" x14ac:dyDescent="0.3">
      <c r="A477">
        <v>967792</v>
      </c>
      <c r="B477" t="s">
        <v>4022</v>
      </c>
      <c r="C477" t="s">
        <v>4023</v>
      </c>
      <c r="D477" t="s">
        <v>4024</v>
      </c>
      <c r="F477" t="s">
        <v>102</v>
      </c>
      <c r="G477" t="s">
        <v>43</v>
      </c>
      <c r="H477" t="s">
        <v>4025</v>
      </c>
      <c r="I477" t="s">
        <v>4026</v>
      </c>
      <c r="J477" t="s">
        <v>4027</v>
      </c>
      <c r="K477">
        <v>114</v>
      </c>
      <c r="L477" t="s">
        <v>4028</v>
      </c>
      <c r="N477" t="s">
        <v>68</v>
      </c>
      <c r="O477" t="s">
        <v>2584</v>
      </c>
      <c r="P477" t="s">
        <v>4029</v>
      </c>
      <c r="Q477" t="s">
        <v>33</v>
      </c>
      <c r="R477" t="s">
        <v>34</v>
      </c>
      <c r="S477" t="s">
        <v>4030</v>
      </c>
      <c r="W477" t="s">
        <v>4031</v>
      </c>
      <c r="X477" t="s">
        <v>38</v>
      </c>
    </row>
    <row r="478" spans="1:24" x14ac:dyDescent="0.3">
      <c r="A478">
        <v>967793</v>
      </c>
      <c r="B478" t="s">
        <v>4032</v>
      </c>
      <c r="C478" t="s">
        <v>4033</v>
      </c>
      <c r="D478" t="s">
        <v>4034</v>
      </c>
      <c r="F478" t="s">
        <v>112</v>
      </c>
      <c r="G478" t="s">
        <v>27</v>
      </c>
      <c r="H478" t="s">
        <v>4035</v>
      </c>
      <c r="I478" t="s">
        <v>4036</v>
      </c>
      <c r="J478" t="s">
        <v>4037</v>
      </c>
      <c r="K478">
        <v>120</v>
      </c>
      <c r="L478" t="s">
        <v>576</v>
      </c>
      <c r="N478" t="s">
        <v>68</v>
      </c>
      <c r="O478" t="s">
        <v>2584</v>
      </c>
      <c r="P478" t="s">
        <v>577</v>
      </c>
      <c r="Q478" t="s">
        <v>33</v>
      </c>
      <c r="R478" t="s">
        <v>34</v>
      </c>
      <c r="S478" t="s">
        <v>4038</v>
      </c>
      <c r="W478" t="s">
        <v>4039</v>
      </c>
      <c r="X478" t="s">
        <v>38</v>
      </c>
    </row>
    <row r="479" spans="1:24" x14ac:dyDescent="0.3">
      <c r="A479">
        <v>967796</v>
      </c>
      <c r="B479" t="s">
        <v>4040</v>
      </c>
      <c r="C479" t="s">
        <v>4041</v>
      </c>
      <c r="D479" t="s">
        <v>4042</v>
      </c>
      <c r="E479" t="s">
        <v>364</v>
      </c>
      <c r="F479" t="s">
        <v>668</v>
      </c>
      <c r="G479" t="s">
        <v>27</v>
      </c>
      <c r="H479" t="s">
        <v>4043</v>
      </c>
      <c r="I479" t="s">
        <v>4044</v>
      </c>
      <c r="J479" t="s">
        <v>4045</v>
      </c>
      <c r="K479">
        <v>129</v>
      </c>
      <c r="L479" t="s">
        <v>3692</v>
      </c>
      <c r="N479" t="s">
        <v>68</v>
      </c>
      <c r="O479" t="s">
        <v>3576</v>
      </c>
      <c r="P479" t="s">
        <v>1259</v>
      </c>
      <c r="Q479" t="s">
        <v>33</v>
      </c>
      <c r="R479" t="s">
        <v>34</v>
      </c>
      <c r="S479" t="s">
        <v>4046</v>
      </c>
      <c r="W479" t="s">
        <v>4047</v>
      </c>
      <c r="X479" t="s">
        <v>38</v>
      </c>
    </row>
    <row r="480" spans="1:24" x14ac:dyDescent="0.3">
      <c r="A480">
        <v>967798</v>
      </c>
      <c r="B480">
        <v>124853</v>
      </c>
      <c r="C480" t="s">
        <v>4048</v>
      </c>
      <c r="D480" t="s">
        <v>4049</v>
      </c>
      <c r="E480" t="s">
        <v>195</v>
      </c>
      <c r="F480" t="s">
        <v>3983</v>
      </c>
      <c r="G480" t="s">
        <v>27</v>
      </c>
      <c r="H480" t="s">
        <v>4050</v>
      </c>
      <c r="I480" t="s">
        <v>4051</v>
      </c>
      <c r="J480" t="s">
        <v>4052</v>
      </c>
      <c r="K480">
        <v>140</v>
      </c>
      <c r="L480" t="s">
        <v>178</v>
      </c>
      <c r="N480" t="s">
        <v>68</v>
      </c>
      <c r="O480" t="s">
        <v>3576</v>
      </c>
      <c r="P480" t="s">
        <v>782</v>
      </c>
      <c r="Q480" t="s">
        <v>33</v>
      </c>
      <c r="R480" t="s">
        <v>34</v>
      </c>
      <c r="S480" t="s">
        <v>4053</v>
      </c>
      <c r="W480" t="s">
        <v>4054</v>
      </c>
      <c r="X480" t="s">
        <v>38</v>
      </c>
    </row>
    <row r="481" spans="1:24" x14ac:dyDescent="0.3">
      <c r="A481">
        <v>967800</v>
      </c>
      <c r="B481" t="s">
        <v>4055</v>
      </c>
      <c r="C481" t="s">
        <v>4056</v>
      </c>
      <c r="D481" t="s">
        <v>4057</v>
      </c>
      <c r="F481" t="s">
        <v>165</v>
      </c>
      <c r="G481" t="s">
        <v>43</v>
      </c>
      <c r="H481" t="s">
        <v>4058</v>
      </c>
      <c r="I481" t="s">
        <v>4059</v>
      </c>
      <c r="J481" t="s">
        <v>4060</v>
      </c>
      <c r="K481">
        <v>28</v>
      </c>
      <c r="L481" t="s">
        <v>4061</v>
      </c>
      <c r="N481" t="s">
        <v>68</v>
      </c>
      <c r="O481" t="s">
        <v>146</v>
      </c>
      <c r="P481" t="s">
        <v>528</v>
      </c>
      <c r="Q481" t="s">
        <v>33</v>
      </c>
      <c r="R481" t="s">
        <v>34</v>
      </c>
      <c r="S481" t="e">
        <f>- Neuquén - Barrio Gran Neuquén</f>
        <v>#NAME?</v>
      </c>
      <c r="T481" t="s">
        <v>4062</v>
      </c>
      <c r="W481" t="s">
        <v>4063</v>
      </c>
      <c r="X481" t="s">
        <v>60</v>
      </c>
    </row>
    <row r="482" spans="1:24" x14ac:dyDescent="0.3">
      <c r="A482">
        <v>967801</v>
      </c>
      <c r="B482" t="s">
        <v>4064</v>
      </c>
      <c r="C482" t="s">
        <v>4065</v>
      </c>
      <c r="D482" t="s">
        <v>4066</v>
      </c>
      <c r="F482" t="s">
        <v>584</v>
      </c>
      <c r="G482" t="s">
        <v>43</v>
      </c>
      <c r="H482" t="s">
        <v>4067</v>
      </c>
      <c r="I482" t="s">
        <v>4068</v>
      </c>
      <c r="J482" t="s">
        <v>4069</v>
      </c>
      <c r="K482">
        <v>39</v>
      </c>
      <c r="L482" t="s">
        <v>4070</v>
      </c>
      <c r="N482" t="s">
        <v>31</v>
      </c>
      <c r="O482" t="s">
        <v>2584</v>
      </c>
      <c r="Q482" t="s">
        <v>33</v>
      </c>
      <c r="R482" t="s">
        <v>34</v>
      </c>
      <c r="S482" t="s">
        <v>4071</v>
      </c>
      <c r="W482" t="s">
        <v>4072</v>
      </c>
    </row>
    <row r="483" spans="1:24" x14ac:dyDescent="0.3">
      <c r="A483">
        <v>967802</v>
      </c>
      <c r="B483" t="s">
        <v>4073</v>
      </c>
      <c r="C483" t="s">
        <v>4074</v>
      </c>
      <c r="D483" t="s">
        <v>4075</v>
      </c>
      <c r="F483" t="s">
        <v>42</v>
      </c>
      <c r="G483" t="s">
        <v>27</v>
      </c>
      <c r="H483" t="s">
        <v>4076</v>
      </c>
      <c r="I483" t="s">
        <v>4077</v>
      </c>
      <c r="J483" t="s">
        <v>4078</v>
      </c>
      <c r="K483">
        <v>30</v>
      </c>
      <c r="L483" t="s">
        <v>4079</v>
      </c>
      <c r="N483" t="s">
        <v>68</v>
      </c>
      <c r="O483" t="s">
        <v>2584</v>
      </c>
      <c r="P483" t="s">
        <v>179</v>
      </c>
      <c r="Q483" t="s">
        <v>33</v>
      </c>
      <c r="R483" t="s">
        <v>34</v>
      </c>
      <c r="S483" t="e">
        <f>- Neuquén - Oeste</f>
        <v>#NAME?</v>
      </c>
      <c r="T483" t="s">
        <v>4080</v>
      </c>
      <c r="W483" t="s">
        <v>4081</v>
      </c>
      <c r="X483" t="s">
        <v>60</v>
      </c>
    </row>
    <row r="484" spans="1:24" x14ac:dyDescent="0.3">
      <c r="A484">
        <v>967803</v>
      </c>
      <c r="B484" t="s">
        <v>4082</v>
      </c>
      <c r="C484" t="s">
        <v>4083</v>
      </c>
      <c r="D484" t="s">
        <v>4084</v>
      </c>
      <c r="F484" t="s">
        <v>947</v>
      </c>
      <c r="G484" t="s">
        <v>27</v>
      </c>
      <c r="H484" t="s">
        <v>4085</v>
      </c>
      <c r="I484" t="s">
        <v>4086</v>
      </c>
      <c r="J484" t="s">
        <v>4087</v>
      </c>
      <c r="K484">
        <v>58</v>
      </c>
      <c r="L484" t="s">
        <v>4088</v>
      </c>
      <c r="N484" t="s">
        <v>68</v>
      </c>
      <c r="O484" t="s">
        <v>146</v>
      </c>
      <c r="P484" t="s">
        <v>1732</v>
      </c>
      <c r="Q484" t="s">
        <v>33</v>
      </c>
      <c r="R484" t="s">
        <v>34</v>
      </c>
      <c r="S484" t="s">
        <v>4089</v>
      </c>
      <c r="W484" t="s">
        <v>4090</v>
      </c>
      <c r="X484" t="s">
        <v>60</v>
      </c>
    </row>
    <row r="485" spans="1:24" x14ac:dyDescent="0.3">
      <c r="A485">
        <v>967805</v>
      </c>
      <c r="B485">
        <v>329399</v>
      </c>
      <c r="C485" t="s">
        <v>806</v>
      </c>
      <c r="D485" t="s">
        <v>807</v>
      </c>
      <c r="F485" t="s">
        <v>668</v>
      </c>
      <c r="G485" t="s">
        <v>43</v>
      </c>
      <c r="H485" t="s">
        <v>4091</v>
      </c>
      <c r="I485" t="s">
        <v>4092</v>
      </c>
      <c r="J485" t="s">
        <v>4093</v>
      </c>
      <c r="K485">
        <v>156</v>
      </c>
      <c r="L485" t="s">
        <v>518</v>
      </c>
      <c r="N485" t="s">
        <v>68</v>
      </c>
      <c r="O485" t="s">
        <v>146</v>
      </c>
      <c r="P485" t="s">
        <v>519</v>
      </c>
      <c r="Q485" t="s">
        <v>33</v>
      </c>
      <c r="R485" t="s">
        <v>34</v>
      </c>
      <c r="S485" t="s">
        <v>813</v>
      </c>
      <c r="T485" t="s">
        <v>814</v>
      </c>
      <c r="W485" t="s">
        <v>4094</v>
      </c>
      <c r="X485" t="s">
        <v>38</v>
      </c>
    </row>
    <row r="486" spans="1:24" x14ac:dyDescent="0.3">
      <c r="A486">
        <v>967806</v>
      </c>
      <c r="B486">
        <v>281305</v>
      </c>
      <c r="C486" t="s">
        <v>4095</v>
      </c>
      <c r="D486" t="s">
        <v>4096</v>
      </c>
      <c r="F486" t="s">
        <v>292</v>
      </c>
      <c r="G486" t="s">
        <v>43</v>
      </c>
      <c r="H486" t="s">
        <v>4097</v>
      </c>
      <c r="J486" t="s">
        <v>4098</v>
      </c>
      <c r="N486" t="s">
        <v>31</v>
      </c>
      <c r="R486" t="s">
        <v>78</v>
      </c>
      <c r="S486" t="s">
        <v>4099</v>
      </c>
      <c r="W486" t="s">
        <v>4100</v>
      </c>
    </row>
    <row r="487" spans="1:24" x14ac:dyDescent="0.3">
      <c r="A487">
        <v>967808</v>
      </c>
      <c r="B487" t="s">
        <v>4101</v>
      </c>
      <c r="C487" t="s">
        <v>4102</v>
      </c>
      <c r="D487" t="s">
        <v>4103</v>
      </c>
      <c r="F487" t="s">
        <v>53</v>
      </c>
      <c r="G487" t="s">
        <v>27</v>
      </c>
      <c r="H487" t="s">
        <v>4104</v>
      </c>
      <c r="J487" t="s">
        <v>4105</v>
      </c>
      <c r="N487" t="s">
        <v>31</v>
      </c>
      <c r="R487" t="s">
        <v>78</v>
      </c>
      <c r="S487" t="s">
        <v>4106</v>
      </c>
      <c r="W487" t="s">
        <v>4107</v>
      </c>
      <c r="X487" t="s">
        <v>38</v>
      </c>
    </row>
    <row r="488" spans="1:24" x14ac:dyDescent="0.3">
      <c r="A488">
        <v>967809</v>
      </c>
      <c r="B488">
        <v>218655</v>
      </c>
      <c r="C488" t="s">
        <v>4108</v>
      </c>
      <c r="D488" t="s">
        <v>4109</v>
      </c>
      <c r="E488" t="s">
        <v>195</v>
      </c>
      <c r="F488" t="s">
        <v>2210</v>
      </c>
      <c r="G488" t="s">
        <v>43</v>
      </c>
      <c r="H488" t="s">
        <v>4110</v>
      </c>
      <c r="I488" t="s">
        <v>4111</v>
      </c>
      <c r="J488" t="s">
        <v>4112</v>
      </c>
      <c r="K488">
        <v>27</v>
      </c>
      <c r="N488" t="s">
        <v>31</v>
      </c>
      <c r="O488" t="s">
        <v>1248</v>
      </c>
      <c r="Q488" t="s">
        <v>33</v>
      </c>
      <c r="R488" t="s">
        <v>34</v>
      </c>
      <c r="S488" t="s">
        <v>4113</v>
      </c>
      <c r="T488" t="s">
        <v>4114</v>
      </c>
      <c r="W488" t="s">
        <v>4115</v>
      </c>
      <c r="X488" t="s">
        <v>60</v>
      </c>
    </row>
    <row r="489" spans="1:24" x14ac:dyDescent="0.3">
      <c r="A489">
        <v>967810</v>
      </c>
      <c r="B489">
        <v>267992</v>
      </c>
      <c r="C489" t="s">
        <v>4116</v>
      </c>
      <c r="D489" t="s">
        <v>4117</v>
      </c>
      <c r="E489" t="s">
        <v>140</v>
      </c>
      <c r="F489" t="s">
        <v>947</v>
      </c>
      <c r="G489" t="s">
        <v>43</v>
      </c>
      <c r="H489" t="s">
        <v>4118</v>
      </c>
      <c r="I489" t="s">
        <v>4119</v>
      </c>
      <c r="J489" t="s">
        <v>4120</v>
      </c>
      <c r="K489">
        <v>142</v>
      </c>
      <c r="N489" t="s">
        <v>31</v>
      </c>
      <c r="O489" t="s">
        <v>952</v>
      </c>
      <c r="Q489" t="s">
        <v>33</v>
      </c>
      <c r="R489" t="s">
        <v>34</v>
      </c>
      <c r="S489" t="s">
        <v>4121</v>
      </c>
      <c r="W489" t="s">
        <v>4122</v>
      </c>
      <c r="X489" t="s">
        <v>38</v>
      </c>
    </row>
    <row r="490" spans="1:24" x14ac:dyDescent="0.3">
      <c r="A490">
        <v>967811</v>
      </c>
      <c r="B490" t="s">
        <v>4123</v>
      </c>
      <c r="C490" t="s">
        <v>4124</v>
      </c>
      <c r="D490" t="s">
        <v>4125</v>
      </c>
      <c r="E490" t="s">
        <v>185</v>
      </c>
      <c r="F490" t="s">
        <v>292</v>
      </c>
      <c r="G490" t="s">
        <v>27</v>
      </c>
      <c r="H490" t="s">
        <v>4126</v>
      </c>
      <c r="J490" t="s">
        <v>4127</v>
      </c>
      <c r="N490" t="s">
        <v>31</v>
      </c>
      <c r="R490" t="s">
        <v>78</v>
      </c>
      <c r="S490" t="s">
        <v>4128</v>
      </c>
      <c r="W490" t="s">
        <v>4129</v>
      </c>
      <c r="X490" t="s">
        <v>38</v>
      </c>
    </row>
    <row r="491" spans="1:24" x14ac:dyDescent="0.3">
      <c r="A491">
        <v>967813</v>
      </c>
      <c r="B491" t="s">
        <v>4130</v>
      </c>
      <c r="C491" t="s">
        <v>4131</v>
      </c>
      <c r="D491" t="s">
        <v>4132</v>
      </c>
      <c r="F491" t="s">
        <v>292</v>
      </c>
      <c r="G491" t="s">
        <v>27</v>
      </c>
      <c r="H491" t="s">
        <v>4133</v>
      </c>
      <c r="I491" t="s">
        <v>4134</v>
      </c>
      <c r="J491" t="s">
        <v>4135</v>
      </c>
      <c r="K491">
        <v>139</v>
      </c>
      <c r="N491" t="s">
        <v>31</v>
      </c>
      <c r="O491" t="s">
        <v>952</v>
      </c>
      <c r="R491" t="s">
        <v>4136</v>
      </c>
      <c r="S491" t="s">
        <v>4137</v>
      </c>
      <c r="W491" t="s">
        <v>4138</v>
      </c>
      <c r="X491" t="s">
        <v>38</v>
      </c>
    </row>
    <row r="492" spans="1:24" x14ac:dyDescent="0.3">
      <c r="A492">
        <v>967814</v>
      </c>
      <c r="B492" t="s">
        <v>4139</v>
      </c>
      <c r="C492" t="s">
        <v>4140</v>
      </c>
      <c r="D492" t="s">
        <v>4141</v>
      </c>
      <c r="F492" t="s">
        <v>53</v>
      </c>
      <c r="G492" t="s">
        <v>27</v>
      </c>
      <c r="H492" t="s">
        <v>4142</v>
      </c>
      <c r="I492" t="s">
        <v>4143</v>
      </c>
      <c r="J492" t="s">
        <v>4144</v>
      </c>
      <c r="K492">
        <v>125</v>
      </c>
      <c r="N492" t="s">
        <v>31</v>
      </c>
      <c r="O492" t="s">
        <v>952</v>
      </c>
      <c r="Q492" t="s">
        <v>33</v>
      </c>
      <c r="R492" t="s">
        <v>34</v>
      </c>
      <c r="S492" t="s">
        <v>4145</v>
      </c>
      <c r="T492" t="s">
        <v>4146</v>
      </c>
      <c r="W492" t="s">
        <v>4147</v>
      </c>
      <c r="X492" t="s">
        <v>38</v>
      </c>
    </row>
    <row r="493" spans="1:24" x14ac:dyDescent="0.3">
      <c r="A493">
        <v>967815</v>
      </c>
      <c r="B493" t="s">
        <v>4148</v>
      </c>
      <c r="C493" t="s">
        <v>4149</v>
      </c>
      <c r="D493" t="s">
        <v>4150</v>
      </c>
      <c r="E493" t="s">
        <v>185</v>
      </c>
      <c r="F493" t="s">
        <v>847</v>
      </c>
      <c r="G493" t="s">
        <v>27</v>
      </c>
      <c r="H493" t="s">
        <v>4151</v>
      </c>
      <c r="I493" t="s">
        <v>4152</v>
      </c>
      <c r="J493" t="s">
        <v>4153</v>
      </c>
      <c r="K493">
        <v>120</v>
      </c>
      <c r="L493" t="s">
        <v>500</v>
      </c>
      <c r="N493" t="s">
        <v>68</v>
      </c>
      <c r="O493" t="s">
        <v>146</v>
      </c>
      <c r="P493" t="s">
        <v>501</v>
      </c>
      <c r="Q493" t="s">
        <v>33</v>
      </c>
      <c r="R493" t="s">
        <v>34</v>
      </c>
      <c r="S493" t="s">
        <v>4154</v>
      </c>
      <c r="W493" t="s">
        <v>4155</v>
      </c>
      <c r="X493" t="s">
        <v>38</v>
      </c>
    </row>
    <row r="494" spans="1:24" x14ac:dyDescent="0.3">
      <c r="A494">
        <v>967816</v>
      </c>
      <c r="B494">
        <v>112308</v>
      </c>
      <c r="C494" t="s">
        <v>1957</v>
      </c>
      <c r="D494" t="s">
        <v>1958</v>
      </c>
      <c r="F494" t="s">
        <v>1833</v>
      </c>
      <c r="G494" t="s">
        <v>27</v>
      </c>
      <c r="H494" t="s">
        <v>4156</v>
      </c>
      <c r="I494" t="s">
        <v>4157</v>
      </c>
      <c r="J494" t="s">
        <v>4158</v>
      </c>
      <c r="K494">
        <v>4</v>
      </c>
      <c r="N494" t="s">
        <v>31</v>
      </c>
      <c r="O494" t="s">
        <v>952</v>
      </c>
      <c r="Q494" t="s">
        <v>33</v>
      </c>
      <c r="R494" t="s">
        <v>34</v>
      </c>
      <c r="S494" t="s">
        <v>1962</v>
      </c>
      <c r="T494" t="s">
        <v>530</v>
      </c>
      <c r="W494" t="s">
        <v>4159</v>
      </c>
      <c r="X494" t="s">
        <v>60</v>
      </c>
    </row>
    <row r="495" spans="1:24" x14ac:dyDescent="0.3">
      <c r="A495">
        <v>967817</v>
      </c>
      <c r="B495">
        <v>310171</v>
      </c>
      <c r="C495" t="s">
        <v>4160</v>
      </c>
      <c r="D495" t="s">
        <v>4161</v>
      </c>
      <c r="E495" t="s">
        <v>140</v>
      </c>
      <c r="F495" t="s">
        <v>258</v>
      </c>
      <c r="G495" t="s">
        <v>27</v>
      </c>
      <c r="H495" t="s">
        <v>4162</v>
      </c>
      <c r="I495" t="s">
        <v>4163</v>
      </c>
      <c r="J495" t="s">
        <v>4164</v>
      </c>
      <c r="K495">
        <v>58</v>
      </c>
      <c r="L495" t="s">
        <v>4165</v>
      </c>
      <c r="N495" t="s">
        <v>68</v>
      </c>
      <c r="O495" t="s">
        <v>146</v>
      </c>
      <c r="P495" t="s">
        <v>69</v>
      </c>
      <c r="Q495" t="s">
        <v>33</v>
      </c>
      <c r="R495" t="s">
        <v>34</v>
      </c>
      <c r="S495" t="s">
        <v>4166</v>
      </c>
      <c r="T495" t="s">
        <v>402</v>
      </c>
      <c r="W495" t="s">
        <v>4167</v>
      </c>
      <c r="X495" t="s">
        <v>60</v>
      </c>
    </row>
    <row r="496" spans="1:24" x14ac:dyDescent="0.3">
      <c r="A496">
        <v>967818</v>
      </c>
      <c r="B496">
        <v>336611</v>
      </c>
      <c r="C496" t="s">
        <v>4168</v>
      </c>
      <c r="D496" t="s">
        <v>4169</v>
      </c>
      <c r="F496" t="s">
        <v>42</v>
      </c>
      <c r="G496" t="s">
        <v>43</v>
      </c>
      <c r="H496" t="s">
        <v>4170</v>
      </c>
      <c r="J496" t="s">
        <v>4171</v>
      </c>
      <c r="N496" t="s">
        <v>31</v>
      </c>
      <c r="R496" t="s">
        <v>78</v>
      </c>
      <c r="S496" t="s">
        <v>4172</v>
      </c>
      <c r="W496" t="s">
        <v>4173</v>
      </c>
      <c r="X496" t="s">
        <v>38</v>
      </c>
    </row>
    <row r="497" spans="1:24" x14ac:dyDescent="0.3">
      <c r="A497">
        <v>967819</v>
      </c>
      <c r="B497" t="s">
        <v>4073</v>
      </c>
      <c r="C497" t="s">
        <v>4074</v>
      </c>
      <c r="D497" t="s">
        <v>4075</v>
      </c>
      <c r="F497" t="s">
        <v>42</v>
      </c>
      <c r="G497" t="s">
        <v>27</v>
      </c>
      <c r="H497" t="s">
        <v>4174</v>
      </c>
      <c r="I497" t="s">
        <v>4175</v>
      </c>
      <c r="J497" t="s">
        <v>4176</v>
      </c>
      <c r="K497">
        <v>1</v>
      </c>
      <c r="N497" t="s">
        <v>31</v>
      </c>
      <c r="O497" t="s">
        <v>3200</v>
      </c>
      <c r="Q497" t="s">
        <v>33</v>
      </c>
      <c r="R497" t="s">
        <v>34</v>
      </c>
      <c r="S497" t="e">
        <f>- Neuquén - Oeste</f>
        <v>#NAME?</v>
      </c>
      <c r="T497" t="s">
        <v>4080</v>
      </c>
      <c r="W497" t="s">
        <v>4177</v>
      </c>
    </row>
    <row r="498" spans="1:24" x14ac:dyDescent="0.3">
      <c r="A498">
        <v>967820</v>
      </c>
      <c r="B498">
        <v>323053</v>
      </c>
      <c r="C498" t="s">
        <v>4178</v>
      </c>
      <c r="D498" t="s">
        <v>4179</v>
      </c>
      <c r="F498" t="s">
        <v>738</v>
      </c>
      <c r="G498" t="s">
        <v>43</v>
      </c>
      <c r="H498" t="s">
        <v>4174</v>
      </c>
      <c r="I498" t="s">
        <v>4180</v>
      </c>
      <c r="J498" t="s">
        <v>4181</v>
      </c>
      <c r="K498">
        <v>141</v>
      </c>
      <c r="L498" t="s">
        <v>637</v>
      </c>
      <c r="N498" t="s">
        <v>68</v>
      </c>
      <c r="O498" t="s">
        <v>146</v>
      </c>
      <c r="P498" t="s">
        <v>690</v>
      </c>
      <c r="Q498" t="s">
        <v>33</v>
      </c>
      <c r="R498" t="s">
        <v>34</v>
      </c>
      <c r="S498" t="s">
        <v>4182</v>
      </c>
      <c r="T498" t="s">
        <v>1206</v>
      </c>
      <c r="W498" t="s">
        <v>108</v>
      </c>
      <c r="X498" t="s">
        <v>38</v>
      </c>
    </row>
    <row r="499" spans="1:24" x14ac:dyDescent="0.3">
      <c r="A499">
        <v>967821</v>
      </c>
      <c r="B499">
        <v>296392</v>
      </c>
      <c r="C499" t="s">
        <v>4183</v>
      </c>
      <c r="D499" t="s">
        <v>4184</v>
      </c>
      <c r="E499" t="s">
        <v>101</v>
      </c>
      <c r="F499" t="s">
        <v>141</v>
      </c>
      <c r="G499" t="s">
        <v>27</v>
      </c>
      <c r="H499" t="s">
        <v>4185</v>
      </c>
      <c r="I499" t="s">
        <v>4186</v>
      </c>
      <c r="J499" t="s">
        <v>4187</v>
      </c>
      <c r="K499">
        <v>1</v>
      </c>
      <c r="L499" t="s">
        <v>4188</v>
      </c>
      <c r="N499" t="s">
        <v>68</v>
      </c>
      <c r="O499" t="s">
        <v>146</v>
      </c>
      <c r="P499" t="s">
        <v>4189</v>
      </c>
      <c r="Q499" t="s">
        <v>119</v>
      </c>
      <c r="R499" t="s">
        <v>120</v>
      </c>
      <c r="S499" t="s">
        <v>4190</v>
      </c>
      <c r="W499" t="s">
        <v>4191</v>
      </c>
    </row>
    <row r="500" spans="1:24" x14ac:dyDescent="0.3">
      <c r="A500">
        <v>967823</v>
      </c>
      <c r="B500">
        <v>29942</v>
      </c>
      <c r="C500" t="s">
        <v>4192</v>
      </c>
      <c r="D500" t="s">
        <v>4193</v>
      </c>
      <c r="E500" t="s">
        <v>140</v>
      </c>
      <c r="F500" t="s">
        <v>441</v>
      </c>
      <c r="G500" t="s">
        <v>43</v>
      </c>
      <c r="H500" t="s">
        <v>4185</v>
      </c>
      <c r="J500" t="s">
        <v>4194</v>
      </c>
      <c r="N500" t="s">
        <v>31</v>
      </c>
      <c r="R500" t="s">
        <v>78</v>
      </c>
      <c r="S500" t="s">
        <v>4195</v>
      </c>
      <c r="W500" t="s">
        <v>4196</v>
      </c>
    </row>
    <row r="501" spans="1:24" x14ac:dyDescent="0.3">
      <c r="A501">
        <v>967825</v>
      </c>
      <c r="B501" t="s">
        <v>4197</v>
      </c>
      <c r="C501" t="s">
        <v>4198</v>
      </c>
      <c r="D501" t="s">
        <v>4199</v>
      </c>
      <c r="E501" t="s">
        <v>195</v>
      </c>
      <c r="F501" t="s">
        <v>1610</v>
      </c>
      <c r="G501" t="s">
        <v>43</v>
      </c>
      <c r="H501" t="s">
        <v>4200</v>
      </c>
      <c r="I501" t="s">
        <v>4201</v>
      </c>
      <c r="J501" t="s">
        <v>4202</v>
      </c>
      <c r="K501">
        <v>241</v>
      </c>
      <c r="L501" t="s">
        <v>733</v>
      </c>
      <c r="N501" t="s">
        <v>68</v>
      </c>
      <c r="O501" t="s">
        <v>146</v>
      </c>
      <c r="P501" t="s">
        <v>147</v>
      </c>
      <c r="Q501" t="s">
        <v>33</v>
      </c>
      <c r="R501" t="s">
        <v>34</v>
      </c>
      <c r="S501" t="s">
        <v>4203</v>
      </c>
      <c r="W501" t="s">
        <v>4204</v>
      </c>
      <c r="X501" t="s">
        <v>38</v>
      </c>
    </row>
    <row r="502" spans="1:24" x14ac:dyDescent="0.3">
      <c r="A502">
        <v>967827</v>
      </c>
      <c r="B502" t="s">
        <v>4205</v>
      </c>
      <c r="C502" t="s">
        <v>4206</v>
      </c>
      <c r="D502" t="s">
        <v>4207</v>
      </c>
      <c r="F502" t="s">
        <v>979</v>
      </c>
      <c r="G502" t="s">
        <v>43</v>
      </c>
      <c r="H502" t="s">
        <v>4208</v>
      </c>
      <c r="I502" t="s">
        <v>4209</v>
      </c>
      <c r="J502" t="s">
        <v>4210</v>
      </c>
      <c r="K502">
        <v>285</v>
      </c>
      <c r="L502" t="s">
        <v>995</v>
      </c>
      <c r="N502" t="s">
        <v>68</v>
      </c>
      <c r="O502" t="s">
        <v>146</v>
      </c>
      <c r="P502" t="s">
        <v>3162</v>
      </c>
      <c r="Q502" t="s">
        <v>33</v>
      </c>
      <c r="R502" t="s">
        <v>34</v>
      </c>
      <c r="S502" t="s">
        <v>4211</v>
      </c>
      <c r="W502" t="s">
        <v>4212</v>
      </c>
      <c r="X502" t="s">
        <v>38</v>
      </c>
    </row>
    <row r="503" spans="1:24" x14ac:dyDescent="0.3">
      <c r="A503">
        <v>967833</v>
      </c>
      <c r="B503" t="s">
        <v>4213</v>
      </c>
      <c r="C503" t="s">
        <v>4214</v>
      </c>
      <c r="D503" t="s">
        <v>4215</v>
      </c>
      <c r="E503" t="s">
        <v>4216</v>
      </c>
      <c r="F503" t="s">
        <v>209</v>
      </c>
      <c r="G503" t="s">
        <v>43</v>
      </c>
      <c r="H503" t="s">
        <v>4217</v>
      </c>
      <c r="I503" t="s">
        <v>4217</v>
      </c>
      <c r="J503" t="s">
        <v>4218</v>
      </c>
      <c r="K503">
        <v>0</v>
      </c>
      <c r="N503" t="s">
        <v>31</v>
      </c>
      <c r="O503" t="s">
        <v>952</v>
      </c>
      <c r="R503" t="s">
        <v>903</v>
      </c>
      <c r="S503" t="s">
        <v>4219</v>
      </c>
      <c r="W503" t="s">
        <v>4220</v>
      </c>
    </row>
    <row r="504" spans="1:24" x14ac:dyDescent="0.3">
      <c r="A504">
        <v>967832</v>
      </c>
      <c r="B504" t="s">
        <v>4221</v>
      </c>
      <c r="C504" t="s">
        <v>4222</v>
      </c>
      <c r="D504" t="s">
        <v>4223</v>
      </c>
      <c r="F504" t="s">
        <v>1833</v>
      </c>
      <c r="G504" t="s">
        <v>27</v>
      </c>
      <c r="H504" t="s">
        <v>4224</v>
      </c>
      <c r="I504" t="s">
        <v>4225</v>
      </c>
      <c r="J504" t="s">
        <v>4226</v>
      </c>
      <c r="K504">
        <v>261</v>
      </c>
      <c r="L504" t="s">
        <v>1672</v>
      </c>
      <c r="N504" t="s">
        <v>68</v>
      </c>
      <c r="O504" t="s">
        <v>146</v>
      </c>
      <c r="P504" t="s">
        <v>1673</v>
      </c>
      <c r="Q504" t="s">
        <v>33</v>
      </c>
      <c r="R504" t="s">
        <v>34</v>
      </c>
      <c r="S504" t="s">
        <v>4227</v>
      </c>
      <c r="W504" t="s">
        <v>4228</v>
      </c>
      <c r="X504" t="s">
        <v>38</v>
      </c>
    </row>
    <row r="505" spans="1:24" x14ac:dyDescent="0.3">
      <c r="A505">
        <v>967834</v>
      </c>
      <c r="B505">
        <v>205517</v>
      </c>
      <c r="C505" t="s">
        <v>4229</v>
      </c>
      <c r="D505" t="s">
        <v>4230</v>
      </c>
      <c r="F505" t="s">
        <v>75</v>
      </c>
      <c r="G505" t="s">
        <v>27</v>
      </c>
      <c r="H505" t="s">
        <v>4231</v>
      </c>
      <c r="J505" t="s">
        <v>4232</v>
      </c>
      <c r="N505" t="s">
        <v>31</v>
      </c>
      <c r="R505" t="s">
        <v>78</v>
      </c>
      <c r="S505" t="s">
        <v>4233</v>
      </c>
      <c r="W505" t="s">
        <v>4234</v>
      </c>
      <c r="X505" t="s">
        <v>38</v>
      </c>
    </row>
    <row r="506" spans="1:24" x14ac:dyDescent="0.3">
      <c r="A506">
        <v>967835</v>
      </c>
      <c r="B506">
        <v>153861</v>
      </c>
      <c r="C506" t="s">
        <v>4235</v>
      </c>
      <c r="D506" t="s">
        <v>4236</v>
      </c>
      <c r="E506" t="s">
        <v>4237</v>
      </c>
      <c r="F506" t="s">
        <v>53</v>
      </c>
      <c r="G506" t="s">
        <v>27</v>
      </c>
      <c r="H506" t="s">
        <v>4238</v>
      </c>
      <c r="I506" t="s">
        <v>4238</v>
      </c>
      <c r="J506" t="s">
        <v>4239</v>
      </c>
      <c r="K506">
        <v>0</v>
      </c>
      <c r="N506" t="s">
        <v>31</v>
      </c>
      <c r="O506" t="s">
        <v>952</v>
      </c>
      <c r="Q506" t="s">
        <v>119</v>
      </c>
      <c r="R506" t="s">
        <v>120</v>
      </c>
      <c r="S506" t="s">
        <v>4219</v>
      </c>
      <c r="W506" t="s">
        <v>4240</v>
      </c>
    </row>
    <row r="507" spans="1:24" x14ac:dyDescent="0.3">
      <c r="A507">
        <v>967836</v>
      </c>
      <c r="B507">
        <v>312706</v>
      </c>
      <c r="C507" t="s">
        <v>4241</v>
      </c>
      <c r="D507" t="s">
        <v>4242</v>
      </c>
      <c r="F507" t="s">
        <v>847</v>
      </c>
      <c r="G507" t="s">
        <v>43</v>
      </c>
      <c r="H507" t="s">
        <v>4243</v>
      </c>
      <c r="I507" t="s">
        <v>4244</v>
      </c>
      <c r="J507" t="s">
        <v>4245</v>
      </c>
      <c r="K507">
        <v>239</v>
      </c>
      <c r="N507" t="s">
        <v>31</v>
      </c>
      <c r="O507" t="s">
        <v>1248</v>
      </c>
      <c r="Q507" t="s">
        <v>119</v>
      </c>
      <c r="R507" t="s">
        <v>120</v>
      </c>
      <c r="S507" t="s">
        <v>4246</v>
      </c>
      <c r="T507" t="s">
        <v>793</v>
      </c>
      <c r="W507" t="s">
        <v>4247</v>
      </c>
      <c r="X507" t="s">
        <v>38</v>
      </c>
    </row>
    <row r="508" spans="1:24" x14ac:dyDescent="0.3">
      <c r="A508">
        <v>967837</v>
      </c>
      <c r="B508" t="s">
        <v>4248</v>
      </c>
      <c r="C508" t="s">
        <v>4249</v>
      </c>
      <c r="D508" t="s">
        <v>4250</v>
      </c>
      <c r="E508" t="s">
        <v>2743</v>
      </c>
      <c r="F508" t="s">
        <v>847</v>
      </c>
      <c r="G508" t="s">
        <v>27</v>
      </c>
      <c r="H508" t="s">
        <v>4251</v>
      </c>
      <c r="J508" t="s">
        <v>4252</v>
      </c>
      <c r="N508" t="s">
        <v>31</v>
      </c>
      <c r="R508" t="s">
        <v>78</v>
      </c>
      <c r="S508" t="s">
        <v>4253</v>
      </c>
      <c r="W508" t="s">
        <v>4254</v>
      </c>
      <c r="X508" t="s">
        <v>38</v>
      </c>
    </row>
    <row r="509" spans="1:24" x14ac:dyDescent="0.3">
      <c r="A509">
        <v>967838</v>
      </c>
      <c r="B509" t="s">
        <v>4255</v>
      </c>
      <c r="C509" t="s">
        <v>4256</v>
      </c>
      <c r="D509" t="s">
        <v>4257</v>
      </c>
      <c r="E509" t="s">
        <v>3529</v>
      </c>
      <c r="F509" t="s">
        <v>219</v>
      </c>
      <c r="G509" t="s">
        <v>27</v>
      </c>
      <c r="H509" t="s">
        <v>4251</v>
      </c>
      <c r="I509" t="s">
        <v>4251</v>
      </c>
      <c r="J509" t="s">
        <v>4258</v>
      </c>
      <c r="K509">
        <v>0</v>
      </c>
      <c r="N509" t="s">
        <v>31</v>
      </c>
      <c r="O509" t="s">
        <v>1248</v>
      </c>
      <c r="Q509" t="s">
        <v>33</v>
      </c>
      <c r="R509" t="s">
        <v>34</v>
      </c>
      <c r="S509" t="s">
        <v>4259</v>
      </c>
      <c r="W509" t="s">
        <v>4260</v>
      </c>
    </row>
    <row r="510" spans="1:24" x14ac:dyDescent="0.3">
      <c r="A510">
        <v>967839</v>
      </c>
      <c r="B510" t="s">
        <v>4261</v>
      </c>
      <c r="C510" t="s">
        <v>4262</v>
      </c>
      <c r="D510" t="s">
        <v>4263</v>
      </c>
      <c r="E510" t="s">
        <v>2456</v>
      </c>
      <c r="F510" t="s">
        <v>1350</v>
      </c>
      <c r="G510" t="s">
        <v>43</v>
      </c>
      <c r="H510" t="s">
        <v>4264</v>
      </c>
      <c r="J510" t="s">
        <v>4265</v>
      </c>
      <c r="N510" t="s">
        <v>31</v>
      </c>
      <c r="R510" t="s">
        <v>78</v>
      </c>
      <c r="S510" t="s">
        <v>4266</v>
      </c>
      <c r="W510" t="s">
        <v>4267</v>
      </c>
      <c r="X510" t="s">
        <v>38</v>
      </c>
    </row>
    <row r="511" spans="1:24" x14ac:dyDescent="0.3">
      <c r="A511">
        <v>967840</v>
      </c>
      <c r="B511" t="s">
        <v>4268</v>
      </c>
      <c r="C511" t="s">
        <v>4269</v>
      </c>
      <c r="D511" t="s">
        <v>4270</v>
      </c>
      <c r="F511" t="s">
        <v>909</v>
      </c>
      <c r="G511" t="s">
        <v>43</v>
      </c>
      <c r="H511" t="s">
        <v>4271</v>
      </c>
      <c r="I511" t="s">
        <v>4272</v>
      </c>
      <c r="J511" t="s">
        <v>4273</v>
      </c>
      <c r="K511">
        <v>24</v>
      </c>
      <c r="L511" t="s">
        <v>4274</v>
      </c>
      <c r="N511" t="s">
        <v>68</v>
      </c>
      <c r="O511" t="s">
        <v>146</v>
      </c>
      <c r="P511" t="s">
        <v>1150</v>
      </c>
      <c r="Q511" t="s">
        <v>33</v>
      </c>
      <c r="R511" t="s">
        <v>34</v>
      </c>
      <c r="S511" t="s">
        <v>4275</v>
      </c>
      <c r="W511" t="s">
        <v>4276</v>
      </c>
      <c r="X511" t="s">
        <v>60</v>
      </c>
    </row>
    <row r="512" spans="1:24" x14ac:dyDescent="0.3">
      <c r="A512">
        <v>967842</v>
      </c>
      <c r="B512" t="s">
        <v>4277</v>
      </c>
      <c r="C512" t="s">
        <v>4278</v>
      </c>
      <c r="D512" t="s">
        <v>4279</v>
      </c>
      <c r="F512" t="s">
        <v>685</v>
      </c>
      <c r="G512" t="s">
        <v>43</v>
      </c>
      <c r="H512" t="s">
        <v>4280</v>
      </c>
      <c r="J512" t="s">
        <v>4281</v>
      </c>
      <c r="N512" t="s">
        <v>31</v>
      </c>
      <c r="R512" t="s">
        <v>78</v>
      </c>
      <c r="S512" t="s">
        <v>4282</v>
      </c>
      <c r="W512" t="s">
        <v>4283</v>
      </c>
      <c r="X512" t="s">
        <v>38</v>
      </c>
    </row>
    <row r="513" spans="1:24" x14ac:dyDescent="0.3">
      <c r="A513">
        <v>967843</v>
      </c>
      <c r="B513" t="s">
        <v>4284</v>
      </c>
      <c r="C513" t="s">
        <v>4285</v>
      </c>
      <c r="D513" t="s">
        <v>4286</v>
      </c>
      <c r="F513" t="s">
        <v>847</v>
      </c>
      <c r="G513" t="s">
        <v>43</v>
      </c>
      <c r="H513" t="s">
        <v>4287</v>
      </c>
      <c r="I513" t="s">
        <v>4288</v>
      </c>
      <c r="J513" t="s">
        <v>4289</v>
      </c>
      <c r="K513">
        <v>201</v>
      </c>
      <c r="N513" t="s">
        <v>31</v>
      </c>
      <c r="O513" t="s">
        <v>1248</v>
      </c>
      <c r="Q513" t="s">
        <v>33</v>
      </c>
      <c r="R513" t="s">
        <v>34</v>
      </c>
      <c r="S513" t="s">
        <v>4290</v>
      </c>
      <c r="W513" t="s">
        <v>4291</v>
      </c>
      <c r="X513" t="s">
        <v>38</v>
      </c>
    </row>
    <row r="514" spans="1:24" x14ac:dyDescent="0.3">
      <c r="A514">
        <v>967844</v>
      </c>
      <c r="B514">
        <v>305432</v>
      </c>
      <c r="C514" t="s">
        <v>4292</v>
      </c>
      <c r="D514" t="s">
        <v>4293</v>
      </c>
      <c r="E514" t="s">
        <v>195</v>
      </c>
      <c r="F514" t="s">
        <v>3719</v>
      </c>
      <c r="G514" t="s">
        <v>43</v>
      </c>
      <c r="H514" t="s">
        <v>4294</v>
      </c>
      <c r="I514" t="s">
        <v>4295</v>
      </c>
      <c r="J514" t="s">
        <v>4296</v>
      </c>
      <c r="K514">
        <v>80</v>
      </c>
      <c r="L514" t="s">
        <v>4297</v>
      </c>
      <c r="N514" t="s">
        <v>68</v>
      </c>
      <c r="O514" t="s">
        <v>146</v>
      </c>
      <c r="P514" t="s">
        <v>4298</v>
      </c>
      <c r="Q514" t="s">
        <v>33</v>
      </c>
      <c r="R514" t="s">
        <v>34</v>
      </c>
      <c r="S514" t="s">
        <v>4299</v>
      </c>
      <c r="W514" t="s">
        <v>4300</v>
      </c>
      <c r="X514" t="s">
        <v>60</v>
      </c>
    </row>
    <row r="515" spans="1:24" x14ac:dyDescent="0.3">
      <c r="A515">
        <v>967845</v>
      </c>
      <c r="B515">
        <v>258263</v>
      </c>
      <c r="C515" t="s">
        <v>4301</v>
      </c>
      <c r="D515" t="s">
        <v>4302</v>
      </c>
      <c r="F515" t="s">
        <v>292</v>
      </c>
      <c r="G515" t="s">
        <v>43</v>
      </c>
      <c r="H515" t="s">
        <v>4303</v>
      </c>
      <c r="I515" t="s">
        <v>4304</v>
      </c>
      <c r="J515" t="s">
        <v>4305</v>
      </c>
      <c r="K515">
        <v>201</v>
      </c>
      <c r="N515" t="s">
        <v>31</v>
      </c>
      <c r="O515" t="s">
        <v>1248</v>
      </c>
      <c r="Q515" t="s">
        <v>33</v>
      </c>
      <c r="R515" t="s">
        <v>34</v>
      </c>
      <c r="S515" t="s">
        <v>4306</v>
      </c>
      <c r="T515" t="s">
        <v>36</v>
      </c>
      <c r="W515" t="s">
        <v>4307</v>
      </c>
      <c r="X515" t="s">
        <v>38</v>
      </c>
    </row>
    <row r="516" spans="1:24" x14ac:dyDescent="0.3">
      <c r="A516">
        <v>967846</v>
      </c>
      <c r="B516">
        <v>304006</v>
      </c>
      <c r="C516" t="s">
        <v>898</v>
      </c>
      <c r="D516" t="s">
        <v>899</v>
      </c>
      <c r="F516" t="s">
        <v>292</v>
      </c>
      <c r="G516" t="s">
        <v>43</v>
      </c>
      <c r="H516" t="s">
        <v>4308</v>
      </c>
      <c r="I516" t="s">
        <v>4309</v>
      </c>
      <c r="J516" t="s">
        <v>4310</v>
      </c>
      <c r="K516">
        <v>17</v>
      </c>
      <c r="L516" t="s">
        <v>4311</v>
      </c>
      <c r="N516" t="s">
        <v>68</v>
      </c>
      <c r="O516" t="s">
        <v>146</v>
      </c>
      <c r="P516" t="s">
        <v>4312</v>
      </c>
      <c r="Q516" t="s">
        <v>33</v>
      </c>
      <c r="R516" t="s">
        <v>34</v>
      </c>
      <c r="S516" t="s">
        <v>904</v>
      </c>
      <c r="W516" t="s">
        <v>4313</v>
      </c>
      <c r="X516" t="s">
        <v>60</v>
      </c>
    </row>
    <row r="517" spans="1:24" x14ac:dyDescent="0.3">
      <c r="A517">
        <v>967848</v>
      </c>
      <c r="B517" t="s">
        <v>4314</v>
      </c>
      <c r="C517" t="s">
        <v>4315</v>
      </c>
      <c r="D517" t="s">
        <v>4316</v>
      </c>
      <c r="F517" t="s">
        <v>668</v>
      </c>
      <c r="G517" t="s">
        <v>43</v>
      </c>
      <c r="H517" t="s">
        <v>4317</v>
      </c>
      <c r="I517" t="s">
        <v>4317</v>
      </c>
      <c r="J517" t="s">
        <v>4318</v>
      </c>
      <c r="K517">
        <v>0</v>
      </c>
      <c r="N517" t="s">
        <v>31</v>
      </c>
      <c r="Q517" t="s">
        <v>33</v>
      </c>
      <c r="R517" t="s">
        <v>34</v>
      </c>
      <c r="S517" t="s">
        <v>4319</v>
      </c>
      <c r="T517" t="s">
        <v>4320</v>
      </c>
      <c r="W517" t="s">
        <v>4321</v>
      </c>
    </row>
    <row r="518" spans="1:24" x14ac:dyDescent="0.3">
      <c r="A518">
        <v>967847</v>
      </c>
      <c r="B518" t="s">
        <v>4322</v>
      </c>
      <c r="C518" t="s">
        <v>4323</v>
      </c>
      <c r="D518" t="s">
        <v>4324</v>
      </c>
      <c r="E518" t="s">
        <v>195</v>
      </c>
      <c r="F518" t="s">
        <v>920</v>
      </c>
      <c r="G518" t="s">
        <v>27</v>
      </c>
      <c r="H518" t="s">
        <v>4325</v>
      </c>
      <c r="I518" t="s">
        <v>4326</v>
      </c>
      <c r="J518" t="s">
        <v>4327</v>
      </c>
      <c r="K518">
        <v>36</v>
      </c>
      <c r="N518" t="s">
        <v>31</v>
      </c>
      <c r="O518" t="s">
        <v>1248</v>
      </c>
      <c r="Q518" t="s">
        <v>33</v>
      </c>
      <c r="R518" t="s">
        <v>34</v>
      </c>
      <c r="S518" t="s">
        <v>4328</v>
      </c>
      <c r="T518" t="s">
        <v>503</v>
      </c>
      <c r="W518" t="s">
        <v>4329</v>
      </c>
      <c r="X518" t="s">
        <v>60</v>
      </c>
    </row>
    <row r="519" spans="1:24" x14ac:dyDescent="0.3">
      <c r="A519">
        <v>967852</v>
      </c>
      <c r="B519">
        <v>11128</v>
      </c>
      <c r="C519" t="s">
        <v>4330</v>
      </c>
      <c r="D519" t="s">
        <v>4331</v>
      </c>
      <c r="F519" t="s">
        <v>209</v>
      </c>
      <c r="G519" t="s">
        <v>27</v>
      </c>
      <c r="H519" t="s">
        <v>4332</v>
      </c>
      <c r="I519" t="s">
        <v>4333</v>
      </c>
      <c r="J519" t="s">
        <v>4334</v>
      </c>
      <c r="K519">
        <v>180</v>
      </c>
      <c r="L519" t="s">
        <v>398</v>
      </c>
      <c r="N519" t="s">
        <v>68</v>
      </c>
      <c r="O519" t="s">
        <v>146</v>
      </c>
      <c r="P519" t="s">
        <v>400</v>
      </c>
      <c r="Q519" t="s">
        <v>33</v>
      </c>
      <c r="R519" t="s">
        <v>34</v>
      </c>
      <c r="S519" t="s">
        <v>4335</v>
      </c>
      <c r="W519" t="s">
        <v>1839</v>
      </c>
      <c r="X519" t="s">
        <v>38</v>
      </c>
    </row>
    <row r="520" spans="1:24" x14ac:dyDescent="0.3">
      <c r="A520">
        <v>967853</v>
      </c>
      <c r="B520" t="s">
        <v>4336</v>
      </c>
      <c r="C520" t="s">
        <v>4337</v>
      </c>
      <c r="D520" t="s">
        <v>4338</v>
      </c>
      <c r="F520" t="s">
        <v>584</v>
      </c>
      <c r="G520" t="s">
        <v>27</v>
      </c>
      <c r="H520" t="s">
        <v>4339</v>
      </c>
      <c r="I520" t="s">
        <v>4340</v>
      </c>
      <c r="J520" t="s">
        <v>4341</v>
      </c>
      <c r="K520">
        <v>88</v>
      </c>
      <c r="L520" t="s">
        <v>4342</v>
      </c>
      <c r="N520" t="s">
        <v>68</v>
      </c>
      <c r="O520" t="s">
        <v>146</v>
      </c>
      <c r="P520" t="s">
        <v>4343</v>
      </c>
      <c r="Q520" t="s">
        <v>33</v>
      </c>
      <c r="R520" t="s">
        <v>34</v>
      </c>
      <c r="S520" t="s">
        <v>4344</v>
      </c>
      <c r="W520" t="s">
        <v>4345</v>
      </c>
      <c r="X520" t="s">
        <v>60</v>
      </c>
    </row>
    <row r="521" spans="1:24" x14ac:dyDescent="0.3">
      <c r="A521">
        <v>967856</v>
      </c>
      <c r="B521" t="s">
        <v>4346</v>
      </c>
      <c r="C521" t="s">
        <v>4347</v>
      </c>
      <c r="D521" t="s">
        <v>4348</v>
      </c>
      <c r="E521" t="s">
        <v>2001</v>
      </c>
      <c r="F521" t="s">
        <v>1324</v>
      </c>
      <c r="G521" t="s">
        <v>27</v>
      </c>
      <c r="H521" t="s">
        <v>4349</v>
      </c>
      <c r="I521" t="s">
        <v>4350</v>
      </c>
      <c r="J521" t="s">
        <v>4351</v>
      </c>
      <c r="K521">
        <v>37</v>
      </c>
      <c r="L521" t="s">
        <v>4352</v>
      </c>
      <c r="N521" t="s">
        <v>68</v>
      </c>
      <c r="O521" t="s">
        <v>146</v>
      </c>
      <c r="P521" t="s">
        <v>706</v>
      </c>
      <c r="Q521" t="s">
        <v>33</v>
      </c>
      <c r="R521" t="s">
        <v>34</v>
      </c>
      <c r="S521" t="s">
        <v>4353</v>
      </c>
      <c r="W521" t="s">
        <v>4354</v>
      </c>
      <c r="X521" t="s">
        <v>60</v>
      </c>
    </row>
    <row r="522" spans="1:24" x14ac:dyDescent="0.3">
      <c r="A522">
        <v>967860</v>
      </c>
      <c r="B522">
        <v>229406</v>
      </c>
      <c r="C522" t="s">
        <v>4355</v>
      </c>
      <c r="D522" t="s">
        <v>4356</v>
      </c>
      <c r="F522" t="s">
        <v>320</v>
      </c>
      <c r="G522" t="s">
        <v>43</v>
      </c>
      <c r="H522" t="s">
        <v>4357</v>
      </c>
      <c r="I522" t="s">
        <v>4358</v>
      </c>
      <c r="J522" t="s">
        <v>4359</v>
      </c>
      <c r="K522">
        <v>63</v>
      </c>
      <c r="N522" t="s">
        <v>31</v>
      </c>
      <c r="O522" t="s">
        <v>1248</v>
      </c>
      <c r="Q522" t="s">
        <v>33</v>
      </c>
      <c r="R522" t="s">
        <v>34</v>
      </c>
      <c r="S522" t="s">
        <v>4360</v>
      </c>
      <c r="T522" t="s">
        <v>4361</v>
      </c>
      <c r="W522" t="s">
        <v>4362</v>
      </c>
      <c r="X522" t="s">
        <v>38</v>
      </c>
    </row>
    <row r="523" spans="1:24" x14ac:dyDescent="0.3">
      <c r="A523">
        <v>967862</v>
      </c>
      <c r="B523" t="s">
        <v>4363</v>
      </c>
      <c r="C523" t="s">
        <v>4364</v>
      </c>
      <c r="D523" t="s">
        <v>4365</v>
      </c>
      <c r="E523" t="s">
        <v>101</v>
      </c>
      <c r="F523" t="s">
        <v>270</v>
      </c>
      <c r="G523" t="s">
        <v>27</v>
      </c>
      <c r="H523" t="s">
        <v>4366</v>
      </c>
      <c r="I523" t="s">
        <v>4367</v>
      </c>
      <c r="J523" t="s">
        <v>4368</v>
      </c>
      <c r="K523">
        <v>62</v>
      </c>
      <c r="N523" t="s">
        <v>31</v>
      </c>
      <c r="O523" t="s">
        <v>1248</v>
      </c>
      <c r="Q523" t="s">
        <v>33</v>
      </c>
      <c r="R523" t="s">
        <v>34</v>
      </c>
      <c r="S523" t="s">
        <v>4369</v>
      </c>
      <c r="T523" t="s">
        <v>4370</v>
      </c>
      <c r="W523" t="s">
        <v>4371</v>
      </c>
      <c r="X523" t="s">
        <v>38</v>
      </c>
    </row>
    <row r="524" spans="1:24" x14ac:dyDescent="0.3">
      <c r="A524">
        <v>967865</v>
      </c>
      <c r="B524" t="s">
        <v>4372</v>
      </c>
      <c r="C524" t="s">
        <v>4373</v>
      </c>
      <c r="D524" t="s">
        <v>4374</v>
      </c>
      <c r="F524" t="s">
        <v>650</v>
      </c>
      <c r="G524" t="s">
        <v>43</v>
      </c>
      <c r="H524" t="s">
        <v>4375</v>
      </c>
      <c r="I524" t="s">
        <v>4376</v>
      </c>
      <c r="J524" t="s">
        <v>4377</v>
      </c>
      <c r="K524">
        <v>10</v>
      </c>
      <c r="L524" t="s">
        <v>4378</v>
      </c>
      <c r="N524" t="s">
        <v>68</v>
      </c>
      <c r="O524" t="s">
        <v>146</v>
      </c>
      <c r="P524" t="s">
        <v>1732</v>
      </c>
      <c r="Q524" t="s">
        <v>33</v>
      </c>
      <c r="R524" t="s">
        <v>34</v>
      </c>
      <c r="S524" t="s">
        <v>4379</v>
      </c>
      <c r="W524" t="s">
        <v>4380</v>
      </c>
      <c r="X524" t="s">
        <v>38</v>
      </c>
    </row>
    <row r="525" spans="1:24" x14ac:dyDescent="0.3">
      <c r="A525">
        <v>967866</v>
      </c>
      <c r="B525" t="s">
        <v>3255</v>
      </c>
      <c r="C525" t="s">
        <v>3256</v>
      </c>
      <c r="D525" t="s">
        <v>3257</v>
      </c>
      <c r="F525" t="s">
        <v>514</v>
      </c>
      <c r="G525" t="s">
        <v>43</v>
      </c>
      <c r="H525" t="s">
        <v>4381</v>
      </c>
      <c r="J525" t="s">
        <v>4382</v>
      </c>
      <c r="N525" t="s">
        <v>31</v>
      </c>
      <c r="R525" t="s">
        <v>78</v>
      </c>
      <c r="S525" t="s">
        <v>3260</v>
      </c>
      <c r="W525" t="s">
        <v>4383</v>
      </c>
    </row>
    <row r="526" spans="1:24" x14ac:dyDescent="0.3">
      <c r="A526">
        <v>967867</v>
      </c>
      <c r="B526" t="s">
        <v>4384</v>
      </c>
      <c r="C526" t="s">
        <v>4385</v>
      </c>
      <c r="D526" t="s">
        <v>4386</v>
      </c>
      <c r="E526" t="s">
        <v>462</v>
      </c>
      <c r="F526" t="s">
        <v>1448</v>
      </c>
      <c r="G526" t="s">
        <v>27</v>
      </c>
      <c r="H526" t="s">
        <v>4387</v>
      </c>
      <c r="J526" t="s">
        <v>4388</v>
      </c>
      <c r="N526" t="s">
        <v>31</v>
      </c>
      <c r="R526" t="s">
        <v>78</v>
      </c>
      <c r="S526" t="s">
        <v>4389</v>
      </c>
      <c r="W526" t="s">
        <v>4390</v>
      </c>
      <c r="X526" t="s">
        <v>38</v>
      </c>
    </row>
    <row r="527" spans="1:24" x14ac:dyDescent="0.3">
      <c r="A527">
        <v>967869</v>
      </c>
      <c r="B527" t="s">
        <v>4391</v>
      </c>
      <c r="C527" t="s">
        <v>4392</v>
      </c>
      <c r="D527" t="s">
        <v>4393</v>
      </c>
      <c r="F527" t="s">
        <v>1001</v>
      </c>
      <c r="G527" t="s">
        <v>43</v>
      </c>
      <c r="H527" t="s">
        <v>4394</v>
      </c>
      <c r="I527" t="s">
        <v>4395</v>
      </c>
      <c r="J527" t="s">
        <v>4396</v>
      </c>
      <c r="K527">
        <v>101</v>
      </c>
      <c r="L527" t="s">
        <v>4397</v>
      </c>
      <c r="N527" t="s">
        <v>68</v>
      </c>
      <c r="O527" t="s">
        <v>146</v>
      </c>
      <c r="P527" t="s">
        <v>964</v>
      </c>
      <c r="Q527" t="s">
        <v>33</v>
      </c>
      <c r="R527" t="s">
        <v>34</v>
      </c>
      <c r="S527" t="s">
        <v>4398</v>
      </c>
      <c r="W527" t="s">
        <v>4399</v>
      </c>
      <c r="X527" t="s">
        <v>38</v>
      </c>
    </row>
    <row r="528" spans="1:24" x14ac:dyDescent="0.3">
      <c r="A528">
        <v>967870</v>
      </c>
      <c r="B528">
        <v>333175</v>
      </c>
      <c r="C528" t="s">
        <v>4400</v>
      </c>
      <c r="D528" t="s">
        <v>4401</v>
      </c>
      <c r="E528" t="s">
        <v>2632</v>
      </c>
      <c r="F528" t="s">
        <v>42</v>
      </c>
      <c r="G528" t="s">
        <v>43</v>
      </c>
      <c r="H528" t="s">
        <v>4402</v>
      </c>
      <c r="I528" t="s">
        <v>4403</v>
      </c>
      <c r="J528" t="s">
        <v>4404</v>
      </c>
      <c r="K528">
        <v>89</v>
      </c>
      <c r="M528" t="s">
        <v>4405</v>
      </c>
      <c r="N528" t="s">
        <v>68</v>
      </c>
      <c r="O528" t="s">
        <v>3200</v>
      </c>
      <c r="P528" t="s">
        <v>851</v>
      </c>
      <c r="Q528" t="s">
        <v>119</v>
      </c>
      <c r="R528" t="s">
        <v>120</v>
      </c>
      <c r="S528" t="s">
        <v>4406</v>
      </c>
      <c r="W528" t="s">
        <v>4407</v>
      </c>
      <c r="X528" t="s">
        <v>38</v>
      </c>
    </row>
    <row r="529" spans="1:24" x14ac:dyDescent="0.3">
      <c r="A529">
        <v>967871</v>
      </c>
      <c r="B529" t="s">
        <v>4408</v>
      </c>
      <c r="C529" t="s">
        <v>4409</v>
      </c>
      <c r="D529" t="s">
        <v>4410</v>
      </c>
      <c r="E529" t="s">
        <v>101</v>
      </c>
      <c r="F529" t="s">
        <v>320</v>
      </c>
      <c r="G529" t="s">
        <v>43</v>
      </c>
      <c r="H529" t="s">
        <v>4411</v>
      </c>
      <c r="I529" t="s">
        <v>4411</v>
      </c>
      <c r="J529" t="s">
        <v>4412</v>
      </c>
      <c r="K529">
        <v>0</v>
      </c>
      <c r="N529" t="s">
        <v>31</v>
      </c>
      <c r="O529" t="s">
        <v>32</v>
      </c>
      <c r="Q529" t="s">
        <v>119</v>
      </c>
      <c r="R529" t="s">
        <v>120</v>
      </c>
      <c r="S529" t="s">
        <v>4413</v>
      </c>
      <c r="W529" t="s">
        <v>4414</v>
      </c>
    </row>
    <row r="530" spans="1:24" x14ac:dyDescent="0.3">
      <c r="A530">
        <v>967872</v>
      </c>
      <c r="B530" t="s">
        <v>4415</v>
      </c>
      <c r="C530" t="s">
        <v>4416</v>
      </c>
      <c r="D530" t="s">
        <v>4417</v>
      </c>
      <c r="E530" t="s">
        <v>195</v>
      </c>
      <c r="F530" t="s">
        <v>2244</v>
      </c>
      <c r="G530" t="s">
        <v>43</v>
      </c>
      <c r="H530" t="s">
        <v>4418</v>
      </c>
      <c r="I530" t="s">
        <v>4419</v>
      </c>
      <c r="J530" t="s">
        <v>4420</v>
      </c>
      <c r="K530">
        <v>162</v>
      </c>
      <c r="M530" t="s">
        <v>2321</v>
      </c>
      <c r="N530" t="s">
        <v>68</v>
      </c>
      <c r="O530" t="s">
        <v>201</v>
      </c>
      <c r="P530" t="s">
        <v>577</v>
      </c>
      <c r="Q530" t="s">
        <v>33</v>
      </c>
      <c r="R530" t="s">
        <v>34</v>
      </c>
      <c r="S530" t="s">
        <v>4421</v>
      </c>
      <c r="W530" t="s">
        <v>4422</v>
      </c>
      <c r="X530" t="s">
        <v>38</v>
      </c>
    </row>
    <row r="531" spans="1:24" x14ac:dyDescent="0.3">
      <c r="A531">
        <v>967875</v>
      </c>
      <c r="B531" t="s">
        <v>4423</v>
      </c>
      <c r="C531" t="s">
        <v>4424</v>
      </c>
      <c r="D531" t="s">
        <v>4425</v>
      </c>
      <c r="E531" t="s">
        <v>1788</v>
      </c>
      <c r="F531" t="s">
        <v>112</v>
      </c>
      <c r="G531" t="s">
        <v>43</v>
      </c>
      <c r="H531" t="s">
        <v>4426</v>
      </c>
      <c r="I531" t="s">
        <v>4427</v>
      </c>
      <c r="J531" t="s">
        <v>4428</v>
      </c>
      <c r="K531">
        <v>36</v>
      </c>
      <c r="N531" t="s">
        <v>31</v>
      </c>
      <c r="O531" t="s">
        <v>3200</v>
      </c>
      <c r="Q531" t="s">
        <v>33</v>
      </c>
      <c r="R531" t="s">
        <v>34</v>
      </c>
      <c r="S531" t="e">
        <f>- Provincia: BUENOS AIRES</f>
        <v>#NAME?</v>
      </c>
      <c r="W531" t="s">
        <v>4429</v>
      </c>
      <c r="X531" t="s">
        <v>38</v>
      </c>
    </row>
    <row r="532" spans="1:24" x14ac:dyDescent="0.3">
      <c r="A532">
        <v>967876</v>
      </c>
      <c r="B532" t="s">
        <v>4430</v>
      </c>
      <c r="C532" t="s">
        <v>4431</v>
      </c>
      <c r="D532" t="s">
        <v>4432</v>
      </c>
      <c r="F532" t="s">
        <v>209</v>
      </c>
      <c r="G532" t="s">
        <v>43</v>
      </c>
      <c r="H532" t="s">
        <v>4433</v>
      </c>
      <c r="I532" t="s">
        <v>4434</v>
      </c>
      <c r="J532" t="s">
        <v>4435</v>
      </c>
      <c r="K532">
        <v>23</v>
      </c>
      <c r="L532" t="s">
        <v>4436</v>
      </c>
      <c r="N532" t="s">
        <v>68</v>
      </c>
      <c r="O532" t="s">
        <v>952</v>
      </c>
      <c r="P532" t="s">
        <v>4437</v>
      </c>
      <c r="Q532" t="s">
        <v>33</v>
      </c>
      <c r="R532" t="s">
        <v>34</v>
      </c>
      <c r="S532" t="s">
        <v>4438</v>
      </c>
      <c r="W532" t="s">
        <v>4439</v>
      </c>
      <c r="X532" t="s">
        <v>38</v>
      </c>
    </row>
    <row r="533" spans="1:24" x14ac:dyDescent="0.3">
      <c r="A533">
        <v>967877</v>
      </c>
      <c r="B533" t="s">
        <v>4440</v>
      </c>
      <c r="C533" t="s">
        <v>4441</v>
      </c>
      <c r="D533" t="s">
        <v>4442</v>
      </c>
      <c r="F533" t="s">
        <v>485</v>
      </c>
      <c r="G533" t="s">
        <v>43</v>
      </c>
      <c r="H533" t="s">
        <v>4443</v>
      </c>
      <c r="I533" t="s">
        <v>4444</v>
      </c>
      <c r="J533" t="s">
        <v>4445</v>
      </c>
      <c r="K533">
        <v>25</v>
      </c>
      <c r="L533" t="s">
        <v>4446</v>
      </c>
      <c r="N533" t="s">
        <v>68</v>
      </c>
      <c r="O533" t="s">
        <v>3295</v>
      </c>
      <c r="P533" t="s">
        <v>4447</v>
      </c>
      <c r="Q533" t="s">
        <v>33</v>
      </c>
      <c r="R533" t="s">
        <v>34</v>
      </c>
      <c r="S533" t="s">
        <v>4448</v>
      </c>
      <c r="T533" t="s">
        <v>717</v>
      </c>
      <c r="W533" t="s">
        <v>4449</v>
      </c>
      <c r="X533" t="s">
        <v>60</v>
      </c>
    </row>
    <row r="534" spans="1:24" x14ac:dyDescent="0.3">
      <c r="A534">
        <v>967878</v>
      </c>
      <c r="B534">
        <v>272467</v>
      </c>
      <c r="C534" t="s">
        <v>4450</v>
      </c>
      <c r="D534" t="s">
        <v>4451</v>
      </c>
      <c r="F534" t="s">
        <v>1448</v>
      </c>
      <c r="G534" t="s">
        <v>27</v>
      </c>
      <c r="H534" t="s">
        <v>4452</v>
      </c>
      <c r="I534" t="s">
        <v>4453</v>
      </c>
      <c r="J534" t="s">
        <v>4454</v>
      </c>
      <c r="K534">
        <v>60</v>
      </c>
      <c r="L534" t="s">
        <v>637</v>
      </c>
      <c r="N534" t="s">
        <v>68</v>
      </c>
      <c r="O534" t="s">
        <v>130</v>
      </c>
      <c r="P534" t="s">
        <v>690</v>
      </c>
      <c r="Q534" t="s">
        <v>33</v>
      </c>
      <c r="R534" t="s">
        <v>34</v>
      </c>
      <c r="S534" t="e">
        <f>- Neuquén - Este</f>
        <v>#NAME?</v>
      </c>
      <c r="T534" t="s">
        <v>4455</v>
      </c>
      <c r="W534" t="s">
        <v>637</v>
      </c>
      <c r="X534" t="s">
        <v>38</v>
      </c>
    </row>
    <row r="535" spans="1:24" x14ac:dyDescent="0.3">
      <c r="A535">
        <v>967880</v>
      </c>
      <c r="B535">
        <v>204561</v>
      </c>
      <c r="C535" t="s">
        <v>4456</v>
      </c>
      <c r="D535" t="s">
        <v>4457</v>
      </c>
      <c r="F535" t="s">
        <v>292</v>
      </c>
      <c r="G535" t="s">
        <v>27</v>
      </c>
      <c r="H535" t="s">
        <v>4458</v>
      </c>
      <c r="I535" t="s">
        <v>4459</v>
      </c>
      <c r="J535" t="s">
        <v>4460</v>
      </c>
      <c r="K535">
        <v>29</v>
      </c>
      <c r="L535" t="s">
        <v>4461</v>
      </c>
      <c r="N535" t="s">
        <v>68</v>
      </c>
      <c r="O535" t="s">
        <v>332</v>
      </c>
      <c r="P535" t="s">
        <v>202</v>
      </c>
      <c r="Q535" t="s">
        <v>33</v>
      </c>
      <c r="R535" t="s">
        <v>34</v>
      </c>
      <c r="S535" t="s">
        <v>4462</v>
      </c>
      <c r="W535" t="s">
        <v>4463</v>
      </c>
      <c r="X535" t="s">
        <v>38</v>
      </c>
    </row>
    <row r="536" spans="1:24" x14ac:dyDescent="0.3">
      <c r="A536">
        <v>967881</v>
      </c>
      <c r="B536">
        <v>205400</v>
      </c>
      <c r="C536" t="s">
        <v>4464</v>
      </c>
      <c r="D536" t="s">
        <v>4465</v>
      </c>
      <c r="F536" t="s">
        <v>112</v>
      </c>
      <c r="G536" t="s">
        <v>27</v>
      </c>
      <c r="H536" t="s">
        <v>4466</v>
      </c>
      <c r="I536" t="s">
        <v>4467</v>
      </c>
      <c r="J536" t="s">
        <v>4468</v>
      </c>
      <c r="K536">
        <v>28</v>
      </c>
      <c r="L536" t="s">
        <v>4469</v>
      </c>
      <c r="N536" t="s">
        <v>68</v>
      </c>
      <c r="O536" t="s">
        <v>158</v>
      </c>
      <c r="P536" t="s">
        <v>577</v>
      </c>
      <c r="Q536" t="s">
        <v>33</v>
      </c>
      <c r="R536" t="s">
        <v>34</v>
      </c>
      <c r="S536" t="s">
        <v>4470</v>
      </c>
      <c r="W536" t="s">
        <v>4471</v>
      </c>
      <c r="X536" t="s">
        <v>38</v>
      </c>
    </row>
    <row r="537" spans="1:24" x14ac:dyDescent="0.3">
      <c r="A537">
        <v>967882</v>
      </c>
      <c r="B537">
        <v>176020</v>
      </c>
      <c r="C537" t="s">
        <v>4472</v>
      </c>
      <c r="D537" t="s">
        <v>4473</v>
      </c>
      <c r="F537" t="s">
        <v>668</v>
      </c>
      <c r="G537" t="s">
        <v>43</v>
      </c>
      <c r="H537" t="s">
        <v>4474</v>
      </c>
      <c r="I537" t="s">
        <v>4475</v>
      </c>
      <c r="J537" t="s">
        <v>4476</v>
      </c>
      <c r="K537">
        <v>28</v>
      </c>
      <c r="L537" t="s">
        <v>4477</v>
      </c>
      <c r="N537" t="s">
        <v>68</v>
      </c>
      <c r="O537" t="s">
        <v>332</v>
      </c>
      <c r="P537" t="s">
        <v>4478</v>
      </c>
      <c r="Q537" t="s">
        <v>33</v>
      </c>
      <c r="R537" t="s">
        <v>34</v>
      </c>
      <c r="S537" t="s">
        <v>4479</v>
      </c>
      <c r="W537" t="s">
        <v>4480</v>
      </c>
      <c r="X537" t="s">
        <v>38</v>
      </c>
    </row>
    <row r="538" spans="1:24" x14ac:dyDescent="0.3">
      <c r="A538">
        <v>967883</v>
      </c>
      <c r="B538" t="s">
        <v>4481</v>
      </c>
      <c r="C538" t="s">
        <v>4482</v>
      </c>
      <c r="D538" t="s">
        <v>4483</v>
      </c>
      <c r="F538" t="s">
        <v>562</v>
      </c>
      <c r="G538" t="s">
        <v>27</v>
      </c>
      <c r="H538" t="s">
        <v>4484</v>
      </c>
      <c r="I538" t="s">
        <v>4485</v>
      </c>
      <c r="J538" t="s">
        <v>4486</v>
      </c>
      <c r="K538">
        <v>26</v>
      </c>
      <c r="L538" t="s">
        <v>576</v>
      </c>
      <c r="N538" t="s">
        <v>68</v>
      </c>
      <c r="O538" t="s">
        <v>3295</v>
      </c>
      <c r="P538" t="s">
        <v>577</v>
      </c>
      <c r="Q538" t="s">
        <v>33</v>
      </c>
      <c r="R538" t="s">
        <v>34</v>
      </c>
      <c r="S538" t="s">
        <v>4487</v>
      </c>
      <c r="W538" t="s">
        <v>4488</v>
      </c>
      <c r="X538" t="s">
        <v>38</v>
      </c>
    </row>
    <row r="539" spans="1:24" x14ac:dyDescent="0.3">
      <c r="A539">
        <v>967885</v>
      </c>
      <c r="B539">
        <v>305486</v>
      </c>
      <c r="C539" t="s">
        <v>4489</v>
      </c>
      <c r="D539" t="s">
        <v>4490</v>
      </c>
      <c r="F539" t="s">
        <v>92</v>
      </c>
      <c r="G539" t="s">
        <v>27</v>
      </c>
      <c r="H539" t="s">
        <v>4491</v>
      </c>
      <c r="I539" t="s">
        <v>4492</v>
      </c>
      <c r="J539" t="s">
        <v>4493</v>
      </c>
      <c r="K539">
        <v>29</v>
      </c>
      <c r="M539" t="s">
        <v>4494</v>
      </c>
      <c r="N539" t="s">
        <v>68</v>
      </c>
      <c r="O539" t="s">
        <v>201</v>
      </c>
      <c r="P539" t="s">
        <v>673</v>
      </c>
      <c r="Q539" t="s">
        <v>33</v>
      </c>
      <c r="R539" t="s">
        <v>34</v>
      </c>
      <c r="S539" t="s">
        <v>4495</v>
      </c>
      <c r="W539" t="s">
        <v>4496</v>
      </c>
      <c r="X539" t="s">
        <v>38</v>
      </c>
    </row>
    <row r="540" spans="1:24" x14ac:dyDescent="0.3">
      <c r="A540">
        <v>967886</v>
      </c>
      <c r="B540">
        <v>269276</v>
      </c>
      <c r="C540" t="s">
        <v>4497</v>
      </c>
      <c r="D540" t="s">
        <v>4498</v>
      </c>
      <c r="E540" t="s">
        <v>185</v>
      </c>
      <c r="F540" t="s">
        <v>292</v>
      </c>
      <c r="G540" t="s">
        <v>27</v>
      </c>
      <c r="H540" t="s">
        <v>4499</v>
      </c>
      <c r="I540" t="s">
        <v>4500</v>
      </c>
      <c r="J540" t="s">
        <v>4501</v>
      </c>
      <c r="K540">
        <v>13</v>
      </c>
      <c r="L540" t="s">
        <v>580</v>
      </c>
      <c r="N540" t="s">
        <v>68</v>
      </c>
      <c r="O540" t="s">
        <v>130</v>
      </c>
      <c r="P540" t="s">
        <v>577</v>
      </c>
      <c r="Q540" t="s">
        <v>33</v>
      </c>
      <c r="R540" t="s">
        <v>34</v>
      </c>
      <c r="S540" t="s">
        <v>4502</v>
      </c>
      <c r="T540" t="s">
        <v>4503</v>
      </c>
      <c r="W540" t="s">
        <v>4504</v>
      </c>
      <c r="X540" t="s">
        <v>60</v>
      </c>
    </row>
    <row r="541" spans="1:24" x14ac:dyDescent="0.3">
      <c r="A541">
        <v>967887</v>
      </c>
      <c r="B541" t="s">
        <v>4505</v>
      </c>
      <c r="C541" t="s">
        <v>4506</v>
      </c>
      <c r="D541" t="s">
        <v>4507</v>
      </c>
      <c r="F541" t="s">
        <v>562</v>
      </c>
      <c r="G541" t="s">
        <v>27</v>
      </c>
      <c r="H541" t="s">
        <v>4508</v>
      </c>
      <c r="I541" t="s">
        <v>4509</v>
      </c>
      <c r="J541" t="s">
        <v>4510</v>
      </c>
      <c r="K541">
        <v>32</v>
      </c>
      <c r="L541" t="s">
        <v>518</v>
      </c>
      <c r="N541" t="s">
        <v>68</v>
      </c>
      <c r="O541" t="s">
        <v>130</v>
      </c>
      <c r="P541" t="s">
        <v>519</v>
      </c>
      <c r="Q541" t="s">
        <v>33</v>
      </c>
      <c r="R541" t="s">
        <v>34</v>
      </c>
      <c r="S541" t="s">
        <v>4511</v>
      </c>
      <c r="W541" t="s">
        <v>4512</v>
      </c>
      <c r="X541" t="s">
        <v>38</v>
      </c>
    </row>
    <row r="542" spans="1:24" x14ac:dyDescent="0.3">
      <c r="A542">
        <v>967889</v>
      </c>
      <c r="B542" t="s">
        <v>4513</v>
      </c>
      <c r="C542" t="s">
        <v>4514</v>
      </c>
      <c r="D542" t="s">
        <v>4515</v>
      </c>
      <c r="F542" t="s">
        <v>562</v>
      </c>
      <c r="G542" t="s">
        <v>27</v>
      </c>
      <c r="H542" t="s">
        <v>4516</v>
      </c>
      <c r="I542" t="s">
        <v>4516</v>
      </c>
      <c r="J542" t="s">
        <v>4517</v>
      </c>
      <c r="K542">
        <v>0</v>
      </c>
      <c r="L542" t="s">
        <v>4518</v>
      </c>
      <c r="N542" t="s">
        <v>68</v>
      </c>
      <c r="O542" t="s">
        <v>3295</v>
      </c>
      <c r="P542" t="s">
        <v>3137</v>
      </c>
      <c r="Q542" t="s">
        <v>33</v>
      </c>
      <c r="R542" t="s">
        <v>34</v>
      </c>
      <c r="S542" t="s">
        <v>4519</v>
      </c>
      <c r="T542" t="s">
        <v>1345</v>
      </c>
      <c r="W542" t="s">
        <v>4520</v>
      </c>
    </row>
    <row r="543" spans="1:24" x14ac:dyDescent="0.3">
      <c r="A543">
        <v>967890</v>
      </c>
      <c r="B543" t="s">
        <v>4521</v>
      </c>
      <c r="C543" t="s">
        <v>4522</v>
      </c>
      <c r="D543" t="s">
        <v>4523</v>
      </c>
      <c r="F543" t="s">
        <v>507</v>
      </c>
      <c r="G543" t="s">
        <v>27</v>
      </c>
      <c r="H543" t="s">
        <v>4524</v>
      </c>
      <c r="I543" t="s">
        <v>4525</v>
      </c>
      <c r="J543" t="s">
        <v>4526</v>
      </c>
      <c r="K543">
        <v>19</v>
      </c>
      <c r="L543" t="s">
        <v>566</v>
      </c>
      <c r="N543" t="s">
        <v>68</v>
      </c>
      <c r="O543" t="s">
        <v>158</v>
      </c>
      <c r="P543" t="s">
        <v>286</v>
      </c>
      <c r="Q543" t="s">
        <v>33</v>
      </c>
      <c r="R543" t="s">
        <v>34</v>
      </c>
      <c r="S543" t="s">
        <v>4527</v>
      </c>
      <c r="W543" t="s">
        <v>4528</v>
      </c>
      <c r="X543" t="s">
        <v>38</v>
      </c>
    </row>
    <row r="544" spans="1:24" x14ac:dyDescent="0.3">
      <c r="A544">
        <v>967891</v>
      </c>
      <c r="B544" t="s">
        <v>4529</v>
      </c>
      <c r="C544" t="s">
        <v>4530</v>
      </c>
      <c r="D544" t="s">
        <v>4531</v>
      </c>
      <c r="F544" t="s">
        <v>979</v>
      </c>
      <c r="G544" t="s">
        <v>27</v>
      </c>
      <c r="H544" t="s">
        <v>4532</v>
      </c>
      <c r="I544" t="s">
        <v>4533</v>
      </c>
      <c r="J544" t="s">
        <v>4534</v>
      </c>
      <c r="K544">
        <v>25</v>
      </c>
      <c r="L544" t="s">
        <v>4535</v>
      </c>
      <c r="N544" t="s">
        <v>68</v>
      </c>
      <c r="O544" t="s">
        <v>158</v>
      </c>
      <c r="P544" t="s">
        <v>964</v>
      </c>
      <c r="Q544" t="s">
        <v>33</v>
      </c>
      <c r="R544" t="s">
        <v>34</v>
      </c>
      <c r="S544" t="e">
        <f>- Neuquén - Este</f>
        <v>#NAME?</v>
      </c>
      <c r="T544" t="s">
        <v>4536</v>
      </c>
      <c r="W544" t="s">
        <v>4537</v>
      </c>
      <c r="X544" t="s">
        <v>38</v>
      </c>
    </row>
    <row r="545" spans="1:24" x14ac:dyDescent="0.3">
      <c r="A545">
        <v>967892</v>
      </c>
      <c r="B545">
        <v>282113</v>
      </c>
      <c r="C545" t="s">
        <v>4538</v>
      </c>
      <c r="D545" t="s">
        <v>4539</v>
      </c>
      <c r="F545" t="s">
        <v>485</v>
      </c>
      <c r="G545" t="s">
        <v>27</v>
      </c>
      <c r="H545" t="s">
        <v>4540</v>
      </c>
      <c r="I545" t="s">
        <v>4541</v>
      </c>
      <c r="J545" t="s">
        <v>4542</v>
      </c>
      <c r="K545">
        <v>51</v>
      </c>
      <c r="L545" t="s">
        <v>4543</v>
      </c>
      <c r="N545" t="s">
        <v>68</v>
      </c>
      <c r="O545" t="s">
        <v>130</v>
      </c>
      <c r="P545" t="s">
        <v>1817</v>
      </c>
      <c r="Q545" t="s">
        <v>33</v>
      </c>
      <c r="R545" t="s">
        <v>34</v>
      </c>
      <c r="S545" t="s">
        <v>4544</v>
      </c>
      <c r="T545" t="s">
        <v>3988</v>
      </c>
      <c r="W545" t="s">
        <v>4545</v>
      </c>
      <c r="X545" t="s">
        <v>38</v>
      </c>
    </row>
    <row r="546" spans="1:24" x14ac:dyDescent="0.3">
      <c r="A546">
        <v>967896</v>
      </c>
      <c r="B546">
        <v>230152</v>
      </c>
      <c r="C546" t="s">
        <v>4546</v>
      </c>
      <c r="D546" t="s">
        <v>4547</v>
      </c>
      <c r="F546" t="s">
        <v>125</v>
      </c>
      <c r="G546" t="s">
        <v>27</v>
      </c>
      <c r="H546" t="s">
        <v>4548</v>
      </c>
      <c r="I546" t="s">
        <v>4549</v>
      </c>
      <c r="J546" t="s">
        <v>4550</v>
      </c>
      <c r="K546">
        <v>10</v>
      </c>
      <c r="M546" t="s">
        <v>714</v>
      </c>
      <c r="N546" t="s">
        <v>68</v>
      </c>
      <c r="O546" t="s">
        <v>201</v>
      </c>
      <c r="P546" t="s">
        <v>715</v>
      </c>
      <c r="Q546" t="s">
        <v>33</v>
      </c>
      <c r="R546" t="s">
        <v>34</v>
      </c>
      <c r="S546" t="s">
        <v>4551</v>
      </c>
      <c r="T546" t="s">
        <v>4552</v>
      </c>
      <c r="W546" t="s">
        <v>718</v>
      </c>
      <c r="X546" t="s">
        <v>38</v>
      </c>
    </row>
    <row r="547" spans="1:24" x14ac:dyDescent="0.3">
      <c r="A547">
        <v>967898</v>
      </c>
      <c r="B547" t="s">
        <v>4553</v>
      </c>
      <c r="C547" t="s">
        <v>4554</v>
      </c>
      <c r="D547" t="s">
        <v>4555</v>
      </c>
      <c r="F547" t="s">
        <v>1911</v>
      </c>
      <c r="G547" t="s">
        <v>27</v>
      </c>
      <c r="H547" t="s">
        <v>4556</v>
      </c>
      <c r="I547" t="s">
        <v>4557</v>
      </c>
      <c r="J547" t="s">
        <v>4558</v>
      </c>
      <c r="K547">
        <v>33</v>
      </c>
      <c r="L547" t="s">
        <v>398</v>
      </c>
      <c r="N547" t="s">
        <v>68</v>
      </c>
      <c r="O547" t="s">
        <v>130</v>
      </c>
      <c r="P547" t="s">
        <v>400</v>
      </c>
      <c r="Q547" t="s">
        <v>33</v>
      </c>
      <c r="R547" t="s">
        <v>34</v>
      </c>
      <c r="S547" t="s">
        <v>4559</v>
      </c>
      <c r="T547" t="s">
        <v>4560</v>
      </c>
      <c r="W547" t="s">
        <v>4561</v>
      </c>
      <c r="X547" t="s">
        <v>38</v>
      </c>
    </row>
    <row r="548" spans="1:24" x14ac:dyDescent="0.3">
      <c r="A548">
        <v>967899</v>
      </c>
      <c r="B548">
        <v>196525</v>
      </c>
      <c r="C548" t="s">
        <v>4562</v>
      </c>
      <c r="D548" t="s">
        <v>4563</v>
      </c>
      <c r="F548" t="s">
        <v>42</v>
      </c>
      <c r="G548" t="s">
        <v>27</v>
      </c>
      <c r="H548" t="s">
        <v>4564</v>
      </c>
      <c r="I548" t="s">
        <v>4565</v>
      </c>
      <c r="J548" t="s">
        <v>4566</v>
      </c>
      <c r="K548">
        <v>33</v>
      </c>
      <c r="L548" t="s">
        <v>398</v>
      </c>
      <c r="N548" t="s">
        <v>68</v>
      </c>
      <c r="O548" t="s">
        <v>130</v>
      </c>
      <c r="P548" t="s">
        <v>400</v>
      </c>
      <c r="Q548" t="s">
        <v>33</v>
      </c>
      <c r="R548" t="s">
        <v>34</v>
      </c>
      <c r="S548" t="s">
        <v>4567</v>
      </c>
      <c r="T548" t="s">
        <v>4568</v>
      </c>
      <c r="W548" t="s">
        <v>1839</v>
      </c>
      <c r="X548" t="s">
        <v>38</v>
      </c>
    </row>
    <row r="549" spans="1:24" x14ac:dyDescent="0.3">
      <c r="A549">
        <v>967900</v>
      </c>
      <c r="B549" t="s">
        <v>4569</v>
      </c>
      <c r="C549" t="s">
        <v>4570</v>
      </c>
      <c r="D549" t="s">
        <v>4571</v>
      </c>
      <c r="F549" t="s">
        <v>302</v>
      </c>
      <c r="G549" t="s">
        <v>43</v>
      </c>
      <c r="H549" t="s">
        <v>4564</v>
      </c>
      <c r="I549" t="s">
        <v>4572</v>
      </c>
      <c r="J549" t="s">
        <v>4573</v>
      </c>
      <c r="K549">
        <v>25</v>
      </c>
      <c r="L549" t="s">
        <v>4574</v>
      </c>
      <c r="N549" t="s">
        <v>68</v>
      </c>
      <c r="O549" t="s">
        <v>130</v>
      </c>
      <c r="P549" t="s">
        <v>4575</v>
      </c>
      <c r="Q549" t="s">
        <v>33</v>
      </c>
      <c r="R549" t="s">
        <v>34</v>
      </c>
      <c r="S549" t="s">
        <v>4576</v>
      </c>
      <c r="W549" t="s">
        <v>4577</v>
      </c>
      <c r="X549" t="s">
        <v>60</v>
      </c>
    </row>
    <row r="550" spans="1:24" x14ac:dyDescent="0.3">
      <c r="A550">
        <v>967901</v>
      </c>
      <c r="B550" t="s">
        <v>4578</v>
      </c>
      <c r="C550" t="s">
        <v>4579</v>
      </c>
      <c r="D550" t="s">
        <v>4580</v>
      </c>
      <c r="F550" t="s">
        <v>611</v>
      </c>
      <c r="G550" t="s">
        <v>27</v>
      </c>
      <c r="H550" t="s">
        <v>4581</v>
      </c>
      <c r="I550" t="s">
        <v>4582</v>
      </c>
      <c r="J550" t="s">
        <v>4583</v>
      </c>
      <c r="K550">
        <v>37</v>
      </c>
      <c r="L550" t="s">
        <v>1672</v>
      </c>
      <c r="N550" t="s">
        <v>68</v>
      </c>
      <c r="O550" t="s">
        <v>130</v>
      </c>
      <c r="P550" t="s">
        <v>1673</v>
      </c>
      <c r="Q550" t="s">
        <v>33</v>
      </c>
      <c r="R550" t="s">
        <v>34</v>
      </c>
      <c r="S550" t="s">
        <v>4584</v>
      </c>
      <c r="T550" t="s">
        <v>725</v>
      </c>
      <c r="W550" t="s">
        <v>4585</v>
      </c>
      <c r="X550" t="s">
        <v>38</v>
      </c>
    </row>
    <row r="551" spans="1:24" x14ac:dyDescent="0.3">
      <c r="A551">
        <v>967903</v>
      </c>
      <c r="B551">
        <v>304006</v>
      </c>
      <c r="C551" t="s">
        <v>898</v>
      </c>
      <c r="D551" t="s">
        <v>899</v>
      </c>
      <c r="F551" t="s">
        <v>292</v>
      </c>
      <c r="G551" t="s">
        <v>43</v>
      </c>
      <c r="H551" t="s">
        <v>4586</v>
      </c>
      <c r="I551" t="s">
        <v>4587</v>
      </c>
      <c r="J551" t="s">
        <v>4588</v>
      </c>
      <c r="K551">
        <v>39</v>
      </c>
      <c r="L551" t="s">
        <v>4313</v>
      </c>
      <c r="N551" t="s">
        <v>68</v>
      </c>
      <c r="O551" t="s">
        <v>130</v>
      </c>
      <c r="P551" t="s">
        <v>4312</v>
      </c>
      <c r="Q551" t="s">
        <v>33</v>
      </c>
      <c r="R551" t="s">
        <v>34</v>
      </c>
      <c r="S551" t="s">
        <v>904</v>
      </c>
      <c r="W551" t="s">
        <v>4589</v>
      </c>
      <c r="X551" t="s">
        <v>38</v>
      </c>
    </row>
    <row r="552" spans="1:24" x14ac:dyDescent="0.3">
      <c r="A552">
        <v>967904</v>
      </c>
      <c r="B552" t="s">
        <v>4590</v>
      </c>
      <c r="C552" t="s">
        <v>4591</v>
      </c>
      <c r="D552" t="s">
        <v>4592</v>
      </c>
      <c r="F552" t="s">
        <v>507</v>
      </c>
      <c r="G552" t="s">
        <v>43</v>
      </c>
      <c r="H552" t="s">
        <v>4586</v>
      </c>
      <c r="I552" t="s">
        <v>4593</v>
      </c>
      <c r="J552" t="s">
        <v>4594</v>
      </c>
      <c r="K552">
        <v>42</v>
      </c>
      <c r="L552" t="s">
        <v>4595</v>
      </c>
      <c r="N552" t="s">
        <v>68</v>
      </c>
      <c r="O552" t="s">
        <v>130</v>
      </c>
      <c r="P552" t="s">
        <v>4596</v>
      </c>
      <c r="Q552" t="s">
        <v>33</v>
      </c>
      <c r="R552" t="s">
        <v>34</v>
      </c>
      <c r="S552" t="s">
        <v>4597</v>
      </c>
      <c r="T552" t="s">
        <v>4598</v>
      </c>
      <c r="W552" t="s">
        <v>4599</v>
      </c>
      <c r="X552" t="s">
        <v>38</v>
      </c>
    </row>
    <row r="553" spans="1:24" x14ac:dyDescent="0.3">
      <c r="A553">
        <v>967908</v>
      </c>
      <c r="B553" t="s">
        <v>4600</v>
      </c>
      <c r="C553" t="s">
        <v>4601</v>
      </c>
      <c r="D553" t="s">
        <v>4602</v>
      </c>
      <c r="F553" t="s">
        <v>485</v>
      </c>
      <c r="G553" t="s">
        <v>27</v>
      </c>
      <c r="H553" t="s">
        <v>4603</v>
      </c>
      <c r="I553" t="s">
        <v>4604</v>
      </c>
      <c r="J553" t="s">
        <v>4605</v>
      </c>
      <c r="K553">
        <v>40</v>
      </c>
      <c r="L553" t="s">
        <v>4606</v>
      </c>
      <c r="N553" t="s">
        <v>68</v>
      </c>
      <c r="O553" t="s">
        <v>332</v>
      </c>
      <c r="P553" t="s">
        <v>4607</v>
      </c>
      <c r="Q553" t="s">
        <v>33</v>
      </c>
      <c r="R553" t="s">
        <v>34</v>
      </c>
      <c r="S553" t="s">
        <v>4608</v>
      </c>
      <c r="W553" t="s">
        <v>4606</v>
      </c>
      <c r="X553" t="s">
        <v>38</v>
      </c>
    </row>
    <row r="554" spans="1:24" x14ac:dyDescent="0.3">
      <c r="A554">
        <v>967909</v>
      </c>
      <c r="B554" t="s">
        <v>4609</v>
      </c>
      <c r="C554" t="s">
        <v>4610</v>
      </c>
      <c r="D554" t="s">
        <v>4611</v>
      </c>
      <c r="F554" t="s">
        <v>507</v>
      </c>
      <c r="G554" t="s">
        <v>27</v>
      </c>
      <c r="H554" t="s">
        <v>4612</v>
      </c>
      <c r="I554" t="s">
        <v>4613</v>
      </c>
      <c r="J554" t="s">
        <v>4614</v>
      </c>
      <c r="K554">
        <v>56</v>
      </c>
      <c r="L554" t="s">
        <v>4615</v>
      </c>
      <c r="N554" t="s">
        <v>68</v>
      </c>
      <c r="O554" t="s">
        <v>130</v>
      </c>
      <c r="P554" t="s">
        <v>1740</v>
      </c>
      <c r="Q554" t="s">
        <v>33</v>
      </c>
      <c r="R554" t="s">
        <v>34</v>
      </c>
      <c r="S554" t="s">
        <v>4616</v>
      </c>
      <c r="T554" t="s">
        <v>4568</v>
      </c>
      <c r="W554" t="s">
        <v>4617</v>
      </c>
      <c r="X554" t="s">
        <v>38</v>
      </c>
    </row>
    <row r="555" spans="1:24" x14ac:dyDescent="0.3">
      <c r="A555">
        <v>967911</v>
      </c>
      <c r="B555">
        <v>180507</v>
      </c>
      <c r="C555" t="s">
        <v>4618</v>
      </c>
      <c r="D555" t="s">
        <v>4619</v>
      </c>
      <c r="E555" t="s">
        <v>195</v>
      </c>
      <c r="F555" t="s">
        <v>1244</v>
      </c>
      <c r="G555" t="s">
        <v>43</v>
      </c>
      <c r="H555" t="s">
        <v>4620</v>
      </c>
      <c r="J555" t="s">
        <v>4621</v>
      </c>
      <c r="N555" t="s">
        <v>31</v>
      </c>
      <c r="R555" t="s">
        <v>78</v>
      </c>
      <c r="S555" t="s">
        <v>4622</v>
      </c>
      <c r="W555" t="s">
        <v>4623</v>
      </c>
      <c r="X555" t="s">
        <v>38</v>
      </c>
    </row>
    <row r="556" spans="1:24" x14ac:dyDescent="0.3">
      <c r="A556">
        <v>967913</v>
      </c>
      <c r="B556">
        <v>2415</v>
      </c>
      <c r="C556" t="s">
        <v>4624</v>
      </c>
      <c r="D556" t="s">
        <v>4625</v>
      </c>
      <c r="F556" t="s">
        <v>787</v>
      </c>
      <c r="G556" t="s">
        <v>27</v>
      </c>
      <c r="H556" t="s">
        <v>4626</v>
      </c>
      <c r="I556" t="s">
        <v>4627</v>
      </c>
      <c r="J556" t="s">
        <v>4628</v>
      </c>
      <c r="K556">
        <v>45</v>
      </c>
      <c r="L556" t="s">
        <v>1876</v>
      </c>
      <c r="N556" t="s">
        <v>68</v>
      </c>
      <c r="O556" t="s">
        <v>130</v>
      </c>
      <c r="P556" t="s">
        <v>715</v>
      </c>
      <c r="Q556" t="s">
        <v>33</v>
      </c>
      <c r="R556" t="s">
        <v>34</v>
      </c>
      <c r="S556" t="e">
        <f>- Neuquén</f>
        <v>#NAME?</v>
      </c>
      <c r="T556" t="s">
        <v>4629</v>
      </c>
      <c r="W556" t="s">
        <v>4585</v>
      </c>
      <c r="X556" t="s">
        <v>38</v>
      </c>
    </row>
    <row r="557" spans="1:24" x14ac:dyDescent="0.3">
      <c r="A557">
        <v>967915</v>
      </c>
      <c r="B557">
        <v>179332</v>
      </c>
      <c r="C557" t="s">
        <v>4630</v>
      </c>
      <c r="D557" t="s">
        <v>4631</v>
      </c>
      <c r="E557" t="s">
        <v>1745</v>
      </c>
      <c r="F557" t="s">
        <v>603</v>
      </c>
      <c r="G557" t="s">
        <v>27</v>
      </c>
      <c r="H557" t="s">
        <v>4632</v>
      </c>
      <c r="I557" t="s">
        <v>4633</v>
      </c>
      <c r="J557" t="s">
        <v>4634</v>
      </c>
      <c r="K557">
        <v>40</v>
      </c>
      <c r="L557" t="s">
        <v>4635</v>
      </c>
      <c r="N557" t="s">
        <v>68</v>
      </c>
      <c r="O557" t="s">
        <v>130</v>
      </c>
      <c r="P557" t="s">
        <v>743</v>
      </c>
      <c r="Q557" t="s">
        <v>33</v>
      </c>
      <c r="R557" t="s">
        <v>34</v>
      </c>
      <c r="S557" t="s">
        <v>4636</v>
      </c>
      <c r="T557" t="s">
        <v>4637</v>
      </c>
      <c r="W557" t="s">
        <v>4585</v>
      </c>
      <c r="X557" t="s">
        <v>38</v>
      </c>
    </row>
    <row r="558" spans="1:24" x14ac:dyDescent="0.3">
      <c r="A558">
        <v>967916</v>
      </c>
      <c r="B558">
        <v>39227</v>
      </c>
      <c r="C558" t="s">
        <v>4638</v>
      </c>
      <c r="D558" t="s">
        <v>4639</v>
      </c>
      <c r="F558" t="s">
        <v>603</v>
      </c>
      <c r="G558" t="s">
        <v>27</v>
      </c>
      <c r="H558" t="s">
        <v>4640</v>
      </c>
      <c r="I558" t="s">
        <v>4641</v>
      </c>
      <c r="J558" t="s">
        <v>4642</v>
      </c>
      <c r="K558">
        <v>30</v>
      </c>
      <c r="L558" t="s">
        <v>4643</v>
      </c>
      <c r="N558" t="s">
        <v>68</v>
      </c>
      <c r="O558" t="s">
        <v>130</v>
      </c>
      <c r="P558" t="s">
        <v>782</v>
      </c>
      <c r="Q558" t="s">
        <v>33</v>
      </c>
      <c r="R558" t="s">
        <v>34</v>
      </c>
      <c r="S558" t="s">
        <v>4644</v>
      </c>
      <c r="W558" t="s">
        <v>4645</v>
      </c>
      <c r="X558" t="s">
        <v>60</v>
      </c>
    </row>
    <row r="559" spans="1:24" x14ac:dyDescent="0.3">
      <c r="A559">
        <v>967917</v>
      </c>
      <c r="B559" t="s">
        <v>4646</v>
      </c>
      <c r="C559" t="s">
        <v>4647</v>
      </c>
      <c r="D559" t="s">
        <v>4648</v>
      </c>
      <c r="E559" t="s">
        <v>4649</v>
      </c>
      <c r="F559" t="s">
        <v>818</v>
      </c>
      <c r="G559" t="s">
        <v>43</v>
      </c>
      <c r="H559" t="s">
        <v>4650</v>
      </c>
      <c r="I559" t="s">
        <v>4651</v>
      </c>
      <c r="J559" t="s">
        <v>4652</v>
      </c>
      <c r="K559">
        <v>31</v>
      </c>
      <c r="L559" t="s">
        <v>500</v>
      </c>
      <c r="N559" t="s">
        <v>68</v>
      </c>
      <c r="O559" t="s">
        <v>130</v>
      </c>
      <c r="P559" t="s">
        <v>501</v>
      </c>
      <c r="Q559" t="s">
        <v>33</v>
      </c>
      <c r="R559" t="s">
        <v>34</v>
      </c>
      <c r="S559" t="s">
        <v>4653</v>
      </c>
      <c r="W559" t="s">
        <v>500</v>
      </c>
      <c r="X559" t="s">
        <v>38</v>
      </c>
    </row>
    <row r="560" spans="1:24" x14ac:dyDescent="0.3">
      <c r="A560">
        <v>967920</v>
      </c>
      <c r="B560">
        <v>317606</v>
      </c>
      <c r="C560" t="s">
        <v>4654</v>
      </c>
      <c r="D560" t="s">
        <v>4655</v>
      </c>
      <c r="F560" t="s">
        <v>1448</v>
      </c>
      <c r="G560" t="s">
        <v>27</v>
      </c>
      <c r="H560" t="s">
        <v>4656</v>
      </c>
      <c r="I560" t="s">
        <v>4657</v>
      </c>
      <c r="J560" t="s">
        <v>4658</v>
      </c>
      <c r="K560">
        <v>35</v>
      </c>
      <c r="L560" t="s">
        <v>781</v>
      </c>
      <c r="N560" t="s">
        <v>68</v>
      </c>
      <c r="O560" t="s">
        <v>332</v>
      </c>
      <c r="P560" t="s">
        <v>1740</v>
      </c>
      <c r="Q560" t="s">
        <v>33</v>
      </c>
      <c r="R560" t="s">
        <v>34</v>
      </c>
      <c r="S560" t="s">
        <v>4659</v>
      </c>
      <c r="T560" t="s">
        <v>1345</v>
      </c>
      <c r="W560" t="s">
        <v>4660</v>
      </c>
      <c r="X560" t="s">
        <v>38</v>
      </c>
    </row>
    <row r="561" spans="1:24" x14ac:dyDescent="0.3">
      <c r="A561">
        <v>967921</v>
      </c>
      <c r="B561" t="s">
        <v>4661</v>
      </c>
      <c r="C561" t="s">
        <v>4662</v>
      </c>
      <c r="D561" t="s">
        <v>4663</v>
      </c>
      <c r="F561" t="s">
        <v>1146</v>
      </c>
      <c r="G561" t="s">
        <v>43</v>
      </c>
      <c r="H561" t="s">
        <v>4664</v>
      </c>
      <c r="I561" t="s">
        <v>4665</v>
      </c>
      <c r="J561" t="s">
        <v>4666</v>
      </c>
      <c r="K561">
        <v>37</v>
      </c>
      <c r="L561" t="s">
        <v>4667</v>
      </c>
      <c r="N561" t="s">
        <v>68</v>
      </c>
      <c r="O561" t="s">
        <v>158</v>
      </c>
      <c r="P561" t="s">
        <v>4343</v>
      </c>
      <c r="Q561" t="s">
        <v>33</v>
      </c>
      <c r="R561" t="s">
        <v>34</v>
      </c>
      <c r="S561" t="s">
        <v>4668</v>
      </c>
      <c r="T561" t="s">
        <v>503</v>
      </c>
      <c r="W561" t="s">
        <v>4669</v>
      </c>
      <c r="X561" t="s">
        <v>38</v>
      </c>
    </row>
    <row r="562" spans="1:24" x14ac:dyDescent="0.3">
      <c r="A562">
        <v>967922</v>
      </c>
      <c r="B562">
        <v>31301099</v>
      </c>
      <c r="C562" t="s">
        <v>4670</v>
      </c>
      <c r="D562" t="s">
        <v>4671</v>
      </c>
      <c r="E562" t="s">
        <v>140</v>
      </c>
      <c r="F562" t="s">
        <v>26</v>
      </c>
      <c r="G562" t="s">
        <v>27</v>
      </c>
      <c r="H562" t="s">
        <v>4672</v>
      </c>
      <c r="I562" t="s">
        <v>4673</v>
      </c>
      <c r="J562" t="s">
        <v>4674</v>
      </c>
      <c r="K562">
        <v>34</v>
      </c>
      <c r="N562" t="s">
        <v>31</v>
      </c>
      <c r="O562" t="s">
        <v>201</v>
      </c>
      <c r="Q562" t="s">
        <v>33</v>
      </c>
      <c r="R562" t="s">
        <v>34</v>
      </c>
      <c r="S562" t="s">
        <v>4675</v>
      </c>
      <c r="W562" t="s">
        <v>4676</v>
      </c>
      <c r="X562" t="s">
        <v>38</v>
      </c>
    </row>
    <row r="563" spans="1:24" x14ac:dyDescent="0.3">
      <c r="A563">
        <v>967923</v>
      </c>
      <c r="B563" t="s">
        <v>4677</v>
      </c>
      <c r="C563" t="s">
        <v>4678</v>
      </c>
      <c r="D563" t="s">
        <v>4679</v>
      </c>
      <c r="E563" t="s">
        <v>185</v>
      </c>
      <c r="F563" t="s">
        <v>611</v>
      </c>
      <c r="G563" t="s">
        <v>27</v>
      </c>
      <c r="H563" t="s">
        <v>4680</v>
      </c>
      <c r="I563" t="s">
        <v>4681</v>
      </c>
      <c r="J563" t="s">
        <v>4682</v>
      </c>
      <c r="K563">
        <v>32</v>
      </c>
      <c r="L563" t="s">
        <v>4683</v>
      </c>
      <c r="N563" t="s">
        <v>68</v>
      </c>
      <c r="O563" t="s">
        <v>158</v>
      </c>
      <c r="P563" t="s">
        <v>286</v>
      </c>
      <c r="Q563" t="s">
        <v>33</v>
      </c>
      <c r="R563" t="s">
        <v>34</v>
      </c>
      <c r="S563" t="e">
        <f>- Neuquén</f>
        <v>#NAME?</v>
      </c>
      <c r="T563" t="s">
        <v>4684</v>
      </c>
      <c r="W563" t="s">
        <v>4685</v>
      </c>
      <c r="X563" t="s">
        <v>38</v>
      </c>
    </row>
    <row r="564" spans="1:24" x14ac:dyDescent="0.3">
      <c r="A564">
        <v>967925</v>
      </c>
      <c r="B564">
        <v>195185</v>
      </c>
      <c r="C564" t="s">
        <v>4686</v>
      </c>
      <c r="D564" t="s">
        <v>4687</v>
      </c>
      <c r="F564" t="s">
        <v>63</v>
      </c>
      <c r="G564" t="s">
        <v>43</v>
      </c>
      <c r="H564" t="s">
        <v>4688</v>
      </c>
      <c r="I564" t="s">
        <v>4689</v>
      </c>
      <c r="J564" t="s">
        <v>4690</v>
      </c>
      <c r="K564">
        <v>34</v>
      </c>
      <c r="L564" t="s">
        <v>580</v>
      </c>
      <c r="N564" t="s">
        <v>68</v>
      </c>
      <c r="O564" t="s">
        <v>158</v>
      </c>
      <c r="P564" t="s">
        <v>577</v>
      </c>
      <c r="Q564" t="s">
        <v>33</v>
      </c>
      <c r="R564" t="s">
        <v>34</v>
      </c>
      <c r="S564" t="s">
        <v>4691</v>
      </c>
      <c r="T564" t="s">
        <v>1924</v>
      </c>
      <c r="W564" t="s">
        <v>4692</v>
      </c>
      <c r="X564" t="s">
        <v>38</v>
      </c>
    </row>
    <row r="565" spans="1:24" x14ac:dyDescent="0.3">
      <c r="A565">
        <v>967924</v>
      </c>
      <c r="B565">
        <v>194806</v>
      </c>
      <c r="C565" t="s">
        <v>4693</v>
      </c>
      <c r="D565" t="s">
        <v>4694</v>
      </c>
      <c r="F565" t="s">
        <v>738</v>
      </c>
      <c r="G565" t="s">
        <v>27</v>
      </c>
      <c r="H565" t="s">
        <v>4695</v>
      </c>
      <c r="I565" t="s">
        <v>4696</v>
      </c>
      <c r="J565" t="s">
        <v>4697</v>
      </c>
      <c r="K565">
        <v>13</v>
      </c>
      <c r="L565" t="s">
        <v>4698</v>
      </c>
      <c r="N565" t="s">
        <v>31</v>
      </c>
      <c r="O565" t="s">
        <v>3295</v>
      </c>
      <c r="Q565" t="s">
        <v>33</v>
      </c>
      <c r="R565" t="s">
        <v>34</v>
      </c>
      <c r="S565" t="s">
        <v>4699</v>
      </c>
      <c r="W565" t="s">
        <v>4700</v>
      </c>
      <c r="X565" t="s">
        <v>60</v>
      </c>
    </row>
    <row r="566" spans="1:24" x14ac:dyDescent="0.3">
      <c r="A566">
        <v>967926</v>
      </c>
      <c r="B566" t="s">
        <v>4701</v>
      </c>
      <c r="C566" t="s">
        <v>4702</v>
      </c>
      <c r="D566" t="s">
        <v>4703</v>
      </c>
      <c r="F566" t="s">
        <v>847</v>
      </c>
      <c r="G566" t="s">
        <v>43</v>
      </c>
      <c r="H566" t="s">
        <v>4704</v>
      </c>
      <c r="I566" t="s">
        <v>4705</v>
      </c>
      <c r="J566" t="s">
        <v>4706</v>
      </c>
      <c r="K566">
        <v>36</v>
      </c>
      <c r="N566" t="s">
        <v>31</v>
      </c>
      <c r="O566" t="s">
        <v>201</v>
      </c>
      <c r="Q566" t="s">
        <v>33</v>
      </c>
      <c r="R566" t="s">
        <v>34</v>
      </c>
      <c r="S566" t="s">
        <v>4707</v>
      </c>
      <c r="T566" t="s">
        <v>646</v>
      </c>
      <c r="W566" t="s">
        <v>4708</v>
      </c>
      <c r="X566" t="s">
        <v>38</v>
      </c>
    </row>
    <row r="567" spans="1:24" x14ac:dyDescent="0.3">
      <c r="A567">
        <v>967927</v>
      </c>
      <c r="B567" t="s">
        <v>3322</v>
      </c>
      <c r="C567" t="s">
        <v>3323</v>
      </c>
      <c r="D567" t="s">
        <v>3324</v>
      </c>
      <c r="F567" t="s">
        <v>1156</v>
      </c>
      <c r="G567" t="s">
        <v>43</v>
      </c>
      <c r="H567" t="s">
        <v>4709</v>
      </c>
      <c r="I567" t="s">
        <v>4710</v>
      </c>
      <c r="J567" t="s">
        <v>4711</v>
      </c>
      <c r="K567">
        <v>39</v>
      </c>
      <c r="L567" t="s">
        <v>4469</v>
      </c>
      <c r="N567" t="s">
        <v>68</v>
      </c>
      <c r="O567" t="s">
        <v>158</v>
      </c>
      <c r="P567" t="s">
        <v>577</v>
      </c>
      <c r="Q567" t="s">
        <v>33</v>
      </c>
      <c r="R567" t="s">
        <v>34</v>
      </c>
      <c r="S567" t="s">
        <v>3328</v>
      </c>
      <c r="T567" t="s">
        <v>3329</v>
      </c>
      <c r="W567" t="s">
        <v>4712</v>
      </c>
      <c r="X567" t="s">
        <v>38</v>
      </c>
    </row>
    <row r="568" spans="1:24" x14ac:dyDescent="0.3">
      <c r="A568">
        <v>967928</v>
      </c>
      <c r="B568" t="s">
        <v>4713</v>
      </c>
      <c r="C568" t="s">
        <v>4714</v>
      </c>
      <c r="D568" t="s">
        <v>4715</v>
      </c>
      <c r="F568" t="s">
        <v>507</v>
      </c>
      <c r="G568" t="s">
        <v>43</v>
      </c>
      <c r="H568" t="s">
        <v>4716</v>
      </c>
      <c r="I568" t="s">
        <v>4717</v>
      </c>
      <c r="J568" t="s">
        <v>4718</v>
      </c>
      <c r="K568">
        <v>50</v>
      </c>
      <c r="N568" t="s">
        <v>31</v>
      </c>
      <c r="O568" t="s">
        <v>201</v>
      </c>
      <c r="Q568" t="s">
        <v>33</v>
      </c>
      <c r="R568" t="s">
        <v>34</v>
      </c>
      <c r="S568" t="s">
        <v>4719</v>
      </c>
      <c r="W568" t="s">
        <v>4720</v>
      </c>
      <c r="X568" t="s">
        <v>38</v>
      </c>
    </row>
    <row r="569" spans="1:24" x14ac:dyDescent="0.3">
      <c r="A569">
        <v>967929</v>
      </c>
      <c r="B569">
        <v>321093</v>
      </c>
      <c r="C569" t="s">
        <v>4721</v>
      </c>
      <c r="D569" t="s">
        <v>4722</v>
      </c>
      <c r="F569" t="s">
        <v>603</v>
      </c>
      <c r="G569" t="s">
        <v>43</v>
      </c>
      <c r="H569" t="s">
        <v>4723</v>
      </c>
      <c r="I569" t="s">
        <v>4724</v>
      </c>
      <c r="J569" t="s">
        <v>4725</v>
      </c>
      <c r="K569">
        <v>56</v>
      </c>
      <c r="L569" t="s">
        <v>637</v>
      </c>
      <c r="N569" t="s">
        <v>68</v>
      </c>
      <c r="O569" t="s">
        <v>1548</v>
      </c>
      <c r="P569" t="s">
        <v>147</v>
      </c>
      <c r="Q569" t="s">
        <v>33</v>
      </c>
      <c r="R569" t="s">
        <v>34</v>
      </c>
      <c r="S569" t="s">
        <v>4726</v>
      </c>
      <c r="T569" t="s">
        <v>503</v>
      </c>
      <c r="W569" t="s">
        <v>4727</v>
      </c>
      <c r="X569" t="s">
        <v>38</v>
      </c>
    </row>
    <row r="570" spans="1:24" x14ac:dyDescent="0.3">
      <c r="A570">
        <v>967934</v>
      </c>
      <c r="B570">
        <v>20872</v>
      </c>
      <c r="C570" t="s">
        <v>4728</v>
      </c>
      <c r="D570" t="s">
        <v>4729</v>
      </c>
      <c r="F570" t="s">
        <v>1833</v>
      </c>
      <c r="G570" t="s">
        <v>27</v>
      </c>
      <c r="H570" t="s">
        <v>4730</v>
      </c>
      <c r="I570" t="s">
        <v>4731</v>
      </c>
      <c r="J570" t="s">
        <v>4732</v>
      </c>
      <c r="K570">
        <v>60</v>
      </c>
      <c r="N570" t="s">
        <v>31</v>
      </c>
      <c r="O570" t="s">
        <v>201</v>
      </c>
      <c r="R570" t="s">
        <v>903</v>
      </c>
      <c r="S570" t="s">
        <v>4733</v>
      </c>
      <c r="W570" t="s">
        <v>4734</v>
      </c>
      <c r="X570" t="s">
        <v>38</v>
      </c>
    </row>
    <row r="571" spans="1:24" x14ac:dyDescent="0.3">
      <c r="A571">
        <v>967935</v>
      </c>
      <c r="B571" t="s">
        <v>4735</v>
      </c>
      <c r="C571" t="s">
        <v>4736</v>
      </c>
      <c r="D571" t="s">
        <v>4737</v>
      </c>
      <c r="E571" t="s">
        <v>2001</v>
      </c>
      <c r="F571" t="s">
        <v>1042</v>
      </c>
      <c r="G571" t="s">
        <v>27</v>
      </c>
      <c r="H571" t="s">
        <v>4738</v>
      </c>
      <c r="I571" t="s">
        <v>4739</v>
      </c>
      <c r="J571" t="s">
        <v>4740</v>
      </c>
      <c r="K571">
        <v>67</v>
      </c>
      <c r="M571" t="s">
        <v>4741</v>
      </c>
      <c r="N571" t="s">
        <v>68</v>
      </c>
      <c r="O571" t="s">
        <v>201</v>
      </c>
      <c r="P571" t="s">
        <v>673</v>
      </c>
      <c r="Q571" t="s">
        <v>33</v>
      </c>
      <c r="R571" t="s">
        <v>34</v>
      </c>
      <c r="S571" t="s">
        <v>4742</v>
      </c>
      <c r="W571" t="s">
        <v>4743</v>
      </c>
      <c r="X571" t="s">
        <v>38</v>
      </c>
    </row>
    <row r="572" spans="1:24" x14ac:dyDescent="0.3">
      <c r="A572">
        <v>967936</v>
      </c>
      <c r="B572" t="s">
        <v>2932</v>
      </c>
      <c r="C572" t="s">
        <v>2933</v>
      </c>
      <c r="D572" t="s">
        <v>2934</v>
      </c>
      <c r="F572" t="s">
        <v>1448</v>
      </c>
      <c r="G572" t="s">
        <v>43</v>
      </c>
      <c r="H572" t="s">
        <v>4744</v>
      </c>
      <c r="I572" t="s">
        <v>4745</v>
      </c>
      <c r="J572" t="s">
        <v>4746</v>
      </c>
      <c r="K572">
        <v>18</v>
      </c>
      <c r="L572" t="s">
        <v>398</v>
      </c>
      <c r="N572" t="s">
        <v>68</v>
      </c>
      <c r="O572" t="s">
        <v>332</v>
      </c>
      <c r="P572" t="s">
        <v>400</v>
      </c>
      <c r="Q572" t="s">
        <v>33</v>
      </c>
      <c r="R572" t="s">
        <v>34</v>
      </c>
      <c r="S572" t="s">
        <v>2938</v>
      </c>
      <c r="T572" t="s">
        <v>265</v>
      </c>
      <c r="W572" t="s">
        <v>1839</v>
      </c>
    </row>
    <row r="573" spans="1:24" x14ac:dyDescent="0.3">
      <c r="A573">
        <v>967937</v>
      </c>
      <c r="B573">
        <v>250415</v>
      </c>
      <c r="C573" t="s">
        <v>4747</v>
      </c>
      <c r="D573" t="s">
        <v>4748</v>
      </c>
      <c r="F573" t="s">
        <v>270</v>
      </c>
      <c r="G573" t="s">
        <v>43</v>
      </c>
      <c r="H573" t="s">
        <v>4744</v>
      </c>
      <c r="I573" t="s">
        <v>4749</v>
      </c>
      <c r="J573" t="s">
        <v>4750</v>
      </c>
      <c r="K573">
        <v>70</v>
      </c>
      <c r="N573" t="s">
        <v>31</v>
      </c>
      <c r="O573" t="s">
        <v>201</v>
      </c>
      <c r="Q573" t="s">
        <v>33</v>
      </c>
      <c r="R573" t="s">
        <v>34</v>
      </c>
      <c r="S573" t="s">
        <v>4751</v>
      </c>
      <c r="T573" t="s">
        <v>646</v>
      </c>
      <c r="W573" t="s">
        <v>4752</v>
      </c>
      <c r="X573" t="s">
        <v>38</v>
      </c>
    </row>
    <row r="574" spans="1:24" x14ac:dyDescent="0.3">
      <c r="A574">
        <v>967939</v>
      </c>
      <c r="B574" t="s">
        <v>4753</v>
      </c>
      <c r="C574" t="s">
        <v>4754</v>
      </c>
      <c r="D574" t="s">
        <v>4755</v>
      </c>
      <c r="F574" t="s">
        <v>219</v>
      </c>
      <c r="G574" t="s">
        <v>43</v>
      </c>
      <c r="H574" t="s">
        <v>4756</v>
      </c>
      <c r="I574" t="s">
        <v>4757</v>
      </c>
      <c r="J574" t="s">
        <v>4758</v>
      </c>
      <c r="K574">
        <v>63</v>
      </c>
      <c r="L574" t="s">
        <v>4759</v>
      </c>
      <c r="N574" t="s">
        <v>68</v>
      </c>
      <c r="O574" t="s">
        <v>158</v>
      </c>
      <c r="P574" t="s">
        <v>202</v>
      </c>
      <c r="Q574" t="s">
        <v>33</v>
      </c>
      <c r="R574" t="s">
        <v>34</v>
      </c>
      <c r="S574" t="s">
        <v>4760</v>
      </c>
      <c r="W574" t="s">
        <v>4761</v>
      </c>
      <c r="X574" t="s">
        <v>38</v>
      </c>
    </row>
    <row r="575" spans="1:24" x14ac:dyDescent="0.3">
      <c r="A575">
        <v>967940</v>
      </c>
      <c r="B575">
        <v>301010</v>
      </c>
      <c r="C575" t="s">
        <v>4762</v>
      </c>
      <c r="D575" t="s">
        <v>4763</v>
      </c>
      <c r="E575" t="s">
        <v>140</v>
      </c>
      <c r="F575" t="s">
        <v>1001</v>
      </c>
      <c r="G575" t="s">
        <v>43</v>
      </c>
      <c r="H575" t="s">
        <v>4764</v>
      </c>
      <c r="I575" t="s">
        <v>4765</v>
      </c>
      <c r="J575" t="s">
        <v>4766</v>
      </c>
      <c r="K575">
        <v>107</v>
      </c>
      <c r="L575" t="s">
        <v>108</v>
      </c>
      <c r="N575" t="s">
        <v>68</v>
      </c>
      <c r="O575" t="s">
        <v>158</v>
      </c>
      <c r="P575" t="s">
        <v>147</v>
      </c>
      <c r="Q575" t="s">
        <v>33</v>
      </c>
      <c r="R575" t="s">
        <v>34</v>
      </c>
      <c r="S575" t="s">
        <v>4767</v>
      </c>
      <c r="T575" t="s">
        <v>4768</v>
      </c>
      <c r="W575" t="s">
        <v>4734</v>
      </c>
      <c r="X575" t="s">
        <v>38</v>
      </c>
    </row>
    <row r="576" spans="1:24" x14ac:dyDescent="0.3">
      <c r="A576">
        <v>967942</v>
      </c>
      <c r="B576" t="s">
        <v>4769</v>
      </c>
      <c r="C576" t="s">
        <v>4770</v>
      </c>
      <c r="D576" t="s">
        <v>4771</v>
      </c>
      <c r="E576" t="s">
        <v>140</v>
      </c>
      <c r="F576" t="s">
        <v>53</v>
      </c>
      <c r="G576" t="s">
        <v>43</v>
      </c>
      <c r="H576" t="s">
        <v>4772</v>
      </c>
      <c r="I576" t="s">
        <v>4773</v>
      </c>
      <c r="J576" t="s">
        <v>4774</v>
      </c>
      <c r="K576">
        <v>105</v>
      </c>
      <c r="M576" t="s">
        <v>4775</v>
      </c>
      <c r="N576" t="s">
        <v>68</v>
      </c>
      <c r="O576" t="s">
        <v>1557</v>
      </c>
      <c r="P576" t="s">
        <v>706</v>
      </c>
      <c r="Q576" t="s">
        <v>33</v>
      </c>
      <c r="R576" t="s">
        <v>34</v>
      </c>
      <c r="S576" t="s">
        <v>4776</v>
      </c>
      <c r="W576" t="s">
        <v>4777</v>
      </c>
      <c r="X576" t="s">
        <v>38</v>
      </c>
    </row>
    <row r="577" spans="1:24" x14ac:dyDescent="0.3">
      <c r="A577">
        <v>967943</v>
      </c>
      <c r="B577">
        <v>155876</v>
      </c>
      <c r="C577" t="s">
        <v>3812</v>
      </c>
      <c r="D577" t="s">
        <v>3813</v>
      </c>
      <c r="F577" t="s">
        <v>102</v>
      </c>
      <c r="G577" t="s">
        <v>27</v>
      </c>
      <c r="H577" t="s">
        <v>4778</v>
      </c>
      <c r="I577" t="s">
        <v>4778</v>
      </c>
      <c r="J577" t="s">
        <v>4779</v>
      </c>
      <c r="K577">
        <v>0</v>
      </c>
      <c r="N577" t="s">
        <v>31</v>
      </c>
      <c r="Q577" t="s">
        <v>33</v>
      </c>
      <c r="R577" t="s">
        <v>34</v>
      </c>
      <c r="S577" t="s">
        <v>3818</v>
      </c>
      <c r="T577" t="s">
        <v>58</v>
      </c>
      <c r="W577" t="s">
        <v>1510</v>
      </c>
    </row>
    <row r="578" spans="1:24" x14ac:dyDescent="0.3">
      <c r="A578">
        <v>967946</v>
      </c>
      <c r="B578">
        <v>219549</v>
      </c>
      <c r="C578" t="s">
        <v>4780</v>
      </c>
      <c r="D578" t="s">
        <v>4781</v>
      </c>
      <c r="F578" t="s">
        <v>630</v>
      </c>
      <c r="G578" t="s">
        <v>27</v>
      </c>
      <c r="H578" t="s">
        <v>4782</v>
      </c>
      <c r="I578" t="s">
        <v>4783</v>
      </c>
      <c r="J578" t="s">
        <v>4784</v>
      </c>
      <c r="K578">
        <v>103</v>
      </c>
      <c r="L578" t="s">
        <v>4785</v>
      </c>
      <c r="N578" t="s">
        <v>68</v>
      </c>
      <c r="O578" t="s">
        <v>1548</v>
      </c>
      <c r="P578" t="s">
        <v>1567</v>
      </c>
      <c r="Q578" t="s">
        <v>33</v>
      </c>
      <c r="R578" t="s">
        <v>34</v>
      </c>
      <c r="S578" t="s">
        <v>4786</v>
      </c>
      <c r="W578" t="s">
        <v>4787</v>
      </c>
      <c r="X578" t="s">
        <v>38</v>
      </c>
    </row>
    <row r="579" spans="1:24" x14ac:dyDescent="0.3">
      <c r="A579">
        <v>967948</v>
      </c>
      <c r="B579">
        <v>287309</v>
      </c>
      <c r="C579" t="s">
        <v>4788</v>
      </c>
      <c r="D579" t="s">
        <v>4789</v>
      </c>
      <c r="E579" t="s">
        <v>1788</v>
      </c>
      <c r="F579" t="s">
        <v>668</v>
      </c>
      <c r="G579" t="s">
        <v>43</v>
      </c>
      <c r="H579" t="s">
        <v>4790</v>
      </c>
      <c r="I579" t="s">
        <v>4791</v>
      </c>
      <c r="J579" t="s">
        <v>4792</v>
      </c>
      <c r="K579">
        <v>87</v>
      </c>
      <c r="L579" t="s">
        <v>580</v>
      </c>
      <c r="N579" t="s">
        <v>68</v>
      </c>
      <c r="O579" t="s">
        <v>1548</v>
      </c>
      <c r="P579" t="s">
        <v>577</v>
      </c>
      <c r="Q579" t="s">
        <v>33</v>
      </c>
      <c r="R579" t="s">
        <v>34</v>
      </c>
      <c r="S579" t="s">
        <v>4793</v>
      </c>
      <c r="T579" t="s">
        <v>4794</v>
      </c>
      <c r="W579" t="s">
        <v>4795</v>
      </c>
      <c r="X579" t="s">
        <v>38</v>
      </c>
    </row>
    <row r="580" spans="1:24" x14ac:dyDescent="0.3">
      <c r="A580">
        <v>967950</v>
      </c>
      <c r="B580" t="s">
        <v>4796</v>
      </c>
      <c r="C580" t="s">
        <v>4797</v>
      </c>
      <c r="D580" t="s">
        <v>4798</v>
      </c>
      <c r="E580" t="s">
        <v>4216</v>
      </c>
      <c r="F580" t="s">
        <v>92</v>
      </c>
      <c r="G580" t="s">
        <v>27</v>
      </c>
      <c r="H580" t="s">
        <v>4799</v>
      </c>
      <c r="I580" t="s">
        <v>4800</v>
      </c>
      <c r="J580" t="s">
        <v>4801</v>
      </c>
      <c r="K580">
        <v>71</v>
      </c>
      <c r="M580" t="s">
        <v>2248</v>
      </c>
      <c r="N580" t="s">
        <v>68</v>
      </c>
      <c r="O580" t="s">
        <v>1557</v>
      </c>
      <c r="P580" t="s">
        <v>577</v>
      </c>
      <c r="Q580" t="s">
        <v>33</v>
      </c>
      <c r="R580" t="s">
        <v>34</v>
      </c>
      <c r="S580" t="s">
        <v>4802</v>
      </c>
      <c r="W580" t="s">
        <v>4803</v>
      </c>
      <c r="X580" t="s">
        <v>38</v>
      </c>
    </row>
    <row r="581" spans="1:24" x14ac:dyDescent="0.3">
      <c r="A581">
        <v>967951</v>
      </c>
      <c r="B581">
        <v>309421</v>
      </c>
      <c r="C581" t="s">
        <v>4804</v>
      </c>
      <c r="D581" t="s">
        <v>4805</v>
      </c>
      <c r="F581" t="s">
        <v>42</v>
      </c>
      <c r="G581" t="s">
        <v>27</v>
      </c>
      <c r="H581" t="s">
        <v>4806</v>
      </c>
      <c r="I581" t="s">
        <v>4807</v>
      </c>
      <c r="J581" t="s">
        <v>4808</v>
      </c>
      <c r="K581">
        <v>78</v>
      </c>
      <c r="L581" t="s">
        <v>3294</v>
      </c>
      <c r="N581" t="s">
        <v>68</v>
      </c>
      <c r="O581" t="s">
        <v>1548</v>
      </c>
      <c r="P581" t="s">
        <v>118</v>
      </c>
      <c r="Q581" t="s">
        <v>119</v>
      </c>
      <c r="R581" t="s">
        <v>120</v>
      </c>
      <c r="S581" t="s">
        <v>4809</v>
      </c>
      <c r="W581" t="s">
        <v>4810</v>
      </c>
      <c r="X581" t="s">
        <v>38</v>
      </c>
    </row>
    <row r="582" spans="1:24" x14ac:dyDescent="0.3">
      <c r="A582">
        <v>967952</v>
      </c>
      <c r="B582">
        <v>305042</v>
      </c>
      <c r="C582" t="s">
        <v>4811</v>
      </c>
      <c r="D582" t="s">
        <v>4812</v>
      </c>
      <c r="F582" t="s">
        <v>125</v>
      </c>
      <c r="G582" t="s">
        <v>43</v>
      </c>
      <c r="H582" t="s">
        <v>4813</v>
      </c>
      <c r="I582" t="s">
        <v>4814</v>
      </c>
      <c r="J582" t="s">
        <v>4815</v>
      </c>
      <c r="K582">
        <v>74</v>
      </c>
      <c r="L582" t="s">
        <v>4816</v>
      </c>
      <c r="N582" t="s">
        <v>68</v>
      </c>
      <c r="O582" t="s">
        <v>1557</v>
      </c>
      <c r="P582" t="s">
        <v>4817</v>
      </c>
      <c r="Q582" t="s">
        <v>33</v>
      </c>
      <c r="R582" t="s">
        <v>34</v>
      </c>
      <c r="S582" t="s">
        <v>4818</v>
      </c>
      <c r="T582" t="s">
        <v>896</v>
      </c>
      <c r="W582" t="s">
        <v>4819</v>
      </c>
      <c r="X582" t="s">
        <v>38</v>
      </c>
    </row>
    <row r="583" spans="1:24" x14ac:dyDescent="0.3">
      <c r="A583">
        <v>967953</v>
      </c>
      <c r="B583" t="s">
        <v>4820</v>
      </c>
      <c r="C583" t="s">
        <v>4821</v>
      </c>
      <c r="D583" t="s">
        <v>4822</v>
      </c>
      <c r="E583" t="s">
        <v>140</v>
      </c>
      <c r="F583" t="s">
        <v>463</v>
      </c>
      <c r="G583" t="s">
        <v>43</v>
      </c>
      <c r="H583" t="s">
        <v>4813</v>
      </c>
      <c r="I583" t="s">
        <v>4823</v>
      </c>
      <c r="J583" t="s">
        <v>4824</v>
      </c>
      <c r="K583">
        <v>34</v>
      </c>
      <c r="N583" t="s">
        <v>31</v>
      </c>
      <c r="O583" t="s">
        <v>32</v>
      </c>
      <c r="Q583" t="s">
        <v>33</v>
      </c>
      <c r="R583" t="s">
        <v>34</v>
      </c>
      <c r="S583" t="s">
        <v>4825</v>
      </c>
      <c r="T583" t="s">
        <v>2172</v>
      </c>
      <c r="W583" t="s">
        <v>4826</v>
      </c>
      <c r="X583" t="s">
        <v>38</v>
      </c>
    </row>
    <row r="584" spans="1:24" x14ac:dyDescent="0.3">
      <c r="A584">
        <v>967955</v>
      </c>
      <c r="B584">
        <v>304006</v>
      </c>
      <c r="C584" t="s">
        <v>898</v>
      </c>
      <c r="D584" t="s">
        <v>899</v>
      </c>
      <c r="F584" t="s">
        <v>292</v>
      </c>
      <c r="G584" t="s">
        <v>43</v>
      </c>
      <c r="H584" t="s">
        <v>4827</v>
      </c>
      <c r="I584" t="s">
        <v>4828</v>
      </c>
      <c r="J584" t="s">
        <v>4829</v>
      </c>
      <c r="K584">
        <v>21</v>
      </c>
      <c r="L584" t="s">
        <v>4830</v>
      </c>
      <c r="N584" t="s">
        <v>31</v>
      </c>
      <c r="O584" t="s">
        <v>158</v>
      </c>
      <c r="Q584" t="s">
        <v>33</v>
      </c>
      <c r="R584" t="s">
        <v>34</v>
      </c>
      <c r="S584" t="s">
        <v>904</v>
      </c>
      <c r="W584" t="s">
        <v>4831</v>
      </c>
      <c r="X584" t="s">
        <v>60</v>
      </c>
    </row>
    <row r="585" spans="1:24" x14ac:dyDescent="0.3">
      <c r="A585">
        <v>967956</v>
      </c>
      <c r="B585" t="s">
        <v>4832</v>
      </c>
      <c r="C585" t="s">
        <v>4833</v>
      </c>
      <c r="D585" t="s">
        <v>4834</v>
      </c>
      <c r="F585" t="s">
        <v>1054</v>
      </c>
      <c r="G585" t="s">
        <v>43</v>
      </c>
      <c r="H585" t="s">
        <v>4835</v>
      </c>
      <c r="I585" t="s">
        <v>4836</v>
      </c>
      <c r="J585" t="s">
        <v>4837</v>
      </c>
      <c r="K585">
        <v>50</v>
      </c>
      <c r="L585" t="s">
        <v>2908</v>
      </c>
      <c r="N585" t="s">
        <v>68</v>
      </c>
      <c r="O585" t="s">
        <v>1548</v>
      </c>
      <c r="P585" t="s">
        <v>214</v>
      </c>
      <c r="Q585" t="s">
        <v>33</v>
      </c>
      <c r="R585" t="s">
        <v>34</v>
      </c>
      <c r="S585" t="s">
        <v>4838</v>
      </c>
      <c r="W585" t="s">
        <v>4577</v>
      </c>
      <c r="X585" t="s">
        <v>38</v>
      </c>
    </row>
    <row r="586" spans="1:24" x14ac:dyDescent="0.3">
      <c r="A586">
        <v>967959</v>
      </c>
      <c r="B586">
        <v>192464</v>
      </c>
      <c r="C586" t="s">
        <v>4839</v>
      </c>
      <c r="D586" t="s">
        <v>4840</v>
      </c>
      <c r="E586" t="s">
        <v>4841</v>
      </c>
      <c r="F586" t="s">
        <v>102</v>
      </c>
      <c r="G586" t="s">
        <v>27</v>
      </c>
      <c r="H586" t="s">
        <v>4842</v>
      </c>
      <c r="I586" t="s">
        <v>4843</v>
      </c>
      <c r="J586" t="s">
        <v>4844</v>
      </c>
      <c r="K586">
        <v>51</v>
      </c>
      <c r="L586" t="s">
        <v>4845</v>
      </c>
      <c r="N586" t="s">
        <v>68</v>
      </c>
      <c r="O586" t="s">
        <v>1548</v>
      </c>
      <c r="P586" t="s">
        <v>577</v>
      </c>
      <c r="Q586" t="s">
        <v>33</v>
      </c>
      <c r="R586" t="s">
        <v>34</v>
      </c>
      <c r="S586" t="s">
        <v>4838</v>
      </c>
      <c r="W586" t="s">
        <v>4846</v>
      </c>
      <c r="X586" t="s">
        <v>38</v>
      </c>
    </row>
    <row r="587" spans="1:24" x14ac:dyDescent="0.3">
      <c r="A587">
        <v>967960</v>
      </c>
      <c r="B587" t="s">
        <v>4847</v>
      </c>
      <c r="C587" t="s">
        <v>4848</v>
      </c>
      <c r="D587" t="s">
        <v>4849</v>
      </c>
      <c r="F587" t="s">
        <v>562</v>
      </c>
      <c r="G587" t="s">
        <v>27</v>
      </c>
      <c r="H587" t="s">
        <v>4850</v>
      </c>
      <c r="I587" t="s">
        <v>4851</v>
      </c>
      <c r="J587" t="s">
        <v>4852</v>
      </c>
      <c r="K587">
        <v>49</v>
      </c>
      <c r="L587" t="s">
        <v>1213</v>
      </c>
      <c r="N587" t="s">
        <v>68</v>
      </c>
      <c r="O587" t="s">
        <v>1557</v>
      </c>
      <c r="P587" t="s">
        <v>841</v>
      </c>
      <c r="Q587" t="s">
        <v>33</v>
      </c>
      <c r="R587" t="s">
        <v>34</v>
      </c>
      <c r="S587" t="s">
        <v>4853</v>
      </c>
      <c r="W587" t="s">
        <v>4854</v>
      </c>
      <c r="X587" t="s">
        <v>38</v>
      </c>
    </row>
    <row r="588" spans="1:24" x14ac:dyDescent="0.3">
      <c r="A588">
        <v>967961</v>
      </c>
      <c r="B588" t="s">
        <v>4855</v>
      </c>
      <c r="C588" t="s">
        <v>4856</v>
      </c>
      <c r="D588" t="s">
        <v>4857</v>
      </c>
      <c r="F588" t="s">
        <v>1054</v>
      </c>
      <c r="G588" t="s">
        <v>43</v>
      </c>
      <c r="H588" t="s">
        <v>4858</v>
      </c>
      <c r="I588" t="s">
        <v>4859</v>
      </c>
      <c r="J588" t="s">
        <v>4860</v>
      </c>
      <c r="K588">
        <v>84</v>
      </c>
      <c r="L588" t="s">
        <v>500</v>
      </c>
      <c r="N588" t="s">
        <v>68</v>
      </c>
      <c r="O588" t="s">
        <v>399</v>
      </c>
      <c r="P588" t="s">
        <v>501</v>
      </c>
      <c r="Q588" t="s">
        <v>33</v>
      </c>
      <c r="R588" t="s">
        <v>34</v>
      </c>
      <c r="S588" t="s">
        <v>4861</v>
      </c>
      <c r="W588" t="s">
        <v>4862</v>
      </c>
      <c r="X588" t="s">
        <v>38</v>
      </c>
    </row>
    <row r="589" spans="1:24" x14ac:dyDescent="0.3">
      <c r="A589">
        <v>967962</v>
      </c>
      <c r="B589" t="s">
        <v>4863</v>
      </c>
      <c r="C589" t="s">
        <v>4864</v>
      </c>
      <c r="D589" t="s">
        <v>4865</v>
      </c>
      <c r="F589" t="s">
        <v>611</v>
      </c>
      <c r="G589" t="s">
        <v>43</v>
      </c>
      <c r="H589" t="s">
        <v>4866</v>
      </c>
      <c r="I589" t="s">
        <v>4867</v>
      </c>
      <c r="J589" t="s">
        <v>4868</v>
      </c>
      <c r="K589">
        <v>89</v>
      </c>
      <c r="L589" t="s">
        <v>4869</v>
      </c>
      <c r="N589" t="s">
        <v>68</v>
      </c>
      <c r="O589" t="s">
        <v>117</v>
      </c>
      <c r="P589" t="s">
        <v>214</v>
      </c>
      <c r="Q589" t="s">
        <v>33</v>
      </c>
      <c r="R589" t="s">
        <v>34</v>
      </c>
      <c r="S589" t="s">
        <v>4870</v>
      </c>
      <c r="T589" t="s">
        <v>1345</v>
      </c>
      <c r="W589" t="s">
        <v>4871</v>
      </c>
      <c r="X589" t="s">
        <v>38</v>
      </c>
    </row>
    <row r="590" spans="1:24" x14ac:dyDescent="0.3">
      <c r="A590">
        <v>967963</v>
      </c>
      <c r="B590">
        <v>304086</v>
      </c>
      <c r="C590" t="s">
        <v>4872</v>
      </c>
      <c r="D590" t="s">
        <v>4873</v>
      </c>
      <c r="F590" t="s">
        <v>63</v>
      </c>
      <c r="G590" t="s">
        <v>27</v>
      </c>
      <c r="H590" t="s">
        <v>4874</v>
      </c>
      <c r="I590" t="s">
        <v>4875</v>
      </c>
      <c r="J590" t="s">
        <v>4876</v>
      </c>
      <c r="K590">
        <v>85</v>
      </c>
      <c r="L590" t="s">
        <v>4877</v>
      </c>
      <c r="N590" t="s">
        <v>68</v>
      </c>
      <c r="O590" t="s">
        <v>399</v>
      </c>
      <c r="P590" t="s">
        <v>782</v>
      </c>
      <c r="Q590" t="s">
        <v>33</v>
      </c>
      <c r="R590" t="s">
        <v>34</v>
      </c>
      <c r="S590" t="s">
        <v>4878</v>
      </c>
      <c r="T590" t="s">
        <v>4879</v>
      </c>
      <c r="W590" t="s">
        <v>4880</v>
      </c>
      <c r="X590" t="s">
        <v>38</v>
      </c>
    </row>
    <row r="591" spans="1:24" x14ac:dyDescent="0.3">
      <c r="A591">
        <v>967964</v>
      </c>
      <c r="B591" t="s">
        <v>4881</v>
      </c>
      <c r="C591" t="s">
        <v>4882</v>
      </c>
      <c r="D591" t="s">
        <v>4883</v>
      </c>
      <c r="F591" t="s">
        <v>1001</v>
      </c>
      <c r="G591" t="s">
        <v>27</v>
      </c>
      <c r="H591" t="s">
        <v>4884</v>
      </c>
      <c r="I591" t="s">
        <v>4885</v>
      </c>
      <c r="J591" t="s">
        <v>4886</v>
      </c>
      <c r="K591">
        <v>13</v>
      </c>
      <c r="L591" t="s">
        <v>4887</v>
      </c>
      <c r="N591" t="s">
        <v>68</v>
      </c>
      <c r="O591" t="s">
        <v>1557</v>
      </c>
      <c r="P591" t="s">
        <v>3162</v>
      </c>
      <c r="Q591" t="s">
        <v>33</v>
      </c>
      <c r="R591" t="s">
        <v>34</v>
      </c>
      <c r="S591" t="s">
        <v>4888</v>
      </c>
      <c r="T591" t="s">
        <v>1038</v>
      </c>
      <c r="W591" t="s">
        <v>4889</v>
      </c>
      <c r="X591" t="s">
        <v>38</v>
      </c>
    </row>
    <row r="592" spans="1:24" x14ac:dyDescent="0.3">
      <c r="A592">
        <v>967965</v>
      </c>
      <c r="B592" t="s">
        <v>4890</v>
      </c>
      <c r="C592" t="s">
        <v>4891</v>
      </c>
      <c r="D592" t="s">
        <v>4892</v>
      </c>
      <c r="F592" t="s">
        <v>441</v>
      </c>
      <c r="G592" t="s">
        <v>43</v>
      </c>
      <c r="H592" t="s">
        <v>4893</v>
      </c>
      <c r="I592" t="s">
        <v>4894</v>
      </c>
      <c r="J592" t="s">
        <v>4895</v>
      </c>
      <c r="K592">
        <v>81</v>
      </c>
      <c r="L592" t="s">
        <v>4896</v>
      </c>
      <c r="N592" t="s">
        <v>68</v>
      </c>
      <c r="O592" t="s">
        <v>117</v>
      </c>
      <c r="P592" t="s">
        <v>400</v>
      </c>
      <c r="Q592" t="s">
        <v>33</v>
      </c>
      <c r="R592" t="s">
        <v>34</v>
      </c>
      <c r="S592" t="e">
        <f>- Neuquén</f>
        <v>#NAME?</v>
      </c>
      <c r="W592" t="s">
        <v>1839</v>
      </c>
      <c r="X592" t="s">
        <v>38</v>
      </c>
    </row>
    <row r="593" spans="1:24" x14ac:dyDescent="0.3">
      <c r="A593">
        <v>967966</v>
      </c>
      <c r="B593" t="s">
        <v>4897</v>
      </c>
      <c r="C593" t="s">
        <v>4898</v>
      </c>
      <c r="D593" t="s">
        <v>4899</v>
      </c>
      <c r="F593" t="s">
        <v>668</v>
      </c>
      <c r="G593" t="s">
        <v>27</v>
      </c>
      <c r="H593" t="s">
        <v>4900</v>
      </c>
      <c r="J593" t="s">
        <v>4901</v>
      </c>
      <c r="N593" t="s">
        <v>31</v>
      </c>
      <c r="R593" t="s">
        <v>78</v>
      </c>
      <c r="S593" t="s">
        <v>4902</v>
      </c>
      <c r="W593" t="s">
        <v>4903</v>
      </c>
      <c r="X593" t="s">
        <v>38</v>
      </c>
    </row>
    <row r="594" spans="1:24" x14ac:dyDescent="0.3">
      <c r="A594">
        <v>967967</v>
      </c>
      <c r="B594">
        <v>269583</v>
      </c>
      <c r="C594" t="s">
        <v>4904</v>
      </c>
      <c r="D594" t="s">
        <v>4905</v>
      </c>
      <c r="F594" t="s">
        <v>356</v>
      </c>
      <c r="G594" t="s">
        <v>27</v>
      </c>
      <c r="H594" t="s">
        <v>4906</v>
      </c>
      <c r="I594" t="s">
        <v>4907</v>
      </c>
      <c r="J594" t="s">
        <v>4908</v>
      </c>
      <c r="K594">
        <v>76</v>
      </c>
      <c r="L594" t="s">
        <v>4909</v>
      </c>
      <c r="N594" t="s">
        <v>68</v>
      </c>
      <c r="O594" t="s">
        <v>399</v>
      </c>
      <c r="P594" t="s">
        <v>1663</v>
      </c>
      <c r="Q594" t="s">
        <v>33</v>
      </c>
      <c r="R594" t="s">
        <v>34</v>
      </c>
      <c r="S594" t="s">
        <v>4910</v>
      </c>
      <c r="T594" t="s">
        <v>390</v>
      </c>
      <c r="W594" t="s">
        <v>4911</v>
      </c>
      <c r="X594" t="s">
        <v>38</v>
      </c>
    </row>
    <row r="595" spans="1:24" x14ac:dyDescent="0.3">
      <c r="A595">
        <v>967969</v>
      </c>
      <c r="B595" t="s">
        <v>4912</v>
      </c>
      <c r="C595" t="s">
        <v>4913</v>
      </c>
      <c r="D595" t="s">
        <v>4914</v>
      </c>
      <c r="F595" t="s">
        <v>485</v>
      </c>
      <c r="G595" t="s">
        <v>27</v>
      </c>
      <c r="H595" t="s">
        <v>4915</v>
      </c>
      <c r="I595" t="s">
        <v>4916</v>
      </c>
      <c r="J595" t="s">
        <v>4917</v>
      </c>
      <c r="K595">
        <v>72</v>
      </c>
      <c r="L595" t="s">
        <v>1180</v>
      </c>
      <c r="N595" t="s">
        <v>68</v>
      </c>
      <c r="O595" t="s">
        <v>117</v>
      </c>
      <c r="P595" t="s">
        <v>370</v>
      </c>
      <c r="Q595" t="s">
        <v>33</v>
      </c>
      <c r="R595" t="s">
        <v>34</v>
      </c>
      <c r="S595" t="s">
        <v>4918</v>
      </c>
      <c r="T595" t="s">
        <v>4919</v>
      </c>
      <c r="W595" t="s">
        <v>4920</v>
      </c>
      <c r="X595" t="s">
        <v>38</v>
      </c>
    </row>
    <row r="596" spans="1:24" x14ac:dyDescent="0.3">
      <c r="A596">
        <v>967971</v>
      </c>
      <c r="B596">
        <v>275392</v>
      </c>
      <c r="C596" t="s">
        <v>4921</v>
      </c>
      <c r="D596" t="s">
        <v>4922</v>
      </c>
      <c r="F596" t="s">
        <v>102</v>
      </c>
      <c r="G596" t="s">
        <v>27</v>
      </c>
      <c r="H596" t="s">
        <v>4923</v>
      </c>
      <c r="I596" t="s">
        <v>4924</v>
      </c>
      <c r="J596" t="s">
        <v>4925</v>
      </c>
      <c r="K596">
        <v>73</v>
      </c>
      <c r="L596" t="s">
        <v>1213</v>
      </c>
      <c r="N596" t="s">
        <v>68</v>
      </c>
      <c r="O596" t="s">
        <v>399</v>
      </c>
      <c r="P596" t="s">
        <v>841</v>
      </c>
      <c r="Q596" t="s">
        <v>33</v>
      </c>
      <c r="R596" t="s">
        <v>34</v>
      </c>
      <c r="S596" t="e">
        <f>- Neuquén - Barrio Melipal</f>
        <v>#NAME?</v>
      </c>
      <c r="T596" t="s">
        <v>4926</v>
      </c>
      <c r="W596" t="s">
        <v>3856</v>
      </c>
      <c r="X596" t="s">
        <v>38</v>
      </c>
    </row>
    <row r="597" spans="1:24" x14ac:dyDescent="0.3">
      <c r="A597">
        <v>967972</v>
      </c>
      <c r="B597">
        <v>303205</v>
      </c>
      <c r="C597" t="s">
        <v>4927</v>
      </c>
      <c r="D597" t="s">
        <v>4928</v>
      </c>
      <c r="F597" t="s">
        <v>141</v>
      </c>
      <c r="G597" t="s">
        <v>27</v>
      </c>
      <c r="H597" t="s">
        <v>4929</v>
      </c>
      <c r="J597" t="s">
        <v>4930</v>
      </c>
      <c r="N597" t="s">
        <v>31</v>
      </c>
      <c r="R597" t="s">
        <v>78</v>
      </c>
      <c r="S597" t="s">
        <v>4931</v>
      </c>
      <c r="T597" t="s">
        <v>1014</v>
      </c>
      <c r="W597" t="s">
        <v>2138</v>
      </c>
      <c r="X597" t="s">
        <v>38</v>
      </c>
    </row>
    <row r="598" spans="1:24" x14ac:dyDescent="0.3">
      <c r="A598">
        <v>967973</v>
      </c>
      <c r="B598">
        <v>167973</v>
      </c>
      <c r="C598" t="s">
        <v>4932</v>
      </c>
      <c r="D598" t="s">
        <v>4933</v>
      </c>
      <c r="F598" t="s">
        <v>847</v>
      </c>
      <c r="G598" t="s">
        <v>43</v>
      </c>
      <c r="H598" t="s">
        <v>4934</v>
      </c>
      <c r="I598" t="s">
        <v>4934</v>
      </c>
      <c r="J598" t="s">
        <v>4935</v>
      </c>
      <c r="K598">
        <v>0</v>
      </c>
      <c r="M598" t="s">
        <v>4936</v>
      </c>
      <c r="N598" t="s">
        <v>68</v>
      </c>
      <c r="O598" t="s">
        <v>170</v>
      </c>
      <c r="P598" t="s">
        <v>2277</v>
      </c>
      <c r="R598" t="s">
        <v>903</v>
      </c>
      <c r="S598" t="s">
        <v>4937</v>
      </c>
      <c r="T598" t="s">
        <v>3896</v>
      </c>
      <c r="W598" t="s">
        <v>4938</v>
      </c>
    </row>
    <row r="599" spans="1:24" x14ac:dyDescent="0.3">
      <c r="A599">
        <v>967974</v>
      </c>
      <c r="B599" t="s">
        <v>4939</v>
      </c>
      <c r="C599" t="s">
        <v>4940</v>
      </c>
      <c r="D599" t="s">
        <v>4941</v>
      </c>
      <c r="F599" t="s">
        <v>281</v>
      </c>
      <c r="G599" t="s">
        <v>27</v>
      </c>
      <c r="H599" t="s">
        <v>4942</v>
      </c>
      <c r="I599" t="s">
        <v>4943</v>
      </c>
      <c r="J599" t="s">
        <v>4944</v>
      </c>
      <c r="K599">
        <v>22</v>
      </c>
      <c r="L599" t="s">
        <v>726</v>
      </c>
      <c r="N599" t="s">
        <v>68</v>
      </c>
      <c r="O599" t="s">
        <v>1548</v>
      </c>
      <c r="P599" t="s">
        <v>706</v>
      </c>
      <c r="Q599" t="s">
        <v>33</v>
      </c>
      <c r="R599" t="s">
        <v>34</v>
      </c>
      <c r="S599" t="s">
        <v>4945</v>
      </c>
      <c r="W599" t="s">
        <v>637</v>
      </c>
      <c r="X599" t="s">
        <v>60</v>
      </c>
    </row>
    <row r="600" spans="1:24" x14ac:dyDescent="0.3">
      <c r="A600">
        <v>967976</v>
      </c>
      <c r="B600">
        <v>136957</v>
      </c>
      <c r="C600" t="s">
        <v>4946</v>
      </c>
      <c r="D600" t="s">
        <v>4947</v>
      </c>
      <c r="F600" t="s">
        <v>209</v>
      </c>
      <c r="G600" t="s">
        <v>27</v>
      </c>
      <c r="H600" t="s">
        <v>4948</v>
      </c>
      <c r="I600" t="s">
        <v>4949</v>
      </c>
      <c r="J600" t="s">
        <v>4950</v>
      </c>
      <c r="K600">
        <v>59</v>
      </c>
      <c r="L600" t="s">
        <v>4951</v>
      </c>
      <c r="N600" t="s">
        <v>68</v>
      </c>
      <c r="O600" t="s">
        <v>399</v>
      </c>
      <c r="P600" t="s">
        <v>1068</v>
      </c>
      <c r="Q600" t="s">
        <v>33</v>
      </c>
      <c r="R600" t="s">
        <v>34</v>
      </c>
      <c r="S600" t="s">
        <v>4952</v>
      </c>
      <c r="W600" t="s">
        <v>4953</v>
      </c>
      <c r="X600" t="s">
        <v>38</v>
      </c>
    </row>
    <row r="601" spans="1:24" x14ac:dyDescent="0.3">
      <c r="A601">
        <v>967978</v>
      </c>
      <c r="B601" t="s">
        <v>4954</v>
      </c>
      <c r="C601" t="s">
        <v>4955</v>
      </c>
      <c r="D601" t="s">
        <v>4956</v>
      </c>
      <c r="F601" t="s">
        <v>165</v>
      </c>
      <c r="G601" t="s">
        <v>27</v>
      </c>
      <c r="H601" t="s">
        <v>4957</v>
      </c>
      <c r="I601" t="s">
        <v>4958</v>
      </c>
      <c r="J601" t="s">
        <v>4959</v>
      </c>
      <c r="K601">
        <v>48</v>
      </c>
      <c r="M601" t="s">
        <v>4960</v>
      </c>
      <c r="N601" t="s">
        <v>68</v>
      </c>
      <c r="O601" t="s">
        <v>117</v>
      </c>
      <c r="P601" t="s">
        <v>4961</v>
      </c>
      <c r="Q601" t="s">
        <v>33</v>
      </c>
      <c r="R601" t="s">
        <v>34</v>
      </c>
      <c r="S601" t="s">
        <v>4962</v>
      </c>
      <c r="T601" t="s">
        <v>4963</v>
      </c>
      <c r="W601" t="s">
        <v>500</v>
      </c>
      <c r="X601" t="s">
        <v>38</v>
      </c>
    </row>
    <row r="602" spans="1:24" x14ac:dyDescent="0.3">
      <c r="A602">
        <v>967980</v>
      </c>
      <c r="B602" t="s">
        <v>4964</v>
      </c>
      <c r="C602" t="s">
        <v>4965</v>
      </c>
      <c r="D602" t="s">
        <v>4966</v>
      </c>
      <c r="F602" t="s">
        <v>356</v>
      </c>
      <c r="G602" t="s">
        <v>43</v>
      </c>
      <c r="H602" t="s">
        <v>4967</v>
      </c>
      <c r="I602" t="s">
        <v>4968</v>
      </c>
      <c r="J602" t="s">
        <v>4969</v>
      </c>
      <c r="K602">
        <v>14</v>
      </c>
      <c r="L602" t="s">
        <v>4869</v>
      </c>
      <c r="N602" t="s">
        <v>68</v>
      </c>
      <c r="O602" t="s">
        <v>117</v>
      </c>
      <c r="P602" t="s">
        <v>2014</v>
      </c>
      <c r="Q602" t="s">
        <v>33</v>
      </c>
      <c r="R602" t="s">
        <v>34</v>
      </c>
      <c r="S602" t="s">
        <v>4838</v>
      </c>
      <c r="T602" t="s">
        <v>1394</v>
      </c>
      <c r="W602" t="s">
        <v>2498</v>
      </c>
      <c r="X602" t="s">
        <v>60</v>
      </c>
    </row>
    <row r="603" spans="1:24" x14ac:dyDescent="0.3">
      <c r="A603">
        <v>967981</v>
      </c>
      <c r="B603" t="s">
        <v>4970</v>
      </c>
      <c r="C603" t="s">
        <v>4971</v>
      </c>
      <c r="D603" t="s">
        <v>4972</v>
      </c>
      <c r="E603" t="s">
        <v>195</v>
      </c>
      <c r="F603" t="s">
        <v>787</v>
      </c>
      <c r="G603" t="s">
        <v>27</v>
      </c>
      <c r="H603" t="s">
        <v>4973</v>
      </c>
      <c r="I603" t="s">
        <v>4974</v>
      </c>
      <c r="J603" t="s">
        <v>4975</v>
      </c>
      <c r="K603">
        <v>13</v>
      </c>
      <c r="L603" t="s">
        <v>822</v>
      </c>
      <c r="N603" t="s">
        <v>68</v>
      </c>
      <c r="O603" t="s">
        <v>399</v>
      </c>
      <c r="P603" t="s">
        <v>823</v>
      </c>
      <c r="Q603" t="s">
        <v>33</v>
      </c>
      <c r="R603" t="s">
        <v>34</v>
      </c>
      <c r="S603" t="s">
        <v>4976</v>
      </c>
      <c r="W603" t="s">
        <v>4977</v>
      </c>
      <c r="X603" t="s">
        <v>60</v>
      </c>
    </row>
    <row r="604" spans="1:24" x14ac:dyDescent="0.3">
      <c r="A604">
        <v>967982</v>
      </c>
      <c r="B604">
        <v>234481</v>
      </c>
      <c r="C604" t="s">
        <v>4978</v>
      </c>
      <c r="D604" t="s">
        <v>4979</v>
      </c>
      <c r="F604" t="s">
        <v>603</v>
      </c>
      <c r="G604" t="s">
        <v>43</v>
      </c>
      <c r="H604" t="s">
        <v>4980</v>
      </c>
      <c r="I604" t="s">
        <v>4981</v>
      </c>
      <c r="J604" t="s">
        <v>4982</v>
      </c>
      <c r="K604">
        <v>43</v>
      </c>
      <c r="M604" t="s">
        <v>4983</v>
      </c>
      <c r="N604" t="s">
        <v>68</v>
      </c>
      <c r="O604" t="s">
        <v>1557</v>
      </c>
      <c r="P604" t="s">
        <v>4984</v>
      </c>
      <c r="Q604" t="s">
        <v>33</v>
      </c>
      <c r="R604" t="s">
        <v>34</v>
      </c>
      <c r="S604" t="s">
        <v>4985</v>
      </c>
      <c r="W604" t="s">
        <v>4986</v>
      </c>
      <c r="X604" t="s">
        <v>38</v>
      </c>
    </row>
    <row r="605" spans="1:24" x14ac:dyDescent="0.3">
      <c r="A605">
        <v>967983</v>
      </c>
      <c r="B605" t="s">
        <v>4987</v>
      </c>
      <c r="C605" t="s">
        <v>4988</v>
      </c>
      <c r="D605" t="s">
        <v>4989</v>
      </c>
      <c r="F605" t="s">
        <v>485</v>
      </c>
      <c r="G605" t="s">
        <v>27</v>
      </c>
      <c r="H605" t="s">
        <v>4990</v>
      </c>
      <c r="I605" t="s">
        <v>4991</v>
      </c>
      <c r="J605" t="s">
        <v>4992</v>
      </c>
      <c r="K605">
        <v>46</v>
      </c>
      <c r="L605" t="s">
        <v>4993</v>
      </c>
      <c r="N605" t="s">
        <v>68</v>
      </c>
      <c r="O605" t="s">
        <v>1548</v>
      </c>
      <c r="P605" t="s">
        <v>4994</v>
      </c>
      <c r="Q605" t="s">
        <v>33</v>
      </c>
      <c r="R605" t="s">
        <v>34</v>
      </c>
      <c r="S605" t="s">
        <v>4995</v>
      </c>
      <c r="W605" t="s">
        <v>4996</v>
      </c>
      <c r="X605" t="s">
        <v>38</v>
      </c>
    </row>
    <row r="606" spans="1:24" x14ac:dyDescent="0.3">
      <c r="A606">
        <v>967984</v>
      </c>
      <c r="B606" t="s">
        <v>4277</v>
      </c>
      <c r="C606" t="s">
        <v>4278</v>
      </c>
      <c r="D606" t="s">
        <v>4279</v>
      </c>
      <c r="F606" t="s">
        <v>685</v>
      </c>
      <c r="G606" t="s">
        <v>43</v>
      </c>
      <c r="H606" t="s">
        <v>4997</v>
      </c>
      <c r="I606" t="s">
        <v>4998</v>
      </c>
      <c r="J606" t="s">
        <v>4999</v>
      </c>
      <c r="K606">
        <v>44</v>
      </c>
      <c r="L606" t="s">
        <v>5000</v>
      </c>
      <c r="N606" t="s">
        <v>68</v>
      </c>
      <c r="O606" t="s">
        <v>1548</v>
      </c>
      <c r="P606" t="s">
        <v>5001</v>
      </c>
      <c r="Q606" t="s">
        <v>33</v>
      </c>
      <c r="R606" t="s">
        <v>34</v>
      </c>
      <c r="S606" t="s">
        <v>4282</v>
      </c>
      <c r="W606" t="s">
        <v>5002</v>
      </c>
      <c r="X606" t="s">
        <v>38</v>
      </c>
    </row>
    <row r="607" spans="1:24" x14ac:dyDescent="0.3">
      <c r="A607">
        <v>967985</v>
      </c>
      <c r="B607" t="s">
        <v>5003</v>
      </c>
      <c r="C607" t="s">
        <v>5004</v>
      </c>
      <c r="D607" t="s">
        <v>5005</v>
      </c>
      <c r="E607" t="s">
        <v>140</v>
      </c>
      <c r="F607" t="s">
        <v>2244</v>
      </c>
      <c r="G607" t="s">
        <v>43</v>
      </c>
      <c r="H607" t="s">
        <v>5006</v>
      </c>
      <c r="I607" t="s">
        <v>5006</v>
      </c>
      <c r="J607" t="s">
        <v>5007</v>
      </c>
      <c r="K607">
        <v>0</v>
      </c>
      <c r="M607" t="s">
        <v>5008</v>
      </c>
      <c r="N607" t="s">
        <v>68</v>
      </c>
      <c r="O607" t="s">
        <v>170</v>
      </c>
      <c r="P607" t="s">
        <v>984</v>
      </c>
      <c r="Q607" t="s">
        <v>33</v>
      </c>
      <c r="R607" t="s">
        <v>34</v>
      </c>
      <c r="S607" t="s">
        <v>5009</v>
      </c>
      <c r="T607" t="s">
        <v>503</v>
      </c>
      <c r="W607" t="s">
        <v>5010</v>
      </c>
    </row>
    <row r="608" spans="1:24" x14ac:dyDescent="0.3">
      <c r="A608">
        <v>967986</v>
      </c>
      <c r="B608">
        <v>105990</v>
      </c>
      <c r="C608" t="s">
        <v>5011</v>
      </c>
      <c r="D608" t="s">
        <v>5012</v>
      </c>
      <c r="F608" t="s">
        <v>125</v>
      </c>
      <c r="G608" t="s">
        <v>43</v>
      </c>
      <c r="H608" t="s">
        <v>5013</v>
      </c>
      <c r="I608" t="s">
        <v>5013</v>
      </c>
      <c r="J608" t="s">
        <v>5014</v>
      </c>
      <c r="K608">
        <v>0</v>
      </c>
      <c r="L608" t="s">
        <v>931</v>
      </c>
      <c r="N608" t="s">
        <v>68</v>
      </c>
      <c r="O608" t="s">
        <v>490</v>
      </c>
      <c r="P608" t="s">
        <v>118</v>
      </c>
      <c r="Q608" t="s">
        <v>119</v>
      </c>
      <c r="R608" t="s">
        <v>120</v>
      </c>
      <c r="S608" t="s">
        <v>5015</v>
      </c>
      <c r="T608" t="s">
        <v>5016</v>
      </c>
      <c r="W608" t="s">
        <v>5017</v>
      </c>
    </row>
    <row r="609" spans="1:24" x14ac:dyDescent="0.3">
      <c r="A609">
        <v>967988</v>
      </c>
      <c r="B609" t="s">
        <v>5018</v>
      </c>
      <c r="C609" t="s">
        <v>5019</v>
      </c>
      <c r="D609" t="s">
        <v>5020</v>
      </c>
      <c r="E609" t="s">
        <v>195</v>
      </c>
      <c r="F609" t="s">
        <v>302</v>
      </c>
      <c r="G609" t="s">
        <v>27</v>
      </c>
      <c r="H609" t="s">
        <v>5021</v>
      </c>
      <c r="I609" t="s">
        <v>5022</v>
      </c>
      <c r="J609" t="s">
        <v>5023</v>
      </c>
      <c r="K609">
        <v>39</v>
      </c>
      <c r="L609" t="s">
        <v>1800</v>
      </c>
      <c r="N609" t="s">
        <v>68</v>
      </c>
      <c r="O609" t="s">
        <v>1548</v>
      </c>
      <c r="P609" t="s">
        <v>1801</v>
      </c>
      <c r="Q609" t="s">
        <v>33</v>
      </c>
      <c r="R609" t="s">
        <v>34</v>
      </c>
      <c r="S609" t="s">
        <v>5024</v>
      </c>
      <c r="T609" t="s">
        <v>5025</v>
      </c>
      <c r="W609" t="s">
        <v>5026</v>
      </c>
      <c r="X609" t="s">
        <v>38</v>
      </c>
    </row>
    <row r="610" spans="1:24" x14ac:dyDescent="0.3">
      <c r="A610">
        <v>967989</v>
      </c>
      <c r="B610">
        <v>139828</v>
      </c>
      <c r="C610" t="s">
        <v>1879</v>
      </c>
      <c r="D610" t="s">
        <v>1880</v>
      </c>
      <c r="E610" t="s">
        <v>1745</v>
      </c>
      <c r="F610" t="s">
        <v>165</v>
      </c>
      <c r="G610" t="s">
        <v>27</v>
      </c>
      <c r="H610" t="s">
        <v>5027</v>
      </c>
      <c r="I610" t="s">
        <v>5028</v>
      </c>
      <c r="J610" t="s">
        <v>5029</v>
      </c>
      <c r="K610">
        <v>38</v>
      </c>
      <c r="L610" t="s">
        <v>5030</v>
      </c>
      <c r="N610" t="s">
        <v>68</v>
      </c>
      <c r="O610" t="s">
        <v>1557</v>
      </c>
      <c r="P610" t="s">
        <v>5031</v>
      </c>
      <c r="Q610" t="s">
        <v>33</v>
      </c>
      <c r="R610" t="s">
        <v>34</v>
      </c>
      <c r="S610" t="e">
        <f>- Neuquén - Barrio Villa Ceferino</f>
        <v>#NAME?</v>
      </c>
      <c r="W610" t="s">
        <v>5032</v>
      </c>
      <c r="X610" t="s">
        <v>38</v>
      </c>
    </row>
    <row r="611" spans="1:24" x14ac:dyDescent="0.3">
      <c r="A611">
        <v>967991</v>
      </c>
      <c r="B611">
        <v>297211</v>
      </c>
      <c r="C611" t="s">
        <v>5033</v>
      </c>
      <c r="D611" t="s">
        <v>5034</v>
      </c>
      <c r="F611" t="s">
        <v>685</v>
      </c>
      <c r="G611" t="s">
        <v>27</v>
      </c>
      <c r="H611" t="s">
        <v>5035</v>
      </c>
      <c r="I611" t="s">
        <v>5036</v>
      </c>
      <c r="J611" t="s">
        <v>5037</v>
      </c>
      <c r="K611">
        <v>111</v>
      </c>
      <c r="L611" t="s">
        <v>5038</v>
      </c>
      <c r="N611" t="s">
        <v>68</v>
      </c>
      <c r="O611" t="s">
        <v>1548</v>
      </c>
      <c r="P611" t="s">
        <v>1259</v>
      </c>
      <c r="Q611" t="s">
        <v>33</v>
      </c>
      <c r="R611" t="s">
        <v>34</v>
      </c>
      <c r="S611" t="s">
        <v>5039</v>
      </c>
      <c r="T611" t="s">
        <v>896</v>
      </c>
      <c r="W611" t="s">
        <v>5040</v>
      </c>
      <c r="X611" t="s">
        <v>38</v>
      </c>
    </row>
    <row r="612" spans="1:24" x14ac:dyDescent="0.3">
      <c r="A612">
        <v>967993</v>
      </c>
      <c r="B612" t="s">
        <v>5041</v>
      </c>
      <c r="C612" t="s">
        <v>5042</v>
      </c>
      <c r="D612" t="s">
        <v>5043</v>
      </c>
      <c r="F612" t="s">
        <v>42</v>
      </c>
      <c r="G612" t="s">
        <v>27</v>
      </c>
      <c r="H612" t="s">
        <v>5044</v>
      </c>
      <c r="I612" t="s">
        <v>5045</v>
      </c>
      <c r="J612" t="s">
        <v>5046</v>
      </c>
      <c r="K612">
        <v>112</v>
      </c>
      <c r="L612" t="s">
        <v>1800</v>
      </c>
      <c r="N612" t="s">
        <v>68</v>
      </c>
      <c r="O612" t="s">
        <v>1548</v>
      </c>
      <c r="P612" t="s">
        <v>782</v>
      </c>
      <c r="Q612" t="s">
        <v>33</v>
      </c>
      <c r="R612" t="s">
        <v>34</v>
      </c>
      <c r="S612" t="s">
        <v>5047</v>
      </c>
      <c r="T612" t="s">
        <v>5048</v>
      </c>
      <c r="W612" t="s">
        <v>5049</v>
      </c>
      <c r="X612" t="s">
        <v>38</v>
      </c>
    </row>
    <row r="613" spans="1:24" x14ac:dyDescent="0.3">
      <c r="A613">
        <v>967992</v>
      </c>
      <c r="B613" t="s">
        <v>5050</v>
      </c>
      <c r="C613" t="s">
        <v>5051</v>
      </c>
      <c r="D613" t="s">
        <v>5052</v>
      </c>
      <c r="E613" t="s">
        <v>101</v>
      </c>
      <c r="F613" t="s">
        <v>584</v>
      </c>
      <c r="G613" t="s">
        <v>43</v>
      </c>
      <c r="H613" t="s">
        <v>5053</v>
      </c>
      <c r="I613" t="s">
        <v>5053</v>
      </c>
      <c r="J613" t="s">
        <v>5054</v>
      </c>
      <c r="K613">
        <v>0</v>
      </c>
      <c r="L613" t="s">
        <v>5055</v>
      </c>
      <c r="N613" t="s">
        <v>68</v>
      </c>
      <c r="O613" t="s">
        <v>490</v>
      </c>
      <c r="P613" t="s">
        <v>2522</v>
      </c>
      <c r="Q613" t="s">
        <v>1586</v>
      </c>
      <c r="R613" t="s">
        <v>1587</v>
      </c>
      <c r="S613" t="s">
        <v>5056</v>
      </c>
      <c r="W613" t="s">
        <v>2688</v>
      </c>
    </row>
    <row r="614" spans="1:24" x14ac:dyDescent="0.3">
      <c r="A614">
        <v>967994</v>
      </c>
      <c r="B614" t="s">
        <v>5057</v>
      </c>
      <c r="C614" t="s">
        <v>5058</v>
      </c>
      <c r="D614" t="s">
        <v>5059</v>
      </c>
      <c r="F614" t="s">
        <v>270</v>
      </c>
      <c r="G614" t="s">
        <v>27</v>
      </c>
      <c r="H614" t="s">
        <v>5060</v>
      </c>
      <c r="I614" t="s">
        <v>5061</v>
      </c>
      <c r="J614" t="s">
        <v>5062</v>
      </c>
      <c r="K614">
        <v>110</v>
      </c>
      <c r="L614" t="s">
        <v>189</v>
      </c>
      <c r="N614" t="s">
        <v>68</v>
      </c>
      <c r="O614" t="s">
        <v>117</v>
      </c>
      <c r="P614" t="s">
        <v>190</v>
      </c>
      <c r="Q614" t="s">
        <v>33</v>
      </c>
      <c r="R614" t="s">
        <v>34</v>
      </c>
      <c r="S614" t="s">
        <v>5063</v>
      </c>
      <c r="W614" t="s">
        <v>181</v>
      </c>
      <c r="X614" t="s">
        <v>38</v>
      </c>
    </row>
    <row r="615" spans="1:24" x14ac:dyDescent="0.3">
      <c r="A615">
        <v>967995</v>
      </c>
      <c r="B615">
        <v>321650</v>
      </c>
      <c r="C615" t="s">
        <v>5064</v>
      </c>
      <c r="D615" t="s">
        <v>5065</v>
      </c>
      <c r="F615" t="s">
        <v>125</v>
      </c>
      <c r="G615" t="s">
        <v>27</v>
      </c>
      <c r="H615" t="s">
        <v>5066</v>
      </c>
      <c r="I615" t="s">
        <v>5067</v>
      </c>
      <c r="J615" t="s">
        <v>5068</v>
      </c>
      <c r="K615">
        <v>26</v>
      </c>
      <c r="L615" t="s">
        <v>5069</v>
      </c>
      <c r="N615" t="s">
        <v>31</v>
      </c>
      <c r="O615" t="s">
        <v>1548</v>
      </c>
      <c r="Q615" t="s">
        <v>33</v>
      </c>
      <c r="R615" t="s">
        <v>34</v>
      </c>
      <c r="S615" t="s">
        <v>5070</v>
      </c>
      <c r="T615" t="s">
        <v>646</v>
      </c>
      <c r="W615" t="s">
        <v>5071</v>
      </c>
      <c r="X615" t="s">
        <v>60</v>
      </c>
    </row>
    <row r="616" spans="1:24" x14ac:dyDescent="0.3">
      <c r="A616">
        <v>967996</v>
      </c>
      <c r="B616" t="s">
        <v>5072</v>
      </c>
      <c r="C616" t="s">
        <v>5073</v>
      </c>
      <c r="D616" t="s">
        <v>5074</v>
      </c>
      <c r="F616" t="s">
        <v>611</v>
      </c>
      <c r="G616" t="s">
        <v>43</v>
      </c>
      <c r="H616" t="s">
        <v>5075</v>
      </c>
      <c r="I616" t="s">
        <v>5076</v>
      </c>
      <c r="J616" t="s">
        <v>5077</v>
      </c>
      <c r="K616">
        <v>94</v>
      </c>
      <c r="L616" t="s">
        <v>4869</v>
      </c>
      <c r="N616" t="s">
        <v>68</v>
      </c>
      <c r="O616" t="s">
        <v>117</v>
      </c>
      <c r="P616" t="s">
        <v>5078</v>
      </c>
      <c r="Q616" t="s">
        <v>33</v>
      </c>
      <c r="R616" t="s">
        <v>34</v>
      </c>
      <c r="S616" t="s">
        <v>5079</v>
      </c>
      <c r="W616" t="s">
        <v>5080</v>
      </c>
      <c r="X616" t="s">
        <v>60</v>
      </c>
    </row>
    <row r="617" spans="1:24" x14ac:dyDescent="0.3">
      <c r="A617">
        <v>967997</v>
      </c>
      <c r="B617" t="s">
        <v>5081</v>
      </c>
      <c r="C617" t="s">
        <v>5082</v>
      </c>
      <c r="D617" t="s">
        <v>5083</v>
      </c>
      <c r="E617" t="s">
        <v>185</v>
      </c>
      <c r="F617" t="s">
        <v>141</v>
      </c>
      <c r="G617" t="s">
        <v>43</v>
      </c>
      <c r="H617" t="s">
        <v>5084</v>
      </c>
      <c r="J617" t="s">
        <v>5085</v>
      </c>
      <c r="N617" t="s">
        <v>31</v>
      </c>
      <c r="R617" t="s">
        <v>78</v>
      </c>
      <c r="S617" t="s">
        <v>5086</v>
      </c>
      <c r="T617" t="s">
        <v>5087</v>
      </c>
      <c r="W617" t="s">
        <v>5088</v>
      </c>
    </row>
    <row r="618" spans="1:24" x14ac:dyDescent="0.3">
      <c r="A618">
        <v>967998</v>
      </c>
      <c r="B618">
        <v>269583</v>
      </c>
      <c r="C618" t="s">
        <v>4904</v>
      </c>
      <c r="D618" t="s">
        <v>4905</v>
      </c>
      <c r="F618" t="s">
        <v>356</v>
      </c>
      <c r="G618" t="s">
        <v>27</v>
      </c>
      <c r="H618" t="s">
        <v>5089</v>
      </c>
      <c r="I618" t="s">
        <v>5090</v>
      </c>
      <c r="J618" t="s">
        <v>5091</v>
      </c>
      <c r="K618">
        <v>1</v>
      </c>
      <c r="L618" t="s">
        <v>4909</v>
      </c>
      <c r="N618" t="s">
        <v>68</v>
      </c>
      <c r="O618" t="s">
        <v>399</v>
      </c>
      <c r="P618" t="s">
        <v>1663</v>
      </c>
      <c r="Q618" t="s">
        <v>33</v>
      </c>
      <c r="R618" t="s">
        <v>34</v>
      </c>
      <c r="S618" t="s">
        <v>4910</v>
      </c>
      <c r="T618" t="s">
        <v>390</v>
      </c>
      <c r="W618" t="s">
        <v>5092</v>
      </c>
    </row>
    <row r="619" spans="1:24" x14ac:dyDescent="0.3">
      <c r="A619">
        <v>967999</v>
      </c>
      <c r="B619" t="s">
        <v>5093</v>
      </c>
      <c r="C619" t="s">
        <v>5094</v>
      </c>
      <c r="D619" t="s">
        <v>5095</v>
      </c>
      <c r="F619" t="s">
        <v>514</v>
      </c>
      <c r="G619" t="s">
        <v>27</v>
      </c>
      <c r="H619" t="s">
        <v>5096</v>
      </c>
      <c r="I619" t="s">
        <v>5097</v>
      </c>
      <c r="J619" t="s">
        <v>5098</v>
      </c>
      <c r="K619">
        <v>93</v>
      </c>
      <c r="L619" t="s">
        <v>398</v>
      </c>
      <c r="N619" t="s">
        <v>68</v>
      </c>
      <c r="O619" t="s">
        <v>1548</v>
      </c>
      <c r="P619" t="s">
        <v>400</v>
      </c>
      <c r="Q619" t="s">
        <v>33</v>
      </c>
      <c r="R619" t="s">
        <v>34</v>
      </c>
      <c r="S619" t="s">
        <v>5099</v>
      </c>
      <c r="T619" t="s">
        <v>5100</v>
      </c>
      <c r="W619" t="s">
        <v>5101</v>
      </c>
      <c r="X619" t="s">
        <v>38</v>
      </c>
    </row>
    <row r="620" spans="1:24" x14ac:dyDescent="0.3">
      <c r="A620">
        <v>968000</v>
      </c>
      <c r="B620" t="s">
        <v>5102</v>
      </c>
      <c r="C620" t="s">
        <v>5103</v>
      </c>
      <c r="D620" t="s">
        <v>5104</v>
      </c>
      <c r="F620" t="s">
        <v>320</v>
      </c>
      <c r="G620" t="s">
        <v>43</v>
      </c>
      <c r="H620" t="s">
        <v>5105</v>
      </c>
      <c r="I620" t="s">
        <v>5106</v>
      </c>
      <c r="J620" t="s">
        <v>5107</v>
      </c>
      <c r="K620">
        <v>88</v>
      </c>
      <c r="L620" t="s">
        <v>5108</v>
      </c>
      <c r="N620" t="s">
        <v>68</v>
      </c>
      <c r="O620" t="s">
        <v>1557</v>
      </c>
      <c r="P620" t="s">
        <v>782</v>
      </c>
      <c r="Q620" t="s">
        <v>33</v>
      </c>
      <c r="R620" t="s">
        <v>34</v>
      </c>
      <c r="S620" t="s">
        <v>5109</v>
      </c>
      <c r="W620" t="s">
        <v>1993</v>
      </c>
      <c r="X620" t="s">
        <v>38</v>
      </c>
    </row>
    <row r="621" spans="1:24" x14ac:dyDescent="0.3">
      <c r="A621">
        <v>968003</v>
      </c>
      <c r="B621" t="s">
        <v>5110</v>
      </c>
      <c r="C621" t="s">
        <v>5111</v>
      </c>
      <c r="D621" t="s">
        <v>5112</v>
      </c>
      <c r="F621" t="s">
        <v>1448</v>
      </c>
      <c r="G621" t="s">
        <v>43</v>
      </c>
      <c r="H621" t="s">
        <v>5113</v>
      </c>
      <c r="I621" t="s">
        <v>5113</v>
      </c>
      <c r="J621" t="s">
        <v>5114</v>
      </c>
      <c r="K621">
        <v>0</v>
      </c>
      <c r="L621" t="s">
        <v>5115</v>
      </c>
      <c r="N621" t="s">
        <v>68</v>
      </c>
      <c r="O621" t="s">
        <v>170</v>
      </c>
      <c r="P621" t="s">
        <v>5116</v>
      </c>
      <c r="Q621" t="s">
        <v>119</v>
      </c>
      <c r="R621" t="s">
        <v>120</v>
      </c>
      <c r="S621" t="s">
        <v>5117</v>
      </c>
      <c r="T621" t="s">
        <v>5118</v>
      </c>
      <c r="W621" t="s">
        <v>2688</v>
      </c>
    </row>
    <row r="622" spans="1:24" x14ac:dyDescent="0.3">
      <c r="A622">
        <v>968004</v>
      </c>
      <c r="B622">
        <v>175732</v>
      </c>
      <c r="C622" t="s">
        <v>1505</v>
      </c>
      <c r="D622" t="s">
        <v>1506</v>
      </c>
      <c r="E622" t="s">
        <v>140</v>
      </c>
      <c r="F622" t="s">
        <v>53</v>
      </c>
      <c r="G622" t="s">
        <v>27</v>
      </c>
      <c r="H622" t="s">
        <v>5119</v>
      </c>
      <c r="I622" t="s">
        <v>5119</v>
      </c>
      <c r="J622" t="s">
        <v>5120</v>
      </c>
      <c r="K622">
        <v>0</v>
      </c>
      <c r="N622" t="s">
        <v>31</v>
      </c>
      <c r="Q622" t="s">
        <v>33</v>
      </c>
      <c r="R622" t="s">
        <v>34</v>
      </c>
      <c r="S622" t="s">
        <v>1509</v>
      </c>
      <c r="T622" t="s">
        <v>390</v>
      </c>
      <c r="W622" t="s">
        <v>1510</v>
      </c>
    </row>
    <row r="623" spans="1:24" x14ac:dyDescent="0.3">
      <c r="A623">
        <v>968005</v>
      </c>
      <c r="B623" t="s">
        <v>5121</v>
      </c>
      <c r="C623" t="s">
        <v>5122</v>
      </c>
      <c r="D623" t="s">
        <v>5123</v>
      </c>
      <c r="F623" t="s">
        <v>270</v>
      </c>
      <c r="G623" t="s">
        <v>27</v>
      </c>
      <c r="H623" t="s">
        <v>5124</v>
      </c>
      <c r="I623" t="s">
        <v>5125</v>
      </c>
      <c r="J623" t="s">
        <v>5126</v>
      </c>
      <c r="K623">
        <v>79</v>
      </c>
      <c r="L623" t="s">
        <v>489</v>
      </c>
      <c r="N623" t="s">
        <v>68</v>
      </c>
      <c r="O623" t="s">
        <v>117</v>
      </c>
      <c r="P623" t="s">
        <v>491</v>
      </c>
      <c r="Q623" t="s">
        <v>33</v>
      </c>
      <c r="R623" t="s">
        <v>34</v>
      </c>
      <c r="S623" t="s">
        <v>5127</v>
      </c>
      <c r="T623" t="s">
        <v>1394</v>
      </c>
      <c r="W623" t="s">
        <v>5128</v>
      </c>
      <c r="X623" t="s">
        <v>38</v>
      </c>
    </row>
    <row r="624" spans="1:24" x14ac:dyDescent="0.3">
      <c r="A624">
        <v>968007</v>
      </c>
      <c r="B624" t="s">
        <v>5129</v>
      </c>
      <c r="C624" t="s">
        <v>5130</v>
      </c>
      <c r="D624" t="s">
        <v>5131</v>
      </c>
      <c r="F624" t="s">
        <v>979</v>
      </c>
      <c r="G624" t="s">
        <v>43</v>
      </c>
      <c r="H624" t="s">
        <v>5132</v>
      </c>
      <c r="I624" t="s">
        <v>5133</v>
      </c>
      <c r="J624" t="s">
        <v>5134</v>
      </c>
      <c r="K624">
        <v>79</v>
      </c>
      <c r="M624" t="s">
        <v>5135</v>
      </c>
      <c r="N624" t="s">
        <v>68</v>
      </c>
      <c r="O624" t="s">
        <v>170</v>
      </c>
      <c r="P624" t="s">
        <v>5136</v>
      </c>
      <c r="Q624" t="s">
        <v>119</v>
      </c>
      <c r="R624" t="s">
        <v>120</v>
      </c>
      <c r="S624" t="s">
        <v>5137</v>
      </c>
      <c r="T624" t="s">
        <v>3312</v>
      </c>
      <c r="W624" t="s">
        <v>5138</v>
      </c>
      <c r="X624" t="s">
        <v>38</v>
      </c>
    </row>
    <row r="625" spans="1:24" x14ac:dyDescent="0.3">
      <c r="A625">
        <v>968008</v>
      </c>
      <c r="B625" t="s">
        <v>5139</v>
      </c>
      <c r="C625" t="s">
        <v>5140</v>
      </c>
      <c r="D625" t="s">
        <v>5141</v>
      </c>
      <c r="F625" t="s">
        <v>485</v>
      </c>
      <c r="G625" t="s">
        <v>43</v>
      </c>
      <c r="H625" t="s">
        <v>5142</v>
      </c>
      <c r="I625" t="s">
        <v>5142</v>
      </c>
      <c r="J625" t="s">
        <v>5143</v>
      </c>
      <c r="K625">
        <v>0</v>
      </c>
      <c r="L625" t="s">
        <v>5144</v>
      </c>
      <c r="N625" t="s">
        <v>68</v>
      </c>
      <c r="O625" t="s">
        <v>170</v>
      </c>
      <c r="P625" t="s">
        <v>1567</v>
      </c>
      <c r="Q625" t="s">
        <v>33</v>
      </c>
      <c r="R625" t="s">
        <v>34</v>
      </c>
      <c r="S625" t="s">
        <v>5145</v>
      </c>
      <c r="T625" t="s">
        <v>5146</v>
      </c>
      <c r="W625" t="s">
        <v>5147</v>
      </c>
    </row>
    <row r="626" spans="1:24" x14ac:dyDescent="0.3">
      <c r="A626">
        <v>968009</v>
      </c>
      <c r="B626" t="s">
        <v>5148</v>
      </c>
      <c r="C626" t="s">
        <v>5149</v>
      </c>
      <c r="D626" t="s">
        <v>5150</v>
      </c>
      <c r="E626" t="s">
        <v>185</v>
      </c>
      <c r="F626" t="s">
        <v>141</v>
      </c>
      <c r="G626" t="s">
        <v>27</v>
      </c>
      <c r="H626" t="s">
        <v>5151</v>
      </c>
      <c r="I626" t="s">
        <v>5152</v>
      </c>
      <c r="J626" t="s">
        <v>5153</v>
      </c>
      <c r="K626">
        <v>49</v>
      </c>
      <c r="L626" t="s">
        <v>5154</v>
      </c>
      <c r="N626" t="s">
        <v>31</v>
      </c>
      <c r="O626" t="s">
        <v>1548</v>
      </c>
      <c r="Q626" t="s">
        <v>33</v>
      </c>
      <c r="R626" t="s">
        <v>34</v>
      </c>
      <c r="S626" t="s">
        <v>5155</v>
      </c>
      <c r="T626" t="s">
        <v>5156</v>
      </c>
      <c r="W626" t="s">
        <v>5157</v>
      </c>
      <c r="X626" t="s">
        <v>38</v>
      </c>
    </row>
    <row r="627" spans="1:24" x14ac:dyDescent="0.3">
      <c r="A627">
        <v>968010</v>
      </c>
      <c r="B627">
        <v>216701</v>
      </c>
      <c r="C627" t="s">
        <v>5158</v>
      </c>
      <c r="D627" t="s">
        <v>5159</v>
      </c>
      <c r="E627" t="s">
        <v>140</v>
      </c>
      <c r="F627" t="s">
        <v>668</v>
      </c>
      <c r="G627" t="s">
        <v>27</v>
      </c>
      <c r="H627" t="s">
        <v>5160</v>
      </c>
      <c r="I627" t="s">
        <v>5161</v>
      </c>
      <c r="J627" t="s">
        <v>5162</v>
      </c>
      <c r="K627">
        <v>23</v>
      </c>
      <c r="L627" t="s">
        <v>3817</v>
      </c>
      <c r="N627" t="s">
        <v>68</v>
      </c>
      <c r="O627" t="s">
        <v>399</v>
      </c>
      <c r="P627" t="s">
        <v>469</v>
      </c>
      <c r="Q627" t="s">
        <v>33</v>
      </c>
      <c r="R627" t="s">
        <v>34</v>
      </c>
      <c r="S627" t="s">
        <v>5163</v>
      </c>
      <c r="T627" t="s">
        <v>390</v>
      </c>
      <c r="W627" t="s">
        <v>5164</v>
      </c>
      <c r="X627" t="s">
        <v>60</v>
      </c>
    </row>
    <row r="628" spans="1:24" x14ac:dyDescent="0.3">
      <c r="A628">
        <v>968011</v>
      </c>
      <c r="B628" t="s">
        <v>5165</v>
      </c>
      <c r="C628" t="s">
        <v>5166</v>
      </c>
      <c r="D628" t="s">
        <v>5167</v>
      </c>
      <c r="F628" t="s">
        <v>75</v>
      </c>
      <c r="G628" t="s">
        <v>43</v>
      </c>
      <c r="H628" t="s">
        <v>5168</v>
      </c>
      <c r="I628" t="s">
        <v>5169</v>
      </c>
      <c r="J628" t="s">
        <v>5170</v>
      </c>
      <c r="K628">
        <v>41</v>
      </c>
      <c r="L628" t="s">
        <v>2248</v>
      </c>
      <c r="N628" t="s">
        <v>68</v>
      </c>
      <c r="O628" t="s">
        <v>1557</v>
      </c>
      <c r="P628" t="s">
        <v>577</v>
      </c>
      <c r="Q628" t="s">
        <v>33</v>
      </c>
      <c r="R628" t="s">
        <v>34</v>
      </c>
      <c r="S628" t="s">
        <v>5171</v>
      </c>
      <c r="T628" t="s">
        <v>5172</v>
      </c>
      <c r="W628" t="s">
        <v>5173</v>
      </c>
      <c r="X628" t="s">
        <v>38</v>
      </c>
    </row>
    <row r="629" spans="1:24" x14ac:dyDescent="0.3">
      <c r="A629">
        <v>968012</v>
      </c>
      <c r="B629" t="s">
        <v>5174</v>
      </c>
      <c r="C629" t="s">
        <v>5175</v>
      </c>
      <c r="D629" t="s">
        <v>5176</v>
      </c>
      <c r="E629" t="s">
        <v>140</v>
      </c>
      <c r="F629" t="s">
        <v>53</v>
      </c>
      <c r="G629" t="s">
        <v>27</v>
      </c>
      <c r="H629" t="s">
        <v>5177</v>
      </c>
      <c r="I629" t="s">
        <v>5178</v>
      </c>
      <c r="J629" t="s">
        <v>5179</v>
      </c>
      <c r="K629">
        <v>36</v>
      </c>
      <c r="L629" t="s">
        <v>5180</v>
      </c>
      <c r="N629" t="s">
        <v>68</v>
      </c>
      <c r="O629" t="s">
        <v>117</v>
      </c>
      <c r="P629" t="s">
        <v>5181</v>
      </c>
      <c r="Q629" t="s">
        <v>33</v>
      </c>
      <c r="R629" t="s">
        <v>34</v>
      </c>
      <c r="S629" t="s">
        <v>5182</v>
      </c>
      <c r="W629" t="s">
        <v>5183</v>
      </c>
      <c r="X629" t="s">
        <v>38</v>
      </c>
    </row>
    <row r="630" spans="1:24" x14ac:dyDescent="0.3">
      <c r="A630">
        <v>968014</v>
      </c>
      <c r="B630" t="s">
        <v>5184</v>
      </c>
      <c r="C630" t="s">
        <v>5185</v>
      </c>
      <c r="D630" t="s">
        <v>5186</v>
      </c>
      <c r="F630" t="s">
        <v>356</v>
      </c>
      <c r="G630" t="s">
        <v>27</v>
      </c>
      <c r="H630" t="s">
        <v>5187</v>
      </c>
      <c r="I630" t="s">
        <v>5188</v>
      </c>
      <c r="J630" t="s">
        <v>5189</v>
      </c>
      <c r="K630">
        <v>111</v>
      </c>
      <c r="M630" t="s">
        <v>5190</v>
      </c>
      <c r="N630" t="s">
        <v>68</v>
      </c>
      <c r="O630" t="s">
        <v>117</v>
      </c>
      <c r="P630" t="s">
        <v>5191</v>
      </c>
      <c r="Q630" t="s">
        <v>33</v>
      </c>
      <c r="R630" t="s">
        <v>34</v>
      </c>
      <c r="S630" t="s">
        <v>5192</v>
      </c>
      <c r="T630" t="s">
        <v>5193</v>
      </c>
      <c r="W630" t="s">
        <v>3587</v>
      </c>
      <c r="X630" t="s">
        <v>38</v>
      </c>
    </row>
    <row r="631" spans="1:24" x14ac:dyDescent="0.3">
      <c r="A631">
        <v>968015</v>
      </c>
      <c r="B631" t="s">
        <v>5194</v>
      </c>
      <c r="C631" t="s">
        <v>5195</v>
      </c>
      <c r="D631" t="s">
        <v>5196</v>
      </c>
      <c r="F631" t="s">
        <v>356</v>
      </c>
      <c r="G631" t="s">
        <v>27</v>
      </c>
      <c r="H631" t="s">
        <v>5197</v>
      </c>
      <c r="I631" t="s">
        <v>5198</v>
      </c>
      <c r="J631" t="s">
        <v>5199</v>
      </c>
      <c r="K631">
        <v>113</v>
      </c>
      <c r="L631" t="s">
        <v>398</v>
      </c>
      <c r="N631" t="s">
        <v>68</v>
      </c>
      <c r="O631" t="s">
        <v>1557</v>
      </c>
      <c r="P631" t="s">
        <v>400</v>
      </c>
      <c r="Q631" t="s">
        <v>33</v>
      </c>
      <c r="R631" t="s">
        <v>34</v>
      </c>
      <c r="S631" t="s">
        <v>5200</v>
      </c>
      <c r="T631" t="s">
        <v>5201</v>
      </c>
      <c r="W631" t="s">
        <v>5202</v>
      </c>
      <c r="X631" t="s">
        <v>38</v>
      </c>
    </row>
    <row r="632" spans="1:24" x14ac:dyDescent="0.3">
      <c r="A632">
        <v>968016</v>
      </c>
      <c r="B632" t="s">
        <v>5203</v>
      </c>
      <c r="C632" t="s">
        <v>5204</v>
      </c>
      <c r="D632" t="s">
        <v>5205</v>
      </c>
      <c r="F632" t="s">
        <v>292</v>
      </c>
      <c r="G632" t="s">
        <v>43</v>
      </c>
      <c r="H632" t="s">
        <v>5206</v>
      </c>
      <c r="I632" t="s">
        <v>5207</v>
      </c>
      <c r="J632" t="s">
        <v>5208</v>
      </c>
      <c r="K632">
        <v>107</v>
      </c>
      <c r="L632" t="s">
        <v>5209</v>
      </c>
      <c r="N632" t="s">
        <v>31</v>
      </c>
      <c r="O632" t="s">
        <v>1548</v>
      </c>
      <c r="Q632" t="s">
        <v>33</v>
      </c>
      <c r="R632" t="s">
        <v>34</v>
      </c>
      <c r="S632" t="s">
        <v>5210</v>
      </c>
      <c r="W632" t="s">
        <v>5211</v>
      </c>
      <c r="X632" t="s">
        <v>38</v>
      </c>
    </row>
    <row r="633" spans="1:24" x14ac:dyDescent="0.3">
      <c r="A633">
        <v>968017</v>
      </c>
      <c r="B633">
        <v>20872</v>
      </c>
      <c r="C633" t="s">
        <v>4728</v>
      </c>
      <c r="D633" t="s">
        <v>4729</v>
      </c>
      <c r="F633" t="s">
        <v>1833</v>
      </c>
      <c r="G633" t="s">
        <v>27</v>
      </c>
      <c r="H633" t="s">
        <v>5212</v>
      </c>
      <c r="I633" t="s">
        <v>5213</v>
      </c>
      <c r="J633" t="s">
        <v>5214</v>
      </c>
      <c r="K633">
        <v>114</v>
      </c>
      <c r="L633" t="s">
        <v>1303</v>
      </c>
      <c r="N633" t="s">
        <v>68</v>
      </c>
      <c r="O633" t="s">
        <v>399</v>
      </c>
      <c r="P633" t="s">
        <v>1304</v>
      </c>
      <c r="Q633" t="s">
        <v>33</v>
      </c>
      <c r="R633" t="s">
        <v>34</v>
      </c>
      <c r="S633" t="s">
        <v>4733</v>
      </c>
      <c r="W633" t="s">
        <v>5215</v>
      </c>
      <c r="X633" t="s">
        <v>38</v>
      </c>
    </row>
    <row r="634" spans="1:24" x14ac:dyDescent="0.3">
      <c r="A634">
        <v>968018</v>
      </c>
      <c r="B634">
        <v>149619</v>
      </c>
      <c r="C634" t="s">
        <v>5216</v>
      </c>
      <c r="D634" t="s">
        <v>5217</v>
      </c>
      <c r="E634" t="s">
        <v>195</v>
      </c>
      <c r="F634" t="s">
        <v>611</v>
      </c>
      <c r="G634" t="s">
        <v>43</v>
      </c>
      <c r="H634" t="s">
        <v>5218</v>
      </c>
      <c r="I634" t="s">
        <v>5219</v>
      </c>
      <c r="J634" t="s">
        <v>5220</v>
      </c>
      <c r="K634">
        <v>104</v>
      </c>
      <c r="L634" t="s">
        <v>5221</v>
      </c>
      <c r="N634" t="s">
        <v>68</v>
      </c>
      <c r="O634" t="s">
        <v>1557</v>
      </c>
      <c r="P634" t="s">
        <v>782</v>
      </c>
      <c r="Q634" t="s">
        <v>33</v>
      </c>
      <c r="R634" t="s">
        <v>34</v>
      </c>
      <c r="S634" t="s">
        <v>5222</v>
      </c>
      <c r="T634" t="s">
        <v>5223</v>
      </c>
      <c r="W634" t="s">
        <v>5224</v>
      </c>
      <c r="X634" t="s">
        <v>38</v>
      </c>
    </row>
    <row r="635" spans="1:24" x14ac:dyDescent="0.3">
      <c r="A635">
        <v>968019</v>
      </c>
      <c r="B635">
        <v>246237</v>
      </c>
      <c r="C635" t="s">
        <v>5225</v>
      </c>
      <c r="D635" t="s">
        <v>5226</v>
      </c>
      <c r="F635" t="s">
        <v>53</v>
      </c>
      <c r="G635" t="s">
        <v>27</v>
      </c>
      <c r="H635" t="s">
        <v>5227</v>
      </c>
      <c r="I635" t="s">
        <v>5228</v>
      </c>
      <c r="J635" t="s">
        <v>5229</v>
      </c>
      <c r="K635">
        <v>103</v>
      </c>
      <c r="L635" t="s">
        <v>5230</v>
      </c>
      <c r="N635" t="s">
        <v>68</v>
      </c>
      <c r="O635" t="s">
        <v>1548</v>
      </c>
      <c r="P635" t="s">
        <v>491</v>
      </c>
      <c r="Q635" t="s">
        <v>33</v>
      </c>
      <c r="R635" t="s">
        <v>34</v>
      </c>
      <c r="S635" t="s">
        <v>5231</v>
      </c>
      <c r="T635" t="s">
        <v>390</v>
      </c>
      <c r="W635" t="s">
        <v>5232</v>
      </c>
      <c r="X635" t="s">
        <v>38</v>
      </c>
    </row>
    <row r="636" spans="1:24" x14ac:dyDescent="0.3">
      <c r="A636">
        <v>968020</v>
      </c>
      <c r="B636">
        <v>96204</v>
      </c>
      <c r="C636" t="s">
        <v>5233</v>
      </c>
      <c r="D636" t="s">
        <v>5234</v>
      </c>
      <c r="E636" t="s">
        <v>195</v>
      </c>
      <c r="F636" t="s">
        <v>302</v>
      </c>
      <c r="G636" t="s">
        <v>27</v>
      </c>
      <c r="H636" t="s">
        <v>5235</v>
      </c>
      <c r="I636" t="s">
        <v>5236</v>
      </c>
      <c r="J636" t="s">
        <v>5237</v>
      </c>
      <c r="K636">
        <v>78</v>
      </c>
      <c r="M636" t="s">
        <v>5238</v>
      </c>
      <c r="N636" t="s">
        <v>68</v>
      </c>
      <c r="O636" t="s">
        <v>170</v>
      </c>
      <c r="P636" t="s">
        <v>841</v>
      </c>
      <c r="Q636" t="s">
        <v>33</v>
      </c>
      <c r="R636" t="s">
        <v>34</v>
      </c>
      <c r="S636" t="s">
        <v>5239</v>
      </c>
      <c r="T636" t="s">
        <v>725</v>
      </c>
      <c r="W636" t="s">
        <v>5240</v>
      </c>
      <c r="X636" t="s">
        <v>60</v>
      </c>
    </row>
    <row r="637" spans="1:24" x14ac:dyDescent="0.3">
      <c r="A637">
        <v>968021</v>
      </c>
      <c r="B637" t="s">
        <v>1853</v>
      </c>
      <c r="C637" t="s">
        <v>1854</v>
      </c>
      <c r="D637" t="s">
        <v>1855</v>
      </c>
      <c r="F637" t="s">
        <v>514</v>
      </c>
      <c r="G637" t="s">
        <v>27</v>
      </c>
      <c r="H637" t="s">
        <v>5241</v>
      </c>
      <c r="I637" t="s">
        <v>5242</v>
      </c>
      <c r="J637" t="s">
        <v>5243</v>
      </c>
      <c r="K637">
        <v>102</v>
      </c>
      <c r="M637" t="s">
        <v>5244</v>
      </c>
      <c r="N637" t="s">
        <v>68</v>
      </c>
      <c r="O637" t="s">
        <v>1557</v>
      </c>
      <c r="P637" t="s">
        <v>1758</v>
      </c>
      <c r="Q637" t="s">
        <v>33</v>
      </c>
      <c r="R637" t="s">
        <v>34</v>
      </c>
      <c r="S637" t="s">
        <v>1859</v>
      </c>
      <c r="T637" t="s">
        <v>1860</v>
      </c>
      <c r="W637" t="s">
        <v>3856</v>
      </c>
      <c r="X637" t="s">
        <v>38</v>
      </c>
    </row>
    <row r="638" spans="1:24" x14ac:dyDescent="0.3">
      <c r="A638">
        <v>968023</v>
      </c>
      <c r="B638">
        <v>146048</v>
      </c>
      <c r="C638" t="s">
        <v>5245</v>
      </c>
      <c r="D638" t="s">
        <v>5246</v>
      </c>
      <c r="F638" t="s">
        <v>1833</v>
      </c>
      <c r="G638" t="s">
        <v>27</v>
      </c>
      <c r="H638" t="s">
        <v>5247</v>
      </c>
      <c r="I638" t="s">
        <v>5248</v>
      </c>
      <c r="J638" t="s">
        <v>5249</v>
      </c>
      <c r="K638">
        <v>100</v>
      </c>
      <c r="L638" t="s">
        <v>580</v>
      </c>
      <c r="N638" t="s">
        <v>68</v>
      </c>
      <c r="O638" t="s">
        <v>1548</v>
      </c>
      <c r="P638" t="s">
        <v>577</v>
      </c>
      <c r="Q638" t="s">
        <v>33</v>
      </c>
      <c r="R638" t="s">
        <v>34</v>
      </c>
      <c r="S638" t="s">
        <v>5250</v>
      </c>
      <c r="T638" t="s">
        <v>4503</v>
      </c>
      <c r="W638" t="s">
        <v>3433</v>
      </c>
      <c r="X638" t="s">
        <v>38</v>
      </c>
    </row>
    <row r="639" spans="1:24" x14ac:dyDescent="0.3">
      <c r="A639">
        <v>968024</v>
      </c>
      <c r="B639" t="s">
        <v>5251</v>
      </c>
      <c r="C639" t="s">
        <v>5252</v>
      </c>
      <c r="D639" t="s">
        <v>5253</v>
      </c>
      <c r="E639" t="s">
        <v>140</v>
      </c>
      <c r="F639" t="s">
        <v>209</v>
      </c>
      <c r="G639" t="s">
        <v>43</v>
      </c>
      <c r="H639" t="s">
        <v>5254</v>
      </c>
      <c r="I639" t="s">
        <v>5254</v>
      </c>
      <c r="J639" t="s">
        <v>5255</v>
      </c>
      <c r="K639">
        <v>0</v>
      </c>
      <c r="L639" t="s">
        <v>5256</v>
      </c>
      <c r="N639" t="s">
        <v>68</v>
      </c>
      <c r="O639" t="s">
        <v>490</v>
      </c>
      <c r="P639" t="s">
        <v>655</v>
      </c>
      <c r="R639" t="s">
        <v>903</v>
      </c>
      <c r="S639" t="s">
        <v>5257</v>
      </c>
      <c r="T639" t="s">
        <v>5258</v>
      </c>
      <c r="W639" t="s">
        <v>2688</v>
      </c>
    </row>
    <row r="640" spans="1:24" x14ac:dyDescent="0.3">
      <c r="A640">
        <v>968025</v>
      </c>
      <c r="B640">
        <v>215742</v>
      </c>
      <c r="C640" t="s">
        <v>5259</v>
      </c>
      <c r="D640" t="s">
        <v>5260</v>
      </c>
      <c r="F640" t="s">
        <v>75</v>
      </c>
      <c r="G640" t="s">
        <v>43</v>
      </c>
      <c r="H640" t="s">
        <v>5261</v>
      </c>
      <c r="I640" t="s">
        <v>5262</v>
      </c>
      <c r="J640" t="s">
        <v>5263</v>
      </c>
      <c r="K640">
        <v>122</v>
      </c>
      <c r="L640" t="s">
        <v>285</v>
      </c>
      <c r="N640" t="s">
        <v>68</v>
      </c>
      <c r="O640" t="s">
        <v>117</v>
      </c>
      <c r="P640" t="s">
        <v>286</v>
      </c>
      <c r="R640" t="s">
        <v>903</v>
      </c>
      <c r="S640" t="s">
        <v>5264</v>
      </c>
      <c r="W640" t="s">
        <v>5265</v>
      </c>
      <c r="X640" t="s">
        <v>38</v>
      </c>
    </row>
    <row r="641" spans="1:24" x14ac:dyDescent="0.3">
      <c r="A641">
        <v>968027</v>
      </c>
      <c r="B641" t="s">
        <v>5266</v>
      </c>
      <c r="C641" t="s">
        <v>5267</v>
      </c>
      <c r="D641" t="s">
        <v>5268</v>
      </c>
      <c r="E641" t="s">
        <v>195</v>
      </c>
      <c r="F641" t="s">
        <v>584</v>
      </c>
      <c r="G641" t="s">
        <v>27</v>
      </c>
      <c r="H641" t="s">
        <v>5269</v>
      </c>
      <c r="I641" t="s">
        <v>5270</v>
      </c>
      <c r="J641" t="s">
        <v>5271</v>
      </c>
      <c r="K641">
        <v>116</v>
      </c>
      <c r="L641" t="s">
        <v>1876</v>
      </c>
      <c r="N641" t="s">
        <v>68</v>
      </c>
      <c r="O641" t="s">
        <v>1548</v>
      </c>
      <c r="P641" t="s">
        <v>715</v>
      </c>
      <c r="Q641" t="s">
        <v>33</v>
      </c>
      <c r="R641" t="s">
        <v>34</v>
      </c>
      <c r="S641" t="s">
        <v>5272</v>
      </c>
      <c r="W641" t="s">
        <v>718</v>
      </c>
      <c r="X641" t="s">
        <v>38</v>
      </c>
    </row>
    <row r="642" spans="1:24" x14ac:dyDescent="0.3">
      <c r="A642">
        <v>968028</v>
      </c>
      <c r="B642">
        <v>224628</v>
      </c>
      <c r="C642" t="s">
        <v>5273</v>
      </c>
      <c r="D642" t="s">
        <v>5274</v>
      </c>
      <c r="E642" t="s">
        <v>2456</v>
      </c>
      <c r="F642" t="s">
        <v>1001</v>
      </c>
      <c r="G642" t="s">
        <v>43</v>
      </c>
      <c r="H642" t="s">
        <v>5275</v>
      </c>
      <c r="J642" t="s">
        <v>5276</v>
      </c>
      <c r="N642" t="s">
        <v>31</v>
      </c>
      <c r="R642" t="s">
        <v>78</v>
      </c>
      <c r="S642" t="s">
        <v>5277</v>
      </c>
      <c r="T642" t="s">
        <v>616</v>
      </c>
      <c r="W642" t="s">
        <v>714</v>
      </c>
      <c r="X642" t="s">
        <v>38</v>
      </c>
    </row>
    <row r="643" spans="1:24" x14ac:dyDescent="0.3">
      <c r="A643">
        <v>968029</v>
      </c>
      <c r="B643" t="s">
        <v>5278</v>
      </c>
      <c r="C643" t="s">
        <v>5279</v>
      </c>
      <c r="D643" t="s">
        <v>5280</v>
      </c>
      <c r="F643" t="s">
        <v>219</v>
      </c>
      <c r="G643" t="s">
        <v>43</v>
      </c>
      <c r="H643" t="s">
        <v>5281</v>
      </c>
      <c r="I643" t="s">
        <v>5282</v>
      </c>
      <c r="J643" t="s">
        <v>5283</v>
      </c>
      <c r="K643">
        <v>95</v>
      </c>
      <c r="L643" t="s">
        <v>2248</v>
      </c>
      <c r="N643" t="s">
        <v>68</v>
      </c>
      <c r="O643" t="s">
        <v>399</v>
      </c>
      <c r="P643" t="s">
        <v>577</v>
      </c>
      <c r="Q643" t="s">
        <v>33</v>
      </c>
      <c r="R643" t="s">
        <v>34</v>
      </c>
      <c r="S643" t="e">
        <f>- Neuquén - Barrio Ciudad Industrial</f>
        <v>#NAME?</v>
      </c>
      <c r="W643" t="s">
        <v>5284</v>
      </c>
      <c r="X643" t="s">
        <v>38</v>
      </c>
    </row>
    <row r="644" spans="1:24" x14ac:dyDescent="0.3">
      <c r="A644">
        <v>968031</v>
      </c>
      <c r="B644" t="s">
        <v>5285</v>
      </c>
      <c r="C644" t="s">
        <v>5286</v>
      </c>
      <c r="D644" t="s">
        <v>5287</v>
      </c>
      <c r="F644" t="s">
        <v>63</v>
      </c>
      <c r="G644" t="s">
        <v>43</v>
      </c>
      <c r="H644" t="s">
        <v>5288</v>
      </c>
      <c r="I644" t="s">
        <v>5289</v>
      </c>
      <c r="J644" t="s">
        <v>5290</v>
      </c>
      <c r="K644">
        <v>90</v>
      </c>
      <c r="L644" t="s">
        <v>1839</v>
      </c>
      <c r="N644" t="s">
        <v>68</v>
      </c>
      <c r="O644" t="s">
        <v>1548</v>
      </c>
      <c r="P644" t="s">
        <v>400</v>
      </c>
      <c r="Q644" t="s">
        <v>33</v>
      </c>
      <c r="R644" t="s">
        <v>34</v>
      </c>
      <c r="S644" t="s">
        <v>5291</v>
      </c>
      <c r="T644" t="s">
        <v>530</v>
      </c>
      <c r="W644" t="s">
        <v>5292</v>
      </c>
      <c r="X644" t="s">
        <v>38</v>
      </c>
    </row>
    <row r="645" spans="1:24" x14ac:dyDescent="0.3">
      <c r="A645">
        <v>968033</v>
      </c>
      <c r="B645">
        <v>208473</v>
      </c>
      <c r="C645" t="s">
        <v>5293</v>
      </c>
      <c r="D645" t="s">
        <v>5294</v>
      </c>
      <c r="F645" t="s">
        <v>1864</v>
      </c>
      <c r="G645" t="s">
        <v>43</v>
      </c>
      <c r="H645" t="s">
        <v>5295</v>
      </c>
      <c r="I645" t="s">
        <v>5296</v>
      </c>
      <c r="J645" t="s">
        <v>5297</v>
      </c>
      <c r="K645">
        <v>27</v>
      </c>
      <c r="M645" t="s">
        <v>5298</v>
      </c>
      <c r="N645" t="s">
        <v>68</v>
      </c>
      <c r="O645" t="s">
        <v>170</v>
      </c>
      <c r="P645" t="s">
        <v>5299</v>
      </c>
      <c r="Q645" t="s">
        <v>119</v>
      </c>
      <c r="R645" t="s">
        <v>120</v>
      </c>
      <c r="S645" t="s">
        <v>5300</v>
      </c>
      <c r="W645" t="s">
        <v>5301</v>
      </c>
      <c r="X645" t="s">
        <v>60</v>
      </c>
    </row>
    <row r="646" spans="1:24" x14ac:dyDescent="0.3">
      <c r="A646">
        <v>968034</v>
      </c>
      <c r="B646">
        <v>183351</v>
      </c>
      <c r="C646" t="s">
        <v>5302</v>
      </c>
      <c r="D646" t="s">
        <v>5303</v>
      </c>
      <c r="F646" t="s">
        <v>365</v>
      </c>
      <c r="G646" t="s">
        <v>27</v>
      </c>
      <c r="H646" t="s">
        <v>5304</v>
      </c>
      <c r="I646" t="s">
        <v>5305</v>
      </c>
      <c r="J646" t="s">
        <v>5306</v>
      </c>
      <c r="K646">
        <v>57</v>
      </c>
      <c r="L646" t="s">
        <v>5307</v>
      </c>
      <c r="N646" t="s">
        <v>68</v>
      </c>
      <c r="O646" t="s">
        <v>399</v>
      </c>
      <c r="P646" t="s">
        <v>400</v>
      </c>
      <c r="Q646" t="s">
        <v>33</v>
      </c>
      <c r="R646" t="s">
        <v>34</v>
      </c>
      <c r="S646" t="s">
        <v>5308</v>
      </c>
      <c r="T646" t="s">
        <v>5309</v>
      </c>
      <c r="W646" t="s">
        <v>5310</v>
      </c>
      <c r="X646" t="s">
        <v>38</v>
      </c>
    </row>
    <row r="647" spans="1:24" x14ac:dyDescent="0.3">
      <c r="A647">
        <v>968036</v>
      </c>
      <c r="B647">
        <v>286797</v>
      </c>
      <c r="C647" t="s">
        <v>5311</v>
      </c>
      <c r="D647" t="s">
        <v>5312</v>
      </c>
      <c r="F647" t="s">
        <v>125</v>
      </c>
      <c r="G647" t="s">
        <v>27</v>
      </c>
      <c r="H647" t="s">
        <v>5313</v>
      </c>
      <c r="I647" t="s">
        <v>5314</v>
      </c>
      <c r="J647" t="s">
        <v>5315</v>
      </c>
      <c r="K647">
        <v>61</v>
      </c>
      <c r="L647" t="s">
        <v>714</v>
      </c>
      <c r="N647" t="s">
        <v>68</v>
      </c>
      <c r="O647" t="s">
        <v>399</v>
      </c>
      <c r="P647" t="s">
        <v>715</v>
      </c>
      <c r="Q647" t="s">
        <v>33</v>
      </c>
      <c r="R647" t="s">
        <v>34</v>
      </c>
      <c r="S647" t="s">
        <v>5316</v>
      </c>
      <c r="W647" t="s">
        <v>5317</v>
      </c>
      <c r="X647" t="s">
        <v>38</v>
      </c>
    </row>
    <row r="648" spans="1:24" x14ac:dyDescent="0.3">
      <c r="A648">
        <v>968037</v>
      </c>
      <c r="B648" t="s">
        <v>5318</v>
      </c>
      <c r="C648" t="s">
        <v>5319</v>
      </c>
      <c r="D648" t="s">
        <v>5320</v>
      </c>
      <c r="F648" t="s">
        <v>584</v>
      </c>
      <c r="G648" t="s">
        <v>27</v>
      </c>
      <c r="H648" t="s">
        <v>5321</v>
      </c>
      <c r="I648" t="s">
        <v>5321</v>
      </c>
      <c r="J648" t="s">
        <v>5322</v>
      </c>
      <c r="K648">
        <v>0</v>
      </c>
      <c r="M648" t="s">
        <v>5323</v>
      </c>
      <c r="N648" t="s">
        <v>68</v>
      </c>
      <c r="O648" t="s">
        <v>170</v>
      </c>
      <c r="P648" t="s">
        <v>5324</v>
      </c>
      <c r="Q648" t="s">
        <v>33</v>
      </c>
      <c r="R648" t="s">
        <v>34</v>
      </c>
      <c r="S648" t="s">
        <v>87</v>
      </c>
      <c r="W648" t="s">
        <v>5325</v>
      </c>
    </row>
    <row r="649" spans="1:24" x14ac:dyDescent="0.3">
      <c r="A649">
        <v>968039</v>
      </c>
      <c r="B649" t="s">
        <v>5326</v>
      </c>
      <c r="C649" t="s">
        <v>5327</v>
      </c>
      <c r="D649" t="s">
        <v>5328</v>
      </c>
      <c r="F649" t="s">
        <v>63</v>
      </c>
      <c r="G649" t="s">
        <v>27</v>
      </c>
      <c r="H649" t="s">
        <v>5329</v>
      </c>
      <c r="I649" t="s">
        <v>5330</v>
      </c>
      <c r="J649" t="s">
        <v>5331</v>
      </c>
      <c r="K649">
        <v>51</v>
      </c>
      <c r="L649" t="s">
        <v>5332</v>
      </c>
      <c r="N649" t="s">
        <v>68</v>
      </c>
      <c r="O649" t="s">
        <v>117</v>
      </c>
      <c r="P649" t="s">
        <v>577</v>
      </c>
      <c r="Q649" t="s">
        <v>33</v>
      </c>
      <c r="R649" t="s">
        <v>34</v>
      </c>
      <c r="S649" t="s">
        <v>5333</v>
      </c>
      <c r="W649" t="s">
        <v>5334</v>
      </c>
      <c r="X649" t="s">
        <v>38</v>
      </c>
    </row>
    <row r="650" spans="1:24" x14ac:dyDescent="0.3">
      <c r="A650">
        <v>968042</v>
      </c>
      <c r="B650" t="s">
        <v>5335</v>
      </c>
      <c r="C650" t="s">
        <v>5336</v>
      </c>
      <c r="D650" t="s">
        <v>5337</v>
      </c>
      <c r="E650" t="s">
        <v>195</v>
      </c>
      <c r="F650" t="s">
        <v>1448</v>
      </c>
      <c r="G650" t="s">
        <v>27</v>
      </c>
      <c r="H650" t="s">
        <v>5338</v>
      </c>
      <c r="I650" t="s">
        <v>5339</v>
      </c>
      <c r="J650" t="s">
        <v>5340</v>
      </c>
      <c r="K650">
        <v>38</v>
      </c>
      <c r="L650" t="s">
        <v>2321</v>
      </c>
      <c r="N650" t="s">
        <v>68</v>
      </c>
      <c r="O650" t="s">
        <v>1548</v>
      </c>
      <c r="P650" t="s">
        <v>577</v>
      </c>
      <c r="Q650" t="s">
        <v>33</v>
      </c>
      <c r="R650" t="s">
        <v>34</v>
      </c>
      <c r="S650" t="s">
        <v>5341</v>
      </c>
      <c r="W650" t="s">
        <v>5342</v>
      </c>
      <c r="X650" t="s">
        <v>38</v>
      </c>
    </row>
    <row r="651" spans="1:24" x14ac:dyDescent="0.3">
      <c r="A651">
        <v>968043</v>
      </c>
      <c r="B651" t="s">
        <v>4148</v>
      </c>
      <c r="C651" t="s">
        <v>4149</v>
      </c>
      <c r="D651" t="s">
        <v>4150</v>
      </c>
      <c r="E651" t="s">
        <v>185</v>
      </c>
      <c r="F651" t="s">
        <v>847</v>
      </c>
      <c r="G651" t="s">
        <v>27</v>
      </c>
      <c r="H651" t="s">
        <v>5343</v>
      </c>
      <c r="I651" t="s">
        <v>5344</v>
      </c>
      <c r="J651" t="s">
        <v>5345</v>
      </c>
      <c r="K651">
        <v>34</v>
      </c>
      <c r="L651" t="s">
        <v>5346</v>
      </c>
      <c r="N651" t="s">
        <v>68</v>
      </c>
      <c r="O651" t="s">
        <v>117</v>
      </c>
      <c r="P651" t="s">
        <v>3857</v>
      </c>
      <c r="Q651" t="s">
        <v>33</v>
      </c>
      <c r="R651" t="s">
        <v>34</v>
      </c>
      <c r="S651" t="s">
        <v>4154</v>
      </c>
      <c r="W651" t="s">
        <v>5347</v>
      </c>
      <c r="X651" t="s">
        <v>38</v>
      </c>
    </row>
    <row r="652" spans="1:24" x14ac:dyDescent="0.3">
      <c r="A652">
        <v>968044</v>
      </c>
      <c r="B652">
        <v>310419</v>
      </c>
      <c r="C652" t="s">
        <v>5348</v>
      </c>
      <c r="D652" t="s">
        <v>5349</v>
      </c>
      <c r="F652" t="s">
        <v>603</v>
      </c>
      <c r="G652" t="s">
        <v>27</v>
      </c>
      <c r="H652" t="s">
        <v>5350</v>
      </c>
      <c r="I652" t="s">
        <v>5351</v>
      </c>
      <c r="J652" t="s">
        <v>5352</v>
      </c>
      <c r="K652">
        <v>31</v>
      </c>
      <c r="L652" t="s">
        <v>5332</v>
      </c>
      <c r="N652" t="s">
        <v>68</v>
      </c>
      <c r="O652" t="s">
        <v>399</v>
      </c>
      <c r="P652" t="s">
        <v>577</v>
      </c>
      <c r="Q652" t="s">
        <v>33</v>
      </c>
      <c r="R652" t="s">
        <v>34</v>
      </c>
      <c r="S652" t="s">
        <v>5353</v>
      </c>
      <c r="W652" t="s">
        <v>5354</v>
      </c>
      <c r="X652" t="s">
        <v>38</v>
      </c>
    </row>
    <row r="653" spans="1:24" x14ac:dyDescent="0.3">
      <c r="A653">
        <v>968051</v>
      </c>
      <c r="B653">
        <v>310419</v>
      </c>
      <c r="C653" t="s">
        <v>5348</v>
      </c>
      <c r="D653" t="s">
        <v>5349</v>
      </c>
      <c r="F653" t="s">
        <v>603</v>
      </c>
      <c r="G653" t="s">
        <v>27</v>
      </c>
      <c r="H653" t="s">
        <v>5350</v>
      </c>
      <c r="I653" t="s">
        <v>5350</v>
      </c>
      <c r="J653" t="s">
        <v>5355</v>
      </c>
      <c r="K653">
        <v>0</v>
      </c>
      <c r="L653" t="s">
        <v>5356</v>
      </c>
      <c r="N653" t="s">
        <v>68</v>
      </c>
      <c r="O653" t="s">
        <v>399</v>
      </c>
      <c r="P653" t="s">
        <v>577</v>
      </c>
      <c r="Q653" t="s">
        <v>33</v>
      </c>
      <c r="R653" t="s">
        <v>34</v>
      </c>
      <c r="S653" t="s">
        <v>5353</v>
      </c>
      <c r="W653" t="s">
        <v>5357</v>
      </c>
    </row>
    <row r="654" spans="1:24" x14ac:dyDescent="0.3">
      <c r="A654">
        <v>968045</v>
      </c>
      <c r="B654">
        <v>138624</v>
      </c>
      <c r="C654" t="s">
        <v>5358</v>
      </c>
      <c r="D654" t="s">
        <v>5359</v>
      </c>
      <c r="F654" t="s">
        <v>611</v>
      </c>
      <c r="G654" t="s">
        <v>27</v>
      </c>
      <c r="H654" t="s">
        <v>5360</v>
      </c>
      <c r="I654" t="s">
        <v>5361</v>
      </c>
      <c r="J654" t="s">
        <v>5362</v>
      </c>
      <c r="K654">
        <v>35</v>
      </c>
      <c r="M654" t="s">
        <v>5363</v>
      </c>
      <c r="N654" t="s">
        <v>68</v>
      </c>
      <c r="O654" t="s">
        <v>117</v>
      </c>
      <c r="P654" t="s">
        <v>171</v>
      </c>
      <c r="Q654" t="s">
        <v>33</v>
      </c>
      <c r="R654" t="s">
        <v>34</v>
      </c>
      <c r="S654" t="s">
        <v>5364</v>
      </c>
      <c r="W654" t="s">
        <v>5365</v>
      </c>
      <c r="X654" t="s">
        <v>38</v>
      </c>
    </row>
    <row r="655" spans="1:24" x14ac:dyDescent="0.3">
      <c r="A655">
        <v>968046</v>
      </c>
      <c r="B655">
        <v>54766</v>
      </c>
      <c r="C655" t="s">
        <v>5366</v>
      </c>
      <c r="D655" t="s">
        <v>5367</v>
      </c>
      <c r="E655" t="s">
        <v>195</v>
      </c>
      <c r="F655" t="s">
        <v>1864</v>
      </c>
      <c r="G655" t="s">
        <v>27</v>
      </c>
      <c r="H655" t="s">
        <v>5368</v>
      </c>
      <c r="J655" t="s">
        <v>5369</v>
      </c>
      <c r="N655" t="s">
        <v>31</v>
      </c>
      <c r="R655" t="s">
        <v>78</v>
      </c>
      <c r="S655" t="s">
        <v>5370</v>
      </c>
      <c r="T655" t="s">
        <v>5371</v>
      </c>
      <c r="W655" t="s">
        <v>5372</v>
      </c>
      <c r="X655" t="s">
        <v>38</v>
      </c>
    </row>
    <row r="656" spans="1:24" x14ac:dyDescent="0.3">
      <c r="A656">
        <v>968050</v>
      </c>
      <c r="B656" t="s">
        <v>5373</v>
      </c>
      <c r="C656" t="s">
        <v>5374</v>
      </c>
      <c r="D656" t="s">
        <v>5375</v>
      </c>
      <c r="F656" t="s">
        <v>112</v>
      </c>
      <c r="G656" t="s">
        <v>43</v>
      </c>
      <c r="H656" t="s">
        <v>5376</v>
      </c>
      <c r="I656" t="s">
        <v>5377</v>
      </c>
      <c r="J656" t="s">
        <v>5378</v>
      </c>
      <c r="K656">
        <v>21</v>
      </c>
      <c r="L656" t="s">
        <v>1800</v>
      </c>
      <c r="N656" t="s">
        <v>31</v>
      </c>
      <c r="O656" t="s">
        <v>1548</v>
      </c>
      <c r="Q656" t="s">
        <v>33</v>
      </c>
      <c r="R656" t="s">
        <v>34</v>
      </c>
      <c r="S656" t="s">
        <v>5379</v>
      </c>
      <c r="W656" t="s">
        <v>5380</v>
      </c>
      <c r="X656" t="s">
        <v>38</v>
      </c>
    </row>
    <row r="657" spans="1:24" x14ac:dyDescent="0.3">
      <c r="A657">
        <v>968052</v>
      </c>
      <c r="B657">
        <v>96902</v>
      </c>
      <c r="C657" t="s">
        <v>5381</v>
      </c>
      <c r="D657" t="s">
        <v>5382</v>
      </c>
      <c r="F657" t="s">
        <v>302</v>
      </c>
      <c r="G657" t="s">
        <v>27</v>
      </c>
      <c r="H657" t="s">
        <v>5383</v>
      </c>
      <c r="I657" t="s">
        <v>5384</v>
      </c>
      <c r="J657" t="s">
        <v>5385</v>
      </c>
      <c r="K657">
        <v>13</v>
      </c>
      <c r="L657" t="s">
        <v>5386</v>
      </c>
      <c r="N657" t="s">
        <v>68</v>
      </c>
      <c r="O657" t="s">
        <v>1557</v>
      </c>
      <c r="P657" t="s">
        <v>3242</v>
      </c>
      <c r="Q657" t="s">
        <v>33</v>
      </c>
      <c r="R657" t="s">
        <v>34</v>
      </c>
      <c r="S657" t="s">
        <v>5387</v>
      </c>
      <c r="W657" t="s">
        <v>5388</v>
      </c>
      <c r="X657" t="s">
        <v>60</v>
      </c>
    </row>
    <row r="658" spans="1:24" x14ac:dyDescent="0.3">
      <c r="A658">
        <v>968053</v>
      </c>
      <c r="B658" t="s">
        <v>5389</v>
      </c>
      <c r="C658" t="s">
        <v>5390</v>
      </c>
      <c r="D658" t="s">
        <v>5391</v>
      </c>
      <c r="E658" t="s">
        <v>185</v>
      </c>
      <c r="F658" t="s">
        <v>26</v>
      </c>
      <c r="G658" t="s">
        <v>43</v>
      </c>
      <c r="H658" t="s">
        <v>5392</v>
      </c>
      <c r="I658" t="s">
        <v>5393</v>
      </c>
      <c r="J658" t="s">
        <v>5394</v>
      </c>
      <c r="K658">
        <v>12</v>
      </c>
      <c r="L658" t="s">
        <v>5395</v>
      </c>
      <c r="N658" t="s">
        <v>68</v>
      </c>
      <c r="O658" t="s">
        <v>117</v>
      </c>
      <c r="P658" t="s">
        <v>400</v>
      </c>
      <c r="Q658" t="s">
        <v>33</v>
      </c>
      <c r="R658" t="s">
        <v>34</v>
      </c>
      <c r="S658" t="s">
        <v>5396</v>
      </c>
      <c r="W658" t="s">
        <v>2805</v>
      </c>
      <c r="X658" t="s">
        <v>38</v>
      </c>
    </row>
    <row r="659" spans="1:24" x14ac:dyDescent="0.3">
      <c r="A659">
        <v>968055</v>
      </c>
      <c r="B659" t="s">
        <v>5397</v>
      </c>
      <c r="C659" t="s">
        <v>5398</v>
      </c>
      <c r="D659" t="s">
        <v>5399</v>
      </c>
      <c r="E659" t="s">
        <v>140</v>
      </c>
      <c r="F659" t="s">
        <v>1042</v>
      </c>
      <c r="G659" t="s">
        <v>27</v>
      </c>
      <c r="H659" t="s">
        <v>5400</v>
      </c>
      <c r="I659" t="s">
        <v>5401</v>
      </c>
      <c r="J659" t="s">
        <v>5402</v>
      </c>
      <c r="K659">
        <v>116</v>
      </c>
      <c r="L659" t="s">
        <v>5403</v>
      </c>
      <c r="N659" t="s">
        <v>68</v>
      </c>
      <c r="O659" t="s">
        <v>399</v>
      </c>
      <c r="P659" t="s">
        <v>370</v>
      </c>
      <c r="Q659" t="s">
        <v>33</v>
      </c>
      <c r="R659" t="s">
        <v>34</v>
      </c>
      <c r="S659" t="s">
        <v>5404</v>
      </c>
      <c r="W659" t="s">
        <v>5405</v>
      </c>
      <c r="X659" t="s">
        <v>38</v>
      </c>
    </row>
    <row r="660" spans="1:24" x14ac:dyDescent="0.3">
      <c r="A660">
        <v>968056</v>
      </c>
      <c r="B660">
        <v>126125</v>
      </c>
      <c r="C660" t="s">
        <v>5406</v>
      </c>
      <c r="D660" t="s">
        <v>5407</v>
      </c>
      <c r="F660" t="s">
        <v>42</v>
      </c>
      <c r="G660" t="s">
        <v>43</v>
      </c>
      <c r="H660" t="s">
        <v>5408</v>
      </c>
      <c r="I660" t="s">
        <v>5409</v>
      </c>
      <c r="J660" t="s">
        <v>5410</v>
      </c>
      <c r="K660">
        <v>33</v>
      </c>
      <c r="L660" t="s">
        <v>5411</v>
      </c>
      <c r="N660" t="s">
        <v>68</v>
      </c>
      <c r="O660" t="s">
        <v>332</v>
      </c>
      <c r="P660" t="s">
        <v>5412</v>
      </c>
      <c r="Q660" t="s">
        <v>33</v>
      </c>
      <c r="R660" t="s">
        <v>34</v>
      </c>
      <c r="S660" t="s">
        <v>5413</v>
      </c>
      <c r="W660" t="s">
        <v>309</v>
      </c>
      <c r="X660" t="s">
        <v>60</v>
      </c>
    </row>
    <row r="661" spans="1:24" x14ac:dyDescent="0.3">
      <c r="A661">
        <v>968057</v>
      </c>
      <c r="B661" t="s">
        <v>5414</v>
      </c>
      <c r="C661" t="s">
        <v>5415</v>
      </c>
      <c r="D661" t="s">
        <v>5416</v>
      </c>
      <c r="F661" t="s">
        <v>92</v>
      </c>
      <c r="G661" t="s">
        <v>27</v>
      </c>
      <c r="H661" t="s">
        <v>5408</v>
      </c>
      <c r="I661" t="s">
        <v>5408</v>
      </c>
      <c r="J661" t="s">
        <v>5417</v>
      </c>
      <c r="K661">
        <v>0</v>
      </c>
      <c r="M661" t="s">
        <v>5418</v>
      </c>
      <c r="N661" t="s">
        <v>68</v>
      </c>
      <c r="O661" t="s">
        <v>170</v>
      </c>
      <c r="P661" t="s">
        <v>3147</v>
      </c>
      <c r="Q661" t="s">
        <v>33</v>
      </c>
      <c r="R661" t="s">
        <v>34</v>
      </c>
      <c r="S661" t="s">
        <v>5419</v>
      </c>
      <c r="W661" t="s">
        <v>1061</v>
      </c>
    </row>
    <row r="662" spans="1:24" x14ac:dyDescent="0.3">
      <c r="A662">
        <v>968058</v>
      </c>
      <c r="B662" t="s">
        <v>4284</v>
      </c>
      <c r="C662" t="s">
        <v>4285</v>
      </c>
      <c r="D662" t="s">
        <v>4286</v>
      </c>
      <c r="F662" t="s">
        <v>847</v>
      </c>
      <c r="G662" t="s">
        <v>43</v>
      </c>
      <c r="H662" t="s">
        <v>5420</v>
      </c>
      <c r="I662" t="s">
        <v>5421</v>
      </c>
      <c r="J662" t="s">
        <v>5422</v>
      </c>
      <c r="K662">
        <v>107</v>
      </c>
      <c r="L662" t="s">
        <v>5423</v>
      </c>
      <c r="N662" t="s">
        <v>68</v>
      </c>
      <c r="O662" t="s">
        <v>117</v>
      </c>
      <c r="P662" t="s">
        <v>996</v>
      </c>
      <c r="Q662" t="s">
        <v>33</v>
      </c>
      <c r="R662" t="s">
        <v>34</v>
      </c>
      <c r="S662" t="s">
        <v>4290</v>
      </c>
      <c r="W662" t="s">
        <v>5424</v>
      </c>
      <c r="X662" t="s">
        <v>38</v>
      </c>
    </row>
    <row r="663" spans="1:24" x14ac:dyDescent="0.3">
      <c r="A663">
        <v>968060</v>
      </c>
      <c r="B663" t="s">
        <v>5425</v>
      </c>
      <c r="C663" t="s">
        <v>5426</v>
      </c>
      <c r="D663" t="s">
        <v>5427</v>
      </c>
      <c r="F663" t="s">
        <v>112</v>
      </c>
      <c r="G663" t="s">
        <v>43</v>
      </c>
      <c r="H663" t="s">
        <v>5428</v>
      </c>
      <c r="I663" t="s">
        <v>5429</v>
      </c>
      <c r="J663" t="s">
        <v>5430</v>
      </c>
      <c r="K663">
        <v>67</v>
      </c>
      <c r="N663" t="s">
        <v>31</v>
      </c>
      <c r="O663" t="s">
        <v>490</v>
      </c>
      <c r="Q663" t="s">
        <v>33</v>
      </c>
      <c r="R663" t="s">
        <v>34</v>
      </c>
      <c r="S663" t="s">
        <v>5431</v>
      </c>
      <c r="W663" t="s">
        <v>5432</v>
      </c>
      <c r="X663" t="s">
        <v>60</v>
      </c>
    </row>
    <row r="664" spans="1:24" x14ac:dyDescent="0.3">
      <c r="A664">
        <v>968062</v>
      </c>
      <c r="B664">
        <v>160002</v>
      </c>
      <c r="C664" t="s">
        <v>5433</v>
      </c>
      <c r="D664" t="s">
        <v>5434</v>
      </c>
      <c r="E664" t="s">
        <v>195</v>
      </c>
      <c r="F664" t="s">
        <v>787</v>
      </c>
      <c r="G664" t="s">
        <v>43</v>
      </c>
      <c r="H664" t="s">
        <v>5435</v>
      </c>
      <c r="I664" t="s">
        <v>5436</v>
      </c>
      <c r="J664" t="s">
        <v>5437</v>
      </c>
      <c r="K664">
        <v>50</v>
      </c>
      <c r="L664" t="s">
        <v>1993</v>
      </c>
      <c r="N664" t="s">
        <v>68</v>
      </c>
      <c r="O664" t="s">
        <v>399</v>
      </c>
      <c r="P664" t="s">
        <v>3242</v>
      </c>
      <c r="Q664" t="s">
        <v>33</v>
      </c>
      <c r="R664" t="s">
        <v>34</v>
      </c>
      <c r="S664" t="s">
        <v>5438</v>
      </c>
      <c r="W664" t="s">
        <v>5439</v>
      </c>
      <c r="X664" t="s">
        <v>38</v>
      </c>
    </row>
    <row r="665" spans="1:24" x14ac:dyDescent="0.3">
      <c r="A665">
        <v>968063</v>
      </c>
      <c r="B665">
        <v>191351</v>
      </c>
      <c r="C665" t="s">
        <v>5440</v>
      </c>
      <c r="D665" t="s">
        <v>5441</v>
      </c>
      <c r="F665" t="s">
        <v>738</v>
      </c>
      <c r="G665" t="s">
        <v>43</v>
      </c>
      <c r="H665" t="s">
        <v>5442</v>
      </c>
      <c r="I665" t="s">
        <v>5443</v>
      </c>
      <c r="J665" t="s">
        <v>5444</v>
      </c>
      <c r="K665">
        <v>49</v>
      </c>
      <c r="L665" t="s">
        <v>5445</v>
      </c>
      <c r="N665" t="s">
        <v>68</v>
      </c>
      <c r="O665" t="s">
        <v>117</v>
      </c>
      <c r="P665" t="s">
        <v>456</v>
      </c>
      <c r="Q665" t="s">
        <v>33</v>
      </c>
      <c r="R665" t="s">
        <v>34</v>
      </c>
      <c r="S665" t="s">
        <v>5446</v>
      </c>
      <c r="T665" t="s">
        <v>5447</v>
      </c>
      <c r="W665" t="s">
        <v>5448</v>
      </c>
      <c r="X665" t="s">
        <v>38</v>
      </c>
    </row>
    <row r="666" spans="1:24" x14ac:dyDescent="0.3">
      <c r="A666">
        <v>968065</v>
      </c>
      <c r="B666">
        <v>208442</v>
      </c>
      <c r="C666" t="s">
        <v>5449</v>
      </c>
      <c r="D666" t="s">
        <v>5450</v>
      </c>
      <c r="F666" t="s">
        <v>84</v>
      </c>
      <c r="G666" t="s">
        <v>43</v>
      </c>
      <c r="H666" t="s">
        <v>5451</v>
      </c>
      <c r="I666" t="s">
        <v>5452</v>
      </c>
      <c r="J666" t="s">
        <v>5453</v>
      </c>
      <c r="K666">
        <v>53</v>
      </c>
      <c r="L666" t="s">
        <v>5454</v>
      </c>
      <c r="N666" t="s">
        <v>68</v>
      </c>
      <c r="O666" t="s">
        <v>117</v>
      </c>
      <c r="P666" t="s">
        <v>202</v>
      </c>
      <c r="Q666" t="s">
        <v>33</v>
      </c>
      <c r="R666" t="s">
        <v>34</v>
      </c>
      <c r="S666" t="s">
        <v>5455</v>
      </c>
      <c r="W666" t="s">
        <v>5456</v>
      </c>
      <c r="X666" t="s">
        <v>38</v>
      </c>
    </row>
    <row r="667" spans="1:24" x14ac:dyDescent="0.3">
      <c r="A667">
        <v>968066</v>
      </c>
      <c r="B667">
        <v>230378</v>
      </c>
      <c r="C667" t="s">
        <v>5457</v>
      </c>
      <c r="D667" t="s">
        <v>5458</v>
      </c>
      <c r="F667" t="s">
        <v>42</v>
      </c>
      <c r="G667" t="s">
        <v>27</v>
      </c>
      <c r="H667" t="s">
        <v>5459</v>
      </c>
      <c r="I667" t="s">
        <v>5460</v>
      </c>
      <c r="J667" t="s">
        <v>5461</v>
      </c>
      <c r="K667">
        <v>18</v>
      </c>
      <c r="L667" t="s">
        <v>5462</v>
      </c>
      <c r="N667" t="s">
        <v>68</v>
      </c>
      <c r="O667" t="s">
        <v>399</v>
      </c>
      <c r="P667" t="s">
        <v>69</v>
      </c>
      <c r="Q667" t="s">
        <v>33</v>
      </c>
      <c r="R667" t="s">
        <v>34</v>
      </c>
      <c r="S667" t="s">
        <v>5463</v>
      </c>
      <c r="T667" t="s">
        <v>402</v>
      </c>
      <c r="W667" t="s">
        <v>5464</v>
      </c>
      <c r="X667" t="s">
        <v>60</v>
      </c>
    </row>
    <row r="668" spans="1:24" x14ac:dyDescent="0.3">
      <c r="A668">
        <v>968067</v>
      </c>
      <c r="B668" t="s">
        <v>5465</v>
      </c>
      <c r="C668" t="s">
        <v>5466</v>
      </c>
      <c r="D668" t="s">
        <v>5467</v>
      </c>
      <c r="E668" t="s">
        <v>140</v>
      </c>
      <c r="F668" t="s">
        <v>650</v>
      </c>
      <c r="G668" t="s">
        <v>43</v>
      </c>
      <c r="H668" t="s">
        <v>5468</v>
      </c>
      <c r="I668" t="s">
        <v>5468</v>
      </c>
      <c r="J668" t="s">
        <v>5469</v>
      </c>
      <c r="K668">
        <v>0</v>
      </c>
      <c r="N668" t="s">
        <v>31</v>
      </c>
      <c r="Q668" t="s">
        <v>33</v>
      </c>
      <c r="R668" t="s">
        <v>34</v>
      </c>
      <c r="S668" t="s">
        <v>5470</v>
      </c>
      <c r="W668" t="s">
        <v>4321</v>
      </c>
    </row>
    <row r="669" spans="1:24" x14ac:dyDescent="0.3">
      <c r="A669">
        <v>968068</v>
      </c>
      <c r="B669" t="s">
        <v>5471</v>
      </c>
      <c r="C669" t="s">
        <v>5472</v>
      </c>
      <c r="D669" t="s">
        <v>5473</v>
      </c>
      <c r="E669" t="s">
        <v>140</v>
      </c>
      <c r="F669" t="s">
        <v>611</v>
      </c>
      <c r="G669" t="s">
        <v>27</v>
      </c>
      <c r="H669" t="s">
        <v>5474</v>
      </c>
      <c r="I669" t="s">
        <v>5474</v>
      </c>
      <c r="J669" t="s">
        <v>5475</v>
      </c>
      <c r="K669">
        <v>0</v>
      </c>
      <c r="L669" t="s">
        <v>5476</v>
      </c>
      <c r="N669" t="s">
        <v>68</v>
      </c>
      <c r="O669" t="s">
        <v>490</v>
      </c>
      <c r="P669" t="s">
        <v>519</v>
      </c>
      <c r="Q669" t="s">
        <v>33</v>
      </c>
      <c r="R669" t="s">
        <v>34</v>
      </c>
      <c r="S669" t="s">
        <v>5477</v>
      </c>
      <c r="T669" t="s">
        <v>5478</v>
      </c>
      <c r="W669" t="s">
        <v>2688</v>
      </c>
    </row>
    <row r="670" spans="1:24" x14ac:dyDescent="0.3">
      <c r="A670">
        <v>968069</v>
      </c>
      <c r="B670">
        <v>270456</v>
      </c>
      <c r="C670" t="s">
        <v>5479</v>
      </c>
      <c r="D670" t="s">
        <v>5480</v>
      </c>
      <c r="F670" t="s">
        <v>650</v>
      </c>
      <c r="G670" t="s">
        <v>27</v>
      </c>
      <c r="H670" t="s">
        <v>5481</v>
      </c>
      <c r="I670" t="s">
        <v>5482</v>
      </c>
      <c r="J670" t="s">
        <v>5483</v>
      </c>
      <c r="K670">
        <v>151</v>
      </c>
      <c r="N670" t="s">
        <v>31</v>
      </c>
      <c r="O670" t="s">
        <v>490</v>
      </c>
      <c r="Q670" t="s">
        <v>33</v>
      </c>
      <c r="R670" t="s">
        <v>34</v>
      </c>
      <c r="S670" t="s">
        <v>5484</v>
      </c>
      <c r="T670" t="s">
        <v>107</v>
      </c>
      <c r="W670" t="s">
        <v>5485</v>
      </c>
      <c r="X670" t="s">
        <v>38</v>
      </c>
    </row>
    <row r="671" spans="1:24" x14ac:dyDescent="0.3">
      <c r="A671">
        <v>968070</v>
      </c>
      <c r="B671" t="s">
        <v>4032</v>
      </c>
      <c r="C671" t="s">
        <v>4033</v>
      </c>
      <c r="D671" t="s">
        <v>4034</v>
      </c>
      <c r="F671" t="s">
        <v>112</v>
      </c>
      <c r="G671" t="s">
        <v>27</v>
      </c>
      <c r="H671" t="s">
        <v>5486</v>
      </c>
      <c r="J671" t="s">
        <v>5487</v>
      </c>
      <c r="N671" t="s">
        <v>31</v>
      </c>
      <c r="R671" t="s">
        <v>78</v>
      </c>
      <c r="S671" t="s">
        <v>4038</v>
      </c>
      <c r="W671" t="s">
        <v>5488</v>
      </c>
      <c r="X671" t="s">
        <v>38</v>
      </c>
    </row>
    <row r="672" spans="1:24" x14ac:dyDescent="0.3">
      <c r="A672">
        <v>968071</v>
      </c>
      <c r="B672">
        <v>1083</v>
      </c>
      <c r="C672" t="s">
        <v>5489</v>
      </c>
      <c r="D672" t="s">
        <v>5490</v>
      </c>
      <c r="E672" t="s">
        <v>195</v>
      </c>
      <c r="F672" t="s">
        <v>2326</v>
      </c>
      <c r="G672" t="s">
        <v>27</v>
      </c>
      <c r="H672" t="s">
        <v>5491</v>
      </c>
      <c r="I672" t="s">
        <v>5492</v>
      </c>
      <c r="J672" t="s">
        <v>5493</v>
      </c>
      <c r="K672">
        <v>154</v>
      </c>
      <c r="L672" t="s">
        <v>5494</v>
      </c>
      <c r="N672" t="s">
        <v>68</v>
      </c>
      <c r="O672" t="s">
        <v>117</v>
      </c>
      <c r="P672" t="s">
        <v>3733</v>
      </c>
      <c r="Q672" t="s">
        <v>33</v>
      </c>
      <c r="R672" t="s">
        <v>34</v>
      </c>
      <c r="S672" t="s">
        <v>5495</v>
      </c>
      <c r="W672" t="s">
        <v>5496</v>
      </c>
      <c r="X672" t="s">
        <v>38</v>
      </c>
    </row>
    <row r="673" spans="1:24" x14ac:dyDescent="0.3">
      <c r="A673">
        <v>968072</v>
      </c>
      <c r="B673">
        <v>229878</v>
      </c>
      <c r="C673" t="s">
        <v>5497</v>
      </c>
      <c r="D673" t="s">
        <v>5498</v>
      </c>
      <c r="F673" t="s">
        <v>1833</v>
      </c>
      <c r="G673" t="s">
        <v>43</v>
      </c>
      <c r="H673" t="s">
        <v>5499</v>
      </c>
      <c r="I673" t="s">
        <v>5500</v>
      </c>
      <c r="J673" t="s">
        <v>5501</v>
      </c>
      <c r="K673">
        <v>143</v>
      </c>
      <c r="L673" t="s">
        <v>1724</v>
      </c>
      <c r="N673" t="s">
        <v>68</v>
      </c>
      <c r="O673" t="s">
        <v>117</v>
      </c>
      <c r="P673" t="s">
        <v>5502</v>
      </c>
      <c r="Q673" t="s">
        <v>33</v>
      </c>
      <c r="R673" t="s">
        <v>34</v>
      </c>
      <c r="S673" t="s">
        <v>5503</v>
      </c>
      <c r="T673" t="s">
        <v>579</v>
      </c>
      <c r="W673" t="s">
        <v>5504</v>
      </c>
      <c r="X673" t="s">
        <v>38</v>
      </c>
    </row>
    <row r="674" spans="1:24" x14ac:dyDescent="0.3">
      <c r="A674">
        <v>968074</v>
      </c>
      <c r="B674" t="s">
        <v>5505</v>
      </c>
      <c r="C674" t="s">
        <v>5506</v>
      </c>
      <c r="D674" t="s">
        <v>5507</v>
      </c>
      <c r="F674" t="s">
        <v>219</v>
      </c>
      <c r="G674" t="s">
        <v>43</v>
      </c>
      <c r="H674" t="s">
        <v>5508</v>
      </c>
      <c r="I674" t="s">
        <v>5509</v>
      </c>
      <c r="J674" t="s">
        <v>5510</v>
      </c>
      <c r="K674">
        <v>11</v>
      </c>
      <c r="L674" t="s">
        <v>5511</v>
      </c>
      <c r="N674" t="s">
        <v>68</v>
      </c>
      <c r="O674" t="s">
        <v>399</v>
      </c>
      <c r="P674" t="s">
        <v>4817</v>
      </c>
      <c r="Q674" t="s">
        <v>33</v>
      </c>
      <c r="R674" t="s">
        <v>34</v>
      </c>
      <c r="S674" t="s">
        <v>5512</v>
      </c>
      <c r="W674" t="s">
        <v>5513</v>
      </c>
      <c r="X674" t="s">
        <v>60</v>
      </c>
    </row>
    <row r="675" spans="1:24" x14ac:dyDescent="0.3">
      <c r="A675">
        <v>968075</v>
      </c>
      <c r="B675" t="s">
        <v>5514</v>
      </c>
      <c r="C675" t="s">
        <v>5515</v>
      </c>
      <c r="D675" t="s">
        <v>5516</v>
      </c>
      <c r="F675" t="s">
        <v>514</v>
      </c>
      <c r="G675" t="s">
        <v>27</v>
      </c>
      <c r="H675" t="s">
        <v>5517</v>
      </c>
      <c r="I675" t="s">
        <v>5518</v>
      </c>
      <c r="J675" t="s">
        <v>5519</v>
      </c>
      <c r="K675">
        <v>19</v>
      </c>
      <c r="N675" t="s">
        <v>31</v>
      </c>
      <c r="O675" t="s">
        <v>117</v>
      </c>
      <c r="Q675" t="s">
        <v>33</v>
      </c>
      <c r="R675" t="s">
        <v>34</v>
      </c>
      <c r="S675" t="s">
        <v>5520</v>
      </c>
      <c r="W675" t="s">
        <v>5521</v>
      </c>
      <c r="X675" t="s">
        <v>60</v>
      </c>
    </row>
    <row r="676" spans="1:24" x14ac:dyDescent="0.3">
      <c r="A676">
        <v>968077</v>
      </c>
      <c r="B676" t="s">
        <v>5522</v>
      </c>
      <c r="C676" t="s">
        <v>5523</v>
      </c>
      <c r="D676" t="s">
        <v>5524</v>
      </c>
      <c r="F676" t="s">
        <v>847</v>
      </c>
      <c r="G676" t="s">
        <v>27</v>
      </c>
      <c r="H676" t="s">
        <v>5525</v>
      </c>
      <c r="J676" t="s">
        <v>5526</v>
      </c>
      <c r="N676" t="s">
        <v>31</v>
      </c>
      <c r="R676" t="s">
        <v>78</v>
      </c>
      <c r="S676" t="s">
        <v>5527</v>
      </c>
      <c r="W676" t="s">
        <v>5528</v>
      </c>
      <c r="X676" t="s">
        <v>38</v>
      </c>
    </row>
    <row r="677" spans="1:24" x14ac:dyDescent="0.3">
      <c r="A677">
        <v>968078</v>
      </c>
      <c r="B677" t="s">
        <v>5529</v>
      </c>
      <c r="C677" t="s">
        <v>5530</v>
      </c>
      <c r="D677" t="s">
        <v>5531</v>
      </c>
      <c r="E677" t="s">
        <v>195</v>
      </c>
      <c r="F677" t="s">
        <v>1583</v>
      </c>
      <c r="G677" t="s">
        <v>27</v>
      </c>
      <c r="H677" t="s">
        <v>5532</v>
      </c>
      <c r="I677" t="s">
        <v>5533</v>
      </c>
      <c r="J677" t="s">
        <v>5534</v>
      </c>
      <c r="K677">
        <v>20</v>
      </c>
      <c r="N677" t="s">
        <v>31</v>
      </c>
      <c r="O677" t="s">
        <v>117</v>
      </c>
      <c r="Q677" t="s">
        <v>33</v>
      </c>
      <c r="R677" t="s">
        <v>34</v>
      </c>
      <c r="S677" t="s">
        <v>5535</v>
      </c>
      <c r="T677" t="s">
        <v>5536</v>
      </c>
      <c r="W677" t="s">
        <v>5537</v>
      </c>
      <c r="X677" t="s">
        <v>60</v>
      </c>
    </row>
    <row r="678" spans="1:24" x14ac:dyDescent="0.3">
      <c r="A678">
        <v>968079</v>
      </c>
      <c r="B678">
        <v>275156</v>
      </c>
      <c r="C678" t="s">
        <v>1716</v>
      </c>
      <c r="D678" t="s">
        <v>1717</v>
      </c>
      <c r="E678" t="s">
        <v>101</v>
      </c>
      <c r="F678" t="s">
        <v>1718</v>
      </c>
      <c r="G678" t="s">
        <v>43</v>
      </c>
      <c r="H678" t="s">
        <v>5538</v>
      </c>
      <c r="I678" t="s">
        <v>5539</v>
      </c>
      <c r="J678" t="s">
        <v>5540</v>
      </c>
      <c r="K678">
        <v>51</v>
      </c>
      <c r="L678" t="s">
        <v>5541</v>
      </c>
      <c r="N678" t="s">
        <v>31</v>
      </c>
      <c r="O678" t="s">
        <v>399</v>
      </c>
      <c r="Q678" t="s">
        <v>33</v>
      </c>
      <c r="R678" t="s">
        <v>34</v>
      </c>
      <c r="S678" t="s">
        <v>1722</v>
      </c>
      <c r="T678" t="s">
        <v>1723</v>
      </c>
      <c r="W678" t="s">
        <v>5542</v>
      </c>
      <c r="X678" t="s">
        <v>38</v>
      </c>
    </row>
    <row r="679" spans="1:24" x14ac:dyDescent="0.3">
      <c r="A679">
        <v>968081</v>
      </c>
      <c r="B679" t="s">
        <v>5543</v>
      </c>
      <c r="C679" t="s">
        <v>5544</v>
      </c>
      <c r="D679" t="s">
        <v>5545</v>
      </c>
      <c r="E679" t="s">
        <v>140</v>
      </c>
      <c r="F679" t="s">
        <v>979</v>
      </c>
      <c r="G679" t="s">
        <v>27</v>
      </c>
      <c r="H679" t="s">
        <v>5546</v>
      </c>
      <c r="I679" t="s">
        <v>5547</v>
      </c>
      <c r="J679" t="s">
        <v>5548</v>
      </c>
      <c r="K679">
        <v>103</v>
      </c>
      <c r="L679" t="s">
        <v>5549</v>
      </c>
      <c r="N679" t="s">
        <v>68</v>
      </c>
      <c r="O679" t="s">
        <v>490</v>
      </c>
      <c r="P679" t="s">
        <v>5001</v>
      </c>
      <c r="Q679" t="s">
        <v>33</v>
      </c>
      <c r="R679" t="s">
        <v>34</v>
      </c>
      <c r="S679" t="s">
        <v>5550</v>
      </c>
      <c r="W679" t="s">
        <v>5551</v>
      </c>
      <c r="X679" t="s">
        <v>38</v>
      </c>
    </row>
    <row r="680" spans="1:24" x14ac:dyDescent="0.3">
      <c r="A680">
        <v>968084</v>
      </c>
      <c r="B680">
        <v>165508</v>
      </c>
      <c r="C680" t="s">
        <v>5552</v>
      </c>
      <c r="D680" t="s">
        <v>5553</v>
      </c>
      <c r="F680" t="s">
        <v>847</v>
      </c>
      <c r="G680" t="s">
        <v>27</v>
      </c>
      <c r="H680" t="s">
        <v>5554</v>
      </c>
      <c r="I680" t="s">
        <v>5555</v>
      </c>
      <c r="J680" t="s">
        <v>5556</v>
      </c>
      <c r="K680">
        <v>54</v>
      </c>
      <c r="L680" t="s">
        <v>3210</v>
      </c>
      <c r="N680" t="s">
        <v>68</v>
      </c>
      <c r="O680" t="s">
        <v>490</v>
      </c>
      <c r="P680" t="s">
        <v>3162</v>
      </c>
      <c r="Q680" t="s">
        <v>33</v>
      </c>
      <c r="R680" t="s">
        <v>34</v>
      </c>
      <c r="S680" t="s">
        <v>5557</v>
      </c>
      <c r="W680" t="s">
        <v>5558</v>
      </c>
      <c r="X680" t="s">
        <v>38</v>
      </c>
    </row>
    <row r="681" spans="1:24" x14ac:dyDescent="0.3">
      <c r="A681">
        <v>968087</v>
      </c>
      <c r="B681">
        <v>208442</v>
      </c>
      <c r="C681" t="s">
        <v>5449</v>
      </c>
      <c r="D681" t="s">
        <v>5450</v>
      </c>
      <c r="F681" t="s">
        <v>84</v>
      </c>
      <c r="G681" t="s">
        <v>43</v>
      </c>
      <c r="H681" t="s">
        <v>5559</v>
      </c>
      <c r="I681" t="s">
        <v>5560</v>
      </c>
      <c r="J681" t="s">
        <v>5561</v>
      </c>
      <c r="K681">
        <v>57</v>
      </c>
      <c r="N681" t="s">
        <v>31</v>
      </c>
      <c r="O681" t="s">
        <v>117</v>
      </c>
      <c r="Q681" t="s">
        <v>33</v>
      </c>
      <c r="R681" t="s">
        <v>34</v>
      </c>
      <c r="S681" t="s">
        <v>5455</v>
      </c>
      <c r="W681" t="s">
        <v>5562</v>
      </c>
      <c r="X681" t="s">
        <v>38</v>
      </c>
    </row>
    <row r="682" spans="1:24" x14ac:dyDescent="0.3">
      <c r="A682">
        <v>968088</v>
      </c>
      <c r="B682" t="s">
        <v>4073</v>
      </c>
      <c r="C682" t="s">
        <v>4074</v>
      </c>
      <c r="D682" t="s">
        <v>4075</v>
      </c>
      <c r="F682" t="s">
        <v>42</v>
      </c>
      <c r="G682" t="s">
        <v>27</v>
      </c>
      <c r="H682" t="s">
        <v>5563</v>
      </c>
      <c r="I682" t="s">
        <v>5564</v>
      </c>
      <c r="J682" t="s">
        <v>5565</v>
      </c>
      <c r="K682">
        <v>28</v>
      </c>
      <c r="L682" t="s">
        <v>178</v>
      </c>
      <c r="N682" t="s">
        <v>68</v>
      </c>
      <c r="O682" t="s">
        <v>490</v>
      </c>
      <c r="P682" t="s">
        <v>179</v>
      </c>
      <c r="Q682" t="s">
        <v>33</v>
      </c>
      <c r="R682" t="s">
        <v>34</v>
      </c>
      <c r="S682" t="e">
        <f>- Neuquén - Oeste</f>
        <v>#NAME?</v>
      </c>
      <c r="T682" t="s">
        <v>4080</v>
      </c>
      <c r="W682" t="s">
        <v>5566</v>
      </c>
      <c r="X682" t="s">
        <v>60</v>
      </c>
    </row>
    <row r="683" spans="1:24" x14ac:dyDescent="0.3">
      <c r="A683">
        <v>968089</v>
      </c>
      <c r="B683">
        <v>186133</v>
      </c>
      <c r="C683" t="s">
        <v>5567</v>
      </c>
      <c r="D683" t="s">
        <v>5568</v>
      </c>
      <c r="E683" t="s">
        <v>2001</v>
      </c>
      <c r="F683" t="s">
        <v>53</v>
      </c>
      <c r="G683" t="s">
        <v>27</v>
      </c>
      <c r="H683" t="s">
        <v>5569</v>
      </c>
      <c r="I683" t="s">
        <v>5570</v>
      </c>
      <c r="J683" t="s">
        <v>5571</v>
      </c>
      <c r="K683">
        <v>18</v>
      </c>
      <c r="L683" t="s">
        <v>274</v>
      </c>
      <c r="N683" t="s">
        <v>68</v>
      </c>
      <c r="O683" t="s">
        <v>490</v>
      </c>
      <c r="P683" t="s">
        <v>275</v>
      </c>
      <c r="Q683" t="s">
        <v>33</v>
      </c>
      <c r="R683" t="s">
        <v>34</v>
      </c>
      <c r="S683" t="s">
        <v>5572</v>
      </c>
      <c r="W683" t="s">
        <v>5573</v>
      </c>
      <c r="X683" t="s">
        <v>60</v>
      </c>
    </row>
    <row r="684" spans="1:24" x14ac:dyDescent="0.3">
      <c r="A684">
        <v>968090</v>
      </c>
      <c r="B684">
        <v>221327</v>
      </c>
      <c r="C684" t="s">
        <v>5574</v>
      </c>
      <c r="D684" t="s">
        <v>5575</v>
      </c>
      <c r="F684" t="s">
        <v>1001</v>
      </c>
      <c r="G684" t="s">
        <v>27</v>
      </c>
      <c r="H684" t="s">
        <v>5576</v>
      </c>
      <c r="I684" t="s">
        <v>5577</v>
      </c>
      <c r="J684" t="s">
        <v>5578</v>
      </c>
      <c r="K684">
        <v>21</v>
      </c>
      <c r="N684" t="s">
        <v>31</v>
      </c>
      <c r="O684" t="s">
        <v>201</v>
      </c>
      <c r="Q684" t="s">
        <v>33</v>
      </c>
      <c r="R684" t="s">
        <v>34</v>
      </c>
      <c r="S684" t="s">
        <v>5579</v>
      </c>
      <c r="W684" t="s">
        <v>5580</v>
      </c>
      <c r="X684" t="s">
        <v>60</v>
      </c>
    </row>
    <row r="685" spans="1:24" x14ac:dyDescent="0.3">
      <c r="A685">
        <v>968093</v>
      </c>
      <c r="B685" t="s">
        <v>5581</v>
      </c>
      <c r="C685" t="s">
        <v>5582</v>
      </c>
      <c r="D685" t="s">
        <v>5583</v>
      </c>
      <c r="E685" t="s">
        <v>140</v>
      </c>
      <c r="F685" t="s">
        <v>562</v>
      </c>
      <c r="G685" t="s">
        <v>43</v>
      </c>
      <c r="H685" t="s">
        <v>5584</v>
      </c>
      <c r="I685" t="s">
        <v>5585</v>
      </c>
      <c r="J685" t="s">
        <v>5586</v>
      </c>
      <c r="K685">
        <v>48</v>
      </c>
      <c r="N685" t="s">
        <v>31</v>
      </c>
      <c r="O685" t="s">
        <v>117</v>
      </c>
      <c r="Q685" t="s">
        <v>33</v>
      </c>
      <c r="R685" t="s">
        <v>34</v>
      </c>
      <c r="S685" t="s">
        <v>5587</v>
      </c>
      <c r="W685" t="s">
        <v>5588</v>
      </c>
      <c r="X685" t="s">
        <v>38</v>
      </c>
    </row>
    <row r="686" spans="1:24" x14ac:dyDescent="0.3">
      <c r="A686">
        <v>968094</v>
      </c>
      <c r="B686" t="s">
        <v>5589</v>
      </c>
      <c r="C686" t="s">
        <v>5590</v>
      </c>
      <c r="D686" t="s">
        <v>5591</v>
      </c>
      <c r="E686" t="s">
        <v>195</v>
      </c>
      <c r="F686" t="s">
        <v>1610</v>
      </c>
      <c r="G686" t="s">
        <v>27</v>
      </c>
      <c r="H686" t="s">
        <v>5592</v>
      </c>
      <c r="I686" t="s">
        <v>5593</v>
      </c>
      <c r="J686" t="s">
        <v>5594</v>
      </c>
      <c r="K686">
        <v>38</v>
      </c>
      <c r="L686" t="s">
        <v>5595</v>
      </c>
      <c r="N686" t="s">
        <v>31</v>
      </c>
      <c r="O686" t="s">
        <v>490</v>
      </c>
      <c r="Q686" t="s">
        <v>33</v>
      </c>
      <c r="R686" t="s">
        <v>34</v>
      </c>
      <c r="S686" t="s">
        <v>5596</v>
      </c>
      <c r="T686" t="s">
        <v>308</v>
      </c>
      <c r="W686" t="s">
        <v>5597</v>
      </c>
      <c r="X686" t="s">
        <v>38</v>
      </c>
    </row>
    <row r="687" spans="1:24" x14ac:dyDescent="0.3">
      <c r="A687">
        <v>968095</v>
      </c>
      <c r="B687" t="s">
        <v>5598</v>
      </c>
      <c r="C687" t="s">
        <v>5599</v>
      </c>
      <c r="D687" t="s">
        <v>5600</v>
      </c>
      <c r="E687" t="s">
        <v>140</v>
      </c>
      <c r="F687" t="s">
        <v>165</v>
      </c>
      <c r="G687" t="s">
        <v>43</v>
      </c>
      <c r="H687" t="s">
        <v>5601</v>
      </c>
      <c r="I687" t="s">
        <v>5602</v>
      </c>
      <c r="J687" t="s">
        <v>5603</v>
      </c>
      <c r="K687">
        <v>46</v>
      </c>
      <c r="L687" t="s">
        <v>4635</v>
      </c>
      <c r="N687" t="s">
        <v>68</v>
      </c>
      <c r="O687" t="s">
        <v>117</v>
      </c>
      <c r="P687" t="s">
        <v>877</v>
      </c>
      <c r="Q687" t="s">
        <v>33</v>
      </c>
      <c r="R687" t="s">
        <v>34</v>
      </c>
      <c r="S687" t="s">
        <v>5604</v>
      </c>
      <c r="T687" t="s">
        <v>5605</v>
      </c>
      <c r="W687" t="s">
        <v>5606</v>
      </c>
      <c r="X687" t="s">
        <v>38</v>
      </c>
    </row>
    <row r="688" spans="1:24" x14ac:dyDescent="0.3">
      <c r="A688">
        <v>968097</v>
      </c>
      <c r="B688" t="s">
        <v>5607</v>
      </c>
      <c r="C688" t="s">
        <v>5608</v>
      </c>
      <c r="D688" t="s">
        <v>5609</v>
      </c>
      <c r="F688" t="s">
        <v>650</v>
      </c>
      <c r="G688" t="s">
        <v>43</v>
      </c>
      <c r="H688" t="s">
        <v>5610</v>
      </c>
      <c r="I688" t="s">
        <v>5610</v>
      </c>
      <c r="J688" t="s">
        <v>5611</v>
      </c>
      <c r="K688">
        <v>0</v>
      </c>
      <c r="L688" t="s">
        <v>5612</v>
      </c>
      <c r="N688" t="s">
        <v>68</v>
      </c>
      <c r="O688" t="s">
        <v>170</v>
      </c>
      <c r="P688" t="s">
        <v>5613</v>
      </c>
      <c r="Q688" t="s">
        <v>119</v>
      </c>
      <c r="R688" t="s">
        <v>120</v>
      </c>
      <c r="S688" t="s">
        <v>5614</v>
      </c>
      <c r="W688" t="s">
        <v>2688</v>
      </c>
    </row>
    <row r="689" spans="1:24" x14ac:dyDescent="0.3">
      <c r="A689">
        <v>968098</v>
      </c>
      <c r="B689" t="s">
        <v>5615</v>
      </c>
      <c r="C689" t="s">
        <v>5616</v>
      </c>
      <c r="D689" t="s">
        <v>5617</v>
      </c>
      <c r="F689" t="s">
        <v>92</v>
      </c>
      <c r="G689" t="s">
        <v>27</v>
      </c>
      <c r="H689" t="s">
        <v>5618</v>
      </c>
      <c r="I689" t="s">
        <v>5619</v>
      </c>
      <c r="J689" t="s">
        <v>5620</v>
      </c>
      <c r="K689">
        <v>57</v>
      </c>
      <c r="L689" t="s">
        <v>5621</v>
      </c>
      <c r="N689" t="s">
        <v>68</v>
      </c>
      <c r="O689" t="s">
        <v>332</v>
      </c>
      <c r="P689" t="s">
        <v>171</v>
      </c>
      <c r="Q689" t="s">
        <v>33</v>
      </c>
      <c r="R689" t="s">
        <v>34</v>
      </c>
      <c r="S689" t="s">
        <v>5622</v>
      </c>
      <c r="T689" t="s">
        <v>402</v>
      </c>
      <c r="W689" t="s">
        <v>5623</v>
      </c>
      <c r="X689" t="s">
        <v>38</v>
      </c>
    </row>
    <row r="690" spans="1:24" x14ac:dyDescent="0.3">
      <c r="A690">
        <v>968100</v>
      </c>
      <c r="B690">
        <v>291526</v>
      </c>
      <c r="C690" t="s">
        <v>5624</v>
      </c>
      <c r="D690" t="s">
        <v>5625</v>
      </c>
      <c r="E690" t="s">
        <v>5626</v>
      </c>
      <c r="F690" t="s">
        <v>26</v>
      </c>
      <c r="G690" t="s">
        <v>43</v>
      </c>
      <c r="H690" t="s">
        <v>5627</v>
      </c>
      <c r="I690" t="s">
        <v>5628</v>
      </c>
      <c r="J690" t="s">
        <v>5629</v>
      </c>
      <c r="K690">
        <v>44</v>
      </c>
      <c r="L690" t="s">
        <v>5630</v>
      </c>
      <c r="N690" t="s">
        <v>68</v>
      </c>
      <c r="O690" t="s">
        <v>332</v>
      </c>
      <c r="P690" t="s">
        <v>147</v>
      </c>
      <c r="Q690" t="s">
        <v>33</v>
      </c>
      <c r="R690" t="s">
        <v>34</v>
      </c>
      <c r="S690" t="s">
        <v>5631</v>
      </c>
      <c r="T690" t="s">
        <v>5632</v>
      </c>
      <c r="W690" t="s">
        <v>1839</v>
      </c>
      <c r="X690" t="s">
        <v>60</v>
      </c>
    </row>
    <row r="691" spans="1:24" x14ac:dyDescent="0.3">
      <c r="A691">
        <v>968101</v>
      </c>
      <c r="B691">
        <v>162926</v>
      </c>
      <c r="C691" t="s">
        <v>5633</v>
      </c>
      <c r="D691" t="s">
        <v>5634</v>
      </c>
      <c r="F691" t="s">
        <v>292</v>
      </c>
      <c r="G691" t="s">
        <v>43</v>
      </c>
      <c r="H691" t="s">
        <v>5635</v>
      </c>
      <c r="I691" t="s">
        <v>5636</v>
      </c>
      <c r="J691" t="s">
        <v>5637</v>
      </c>
      <c r="K691">
        <v>12</v>
      </c>
      <c r="L691" t="s">
        <v>5638</v>
      </c>
      <c r="N691" t="s">
        <v>68</v>
      </c>
      <c r="O691" t="s">
        <v>158</v>
      </c>
      <c r="P691" t="s">
        <v>5639</v>
      </c>
      <c r="Q691" t="s">
        <v>33</v>
      </c>
      <c r="R691" t="s">
        <v>34</v>
      </c>
      <c r="S691" t="s">
        <v>5640</v>
      </c>
      <c r="T691" t="s">
        <v>530</v>
      </c>
      <c r="W691" t="s">
        <v>5641</v>
      </c>
      <c r="X691" t="s">
        <v>1251</v>
      </c>
    </row>
    <row r="692" spans="1:24" x14ac:dyDescent="0.3">
      <c r="A692">
        <v>968102</v>
      </c>
      <c r="B692" t="s">
        <v>5642</v>
      </c>
      <c r="C692" t="s">
        <v>5643</v>
      </c>
      <c r="D692" t="s">
        <v>5644</v>
      </c>
      <c r="F692" t="s">
        <v>26</v>
      </c>
      <c r="G692" t="s">
        <v>27</v>
      </c>
      <c r="H692" t="s">
        <v>5645</v>
      </c>
      <c r="I692" t="s">
        <v>5646</v>
      </c>
      <c r="J692" t="s">
        <v>5647</v>
      </c>
      <c r="K692">
        <v>86</v>
      </c>
      <c r="L692" t="s">
        <v>566</v>
      </c>
      <c r="N692" t="s">
        <v>68</v>
      </c>
      <c r="O692" t="s">
        <v>399</v>
      </c>
      <c r="P692" t="s">
        <v>5648</v>
      </c>
      <c r="R692" t="s">
        <v>903</v>
      </c>
      <c r="S692" t="s">
        <v>5649</v>
      </c>
      <c r="W692" t="s">
        <v>1520</v>
      </c>
      <c r="X692" t="s">
        <v>38</v>
      </c>
    </row>
    <row r="693" spans="1:24" x14ac:dyDescent="0.3">
      <c r="A693">
        <v>968103</v>
      </c>
      <c r="B693" t="s">
        <v>5650</v>
      </c>
      <c r="C693" t="s">
        <v>5651</v>
      </c>
      <c r="D693" t="s">
        <v>5652</v>
      </c>
      <c r="F693" t="s">
        <v>281</v>
      </c>
      <c r="G693" t="s">
        <v>43</v>
      </c>
      <c r="H693" t="s">
        <v>5653</v>
      </c>
      <c r="I693" t="s">
        <v>5654</v>
      </c>
      <c r="J693" t="s">
        <v>5655</v>
      </c>
      <c r="K693">
        <v>61</v>
      </c>
      <c r="L693" t="s">
        <v>5656</v>
      </c>
      <c r="N693" t="s">
        <v>68</v>
      </c>
      <c r="O693" t="s">
        <v>399</v>
      </c>
      <c r="P693" t="s">
        <v>5657</v>
      </c>
      <c r="Q693" t="s">
        <v>33</v>
      </c>
      <c r="R693" t="s">
        <v>34</v>
      </c>
      <c r="S693" t="s">
        <v>5658</v>
      </c>
      <c r="W693" t="s">
        <v>5659</v>
      </c>
      <c r="X693" t="s">
        <v>60</v>
      </c>
    </row>
    <row r="694" spans="1:24" x14ac:dyDescent="0.3">
      <c r="A694">
        <v>968104</v>
      </c>
      <c r="B694">
        <v>77688</v>
      </c>
      <c r="C694" t="s">
        <v>5660</v>
      </c>
      <c r="D694" t="s">
        <v>5661</v>
      </c>
      <c r="E694" t="s">
        <v>345</v>
      </c>
      <c r="F694" t="s">
        <v>979</v>
      </c>
      <c r="G694" t="s">
        <v>27</v>
      </c>
      <c r="H694" t="s">
        <v>5662</v>
      </c>
      <c r="I694" t="s">
        <v>5663</v>
      </c>
      <c r="J694" t="s">
        <v>5664</v>
      </c>
      <c r="K694">
        <v>178</v>
      </c>
      <c r="N694" t="s">
        <v>31</v>
      </c>
      <c r="O694" t="s">
        <v>32</v>
      </c>
      <c r="Q694" t="s">
        <v>33</v>
      </c>
      <c r="R694" t="s">
        <v>34</v>
      </c>
      <c r="S694" t="s">
        <v>5665</v>
      </c>
      <c r="T694" t="s">
        <v>503</v>
      </c>
      <c r="W694" t="s">
        <v>1839</v>
      </c>
      <c r="X694" t="s">
        <v>38</v>
      </c>
    </row>
    <row r="695" spans="1:24" x14ac:dyDescent="0.3">
      <c r="A695">
        <v>968106</v>
      </c>
      <c r="B695">
        <v>313828</v>
      </c>
      <c r="C695" t="s">
        <v>5666</v>
      </c>
      <c r="D695" t="s">
        <v>5667</v>
      </c>
      <c r="F695" t="s">
        <v>507</v>
      </c>
      <c r="G695" t="s">
        <v>27</v>
      </c>
      <c r="H695" t="s">
        <v>5668</v>
      </c>
      <c r="I695" t="s">
        <v>5669</v>
      </c>
      <c r="J695" t="s">
        <v>5670</v>
      </c>
      <c r="K695">
        <v>169</v>
      </c>
      <c r="L695" t="s">
        <v>5671</v>
      </c>
      <c r="N695" t="s">
        <v>68</v>
      </c>
      <c r="O695" t="s">
        <v>3295</v>
      </c>
      <c r="P695" t="s">
        <v>1150</v>
      </c>
      <c r="Q695" t="s">
        <v>33</v>
      </c>
      <c r="R695" t="s">
        <v>34</v>
      </c>
      <c r="S695" t="s">
        <v>5672</v>
      </c>
      <c r="W695" t="s">
        <v>1839</v>
      </c>
      <c r="X695" t="s">
        <v>38</v>
      </c>
    </row>
    <row r="696" spans="1:24" x14ac:dyDescent="0.3">
      <c r="A696">
        <v>968107</v>
      </c>
      <c r="B696">
        <v>261035</v>
      </c>
      <c r="C696" t="s">
        <v>5673</v>
      </c>
      <c r="D696" t="s">
        <v>5674</v>
      </c>
      <c r="F696" t="s">
        <v>668</v>
      </c>
      <c r="G696" t="s">
        <v>27</v>
      </c>
      <c r="H696" t="s">
        <v>5675</v>
      </c>
      <c r="I696" t="s">
        <v>5676</v>
      </c>
      <c r="J696" t="s">
        <v>5677</v>
      </c>
      <c r="K696">
        <v>159</v>
      </c>
      <c r="N696" t="s">
        <v>31</v>
      </c>
      <c r="O696" t="s">
        <v>32</v>
      </c>
      <c r="Q696" t="s">
        <v>33</v>
      </c>
      <c r="R696" t="s">
        <v>34</v>
      </c>
      <c r="S696" t="s">
        <v>5678</v>
      </c>
      <c r="W696" t="s">
        <v>5679</v>
      </c>
      <c r="X696" t="s">
        <v>38</v>
      </c>
    </row>
    <row r="697" spans="1:24" x14ac:dyDescent="0.3">
      <c r="A697">
        <v>968109</v>
      </c>
      <c r="B697">
        <v>234974</v>
      </c>
      <c r="C697" t="s">
        <v>5680</v>
      </c>
      <c r="D697" t="s">
        <v>5681</v>
      </c>
      <c r="E697" t="s">
        <v>140</v>
      </c>
      <c r="F697" t="s">
        <v>102</v>
      </c>
      <c r="G697" t="s">
        <v>27</v>
      </c>
      <c r="H697" t="s">
        <v>5682</v>
      </c>
      <c r="I697" t="s">
        <v>5683</v>
      </c>
      <c r="J697" t="s">
        <v>5684</v>
      </c>
      <c r="K697">
        <v>149</v>
      </c>
      <c r="N697" t="s">
        <v>31</v>
      </c>
      <c r="O697" t="s">
        <v>32</v>
      </c>
      <c r="Q697" t="s">
        <v>33</v>
      </c>
      <c r="R697" t="s">
        <v>34</v>
      </c>
      <c r="S697" t="s">
        <v>5685</v>
      </c>
      <c r="T697" t="s">
        <v>5686</v>
      </c>
      <c r="W697" t="s">
        <v>3424</v>
      </c>
      <c r="X697" t="s">
        <v>38</v>
      </c>
    </row>
    <row r="698" spans="1:24" x14ac:dyDescent="0.3">
      <c r="A698">
        <v>968113</v>
      </c>
      <c r="B698" t="s">
        <v>5687</v>
      </c>
      <c r="C698" t="s">
        <v>5688</v>
      </c>
      <c r="D698" t="s">
        <v>5689</v>
      </c>
      <c r="F698" t="s">
        <v>248</v>
      </c>
      <c r="G698" t="s">
        <v>27</v>
      </c>
      <c r="H698" t="s">
        <v>5690</v>
      </c>
      <c r="I698" t="s">
        <v>5691</v>
      </c>
      <c r="J698" t="s">
        <v>5692</v>
      </c>
      <c r="K698">
        <v>104</v>
      </c>
      <c r="L698" t="s">
        <v>5693</v>
      </c>
      <c r="N698" t="s">
        <v>68</v>
      </c>
      <c r="O698" t="s">
        <v>3295</v>
      </c>
      <c r="P698" t="s">
        <v>253</v>
      </c>
      <c r="Q698" t="s">
        <v>33</v>
      </c>
      <c r="R698" t="s">
        <v>34</v>
      </c>
      <c r="S698" t="s">
        <v>5694</v>
      </c>
      <c r="T698" t="s">
        <v>503</v>
      </c>
      <c r="W698" t="s">
        <v>5695</v>
      </c>
      <c r="X698" t="s">
        <v>38</v>
      </c>
    </row>
    <row r="699" spans="1:24" x14ac:dyDescent="0.3">
      <c r="A699">
        <v>968114</v>
      </c>
      <c r="B699" t="s">
        <v>5696</v>
      </c>
      <c r="C699" t="s">
        <v>5697</v>
      </c>
      <c r="D699" t="s">
        <v>5698</v>
      </c>
      <c r="F699" t="s">
        <v>141</v>
      </c>
      <c r="G699" t="s">
        <v>27</v>
      </c>
      <c r="H699" t="s">
        <v>5699</v>
      </c>
      <c r="I699" t="s">
        <v>5700</v>
      </c>
      <c r="J699" t="s">
        <v>5701</v>
      </c>
      <c r="K699">
        <v>95</v>
      </c>
      <c r="L699" t="s">
        <v>5702</v>
      </c>
      <c r="N699" t="s">
        <v>68</v>
      </c>
      <c r="O699" t="s">
        <v>3295</v>
      </c>
      <c r="P699" t="s">
        <v>5703</v>
      </c>
      <c r="Q699" t="s">
        <v>33</v>
      </c>
      <c r="R699" t="s">
        <v>34</v>
      </c>
      <c r="S699" t="s">
        <v>5704</v>
      </c>
      <c r="T699" t="s">
        <v>5705</v>
      </c>
      <c r="W699" t="s">
        <v>5706</v>
      </c>
      <c r="X699" t="s">
        <v>38</v>
      </c>
    </row>
    <row r="700" spans="1:24" x14ac:dyDescent="0.3">
      <c r="A700">
        <v>968115</v>
      </c>
      <c r="B700" t="s">
        <v>5707</v>
      </c>
      <c r="C700" t="s">
        <v>5708</v>
      </c>
      <c r="D700" t="s">
        <v>5709</v>
      </c>
      <c r="F700" t="s">
        <v>685</v>
      </c>
      <c r="G700" t="s">
        <v>27</v>
      </c>
      <c r="H700" t="s">
        <v>5710</v>
      </c>
      <c r="I700" t="s">
        <v>5711</v>
      </c>
      <c r="J700" t="s">
        <v>5712</v>
      </c>
      <c r="K700">
        <v>72</v>
      </c>
      <c r="N700" t="s">
        <v>31</v>
      </c>
      <c r="O700" t="s">
        <v>32</v>
      </c>
      <c r="Q700" t="s">
        <v>33</v>
      </c>
      <c r="R700" t="s">
        <v>34</v>
      </c>
      <c r="S700" t="s">
        <v>5713</v>
      </c>
      <c r="W700" t="s">
        <v>5714</v>
      </c>
      <c r="X700" t="s">
        <v>38</v>
      </c>
    </row>
    <row r="701" spans="1:24" x14ac:dyDescent="0.3">
      <c r="A701">
        <v>968116</v>
      </c>
      <c r="B701">
        <v>150347</v>
      </c>
      <c r="C701" t="s">
        <v>5715</v>
      </c>
      <c r="D701" t="s">
        <v>5716</v>
      </c>
      <c r="E701" t="s">
        <v>364</v>
      </c>
      <c r="F701" t="s">
        <v>196</v>
      </c>
      <c r="G701" t="s">
        <v>27</v>
      </c>
      <c r="H701" t="s">
        <v>5717</v>
      </c>
      <c r="I701" t="s">
        <v>5718</v>
      </c>
      <c r="J701" t="s">
        <v>5719</v>
      </c>
      <c r="K701">
        <v>73</v>
      </c>
      <c r="N701" t="s">
        <v>31</v>
      </c>
      <c r="O701" t="s">
        <v>32</v>
      </c>
      <c r="Q701" t="s">
        <v>33</v>
      </c>
      <c r="R701" t="s">
        <v>34</v>
      </c>
      <c r="S701" t="s">
        <v>5720</v>
      </c>
      <c r="T701" t="s">
        <v>4879</v>
      </c>
      <c r="W701" t="s">
        <v>3391</v>
      </c>
      <c r="X701" t="s">
        <v>38</v>
      </c>
    </row>
    <row r="702" spans="1:24" x14ac:dyDescent="0.3">
      <c r="A702">
        <v>968117</v>
      </c>
      <c r="B702">
        <v>296998</v>
      </c>
      <c r="C702" t="s">
        <v>5721</v>
      </c>
      <c r="D702" t="s">
        <v>5722</v>
      </c>
      <c r="F702" t="s">
        <v>562</v>
      </c>
      <c r="G702" t="s">
        <v>43</v>
      </c>
      <c r="H702" t="s">
        <v>5723</v>
      </c>
      <c r="I702" t="s">
        <v>5724</v>
      </c>
      <c r="J702" t="s">
        <v>5725</v>
      </c>
      <c r="K702">
        <v>77</v>
      </c>
      <c r="L702" t="s">
        <v>5726</v>
      </c>
      <c r="N702" t="s">
        <v>68</v>
      </c>
      <c r="O702" t="s">
        <v>3295</v>
      </c>
      <c r="P702" t="s">
        <v>4575</v>
      </c>
      <c r="Q702" t="s">
        <v>33</v>
      </c>
      <c r="R702" t="s">
        <v>34</v>
      </c>
      <c r="S702" t="s">
        <v>5727</v>
      </c>
      <c r="T702" t="s">
        <v>5728</v>
      </c>
      <c r="W702" t="s">
        <v>5729</v>
      </c>
      <c r="X702" t="s">
        <v>38</v>
      </c>
    </row>
    <row r="703" spans="1:24" x14ac:dyDescent="0.3">
      <c r="A703">
        <v>968119</v>
      </c>
      <c r="B703">
        <v>335618</v>
      </c>
      <c r="C703" t="s">
        <v>5730</v>
      </c>
      <c r="D703" t="s">
        <v>5731</v>
      </c>
      <c r="F703" t="s">
        <v>603</v>
      </c>
      <c r="G703" t="s">
        <v>43</v>
      </c>
      <c r="H703" t="s">
        <v>5732</v>
      </c>
      <c r="J703" t="s">
        <v>5733</v>
      </c>
      <c r="N703" t="s">
        <v>31</v>
      </c>
      <c r="R703" t="s">
        <v>78</v>
      </c>
      <c r="S703" t="s">
        <v>5734</v>
      </c>
      <c r="W703" t="s">
        <v>5735</v>
      </c>
    </row>
    <row r="704" spans="1:24" x14ac:dyDescent="0.3">
      <c r="A704">
        <v>968118</v>
      </c>
      <c r="B704">
        <v>241308</v>
      </c>
      <c r="C704" t="s">
        <v>5736</v>
      </c>
      <c r="D704" t="s">
        <v>5737</v>
      </c>
      <c r="F704" t="s">
        <v>42</v>
      </c>
      <c r="G704" t="s">
        <v>27</v>
      </c>
      <c r="H704" t="s">
        <v>5738</v>
      </c>
      <c r="I704" t="s">
        <v>5739</v>
      </c>
      <c r="J704" t="s">
        <v>5740</v>
      </c>
      <c r="K704">
        <v>76</v>
      </c>
      <c r="N704" t="s">
        <v>31</v>
      </c>
      <c r="O704" t="s">
        <v>32</v>
      </c>
      <c r="Q704" t="s">
        <v>33</v>
      </c>
      <c r="R704" t="s">
        <v>34</v>
      </c>
      <c r="S704" t="s">
        <v>5741</v>
      </c>
      <c r="T704" t="s">
        <v>1828</v>
      </c>
      <c r="W704" t="s">
        <v>5000</v>
      </c>
      <c r="X704" t="s">
        <v>38</v>
      </c>
    </row>
    <row r="705" spans="1:24" x14ac:dyDescent="0.3">
      <c r="A705">
        <v>968120</v>
      </c>
      <c r="B705" t="s">
        <v>5742</v>
      </c>
      <c r="C705" t="s">
        <v>5743</v>
      </c>
      <c r="D705" t="s">
        <v>5744</v>
      </c>
      <c r="E705" t="s">
        <v>2809</v>
      </c>
      <c r="F705" t="s">
        <v>847</v>
      </c>
      <c r="G705" t="s">
        <v>43</v>
      </c>
      <c r="H705" t="s">
        <v>5745</v>
      </c>
      <c r="I705" t="s">
        <v>5746</v>
      </c>
      <c r="J705" t="s">
        <v>5747</v>
      </c>
      <c r="K705">
        <v>81</v>
      </c>
      <c r="L705" t="s">
        <v>5748</v>
      </c>
      <c r="N705" t="s">
        <v>31</v>
      </c>
      <c r="O705" t="s">
        <v>3295</v>
      </c>
      <c r="Q705" t="s">
        <v>33</v>
      </c>
      <c r="R705" t="s">
        <v>34</v>
      </c>
      <c r="S705" t="s">
        <v>5749</v>
      </c>
      <c r="T705" t="s">
        <v>390</v>
      </c>
      <c r="W705" t="s">
        <v>5750</v>
      </c>
      <c r="X705" t="s">
        <v>38</v>
      </c>
    </row>
    <row r="706" spans="1:24" x14ac:dyDescent="0.3">
      <c r="A706">
        <v>968121</v>
      </c>
      <c r="B706" t="s">
        <v>5751</v>
      </c>
      <c r="C706" t="s">
        <v>5752</v>
      </c>
      <c r="D706" t="s">
        <v>5753</v>
      </c>
      <c r="E706" t="s">
        <v>140</v>
      </c>
      <c r="F706" t="s">
        <v>42</v>
      </c>
      <c r="G706" t="s">
        <v>27</v>
      </c>
      <c r="H706" t="s">
        <v>5754</v>
      </c>
      <c r="J706" t="s">
        <v>5755</v>
      </c>
      <c r="N706" t="s">
        <v>31</v>
      </c>
      <c r="R706" t="s">
        <v>78</v>
      </c>
      <c r="S706" t="s">
        <v>5756</v>
      </c>
      <c r="W706" t="s">
        <v>5757</v>
      </c>
      <c r="X706" t="s">
        <v>38</v>
      </c>
    </row>
    <row r="707" spans="1:24" x14ac:dyDescent="0.3">
      <c r="A707">
        <v>968123</v>
      </c>
      <c r="B707">
        <v>303364</v>
      </c>
      <c r="C707" t="s">
        <v>5758</v>
      </c>
      <c r="D707" t="s">
        <v>5759</v>
      </c>
      <c r="F707" t="s">
        <v>102</v>
      </c>
      <c r="G707" t="s">
        <v>43</v>
      </c>
      <c r="H707" t="s">
        <v>5760</v>
      </c>
      <c r="I707" t="s">
        <v>5761</v>
      </c>
      <c r="J707" t="s">
        <v>5762</v>
      </c>
      <c r="K707">
        <v>73</v>
      </c>
      <c r="N707" t="s">
        <v>31</v>
      </c>
      <c r="O707" t="s">
        <v>32</v>
      </c>
      <c r="Q707" t="s">
        <v>33</v>
      </c>
      <c r="R707" t="s">
        <v>34</v>
      </c>
      <c r="S707" t="s">
        <v>5763</v>
      </c>
      <c r="T707" t="s">
        <v>5764</v>
      </c>
      <c r="W707" t="s">
        <v>5765</v>
      </c>
      <c r="X707" t="s">
        <v>38</v>
      </c>
    </row>
    <row r="708" spans="1:24" x14ac:dyDescent="0.3">
      <c r="A708">
        <v>968125</v>
      </c>
      <c r="B708">
        <v>181642</v>
      </c>
      <c r="C708" t="s">
        <v>5766</v>
      </c>
      <c r="D708" t="s">
        <v>5767</v>
      </c>
      <c r="E708" t="s">
        <v>1745</v>
      </c>
      <c r="F708" t="s">
        <v>909</v>
      </c>
      <c r="G708" t="s">
        <v>43</v>
      </c>
      <c r="H708" t="s">
        <v>5768</v>
      </c>
      <c r="I708" t="s">
        <v>5769</v>
      </c>
      <c r="J708" t="s">
        <v>5770</v>
      </c>
      <c r="K708">
        <v>27</v>
      </c>
      <c r="N708" t="s">
        <v>31</v>
      </c>
      <c r="O708" t="s">
        <v>32</v>
      </c>
      <c r="Q708" t="s">
        <v>33</v>
      </c>
      <c r="R708" t="s">
        <v>34</v>
      </c>
      <c r="S708" t="s">
        <v>5771</v>
      </c>
      <c r="T708" t="s">
        <v>756</v>
      </c>
      <c r="W708" t="s">
        <v>5772</v>
      </c>
      <c r="X708" t="s">
        <v>60</v>
      </c>
    </row>
    <row r="709" spans="1:24" x14ac:dyDescent="0.3">
      <c r="A709">
        <v>968126</v>
      </c>
      <c r="B709" t="s">
        <v>5773</v>
      </c>
      <c r="C709" t="s">
        <v>5774</v>
      </c>
      <c r="D709" t="s">
        <v>5775</v>
      </c>
      <c r="E709" t="s">
        <v>2456</v>
      </c>
      <c r="F709" t="s">
        <v>165</v>
      </c>
      <c r="G709" t="s">
        <v>43</v>
      </c>
      <c r="H709" t="s">
        <v>5776</v>
      </c>
      <c r="I709" t="s">
        <v>5777</v>
      </c>
      <c r="J709" t="s">
        <v>5778</v>
      </c>
      <c r="K709">
        <v>32</v>
      </c>
      <c r="L709" t="s">
        <v>5779</v>
      </c>
      <c r="N709" t="s">
        <v>68</v>
      </c>
      <c r="O709" t="s">
        <v>3295</v>
      </c>
      <c r="P709" t="s">
        <v>5780</v>
      </c>
      <c r="Q709" t="s">
        <v>33</v>
      </c>
      <c r="R709" t="s">
        <v>34</v>
      </c>
      <c r="S709" t="s">
        <v>5781</v>
      </c>
      <c r="W709" t="s">
        <v>5782</v>
      </c>
      <c r="X709" t="s">
        <v>60</v>
      </c>
    </row>
    <row r="710" spans="1:24" x14ac:dyDescent="0.3">
      <c r="A710">
        <v>968127</v>
      </c>
      <c r="B710" t="s">
        <v>5783</v>
      </c>
      <c r="C710" t="s">
        <v>5784</v>
      </c>
      <c r="D710" t="s">
        <v>5785</v>
      </c>
      <c r="F710" t="s">
        <v>292</v>
      </c>
      <c r="G710" t="s">
        <v>43</v>
      </c>
      <c r="H710" t="s">
        <v>5786</v>
      </c>
      <c r="I710" t="s">
        <v>5787</v>
      </c>
      <c r="J710" t="s">
        <v>5788</v>
      </c>
      <c r="K710">
        <v>130</v>
      </c>
      <c r="N710" t="s">
        <v>31</v>
      </c>
      <c r="O710" t="s">
        <v>32</v>
      </c>
      <c r="Q710" t="s">
        <v>33</v>
      </c>
      <c r="R710" t="s">
        <v>34</v>
      </c>
      <c r="S710" t="s">
        <v>5789</v>
      </c>
      <c r="T710" t="s">
        <v>5790</v>
      </c>
      <c r="W710" t="s">
        <v>5791</v>
      </c>
      <c r="X710" t="s">
        <v>38</v>
      </c>
    </row>
    <row r="711" spans="1:24" x14ac:dyDescent="0.3">
      <c r="A711">
        <v>968128</v>
      </c>
      <c r="B711" t="s">
        <v>5792</v>
      </c>
      <c r="C711" t="s">
        <v>5793</v>
      </c>
      <c r="D711" t="s">
        <v>5794</v>
      </c>
      <c r="F711" t="s">
        <v>970</v>
      </c>
      <c r="G711" t="s">
        <v>27</v>
      </c>
      <c r="H711" t="s">
        <v>5795</v>
      </c>
      <c r="J711" t="s">
        <v>5796</v>
      </c>
      <c r="N711" t="s">
        <v>31</v>
      </c>
      <c r="R711" t="s">
        <v>78</v>
      </c>
      <c r="S711" t="s">
        <v>5797</v>
      </c>
      <c r="W711" t="s">
        <v>1839</v>
      </c>
      <c r="X711" t="s">
        <v>38</v>
      </c>
    </row>
    <row r="712" spans="1:24" x14ac:dyDescent="0.3">
      <c r="A712">
        <v>968129</v>
      </c>
      <c r="B712" t="s">
        <v>3803</v>
      </c>
      <c r="C712" t="s">
        <v>3804</v>
      </c>
      <c r="D712" t="s">
        <v>3805</v>
      </c>
      <c r="F712" t="s">
        <v>562</v>
      </c>
      <c r="G712" t="s">
        <v>27</v>
      </c>
      <c r="H712" t="s">
        <v>5798</v>
      </c>
      <c r="I712" t="s">
        <v>5799</v>
      </c>
      <c r="J712" t="s">
        <v>5800</v>
      </c>
      <c r="K712">
        <v>6</v>
      </c>
      <c r="N712" t="s">
        <v>31</v>
      </c>
      <c r="O712" t="s">
        <v>32</v>
      </c>
      <c r="Q712" t="s">
        <v>33</v>
      </c>
      <c r="R712" t="s">
        <v>34</v>
      </c>
      <c r="S712" t="s">
        <v>3810</v>
      </c>
      <c r="W712" t="s">
        <v>5801</v>
      </c>
    </row>
    <row r="713" spans="1:24" x14ac:dyDescent="0.3">
      <c r="A713">
        <v>968130</v>
      </c>
      <c r="B713">
        <v>177672</v>
      </c>
      <c r="C713" t="s">
        <v>5802</v>
      </c>
      <c r="D713" t="s">
        <v>5803</v>
      </c>
      <c r="F713" t="s">
        <v>630</v>
      </c>
      <c r="G713" t="s">
        <v>43</v>
      </c>
      <c r="H713" t="s">
        <v>5804</v>
      </c>
      <c r="I713" t="s">
        <v>5805</v>
      </c>
      <c r="J713" t="s">
        <v>5806</v>
      </c>
      <c r="K713">
        <v>130</v>
      </c>
      <c r="M713" t="s">
        <v>5807</v>
      </c>
      <c r="N713" t="s">
        <v>68</v>
      </c>
      <c r="O713" t="s">
        <v>3295</v>
      </c>
      <c r="P713" t="s">
        <v>297</v>
      </c>
      <c r="Q713" t="s">
        <v>33</v>
      </c>
      <c r="R713" t="s">
        <v>34</v>
      </c>
      <c r="S713" t="s">
        <v>5808</v>
      </c>
      <c r="W713" t="s">
        <v>5809</v>
      </c>
      <c r="X713" t="s">
        <v>38</v>
      </c>
    </row>
    <row r="714" spans="1:24" x14ac:dyDescent="0.3">
      <c r="A714">
        <v>968131</v>
      </c>
      <c r="B714" t="s">
        <v>5373</v>
      </c>
      <c r="C714" t="s">
        <v>5374</v>
      </c>
      <c r="D714" t="s">
        <v>5375</v>
      </c>
      <c r="F714" t="s">
        <v>112</v>
      </c>
      <c r="G714" t="s">
        <v>43</v>
      </c>
      <c r="H714" t="s">
        <v>5810</v>
      </c>
      <c r="I714" t="s">
        <v>5811</v>
      </c>
      <c r="J714" t="s">
        <v>5812</v>
      </c>
      <c r="K714">
        <v>128</v>
      </c>
      <c r="L714" t="s">
        <v>5813</v>
      </c>
      <c r="N714" t="s">
        <v>68</v>
      </c>
      <c r="O714" t="s">
        <v>3295</v>
      </c>
      <c r="P714" t="s">
        <v>5814</v>
      </c>
      <c r="Q714" t="s">
        <v>33</v>
      </c>
      <c r="R714" t="s">
        <v>34</v>
      </c>
      <c r="S714" t="s">
        <v>5379</v>
      </c>
      <c r="W714" t="s">
        <v>5815</v>
      </c>
      <c r="X714" t="s">
        <v>38</v>
      </c>
    </row>
    <row r="715" spans="1:24" x14ac:dyDescent="0.3">
      <c r="A715">
        <v>968134</v>
      </c>
      <c r="B715">
        <v>155876</v>
      </c>
      <c r="C715" t="s">
        <v>3812</v>
      </c>
      <c r="D715" t="s">
        <v>3813</v>
      </c>
      <c r="F715" t="s">
        <v>102</v>
      </c>
      <c r="G715" t="s">
        <v>27</v>
      </c>
      <c r="H715" t="s">
        <v>5816</v>
      </c>
      <c r="I715" t="s">
        <v>5816</v>
      </c>
      <c r="J715" t="s">
        <v>5817</v>
      </c>
      <c r="K715">
        <v>0</v>
      </c>
      <c r="N715" t="s">
        <v>31</v>
      </c>
      <c r="R715" t="s">
        <v>78</v>
      </c>
      <c r="S715" t="s">
        <v>3818</v>
      </c>
      <c r="T715" t="s">
        <v>58</v>
      </c>
      <c r="W715" t="s">
        <v>2688</v>
      </c>
    </row>
    <row r="716" spans="1:24" x14ac:dyDescent="0.3">
      <c r="A716">
        <v>968136</v>
      </c>
      <c r="B716" t="s">
        <v>5818</v>
      </c>
      <c r="C716" t="s">
        <v>5819</v>
      </c>
      <c r="D716" t="s">
        <v>5820</v>
      </c>
      <c r="F716" t="s">
        <v>2326</v>
      </c>
      <c r="G716" t="s">
        <v>43</v>
      </c>
      <c r="H716" t="s">
        <v>5821</v>
      </c>
      <c r="I716" t="s">
        <v>5822</v>
      </c>
      <c r="J716" t="s">
        <v>5823</v>
      </c>
      <c r="K716">
        <v>131</v>
      </c>
      <c r="N716" t="s">
        <v>31</v>
      </c>
      <c r="O716" t="s">
        <v>32</v>
      </c>
      <c r="Q716" t="s">
        <v>33</v>
      </c>
      <c r="R716" t="s">
        <v>34</v>
      </c>
      <c r="S716" t="s">
        <v>5824</v>
      </c>
      <c r="T716" t="s">
        <v>5825</v>
      </c>
      <c r="W716" t="s">
        <v>5826</v>
      </c>
      <c r="X716" t="s">
        <v>38</v>
      </c>
    </row>
    <row r="717" spans="1:24" x14ac:dyDescent="0.3">
      <c r="A717">
        <v>968138</v>
      </c>
      <c r="B717" t="s">
        <v>5827</v>
      </c>
      <c r="C717" t="s">
        <v>5828</v>
      </c>
      <c r="D717" t="s">
        <v>5829</v>
      </c>
      <c r="E717" t="s">
        <v>140</v>
      </c>
      <c r="F717" t="s">
        <v>818</v>
      </c>
      <c r="G717" t="s">
        <v>27</v>
      </c>
      <c r="H717" t="s">
        <v>5830</v>
      </c>
      <c r="I717" t="s">
        <v>5831</v>
      </c>
      <c r="J717" t="s">
        <v>5832</v>
      </c>
      <c r="K717">
        <v>20</v>
      </c>
      <c r="L717" t="s">
        <v>518</v>
      </c>
      <c r="N717" t="s">
        <v>68</v>
      </c>
      <c r="O717" t="s">
        <v>146</v>
      </c>
      <c r="P717" t="s">
        <v>519</v>
      </c>
      <c r="Q717" t="s">
        <v>33</v>
      </c>
      <c r="R717" t="s">
        <v>34</v>
      </c>
      <c r="S717" t="s">
        <v>5833</v>
      </c>
      <c r="T717" t="s">
        <v>3155</v>
      </c>
      <c r="W717" t="s">
        <v>1629</v>
      </c>
      <c r="X717" t="s">
        <v>60</v>
      </c>
    </row>
    <row r="718" spans="1:24" x14ac:dyDescent="0.3">
      <c r="A718">
        <v>968139</v>
      </c>
      <c r="B718" t="s">
        <v>4521</v>
      </c>
      <c r="C718" t="s">
        <v>4522</v>
      </c>
      <c r="D718" t="s">
        <v>4523</v>
      </c>
      <c r="F718" t="s">
        <v>507</v>
      </c>
      <c r="G718" t="s">
        <v>27</v>
      </c>
      <c r="H718" t="s">
        <v>5834</v>
      </c>
      <c r="J718" t="s">
        <v>5835</v>
      </c>
      <c r="N718" t="s">
        <v>31</v>
      </c>
      <c r="R718" t="s">
        <v>78</v>
      </c>
      <c r="S718" t="s">
        <v>4527</v>
      </c>
      <c r="W718" t="s">
        <v>5836</v>
      </c>
    </row>
    <row r="719" spans="1:24" x14ac:dyDescent="0.3">
      <c r="A719">
        <v>968140</v>
      </c>
      <c r="B719">
        <v>255886</v>
      </c>
      <c r="C719" t="s">
        <v>5837</v>
      </c>
      <c r="D719" t="s">
        <v>5838</v>
      </c>
      <c r="E719" t="s">
        <v>195</v>
      </c>
      <c r="F719" t="s">
        <v>165</v>
      </c>
      <c r="G719" t="s">
        <v>27</v>
      </c>
      <c r="H719" t="s">
        <v>5839</v>
      </c>
      <c r="I719" t="s">
        <v>5840</v>
      </c>
      <c r="J719" t="s">
        <v>5841</v>
      </c>
      <c r="K719">
        <v>118</v>
      </c>
      <c r="L719" t="s">
        <v>5842</v>
      </c>
      <c r="N719" t="s">
        <v>68</v>
      </c>
      <c r="O719" t="s">
        <v>146</v>
      </c>
      <c r="P719" t="s">
        <v>953</v>
      </c>
      <c r="Q719" t="s">
        <v>1586</v>
      </c>
      <c r="R719" t="s">
        <v>1587</v>
      </c>
      <c r="S719" t="s">
        <v>5843</v>
      </c>
      <c r="T719" t="s">
        <v>36</v>
      </c>
      <c r="W719" t="s">
        <v>5844</v>
      </c>
      <c r="X719" t="s">
        <v>38</v>
      </c>
    </row>
    <row r="720" spans="1:24" x14ac:dyDescent="0.3">
      <c r="A720">
        <v>968141</v>
      </c>
      <c r="B720" t="s">
        <v>5845</v>
      </c>
      <c r="C720" t="s">
        <v>5846</v>
      </c>
      <c r="D720" t="s">
        <v>5847</v>
      </c>
      <c r="E720" t="s">
        <v>195</v>
      </c>
      <c r="F720" t="s">
        <v>787</v>
      </c>
      <c r="G720" t="s">
        <v>43</v>
      </c>
      <c r="H720" t="s">
        <v>5848</v>
      </c>
      <c r="I720" t="s">
        <v>5849</v>
      </c>
      <c r="J720" t="s">
        <v>5850</v>
      </c>
      <c r="K720">
        <v>22</v>
      </c>
      <c r="N720" t="s">
        <v>31</v>
      </c>
      <c r="O720" t="s">
        <v>201</v>
      </c>
      <c r="Q720" t="s">
        <v>119</v>
      </c>
      <c r="R720" t="s">
        <v>120</v>
      </c>
      <c r="S720" t="s">
        <v>5851</v>
      </c>
      <c r="T720" t="s">
        <v>2463</v>
      </c>
      <c r="W720" t="s">
        <v>5852</v>
      </c>
      <c r="X720" t="s">
        <v>60</v>
      </c>
    </row>
    <row r="721" spans="1:24" x14ac:dyDescent="0.3">
      <c r="A721">
        <v>968142</v>
      </c>
      <c r="B721" t="s">
        <v>5853</v>
      </c>
      <c r="C721" t="s">
        <v>5854</v>
      </c>
      <c r="D721" t="s">
        <v>5855</v>
      </c>
      <c r="F721" t="s">
        <v>685</v>
      </c>
      <c r="G721" t="s">
        <v>43</v>
      </c>
      <c r="H721" t="s">
        <v>5856</v>
      </c>
      <c r="I721" t="s">
        <v>5857</v>
      </c>
      <c r="J721" t="s">
        <v>5858</v>
      </c>
      <c r="K721">
        <v>17</v>
      </c>
      <c r="L721" t="s">
        <v>5859</v>
      </c>
      <c r="N721" t="s">
        <v>31</v>
      </c>
      <c r="O721" t="s">
        <v>332</v>
      </c>
      <c r="Q721" t="s">
        <v>33</v>
      </c>
      <c r="R721" t="s">
        <v>34</v>
      </c>
      <c r="S721" t="s">
        <v>5860</v>
      </c>
      <c r="T721" t="s">
        <v>5861</v>
      </c>
      <c r="W721" t="s">
        <v>5862</v>
      </c>
      <c r="X721" t="s">
        <v>60</v>
      </c>
    </row>
    <row r="722" spans="1:24" x14ac:dyDescent="0.3">
      <c r="A722">
        <v>968143</v>
      </c>
      <c r="B722" t="s">
        <v>5863</v>
      </c>
      <c r="C722" t="s">
        <v>5864</v>
      </c>
      <c r="D722" t="s">
        <v>5865</v>
      </c>
      <c r="E722" t="s">
        <v>140</v>
      </c>
      <c r="F722" t="s">
        <v>584</v>
      </c>
      <c r="G722" t="s">
        <v>27</v>
      </c>
      <c r="H722" t="s">
        <v>5866</v>
      </c>
      <c r="J722" t="s">
        <v>5867</v>
      </c>
      <c r="N722" t="s">
        <v>31</v>
      </c>
      <c r="R722" t="s">
        <v>78</v>
      </c>
      <c r="S722" t="s">
        <v>5868</v>
      </c>
      <c r="T722" t="s">
        <v>5869</v>
      </c>
      <c r="W722" t="s">
        <v>5870</v>
      </c>
      <c r="X722" t="s">
        <v>38</v>
      </c>
    </row>
    <row r="723" spans="1:24" x14ac:dyDescent="0.3">
      <c r="A723">
        <v>968144</v>
      </c>
      <c r="B723">
        <v>319671</v>
      </c>
      <c r="C723" t="s">
        <v>5871</v>
      </c>
      <c r="D723" t="s">
        <v>5872</v>
      </c>
      <c r="E723" t="s">
        <v>1447</v>
      </c>
      <c r="F723" t="s">
        <v>102</v>
      </c>
      <c r="G723" t="s">
        <v>43</v>
      </c>
      <c r="H723" t="s">
        <v>5873</v>
      </c>
      <c r="J723" t="s">
        <v>5874</v>
      </c>
      <c r="N723" t="s">
        <v>31</v>
      </c>
      <c r="R723" t="s">
        <v>78</v>
      </c>
      <c r="S723" t="s">
        <v>5875</v>
      </c>
      <c r="T723" t="s">
        <v>1437</v>
      </c>
      <c r="W723" t="s">
        <v>5876</v>
      </c>
      <c r="X723" t="s">
        <v>38</v>
      </c>
    </row>
    <row r="724" spans="1:24" x14ac:dyDescent="0.3">
      <c r="A724">
        <v>968145</v>
      </c>
      <c r="B724" t="s">
        <v>3681</v>
      </c>
      <c r="C724" t="s">
        <v>3682</v>
      </c>
      <c r="D724" t="s">
        <v>3683</v>
      </c>
      <c r="F724" t="s">
        <v>668</v>
      </c>
      <c r="G724" t="s">
        <v>27</v>
      </c>
      <c r="H724" t="s">
        <v>5877</v>
      </c>
      <c r="I724" t="s">
        <v>5878</v>
      </c>
      <c r="J724" t="s">
        <v>5879</v>
      </c>
      <c r="K724">
        <v>38</v>
      </c>
      <c r="L724" t="s">
        <v>3303</v>
      </c>
      <c r="N724" t="s">
        <v>68</v>
      </c>
      <c r="O724" t="s">
        <v>146</v>
      </c>
      <c r="P724" t="s">
        <v>690</v>
      </c>
      <c r="Q724" t="s">
        <v>119</v>
      </c>
      <c r="R724" t="s">
        <v>120</v>
      </c>
      <c r="S724" t="s">
        <v>3687</v>
      </c>
      <c r="W724" t="s">
        <v>108</v>
      </c>
      <c r="X724" t="s">
        <v>60</v>
      </c>
    </row>
    <row r="725" spans="1:24" x14ac:dyDescent="0.3">
      <c r="A725">
        <v>968146</v>
      </c>
      <c r="B725">
        <v>8576</v>
      </c>
      <c r="C725" t="s">
        <v>5880</v>
      </c>
      <c r="D725" t="s">
        <v>5881</v>
      </c>
      <c r="F725" t="s">
        <v>1448</v>
      </c>
      <c r="G725" t="s">
        <v>27</v>
      </c>
      <c r="H725" t="s">
        <v>5882</v>
      </c>
      <c r="I725" t="s">
        <v>5883</v>
      </c>
      <c r="J725" t="s">
        <v>5884</v>
      </c>
      <c r="K725">
        <v>113</v>
      </c>
      <c r="L725" t="s">
        <v>5356</v>
      </c>
      <c r="N725" t="s">
        <v>68</v>
      </c>
      <c r="O725" t="s">
        <v>5885</v>
      </c>
      <c r="P725" t="s">
        <v>577</v>
      </c>
      <c r="Q725" t="s">
        <v>33</v>
      </c>
      <c r="R725" t="s">
        <v>34</v>
      </c>
      <c r="S725" t="s">
        <v>5886</v>
      </c>
      <c r="T725" t="s">
        <v>503</v>
      </c>
      <c r="W725" t="s">
        <v>580</v>
      </c>
      <c r="X725" t="s">
        <v>38</v>
      </c>
    </row>
    <row r="726" spans="1:24" x14ac:dyDescent="0.3">
      <c r="A726">
        <v>968147</v>
      </c>
      <c r="B726">
        <v>94411</v>
      </c>
      <c r="C726" t="s">
        <v>5887</v>
      </c>
      <c r="D726" t="s">
        <v>5888</v>
      </c>
      <c r="F726" t="s">
        <v>441</v>
      </c>
      <c r="G726" t="s">
        <v>27</v>
      </c>
      <c r="H726" t="s">
        <v>5889</v>
      </c>
      <c r="I726" t="s">
        <v>5890</v>
      </c>
      <c r="J726" t="s">
        <v>5891</v>
      </c>
      <c r="K726">
        <v>124</v>
      </c>
      <c r="L726" t="s">
        <v>5892</v>
      </c>
      <c r="N726" t="s">
        <v>68</v>
      </c>
      <c r="O726" t="s">
        <v>5893</v>
      </c>
      <c r="P726" t="s">
        <v>5894</v>
      </c>
      <c r="Q726" t="s">
        <v>33</v>
      </c>
      <c r="R726" t="s">
        <v>34</v>
      </c>
      <c r="S726" t="s">
        <v>5895</v>
      </c>
      <c r="T726" t="s">
        <v>5896</v>
      </c>
      <c r="W726" t="s">
        <v>5897</v>
      </c>
      <c r="X726" t="s">
        <v>38</v>
      </c>
    </row>
    <row r="727" spans="1:24" x14ac:dyDescent="0.3">
      <c r="A727">
        <v>968148</v>
      </c>
      <c r="B727" t="s">
        <v>5898</v>
      </c>
      <c r="C727" t="s">
        <v>5899</v>
      </c>
      <c r="D727" t="s">
        <v>5900</v>
      </c>
      <c r="E727" t="s">
        <v>5901</v>
      </c>
      <c r="F727" t="s">
        <v>847</v>
      </c>
      <c r="G727" t="s">
        <v>43</v>
      </c>
      <c r="H727" t="s">
        <v>5902</v>
      </c>
      <c r="J727" t="s">
        <v>5903</v>
      </c>
      <c r="N727" t="s">
        <v>31</v>
      </c>
      <c r="R727" t="s">
        <v>78</v>
      </c>
      <c r="S727" t="s">
        <v>5904</v>
      </c>
      <c r="T727" t="s">
        <v>390</v>
      </c>
      <c r="W727" t="s">
        <v>5905</v>
      </c>
    </row>
    <row r="728" spans="1:24" x14ac:dyDescent="0.3">
      <c r="A728">
        <v>968149</v>
      </c>
      <c r="B728" t="s">
        <v>5906</v>
      </c>
      <c r="C728" t="s">
        <v>5907</v>
      </c>
      <c r="D728" t="s">
        <v>5908</v>
      </c>
      <c r="E728" t="s">
        <v>101</v>
      </c>
      <c r="F728" t="s">
        <v>507</v>
      </c>
      <c r="G728" t="s">
        <v>27</v>
      </c>
      <c r="H728" t="s">
        <v>5909</v>
      </c>
      <c r="I728" t="s">
        <v>5910</v>
      </c>
      <c r="J728" t="s">
        <v>5911</v>
      </c>
      <c r="K728">
        <v>123</v>
      </c>
      <c r="L728" t="s">
        <v>5912</v>
      </c>
      <c r="N728" t="s">
        <v>68</v>
      </c>
      <c r="O728" t="s">
        <v>5893</v>
      </c>
      <c r="P728" t="s">
        <v>400</v>
      </c>
      <c r="Q728" t="s">
        <v>33</v>
      </c>
      <c r="R728" t="s">
        <v>34</v>
      </c>
      <c r="S728" t="s">
        <v>5913</v>
      </c>
      <c r="T728" t="s">
        <v>1060</v>
      </c>
      <c r="W728" t="s">
        <v>5395</v>
      </c>
      <c r="X728" t="s">
        <v>38</v>
      </c>
    </row>
    <row r="729" spans="1:24" x14ac:dyDescent="0.3">
      <c r="A729">
        <v>968151</v>
      </c>
      <c r="B729" t="s">
        <v>5914</v>
      </c>
      <c r="C729" t="s">
        <v>5915</v>
      </c>
      <c r="D729" t="s">
        <v>5916</v>
      </c>
      <c r="E729" t="s">
        <v>101</v>
      </c>
      <c r="F729" t="s">
        <v>258</v>
      </c>
      <c r="G729" t="s">
        <v>27</v>
      </c>
      <c r="H729" t="s">
        <v>5917</v>
      </c>
      <c r="I729" t="s">
        <v>5918</v>
      </c>
      <c r="J729" t="s">
        <v>5919</v>
      </c>
      <c r="K729">
        <v>127</v>
      </c>
      <c r="L729" t="s">
        <v>5920</v>
      </c>
      <c r="N729" t="s">
        <v>68</v>
      </c>
      <c r="O729" t="s">
        <v>5885</v>
      </c>
      <c r="P729" t="s">
        <v>5921</v>
      </c>
      <c r="Q729" t="s">
        <v>33</v>
      </c>
      <c r="R729" t="s">
        <v>34</v>
      </c>
      <c r="S729" t="s">
        <v>87</v>
      </c>
      <c r="W729" t="s">
        <v>5922</v>
      </c>
      <c r="X729" t="s">
        <v>38</v>
      </c>
    </row>
    <row r="730" spans="1:24" x14ac:dyDescent="0.3">
      <c r="A730">
        <v>968152</v>
      </c>
      <c r="B730" t="s">
        <v>5923</v>
      </c>
      <c r="C730" t="s">
        <v>5924</v>
      </c>
      <c r="D730" t="s">
        <v>5925</v>
      </c>
      <c r="F730" t="s">
        <v>92</v>
      </c>
      <c r="G730" t="s">
        <v>27</v>
      </c>
      <c r="H730" t="s">
        <v>5926</v>
      </c>
      <c r="J730" t="s">
        <v>5927</v>
      </c>
      <c r="N730" t="s">
        <v>31</v>
      </c>
      <c r="R730" t="s">
        <v>78</v>
      </c>
      <c r="S730" t="e">
        <f>- Neuquén - Centro</f>
        <v>#NAME?</v>
      </c>
      <c r="T730" t="s">
        <v>5928</v>
      </c>
      <c r="W730" t="s">
        <v>5929</v>
      </c>
    </row>
    <row r="731" spans="1:24" x14ac:dyDescent="0.3">
      <c r="A731">
        <v>968153</v>
      </c>
      <c r="B731">
        <v>96137</v>
      </c>
      <c r="C731" t="s">
        <v>5930</v>
      </c>
      <c r="D731" t="s">
        <v>5931</v>
      </c>
      <c r="F731" t="s">
        <v>685</v>
      </c>
      <c r="G731" t="s">
        <v>27</v>
      </c>
      <c r="H731" t="s">
        <v>5932</v>
      </c>
      <c r="I731" t="s">
        <v>5933</v>
      </c>
      <c r="J731" t="s">
        <v>5934</v>
      </c>
      <c r="K731">
        <v>127</v>
      </c>
      <c r="L731" t="s">
        <v>5935</v>
      </c>
      <c r="N731" t="s">
        <v>68</v>
      </c>
      <c r="O731" t="s">
        <v>5885</v>
      </c>
      <c r="P731" t="s">
        <v>577</v>
      </c>
      <c r="Q731" t="s">
        <v>33</v>
      </c>
      <c r="R731" t="s">
        <v>34</v>
      </c>
      <c r="S731" t="s">
        <v>5936</v>
      </c>
      <c r="T731" t="s">
        <v>2172</v>
      </c>
      <c r="W731" t="s">
        <v>5937</v>
      </c>
      <c r="X731" t="s">
        <v>38</v>
      </c>
    </row>
    <row r="732" spans="1:24" x14ac:dyDescent="0.3">
      <c r="A732">
        <v>968154</v>
      </c>
      <c r="B732">
        <v>311833</v>
      </c>
      <c r="C732" t="s">
        <v>5938</v>
      </c>
      <c r="D732" t="s">
        <v>5939</v>
      </c>
      <c r="E732" t="s">
        <v>140</v>
      </c>
      <c r="F732" t="s">
        <v>112</v>
      </c>
      <c r="G732" t="s">
        <v>43</v>
      </c>
      <c r="H732" t="s">
        <v>5940</v>
      </c>
      <c r="I732" t="s">
        <v>5941</v>
      </c>
      <c r="J732" t="s">
        <v>5942</v>
      </c>
      <c r="K732">
        <v>35</v>
      </c>
      <c r="L732" t="s">
        <v>5943</v>
      </c>
      <c r="N732" t="s">
        <v>68</v>
      </c>
      <c r="O732" t="s">
        <v>3295</v>
      </c>
      <c r="P732" t="s">
        <v>5944</v>
      </c>
      <c r="Q732" t="s">
        <v>33</v>
      </c>
      <c r="R732" t="s">
        <v>34</v>
      </c>
      <c r="S732" t="s">
        <v>5945</v>
      </c>
      <c r="W732" t="s">
        <v>5946</v>
      </c>
      <c r="X732" t="s">
        <v>60</v>
      </c>
    </row>
    <row r="733" spans="1:24" x14ac:dyDescent="0.3">
      <c r="A733">
        <v>968155</v>
      </c>
      <c r="B733" t="s">
        <v>5947</v>
      </c>
      <c r="C733" t="s">
        <v>5948</v>
      </c>
      <c r="D733" t="s">
        <v>5949</v>
      </c>
      <c r="F733" t="s">
        <v>738</v>
      </c>
      <c r="G733" t="s">
        <v>27</v>
      </c>
      <c r="H733" t="s">
        <v>5950</v>
      </c>
      <c r="I733" t="s">
        <v>5951</v>
      </c>
      <c r="J733" t="s">
        <v>5952</v>
      </c>
      <c r="K733">
        <v>125</v>
      </c>
      <c r="M733" t="s">
        <v>5953</v>
      </c>
      <c r="N733" t="s">
        <v>68</v>
      </c>
      <c r="O733" t="s">
        <v>5885</v>
      </c>
      <c r="P733" t="s">
        <v>5954</v>
      </c>
      <c r="Q733" t="s">
        <v>33</v>
      </c>
      <c r="R733" t="s">
        <v>34</v>
      </c>
      <c r="S733" t="s">
        <v>5955</v>
      </c>
      <c r="T733" t="s">
        <v>36</v>
      </c>
      <c r="W733" t="s">
        <v>5956</v>
      </c>
      <c r="X733" t="s">
        <v>38</v>
      </c>
    </row>
    <row r="734" spans="1:24" x14ac:dyDescent="0.3">
      <c r="A734">
        <v>968158</v>
      </c>
      <c r="B734">
        <v>304615</v>
      </c>
      <c r="C734" t="s">
        <v>73</v>
      </c>
      <c r="D734" t="s">
        <v>74</v>
      </c>
      <c r="F734" t="s">
        <v>75</v>
      </c>
      <c r="G734" t="s">
        <v>27</v>
      </c>
      <c r="H734" t="s">
        <v>5957</v>
      </c>
      <c r="I734" t="s">
        <v>5958</v>
      </c>
      <c r="J734" t="s">
        <v>5959</v>
      </c>
      <c r="K734">
        <v>89</v>
      </c>
      <c r="L734" t="s">
        <v>5960</v>
      </c>
      <c r="N734" t="s">
        <v>68</v>
      </c>
      <c r="O734" t="s">
        <v>130</v>
      </c>
      <c r="P734" t="s">
        <v>782</v>
      </c>
      <c r="Q734" t="s">
        <v>33</v>
      </c>
      <c r="R734" t="s">
        <v>34</v>
      </c>
      <c r="S734" t="s">
        <v>79</v>
      </c>
      <c r="T734" t="s">
        <v>36</v>
      </c>
      <c r="W734" t="s">
        <v>5961</v>
      </c>
      <c r="X734" t="s">
        <v>38</v>
      </c>
    </row>
    <row r="735" spans="1:24" x14ac:dyDescent="0.3">
      <c r="A735">
        <v>968160</v>
      </c>
      <c r="B735" t="s">
        <v>5962</v>
      </c>
      <c r="C735" t="s">
        <v>5963</v>
      </c>
      <c r="D735" t="s">
        <v>5964</v>
      </c>
      <c r="F735" t="s">
        <v>947</v>
      </c>
      <c r="G735" t="s">
        <v>43</v>
      </c>
      <c r="H735" t="s">
        <v>5965</v>
      </c>
      <c r="I735" t="s">
        <v>5966</v>
      </c>
      <c r="J735" t="s">
        <v>5967</v>
      </c>
      <c r="K735">
        <v>81</v>
      </c>
      <c r="L735" t="s">
        <v>5968</v>
      </c>
      <c r="N735" t="s">
        <v>68</v>
      </c>
      <c r="O735" t="s">
        <v>5893</v>
      </c>
      <c r="P735" t="s">
        <v>469</v>
      </c>
      <c r="Q735" t="s">
        <v>33</v>
      </c>
      <c r="R735" t="s">
        <v>34</v>
      </c>
      <c r="S735" t="s">
        <v>5969</v>
      </c>
      <c r="T735" t="s">
        <v>5970</v>
      </c>
      <c r="W735" t="s">
        <v>5971</v>
      </c>
      <c r="X735" t="s">
        <v>38</v>
      </c>
    </row>
    <row r="736" spans="1:24" x14ac:dyDescent="0.3">
      <c r="A736">
        <v>968159</v>
      </c>
      <c r="B736">
        <v>312321</v>
      </c>
      <c r="C736" t="s">
        <v>5972</v>
      </c>
      <c r="D736" t="s">
        <v>5973</v>
      </c>
      <c r="F736" t="s">
        <v>1001</v>
      </c>
      <c r="G736" t="s">
        <v>43</v>
      </c>
      <c r="H736" t="s">
        <v>5974</v>
      </c>
      <c r="I736" t="s">
        <v>5974</v>
      </c>
      <c r="J736" t="s">
        <v>5975</v>
      </c>
      <c r="K736">
        <v>0</v>
      </c>
      <c r="N736" t="s">
        <v>31</v>
      </c>
      <c r="O736" t="s">
        <v>201</v>
      </c>
      <c r="Q736" t="s">
        <v>33</v>
      </c>
      <c r="R736" t="s">
        <v>34</v>
      </c>
      <c r="S736" t="s">
        <v>5976</v>
      </c>
      <c r="W736" t="s">
        <v>2688</v>
      </c>
    </row>
    <row r="737" spans="1:24" x14ac:dyDescent="0.3">
      <c r="A737">
        <v>968161</v>
      </c>
      <c r="B737" t="s">
        <v>5977</v>
      </c>
      <c r="C737" t="s">
        <v>5978</v>
      </c>
      <c r="D737" t="s">
        <v>5979</v>
      </c>
      <c r="F737" t="s">
        <v>650</v>
      </c>
      <c r="G737" t="s">
        <v>43</v>
      </c>
      <c r="H737" t="s">
        <v>5980</v>
      </c>
      <c r="I737" t="s">
        <v>5981</v>
      </c>
      <c r="J737" t="s">
        <v>5982</v>
      </c>
      <c r="K737">
        <v>88</v>
      </c>
      <c r="L737" t="s">
        <v>5983</v>
      </c>
      <c r="N737" t="s">
        <v>68</v>
      </c>
      <c r="O737" t="s">
        <v>5893</v>
      </c>
      <c r="P737" t="s">
        <v>420</v>
      </c>
      <c r="Q737" t="s">
        <v>33</v>
      </c>
      <c r="R737" t="s">
        <v>34</v>
      </c>
      <c r="S737" t="s">
        <v>5984</v>
      </c>
      <c r="T737" t="s">
        <v>896</v>
      </c>
      <c r="W737" t="s">
        <v>1715</v>
      </c>
      <c r="X737" t="s">
        <v>38</v>
      </c>
    </row>
    <row r="738" spans="1:24" x14ac:dyDescent="0.3">
      <c r="A738">
        <v>968163</v>
      </c>
      <c r="B738" t="s">
        <v>5985</v>
      </c>
      <c r="C738" t="s">
        <v>5986</v>
      </c>
      <c r="D738" t="s">
        <v>5987</v>
      </c>
      <c r="F738" t="s">
        <v>209</v>
      </c>
      <c r="G738" t="s">
        <v>27</v>
      </c>
      <c r="H738" t="s">
        <v>5988</v>
      </c>
      <c r="I738" t="s">
        <v>5989</v>
      </c>
      <c r="J738" t="s">
        <v>5990</v>
      </c>
      <c r="K738">
        <v>87</v>
      </c>
      <c r="L738" t="s">
        <v>5991</v>
      </c>
      <c r="N738" t="s">
        <v>68</v>
      </c>
      <c r="O738" t="s">
        <v>130</v>
      </c>
      <c r="P738" t="s">
        <v>400</v>
      </c>
      <c r="Q738" t="s">
        <v>119</v>
      </c>
      <c r="R738" t="s">
        <v>120</v>
      </c>
      <c r="S738" t="s">
        <v>5992</v>
      </c>
      <c r="W738" t="s">
        <v>5993</v>
      </c>
      <c r="X738" t="s">
        <v>38</v>
      </c>
    </row>
    <row r="739" spans="1:24" x14ac:dyDescent="0.3">
      <c r="A739">
        <v>968164</v>
      </c>
      <c r="B739" t="s">
        <v>5994</v>
      </c>
      <c r="C739" t="s">
        <v>5995</v>
      </c>
      <c r="D739" t="s">
        <v>5996</v>
      </c>
      <c r="F739" t="s">
        <v>1156</v>
      </c>
      <c r="G739" t="s">
        <v>27</v>
      </c>
      <c r="H739" t="s">
        <v>5997</v>
      </c>
      <c r="I739" t="s">
        <v>5998</v>
      </c>
      <c r="J739" t="s">
        <v>5999</v>
      </c>
      <c r="K739">
        <v>94</v>
      </c>
      <c r="L739" t="s">
        <v>2962</v>
      </c>
      <c r="N739" t="s">
        <v>68</v>
      </c>
      <c r="O739" t="s">
        <v>5893</v>
      </c>
      <c r="P739" t="s">
        <v>519</v>
      </c>
      <c r="Q739" t="s">
        <v>33</v>
      </c>
      <c r="R739" t="s">
        <v>34</v>
      </c>
      <c r="S739" t="e">
        <f>- Neuquén - Oeste</f>
        <v>#NAME?</v>
      </c>
      <c r="T739" t="s">
        <v>6000</v>
      </c>
      <c r="W739" t="s">
        <v>2962</v>
      </c>
      <c r="X739" t="s">
        <v>38</v>
      </c>
    </row>
    <row r="740" spans="1:24" x14ac:dyDescent="0.3">
      <c r="A740">
        <v>968165</v>
      </c>
      <c r="B740">
        <v>315637</v>
      </c>
      <c r="C740" t="s">
        <v>6001</v>
      </c>
      <c r="D740" t="s">
        <v>6002</v>
      </c>
      <c r="E740" t="s">
        <v>140</v>
      </c>
      <c r="F740" t="s">
        <v>26</v>
      </c>
      <c r="G740" t="s">
        <v>27</v>
      </c>
      <c r="H740" t="s">
        <v>6003</v>
      </c>
      <c r="I740" t="s">
        <v>6004</v>
      </c>
      <c r="J740" t="s">
        <v>6005</v>
      </c>
      <c r="K740">
        <v>100</v>
      </c>
      <c r="L740" t="s">
        <v>6006</v>
      </c>
      <c r="N740" t="s">
        <v>68</v>
      </c>
      <c r="O740" t="s">
        <v>5885</v>
      </c>
      <c r="P740" t="s">
        <v>1259</v>
      </c>
      <c r="Q740" t="s">
        <v>33</v>
      </c>
      <c r="R740" t="s">
        <v>34</v>
      </c>
      <c r="S740" t="s">
        <v>6007</v>
      </c>
      <c r="T740" t="s">
        <v>6008</v>
      </c>
      <c r="W740" t="s">
        <v>6009</v>
      </c>
    </row>
    <row r="741" spans="1:24" x14ac:dyDescent="0.3">
      <c r="A741">
        <v>968167</v>
      </c>
      <c r="B741" t="s">
        <v>6010</v>
      </c>
      <c r="C741" t="s">
        <v>6011</v>
      </c>
      <c r="D741" t="s">
        <v>6012</v>
      </c>
      <c r="F741" t="s">
        <v>75</v>
      </c>
      <c r="G741" t="s">
        <v>43</v>
      </c>
      <c r="H741" t="s">
        <v>6013</v>
      </c>
      <c r="I741" t="s">
        <v>6014</v>
      </c>
      <c r="J741" t="s">
        <v>6015</v>
      </c>
      <c r="K741">
        <v>95</v>
      </c>
      <c r="L741" t="s">
        <v>6016</v>
      </c>
      <c r="N741" t="s">
        <v>68</v>
      </c>
      <c r="O741" t="s">
        <v>5893</v>
      </c>
      <c r="P741" t="s">
        <v>841</v>
      </c>
      <c r="Q741" t="s">
        <v>33</v>
      </c>
      <c r="R741" t="s">
        <v>34</v>
      </c>
      <c r="S741" t="s">
        <v>6017</v>
      </c>
      <c r="W741" t="s">
        <v>1724</v>
      </c>
      <c r="X741" t="s">
        <v>38</v>
      </c>
    </row>
    <row r="742" spans="1:24" x14ac:dyDescent="0.3">
      <c r="A742">
        <v>968168</v>
      </c>
      <c r="B742">
        <v>213512</v>
      </c>
      <c r="C742" t="s">
        <v>6018</v>
      </c>
      <c r="D742" t="s">
        <v>6019</v>
      </c>
      <c r="E742" t="s">
        <v>140</v>
      </c>
      <c r="F742" t="s">
        <v>668</v>
      </c>
      <c r="G742" t="s">
        <v>27</v>
      </c>
      <c r="H742" t="s">
        <v>6020</v>
      </c>
      <c r="I742" t="s">
        <v>6021</v>
      </c>
      <c r="J742" t="s">
        <v>6022</v>
      </c>
      <c r="K742">
        <v>100</v>
      </c>
      <c r="L742" t="s">
        <v>398</v>
      </c>
      <c r="N742" t="s">
        <v>68</v>
      </c>
      <c r="O742" t="s">
        <v>3295</v>
      </c>
      <c r="P742" t="s">
        <v>400</v>
      </c>
      <c r="Q742" t="s">
        <v>33</v>
      </c>
      <c r="R742" t="s">
        <v>34</v>
      </c>
      <c r="S742" t="s">
        <v>6023</v>
      </c>
      <c r="T742" t="s">
        <v>530</v>
      </c>
      <c r="W742" t="s">
        <v>6024</v>
      </c>
      <c r="X742" t="s">
        <v>38</v>
      </c>
    </row>
    <row r="743" spans="1:24" x14ac:dyDescent="0.3">
      <c r="A743">
        <v>968172</v>
      </c>
      <c r="B743">
        <v>256006</v>
      </c>
      <c r="C743" t="s">
        <v>6025</v>
      </c>
      <c r="D743" t="s">
        <v>6026</v>
      </c>
      <c r="E743" t="s">
        <v>364</v>
      </c>
      <c r="F743" t="s">
        <v>630</v>
      </c>
      <c r="G743" t="s">
        <v>43</v>
      </c>
      <c r="H743" t="s">
        <v>6027</v>
      </c>
      <c r="I743" t="s">
        <v>6028</v>
      </c>
      <c r="J743" t="s">
        <v>6029</v>
      </c>
      <c r="K743">
        <v>15</v>
      </c>
      <c r="N743" t="s">
        <v>31</v>
      </c>
      <c r="O743" t="s">
        <v>201</v>
      </c>
      <c r="Q743" t="s">
        <v>33</v>
      </c>
      <c r="R743" t="s">
        <v>34</v>
      </c>
      <c r="S743" t="e">
        <f>- Centenario</f>
        <v>#NAME?</v>
      </c>
      <c r="T743" t="s">
        <v>6030</v>
      </c>
      <c r="W743" t="s">
        <v>6031</v>
      </c>
      <c r="X743" t="s">
        <v>60</v>
      </c>
    </row>
    <row r="744" spans="1:24" x14ac:dyDescent="0.3">
      <c r="A744">
        <v>968173</v>
      </c>
      <c r="B744" t="s">
        <v>4032</v>
      </c>
      <c r="C744" t="s">
        <v>4033</v>
      </c>
      <c r="D744" t="s">
        <v>4034</v>
      </c>
      <c r="F744" t="s">
        <v>112</v>
      </c>
      <c r="G744" t="s">
        <v>27</v>
      </c>
      <c r="H744" t="s">
        <v>6032</v>
      </c>
      <c r="I744" t="s">
        <v>6033</v>
      </c>
      <c r="J744" t="s">
        <v>6034</v>
      </c>
      <c r="K744">
        <v>75</v>
      </c>
      <c r="L744" t="s">
        <v>6035</v>
      </c>
      <c r="N744" t="s">
        <v>68</v>
      </c>
      <c r="O744" t="s">
        <v>3295</v>
      </c>
      <c r="P744" t="s">
        <v>577</v>
      </c>
      <c r="Q744" t="s">
        <v>33</v>
      </c>
      <c r="R744" t="s">
        <v>34</v>
      </c>
      <c r="S744" t="s">
        <v>4038</v>
      </c>
      <c r="W744" t="s">
        <v>6036</v>
      </c>
      <c r="X744" t="s">
        <v>38</v>
      </c>
    </row>
    <row r="745" spans="1:24" x14ac:dyDescent="0.3">
      <c r="A745">
        <v>968174</v>
      </c>
      <c r="B745">
        <v>177014</v>
      </c>
      <c r="C745" t="s">
        <v>6037</v>
      </c>
      <c r="D745" t="s">
        <v>6038</v>
      </c>
      <c r="F745" t="s">
        <v>1864</v>
      </c>
      <c r="G745" t="s">
        <v>27</v>
      </c>
      <c r="H745" t="s">
        <v>6039</v>
      </c>
      <c r="I745" t="s">
        <v>6040</v>
      </c>
      <c r="J745" t="s">
        <v>6041</v>
      </c>
      <c r="K745">
        <v>72</v>
      </c>
      <c r="L745" t="s">
        <v>6042</v>
      </c>
      <c r="N745" t="s">
        <v>68</v>
      </c>
      <c r="O745" t="s">
        <v>5885</v>
      </c>
      <c r="P745" t="s">
        <v>6043</v>
      </c>
      <c r="Q745" t="s">
        <v>33</v>
      </c>
      <c r="R745" t="s">
        <v>34</v>
      </c>
      <c r="S745" t="s">
        <v>6044</v>
      </c>
      <c r="T745" t="s">
        <v>1345</v>
      </c>
      <c r="W745" t="s">
        <v>6045</v>
      </c>
      <c r="X745" t="s">
        <v>38</v>
      </c>
    </row>
    <row r="746" spans="1:24" x14ac:dyDescent="0.3">
      <c r="A746">
        <v>968179</v>
      </c>
      <c r="B746">
        <v>213859</v>
      </c>
      <c r="C746" t="s">
        <v>6046</v>
      </c>
      <c r="D746" t="s">
        <v>6047</v>
      </c>
      <c r="E746" t="s">
        <v>1745</v>
      </c>
      <c r="F746" t="s">
        <v>970</v>
      </c>
      <c r="G746" t="s">
        <v>43</v>
      </c>
      <c r="H746" t="s">
        <v>6048</v>
      </c>
      <c r="I746" t="s">
        <v>6049</v>
      </c>
      <c r="J746" t="s">
        <v>6050</v>
      </c>
      <c r="K746">
        <v>46</v>
      </c>
      <c r="N746" t="s">
        <v>31</v>
      </c>
      <c r="O746" t="s">
        <v>3295</v>
      </c>
      <c r="Q746" t="s">
        <v>33</v>
      </c>
      <c r="R746" t="s">
        <v>34</v>
      </c>
      <c r="S746" t="s">
        <v>6051</v>
      </c>
      <c r="T746" t="s">
        <v>1014</v>
      </c>
      <c r="W746" t="s">
        <v>1993</v>
      </c>
      <c r="X746" t="s">
        <v>38</v>
      </c>
    </row>
    <row r="747" spans="1:24" x14ac:dyDescent="0.3">
      <c r="A747">
        <v>968180</v>
      </c>
      <c r="B747" t="s">
        <v>6052</v>
      </c>
      <c r="C747" t="s">
        <v>6053</v>
      </c>
      <c r="D747" t="s">
        <v>6054</v>
      </c>
      <c r="F747" t="s">
        <v>1001</v>
      </c>
      <c r="G747" t="s">
        <v>27</v>
      </c>
      <c r="H747" t="s">
        <v>6055</v>
      </c>
      <c r="I747" t="s">
        <v>6056</v>
      </c>
      <c r="J747" t="s">
        <v>6057</v>
      </c>
      <c r="K747">
        <v>51</v>
      </c>
      <c r="L747" t="s">
        <v>6058</v>
      </c>
      <c r="N747" t="s">
        <v>68</v>
      </c>
      <c r="O747" t="s">
        <v>5893</v>
      </c>
      <c r="P747" t="s">
        <v>841</v>
      </c>
      <c r="Q747" t="s">
        <v>33</v>
      </c>
      <c r="R747" t="s">
        <v>34</v>
      </c>
      <c r="S747" t="s">
        <v>6059</v>
      </c>
      <c r="T747" t="s">
        <v>6060</v>
      </c>
      <c r="W747" t="s">
        <v>5897</v>
      </c>
      <c r="X747" t="s">
        <v>38</v>
      </c>
    </row>
    <row r="748" spans="1:24" x14ac:dyDescent="0.3">
      <c r="A748">
        <v>968183</v>
      </c>
      <c r="B748" t="s">
        <v>6061</v>
      </c>
      <c r="C748" t="s">
        <v>6062</v>
      </c>
      <c r="D748" t="s">
        <v>6063</v>
      </c>
      <c r="F748" t="s">
        <v>165</v>
      </c>
      <c r="G748" t="s">
        <v>43</v>
      </c>
      <c r="H748" t="s">
        <v>6064</v>
      </c>
      <c r="I748" t="s">
        <v>6065</v>
      </c>
      <c r="J748" t="s">
        <v>6066</v>
      </c>
      <c r="K748">
        <v>34</v>
      </c>
      <c r="M748" t="s">
        <v>6067</v>
      </c>
      <c r="N748" t="s">
        <v>31</v>
      </c>
      <c r="O748" t="s">
        <v>5885</v>
      </c>
      <c r="Q748" t="s">
        <v>33</v>
      </c>
      <c r="R748" t="s">
        <v>34</v>
      </c>
      <c r="S748" t="s">
        <v>6068</v>
      </c>
      <c r="T748" t="s">
        <v>5728</v>
      </c>
      <c r="W748" t="s">
        <v>580</v>
      </c>
      <c r="X748" t="s">
        <v>38</v>
      </c>
    </row>
    <row r="749" spans="1:24" x14ac:dyDescent="0.3">
      <c r="A749">
        <v>968185</v>
      </c>
      <c r="B749" t="s">
        <v>6069</v>
      </c>
      <c r="C749" t="s">
        <v>6070</v>
      </c>
      <c r="D749" t="s">
        <v>6071</v>
      </c>
      <c r="E749" t="s">
        <v>195</v>
      </c>
      <c r="F749" t="s">
        <v>6072</v>
      </c>
      <c r="G749" t="s">
        <v>27</v>
      </c>
      <c r="H749" t="s">
        <v>6073</v>
      </c>
      <c r="I749" t="s">
        <v>6074</v>
      </c>
      <c r="J749" t="s">
        <v>6075</v>
      </c>
      <c r="K749">
        <v>42</v>
      </c>
      <c r="L749" t="s">
        <v>6076</v>
      </c>
      <c r="N749" t="s">
        <v>68</v>
      </c>
      <c r="O749" t="s">
        <v>3295</v>
      </c>
      <c r="P749" t="s">
        <v>6077</v>
      </c>
      <c r="Q749" t="s">
        <v>1586</v>
      </c>
      <c r="R749" t="s">
        <v>1587</v>
      </c>
      <c r="S749" t="s">
        <v>6078</v>
      </c>
      <c r="T749" t="s">
        <v>6079</v>
      </c>
      <c r="W749" t="s">
        <v>6080</v>
      </c>
      <c r="X749" t="s">
        <v>60</v>
      </c>
    </row>
    <row r="750" spans="1:24" x14ac:dyDescent="0.3">
      <c r="A750">
        <v>968186</v>
      </c>
      <c r="B750" t="s">
        <v>3526</v>
      </c>
      <c r="C750" t="s">
        <v>3527</v>
      </c>
      <c r="D750" t="s">
        <v>3528</v>
      </c>
      <c r="E750" t="s">
        <v>3529</v>
      </c>
      <c r="F750" t="s">
        <v>668</v>
      </c>
      <c r="G750" t="s">
        <v>43</v>
      </c>
      <c r="H750" t="s">
        <v>6081</v>
      </c>
      <c r="I750" t="s">
        <v>6081</v>
      </c>
      <c r="J750" t="s">
        <v>6082</v>
      </c>
      <c r="K750">
        <v>0</v>
      </c>
      <c r="N750" t="s">
        <v>31</v>
      </c>
      <c r="Q750" t="s">
        <v>33</v>
      </c>
      <c r="R750" t="s">
        <v>34</v>
      </c>
      <c r="S750" t="s">
        <v>3535</v>
      </c>
      <c r="W750" t="s">
        <v>1510</v>
      </c>
    </row>
    <row r="751" spans="1:24" x14ac:dyDescent="0.3">
      <c r="A751">
        <v>968187</v>
      </c>
      <c r="B751" t="s">
        <v>6083</v>
      </c>
      <c r="C751" t="s">
        <v>6084</v>
      </c>
      <c r="D751" t="s">
        <v>6085</v>
      </c>
      <c r="F751" t="s">
        <v>603</v>
      </c>
      <c r="G751" t="s">
        <v>27</v>
      </c>
      <c r="H751" t="s">
        <v>6086</v>
      </c>
      <c r="J751" t="s">
        <v>6087</v>
      </c>
      <c r="N751" t="s">
        <v>31</v>
      </c>
      <c r="R751" t="s">
        <v>78</v>
      </c>
      <c r="S751" t="s">
        <v>6088</v>
      </c>
      <c r="W751" t="s">
        <v>6089</v>
      </c>
      <c r="X751" t="s">
        <v>38</v>
      </c>
    </row>
    <row r="752" spans="1:24" x14ac:dyDescent="0.3">
      <c r="A752">
        <v>968191</v>
      </c>
      <c r="B752" t="s">
        <v>6090</v>
      </c>
      <c r="C752" t="s">
        <v>6091</v>
      </c>
      <c r="D752" t="s">
        <v>6092</v>
      </c>
      <c r="E752" t="s">
        <v>195</v>
      </c>
      <c r="F752" t="s">
        <v>1448</v>
      </c>
      <c r="G752" t="s">
        <v>27</v>
      </c>
      <c r="H752" t="s">
        <v>6093</v>
      </c>
      <c r="I752" t="s">
        <v>6094</v>
      </c>
      <c r="J752" t="s">
        <v>6095</v>
      </c>
      <c r="K752">
        <v>24</v>
      </c>
      <c r="L752" t="s">
        <v>6096</v>
      </c>
      <c r="M752" t="s">
        <v>6097</v>
      </c>
      <c r="N752" t="s">
        <v>68</v>
      </c>
      <c r="O752" t="s">
        <v>201</v>
      </c>
      <c r="P752" t="s">
        <v>6098</v>
      </c>
      <c r="Q752" t="s">
        <v>119</v>
      </c>
      <c r="R752" t="s">
        <v>120</v>
      </c>
      <c r="S752" t="s">
        <v>6099</v>
      </c>
      <c r="W752" t="s">
        <v>6100</v>
      </c>
      <c r="X752" t="s">
        <v>60</v>
      </c>
    </row>
    <row r="753" spans="1:24" x14ac:dyDescent="0.3">
      <c r="A753">
        <v>968194</v>
      </c>
      <c r="B753" t="s">
        <v>6101</v>
      </c>
      <c r="C753" t="s">
        <v>6102</v>
      </c>
      <c r="D753" t="s">
        <v>6103</v>
      </c>
      <c r="F753" t="s">
        <v>507</v>
      </c>
      <c r="G753" t="s">
        <v>43</v>
      </c>
      <c r="H753" t="s">
        <v>6104</v>
      </c>
      <c r="I753" t="s">
        <v>6105</v>
      </c>
      <c r="J753" t="s">
        <v>6106</v>
      </c>
      <c r="K753">
        <v>53</v>
      </c>
      <c r="L753" t="s">
        <v>682</v>
      </c>
      <c r="N753" t="s">
        <v>68</v>
      </c>
      <c r="O753" t="s">
        <v>130</v>
      </c>
      <c r="P753" t="s">
        <v>3935</v>
      </c>
      <c r="Q753" t="s">
        <v>33</v>
      </c>
      <c r="R753" t="s">
        <v>34</v>
      </c>
      <c r="S753" t="s">
        <v>6107</v>
      </c>
      <c r="W753" t="s">
        <v>6108</v>
      </c>
      <c r="X753" t="s">
        <v>38</v>
      </c>
    </row>
    <row r="754" spans="1:24" x14ac:dyDescent="0.3">
      <c r="A754">
        <v>968195</v>
      </c>
      <c r="B754">
        <v>219416</v>
      </c>
      <c r="C754" t="s">
        <v>6109</v>
      </c>
      <c r="D754" t="s">
        <v>6110</v>
      </c>
      <c r="F754" t="s">
        <v>320</v>
      </c>
      <c r="G754" t="s">
        <v>43</v>
      </c>
      <c r="H754" t="s">
        <v>6111</v>
      </c>
      <c r="I754" t="s">
        <v>6112</v>
      </c>
      <c r="J754" t="s">
        <v>6113</v>
      </c>
      <c r="K754">
        <v>97</v>
      </c>
      <c r="L754" t="s">
        <v>6114</v>
      </c>
      <c r="N754" t="s">
        <v>68</v>
      </c>
      <c r="O754" t="s">
        <v>130</v>
      </c>
      <c r="P754" t="s">
        <v>3935</v>
      </c>
      <c r="Q754" t="s">
        <v>33</v>
      </c>
      <c r="R754" t="s">
        <v>34</v>
      </c>
      <c r="S754" t="s">
        <v>6115</v>
      </c>
      <c r="T754" t="s">
        <v>6116</v>
      </c>
      <c r="W754" t="s">
        <v>6117</v>
      </c>
      <c r="X754" t="s">
        <v>38</v>
      </c>
    </row>
    <row r="755" spans="1:24" x14ac:dyDescent="0.3">
      <c r="A755">
        <v>968196</v>
      </c>
      <c r="B755">
        <v>132961</v>
      </c>
      <c r="C755" t="s">
        <v>6118</v>
      </c>
      <c r="D755" t="s">
        <v>6119</v>
      </c>
      <c r="E755" t="s">
        <v>195</v>
      </c>
      <c r="F755" t="s">
        <v>787</v>
      </c>
      <c r="G755" t="s">
        <v>27</v>
      </c>
      <c r="H755" t="s">
        <v>6120</v>
      </c>
      <c r="I755" t="s">
        <v>6121</v>
      </c>
      <c r="J755" t="s">
        <v>6122</v>
      </c>
      <c r="K755">
        <v>115</v>
      </c>
      <c r="L755" t="s">
        <v>6123</v>
      </c>
      <c r="N755" t="s">
        <v>68</v>
      </c>
      <c r="O755" t="s">
        <v>146</v>
      </c>
      <c r="P755" t="s">
        <v>6124</v>
      </c>
      <c r="Q755" t="s">
        <v>33</v>
      </c>
      <c r="R755" t="s">
        <v>34</v>
      </c>
      <c r="S755" t="s">
        <v>6125</v>
      </c>
      <c r="W755" t="s">
        <v>6126</v>
      </c>
      <c r="X755" t="s">
        <v>38</v>
      </c>
    </row>
    <row r="756" spans="1:24" x14ac:dyDescent="0.3">
      <c r="A756">
        <v>968197</v>
      </c>
      <c r="B756" t="s">
        <v>6127</v>
      </c>
      <c r="C756" t="s">
        <v>6128</v>
      </c>
      <c r="D756" t="s">
        <v>6129</v>
      </c>
      <c r="F756" t="s">
        <v>847</v>
      </c>
      <c r="G756" t="s">
        <v>27</v>
      </c>
      <c r="H756" t="s">
        <v>6130</v>
      </c>
      <c r="I756" t="s">
        <v>6131</v>
      </c>
      <c r="J756" t="s">
        <v>6132</v>
      </c>
      <c r="K756">
        <v>28</v>
      </c>
      <c r="L756" t="s">
        <v>6133</v>
      </c>
      <c r="N756" t="s">
        <v>68</v>
      </c>
      <c r="O756" t="s">
        <v>5893</v>
      </c>
      <c r="P756" t="s">
        <v>3534</v>
      </c>
      <c r="Q756" t="s">
        <v>119</v>
      </c>
      <c r="R756" t="s">
        <v>120</v>
      </c>
      <c r="S756" t="s">
        <v>6134</v>
      </c>
      <c r="W756" t="s">
        <v>6135</v>
      </c>
      <c r="X756" t="s">
        <v>60</v>
      </c>
    </row>
    <row r="757" spans="1:24" x14ac:dyDescent="0.3">
      <c r="A757">
        <v>968199</v>
      </c>
      <c r="B757">
        <v>8500</v>
      </c>
      <c r="C757" t="s">
        <v>6136</v>
      </c>
      <c r="D757" t="s">
        <v>6137</v>
      </c>
      <c r="F757" t="s">
        <v>75</v>
      </c>
      <c r="G757" t="s">
        <v>43</v>
      </c>
      <c r="H757" t="s">
        <v>6138</v>
      </c>
      <c r="I757" t="s">
        <v>6139</v>
      </c>
      <c r="J757" t="s">
        <v>6140</v>
      </c>
      <c r="K757">
        <v>8</v>
      </c>
      <c r="L757" t="s">
        <v>6141</v>
      </c>
      <c r="N757" t="s">
        <v>68</v>
      </c>
      <c r="O757" t="s">
        <v>3295</v>
      </c>
      <c r="P757" t="s">
        <v>6142</v>
      </c>
      <c r="Q757" t="s">
        <v>33</v>
      </c>
      <c r="R757" t="s">
        <v>34</v>
      </c>
      <c r="S757" t="s">
        <v>6143</v>
      </c>
      <c r="T757" t="s">
        <v>646</v>
      </c>
      <c r="W757" t="s">
        <v>6144</v>
      </c>
      <c r="X757" t="s">
        <v>60</v>
      </c>
    </row>
    <row r="758" spans="1:24" x14ac:dyDescent="0.3">
      <c r="A758">
        <v>968201</v>
      </c>
      <c r="B758">
        <v>210332</v>
      </c>
      <c r="C758" t="s">
        <v>6145</v>
      </c>
      <c r="D758" t="s">
        <v>6146</v>
      </c>
      <c r="F758" t="s">
        <v>141</v>
      </c>
      <c r="G758" t="s">
        <v>43</v>
      </c>
      <c r="H758" t="s">
        <v>6147</v>
      </c>
      <c r="J758" t="s">
        <v>6148</v>
      </c>
      <c r="N758" t="s">
        <v>31</v>
      </c>
      <c r="R758" t="s">
        <v>78</v>
      </c>
      <c r="S758" t="s">
        <v>6149</v>
      </c>
      <c r="W758" t="s">
        <v>5403</v>
      </c>
      <c r="X758" t="s">
        <v>38</v>
      </c>
    </row>
    <row r="759" spans="1:24" x14ac:dyDescent="0.3">
      <c r="A759">
        <v>968202</v>
      </c>
      <c r="B759" t="s">
        <v>6150</v>
      </c>
      <c r="C759" t="s">
        <v>6151</v>
      </c>
      <c r="D759" t="s">
        <v>6152</v>
      </c>
      <c r="E759" t="s">
        <v>140</v>
      </c>
      <c r="F759" t="s">
        <v>611</v>
      </c>
      <c r="G759" t="s">
        <v>43</v>
      </c>
      <c r="H759" t="s">
        <v>6153</v>
      </c>
      <c r="I759" t="s">
        <v>6154</v>
      </c>
      <c r="J759" t="s">
        <v>6155</v>
      </c>
      <c r="K759">
        <v>88</v>
      </c>
      <c r="L759" t="s">
        <v>6156</v>
      </c>
      <c r="N759" t="s">
        <v>68</v>
      </c>
      <c r="O759" t="s">
        <v>5885</v>
      </c>
      <c r="P759" t="s">
        <v>6157</v>
      </c>
      <c r="Q759" t="s">
        <v>33</v>
      </c>
      <c r="R759" t="s">
        <v>34</v>
      </c>
      <c r="S759" t="s">
        <v>6158</v>
      </c>
      <c r="W759" t="s">
        <v>6156</v>
      </c>
      <c r="X759" t="s">
        <v>38</v>
      </c>
    </row>
    <row r="760" spans="1:24" x14ac:dyDescent="0.3">
      <c r="A760">
        <v>968203</v>
      </c>
      <c r="B760">
        <v>194791</v>
      </c>
      <c r="C760" t="s">
        <v>3563</v>
      </c>
      <c r="D760" t="s">
        <v>3564</v>
      </c>
      <c r="E760" t="s">
        <v>364</v>
      </c>
      <c r="F760" t="s">
        <v>463</v>
      </c>
      <c r="G760" t="s">
        <v>27</v>
      </c>
      <c r="H760" t="s">
        <v>6159</v>
      </c>
      <c r="I760" t="s">
        <v>6160</v>
      </c>
      <c r="J760" t="s">
        <v>6161</v>
      </c>
      <c r="K760">
        <v>20</v>
      </c>
      <c r="L760" t="s">
        <v>6162</v>
      </c>
      <c r="N760" t="s">
        <v>68</v>
      </c>
      <c r="O760" t="s">
        <v>146</v>
      </c>
      <c r="P760" t="s">
        <v>6163</v>
      </c>
      <c r="Q760" t="s">
        <v>119</v>
      </c>
      <c r="R760" t="s">
        <v>120</v>
      </c>
      <c r="S760" t="s">
        <v>3568</v>
      </c>
      <c r="T760" t="s">
        <v>3569</v>
      </c>
      <c r="W760" t="s">
        <v>2688</v>
      </c>
      <c r="X760" t="s">
        <v>60</v>
      </c>
    </row>
    <row r="761" spans="1:24" x14ac:dyDescent="0.3">
      <c r="A761">
        <v>968205</v>
      </c>
      <c r="B761">
        <v>247796</v>
      </c>
      <c r="C761" t="s">
        <v>6164</v>
      </c>
      <c r="D761" t="s">
        <v>6165</v>
      </c>
      <c r="E761" t="s">
        <v>1745</v>
      </c>
      <c r="F761" t="s">
        <v>125</v>
      </c>
      <c r="G761" t="s">
        <v>27</v>
      </c>
      <c r="H761" t="s">
        <v>6166</v>
      </c>
      <c r="I761" t="s">
        <v>6167</v>
      </c>
      <c r="J761" t="s">
        <v>6168</v>
      </c>
      <c r="K761">
        <v>85</v>
      </c>
      <c r="L761" t="s">
        <v>6169</v>
      </c>
      <c r="N761" t="s">
        <v>68</v>
      </c>
      <c r="O761" t="s">
        <v>5893</v>
      </c>
      <c r="P761" t="s">
        <v>6170</v>
      </c>
      <c r="Q761" t="s">
        <v>33</v>
      </c>
      <c r="R761" t="s">
        <v>34</v>
      </c>
      <c r="S761" t="s">
        <v>6171</v>
      </c>
      <c r="W761" t="s">
        <v>6172</v>
      </c>
      <c r="X761" t="s">
        <v>38</v>
      </c>
    </row>
    <row r="762" spans="1:24" x14ac:dyDescent="0.3">
      <c r="A762">
        <v>968207</v>
      </c>
      <c r="B762">
        <v>117833</v>
      </c>
      <c r="C762" t="s">
        <v>6173</v>
      </c>
      <c r="D762" t="s">
        <v>6174</v>
      </c>
      <c r="E762" t="s">
        <v>140</v>
      </c>
      <c r="F762" t="s">
        <v>1448</v>
      </c>
      <c r="G762" t="s">
        <v>27</v>
      </c>
      <c r="H762" t="s">
        <v>6175</v>
      </c>
      <c r="I762" t="s">
        <v>6176</v>
      </c>
      <c r="J762" t="s">
        <v>6177</v>
      </c>
      <c r="K762">
        <v>45</v>
      </c>
      <c r="L762" t="s">
        <v>6178</v>
      </c>
      <c r="N762" t="s">
        <v>68</v>
      </c>
      <c r="O762" t="s">
        <v>5885</v>
      </c>
      <c r="P762" t="s">
        <v>996</v>
      </c>
      <c r="Q762" t="s">
        <v>33</v>
      </c>
      <c r="R762" t="s">
        <v>34</v>
      </c>
      <c r="S762" t="s">
        <v>6179</v>
      </c>
      <c r="T762" t="s">
        <v>6180</v>
      </c>
      <c r="W762" t="s">
        <v>6181</v>
      </c>
      <c r="X762" t="s">
        <v>38</v>
      </c>
    </row>
    <row r="763" spans="1:24" x14ac:dyDescent="0.3">
      <c r="A763">
        <v>968208</v>
      </c>
      <c r="B763" t="s">
        <v>6182</v>
      </c>
      <c r="C763" t="s">
        <v>6183</v>
      </c>
      <c r="D763" t="s">
        <v>6184</v>
      </c>
      <c r="F763" t="s">
        <v>970</v>
      </c>
      <c r="G763" t="s">
        <v>27</v>
      </c>
      <c r="H763" t="s">
        <v>6185</v>
      </c>
      <c r="I763" t="s">
        <v>6186</v>
      </c>
      <c r="J763" t="s">
        <v>6187</v>
      </c>
      <c r="K763">
        <v>63</v>
      </c>
      <c r="L763" t="s">
        <v>1303</v>
      </c>
      <c r="N763" t="s">
        <v>68</v>
      </c>
      <c r="O763" t="s">
        <v>5885</v>
      </c>
      <c r="P763" t="s">
        <v>1304</v>
      </c>
      <c r="Q763" t="s">
        <v>33</v>
      </c>
      <c r="R763" t="s">
        <v>34</v>
      </c>
      <c r="S763" t="s">
        <v>6188</v>
      </c>
      <c r="T763" t="s">
        <v>6189</v>
      </c>
      <c r="W763" t="s">
        <v>637</v>
      </c>
      <c r="X763" t="s">
        <v>38</v>
      </c>
    </row>
    <row r="764" spans="1:24" x14ac:dyDescent="0.3">
      <c r="A764">
        <v>968209</v>
      </c>
      <c r="B764">
        <v>300012</v>
      </c>
      <c r="C764" t="s">
        <v>6190</v>
      </c>
      <c r="D764" t="s">
        <v>6191</v>
      </c>
      <c r="F764" t="s">
        <v>92</v>
      </c>
      <c r="G764" t="s">
        <v>43</v>
      </c>
      <c r="H764" t="s">
        <v>6192</v>
      </c>
      <c r="I764" t="s">
        <v>6193</v>
      </c>
      <c r="J764" t="s">
        <v>6194</v>
      </c>
      <c r="K764">
        <v>53</v>
      </c>
      <c r="L764" t="s">
        <v>6195</v>
      </c>
      <c r="N764" t="s">
        <v>68</v>
      </c>
      <c r="O764" t="s">
        <v>5893</v>
      </c>
      <c r="P764" t="s">
        <v>690</v>
      </c>
      <c r="Q764" t="s">
        <v>33</v>
      </c>
      <c r="R764" t="s">
        <v>34</v>
      </c>
      <c r="S764" t="s">
        <v>6196</v>
      </c>
      <c r="T764" t="s">
        <v>6197</v>
      </c>
      <c r="W764" t="s">
        <v>108</v>
      </c>
      <c r="X764" t="s">
        <v>38</v>
      </c>
    </row>
    <row r="765" spans="1:24" x14ac:dyDescent="0.3">
      <c r="A765">
        <v>968212</v>
      </c>
      <c r="B765" t="s">
        <v>6198</v>
      </c>
      <c r="C765" t="s">
        <v>6199</v>
      </c>
      <c r="D765" t="s">
        <v>6200</v>
      </c>
      <c r="E765" t="s">
        <v>991</v>
      </c>
      <c r="F765" t="s">
        <v>63</v>
      </c>
      <c r="G765" t="s">
        <v>43</v>
      </c>
      <c r="H765" t="s">
        <v>6201</v>
      </c>
      <c r="I765" t="s">
        <v>6202</v>
      </c>
      <c r="J765" t="s">
        <v>6203</v>
      </c>
      <c r="K765">
        <v>69</v>
      </c>
      <c r="N765" t="s">
        <v>31</v>
      </c>
      <c r="O765" t="s">
        <v>5893</v>
      </c>
      <c r="Q765" t="s">
        <v>33</v>
      </c>
      <c r="R765" t="s">
        <v>34</v>
      </c>
      <c r="S765" t="s">
        <v>6204</v>
      </c>
      <c r="W765" t="s">
        <v>5395</v>
      </c>
      <c r="X765" t="s">
        <v>38</v>
      </c>
    </row>
    <row r="766" spans="1:24" x14ac:dyDescent="0.3">
      <c r="A766">
        <v>968213</v>
      </c>
      <c r="B766" t="s">
        <v>6205</v>
      </c>
      <c r="C766" t="s">
        <v>6206</v>
      </c>
      <c r="D766" t="s">
        <v>6207</v>
      </c>
      <c r="E766" t="s">
        <v>2001</v>
      </c>
      <c r="F766" t="s">
        <v>738</v>
      </c>
      <c r="G766" t="s">
        <v>43</v>
      </c>
      <c r="H766" t="s">
        <v>6208</v>
      </c>
      <c r="I766" t="s">
        <v>6209</v>
      </c>
      <c r="J766" t="s">
        <v>6210</v>
      </c>
      <c r="K766">
        <v>56</v>
      </c>
      <c r="N766" t="s">
        <v>31</v>
      </c>
      <c r="O766" t="s">
        <v>130</v>
      </c>
      <c r="Q766" t="s">
        <v>33</v>
      </c>
      <c r="R766" t="s">
        <v>34</v>
      </c>
      <c r="S766" t="s">
        <v>6211</v>
      </c>
      <c r="W766" t="s">
        <v>4606</v>
      </c>
      <c r="X766" t="s">
        <v>38</v>
      </c>
    </row>
    <row r="767" spans="1:24" x14ac:dyDescent="0.3">
      <c r="A767">
        <v>968214</v>
      </c>
      <c r="B767">
        <v>86491</v>
      </c>
      <c r="C767" t="s">
        <v>6212</v>
      </c>
      <c r="D767" t="s">
        <v>6213</v>
      </c>
      <c r="F767" t="s">
        <v>485</v>
      </c>
      <c r="G767" t="s">
        <v>43</v>
      </c>
      <c r="H767" t="s">
        <v>6214</v>
      </c>
      <c r="I767" t="s">
        <v>6215</v>
      </c>
      <c r="J767" t="s">
        <v>6216</v>
      </c>
      <c r="K767">
        <v>64</v>
      </c>
      <c r="M767" t="s">
        <v>6217</v>
      </c>
      <c r="N767" t="s">
        <v>68</v>
      </c>
      <c r="O767" t="s">
        <v>5885</v>
      </c>
      <c r="P767" t="s">
        <v>6218</v>
      </c>
      <c r="Q767" t="s">
        <v>33</v>
      </c>
      <c r="R767" t="s">
        <v>34</v>
      </c>
      <c r="S767" t="e">
        <f>- Neuquén - Barrio Cordón Colón</f>
        <v>#NAME?</v>
      </c>
      <c r="T767" t="s">
        <v>4879</v>
      </c>
      <c r="W767" t="s">
        <v>6217</v>
      </c>
      <c r="X767" t="s">
        <v>38</v>
      </c>
    </row>
    <row r="768" spans="1:24" x14ac:dyDescent="0.3">
      <c r="A768">
        <v>968215</v>
      </c>
      <c r="B768">
        <v>168537</v>
      </c>
      <c r="C768" t="s">
        <v>6219</v>
      </c>
      <c r="D768" t="s">
        <v>6220</v>
      </c>
      <c r="E768" t="s">
        <v>195</v>
      </c>
      <c r="F768" t="s">
        <v>6221</v>
      </c>
      <c r="G768" t="s">
        <v>27</v>
      </c>
      <c r="H768" t="s">
        <v>6222</v>
      </c>
      <c r="I768" t="s">
        <v>6223</v>
      </c>
      <c r="J768" t="s">
        <v>6224</v>
      </c>
      <c r="K768">
        <v>19</v>
      </c>
      <c r="L768" t="s">
        <v>6225</v>
      </c>
      <c r="N768" t="s">
        <v>68</v>
      </c>
      <c r="O768" t="s">
        <v>5885</v>
      </c>
      <c r="P768" t="s">
        <v>4298</v>
      </c>
      <c r="Q768" t="s">
        <v>33</v>
      </c>
      <c r="R768" t="s">
        <v>34</v>
      </c>
      <c r="S768" t="s">
        <v>6226</v>
      </c>
      <c r="W768" t="s">
        <v>6225</v>
      </c>
      <c r="X768" t="s">
        <v>38</v>
      </c>
    </row>
    <row r="769" spans="1:24" x14ac:dyDescent="0.3">
      <c r="A769">
        <v>968216</v>
      </c>
      <c r="B769" t="s">
        <v>6227</v>
      </c>
      <c r="C769" t="s">
        <v>6228</v>
      </c>
      <c r="D769" t="s">
        <v>6229</v>
      </c>
      <c r="E769" t="s">
        <v>140</v>
      </c>
      <c r="F769" t="s">
        <v>1042</v>
      </c>
      <c r="G769" t="s">
        <v>27</v>
      </c>
      <c r="H769" t="s">
        <v>6230</v>
      </c>
      <c r="I769" t="s">
        <v>6231</v>
      </c>
      <c r="J769" t="s">
        <v>6232</v>
      </c>
      <c r="K769">
        <v>49</v>
      </c>
      <c r="L769" t="s">
        <v>637</v>
      </c>
      <c r="N769" t="s">
        <v>68</v>
      </c>
      <c r="O769" t="s">
        <v>130</v>
      </c>
      <c r="P769" t="s">
        <v>147</v>
      </c>
      <c r="Q769" t="s">
        <v>33</v>
      </c>
      <c r="R769" t="s">
        <v>34</v>
      </c>
      <c r="S769" t="s">
        <v>6233</v>
      </c>
      <c r="W769" t="s">
        <v>6234</v>
      </c>
      <c r="X769" t="s">
        <v>38</v>
      </c>
    </row>
    <row r="770" spans="1:24" x14ac:dyDescent="0.3">
      <c r="A770">
        <v>968219</v>
      </c>
      <c r="B770">
        <v>334420</v>
      </c>
      <c r="C770" t="s">
        <v>6235</v>
      </c>
      <c r="D770" t="s">
        <v>6236</v>
      </c>
      <c r="F770" t="s">
        <v>847</v>
      </c>
      <c r="G770" t="s">
        <v>27</v>
      </c>
      <c r="H770" t="s">
        <v>6237</v>
      </c>
      <c r="I770" t="s">
        <v>6238</v>
      </c>
      <c r="J770" t="s">
        <v>6239</v>
      </c>
      <c r="K770">
        <v>47</v>
      </c>
      <c r="L770" t="s">
        <v>3030</v>
      </c>
      <c r="N770" t="s">
        <v>68</v>
      </c>
      <c r="O770" t="s">
        <v>130</v>
      </c>
      <c r="P770" t="s">
        <v>491</v>
      </c>
      <c r="Q770" t="s">
        <v>33</v>
      </c>
      <c r="R770" t="s">
        <v>34</v>
      </c>
      <c r="S770" t="s">
        <v>6240</v>
      </c>
      <c r="W770" t="s">
        <v>2728</v>
      </c>
      <c r="X770" t="s">
        <v>38</v>
      </c>
    </row>
    <row r="771" spans="1:24" x14ac:dyDescent="0.3">
      <c r="A771">
        <v>968220</v>
      </c>
      <c r="B771" t="s">
        <v>6241</v>
      </c>
      <c r="C771" t="s">
        <v>6242</v>
      </c>
      <c r="D771" t="s">
        <v>6243</v>
      </c>
      <c r="E771" t="s">
        <v>195</v>
      </c>
      <c r="F771" t="s">
        <v>584</v>
      </c>
      <c r="G771" t="s">
        <v>43</v>
      </c>
      <c r="H771" t="s">
        <v>6244</v>
      </c>
      <c r="I771" t="s">
        <v>6245</v>
      </c>
      <c r="J771" t="s">
        <v>6246</v>
      </c>
      <c r="K771">
        <v>50</v>
      </c>
      <c r="L771" t="s">
        <v>6247</v>
      </c>
      <c r="N771" t="s">
        <v>68</v>
      </c>
      <c r="O771" t="s">
        <v>130</v>
      </c>
      <c r="P771" t="s">
        <v>6248</v>
      </c>
      <c r="Q771" t="s">
        <v>33</v>
      </c>
      <c r="R771" t="s">
        <v>34</v>
      </c>
      <c r="S771" t="s">
        <v>6249</v>
      </c>
      <c r="W771" t="s">
        <v>6250</v>
      </c>
      <c r="X771" t="s">
        <v>38</v>
      </c>
    </row>
    <row r="772" spans="1:24" x14ac:dyDescent="0.3">
      <c r="A772">
        <v>968221</v>
      </c>
      <c r="B772">
        <v>279486</v>
      </c>
      <c r="C772" t="s">
        <v>3829</v>
      </c>
      <c r="D772" t="s">
        <v>3830</v>
      </c>
      <c r="E772" t="s">
        <v>195</v>
      </c>
      <c r="F772" t="s">
        <v>1610</v>
      </c>
      <c r="G772" t="s">
        <v>43</v>
      </c>
      <c r="H772" t="s">
        <v>6251</v>
      </c>
      <c r="I772" t="s">
        <v>6252</v>
      </c>
      <c r="J772" t="s">
        <v>6253</v>
      </c>
      <c r="K772">
        <v>49</v>
      </c>
      <c r="L772" t="s">
        <v>6254</v>
      </c>
      <c r="N772" t="s">
        <v>68</v>
      </c>
      <c r="O772" t="s">
        <v>201</v>
      </c>
      <c r="P772" t="s">
        <v>6255</v>
      </c>
      <c r="Q772" t="s">
        <v>33</v>
      </c>
      <c r="R772" t="s">
        <v>34</v>
      </c>
      <c r="S772" t="s">
        <v>3832</v>
      </c>
      <c r="T772" t="s">
        <v>646</v>
      </c>
      <c r="W772" t="s">
        <v>6256</v>
      </c>
      <c r="X772" t="s">
        <v>38</v>
      </c>
    </row>
    <row r="773" spans="1:24" x14ac:dyDescent="0.3">
      <c r="A773">
        <v>968222</v>
      </c>
      <c r="B773" t="s">
        <v>6257</v>
      </c>
      <c r="C773" t="s">
        <v>6258</v>
      </c>
      <c r="D773" t="s">
        <v>6259</v>
      </c>
      <c r="E773" t="s">
        <v>185</v>
      </c>
      <c r="F773" t="s">
        <v>1324</v>
      </c>
      <c r="G773" t="s">
        <v>43</v>
      </c>
      <c r="H773" t="s">
        <v>6260</v>
      </c>
      <c r="I773" t="s">
        <v>6261</v>
      </c>
      <c r="J773" t="s">
        <v>6262</v>
      </c>
      <c r="K773">
        <v>53</v>
      </c>
      <c r="L773" t="s">
        <v>6263</v>
      </c>
      <c r="N773" t="s">
        <v>68</v>
      </c>
      <c r="O773" t="s">
        <v>5893</v>
      </c>
      <c r="P773" t="s">
        <v>501</v>
      </c>
      <c r="Q773" t="s">
        <v>33</v>
      </c>
      <c r="R773" t="s">
        <v>34</v>
      </c>
      <c r="S773" t="s">
        <v>6264</v>
      </c>
      <c r="W773" t="s">
        <v>6265</v>
      </c>
      <c r="X773" t="s">
        <v>38</v>
      </c>
    </row>
    <row r="774" spans="1:24" x14ac:dyDescent="0.3">
      <c r="A774">
        <v>968224</v>
      </c>
      <c r="B774">
        <v>237703</v>
      </c>
      <c r="C774" t="s">
        <v>6266</v>
      </c>
      <c r="D774" t="s">
        <v>6267</v>
      </c>
      <c r="F774" t="s">
        <v>26</v>
      </c>
      <c r="G774" t="s">
        <v>43</v>
      </c>
      <c r="H774" t="s">
        <v>6268</v>
      </c>
      <c r="I774" t="s">
        <v>6269</v>
      </c>
      <c r="J774" t="s">
        <v>6270</v>
      </c>
      <c r="K774">
        <v>23</v>
      </c>
      <c r="L774" t="s">
        <v>4165</v>
      </c>
      <c r="N774" t="s">
        <v>68</v>
      </c>
      <c r="O774" t="s">
        <v>130</v>
      </c>
      <c r="P774" t="s">
        <v>69</v>
      </c>
      <c r="Q774" t="s">
        <v>33</v>
      </c>
      <c r="R774" t="s">
        <v>34</v>
      </c>
      <c r="S774" t="s">
        <v>6271</v>
      </c>
      <c r="W774" t="s">
        <v>6272</v>
      </c>
      <c r="X774" t="s">
        <v>60</v>
      </c>
    </row>
    <row r="775" spans="1:24" x14ac:dyDescent="0.3">
      <c r="A775">
        <v>968226</v>
      </c>
      <c r="B775" t="s">
        <v>6273</v>
      </c>
      <c r="C775" t="s">
        <v>6274</v>
      </c>
      <c r="D775" t="s">
        <v>6275</v>
      </c>
      <c r="F775" t="s">
        <v>738</v>
      </c>
      <c r="G775" t="s">
        <v>43</v>
      </c>
      <c r="H775" t="s">
        <v>6276</v>
      </c>
      <c r="I775" t="s">
        <v>6277</v>
      </c>
      <c r="J775" t="s">
        <v>6278</v>
      </c>
      <c r="K775">
        <v>41</v>
      </c>
      <c r="L775" t="s">
        <v>6279</v>
      </c>
      <c r="N775" t="s">
        <v>68</v>
      </c>
      <c r="O775" t="s">
        <v>5893</v>
      </c>
      <c r="P775" t="s">
        <v>964</v>
      </c>
      <c r="Q775" t="s">
        <v>33</v>
      </c>
      <c r="R775" t="s">
        <v>34</v>
      </c>
      <c r="S775" t="e">
        <f>- Neuquén</f>
        <v>#NAME?</v>
      </c>
      <c r="T775" t="s">
        <v>2172</v>
      </c>
      <c r="W775" t="s">
        <v>5423</v>
      </c>
      <c r="X775" t="s">
        <v>38</v>
      </c>
    </row>
    <row r="776" spans="1:24" x14ac:dyDescent="0.3">
      <c r="A776">
        <v>968227</v>
      </c>
      <c r="B776">
        <v>322119</v>
      </c>
      <c r="C776" t="s">
        <v>6280</v>
      </c>
      <c r="D776" t="s">
        <v>6281</v>
      </c>
      <c r="F776" t="s">
        <v>603</v>
      </c>
      <c r="G776" t="s">
        <v>43</v>
      </c>
      <c r="H776" t="s">
        <v>6282</v>
      </c>
      <c r="I776" t="s">
        <v>6283</v>
      </c>
      <c r="J776" t="s">
        <v>6284</v>
      </c>
      <c r="K776">
        <v>46</v>
      </c>
      <c r="L776" t="s">
        <v>6285</v>
      </c>
      <c r="N776" t="s">
        <v>68</v>
      </c>
      <c r="O776" t="s">
        <v>5885</v>
      </c>
      <c r="P776" t="s">
        <v>202</v>
      </c>
      <c r="Q776" t="s">
        <v>33</v>
      </c>
      <c r="R776" t="s">
        <v>34</v>
      </c>
      <c r="S776" t="s">
        <v>6286</v>
      </c>
      <c r="T776" t="s">
        <v>6287</v>
      </c>
      <c r="W776" t="s">
        <v>6288</v>
      </c>
      <c r="X776" t="s">
        <v>38</v>
      </c>
    </row>
    <row r="777" spans="1:24" x14ac:dyDescent="0.3">
      <c r="A777">
        <v>968228</v>
      </c>
      <c r="B777" t="s">
        <v>6289</v>
      </c>
      <c r="C777" t="s">
        <v>6290</v>
      </c>
      <c r="D777" t="s">
        <v>6291</v>
      </c>
      <c r="E777" t="s">
        <v>101</v>
      </c>
      <c r="F777" t="s">
        <v>738</v>
      </c>
      <c r="G777" t="s">
        <v>43</v>
      </c>
      <c r="H777" t="s">
        <v>6292</v>
      </c>
      <c r="I777" t="s">
        <v>6293</v>
      </c>
      <c r="J777" t="s">
        <v>6294</v>
      </c>
      <c r="K777">
        <v>59</v>
      </c>
      <c r="L777" t="s">
        <v>6295</v>
      </c>
      <c r="N777" t="s">
        <v>68</v>
      </c>
      <c r="O777" t="s">
        <v>5893</v>
      </c>
      <c r="P777" t="s">
        <v>1068</v>
      </c>
      <c r="Q777" t="s">
        <v>33</v>
      </c>
      <c r="R777" t="s">
        <v>34</v>
      </c>
      <c r="S777" t="s">
        <v>6296</v>
      </c>
      <c r="W777" t="s">
        <v>6297</v>
      </c>
      <c r="X777" t="s">
        <v>38</v>
      </c>
    </row>
    <row r="778" spans="1:24" x14ac:dyDescent="0.3">
      <c r="A778">
        <v>968232</v>
      </c>
      <c r="B778" t="s">
        <v>6298</v>
      </c>
      <c r="C778" t="s">
        <v>6299</v>
      </c>
      <c r="D778" t="s">
        <v>6300</v>
      </c>
      <c r="F778" t="s">
        <v>562</v>
      </c>
      <c r="G778" t="s">
        <v>27</v>
      </c>
      <c r="H778" t="s">
        <v>6301</v>
      </c>
      <c r="I778" t="s">
        <v>6302</v>
      </c>
      <c r="J778" t="s">
        <v>6303</v>
      </c>
      <c r="K778">
        <v>29</v>
      </c>
      <c r="L778" t="s">
        <v>5356</v>
      </c>
      <c r="N778" t="s">
        <v>68</v>
      </c>
      <c r="O778" t="s">
        <v>5885</v>
      </c>
      <c r="P778" t="s">
        <v>577</v>
      </c>
      <c r="Q778" t="s">
        <v>33</v>
      </c>
      <c r="R778" t="s">
        <v>34</v>
      </c>
      <c r="S778" t="s">
        <v>6304</v>
      </c>
      <c r="W778" t="s">
        <v>682</v>
      </c>
      <c r="X778" t="s">
        <v>38</v>
      </c>
    </row>
    <row r="779" spans="1:24" x14ac:dyDescent="0.3">
      <c r="A779">
        <v>968234</v>
      </c>
      <c r="B779">
        <v>274939</v>
      </c>
      <c r="C779" t="s">
        <v>6305</v>
      </c>
      <c r="D779" t="s">
        <v>6306</v>
      </c>
      <c r="F779" t="s">
        <v>1324</v>
      </c>
      <c r="G779" t="s">
        <v>43</v>
      </c>
      <c r="H779" t="s">
        <v>6307</v>
      </c>
      <c r="I779" t="s">
        <v>6308</v>
      </c>
      <c r="J779" t="s">
        <v>6309</v>
      </c>
      <c r="K779">
        <v>29</v>
      </c>
      <c r="L779" t="s">
        <v>6310</v>
      </c>
      <c r="N779" t="s">
        <v>68</v>
      </c>
      <c r="O779" t="s">
        <v>5893</v>
      </c>
      <c r="P779" t="s">
        <v>147</v>
      </c>
      <c r="Q779" t="s">
        <v>33</v>
      </c>
      <c r="R779" t="s">
        <v>34</v>
      </c>
      <c r="S779" t="s">
        <v>6311</v>
      </c>
      <c r="T779" t="s">
        <v>36</v>
      </c>
      <c r="W779" t="s">
        <v>108</v>
      </c>
      <c r="X779" t="s">
        <v>38</v>
      </c>
    </row>
    <row r="780" spans="1:24" x14ac:dyDescent="0.3">
      <c r="A780">
        <v>968235</v>
      </c>
      <c r="B780">
        <v>29942</v>
      </c>
      <c r="C780" t="s">
        <v>4192</v>
      </c>
      <c r="D780" t="s">
        <v>4193</v>
      </c>
      <c r="E780" t="s">
        <v>140</v>
      </c>
      <c r="F780" t="s">
        <v>441</v>
      </c>
      <c r="G780" t="s">
        <v>43</v>
      </c>
      <c r="H780" t="s">
        <v>6312</v>
      </c>
      <c r="I780" t="s">
        <v>6313</v>
      </c>
      <c r="J780" t="s">
        <v>6314</v>
      </c>
      <c r="K780">
        <v>49</v>
      </c>
      <c r="L780" t="s">
        <v>3560</v>
      </c>
      <c r="N780" t="s">
        <v>68</v>
      </c>
      <c r="O780" t="s">
        <v>130</v>
      </c>
      <c r="P780" t="s">
        <v>577</v>
      </c>
      <c r="Q780" t="s">
        <v>33</v>
      </c>
      <c r="R780" t="s">
        <v>34</v>
      </c>
      <c r="S780" t="s">
        <v>4195</v>
      </c>
      <c r="W780" t="s">
        <v>6315</v>
      </c>
      <c r="X780" t="s">
        <v>38</v>
      </c>
    </row>
    <row r="781" spans="1:24" x14ac:dyDescent="0.3">
      <c r="A781">
        <v>968236</v>
      </c>
      <c r="B781" t="s">
        <v>6316</v>
      </c>
      <c r="C781" t="s">
        <v>6317</v>
      </c>
      <c r="D781" t="s">
        <v>6318</v>
      </c>
      <c r="F781" t="s">
        <v>92</v>
      </c>
      <c r="G781" t="s">
        <v>43</v>
      </c>
      <c r="H781" t="s">
        <v>6312</v>
      </c>
      <c r="I781" t="s">
        <v>6319</v>
      </c>
      <c r="J781" t="s">
        <v>6320</v>
      </c>
      <c r="K781">
        <v>14</v>
      </c>
      <c r="N781" t="s">
        <v>31</v>
      </c>
      <c r="O781" t="s">
        <v>130</v>
      </c>
      <c r="Q781" t="s">
        <v>33</v>
      </c>
      <c r="R781" t="s">
        <v>34</v>
      </c>
      <c r="S781" t="s">
        <v>6321</v>
      </c>
      <c r="W781" t="s">
        <v>6322</v>
      </c>
      <c r="X781" t="s">
        <v>38</v>
      </c>
    </row>
    <row r="782" spans="1:24" x14ac:dyDescent="0.3">
      <c r="A782">
        <v>968237</v>
      </c>
      <c r="B782">
        <v>38812997</v>
      </c>
      <c r="C782" t="s">
        <v>6323</v>
      </c>
      <c r="D782" t="s">
        <v>6324</v>
      </c>
      <c r="F782" t="s">
        <v>847</v>
      </c>
      <c r="G782" t="s">
        <v>27</v>
      </c>
      <c r="H782" t="s">
        <v>6325</v>
      </c>
      <c r="I782" t="s">
        <v>6326</v>
      </c>
      <c r="J782" t="s">
        <v>6327</v>
      </c>
      <c r="K782">
        <v>58</v>
      </c>
      <c r="M782" t="s">
        <v>6328</v>
      </c>
      <c r="N782" t="s">
        <v>68</v>
      </c>
      <c r="O782" t="s">
        <v>3200</v>
      </c>
      <c r="P782" t="s">
        <v>6329</v>
      </c>
      <c r="Q782" t="s">
        <v>33</v>
      </c>
      <c r="R782" t="s">
        <v>34</v>
      </c>
      <c r="S782" t="s">
        <v>6330</v>
      </c>
      <c r="T782" t="s">
        <v>107</v>
      </c>
      <c r="W782" t="s">
        <v>6331</v>
      </c>
      <c r="X782" t="s">
        <v>38</v>
      </c>
    </row>
    <row r="783" spans="1:24" x14ac:dyDescent="0.3">
      <c r="A783">
        <v>968238</v>
      </c>
      <c r="B783" t="s">
        <v>6332</v>
      </c>
      <c r="C783" t="s">
        <v>6333</v>
      </c>
      <c r="D783" t="s">
        <v>6334</v>
      </c>
      <c r="F783" t="s">
        <v>738</v>
      </c>
      <c r="G783" t="s">
        <v>43</v>
      </c>
      <c r="H783" t="s">
        <v>6335</v>
      </c>
      <c r="I783" t="s">
        <v>6335</v>
      </c>
      <c r="J783" t="s">
        <v>6336</v>
      </c>
      <c r="K783">
        <v>0</v>
      </c>
      <c r="M783" t="s">
        <v>6337</v>
      </c>
      <c r="N783" t="s">
        <v>68</v>
      </c>
      <c r="O783" t="s">
        <v>201</v>
      </c>
      <c r="P783" t="s">
        <v>6338</v>
      </c>
      <c r="Q783" t="s">
        <v>119</v>
      </c>
      <c r="R783" t="s">
        <v>120</v>
      </c>
      <c r="S783" t="s">
        <v>6339</v>
      </c>
      <c r="T783" t="s">
        <v>6340</v>
      </c>
      <c r="W783" t="s">
        <v>381</v>
      </c>
    </row>
    <row r="784" spans="1:24" x14ac:dyDescent="0.3">
      <c r="A784">
        <v>968240</v>
      </c>
      <c r="B784" t="s">
        <v>6341</v>
      </c>
      <c r="C784" t="s">
        <v>6342</v>
      </c>
      <c r="D784" t="s">
        <v>6343</v>
      </c>
      <c r="F784" t="s">
        <v>668</v>
      </c>
      <c r="G784" t="s">
        <v>43</v>
      </c>
      <c r="H784" t="s">
        <v>6344</v>
      </c>
      <c r="I784" t="s">
        <v>6344</v>
      </c>
      <c r="J784" t="s">
        <v>6345</v>
      </c>
      <c r="K784">
        <v>0</v>
      </c>
      <c r="N784" t="s">
        <v>31</v>
      </c>
      <c r="Q784" t="s">
        <v>1586</v>
      </c>
      <c r="R784" t="s">
        <v>1587</v>
      </c>
      <c r="S784" t="s">
        <v>6346</v>
      </c>
      <c r="W784" t="s">
        <v>4321</v>
      </c>
    </row>
    <row r="785" spans="1:24" x14ac:dyDescent="0.3">
      <c r="A785">
        <v>968241</v>
      </c>
      <c r="B785">
        <v>209055</v>
      </c>
      <c r="C785" t="s">
        <v>6347</v>
      </c>
      <c r="D785" t="s">
        <v>6348</v>
      </c>
      <c r="E785" t="s">
        <v>185</v>
      </c>
      <c r="F785" t="s">
        <v>209</v>
      </c>
      <c r="G785" t="s">
        <v>27</v>
      </c>
      <c r="H785" t="s">
        <v>6349</v>
      </c>
      <c r="J785" t="s">
        <v>6350</v>
      </c>
      <c r="N785" t="s">
        <v>31</v>
      </c>
      <c r="R785" t="s">
        <v>78</v>
      </c>
      <c r="S785" t="s">
        <v>6351</v>
      </c>
      <c r="W785" t="s">
        <v>6352</v>
      </c>
      <c r="X785" t="s">
        <v>38</v>
      </c>
    </row>
    <row r="786" spans="1:24" x14ac:dyDescent="0.3">
      <c r="A786">
        <v>968244</v>
      </c>
      <c r="B786">
        <v>294618</v>
      </c>
      <c r="C786" t="s">
        <v>6353</v>
      </c>
      <c r="D786" t="s">
        <v>6354</v>
      </c>
      <c r="F786" t="s">
        <v>947</v>
      </c>
      <c r="G786" t="s">
        <v>27</v>
      </c>
      <c r="H786" t="s">
        <v>6355</v>
      </c>
      <c r="I786" t="s">
        <v>6356</v>
      </c>
      <c r="J786" t="s">
        <v>6357</v>
      </c>
      <c r="K786">
        <v>6</v>
      </c>
      <c r="M786" t="s">
        <v>2321</v>
      </c>
      <c r="N786" t="s">
        <v>68</v>
      </c>
      <c r="O786" t="s">
        <v>201</v>
      </c>
      <c r="P786" t="s">
        <v>577</v>
      </c>
      <c r="Q786" t="s">
        <v>33</v>
      </c>
      <c r="R786" t="s">
        <v>34</v>
      </c>
      <c r="S786" t="e">
        <f>- Neuquén - Oeste</f>
        <v>#NAME?</v>
      </c>
      <c r="T786" t="s">
        <v>6358</v>
      </c>
      <c r="W786" t="s">
        <v>6359</v>
      </c>
    </row>
    <row r="787" spans="1:24" x14ac:dyDescent="0.3">
      <c r="A787">
        <v>968245</v>
      </c>
      <c r="B787">
        <v>144523</v>
      </c>
      <c r="C787" t="s">
        <v>6360</v>
      </c>
      <c r="D787" t="s">
        <v>6361</v>
      </c>
      <c r="F787" t="s">
        <v>668</v>
      </c>
      <c r="G787" t="s">
        <v>43</v>
      </c>
      <c r="H787" t="s">
        <v>6362</v>
      </c>
      <c r="I787" t="s">
        <v>6363</v>
      </c>
      <c r="J787" t="s">
        <v>6364</v>
      </c>
      <c r="K787">
        <v>62</v>
      </c>
      <c r="L787" t="s">
        <v>6365</v>
      </c>
      <c r="N787" t="s">
        <v>68</v>
      </c>
      <c r="O787" t="s">
        <v>146</v>
      </c>
      <c r="P787" t="s">
        <v>1329</v>
      </c>
      <c r="Q787" t="s">
        <v>33</v>
      </c>
      <c r="R787" t="s">
        <v>34</v>
      </c>
      <c r="S787" t="s">
        <v>6366</v>
      </c>
      <c r="T787" t="s">
        <v>725</v>
      </c>
      <c r="W787" t="s">
        <v>6367</v>
      </c>
      <c r="X787" t="s">
        <v>60</v>
      </c>
    </row>
    <row r="788" spans="1:24" x14ac:dyDescent="0.3">
      <c r="A788">
        <v>968246</v>
      </c>
      <c r="B788" t="s">
        <v>6368</v>
      </c>
      <c r="C788" t="s">
        <v>6369</v>
      </c>
      <c r="D788" t="s">
        <v>6370</v>
      </c>
      <c r="F788" t="s">
        <v>847</v>
      </c>
      <c r="G788" t="s">
        <v>43</v>
      </c>
      <c r="H788" t="s">
        <v>6371</v>
      </c>
      <c r="I788" t="s">
        <v>6372</v>
      </c>
      <c r="J788" t="s">
        <v>6373</v>
      </c>
      <c r="K788">
        <v>67</v>
      </c>
      <c r="L788" t="s">
        <v>822</v>
      </c>
      <c r="N788" t="s">
        <v>68</v>
      </c>
      <c r="O788" t="s">
        <v>130</v>
      </c>
      <c r="P788" t="s">
        <v>823</v>
      </c>
      <c r="Q788" t="s">
        <v>33</v>
      </c>
      <c r="R788" t="s">
        <v>34</v>
      </c>
      <c r="S788" t="s">
        <v>6374</v>
      </c>
      <c r="T788" t="s">
        <v>6375</v>
      </c>
      <c r="W788" t="s">
        <v>6376</v>
      </c>
      <c r="X788" t="s">
        <v>38</v>
      </c>
    </row>
    <row r="789" spans="1:24" x14ac:dyDescent="0.3">
      <c r="A789">
        <v>968247</v>
      </c>
      <c r="B789" t="s">
        <v>6377</v>
      </c>
      <c r="C789" t="s">
        <v>6378</v>
      </c>
      <c r="D789" t="s">
        <v>6379</v>
      </c>
      <c r="E789" t="s">
        <v>2001</v>
      </c>
      <c r="F789" t="s">
        <v>1001</v>
      </c>
      <c r="G789" t="s">
        <v>43</v>
      </c>
      <c r="H789" t="s">
        <v>6380</v>
      </c>
      <c r="I789" t="s">
        <v>6381</v>
      </c>
      <c r="J789" t="s">
        <v>6382</v>
      </c>
      <c r="K789">
        <v>79</v>
      </c>
      <c r="M789" t="s">
        <v>6383</v>
      </c>
      <c r="N789" t="s">
        <v>68</v>
      </c>
      <c r="O789" t="s">
        <v>3200</v>
      </c>
      <c r="P789" t="s">
        <v>1732</v>
      </c>
      <c r="Q789" t="s">
        <v>33</v>
      </c>
      <c r="R789" t="s">
        <v>34</v>
      </c>
      <c r="S789" t="s">
        <v>6384</v>
      </c>
      <c r="W789" t="s">
        <v>6385</v>
      </c>
      <c r="X789" t="s">
        <v>38</v>
      </c>
    </row>
    <row r="790" spans="1:24" x14ac:dyDescent="0.3">
      <c r="A790">
        <v>968248</v>
      </c>
      <c r="B790">
        <v>203535</v>
      </c>
      <c r="C790" t="s">
        <v>6386</v>
      </c>
      <c r="D790" t="s">
        <v>6387</v>
      </c>
      <c r="F790" t="s">
        <v>1001</v>
      </c>
      <c r="G790" t="s">
        <v>27</v>
      </c>
      <c r="H790" t="s">
        <v>6388</v>
      </c>
      <c r="I790" t="s">
        <v>6389</v>
      </c>
      <c r="J790" t="s">
        <v>6390</v>
      </c>
      <c r="K790">
        <v>78</v>
      </c>
      <c r="N790" t="s">
        <v>31</v>
      </c>
      <c r="O790" t="s">
        <v>130</v>
      </c>
      <c r="Q790" t="s">
        <v>33</v>
      </c>
      <c r="R790" t="s">
        <v>34</v>
      </c>
      <c r="S790" t="s">
        <v>6391</v>
      </c>
      <c r="W790" t="s">
        <v>6392</v>
      </c>
      <c r="X790" t="s">
        <v>38</v>
      </c>
    </row>
    <row r="791" spans="1:24" x14ac:dyDescent="0.3">
      <c r="A791">
        <v>968249</v>
      </c>
      <c r="B791">
        <v>266972</v>
      </c>
      <c r="C791" t="s">
        <v>6393</v>
      </c>
      <c r="D791" t="s">
        <v>6394</v>
      </c>
      <c r="F791" t="s">
        <v>84</v>
      </c>
      <c r="G791" t="s">
        <v>27</v>
      </c>
      <c r="H791" t="s">
        <v>6395</v>
      </c>
      <c r="I791" t="s">
        <v>6396</v>
      </c>
      <c r="J791" t="s">
        <v>6397</v>
      </c>
      <c r="K791">
        <v>84</v>
      </c>
      <c r="M791" t="s">
        <v>2962</v>
      </c>
      <c r="N791" t="s">
        <v>68</v>
      </c>
      <c r="O791" t="s">
        <v>3200</v>
      </c>
      <c r="P791" t="s">
        <v>519</v>
      </c>
      <c r="Q791" t="s">
        <v>33</v>
      </c>
      <c r="R791" t="s">
        <v>34</v>
      </c>
      <c r="S791" t="s">
        <v>6398</v>
      </c>
      <c r="W791" t="s">
        <v>6399</v>
      </c>
      <c r="X791" t="s">
        <v>38</v>
      </c>
    </row>
    <row r="792" spans="1:24" x14ac:dyDescent="0.3">
      <c r="A792">
        <v>968250</v>
      </c>
      <c r="B792">
        <v>134467</v>
      </c>
      <c r="C792" t="s">
        <v>6400</v>
      </c>
      <c r="D792" t="s">
        <v>6401</v>
      </c>
      <c r="E792" t="s">
        <v>140</v>
      </c>
      <c r="F792" t="s">
        <v>1156</v>
      </c>
      <c r="G792" t="s">
        <v>43</v>
      </c>
      <c r="H792" t="s">
        <v>6402</v>
      </c>
      <c r="I792" t="s">
        <v>6403</v>
      </c>
      <c r="J792" t="s">
        <v>6404</v>
      </c>
      <c r="K792">
        <v>55</v>
      </c>
      <c r="M792" t="s">
        <v>6405</v>
      </c>
      <c r="N792" t="s">
        <v>68</v>
      </c>
      <c r="O792" t="s">
        <v>3200</v>
      </c>
      <c r="P792" t="s">
        <v>6406</v>
      </c>
      <c r="Q792" t="s">
        <v>33</v>
      </c>
      <c r="R792" t="s">
        <v>34</v>
      </c>
      <c r="S792" t="s">
        <v>6407</v>
      </c>
      <c r="T792" t="s">
        <v>149</v>
      </c>
      <c r="W792" t="s">
        <v>6408</v>
      </c>
      <c r="X792" t="s">
        <v>60</v>
      </c>
    </row>
    <row r="793" spans="1:24" x14ac:dyDescent="0.3">
      <c r="A793">
        <v>968251</v>
      </c>
      <c r="B793">
        <v>150421</v>
      </c>
      <c r="C793" t="s">
        <v>6409</v>
      </c>
      <c r="D793" t="s">
        <v>6410</v>
      </c>
      <c r="F793" t="s">
        <v>514</v>
      </c>
      <c r="G793" t="s">
        <v>27</v>
      </c>
      <c r="H793" t="s">
        <v>6411</v>
      </c>
      <c r="I793" t="s">
        <v>6412</v>
      </c>
      <c r="J793" t="s">
        <v>6413</v>
      </c>
      <c r="K793">
        <v>85</v>
      </c>
      <c r="L793" t="s">
        <v>6414</v>
      </c>
      <c r="N793" t="s">
        <v>68</v>
      </c>
      <c r="O793" t="s">
        <v>130</v>
      </c>
      <c r="P793" t="s">
        <v>147</v>
      </c>
      <c r="Q793" t="s">
        <v>33</v>
      </c>
      <c r="R793" t="s">
        <v>34</v>
      </c>
      <c r="S793" t="s">
        <v>6415</v>
      </c>
      <c r="W793" t="s">
        <v>6416</v>
      </c>
      <c r="X793" t="s">
        <v>38</v>
      </c>
    </row>
    <row r="794" spans="1:24" x14ac:dyDescent="0.3">
      <c r="A794">
        <v>968254</v>
      </c>
      <c r="B794" t="s">
        <v>6417</v>
      </c>
      <c r="C794" t="s">
        <v>6418</v>
      </c>
      <c r="D794" t="s">
        <v>6419</v>
      </c>
      <c r="E794" t="s">
        <v>991</v>
      </c>
      <c r="F794" t="s">
        <v>738</v>
      </c>
      <c r="G794" t="s">
        <v>27</v>
      </c>
      <c r="H794" t="s">
        <v>6420</v>
      </c>
      <c r="I794" t="s">
        <v>6421</v>
      </c>
      <c r="J794" t="s">
        <v>6422</v>
      </c>
      <c r="K794">
        <v>87</v>
      </c>
      <c r="M794" t="s">
        <v>6383</v>
      </c>
      <c r="N794" t="s">
        <v>68</v>
      </c>
      <c r="O794" t="s">
        <v>3200</v>
      </c>
      <c r="P794" t="s">
        <v>1732</v>
      </c>
      <c r="Q794" t="s">
        <v>33</v>
      </c>
      <c r="R794" t="s">
        <v>34</v>
      </c>
      <c r="S794" t="s">
        <v>6423</v>
      </c>
      <c r="W794" t="s">
        <v>6424</v>
      </c>
      <c r="X794" t="s">
        <v>38</v>
      </c>
    </row>
    <row r="795" spans="1:24" x14ac:dyDescent="0.3">
      <c r="A795">
        <v>968256</v>
      </c>
      <c r="B795" t="s">
        <v>4939</v>
      </c>
      <c r="C795" t="s">
        <v>4940</v>
      </c>
      <c r="D795" t="s">
        <v>4941</v>
      </c>
      <c r="F795" t="s">
        <v>281</v>
      </c>
      <c r="G795" t="s">
        <v>27</v>
      </c>
      <c r="H795" t="s">
        <v>6425</v>
      </c>
      <c r="I795" t="s">
        <v>6426</v>
      </c>
      <c r="J795" t="s">
        <v>6427</v>
      </c>
      <c r="K795">
        <v>100</v>
      </c>
      <c r="L795" t="s">
        <v>840</v>
      </c>
      <c r="N795" t="s">
        <v>68</v>
      </c>
      <c r="O795" t="s">
        <v>130</v>
      </c>
      <c r="P795" t="s">
        <v>841</v>
      </c>
      <c r="Q795" t="s">
        <v>33</v>
      </c>
      <c r="R795" t="s">
        <v>34</v>
      </c>
      <c r="S795" t="s">
        <v>4945</v>
      </c>
      <c r="W795" t="s">
        <v>6428</v>
      </c>
      <c r="X795" t="s">
        <v>38</v>
      </c>
    </row>
    <row r="796" spans="1:24" x14ac:dyDescent="0.3">
      <c r="A796">
        <v>968259</v>
      </c>
      <c r="B796" t="s">
        <v>2104</v>
      </c>
      <c r="C796" t="s">
        <v>2105</v>
      </c>
      <c r="D796" t="s">
        <v>2106</v>
      </c>
      <c r="F796" t="s">
        <v>909</v>
      </c>
      <c r="G796" t="s">
        <v>27</v>
      </c>
      <c r="H796" t="s">
        <v>6429</v>
      </c>
      <c r="I796" t="s">
        <v>6430</v>
      </c>
      <c r="J796" t="s">
        <v>6431</v>
      </c>
      <c r="K796">
        <v>89</v>
      </c>
      <c r="M796" t="s">
        <v>6432</v>
      </c>
      <c r="N796" t="s">
        <v>68</v>
      </c>
      <c r="O796" t="s">
        <v>3200</v>
      </c>
      <c r="P796" t="s">
        <v>3517</v>
      </c>
      <c r="Q796" t="s">
        <v>33</v>
      </c>
      <c r="R796" t="s">
        <v>34</v>
      </c>
      <c r="S796" t="s">
        <v>2110</v>
      </c>
      <c r="W796" t="s">
        <v>6433</v>
      </c>
      <c r="X796" t="s">
        <v>38</v>
      </c>
    </row>
    <row r="797" spans="1:24" x14ac:dyDescent="0.3">
      <c r="A797">
        <v>968266</v>
      </c>
      <c r="B797">
        <v>222276</v>
      </c>
      <c r="C797" t="s">
        <v>6434</v>
      </c>
      <c r="D797" t="s">
        <v>6435</v>
      </c>
      <c r="F797" t="s">
        <v>2326</v>
      </c>
      <c r="G797" t="s">
        <v>43</v>
      </c>
      <c r="H797" t="s">
        <v>6436</v>
      </c>
      <c r="I797" t="s">
        <v>6437</v>
      </c>
      <c r="J797" t="s">
        <v>6438</v>
      </c>
      <c r="K797">
        <v>17</v>
      </c>
      <c r="M797" t="s">
        <v>6439</v>
      </c>
      <c r="N797" t="s">
        <v>68</v>
      </c>
      <c r="O797" t="s">
        <v>201</v>
      </c>
      <c r="P797" t="s">
        <v>6440</v>
      </c>
      <c r="Q797" t="s">
        <v>33</v>
      </c>
      <c r="R797" t="s">
        <v>34</v>
      </c>
      <c r="S797" t="s">
        <v>6441</v>
      </c>
      <c r="W797" t="s">
        <v>6442</v>
      </c>
      <c r="X797" t="s">
        <v>1251</v>
      </c>
    </row>
    <row r="798" spans="1:24" x14ac:dyDescent="0.3">
      <c r="A798">
        <v>968269</v>
      </c>
      <c r="B798">
        <v>242413</v>
      </c>
      <c r="C798" t="s">
        <v>6443</v>
      </c>
      <c r="D798" t="s">
        <v>6444</v>
      </c>
      <c r="F798" t="s">
        <v>562</v>
      </c>
      <c r="G798" t="s">
        <v>43</v>
      </c>
      <c r="H798" t="s">
        <v>6445</v>
      </c>
      <c r="J798" t="s">
        <v>6446</v>
      </c>
      <c r="N798" t="s">
        <v>31</v>
      </c>
      <c r="R798" t="s">
        <v>78</v>
      </c>
      <c r="S798" t="s">
        <v>6447</v>
      </c>
      <c r="T798" t="s">
        <v>6448</v>
      </c>
      <c r="W798" t="s">
        <v>6449</v>
      </c>
      <c r="X798" t="s">
        <v>38</v>
      </c>
    </row>
    <row r="799" spans="1:24" x14ac:dyDescent="0.3">
      <c r="A799">
        <v>968270</v>
      </c>
      <c r="B799" t="s">
        <v>6450</v>
      </c>
      <c r="C799" t="s">
        <v>6451</v>
      </c>
      <c r="D799" t="s">
        <v>6452</v>
      </c>
      <c r="E799" t="s">
        <v>2456</v>
      </c>
      <c r="F799" t="s">
        <v>611</v>
      </c>
      <c r="G799" t="s">
        <v>27</v>
      </c>
      <c r="H799" t="s">
        <v>6453</v>
      </c>
      <c r="I799" t="s">
        <v>6454</v>
      </c>
      <c r="J799" t="s">
        <v>6455</v>
      </c>
      <c r="K799">
        <v>19</v>
      </c>
      <c r="M799" t="s">
        <v>6456</v>
      </c>
      <c r="N799" t="s">
        <v>68</v>
      </c>
      <c r="O799" t="s">
        <v>3200</v>
      </c>
      <c r="P799" t="s">
        <v>577</v>
      </c>
      <c r="Q799" t="s">
        <v>33</v>
      </c>
      <c r="R799" t="s">
        <v>34</v>
      </c>
      <c r="S799" t="s">
        <v>6457</v>
      </c>
      <c r="W799" t="s">
        <v>6458</v>
      </c>
      <c r="X799" t="s">
        <v>38</v>
      </c>
    </row>
    <row r="800" spans="1:24" x14ac:dyDescent="0.3">
      <c r="A800">
        <v>968272</v>
      </c>
      <c r="B800" t="s">
        <v>6459</v>
      </c>
      <c r="C800" t="s">
        <v>6460</v>
      </c>
      <c r="D800" t="s">
        <v>6461</v>
      </c>
      <c r="E800" t="s">
        <v>140</v>
      </c>
      <c r="F800" t="s">
        <v>270</v>
      </c>
      <c r="G800" t="s">
        <v>43</v>
      </c>
      <c r="H800" t="s">
        <v>6462</v>
      </c>
      <c r="I800" t="s">
        <v>6462</v>
      </c>
      <c r="J800" t="s">
        <v>6463</v>
      </c>
      <c r="K800">
        <v>0</v>
      </c>
      <c r="M800" t="s">
        <v>6464</v>
      </c>
      <c r="N800" t="s">
        <v>68</v>
      </c>
      <c r="O800" t="s">
        <v>201</v>
      </c>
      <c r="P800" t="s">
        <v>1329</v>
      </c>
      <c r="Q800" t="s">
        <v>33</v>
      </c>
      <c r="R800" t="s">
        <v>34</v>
      </c>
      <c r="S800" t="e">
        <f>- Neuquén</f>
        <v>#NAME?</v>
      </c>
      <c r="T800" t="s">
        <v>6465</v>
      </c>
      <c r="W800" t="s">
        <v>1024</v>
      </c>
    </row>
    <row r="801" spans="1:24" x14ac:dyDescent="0.3">
      <c r="A801">
        <v>968273</v>
      </c>
      <c r="B801" t="s">
        <v>4863</v>
      </c>
      <c r="C801" t="s">
        <v>4864</v>
      </c>
      <c r="D801" t="s">
        <v>4865</v>
      </c>
      <c r="F801" t="s">
        <v>611</v>
      </c>
      <c r="G801" t="s">
        <v>43</v>
      </c>
      <c r="H801" t="s">
        <v>6466</v>
      </c>
      <c r="I801" t="s">
        <v>6467</v>
      </c>
      <c r="J801" t="s">
        <v>6468</v>
      </c>
      <c r="K801">
        <v>111</v>
      </c>
      <c r="M801" t="s">
        <v>2908</v>
      </c>
      <c r="N801" t="s">
        <v>68</v>
      </c>
      <c r="O801" t="s">
        <v>201</v>
      </c>
      <c r="P801" t="s">
        <v>214</v>
      </c>
      <c r="Q801" t="s">
        <v>33</v>
      </c>
      <c r="R801" t="s">
        <v>34</v>
      </c>
      <c r="S801" t="s">
        <v>4870</v>
      </c>
      <c r="T801" t="s">
        <v>1345</v>
      </c>
      <c r="W801" t="s">
        <v>6469</v>
      </c>
      <c r="X801" t="s">
        <v>38</v>
      </c>
    </row>
    <row r="802" spans="1:24" x14ac:dyDescent="0.3">
      <c r="A802">
        <v>968274</v>
      </c>
      <c r="B802">
        <v>275289</v>
      </c>
      <c r="C802" t="s">
        <v>6470</v>
      </c>
      <c r="D802" t="s">
        <v>6471</v>
      </c>
      <c r="E802" t="s">
        <v>140</v>
      </c>
      <c r="F802" t="s">
        <v>1324</v>
      </c>
      <c r="G802" t="s">
        <v>27</v>
      </c>
      <c r="H802" t="s">
        <v>6472</v>
      </c>
      <c r="I802" t="s">
        <v>6473</v>
      </c>
      <c r="J802" t="s">
        <v>6474</v>
      </c>
      <c r="K802">
        <v>39</v>
      </c>
      <c r="M802" t="s">
        <v>576</v>
      </c>
      <c r="N802" t="s">
        <v>68</v>
      </c>
      <c r="O802" t="s">
        <v>3200</v>
      </c>
      <c r="P802" t="s">
        <v>577</v>
      </c>
      <c r="Q802" t="s">
        <v>33</v>
      </c>
      <c r="R802" t="s">
        <v>34</v>
      </c>
      <c r="S802" t="s">
        <v>6475</v>
      </c>
      <c r="T802" t="s">
        <v>1345</v>
      </c>
      <c r="W802" t="s">
        <v>4422</v>
      </c>
      <c r="X802" t="s">
        <v>60</v>
      </c>
    </row>
    <row r="803" spans="1:24" x14ac:dyDescent="0.3">
      <c r="A803">
        <v>968278</v>
      </c>
      <c r="B803">
        <v>180309</v>
      </c>
      <c r="C803" t="s">
        <v>6476</v>
      </c>
      <c r="D803" t="s">
        <v>6477</v>
      </c>
      <c r="F803" t="s">
        <v>507</v>
      </c>
      <c r="G803" t="s">
        <v>27</v>
      </c>
      <c r="H803" t="s">
        <v>6478</v>
      </c>
      <c r="I803" t="s">
        <v>6479</v>
      </c>
      <c r="J803" t="s">
        <v>6480</v>
      </c>
      <c r="K803">
        <v>60</v>
      </c>
      <c r="M803" t="s">
        <v>6481</v>
      </c>
      <c r="N803" t="s">
        <v>68</v>
      </c>
      <c r="O803" t="s">
        <v>3200</v>
      </c>
      <c r="P803" t="s">
        <v>6482</v>
      </c>
      <c r="Q803" t="s">
        <v>33</v>
      </c>
      <c r="R803" t="s">
        <v>34</v>
      </c>
      <c r="S803" t="s">
        <v>6483</v>
      </c>
      <c r="T803" t="s">
        <v>6484</v>
      </c>
      <c r="W803" t="s">
        <v>5395</v>
      </c>
      <c r="X803" t="s">
        <v>38</v>
      </c>
    </row>
    <row r="804" spans="1:24" x14ac:dyDescent="0.3">
      <c r="A804">
        <v>968279</v>
      </c>
      <c r="B804" t="s">
        <v>310</v>
      </c>
      <c r="C804" t="s">
        <v>311</v>
      </c>
      <c r="D804" t="s">
        <v>312</v>
      </c>
      <c r="F804" t="s">
        <v>219</v>
      </c>
      <c r="G804" t="s">
        <v>27</v>
      </c>
      <c r="H804" t="s">
        <v>6485</v>
      </c>
      <c r="I804" t="s">
        <v>6486</v>
      </c>
      <c r="J804" t="s">
        <v>6487</v>
      </c>
      <c r="K804">
        <v>67</v>
      </c>
      <c r="M804" t="s">
        <v>2321</v>
      </c>
      <c r="N804" t="s">
        <v>68</v>
      </c>
      <c r="O804" t="s">
        <v>201</v>
      </c>
      <c r="P804" t="s">
        <v>577</v>
      </c>
      <c r="Q804" t="s">
        <v>33</v>
      </c>
      <c r="R804" t="s">
        <v>34</v>
      </c>
      <c r="S804" t="s">
        <v>315</v>
      </c>
      <c r="W804" t="s">
        <v>4422</v>
      </c>
      <c r="X804" t="s">
        <v>38</v>
      </c>
    </row>
    <row r="805" spans="1:24" x14ac:dyDescent="0.3">
      <c r="A805">
        <v>968280</v>
      </c>
      <c r="B805">
        <v>148929</v>
      </c>
      <c r="C805" t="s">
        <v>6488</v>
      </c>
      <c r="D805" t="s">
        <v>6489</v>
      </c>
      <c r="F805" t="s">
        <v>909</v>
      </c>
      <c r="G805" t="s">
        <v>27</v>
      </c>
      <c r="H805" t="s">
        <v>6490</v>
      </c>
      <c r="J805" t="s">
        <v>6491</v>
      </c>
      <c r="N805" t="s">
        <v>31</v>
      </c>
      <c r="R805" t="s">
        <v>78</v>
      </c>
      <c r="S805" t="s">
        <v>6492</v>
      </c>
      <c r="W805" t="s">
        <v>6493</v>
      </c>
      <c r="X805" t="s">
        <v>38</v>
      </c>
    </row>
    <row r="806" spans="1:24" x14ac:dyDescent="0.3">
      <c r="A806">
        <v>968281</v>
      </c>
      <c r="B806" t="s">
        <v>3834</v>
      </c>
      <c r="C806" t="s">
        <v>3835</v>
      </c>
      <c r="D806" t="s">
        <v>3836</v>
      </c>
      <c r="E806" t="s">
        <v>101</v>
      </c>
      <c r="F806" t="s">
        <v>209</v>
      </c>
      <c r="G806" t="s">
        <v>27</v>
      </c>
      <c r="H806" t="s">
        <v>6494</v>
      </c>
      <c r="I806" t="s">
        <v>6495</v>
      </c>
      <c r="J806" t="s">
        <v>6496</v>
      </c>
      <c r="K806">
        <v>58</v>
      </c>
      <c r="N806" t="s">
        <v>31</v>
      </c>
      <c r="O806" t="s">
        <v>201</v>
      </c>
      <c r="Q806" t="s">
        <v>33</v>
      </c>
      <c r="R806" t="s">
        <v>34</v>
      </c>
      <c r="S806" t="e">
        <f>- Neuquén - Barrio Gran Neuquén</f>
        <v>#NAME?</v>
      </c>
      <c r="T806" t="s">
        <v>3842</v>
      </c>
      <c r="W806" t="s">
        <v>6497</v>
      </c>
      <c r="X806" t="s">
        <v>38</v>
      </c>
    </row>
    <row r="807" spans="1:24" x14ac:dyDescent="0.3">
      <c r="A807">
        <v>968282</v>
      </c>
      <c r="B807">
        <v>245482</v>
      </c>
      <c r="C807" t="s">
        <v>6498</v>
      </c>
      <c r="D807" t="s">
        <v>6499</v>
      </c>
      <c r="F807" t="s">
        <v>611</v>
      </c>
      <c r="G807" t="s">
        <v>43</v>
      </c>
      <c r="H807" t="s">
        <v>6500</v>
      </c>
      <c r="I807" t="s">
        <v>6501</v>
      </c>
      <c r="J807" t="s">
        <v>6502</v>
      </c>
      <c r="K807">
        <v>119</v>
      </c>
      <c r="M807" t="s">
        <v>1104</v>
      </c>
      <c r="N807" t="s">
        <v>68</v>
      </c>
      <c r="O807" t="s">
        <v>201</v>
      </c>
      <c r="P807" t="s">
        <v>6503</v>
      </c>
      <c r="Q807" t="s">
        <v>33</v>
      </c>
      <c r="R807" t="s">
        <v>34</v>
      </c>
      <c r="S807" t="s">
        <v>6504</v>
      </c>
      <c r="W807" t="s">
        <v>6505</v>
      </c>
      <c r="X807" t="s">
        <v>38</v>
      </c>
    </row>
    <row r="808" spans="1:24" x14ac:dyDescent="0.3">
      <c r="A808">
        <v>968286</v>
      </c>
      <c r="B808">
        <v>199087</v>
      </c>
      <c r="C808" t="s">
        <v>6506</v>
      </c>
      <c r="D808" t="s">
        <v>6507</v>
      </c>
      <c r="F808" t="s">
        <v>42</v>
      </c>
      <c r="G808" t="s">
        <v>27</v>
      </c>
      <c r="H808" t="s">
        <v>6508</v>
      </c>
      <c r="I808" t="s">
        <v>6509</v>
      </c>
      <c r="J808" t="s">
        <v>6510</v>
      </c>
      <c r="K808">
        <v>85</v>
      </c>
      <c r="N808" t="s">
        <v>31</v>
      </c>
      <c r="O808" t="s">
        <v>3200</v>
      </c>
      <c r="Q808" t="s">
        <v>33</v>
      </c>
      <c r="R808" t="s">
        <v>34</v>
      </c>
      <c r="S808" t="s">
        <v>6511</v>
      </c>
      <c r="T808" t="s">
        <v>402</v>
      </c>
      <c r="W808" t="s">
        <v>6512</v>
      </c>
      <c r="X808" t="s">
        <v>38</v>
      </c>
    </row>
    <row r="809" spans="1:24" x14ac:dyDescent="0.3">
      <c r="A809">
        <v>968287</v>
      </c>
      <c r="B809" t="s">
        <v>6513</v>
      </c>
      <c r="C809" t="s">
        <v>6514</v>
      </c>
      <c r="D809" t="s">
        <v>6515</v>
      </c>
      <c r="F809" t="s">
        <v>102</v>
      </c>
      <c r="G809" t="s">
        <v>27</v>
      </c>
      <c r="H809" t="s">
        <v>6516</v>
      </c>
      <c r="J809" t="s">
        <v>6517</v>
      </c>
      <c r="N809" t="s">
        <v>31</v>
      </c>
      <c r="R809" t="s">
        <v>78</v>
      </c>
      <c r="S809" t="s">
        <v>6518</v>
      </c>
      <c r="T809" t="s">
        <v>308</v>
      </c>
      <c r="W809" t="s">
        <v>6519</v>
      </c>
      <c r="X809" t="s">
        <v>38</v>
      </c>
    </row>
    <row r="810" spans="1:24" x14ac:dyDescent="0.3">
      <c r="A810">
        <v>968288</v>
      </c>
      <c r="B810" t="s">
        <v>6520</v>
      </c>
      <c r="C810" t="s">
        <v>6521</v>
      </c>
      <c r="D810" t="s">
        <v>6522</v>
      </c>
      <c r="F810" t="s">
        <v>63</v>
      </c>
      <c r="G810" t="s">
        <v>43</v>
      </c>
      <c r="H810" t="s">
        <v>6523</v>
      </c>
      <c r="I810" t="s">
        <v>6524</v>
      </c>
      <c r="J810" t="s">
        <v>6525</v>
      </c>
      <c r="K810">
        <v>67</v>
      </c>
      <c r="M810" t="s">
        <v>6526</v>
      </c>
      <c r="N810" t="s">
        <v>68</v>
      </c>
      <c r="O810" t="s">
        <v>3200</v>
      </c>
      <c r="P810" t="s">
        <v>964</v>
      </c>
      <c r="Q810" t="s">
        <v>33</v>
      </c>
      <c r="R810" t="s">
        <v>34</v>
      </c>
      <c r="S810" t="s">
        <v>6527</v>
      </c>
      <c r="T810" t="s">
        <v>6528</v>
      </c>
      <c r="W810" t="s">
        <v>6529</v>
      </c>
      <c r="X810" t="s">
        <v>38</v>
      </c>
    </row>
    <row r="811" spans="1:24" x14ac:dyDescent="0.3">
      <c r="A811">
        <v>968289</v>
      </c>
      <c r="B811">
        <v>300012</v>
      </c>
      <c r="C811" t="s">
        <v>6190</v>
      </c>
      <c r="D811" t="s">
        <v>6191</v>
      </c>
      <c r="F811" t="s">
        <v>92</v>
      </c>
      <c r="G811" t="s">
        <v>43</v>
      </c>
      <c r="H811" t="s">
        <v>6530</v>
      </c>
      <c r="I811" t="s">
        <v>6530</v>
      </c>
      <c r="J811" t="s">
        <v>6531</v>
      </c>
      <c r="K811">
        <v>0</v>
      </c>
      <c r="L811" t="s">
        <v>6532</v>
      </c>
      <c r="N811" t="s">
        <v>68</v>
      </c>
      <c r="O811" t="s">
        <v>158</v>
      </c>
      <c r="P811" t="s">
        <v>6533</v>
      </c>
      <c r="Q811" t="s">
        <v>33</v>
      </c>
      <c r="R811" t="s">
        <v>34</v>
      </c>
      <c r="S811" t="s">
        <v>6196</v>
      </c>
      <c r="T811" t="s">
        <v>6197</v>
      </c>
      <c r="W811" t="s">
        <v>6534</v>
      </c>
    </row>
    <row r="812" spans="1:24" x14ac:dyDescent="0.3">
      <c r="A812">
        <v>968292</v>
      </c>
      <c r="B812">
        <v>298476</v>
      </c>
      <c r="C812" t="s">
        <v>6535</v>
      </c>
      <c r="D812" t="s">
        <v>6536</v>
      </c>
      <c r="E812" t="s">
        <v>140</v>
      </c>
      <c r="F812" t="s">
        <v>1864</v>
      </c>
      <c r="G812" t="s">
        <v>43</v>
      </c>
      <c r="H812" t="s">
        <v>6537</v>
      </c>
      <c r="I812" t="s">
        <v>6538</v>
      </c>
      <c r="J812" t="s">
        <v>6539</v>
      </c>
      <c r="K812">
        <v>33</v>
      </c>
      <c r="M812" t="s">
        <v>6540</v>
      </c>
      <c r="N812" t="s">
        <v>68</v>
      </c>
      <c r="O812" t="s">
        <v>3200</v>
      </c>
      <c r="P812" t="s">
        <v>6077</v>
      </c>
      <c r="Q812" t="s">
        <v>33</v>
      </c>
      <c r="R812" t="s">
        <v>34</v>
      </c>
      <c r="S812" t="s">
        <v>6541</v>
      </c>
      <c r="T812" t="s">
        <v>6542</v>
      </c>
      <c r="W812" t="s">
        <v>6543</v>
      </c>
      <c r="X812" t="s">
        <v>60</v>
      </c>
    </row>
    <row r="813" spans="1:24" x14ac:dyDescent="0.3">
      <c r="A813">
        <v>968293</v>
      </c>
      <c r="B813" t="s">
        <v>6544</v>
      </c>
      <c r="C813" t="s">
        <v>6545</v>
      </c>
      <c r="D813" t="s">
        <v>6546</v>
      </c>
      <c r="F813" t="s">
        <v>112</v>
      </c>
      <c r="G813" t="s">
        <v>27</v>
      </c>
      <c r="H813" t="s">
        <v>6547</v>
      </c>
      <c r="I813" t="s">
        <v>6548</v>
      </c>
      <c r="J813" t="s">
        <v>6549</v>
      </c>
      <c r="K813">
        <v>14</v>
      </c>
      <c r="M813" t="s">
        <v>6550</v>
      </c>
      <c r="N813" t="s">
        <v>68</v>
      </c>
      <c r="O813" t="s">
        <v>3200</v>
      </c>
      <c r="P813" t="s">
        <v>147</v>
      </c>
      <c r="Q813" t="s">
        <v>33</v>
      </c>
      <c r="R813" t="s">
        <v>34</v>
      </c>
      <c r="S813" t="s">
        <v>6551</v>
      </c>
      <c r="T813" t="s">
        <v>1345</v>
      </c>
      <c r="W813" t="s">
        <v>6552</v>
      </c>
      <c r="X813" t="s">
        <v>60</v>
      </c>
    </row>
    <row r="814" spans="1:24" x14ac:dyDescent="0.3">
      <c r="A814">
        <v>968296</v>
      </c>
      <c r="B814">
        <v>323679</v>
      </c>
      <c r="C814" t="s">
        <v>6553</v>
      </c>
      <c r="D814" t="s">
        <v>6554</v>
      </c>
      <c r="E814" t="s">
        <v>6555</v>
      </c>
      <c r="F814" t="s">
        <v>650</v>
      </c>
      <c r="G814" t="s">
        <v>43</v>
      </c>
      <c r="H814" t="s">
        <v>6556</v>
      </c>
      <c r="I814" t="s">
        <v>6557</v>
      </c>
      <c r="J814" t="s">
        <v>6558</v>
      </c>
      <c r="K814">
        <v>63</v>
      </c>
      <c r="M814" t="s">
        <v>398</v>
      </c>
      <c r="N814" t="s">
        <v>68</v>
      </c>
      <c r="O814" t="s">
        <v>201</v>
      </c>
      <c r="P814" t="s">
        <v>400</v>
      </c>
      <c r="Q814" t="s">
        <v>33</v>
      </c>
      <c r="R814" t="s">
        <v>34</v>
      </c>
      <c r="S814" t="s">
        <v>6559</v>
      </c>
      <c r="T814" t="s">
        <v>1345</v>
      </c>
      <c r="W814" t="s">
        <v>108</v>
      </c>
      <c r="X814" t="s">
        <v>38</v>
      </c>
    </row>
    <row r="815" spans="1:24" x14ac:dyDescent="0.3">
      <c r="A815">
        <v>968294</v>
      </c>
      <c r="B815" t="s">
        <v>6560</v>
      </c>
      <c r="C815" t="s">
        <v>6561</v>
      </c>
      <c r="D815" t="s">
        <v>6562</v>
      </c>
      <c r="F815" t="s">
        <v>320</v>
      </c>
      <c r="G815" t="s">
        <v>43</v>
      </c>
      <c r="H815" t="s">
        <v>6563</v>
      </c>
      <c r="I815" t="s">
        <v>6563</v>
      </c>
      <c r="J815" t="s">
        <v>6564</v>
      </c>
      <c r="K815">
        <v>0</v>
      </c>
      <c r="L815" t="s">
        <v>6565</v>
      </c>
      <c r="N815" t="s">
        <v>68</v>
      </c>
      <c r="O815" t="s">
        <v>158</v>
      </c>
      <c r="P815" t="s">
        <v>6566</v>
      </c>
      <c r="Q815" t="s">
        <v>33</v>
      </c>
      <c r="R815" t="s">
        <v>34</v>
      </c>
      <c r="S815" t="s">
        <v>6567</v>
      </c>
      <c r="W815" t="s">
        <v>6568</v>
      </c>
    </row>
    <row r="816" spans="1:24" x14ac:dyDescent="0.3">
      <c r="A816">
        <v>968295</v>
      </c>
      <c r="B816" t="s">
        <v>81</v>
      </c>
      <c r="C816" t="s">
        <v>82</v>
      </c>
      <c r="D816" t="s">
        <v>83</v>
      </c>
      <c r="F816" t="s">
        <v>84</v>
      </c>
      <c r="G816" t="s">
        <v>27</v>
      </c>
      <c r="H816" t="s">
        <v>6569</v>
      </c>
      <c r="I816" t="s">
        <v>6570</v>
      </c>
      <c r="J816" t="s">
        <v>6571</v>
      </c>
      <c r="K816">
        <v>62</v>
      </c>
      <c r="N816" t="s">
        <v>31</v>
      </c>
      <c r="O816" t="s">
        <v>201</v>
      </c>
      <c r="Q816" t="s">
        <v>33</v>
      </c>
      <c r="R816" t="s">
        <v>34</v>
      </c>
      <c r="S816" t="s">
        <v>87</v>
      </c>
      <c r="W816" t="s">
        <v>6572</v>
      </c>
      <c r="X816" t="s">
        <v>38</v>
      </c>
    </row>
    <row r="817" spans="1:24" x14ac:dyDescent="0.3">
      <c r="A817">
        <v>968297</v>
      </c>
      <c r="B817" t="s">
        <v>6573</v>
      </c>
      <c r="C817" t="s">
        <v>6574</v>
      </c>
      <c r="D817" t="s">
        <v>6575</v>
      </c>
      <c r="F817" t="s">
        <v>1054</v>
      </c>
      <c r="G817" t="s">
        <v>43</v>
      </c>
      <c r="H817" t="s">
        <v>6576</v>
      </c>
      <c r="I817" t="s">
        <v>6577</v>
      </c>
      <c r="J817" t="s">
        <v>6578</v>
      </c>
      <c r="K817">
        <v>65</v>
      </c>
      <c r="M817" t="s">
        <v>6579</v>
      </c>
      <c r="N817" t="s">
        <v>68</v>
      </c>
      <c r="O817" t="s">
        <v>201</v>
      </c>
      <c r="P817" t="s">
        <v>147</v>
      </c>
      <c r="Q817" t="s">
        <v>33</v>
      </c>
      <c r="R817" t="s">
        <v>34</v>
      </c>
      <c r="S817" t="s">
        <v>6580</v>
      </c>
      <c r="W817" t="s">
        <v>108</v>
      </c>
      <c r="X817" t="s">
        <v>38</v>
      </c>
    </row>
    <row r="818" spans="1:24" x14ac:dyDescent="0.3">
      <c r="A818">
        <v>968298</v>
      </c>
      <c r="B818" t="s">
        <v>6581</v>
      </c>
      <c r="C818" t="s">
        <v>6582</v>
      </c>
      <c r="D818" t="s">
        <v>6583</v>
      </c>
      <c r="F818" t="s">
        <v>270</v>
      </c>
      <c r="G818" t="s">
        <v>27</v>
      </c>
      <c r="H818" t="s">
        <v>6584</v>
      </c>
      <c r="I818" t="s">
        <v>6585</v>
      </c>
      <c r="J818" t="s">
        <v>6586</v>
      </c>
      <c r="K818">
        <v>43</v>
      </c>
      <c r="M818" t="s">
        <v>2321</v>
      </c>
      <c r="N818" t="s">
        <v>68</v>
      </c>
      <c r="O818" t="s">
        <v>201</v>
      </c>
      <c r="P818" t="s">
        <v>577</v>
      </c>
      <c r="Q818" t="s">
        <v>33</v>
      </c>
      <c r="R818" t="s">
        <v>34</v>
      </c>
      <c r="S818" t="s">
        <v>6587</v>
      </c>
      <c r="T818" t="s">
        <v>6588</v>
      </c>
      <c r="W818" t="s">
        <v>6589</v>
      </c>
      <c r="X818" t="s">
        <v>38</v>
      </c>
    </row>
    <row r="819" spans="1:24" x14ac:dyDescent="0.3">
      <c r="A819">
        <v>968299</v>
      </c>
      <c r="B819" t="s">
        <v>6590</v>
      </c>
      <c r="C819" t="s">
        <v>6591</v>
      </c>
      <c r="D819" t="s">
        <v>6592</v>
      </c>
      <c r="E819" t="s">
        <v>195</v>
      </c>
      <c r="F819" t="s">
        <v>153</v>
      </c>
      <c r="G819" t="s">
        <v>27</v>
      </c>
      <c r="H819" t="s">
        <v>6593</v>
      </c>
      <c r="I819" t="s">
        <v>6594</v>
      </c>
      <c r="J819" t="s">
        <v>6595</v>
      </c>
      <c r="K819">
        <v>88</v>
      </c>
      <c r="L819" t="s">
        <v>3560</v>
      </c>
      <c r="N819" t="s">
        <v>68</v>
      </c>
      <c r="O819" t="s">
        <v>130</v>
      </c>
      <c r="P819" t="s">
        <v>577</v>
      </c>
      <c r="Q819" t="s">
        <v>33</v>
      </c>
      <c r="R819" t="s">
        <v>34</v>
      </c>
      <c r="S819" t="s">
        <v>6596</v>
      </c>
      <c r="W819" t="s">
        <v>6597</v>
      </c>
      <c r="X819" t="s">
        <v>38</v>
      </c>
    </row>
    <row r="820" spans="1:24" x14ac:dyDescent="0.3">
      <c r="A820">
        <v>968300</v>
      </c>
      <c r="B820" t="s">
        <v>6598</v>
      </c>
      <c r="C820" t="s">
        <v>6599</v>
      </c>
      <c r="D820" t="s">
        <v>6600</v>
      </c>
      <c r="F820" t="s">
        <v>1911</v>
      </c>
      <c r="G820" t="s">
        <v>43</v>
      </c>
      <c r="H820" t="s">
        <v>6601</v>
      </c>
      <c r="I820" t="s">
        <v>6601</v>
      </c>
      <c r="J820" t="s">
        <v>6602</v>
      </c>
      <c r="K820">
        <v>0</v>
      </c>
      <c r="L820" t="s">
        <v>6603</v>
      </c>
      <c r="N820" t="s">
        <v>68</v>
      </c>
      <c r="O820" t="s">
        <v>201</v>
      </c>
      <c r="P820" t="s">
        <v>6329</v>
      </c>
      <c r="Q820" t="s">
        <v>33</v>
      </c>
      <c r="R820" t="s">
        <v>34</v>
      </c>
      <c r="S820" t="s">
        <v>6604</v>
      </c>
      <c r="T820" t="s">
        <v>3002</v>
      </c>
      <c r="W820" t="s">
        <v>6605</v>
      </c>
    </row>
    <row r="821" spans="1:24" x14ac:dyDescent="0.3">
      <c r="A821">
        <v>968301</v>
      </c>
      <c r="B821">
        <v>233657</v>
      </c>
      <c r="C821" t="s">
        <v>1375</v>
      </c>
      <c r="D821" t="s">
        <v>1376</v>
      </c>
      <c r="F821" t="s">
        <v>1156</v>
      </c>
      <c r="G821" t="s">
        <v>43</v>
      </c>
      <c r="H821" t="s">
        <v>6606</v>
      </c>
      <c r="I821" t="s">
        <v>6607</v>
      </c>
      <c r="J821" t="s">
        <v>6608</v>
      </c>
      <c r="K821">
        <v>92</v>
      </c>
      <c r="L821" t="s">
        <v>1876</v>
      </c>
      <c r="N821" t="s">
        <v>68</v>
      </c>
      <c r="O821" t="s">
        <v>130</v>
      </c>
      <c r="P821" t="s">
        <v>715</v>
      </c>
      <c r="Q821" t="s">
        <v>33</v>
      </c>
      <c r="R821" t="s">
        <v>34</v>
      </c>
      <c r="S821" t="s">
        <v>1380</v>
      </c>
      <c r="T821" t="s">
        <v>1206</v>
      </c>
      <c r="W821" t="s">
        <v>6609</v>
      </c>
      <c r="X821" t="s">
        <v>38</v>
      </c>
    </row>
    <row r="822" spans="1:24" x14ac:dyDescent="0.3">
      <c r="A822">
        <v>968302</v>
      </c>
      <c r="B822">
        <v>173306</v>
      </c>
      <c r="C822" t="s">
        <v>6610</v>
      </c>
      <c r="D822" t="s">
        <v>6611</v>
      </c>
      <c r="F822" t="s">
        <v>463</v>
      </c>
      <c r="G822" t="s">
        <v>43</v>
      </c>
      <c r="H822" t="s">
        <v>6612</v>
      </c>
      <c r="I822" t="s">
        <v>6613</v>
      </c>
      <c r="J822" t="s">
        <v>6614</v>
      </c>
      <c r="K822">
        <v>29</v>
      </c>
      <c r="L822" t="s">
        <v>6615</v>
      </c>
      <c r="N822" t="s">
        <v>68</v>
      </c>
      <c r="O822" t="s">
        <v>130</v>
      </c>
      <c r="P822" t="s">
        <v>4607</v>
      </c>
      <c r="Q822" t="s">
        <v>33</v>
      </c>
      <c r="R822" t="s">
        <v>34</v>
      </c>
      <c r="S822" t="s">
        <v>6616</v>
      </c>
      <c r="T822" t="s">
        <v>646</v>
      </c>
      <c r="W822" t="s">
        <v>6617</v>
      </c>
      <c r="X822" t="s">
        <v>38</v>
      </c>
    </row>
    <row r="823" spans="1:24" x14ac:dyDescent="0.3">
      <c r="A823">
        <v>968304</v>
      </c>
      <c r="B823" t="s">
        <v>6618</v>
      </c>
      <c r="C823" t="s">
        <v>6619</v>
      </c>
      <c r="D823" t="s">
        <v>6620</v>
      </c>
      <c r="E823" t="s">
        <v>195</v>
      </c>
      <c r="F823" t="s">
        <v>6221</v>
      </c>
      <c r="G823" t="s">
        <v>43</v>
      </c>
      <c r="H823" t="s">
        <v>6621</v>
      </c>
      <c r="I823" t="s">
        <v>6622</v>
      </c>
      <c r="J823" t="s">
        <v>6623</v>
      </c>
      <c r="K823">
        <v>21</v>
      </c>
      <c r="N823" t="s">
        <v>31</v>
      </c>
      <c r="O823" t="s">
        <v>32</v>
      </c>
      <c r="Q823" t="s">
        <v>33</v>
      </c>
      <c r="R823" t="s">
        <v>34</v>
      </c>
      <c r="S823" t="s">
        <v>6624</v>
      </c>
      <c r="W823" t="s">
        <v>6625</v>
      </c>
      <c r="X823" t="s">
        <v>60</v>
      </c>
    </row>
    <row r="824" spans="1:24" x14ac:dyDescent="0.3">
      <c r="A824">
        <v>968305</v>
      </c>
      <c r="B824" t="s">
        <v>6626</v>
      </c>
      <c r="C824" t="s">
        <v>6627</v>
      </c>
      <c r="D824" t="s">
        <v>6628</v>
      </c>
      <c r="F824" t="s">
        <v>75</v>
      </c>
      <c r="G824" t="s">
        <v>27</v>
      </c>
      <c r="H824" t="s">
        <v>6629</v>
      </c>
      <c r="I824" t="s">
        <v>6630</v>
      </c>
      <c r="J824" t="s">
        <v>6631</v>
      </c>
      <c r="K824">
        <v>67</v>
      </c>
      <c r="L824" t="s">
        <v>6632</v>
      </c>
      <c r="N824" t="s">
        <v>68</v>
      </c>
      <c r="O824" t="s">
        <v>130</v>
      </c>
      <c r="P824" t="s">
        <v>6633</v>
      </c>
      <c r="Q824" t="s">
        <v>33</v>
      </c>
      <c r="R824" t="s">
        <v>34</v>
      </c>
      <c r="S824" t="s">
        <v>6634</v>
      </c>
      <c r="W824" t="s">
        <v>6635</v>
      </c>
      <c r="X824" t="s">
        <v>38</v>
      </c>
    </row>
    <row r="825" spans="1:24" x14ac:dyDescent="0.3">
      <c r="A825">
        <v>968308</v>
      </c>
      <c r="B825" t="s">
        <v>6636</v>
      </c>
      <c r="C825" t="s">
        <v>6637</v>
      </c>
      <c r="D825" t="s">
        <v>6638</v>
      </c>
      <c r="F825" t="s">
        <v>1001</v>
      </c>
      <c r="G825" t="s">
        <v>27</v>
      </c>
      <c r="H825" t="s">
        <v>6639</v>
      </c>
      <c r="I825" t="s">
        <v>6640</v>
      </c>
      <c r="J825" t="s">
        <v>6641</v>
      </c>
      <c r="K825">
        <v>63</v>
      </c>
      <c r="L825" t="s">
        <v>6642</v>
      </c>
      <c r="N825" t="s">
        <v>68</v>
      </c>
      <c r="O825" t="s">
        <v>3295</v>
      </c>
      <c r="P825" t="s">
        <v>6643</v>
      </c>
      <c r="Q825" t="s">
        <v>33</v>
      </c>
      <c r="R825" t="s">
        <v>34</v>
      </c>
      <c r="S825" t="s">
        <v>6644</v>
      </c>
      <c r="W825" t="s">
        <v>6645</v>
      </c>
      <c r="X825" t="s">
        <v>60</v>
      </c>
    </row>
    <row r="826" spans="1:24" x14ac:dyDescent="0.3">
      <c r="A826">
        <v>968311</v>
      </c>
      <c r="B826" t="s">
        <v>6646</v>
      </c>
      <c r="C826" t="s">
        <v>6647</v>
      </c>
      <c r="D826" t="s">
        <v>6648</v>
      </c>
      <c r="F826" t="s">
        <v>165</v>
      </c>
      <c r="G826" t="s">
        <v>43</v>
      </c>
      <c r="H826" t="s">
        <v>6649</v>
      </c>
      <c r="I826" t="s">
        <v>6650</v>
      </c>
      <c r="J826" t="s">
        <v>6651</v>
      </c>
      <c r="K826">
        <v>23</v>
      </c>
      <c r="L826" t="s">
        <v>5693</v>
      </c>
      <c r="N826" t="s">
        <v>68</v>
      </c>
      <c r="O826" t="s">
        <v>3295</v>
      </c>
      <c r="P826" t="s">
        <v>253</v>
      </c>
      <c r="Q826" t="s">
        <v>33</v>
      </c>
      <c r="R826" t="s">
        <v>34</v>
      </c>
      <c r="S826" t="s">
        <v>6652</v>
      </c>
      <c r="W826" t="s">
        <v>6653</v>
      </c>
      <c r="X826" t="s">
        <v>38</v>
      </c>
    </row>
    <row r="827" spans="1:24" x14ac:dyDescent="0.3">
      <c r="A827">
        <v>968312</v>
      </c>
      <c r="B827" t="s">
        <v>6654</v>
      </c>
      <c r="C827" t="s">
        <v>6655</v>
      </c>
      <c r="D827" t="s">
        <v>6656</v>
      </c>
      <c r="F827" t="s">
        <v>165</v>
      </c>
      <c r="G827" t="s">
        <v>43</v>
      </c>
      <c r="H827" t="s">
        <v>6657</v>
      </c>
      <c r="I827" t="s">
        <v>6658</v>
      </c>
      <c r="J827" t="s">
        <v>6659</v>
      </c>
      <c r="K827">
        <v>20</v>
      </c>
      <c r="L827" t="s">
        <v>5748</v>
      </c>
      <c r="N827" t="s">
        <v>31</v>
      </c>
      <c r="O827" t="s">
        <v>3295</v>
      </c>
      <c r="Q827" t="s">
        <v>33</v>
      </c>
      <c r="R827" t="s">
        <v>34</v>
      </c>
      <c r="S827" t="s">
        <v>6660</v>
      </c>
      <c r="T827" t="s">
        <v>579</v>
      </c>
      <c r="W827" t="s">
        <v>6661</v>
      </c>
      <c r="X827" t="s">
        <v>38</v>
      </c>
    </row>
    <row r="828" spans="1:24" x14ac:dyDescent="0.3">
      <c r="A828">
        <v>968314</v>
      </c>
      <c r="B828">
        <v>319209</v>
      </c>
      <c r="C828" t="s">
        <v>6662</v>
      </c>
      <c r="D828" t="s">
        <v>6663</v>
      </c>
      <c r="F828" t="s">
        <v>42</v>
      </c>
      <c r="G828" t="s">
        <v>27</v>
      </c>
      <c r="H828" t="s">
        <v>6664</v>
      </c>
      <c r="I828" t="s">
        <v>6665</v>
      </c>
      <c r="J828" t="s">
        <v>6666</v>
      </c>
      <c r="K828">
        <v>13</v>
      </c>
      <c r="N828" t="s">
        <v>31</v>
      </c>
      <c r="O828" t="s">
        <v>1248</v>
      </c>
      <c r="Q828" t="s">
        <v>33</v>
      </c>
      <c r="R828" t="s">
        <v>34</v>
      </c>
      <c r="S828" t="s">
        <v>6667</v>
      </c>
      <c r="T828" t="s">
        <v>6668</v>
      </c>
      <c r="W828" t="s">
        <v>6669</v>
      </c>
      <c r="X828" t="s">
        <v>60</v>
      </c>
    </row>
    <row r="829" spans="1:24" x14ac:dyDescent="0.3">
      <c r="A829">
        <v>968316</v>
      </c>
      <c r="B829" t="s">
        <v>6670</v>
      </c>
      <c r="C829" t="s">
        <v>6671</v>
      </c>
      <c r="D829" t="s">
        <v>6672</v>
      </c>
      <c r="F829" t="s">
        <v>63</v>
      </c>
      <c r="G829" t="s">
        <v>43</v>
      </c>
      <c r="H829" t="s">
        <v>6673</v>
      </c>
      <c r="I829" t="s">
        <v>6674</v>
      </c>
      <c r="J829" t="s">
        <v>6675</v>
      </c>
      <c r="K829">
        <v>113</v>
      </c>
      <c r="L829" t="s">
        <v>6676</v>
      </c>
      <c r="N829" t="s">
        <v>68</v>
      </c>
      <c r="O829" t="s">
        <v>6677</v>
      </c>
      <c r="P829" t="s">
        <v>6678</v>
      </c>
      <c r="Q829" t="s">
        <v>33</v>
      </c>
      <c r="R829" t="s">
        <v>34</v>
      </c>
      <c r="S829" t="s">
        <v>6679</v>
      </c>
      <c r="W829" t="s">
        <v>6680</v>
      </c>
      <c r="X829" t="s">
        <v>38</v>
      </c>
    </row>
    <row r="830" spans="1:24" x14ac:dyDescent="0.3">
      <c r="A830">
        <v>968317</v>
      </c>
      <c r="B830" t="s">
        <v>6681</v>
      </c>
      <c r="C830" t="s">
        <v>6682</v>
      </c>
      <c r="D830" t="s">
        <v>6683</v>
      </c>
      <c r="F830" t="s">
        <v>63</v>
      </c>
      <c r="G830" t="s">
        <v>43</v>
      </c>
      <c r="H830" t="s">
        <v>6684</v>
      </c>
      <c r="I830" t="s">
        <v>6685</v>
      </c>
      <c r="J830" t="s">
        <v>6686</v>
      </c>
      <c r="K830">
        <v>111</v>
      </c>
      <c r="L830" t="s">
        <v>6687</v>
      </c>
      <c r="N830" t="s">
        <v>68</v>
      </c>
      <c r="O830" t="s">
        <v>3295</v>
      </c>
      <c r="P830" t="s">
        <v>2043</v>
      </c>
      <c r="Q830" t="s">
        <v>33</v>
      </c>
      <c r="R830" t="s">
        <v>34</v>
      </c>
      <c r="S830" t="s">
        <v>6688</v>
      </c>
      <c r="W830" t="s">
        <v>6689</v>
      </c>
      <c r="X830" t="s">
        <v>38</v>
      </c>
    </row>
    <row r="831" spans="1:24" x14ac:dyDescent="0.3">
      <c r="A831">
        <v>968318</v>
      </c>
      <c r="B831">
        <v>241049</v>
      </c>
      <c r="C831" t="s">
        <v>6690</v>
      </c>
      <c r="D831" t="s">
        <v>6691</v>
      </c>
      <c r="E831" t="s">
        <v>185</v>
      </c>
      <c r="F831" t="s">
        <v>1911</v>
      </c>
      <c r="G831" t="s">
        <v>27</v>
      </c>
      <c r="H831" t="s">
        <v>6692</v>
      </c>
      <c r="I831" t="s">
        <v>6693</v>
      </c>
      <c r="J831" t="s">
        <v>6694</v>
      </c>
      <c r="K831">
        <v>110</v>
      </c>
      <c r="M831" t="s">
        <v>6695</v>
      </c>
      <c r="N831" t="s">
        <v>68</v>
      </c>
      <c r="O831" t="s">
        <v>1248</v>
      </c>
      <c r="P831" t="s">
        <v>4312</v>
      </c>
      <c r="Q831" t="s">
        <v>33</v>
      </c>
      <c r="R831" t="s">
        <v>34</v>
      </c>
      <c r="S831" t="s">
        <v>6696</v>
      </c>
      <c r="T831" t="s">
        <v>6697</v>
      </c>
      <c r="W831" t="s">
        <v>6698</v>
      </c>
      <c r="X831" t="s">
        <v>38</v>
      </c>
    </row>
    <row r="832" spans="1:24" x14ac:dyDescent="0.3">
      <c r="A832">
        <v>968319</v>
      </c>
      <c r="B832">
        <v>334131</v>
      </c>
      <c r="C832" t="s">
        <v>1700</v>
      </c>
      <c r="D832" t="s">
        <v>1701</v>
      </c>
      <c r="F832" t="s">
        <v>219</v>
      </c>
      <c r="G832" t="s">
        <v>43</v>
      </c>
      <c r="H832" t="s">
        <v>6699</v>
      </c>
      <c r="I832" t="s">
        <v>6700</v>
      </c>
      <c r="J832" t="s">
        <v>6701</v>
      </c>
      <c r="K832">
        <v>76</v>
      </c>
      <c r="L832" t="s">
        <v>6702</v>
      </c>
      <c r="N832" t="s">
        <v>68</v>
      </c>
      <c r="O832" t="s">
        <v>3295</v>
      </c>
      <c r="P832" t="s">
        <v>2423</v>
      </c>
      <c r="Q832" t="s">
        <v>33</v>
      </c>
      <c r="R832" t="s">
        <v>34</v>
      </c>
      <c r="S832" t="s">
        <v>1704</v>
      </c>
      <c r="T832" t="s">
        <v>1705</v>
      </c>
      <c r="W832" t="s">
        <v>6703</v>
      </c>
      <c r="X832" t="s">
        <v>60</v>
      </c>
    </row>
    <row r="833" spans="1:24" x14ac:dyDescent="0.3">
      <c r="A833">
        <v>968320</v>
      </c>
      <c r="B833" t="s">
        <v>6704</v>
      </c>
      <c r="C833" t="s">
        <v>6705</v>
      </c>
      <c r="D833" t="s">
        <v>6706</v>
      </c>
      <c r="F833" t="s">
        <v>281</v>
      </c>
      <c r="G833" t="s">
        <v>43</v>
      </c>
      <c r="H833" t="s">
        <v>6707</v>
      </c>
      <c r="I833" t="s">
        <v>6708</v>
      </c>
      <c r="J833" t="s">
        <v>6709</v>
      </c>
      <c r="K833">
        <v>87</v>
      </c>
      <c r="M833" t="s">
        <v>6710</v>
      </c>
      <c r="N833" t="s">
        <v>68</v>
      </c>
      <c r="O833" t="s">
        <v>1248</v>
      </c>
      <c r="P833" t="s">
        <v>2802</v>
      </c>
      <c r="Q833" t="s">
        <v>33</v>
      </c>
      <c r="R833" t="s">
        <v>34</v>
      </c>
      <c r="S833" t="s">
        <v>6711</v>
      </c>
      <c r="T833" t="s">
        <v>4503</v>
      </c>
      <c r="W833" t="s">
        <v>6712</v>
      </c>
      <c r="X833" t="s">
        <v>38</v>
      </c>
    </row>
    <row r="834" spans="1:24" x14ac:dyDescent="0.3">
      <c r="A834">
        <v>968321</v>
      </c>
      <c r="B834" t="s">
        <v>2104</v>
      </c>
      <c r="C834" t="s">
        <v>2105</v>
      </c>
      <c r="D834" t="s">
        <v>2106</v>
      </c>
      <c r="F834" t="s">
        <v>909</v>
      </c>
      <c r="G834" t="s">
        <v>27</v>
      </c>
      <c r="H834" t="s">
        <v>6713</v>
      </c>
      <c r="I834" t="s">
        <v>6714</v>
      </c>
      <c r="J834" t="s">
        <v>6715</v>
      </c>
      <c r="K834">
        <v>80</v>
      </c>
      <c r="N834" t="s">
        <v>31</v>
      </c>
      <c r="O834" t="s">
        <v>1248</v>
      </c>
      <c r="Q834" t="s">
        <v>33</v>
      </c>
      <c r="R834" t="s">
        <v>34</v>
      </c>
      <c r="S834" t="s">
        <v>2110</v>
      </c>
      <c r="W834" t="s">
        <v>6716</v>
      </c>
      <c r="X834" t="s">
        <v>38</v>
      </c>
    </row>
    <row r="835" spans="1:24" x14ac:dyDescent="0.3">
      <c r="A835">
        <v>968323</v>
      </c>
      <c r="B835">
        <v>36964</v>
      </c>
      <c r="C835" t="s">
        <v>6717</v>
      </c>
      <c r="D835" t="s">
        <v>6718</v>
      </c>
      <c r="E835" t="s">
        <v>195</v>
      </c>
      <c r="F835" t="s">
        <v>196</v>
      </c>
      <c r="G835" t="s">
        <v>27</v>
      </c>
      <c r="H835" t="s">
        <v>6719</v>
      </c>
      <c r="I835" t="s">
        <v>6720</v>
      </c>
      <c r="J835" t="s">
        <v>6721</v>
      </c>
      <c r="K835">
        <v>57</v>
      </c>
      <c r="L835" t="s">
        <v>6722</v>
      </c>
      <c r="N835" t="s">
        <v>68</v>
      </c>
      <c r="O835" t="s">
        <v>3295</v>
      </c>
      <c r="P835" t="s">
        <v>253</v>
      </c>
      <c r="Q835" t="s">
        <v>33</v>
      </c>
      <c r="R835" t="s">
        <v>34</v>
      </c>
      <c r="S835" t="s">
        <v>6723</v>
      </c>
      <c r="T835" t="s">
        <v>6724</v>
      </c>
      <c r="W835" t="s">
        <v>6725</v>
      </c>
      <c r="X835" t="s">
        <v>38</v>
      </c>
    </row>
    <row r="836" spans="1:24" x14ac:dyDescent="0.3">
      <c r="A836">
        <v>968325</v>
      </c>
      <c r="B836" t="s">
        <v>6726</v>
      </c>
      <c r="C836" t="s">
        <v>6727</v>
      </c>
      <c r="D836" t="s">
        <v>6728</v>
      </c>
      <c r="E836" t="s">
        <v>195</v>
      </c>
      <c r="F836" t="s">
        <v>102</v>
      </c>
      <c r="G836" t="s">
        <v>27</v>
      </c>
      <c r="H836" t="s">
        <v>6729</v>
      </c>
      <c r="I836" t="s">
        <v>6730</v>
      </c>
      <c r="J836" t="s">
        <v>6731</v>
      </c>
      <c r="K836">
        <v>61</v>
      </c>
      <c r="L836" t="s">
        <v>6732</v>
      </c>
      <c r="N836" t="s">
        <v>68</v>
      </c>
      <c r="O836" t="s">
        <v>6677</v>
      </c>
      <c r="P836" t="s">
        <v>1817</v>
      </c>
      <c r="Q836" t="s">
        <v>33</v>
      </c>
      <c r="R836" t="s">
        <v>34</v>
      </c>
      <c r="S836" t="s">
        <v>6733</v>
      </c>
      <c r="W836" t="s">
        <v>6734</v>
      </c>
      <c r="X836" t="s">
        <v>38</v>
      </c>
    </row>
    <row r="837" spans="1:24" x14ac:dyDescent="0.3">
      <c r="A837">
        <v>968326</v>
      </c>
      <c r="B837">
        <v>240937</v>
      </c>
      <c r="C837" t="s">
        <v>6735</v>
      </c>
      <c r="D837" t="s">
        <v>6736</v>
      </c>
      <c r="F837" t="s">
        <v>1350</v>
      </c>
      <c r="G837" t="s">
        <v>27</v>
      </c>
      <c r="H837" t="s">
        <v>6737</v>
      </c>
      <c r="I837" t="s">
        <v>6738</v>
      </c>
      <c r="J837" t="s">
        <v>6739</v>
      </c>
      <c r="K837">
        <v>55</v>
      </c>
      <c r="N837" t="s">
        <v>31</v>
      </c>
      <c r="O837" t="s">
        <v>1248</v>
      </c>
      <c r="Q837" t="s">
        <v>33</v>
      </c>
      <c r="R837" t="s">
        <v>34</v>
      </c>
      <c r="S837" t="s">
        <v>6740</v>
      </c>
      <c r="T837" t="s">
        <v>6741</v>
      </c>
      <c r="W837" t="s">
        <v>6742</v>
      </c>
      <c r="X837" t="s">
        <v>38</v>
      </c>
    </row>
    <row r="838" spans="1:24" x14ac:dyDescent="0.3">
      <c r="A838">
        <v>968327</v>
      </c>
      <c r="B838">
        <v>112324</v>
      </c>
      <c r="C838" t="s">
        <v>6743</v>
      </c>
      <c r="D838" t="s">
        <v>6744</v>
      </c>
      <c r="F838" t="s">
        <v>441</v>
      </c>
      <c r="G838" t="s">
        <v>27</v>
      </c>
      <c r="H838" t="s">
        <v>6745</v>
      </c>
      <c r="I838" t="s">
        <v>6746</v>
      </c>
      <c r="J838" t="s">
        <v>6747</v>
      </c>
      <c r="K838">
        <v>51</v>
      </c>
      <c r="L838" t="s">
        <v>6748</v>
      </c>
      <c r="N838" t="s">
        <v>31</v>
      </c>
      <c r="O838" t="s">
        <v>3295</v>
      </c>
      <c r="Q838" t="s">
        <v>33</v>
      </c>
      <c r="R838" t="s">
        <v>34</v>
      </c>
      <c r="S838" t="s">
        <v>6749</v>
      </c>
      <c r="T838" t="s">
        <v>2524</v>
      </c>
      <c r="W838" t="s">
        <v>6750</v>
      </c>
      <c r="X838" t="s">
        <v>38</v>
      </c>
    </row>
    <row r="839" spans="1:24" x14ac:dyDescent="0.3">
      <c r="A839">
        <v>968331</v>
      </c>
      <c r="B839">
        <v>292521</v>
      </c>
      <c r="C839" t="s">
        <v>6751</v>
      </c>
      <c r="D839" t="s">
        <v>6752</v>
      </c>
      <c r="E839" t="s">
        <v>195</v>
      </c>
      <c r="F839" t="s">
        <v>1244</v>
      </c>
      <c r="G839" t="s">
        <v>43</v>
      </c>
      <c r="H839" t="s">
        <v>6753</v>
      </c>
      <c r="I839" t="s">
        <v>6754</v>
      </c>
      <c r="J839" t="s">
        <v>6755</v>
      </c>
      <c r="K839">
        <v>31</v>
      </c>
      <c r="M839" t="s">
        <v>6756</v>
      </c>
      <c r="N839" t="s">
        <v>31</v>
      </c>
      <c r="O839" t="s">
        <v>1248</v>
      </c>
      <c r="Q839" t="s">
        <v>33</v>
      </c>
      <c r="R839" t="s">
        <v>34</v>
      </c>
      <c r="S839" t="s">
        <v>6757</v>
      </c>
      <c r="T839" t="s">
        <v>2830</v>
      </c>
      <c r="W839" t="s">
        <v>6758</v>
      </c>
      <c r="X839" t="s">
        <v>38</v>
      </c>
    </row>
    <row r="840" spans="1:24" x14ac:dyDescent="0.3">
      <c r="A840">
        <v>968334</v>
      </c>
      <c r="B840">
        <v>175732</v>
      </c>
      <c r="C840" t="s">
        <v>1505</v>
      </c>
      <c r="D840" t="s">
        <v>1506</v>
      </c>
      <c r="E840" t="s">
        <v>140</v>
      </c>
      <c r="F840" t="s">
        <v>53</v>
      </c>
      <c r="G840" t="s">
        <v>27</v>
      </c>
      <c r="H840" t="s">
        <v>6759</v>
      </c>
      <c r="I840" t="s">
        <v>6759</v>
      </c>
      <c r="J840" t="s">
        <v>6760</v>
      </c>
      <c r="K840">
        <v>0</v>
      </c>
      <c r="N840" t="s">
        <v>31</v>
      </c>
      <c r="Q840" t="s">
        <v>33</v>
      </c>
      <c r="R840" t="s">
        <v>34</v>
      </c>
      <c r="S840" t="s">
        <v>1509</v>
      </c>
      <c r="T840" t="s">
        <v>390</v>
      </c>
      <c r="W840" t="s">
        <v>1510</v>
      </c>
    </row>
    <row r="841" spans="1:24" x14ac:dyDescent="0.3">
      <c r="A841">
        <v>968335</v>
      </c>
      <c r="B841" t="s">
        <v>6761</v>
      </c>
      <c r="C841" t="s">
        <v>6762</v>
      </c>
      <c r="D841" t="s">
        <v>6763</v>
      </c>
      <c r="E841" t="s">
        <v>195</v>
      </c>
      <c r="F841" t="s">
        <v>365</v>
      </c>
      <c r="G841" t="s">
        <v>43</v>
      </c>
      <c r="H841" t="s">
        <v>6764</v>
      </c>
      <c r="I841" t="s">
        <v>6765</v>
      </c>
      <c r="J841" t="s">
        <v>6766</v>
      </c>
      <c r="K841">
        <v>72</v>
      </c>
      <c r="L841" t="s">
        <v>6481</v>
      </c>
      <c r="N841" t="s">
        <v>68</v>
      </c>
      <c r="O841" t="s">
        <v>6677</v>
      </c>
      <c r="P841" t="s">
        <v>147</v>
      </c>
      <c r="Q841" t="s">
        <v>33</v>
      </c>
      <c r="R841" t="s">
        <v>34</v>
      </c>
      <c r="S841" t="s">
        <v>6767</v>
      </c>
      <c r="W841" t="s">
        <v>6768</v>
      </c>
      <c r="X841" t="s">
        <v>38</v>
      </c>
    </row>
    <row r="842" spans="1:24" x14ac:dyDescent="0.3">
      <c r="A842">
        <v>968340</v>
      </c>
      <c r="B842">
        <v>249642</v>
      </c>
      <c r="C842" t="s">
        <v>6769</v>
      </c>
      <c r="D842" t="s">
        <v>6770</v>
      </c>
      <c r="F842" t="s">
        <v>3983</v>
      </c>
      <c r="G842" t="s">
        <v>43</v>
      </c>
      <c r="H842" t="s">
        <v>6771</v>
      </c>
      <c r="I842" t="s">
        <v>6772</v>
      </c>
      <c r="J842" t="s">
        <v>6773</v>
      </c>
      <c r="K842">
        <v>10</v>
      </c>
      <c r="N842" t="s">
        <v>31</v>
      </c>
      <c r="O842" t="s">
        <v>3295</v>
      </c>
      <c r="Q842" t="s">
        <v>33</v>
      </c>
      <c r="R842" t="s">
        <v>34</v>
      </c>
      <c r="S842" t="s">
        <v>6774</v>
      </c>
      <c r="W842" t="s">
        <v>6775</v>
      </c>
      <c r="X842" t="s">
        <v>60</v>
      </c>
    </row>
    <row r="843" spans="1:24" x14ac:dyDescent="0.3">
      <c r="A843">
        <v>968341</v>
      </c>
      <c r="B843" t="s">
        <v>6776</v>
      </c>
      <c r="C843" t="s">
        <v>6777</v>
      </c>
      <c r="D843" t="s">
        <v>6778</v>
      </c>
      <c r="F843" t="s">
        <v>1001</v>
      </c>
      <c r="G843" t="s">
        <v>27</v>
      </c>
      <c r="H843" t="s">
        <v>6779</v>
      </c>
      <c r="I843" t="s">
        <v>6780</v>
      </c>
      <c r="J843" t="s">
        <v>6781</v>
      </c>
      <c r="K843">
        <v>55</v>
      </c>
      <c r="N843" t="s">
        <v>31</v>
      </c>
      <c r="O843" t="s">
        <v>1248</v>
      </c>
      <c r="R843" t="s">
        <v>903</v>
      </c>
      <c r="S843" t="s">
        <v>6782</v>
      </c>
      <c r="T843" t="s">
        <v>1345</v>
      </c>
      <c r="W843" t="s">
        <v>6783</v>
      </c>
      <c r="X843" t="s">
        <v>38</v>
      </c>
    </row>
    <row r="844" spans="1:24" x14ac:dyDescent="0.3">
      <c r="A844">
        <v>968344</v>
      </c>
      <c r="B844">
        <v>87188</v>
      </c>
      <c r="C844" t="s">
        <v>6784</v>
      </c>
      <c r="D844" t="s">
        <v>6785</v>
      </c>
      <c r="F844" t="s">
        <v>514</v>
      </c>
      <c r="G844" t="s">
        <v>27</v>
      </c>
      <c r="H844" t="s">
        <v>6786</v>
      </c>
      <c r="I844" t="s">
        <v>6787</v>
      </c>
      <c r="J844" t="s">
        <v>6788</v>
      </c>
      <c r="K844">
        <v>48</v>
      </c>
      <c r="N844" t="s">
        <v>31</v>
      </c>
      <c r="O844" t="s">
        <v>1248</v>
      </c>
      <c r="Q844" t="s">
        <v>33</v>
      </c>
      <c r="R844" t="s">
        <v>34</v>
      </c>
      <c r="S844" t="s">
        <v>6789</v>
      </c>
      <c r="W844" t="s">
        <v>6790</v>
      </c>
      <c r="X844" t="s">
        <v>38</v>
      </c>
    </row>
    <row r="845" spans="1:24" x14ac:dyDescent="0.3">
      <c r="A845">
        <v>968345</v>
      </c>
      <c r="B845" t="s">
        <v>6791</v>
      </c>
      <c r="C845" t="s">
        <v>6792</v>
      </c>
      <c r="D845" t="s">
        <v>6793</v>
      </c>
      <c r="E845" t="s">
        <v>140</v>
      </c>
      <c r="F845" t="s">
        <v>668</v>
      </c>
      <c r="G845" t="s">
        <v>43</v>
      </c>
      <c r="H845" t="s">
        <v>6794</v>
      </c>
      <c r="I845" t="s">
        <v>6795</v>
      </c>
      <c r="J845" t="s">
        <v>6796</v>
      </c>
      <c r="K845">
        <v>42</v>
      </c>
      <c r="N845" t="s">
        <v>31</v>
      </c>
      <c r="O845" t="s">
        <v>1248</v>
      </c>
      <c r="Q845" t="s">
        <v>33</v>
      </c>
      <c r="R845" t="s">
        <v>34</v>
      </c>
      <c r="S845" t="s">
        <v>6797</v>
      </c>
      <c r="W845" t="s">
        <v>6798</v>
      </c>
      <c r="X845" t="s">
        <v>60</v>
      </c>
    </row>
    <row r="846" spans="1:24" x14ac:dyDescent="0.3">
      <c r="A846">
        <v>968346</v>
      </c>
      <c r="B846">
        <v>169562</v>
      </c>
      <c r="C846" t="s">
        <v>6799</v>
      </c>
      <c r="D846" t="s">
        <v>6800</v>
      </c>
      <c r="E846" t="s">
        <v>185</v>
      </c>
      <c r="F846" t="s">
        <v>1833</v>
      </c>
      <c r="G846" t="s">
        <v>27</v>
      </c>
      <c r="H846" t="s">
        <v>6801</v>
      </c>
      <c r="I846" t="s">
        <v>6802</v>
      </c>
      <c r="J846" t="s">
        <v>6803</v>
      </c>
      <c r="K846">
        <v>43</v>
      </c>
      <c r="L846" t="s">
        <v>6732</v>
      </c>
      <c r="N846" t="s">
        <v>68</v>
      </c>
      <c r="O846" t="s">
        <v>6677</v>
      </c>
      <c r="P846" t="s">
        <v>1817</v>
      </c>
      <c r="Q846" t="s">
        <v>33</v>
      </c>
      <c r="R846" t="s">
        <v>34</v>
      </c>
      <c r="S846" t="s">
        <v>6804</v>
      </c>
      <c r="T846" t="s">
        <v>107</v>
      </c>
      <c r="W846" t="s">
        <v>6805</v>
      </c>
      <c r="X846" t="s">
        <v>38</v>
      </c>
    </row>
    <row r="847" spans="1:24" x14ac:dyDescent="0.3">
      <c r="A847">
        <v>968348</v>
      </c>
      <c r="B847">
        <v>291737</v>
      </c>
      <c r="C847" t="s">
        <v>6806</v>
      </c>
      <c r="D847" t="s">
        <v>6807</v>
      </c>
      <c r="F847" t="s">
        <v>141</v>
      </c>
      <c r="G847" t="s">
        <v>27</v>
      </c>
      <c r="H847" t="s">
        <v>6808</v>
      </c>
      <c r="I847" t="s">
        <v>6809</v>
      </c>
      <c r="J847" t="s">
        <v>6810</v>
      </c>
      <c r="K847">
        <v>37</v>
      </c>
      <c r="N847" t="s">
        <v>31</v>
      </c>
      <c r="O847" t="s">
        <v>1248</v>
      </c>
      <c r="Q847" t="s">
        <v>33</v>
      </c>
      <c r="R847" t="s">
        <v>34</v>
      </c>
      <c r="S847" t="s">
        <v>6811</v>
      </c>
      <c r="T847" t="s">
        <v>36</v>
      </c>
      <c r="W847" t="s">
        <v>6812</v>
      </c>
      <c r="X847" t="s">
        <v>38</v>
      </c>
    </row>
    <row r="848" spans="1:24" x14ac:dyDescent="0.3">
      <c r="A848">
        <v>968350</v>
      </c>
      <c r="B848">
        <v>295327</v>
      </c>
      <c r="C848" t="s">
        <v>693</v>
      </c>
      <c r="D848" t="s">
        <v>694</v>
      </c>
      <c r="E848" t="s">
        <v>140</v>
      </c>
      <c r="F848" t="s">
        <v>53</v>
      </c>
      <c r="G848" t="s">
        <v>43</v>
      </c>
      <c r="H848" t="s">
        <v>6813</v>
      </c>
      <c r="I848" t="s">
        <v>6814</v>
      </c>
      <c r="J848" t="s">
        <v>6815</v>
      </c>
      <c r="K848">
        <v>36</v>
      </c>
      <c r="N848" t="s">
        <v>31</v>
      </c>
      <c r="O848" t="s">
        <v>1248</v>
      </c>
      <c r="Q848" t="s">
        <v>33</v>
      </c>
      <c r="R848" t="s">
        <v>34</v>
      </c>
      <c r="S848" t="s">
        <v>699</v>
      </c>
      <c r="W848" t="s">
        <v>6816</v>
      </c>
      <c r="X848" t="s">
        <v>38</v>
      </c>
    </row>
    <row r="849" spans="1:24" x14ac:dyDescent="0.3">
      <c r="A849">
        <v>968351</v>
      </c>
      <c r="B849">
        <v>315091</v>
      </c>
      <c r="C849" t="s">
        <v>6817</v>
      </c>
      <c r="D849" t="s">
        <v>6818</v>
      </c>
      <c r="E849" t="s">
        <v>195</v>
      </c>
      <c r="F849" t="s">
        <v>584</v>
      </c>
      <c r="G849" t="s">
        <v>27</v>
      </c>
      <c r="H849" t="s">
        <v>6819</v>
      </c>
      <c r="I849" t="s">
        <v>6820</v>
      </c>
      <c r="J849" t="s">
        <v>6821</v>
      </c>
      <c r="K849">
        <v>74</v>
      </c>
      <c r="L849" t="s">
        <v>781</v>
      </c>
      <c r="N849" t="s">
        <v>68</v>
      </c>
      <c r="O849" t="s">
        <v>6822</v>
      </c>
      <c r="P849" t="s">
        <v>3242</v>
      </c>
      <c r="Q849" t="s">
        <v>33</v>
      </c>
      <c r="R849" t="s">
        <v>34</v>
      </c>
      <c r="S849" t="s">
        <v>6823</v>
      </c>
      <c r="T849" t="s">
        <v>6824</v>
      </c>
      <c r="W849" t="s">
        <v>6825</v>
      </c>
      <c r="X849" t="s">
        <v>38</v>
      </c>
    </row>
    <row r="850" spans="1:24" x14ac:dyDescent="0.3">
      <c r="A850">
        <v>968352</v>
      </c>
      <c r="B850">
        <v>229878</v>
      </c>
      <c r="C850" t="s">
        <v>5497</v>
      </c>
      <c r="D850" t="s">
        <v>5498</v>
      </c>
      <c r="F850" t="s">
        <v>1833</v>
      </c>
      <c r="G850" t="s">
        <v>43</v>
      </c>
      <c r="H850" t="s">
        <v>6826</v>
      </c>
      <c r="I850" t="s">
        <v>6827</v>
      </c>
      <c r="J850" t="s">
        <v>6828</v>
      </c>
      <c r="K850">
        <v>67</v>
      </c>
      <c r="L850" t="s">
        <v>1724</v>
      </c>
      <c r="N850" t="s">
        <v>68</v>
      </c>
      <c r="O850" t="s">
        <v>117</v>
      </c>
      <c r="P850" t="s">
        <v>5502</v>
      </c>
      <c r="Q850" t="s">
        <v>33</v>
      </c>
      <c r="R850" t="s">
        <v>34</v>
      </c>
      <c r="S850" t="s">
        <v>5503</v>
      </c>
      <c r="T850" t="s">
        <v>579</v>
      </c>
      <c r="W850" t="s">
        <v>6829</v>
      </c>
      <c r="X850" t="s">
        <v>38</v>
      </c>
    </row>
    <row r="851" spans="1:24" x14ac:dyDescent="0.3">
      <c r="A851">
        <v>968353</v>
      </c>
      <c r="B851">
        <v>104827</v>
      </c>
      <c r="C851" t="s">
        <v>6830</v>
      </c>
      <c r="D851" t="s">
        <v>6831</v>
      </c>
      <c r="F851" t="s">
        <v>75</v>
      </c>
      <c r="G851" t="s">
        <v>43</v>
      </c>
      <c r="H851" t="s">
        <v>6832</v>
      </c>
      <c r="I851" t="s">
        <v>6833</v>
      </c>
      <c r="J851" t="s">
        <v>6834</v>
      </c>
      <c r="K851">
        <v>74</v>
      </c>
      <c r="L851" t="s">
        <v>6835</v>
      </c>
      <c r="N851" t="s">
        <v>68</v>
      </c>
      <c r="O851" t="s">
        <v>117</v>
      </c>
      <c r="P851" t="s">
        <v>3935</v>
      </c>
      <c r="Q851" t="s">
        <v>33</v>
      </c>
      <c r="R851" t="s">
        <v>34</v>
      </c>
      <c r="S851" t="s">
        <v>6836</v>
      </c>
      <c r="T851" t="s">
        <v>6837</v>
      </c>
      <c r="W851" t="s">
        <v>6838</v>
      </c>
      <c r="X851" t="s">
        <v>38</v>
      </c>
    </row>
    <row r="852" spans="1:24" x14ac:dyDescent="0.3">
      <c r="A852">
        <v>968354</v>
      </c>
      <c r="B852">
        <v>166443</v>
      </c>
      <c r="C852" t="s">
        <v>6839</v>
      </c>
      <c r="D852" t="s">
        <v>6840</v>
      </c>
      <c r="F852" t="s">
        <v>219</v>
      </c>
      <c r="G852" t="s">
        <v>27</v>
      </c>
      <c r="H852" t="s">
        <v>6841</v>
      </c>
      <c r="I852" t="s">
        <v>6842</v>
      </c>
      <c r="J852" t="s">
        <v>6843</v>
      </c>
      <c r="K852">
        <v>78</v>
      </c>
      <c r="L852" t="s">
        <v>931</v>
      </c>
      <c r="N852" t="s">
        <v>68</v>
      </c>
      <c r="O852" t="s">
        <v>117</v>
      </c>
      <c r="P852" t="s">
        <v>118</v>
      </c>
      <c r="Q852" t="s">
        <v>119</v>
      </c>
      <c r="R852" t="s">
        <v>120</v>
      </c>
      <c r="S852" t="s">
        <v>6844</v>
      </c>
      <c r="T852" t="s">
        <v>36</v>
      </c>
      <c r="W852" t="s">
        <v>6845</v>
      </c>
      <c r="X852" t="s">
        <v>38</v>
      </c>
    </row>
    <row r="853" spans="1:24" x14ac:dyDescent="0.3">
      <c r="A853">
        <v>968355</v>
      </c>
      <c r="B853" t="s">
        <v>6846</v>
      </c>
      <c r="C853" t="s">
        <v>6847</v>
      </c>
      <c r="D853" t="s">
        <v>6848</v>
      </c>
      <c r="F853" t="s">
        <v>63</v>
      </c>
      <c r="G853" t="s">
        <v>43</v>
      </c>
      <c r="H853" t="s">
        <v>6849</v>
      </c>
      <c r="I853" t="s">
        <v>6850</v>
      </c>
      <c r="J853" t="s">
        <v>6851</v>
      </c>
      <c r="K853">
        <v>75</v>
      </c>
      <c r="L853" t="s">
        <v>6852</v>
      </c>
      <c r="N853" t="s">
        <v>68</v>
      </c>
      <c r="O853" t="s">
        <v>6822</v>
      </c>
      <c r="P853" t="s">
        <v>214</v>
      </c>
      <c r="Q853" t="s">
        <v>33</v>
      </c>
      <c r="R853" t="s">
        <v>34</v>
      </c>
      <c r="S853" t="s">
        <v>6853</v>
      </c>
      <c r="T853" t="s">
        <v>308</v>
      </c>
      <c r="W853" t="s">
        <v>6854</v>
      </c>
      <c r="X853" t="s">
        <v>38</v>
      </c>
    </row>
    <row r="854" spans="1:24" x14ac:dyDescent="0.3">
      <c r="A854">
        <v>968358</v>
      </c>
      <c r="B854">
        <v>316057</v>
      </c>
      <c r="C854" t="s">
        <v>6855</v>
      </c>
      <c r="D854" t="s">
        <v>6856</v>
      </c>
      <c r="F854" t="s">
        <v>1042</v>
      </c>
      <c r="G854" t="s">
        <v>27</v>
      </c>
      <c r="H854" t="s">
        <v>6857</v>
      </c>
      <c r="I854" t="s">
        <v>6858</v>
      </c>
      <c r="J854" t="s">
        <v>6859</v>
      </c>
      <c r="K854">
        <v>70</v>
      </c>
      <c r="L854" t="s">
        <v>6860</v>
      </c>
      <c r="N854" t="s">
        <v>68</v>
      </c>
      <c r="O854" t="s">
        <v>6822</v>
      </c>
      <c r="P854" t="s">
        <v>4994</v>
      </c>
      <c r="Q854" t="s">
        <v>33</v>
      </c>
      <c r="R854" t="s">
        <v>34</v>
      </c>
      <c r="S854" t="s">
        <v>6861</v>
      </c>
      <c r="W854" t="s">
        <v>6862</v>
      </c>
      <c r="X854" t="s">
        <v>38</v>
      </c>
    </row>
    <row r="855" spans="1:24" x14ac:dyDescent="0.3">
      <c r="A855">
        <v>968360</v>
      </c>
      <c r="B855">
        <v>324091</v>
      </c>
      <c r="C855" t="s">
        <v>6863</v>
      </c>
      <c r="D855" t="s">
        <v>6864</v>
      </c>
      <c r="E855" t="s">
        <v>364</v>
      </c>
      <c r="F855" t="s">
        <v>6865</v>
      </c>
      <c r="G855" t="s">
        <v>27</v>
      </c>
      <c r="H855" t="s">
        <v>6866</v>
      </c>
      <c r="I855" t="s">
        <v>6867</v>
      </c>
      <c r="J855" t="s">
        <v>6868</v>
      </c>
      <c r="K855">
        <v>37</v>
      </c>
      <c r="N855" t="s">
        <v>31</v>
      </c>
      <c r="O855" t="s">
        <v>32</v>
      </c>
      <c r="Q855" t="s">
        <v>33</v>
      </c>
      <c r="R855" t="s">
        <v>34</v>
      </c>
      <c r="S855" t="s">
        <v>6869</v>
      </c>
      <c r="T855" t="s">
        <v>3988</v>
      </c>
      <c r="W855" t="s">
        <v>6870</v>
      </c>
      <c r="X855" t="s">
        <v>60</v>
      </c>
    </row>
    <row r="856" spans="1:24" x14ac:dyDescent="0.3">
      <c r="A856">
        <v>968361</v>
      </c>
      <c r="B856">
        <v>291024</v>
      </c>
      <c r="C856" t="s">
        <v>6871</v>
      </c>
      <c r="D856" t="s">
        <v>6872</v>
      </c>
      <c r="E856" t="s">
        <v>101</v>
      </c>
      <c r="F856" t="s">
        <v>125</v>
      </c>
      <c r="G856" t="s">
        <v>27</v>
      </c>
      <c r="H856" t="s">
        <v>6873</v>
      </c>
      <c r="I856" t="s">
        <v>6874</v>
      </c>
      <c r="J856" t="s">
        <v>6875</v>
      </c>
      <c r="K856">
        <v>27</v>
      </c>
      <c r="L856" t="s">
        <v>6876</v>
      </c>
      <c r="N856" t="s">
        <v>68</v>
      </c>
      <c r="O856" t="s">
        <v>332</v>
      </c>
      <c r="P856" t="s">
        <v>1112</v>
      </c>
      <c r="Q856" t="s">
        <v>33</v>
      </c>
      <c r="R856" t="s">
        <v>34</v>
      </c>
      <c r="S856" t="s">
        <v>6877</v>
      </c>
      <c r="T856" t="s">
        <v>6878</v>
      </c>
      <c r="W856" t="s">
        <v>6879</v>
      </c>
      <c r="X856" t="s">
        <v>60</v>
      </c>
    </row>
    <row r="857" spans="1:24" x14ac:dyDescent="0.3">
      <c r="A857">
        <v>968363</v>
      </c>
      <c r="B857">
        <v>292296</v>
      </c>
      <c r="C857" t="s">
        <v>6880</v>
      </c>
      <c r="D857" t="s">
        <v>6881</v>
      </c>
      <c r="F857" t="s">
        <v>630</v>
      </c>
      <c r="G857" t="s">
        <v>43</v>
      </c>
      <c r="H857" t="s">
        <v>6882</v>
      </c>
      <c r="I857" t="s">
        <v>6883</v>
      </c>
      <c r="J857" t="s">
        <v>6884</v>
      </c>
      <c r="K857">
        <v>46</v>
      </c>
      <c r="L857" t="s">
        <v>6885</v>
      </c>
      <c r="N857" t="s">
        <v>68</v>
      </c>
      <c r="O857" t="s">
        <v>6822</v>
      </c>
      <c r="P857" t="s">
        <v>2540</v>
      </c>
      <c r="Q857" t="s">
        <v>33</v>
      </c>
      <c r="R857" t="s">
        <v>34</v>
      </c>
      <c r="S857" t="s">
        <v>6886</v>
      </c>
      <c r="T857" t="s">
        <v>4684</v>
      </c>
      <c r="W857" t="s">
        <v>6887</v>
      </c>
      <c r="X857" t="s">
        <v>38</v>
      </c>
    </row>
    <row r="858" spans="1:24" x14ac:dyDescent="0.3">
      <c r="A858">
        <v>968364</v>
      </c>
      <c r="B858">
        <v>312752</v>
      </c>
      <c r="C858" t="s">
        <v>6888</v>
      </c>
      <c r="D858" t="s">
        <v>6889</v>
      </c>
      <c r="F858" t="s">
        <v>320</v>
      </c>
      <c r="G858" t="s">
        <v>43</v>
      </c>
      <c r="H858" t="s">
        <v>6890</v>
      </c>
      <c r="I858" t="s">
        <v>6890</v>
      </c>
      <c r="J858" t="s">
        <v>6891</v>
      </c>
      <c r="K858">
        <v>0</v>
      </c>
      <c r="L858" t="s">
        <v>6892</v>
      </c>
      <c r="N858" t="s">
        <v>31</v>
      </c>
      <c r="O858" t="s">
        <v>332</v>
      </c>
      <c r="Q858" t="s">
        <v>119</v>
      </c>
      <c r="R858" t="s">
        <v>120</v>
      </c>
      <c r="S858" t="s">
        <v>6893</v>
      </c>
      <c r="T858" t="s">
        <v>2784</v>
      </c>
      <c r="W858" t="s">
        <v>6894</v>
      </c>
    </row>
    <row r="859" spans="1:24" x14ac:dyDescent="0.3">
      <c r="A859">
        <v>968365</v>
      </c>
      <c r="B859" t="s">
        <v>6895</v>
      </c>
      <c r="C859" t="s">
        <v>6896</v>
      </c>
      <c r="D859" t="s">
        <v>6897</v>
      </c>
      <c r="E859" t="s">
        <v>2001</v>
      </c>
      <c r="F859" t="s">
        <v>281</v>
      </c>
      <c r="G859" t="s">
        <v>27</v>
      </c>
      <c r="H859" t="s">
        <v>6898</v>
      </c>
      <c r="I859" t="s">
        <v>6899</v>
      </c>
      <c r="J859" t="s">
        <v>6900</v>
      </c>
      <c r="K859">
        <v>59</v>
      </c>
      <c r="L859" t="s">
        <v>4378</v>
      </c>
      <c r="N859" t="s">
        <v>68</v>
      </c>
      <c r="O859" t="s">
        <v>6822</v>
      </c>
      <c r="P859" t="s">
        <v>1732</v>
      </c>
      <c r="Q859" t="s">
        <v>33</v>
      </c>
      <c r="R859" t="s">
        <v>34</v>
      </c>
      <c r="S859" t="s">
        <v>6901</v>
      </c>
      <c r="T859" t="s">
        <v>1759</v>
      </c>
      <c r="W859" t="s">
        <v>4685</v>
      </c>
      <c r="X859" t="s">
        <v>38</v>
      </c>
    </row>
    <row r="860" spans="1:24" x14ac:dyDescent="0.3">
      <c r="A860">
        <v>968366</v>
      </c>
      <c r="B860">
        <v>218597</v>
      </c>
      <c r="C860" t="s">
        <v>6902</v>
      </c>
      <c r="D860" t="s">
        <v>6903</v>
      </c>
      <c r="F860" t="s">
        <v>125</v>
      </c>
      <c r="G860" t="s">
        <v>27</v>
      </c>
      <c r="H860" t="s">
        <v>6898</v>
      </c>
      <c r="I860" t="s">
        <v>6904</v>
      </c>
      <c r="J860" t="s">
        <v>6905</v>
      </c>
      <c r="K860">
        <v>59</v>
      </c>
      <c r="L860" t="s">
        <v>6885</v>
      </c>
      <c r="N860" t="s">
        <v>68</v>
      </c>
      <c r="O860" t="s">
        <v>6822</v>
      </c>
      <c r="P860" t="s">
        <v>2540</v>
      </c>
      <c r="Q860" t="s">
        <v>33</v>
      </c>
      <c r="R860" t="s">
        <v>34</v>
      </c>
      <c r="S860" t="s">
        <v>6906</v>
      </c>
      <c r="W860" t="s">
        <v>6907</v>
      </c>
      <c r="X860" t="s">
        <v>38</v>
      </c>
    </row>
    <row r="861" spans="1:24" x14ac:dyDescent="0.3">
      <c r="A861">
        <v>968369</v>
      </c>
      <c r="B861" t="s">
        <v>6908</v>
      </c>
      <c r="C861" t="s">
        <v>6909</v>
      </c>
      <c r="D861" t="s">
        <v>6910</v>
      </c>
      <c r="E861" t="s">
        <v>140</v>
      </c>
      <c r="F861" t="s">
        <v>258</v>
      </c>
      <c r="G861" t="s">
        <v>27</v>
      </c>
      <c r="H861" t="s">
        <v>6911</v>
      </c>
      <c r="I861" t="s">
        <v>6912</v>
      </c>
      <c r="J861" t="s">
        <v>6913</v>
      </c>
      <c r="K861">
        <v>45</v>
      </c>
      <c r="L861" t="s">
        <v>6914</v>
      </c>
      <c r="N861" t="s">
        <v>68</v>
      </c>
      <c r="O861" t="s">
        <v>6822</v>
      </c>
      <c r="P861" t="s">
        <v>6915</v>
      </c>
      <c r="Q861" t="s">
        <v>33</v>
      </c>
      <c r="R861" t="s">
        <v>34</v>
      </c>
      <c r="S861" t="s">
        <v>6916</v>
      </c>
      <c r="W861" t="s">
        <v>6917</v>
      </c>
      <c r="X861" t="s">
        <v>38</v>
      </c>
    </row>
    <row r="862" spans="1:24" x14ac:dyDescent="0.3">
      <c r="A862">
        <v>968370</v>
      </c>
      <c r="B862" t="s">
        <v>6918</v>
      </c>
      <c r="C862" t="s">
        <v>6919</v>
      </c>
      <c r="D862" t="s">
        <v>6920</v>
      </c>
      <c r="F862" t="s">
        <v>920</v>
      </c>
      <c r="G862" t="s">
        <v>27</v>
      </c>
      <c r="H862" t="s">
        <v>6921</v>
      </c>
      <c r="I862" t="s">
        <v>6922</v>
      </c>
      <c r="J862" t="s">
        <v>6923</v>
      </c>
      <c r="K862">
        <v>58</v>
      </c>
      <c r="N862" t="s">
        <v>31</v>
      </c>
      <c r="O862" t="s">
        <v>6924</v>
      </c>
      <c r="Q862" t="s">
        <v>33</v>
      </c>
      <c r="R862" t="s">
        <v>34</v>
      </c>
      <c r="S862" t="s">
        <v>6925</v>
      </c>
      <c r="W862" t="s">
        <v>6926</v>
      </c>
      <c r="X862" t="s">
        <v>38</v>
      </c>
    </row>
    <row r="863" spans="1:24" x14ac:dyDescent="0.3">
      <c r="A863">
        <v>968372</v>
      </c>
      <c r="B863">
        <v>287309</v>
      </c>
      <c r="C863" t="s">
        <v>4788</v>
      </c>
      <c r="D863" t="s">
        <v>4789</v>
      </c>
      <c r="E863" t="s">
        <v>1788</v>
      </c>
      <c r="F863" t="s">
        <v>668</v>
      </c>
      <c r="G863" t="s">
        <v>43</v>
      </c>
      <c r="H863" t="s">
        <v>6927</v>
      </c>
      <c r="I863" t="s">
        <v>6928</v>
      </c>
      <c r="J863" t="s">
        <v>6929</v>
      </c>
      <c r="K863">
        <v>11</v>
      </c>
      <c r="L863" t="s">
        <v>6930</v>
      </c>
      <c r="N863" t="s">
        <v>68</v>
      </c>
      <c r="O863" t="s">
        <v>332</v>
      </c>
      <c r="P863" t="s">
        <v>2370</v>
      </c>
      <c r="Q863" t="s">
        <v>119</v>
      </c>
      <c r="R863" t="s">
        <v>120</v>
      </c>
      <c r="S863" t="s">
        <v>4793</v>
      </c>
      <c r="T863" t="s">
        <v>4794</v>
      </c>
      <c r="W863" t="s">
        <v>6931</v>
      </c>
      <c r="X863" t="s">
        <v>60</v>
      </c>
    </row>
    <row r="864" spans="1:24" x14ac:dyDescent="0.3">
      <c r="A864">
        <v>968375</v>
      </c>
      <c r="B864" t="s">
        <v>1123</v>
      </c>
      <c r="C864" t="s">
        <v>1124</v>
      </c>
      <c r="D864" t="s">
        <v>1125</v>
      </c>
      <c r="E864" t="s">
        <v>140</v>
      </c>
      <c r="F864" t="s">
        <v>485</v>
      </c>
      <c r="G864" t="s">
        <v>43</v>
      </c>
      <c r="H864" t="s">
        <v>6932</v>
      </c>
      <c r="I864" t="s">
        <v>6933</v>
      </c>
      <c r="J864" t="s">
        <v>6934</v>
      </c>
      <c r="K864">
        <v>29</v>
      </c>
      <c r="L864" t="s">
        <v>6935</v>
      </c>
      <c r="N864" t="s">
        <v>68</v>
      </c>
      <c r="O864" t="s">
        <v>6822</v>
      </c>
      <c r="P864" t="s">
        <v>6936</v>
      </c>
      <c r="Q864" t="s">
        <v>33</v>
      </c>
      <c r="R864" t="s">
        <v>34</v>
      </c>
      <c r="S864" t="s">
        <v>1131</v>
      </c>
      <c r="T864" t="s">
        <v>1132</v>
      </c>
      <c r="W864" t="s">
        <v>6937</v>
      </c>
      <c r="X864" t="s">
        <v>38</v>
      </c>
    </row>
    <row r="865" spans="1:24" x14ac:dyDescent="0.3">
      <c r="A865">
        <v>968376</v>
      </c>
      <c r="B865" t="s">
        <v>6938</v>
      </c>
      <c r="C865" t="s">
        <v>6939</v>
      </c>
      <c r="D865" t="s">
        <v>6940</v>
      </c>
      <c r="E865" t="s">
        <v>6941</v>
      </c>
      <c r="F865" t="s">
        <v>2518</v>
      </c>
      <c r="G865" t="s">
        <v>27</v>
      </c>
      <c r="H865" t="s">
        <v>6942</v>
      </c>
      <c r="I865" t="s">
        <v>6943</v>
      </c>
      <c r="J865" t="s">
        <v>6944</v>
      </c>
      <c r="K865">
        <v>32</v>
      </c>
      <c r="N865" t="s">
        <v>31</v>
      </c>
      <c r="O865" t="s">
        <v>32</v>
      </c>
      <c r="Q865" t="s">
        <v>33</v>
      </c>
      <c r="R865" t="s">
        <v>34</v>
      </c>
      <c r="S865" t="s">
        <v>6945</v>
      </c>
      <c r="W865" t="s">
        <v>6946</v>
      </c>
      <c r="X865" t="s">
        <v>38</v>
      </c>
    </row>
    <row r="866" spans="1:24" x14ac:dyDescent="0.3">
      <c r="A866">
        <v>968377</v>
      </c>
      <c r="B866">
        <v>188204</v>
      </c>
      <c r="C866" t="s">
        <v>6947</v>
      </c>
      <c r="D866" t="s">
        <v>6948</v>
      </c>
      <c r="E866" t="s">
        <v>195</v>
      </c>
      <c r="F866" t="s">
        <v>441</v>
      </c>
      <c r="G866" t="s">
        <v>27</v>
      </c>
      <c r="H866" t="s">
        <v>6949</v>
      </c>
      <c r="I866" t="s">
        <v>6949</v>
      </c>
      <c r="J866" t="s">
        <v>6950</v>
      </c>
      <c r="K866">
        <v>0</v>
      </c>
      <c r="L866" t="s">
        <v>6951</v>
      </c>
      <c r="N866" t="s">
        <v>68</v>
      </c>
      <c r="O866" t="s">
        <v>332</v>
      </c>
      <c r="P866" t="s">
        <v>6952</v>
      </c>
      <c r="Q866" t="s">
        <v>119</v>
      </c>
      <c r="R866" t="s">
        <v>120</v>
      </c>
      <c r="S866" t="s">
        <v>6953</v>
      </c>
      <c r="T866" t="s">
        <v>6954</v>
      </c>
      <c r="W866" t="s">
        <v>6955</v>
      </c>
    </row>
    <row r="867" spans="1:24" x14ac:dyDescent="0.3">
      <c r="A867">
        <v>968379</v>
      </c>
      <c r="B867">
        <v>71674</v>
      </c>
      <c r="C867" t="s">
        <v>6956</v>
      </c>
      <c r="D867" t="s">
        <v>6957</v>
      </c>
      <c r="E867" t="s">
        <v>195</v>
      </c>
      <c r="F867" t="s">
        <v>572</v>
      </c>
      <c r="G867" t="s">
        <v>43</v>
      </c>
      <c r="H867" t="s">
        <v>6958</v>
      </c>
      <c r="I867" t="s">
        <v>6959</v>
      </c>
      <c r="J867" t="s">
        <v>6960</v>
      </c>
      <c r="K867">
        <v>10</v>
      </c>
      <c r="N867" t="s">
        <v>31</v>
      </c>
      <c r="O867" t="s">
        <v>6924</v>
      </c>
      <c r="Q867" t="s">
        <v>33</v>
      </c>
      <c r="R867" t="s">
        <v>34</v>
      </c>
      <c r="S867" t="s">
        <v>6961</v>
      </c>
      <c r="W867" t="s">
        <v>6962</v>
      </c>
      <c r="X867" t="s">
        <v>38</v>
      </c>
    </row>
    <row r="868" spans="1:24" x14ac:dyDescent="0.3">
      <c r="A868">
        <v>968382</v>
      </c>
      <c r="B868" t="s">
        <v>6963</v>
      </c>
      <c r="C868" t="s">
        <v>6964</v>
      </c>
      <c r="D868" t="s">
        <v>6965</v>
      </c>
      <c r="F868" t="s">
        <v>738</v>
      </c>
      <c r="G868" t="s">
        <v>27</v>
      </c>
      <c r="H868" t="s">
        <v>6966</v>
      </c>
      <c r="J868" t="s">
        <v>6967</v>
      </c>
      <c r="N868" t="s">
        <v>31</v>
      </c>
      <c r="R868" t="s">
        <v>78</v>
      </c>
      <c r="S868" t="s">
        <v>6968</v>
      </c>
      <c r="T868" t="s">
        <v>390</v>
      </c>
      <c r="W868" t="s">
        <v>718</v>
      </c>
      <c r="X868" t="s">
        <v>38</v>
      </c>
    </row>
    <row r="869" spans="1:24" x14ac:dyDescent="0.3">
      <c r="A869">
        <v>968383</v>
      </c>
      <c r="B869">
        <v>258796</v>
      </c>
      <c r="C869" t="s">
        <v>6969</v>
      </c>
      <c r="D869" t="s">
        <v>6970</v>
      </c>
      <c r="E869" t="s">
        <v>195</v>
      </c>
      <c r="F869" t="s">
        <v>302</v>
      </c>
      <c r="G869" t="s">
        <v>43</v>
      </c>
      <c r="H869" t="s">
        <v>6971</v>
      </c>
      <c r="I869" t="s">
        <v>6972</v>
      </c>
      <c r="J869" t="s">
        <v>6973</v>
      </c>
      <c r="K869">
        <v>27</v>
      </c>
      <c r="L869" t="s">
        <v>6974</v>
      </c>
      <c r="N869" t="s">
        <v>68</v>
      </c>
      <c r="O869" t="s">
        <v>399</v>
      </c>
      <c r="P869" t="s">
        <v>3733</v>
      </c>
      <c r="Q869" t="s">
        <v>33</v>
      </c>
      <c r="R869" t="s">
        <v>34</v>
      </c>
      <c r="S869" t="e">
        <f>- Neuquén - Oeste</f>
        <v>#NAME?</v>
      </c>
      <c r="T869" t="s">
        <v>6975</v>
      </c>
      <c r="W869" t="s">
        <v>3856</v>
      </c>
      <c r="X869" t="s">
        <v>60</v>
      </c>
    </row>
    <row r="870" spans="1:24" x14ac:dyDescent="0.3">
      <c r="A870">
        <v>968384</v>
      </c>
      <c r="B870" t="s">
        <v>6976</v>
      </c>
      <c r="C870" t="s">
        <v>6977</v>
      </c>
      <c r="D870" t="s">
        <v>6978</v>
      </c>
      <c r="F870" t="s">
        <v>356</v>
      </c>
      <c r="G870" t="s">
        <v>43</v>
      </c>
      <c r="H870" t="s">
        <v>6979</v>
      </c>
      <c r="I870" t="s">
        <v>6980</v>
      </c>
      <c r="J870" t="s">
        <v>6981</v>
      </c>
      <c r="K870">
        <v>26</v>
      </c>
      <c r="L870" t="s">
        <v>6982</v>
      </c>
      <c r="N870" t="s">
        <v>31</v>
      </c>
      <c r="O870" t="s">
        <v>6822</v>
      </c>
      <c r="R870" t="s">
        <v>903</v>
      </c>
      <c r="S870" t="s">
        <v>6983</v>
      </c>
      <c r="W870" t="s">
        <v>637</v>
      </c>
      <c r="X870" t="s">
        <v>38</v>
      </c>
    </row>
    <row r="871" spans="1:24" x14ac:dyDescent="0.3">
      <c r="A871">
        <v>968385</v>
      </c>
      <c r="B871" t="s">
        <v>6984</v>
      </c>
      <c r="C871" t="s">
        <v>6985</v>
      </c>
      <c r="D871" t="s">
        <v>6986</v>
      </c>
      <c r="E871" t="s">
        <v>195</v>
      </c>
      <c r="F871" t="s">
        <v>6987</v>
      </c>
      <c r="G871" t="s">
        <v>27</v>
      </c>
      <c r="H871" t="s">
        <v>6988</v>
      </c>
      <c r="I871" t="s">
        <v>6989</v>
      </c>
      <c r="J871" t="s">
        <v>6990</v>
      </c>
      <c r="K871">
        <v>10</v>
      </c>
      <c r="L871" t="s">
        <v>6687</v>
      </c>
      <c r="N871" t="s">
        <v>68</v>
      </c>
      <c r="O871" t="s">
        <v>332</v>
      </c>
      <c r="P871" t="s">
        <v>2043</v>
      </c>
      <c r="Q871" t="s">
        <v>33</v>
      </c>
      <c r="R871" t="s">
        <v>34</v>
      </c>
      <c r="S871" t="s">
        <v>6991</v>
      </c>
      <c r="W871" t="s">
        <v>6992</v>
      </c>
      <c r="X871" t="s">
        <v>60</v>
      </c>
    </row>
    <row r="872" spans="1:24" x14ac:dyDescent="0.3">
      <c r="A872">
        <v>968388</v>
      </c>
      <c r="B872">
        <v>200975</v>
      </c>
      <c r="C872" t="s">
        <v>6993</v>
      </c>
      <c r="D872" t="s">
        <v>6994</v>
      </c>
      <c r="E872" t="s">
        <v>101</v>
      </c>
      <c r="F872" t="s">
        <v>42</v>
      </c>
      <c r="G872" t="s">
        <v>27</v>
      </c>
      <c r="H872" t="s">
        <v>6995</v>
      </c>
      <c r="I872" t="s">
        <v>6996</v>
      </c>
      <c r="J872" t="s">
        <v>6997</v>
      </c>
      <c r="K872">
        <v>21</v>
      </c>
      <c r="N872" t="s">
        <v>31</v>
      </c>
      <c r="O872" t="s">
        <v>6924</v>
      </c>
      <c r="Q872" t="s">
        <v>33</v>
      </c>
      <c r="R872" t="s">
        <v>34</v>
      </c>
      <c r="S872" t="s">
        <v>6998</v>
      </c>
      <c r="T872" t="s">
        <v>6999</v>
      </c>
      <c r="W872" t="s">
        <v>500</v>
      </c>
      <c r="X872" t="s">
        <v>60</v>
      </c>
    </row>
    <row r="873" spans="1:24" x14ac:dyDescent="0.3">
      <c r="A873">
        <v>968390</v>
      </c>
      <c r="B873" t="s">
        <v>7000</v>
      </c>
      <c r="C873" t="s">
        <v>7001</v>
      </c>
      <c r="D873" t="s">
        <v>7002</v>
      </c>
      <c r="F873" t="s">
        <v>1324</v>
      </c>
      <c r="G873" t="s">
        <v>43</v>
      </c>
      <c r="H873" t="s">
        <v>7003</v>
      </c>
      <c r="I873" t="s">
        <v>7003</v>
      </c>
      <c r="J873" t="s">
        <v>7004</v>
      </c>
      <c r="K873">
        <v>0</v>
      </c>
      <c r="N873" t="s">
        <v>31</v>
      </c>
      <c r="O873" t="s">
        <v>6924</v>
      </c>
      <c r="Q873" t="s">
        <v>33</v>
      </c>
      <c r="R873" t="s">
        <v>34</v>
      </c>
      <c r="S873" t="s">
        <v>7005</v>
      </c>
      <c r="W873" t="s">
        <v>7006</v>
      </c>
    </row>
    <row r="874" spans="1:24" x14ac:dyDescent="0.3">
      <c r="A874">
        <v>968389</v>
      </c>
      <c r="B874" t="s">
        <v>7007</v>
      </c>
      <c r="C874" t="s">
        <v>7008</v>
      </c>
      <c r="D874" t="s">
        <v>7009</v>
      </c>
      <c r="F874" t="s">
        <v>485</v>
      </c>
      <c r="G874" t="s">
        <v>43</v>
      </c>
      <c r="H874" t="s">
        <v>7010</v>
      </c>
      <c r="J874" t="s">
        <v>7011</v>
      </c>
      <c r="N874" t="s">
        <v>31</v>
      </c>
      <c r="R874" t="s">
        <v>78</v>
      </c>
      <c r="S874" t="s">
        <v>7012</v>
      </c>
      <c r="T874" t="s">
        <v>7013</v>
      </c>
      <c r="W874" t="s">
        <v>7014</v>
      </c>
      <c r="X874" t="s">
        <v>38</v>
      </c>
    </row>
    <row r="875" spans="1:24" x14ac:dyDescent="0.3">
      <c r="A875">
        <v>968391</v>
      </c>
      <c r="B875" t="s">
        <v>7015</v>
      </c>
      <c r="C875" t="s">
        <v>7016</v>
      </c>
      <c r="D875" t="s">
        <v>7017</v>
      </c>
      <c r="F875" t="s">
        <v>2326</v>
      </c>
      <c r="G875" t="s">
        <v>27</v>
      </c>
      <c r="H875" t="s">
        <v>7010</v>
      </c>
      <c r="I875" t="s">
        <v>7018</v>
      </c>
      <c r="J875" t="s">
        <v>7019</v>
      </c>
      <c r="K875">
        <v>36</v>
      </c>
      <c r="L875" t="s">
        <v>7020</v>
      </c>
      <c r="N875" t="s">
        <v>68</v>
      </c>
      <c r="O875" t="s">
        <v>6822</v>
      </c>
      <c r="P875" t="s">
        <v>673</v>
      </c>
      <c r="Q875" t="s">
        <v>33</v>
      </c>
      <c r="R875" t="s">
        <v>34</v>
      </c>
      <c r="S875" t="s">
        <v>7021</v>
      </c>
      <c r="W875" t="s">
        <v>2576</v>
      </c>
      <c r="X875" t="s">
        <v>38</v>
      </c>
    </row>
    <row r="876" spans="1:24" x14ac:dyDescent="0.3">
      <c r="A876">
        <v>968392</v>
      </c>
      <c r="B876">
        <v>232090</v>
      </c>
      <c r="C876" t="s">
        <v>7022</v>
      </c>
      <c r="D876" t="s">
        <v>7023</v>
      </c>
      <c r="F876" t="s">
        <v>292</v>
      </c>
      <c r="G876" t="s">
        <v>27</v>
      </c>
      <c r="H876" t="s">
        <v>7024</v>
      </c>
      <c r="I876" t="s">
        <v>7025</v>
      </c>
      <c r="J876" t="s">
        <v>7026</v>
      </c>
      <c r="K876">
        <v>36</v>
      </c>
      <c r="L876" t="s">
        <v>2321</v>
      </c>
      <c r="N876" t="s">
        <v>68</v>
      </c>
      <c r="O876" t="s">
        <v>117</v>
      </c>
      <c r="P876" t="s">
        <v>577</v>
      </c>
      <c r="Q876" t="s">
        <v>33</v>
      </c>
      <c r="R876" t="s">
        <v>34</v>
      </c>
      <c r="S876" t="s">
        <v>7027</v>
      </c>
      <c r="T876" t="s">
        <v>2642</v>
      </c>
      <c r="W876" t="s">
        <v>7028</v>
      </c>
      <c r="X876" t="s">
        <v>38</v>
      </c>
    </row>
    <row r="877" spans="1:24" x14ac:dyDescent="0.3">
      <c r="A877">
        <v>968393</v>
      </c>
      <c r="B877" t="s">
        <v>7029</v>
      </c>
      <c r="C877" t="s">
        <v>7030</v>
      </c>
      <c r="D877" t="s">
        <v>7031</v>
      </c>
      <c r="E877" t="s">
        <v>1470</v>
      </c>
      <c r="F877" t="s">
        <v>42</v>
      </c>
      <c r="G877" t="s">
        <v>27</v>
      </c>
      <c r="H877" t="s">
        <v>7032</v>
      </c>
      <c r="I877" t="s">
        <v>7033</v>
      </c>
      <c r="J877" t="s">
        <v>7034</v>
      </c>
      <c r="K877">
        <v>43</v>
      </c>
      <c r="L877" t="s">
        <v>637</v>
      </c>
      <c r="N877" t="s">
        <v>68</v>
      </c>
      <c r="O877" t="s">
        <v>399</v>
      </c>
      <c r="P877" t="s">
        <v>147</v>
      </c>
      <c r="Q877" t="s">
        <v>33</v>
      </c>
      <c r="R877" t="s">
        <v>34</v>
      </c>
      <c r="S877" t="s">
        <v>7035</v>
      </c>
      <c r="T877" t="s">
        <v>2172</v>
      </c>
      <c r="W877" t="s">
        <v>637</v>
      </c>
      <c r="X877" t="s">
        <v>38</v>
      </c>
    </row>
    <row r="878" spans="1:24" x14ac:dyDescent="0.3">
      <c r="A878">
        <v>968396</v>
      </c>
      <c r="B878">
        <v>275156</v>
      </c>
      <c r="C878" t="s">
        <v>1716</v>
      </c>
      <c r="D878" t="s">
        <v>1717</v>
      </c>
      <c r="E878" t="s">
        <v>101</v>
      </c>
      <c r="F878" t="s">
        <v>1718</v>
      </c>
      <c r="G878" t="s">
        <v>43</v>
      </c>
      <c r="H878" t="s">
        <v>7036</v>
      </c>
      <c r="I878" t="s">
        <v>7037</v>
      </c>
      <c r="J878" t="s">
        <v>7038</v>
      </c>
      <c r="K878">
        <v>34</v>
      </c>
      <c r="L878" t="s">
        <v>7039</v>
      </c>
      <c r="N878" t="s">
        <v>68</v>
      </c>
      <c r="O878" t="s">
        <v>117</v>
      </c>
      <c r="P878" t="s">
        <v>4298</v>
      </c>
      <c r="Q878" t="s">
        <v>33</v>
      </c>
      <c r="R878" t="s">
        <v>34</v>
      </c>
      <c r="S878" t="s">
        <v>1722</v>
      </c>
      <c r="T878" t="s">
        <v>1723</v>
      </c>
      <c r="W878" t="s">
        <v>7040</v>
      </c>
      <c r="X878" t="s">
        <v>38</v>
      </c>
    </row>
    <row r="879" spans="1:24" x14ac:dyDescent="0.3">
      <c r="A879">
        <v>968397</v>
      </c>
      <c r="B879" t="s">
        <v>6963</v>
      </c>
      <c r="C879" t="s">
        <v>6964</v>
      </c>
      <c r="D879" t="s">
        <v>6965</v>
      </c>
      <c r="F879" t="s">
        <v>738</v>
      </c>
      <c r="G879" t="s">
        <v>27</v>
      </c>
      <c r="H879" t="s">
        <v>7041</v>
      </c>
      <c r="J879" t="s">
        <v>7042</v>
      </c>
      <c r="N879" t="s">
        <v>31</v>
      </c>
      <c r="R879" t="s">
        <v>78</v>
      </c>
      <c r="S879" t="s">
        <v>6968</v>
      </c>
      <c r="T879" t="s">
        <v>390</v>
      </c>
      <c r="W879" t="s">
        <v>7043</v>
      </c>
      <c r="X879" t="s">
        <v>38</v>
      </c>
    </row>
    <row r="880" spans="1:24" x14ac:dyDescent="0.3">
      <c r="A880">
        <v>968398</v>
      </c>
      <c r="B880" t="s">
        <v>7044</v>
      </c>
      <c r="C880" t="s">
        <v>7045</v>
      </c>
      <c r="D880" t="s">
        <v>7046</v>
      </c>
      <c r="F880" t="s">
        <v>847</v>
      </c>
      <c r="G880" t="s">
        <v>43</v>
      </c>
      <c r="H880" t="s">
        <v>7047</v>
      </c>
      <c r="J880" t="s">
        <v>7048</v>
      </c>
      <c r="N880" t="s">
        <v>31</v>
      </c>
      <c r="R880" t="s">
        <v>78</v>
      </c>
      <c r="S880" t="s">
        <v>87</v>
      </c>
      <c r="W880" t="s">
        <v>7049</v>
      </c>
      <c r="X880" t="s">
        <v>60</v>
      </c>
    </row>
    <row r="881" spans="1:24" x14ac:dyDescent="0.3">
      <c r="A881">
        <v>968399</v>
      </c>
      <c r="B881" t="s">
        <v>4513</v>
      </c>
      <c r="C881" t="s">
        <v>4514</v>
      </c>
      <c r="D881" t="s">
        <v>4515</v>
      </c>
      <c r="F881" t="s">
        <v>562</v>
      </c>
      <c r="G881" t="s">
        <v>27</v>
      </c>
      <c r="H881" t="s">
        <v>7050</v>
      </c>
      <c r="I881" t="s">
        <v>7050</v>
      </c>
      <c r="J881" t="s">
        <v>7051</v>
      </c>
      <c r="K881">
        <v>0</v>
      </c>
      <c r="N881" t="s">
        <v>31</v>
      </c>
      <c r="Q881" t="s">
        <v>33</v>
      </c>
      <c r="R881" t="s">
        <v>34</v>
      </c>
      <c r="S881" t="s">
        <v>4519</v>
      </c>
      <c r="T881" t="s">
        <v>1345</v>
      </c>
      <c r="W881" t="s">
        <v>1510</v>
      </c>
    </row>
    <row r="882" spans="1:24" x14ac:dyDescent="0.3">
      <c r="A882">
        <v>968403</v>
      </c>
      <c r="B882">
        <v>69904</v>
      </c>
      <c r="C882" t="s">
        <v>7052</v>
      </c>
      <c r="D882" t="s">
        <v>7053</v>
      </c>
      <c r="E882" t="s">
        <v>195</v>
      </c>
      <c r="F882" t="s">
        <v>920</v>
      </c>
      <c r="G882" t="s">
        <v>43</v>
      </c>
      <c r="H882" t="s">
        <v>7054</v>
      </c>
      <c r="I882" t="s">
        <v>7055</v>
      </c>
      <c r="J882" t="s">
        <v>7056</v>
      </c>
      <c r="K882">
        <v>10</v>
      </c>
      <c r="N882" t="s">
        <v>31</v>
      </c>
      <c r="O882" t="s">
        <v>6924</v>
      </c>
      <c r="Q882" t="s">
        <v>33</v>
      </c>
      <c r="R882" t="s">
        <v>34</v>
      </c>
      <c r="S882" t="s">
        <v>7057</v>
      </c>
      <c r="T882" t="s">
        <v>530</v>
      </c>
      <c r="W882" t="s">
        <v>7058</v>
      </c>
      <c r="X882" t="s">
        <v>38</v>
      </c>
    </row>
    <row r="883" spans="1:24" x14ac:dyDescent="0.3">
      <c r="A883">
        <v>968405</v>
      </c>
      <c r="B883">
        <v>236312</v>
      </c>
      <c r="C883" t="s">
        <v>7059</v>
      </c>
      <c r="D883" t="s">
        <v>7060</v>
      </c>
      <c r="F883" t="s">
        <v>356</v>
      </c>
      <c r="G883" t="s">
        <v>43</v>
      </c>
      <c r="H883" t="s">
        <v>7061</v>
      </c>
      <c r="I883" t="s">
        <v>7062</v>
      </c>
      <c r="J883" t="s">
        <v>7063</v>
      </c>
      <c r="K883">
        <v>30</v>
      </c>
      <c r="N883" t="s">
        <v>31</v>
      </c>
      <c r="O883" t="s">
        <v>6924</v>
      </c>
      <c r="Q883" t="s">
        <v>33</v>
      </c>
      <c r="R883" t="s">
        <v>34</v>
      </c>
      <c r="S883" t="s">
        <v>7064</v>
      </c>
      <c r="T883" t="s">
        <v>1569</v>
      </c>
      <c r="W883" t="s">
        <v>7065</v>
      </c>
      <c r="X883" t="s">
        <v>38</v>
      </c>
    </row>
    <row r="884" spans="1:24" x14ac:dyDescent="0.3">
      <c r="A884">
        <v>968406</v>
      </c>
      <c r="B884">
        <v>326599</v>
      </c>
      <c r="C884" t="s">
        <v>7066</v>
      </c>
      <c r="D884" t="s">
        <v>7067</v>
      </c>
      <c r="F884" t="s">
        <v>738</v>
      </c>
      <c r="G884" t="s">
        <v>27</v>
      </c>
      <c r="H884" t="s">
        <v>7068</v>
      </c>
      <c r="I884" t="s">
        <v>6990</v>
      </c>
      <c r="J884" t="s">
        <v>7069</v>
      </c>
      <c r="K884">
        <v>19</v>
      </c>
      <c r="N884" t="s">
        <v>31</v>
      </c>
      <c r="O884" t="s">
        <v>6924</v>
      </c>
      <c r="Q884" t="s">
        <v>33</v>
      </c>
      <c r="R884" t="s">
        <v>34</v>
      </c>
      <c r="S884" t="s">
        <v>7070</v>
      </c>
      <c r="W884" t="s">
        <v>7071</v>
      </c>
      <c r="X884" t="s">
        <v>60</v>
      </c>
    </row>
    <row r="885" spans="1:24" x14ac:dyDescent="0.3">
      <c r="A885">
        <v>968408</v>
      </c>
      <c r="B885">
        <v>77832</v>
      </c>
      <c r="C885" t="s">
        <v>7072</v>
      </c>
      <c r="D885" t="s">
        <v>7073</v>
      </c>
      <c r="E885" t="s">
        <v>364</v>
      </c>
      <c r="F885" t="s">
        <v>165</v>
      </c>
      <c r="G885" t="s">
        <v>43</v>
      </c>
      <c r="H885" t="s">
        <v>7074</v>
      </c>
      <c r="I885" t="s">
        <v>7075</v>
      </c>
      <c r="J885" t="s">
        <v>7076</v>
      </c>
      <c r="K885">
        <v>26</v>
      </c>
      <c r="L885" t="s">
        <v>7077</v>
      </c>
      <c r="N885" t="s">
        <v>68</v>
      </c>
      <c r="O885" t="s">
        <v>117</v>
      </c>
      <c r="P885" t="s">
        <v>118</v>
      </c>
      <c r="Q885" t="s">
        <v>119</v>
      </c>
      <c r="R885" t="s">
        <v>120</v>
      </c>
      <c r="S885" t="s">
        <v>7078</v>
      </c>
      <c r="T885" t="s">
        <v>7079</v>
      </c>
      <c r="W885" t="s">
        <v>7080</v>
      </c>
      <c r="X885" t="s">
        <v>38</v>
      </c>
    </row>
    <row r="886" spans="1:24" x14ac:dyDescent="0.3">
      <c r="A886">
        <v>968410</v>
      </c>
      <c r="B886" t="s">
        <v>7081</v>
      </c>
      <c r="C886" t="s">
        <v>7082</v>
      </c>
      <c r="D886" t="s">
        <v>7083</v>
      </c>
      <c r="F886" t="s">
        <v>485</v>
      </c>
      <c r="G886" t="s">
        <v>27</v>
      </c>
      <c r="H886" t="s">
        <v>7084</v>
      </c>
      <c r="I886" t="s">
        <v>7085</v>
      </c>
      <c r="J886" t="s">
        <v>7086</v>
      </c>
      <c r="K886">
        <v>46</v>
      </c>
      <c r="N886" t="s">
        <v>31</v>
      </c>
      <c r="O886" t="s">
        <v>6924</v>
      </c>
      <c r="Q886" t="s">
        <v>33</v>
      </c>
      <c r="R886" t="s">
        <v>34</v>
      </c>
      <c r="S886" t="s">
        <v>7087</v>
      </c>
      <c r="T886" t="s">
        <v>36</v>
      </c>
      <c r="W886" t="s">
        <v>7088</v>
      </c>
      <c r="X886" t="s">
        <v>38</v>
      </c>
    </row>
    <row r="887" spans="1:24" x14ac:dyDescent="0.3">
      <c r="A887">
        <v>968411</v>
      </c>
      <c r="B887" t="s">
        <v>7089</v>
      </c>
      <c r="C887" t="s">
        <v>7090</v>
      </c>
      <c r="D887" t="s">
        <v>7091</v>
      </c>
      <c r="F887" t="s">
        <v>603</v>
      </c>
      <c r="G887" t="s">
        <v>43</v>
      </c>
      <c r="H887" t="s">
        <v>7092</v>
      </c>
      <c r="I887" t="s">
        <v>7093</v>
      </c>
      <c r="J887" t="s">
        <v>7094</v>
      </c>
      <c r="K887">
        <v>50</v>
      </c>
      <c r="L887" t="s">
        <v>7095</v>
      </c>
      <c r="N887" t="s">
        <v>68</v>
      </c>
      <c r="O887" t="s">
        <v>399</v>
      </c>
      <c r="P887" t="s">
        <v>851</v>
      </c>
      <c r="Q887" t="s">
        <v>119</v>
      </c>
      <c r="R887" t="s">
        <v>120</v>
      </c>
      <c r="S887" t="s">
        <v>7096</v>
      </c>
      <c r="W887" t="s">
        <v>7097</v>
      </c>
      <c r="X887" t="s">
        <v>38</v>
      </c>
    </row>
    <row r="888" spans="1:24" x14ac:dyDescent="0.3">
      <c r="A888">
        <v>968412</v>
      </c>
      <c r="B888">
        <v>269925</v>
      </c>
      <c r="C888" t="s">
        <v>7098</v>
      </c>
      <c r="D888" t="s">
        <v>7099</v>
      </c>
      <c r="F888" t="s">
        <v>1054</v>
      </c>
      <c r="G888" t="s">
        <v>27</v>
      </c>
      <c r="H888" t="s">
        <v>7100</v>
      </c>
      <c r="I888" t="s">
        <v>7101</v>
      </c>
      <c r="J888" t="s">
        <v>7102</v>
      </c>
      <c r="K888">
        <v>7</v>
      </c>
      <c r="N888" t="s">
        <v>31</v>
      </c>
      <c r="O888" t="s">
        <v>6924</v>
      </c>
      <c r="Q888" t="s">
        <v>33</v>
      </c>
      <c r="R888" t="s">
        <v>34</v>
      </c>
      <c r="S888" t="s">
        <v>7103</v>
      </c>
      <c r="T888" t="s">
        <v>756</v>
      </c>
      <c r="W888" t="s">
        <v>7104</v>
      </c>
      <c r="X888" t="s">
        <v>60</v>
      </c>
    </row>
    <row r="889" spans="1:24" x14ac:dyDescent="0.3">
      <c r="A889">
        <v>968413</v>
      </c>
      <c r="B889">
        <v>271405</v>
      </c>
      <c r="C889" t="s">
        <v>7105</v>
      </c>
      <c r="D889" t="s">
        <v>7106</v>
      </c>
      <c r="F889" t="s">
        <v>356</v>
      </c>
      <c r="G889" t="s">
        <v>27</v>
      </c>
      <c r="H889" t="s">
        <v>7107</v>
      </c>
      <c r="I889" t="s">
        <v>7108</v>
      </c>
      <c r="J889" t="s">
        <v>7109</v>
      </c>
      <c r="K889">
        <v>65</v>
      </c>
      <c r="N889" t="s">
        <v>31</v>
      </c>
      <c r="O889" t="s">
        <v>6924</v>
      </c>
      <c r="Q889" t="s">
        <v>33</v>
      </c>
      <c r="R889" t="s">
        <v>34</v>
      </c>
      <c r="S889" t="s">
        <v>7110</v>
      </c>
      <c r="T889" t="s">
        <v>7111</v>
      </c>
      <c r="W889" t="s">
        <v>7112</v>
      </c>
      <c r="X889" t="s">
        <v>60</v>
      </c>
    </row>
    <row r="890" spans="1:24" x14ac:dyDescent="0.3">
      <c r="A890">
        <v>968414</v>
      </c>
      <c r="B890">
        <v>292237</v>
      </c>
      <c r="C890" t="s">
        <v>7113</v>
      </c>
      <c r="D890" t="s">
        <v>7114</v>
      </c>
      <c r="F890" t="s">
        <v>26</v>
      </c>
      <c r="G890" t="s">
        <v>27</v>
      </c>
      <c r="H890" t="s">
        <v>7115</v>
      </c>
      <c r="I890" t="s">
        <v>7116</v>
      </c>
      <c r="J890" t="s">
        <v>7117</v>
      </c>
      <c r="K890">
        <v>67</v>
      </c>
      <c r="N890" t="s">
        <v>31</v>
      </c>
      <c r="O890" t="s">
        <v>6924</v>
      </c>
      <c r="Q890" t="s">
        <v>33</v>
      </c>
      <c r="R890" t="s">
        <v>34</v>
      </c>
      <c r="S890" t="e">
        <f>- Neuquén</f>
        <v>#NAME?</v>
      </c>
      <c r="T890" t="s">
        <v>579</v>
      </c>
      <c r="W890" t="s">
        <v>7118</v>
      </c>
      <c r="X890" t="s">
        <v>60</v>
      </c>
    </row>
    <row r="891" spans="1:24" x14ac:dyDescent="0.3">
      <c r="A891">
        <v>968415</v>
      </c>
      <c r="B891">
        <v>336010</v>
      </c>
      <c r="C891" t="s">
        <v>7119</v>
      </c>
      <c r="D891" t="s">
        <v>7120</v>
      </c>
      <c r="E891" t="s">
        <v>140</v>
      </c>
      <c r="F891" t="s">
        <v>125</v>
      </c>
      <c r="G891" t="s">
        <v>43</v>
      </c>
      <c r="H891" t="s">
        <v>7121</v>
      </c>
      <c r="I891" t="s">
        <v>7122</v>
      </c>
      <c r="J891" t="s">
        <v>7123</v>
      </c>
      <c r="K891">
        <v>76</v>
      </c>
      <c r="L891" t="s">
        <v>7124</v>
      </c>
      <c r="N891" t="s">
        <v>68</v>
      </c>
      <c r="O891" t="s">
        <v>6822</v>
      </c>
      <c r="P891" t="s">
        <v>131</v>
      </c>
      <c r="Q891" t="s">
        <v>119</v>
      </c>
      <c r="R891" t="s">
        <v>120</v>
      </c>
      <c r="S891" t="s">
        <v>7125</v>
      </c>
      <c r="W891" t="s">
        <v>735</v>
      </c>
      <c r="X891" t="s">
        <v>60</v>
      </c>
    </row>
    <row r="892" spans="1:24" x14ac:dyDescent="0.3">
      <c r="A892">
        <v>968416</v>
      </c>
      <c r="B892" t="s">
        <v>7126</v>
      </c>
      <c r="C892" t="s">
        <v>7127</v>
      </c>
      <c r="D892" t="s">
        <v>7128</v>
      </c>
      <c r="E892" t="s">
        <v>140</v>
      </c>
      <c r="F892" t="s">
        <v>302</v>
      </c>
      <c r="G892" t="s">
        <v>43</v>
      </c>
      <c r="H892" t="s">
        <v>7129</v>
      </c>
      <c r="I892" t="s">
        <v>7130</v>
      </c>
      <c r="J892" t="s">
        <v>7131</v>
      </c>
      <c r="K892">
        <v>25</v>
      </c>
      <c r="L892" t="s">
        <v>7132</v>
      </c>
      <c r="N892" t="s">
        <v>68</v>
      </c>
      <c r="O892" t="s">
        <v>117</v>
      </c>
      <c r="P892" t="s">
        <v>7133</v>
      </c>
      <c r="Q892" t="s">
        <v>33</v>
      </c>
      <c r="R892" t="s">
        <v>34</v>
      </c>
      <c r="S892" t="s">
        <v>7134</v>
      </c>
      <c r="W892" t="s">
        <v>7135</v>
      </c>
      <c r="X892" t="s">
        <v>60</v>
      </c>
    </row>
    <row r="893" spans="1:24" x14ac:dyDescent="0.3">
      <c r="A893">
        <v>968418</v>
      </c>
      <c r="B893" t="s">
        <v>7136</v>
      </c>
      <c r="C893" t="s">
        <v>7137</v>
      </c>
      <c r="D893" t="s">
        <v>7138</v>
      </c>
      <c r="E893" t="s">
        <v>3529</v>
      </c>
      <c r="F893" t="s">
        <v>92</v>
      </c>
      <c r="G893" t="s">
        <v>43</v>
      </c>
      <c r="H893" t="s">
        <v>7139</v>
      </c>
      <c r="I893" t="s">
        <v>7140</v>
      </c>
      <c r="J893" t="s">
        <v>7141</v>
      </c>
      <c r="K893">
        <v>6</v>
      </c>
      <c r="L893" t="s">
        <v>7142</v>
      </c>
      <c r="N893" t="s">
        <v>68</v>
      </c>
      <c r="O893" t="s">
        <v>32</v>
      </c>
      <c r="P893" t="s">
        <v>7143</v>
      </c>
      <c r="Q893" t="s">
        <v>33</v>
      </c>
      <c r="R893" t="s">
        <v>34</v>
      </c>
      <c r="S893" t="s">
        <v>7144</v>
      </c>
      <c r="T893" t="s">
        <v>7145</v>
      </c>
      <c r="W893" t="s">
        <v>7146</v>
      </c>
      <c r="X893" t="s">
        <v>60</v>
      </c>
    </row>
    <row r="894" spans="1:24" x14ac:dyDescent="0.3">
      <c r="A894">
        <v>968419</v>
      </c>
      <c r="B894">
        <v>202757</v>
      </c>
      <c r="C894" t="s">
        <v>7147</v>
      </c>
      <c r="D894" t="s">
        <v>7148</v>
      </c>
      <c r="F894" t="s">
        <v>1156</v>
      </c>
      <c r="G894" t="s">
        <v>27</v>
      </c>
      <c r="H894" t="s">
        <v>7149</v>
      </c>
      <c r="I894" t="s">
        <v>7150</v>
      </c>
      <c r="J894" t="s">
        <v>7151</v>
      </c>
      <c r="K894">
        <v>61</v>
      </c>
      <c r="L894" t="s">
        <v>7152</v>
      </c>
      <c r="N894" t="s">
        <v>68</v>
      </c>
      <c r="O894" t="s">
        <v>6822</v>
      </c>
      <c r="P894" t="s">
        <v>7153</v>
      </c>
      <c r="Q894" t="s">
        <v>33</v>
      </c>
      <c r="R894" t="s">
        <v>34</v>
      </c>
      <c r="S894" t="e">
        <f>- Neuquén - Oeste</f>
        <v>#NAME?</v>
      </c>
      <c r="T894" t="s">
        <v>7154</v>
      </c>
      <c r="W894" t="s">
        <v>438</v>
      </c>
      <c r="X894" t="s">
        <v>38</v>
      </c>
    </row>
    <row r="895" spans="1:24" x14ac:dyDescent="0.3">
      <c r="A895">
        <v>968420</v>
      </c>
      <c r="B895">
        <v>286797</v>
      </c>
      <c r="C895" t="s">
        <v>5311</v>
      </c>
      <c r="D895" t="s">
        <v>5312</v>
      </c>
      <c r="F895" t="s">
        <v>125</v>
      </c>
      <c r="G895" t="s">
        <v>27</v>
      </c>
      <c r="H895" t="s">
        <v>7155</v>
      </c>
      <c r="I895" t="s">
        <v>7156</v>
      </c>
      <c r="J895" t="s">
        <v>7157</v>
      </c>
      <c r="K895">
        <v>64</v>
      </c>
      <c r="L895" t="s">
        <v>7158</v>
      </c>
      <c r="N895" t="s">
        <v>68</v>
      </c>
      <c r="O895" t="s">
        <v>117</v>
      </c>
      <c r="P895" t="s">
        <v>4437</v>
      </c>
      <c r="Q895" t="s">
        <v>33</v>
      </c>
      <c r="R895" t="s">
        <v>34</v>
      </c>
      <c r="S895" t="s">
        <v>5316</v>
      </c>
      <c r="W895" t="s">
        <v>7159</v>
      </c>
      <c r="X895" t="s">
        <v>38</v>
      </c>
    </row>
    <row r="896" spans="1:24" x14ac:dyDescent="0.3">
      <c r="A896">
        <v>968422</v>
      </c>
      <c r="B896" t="s">
        <v>7160</v>
      </c>
      <c r="C896" t="s">
        <v>7161</v>
      </c>
      <c r="D896" t="s">
        <v>7162</v>
      </c>
      <c r="F896" t="s">
        <v>485</v>
      </c>
      <c r="G896" t="s">
        <v>27</v>
      </c>
      <c r="H896" t="s">
        <v>7163</v>
      </c>
      <c r="I896" t="s">
        <v>7164</v>
      </c>
      <c r="J896" t="s">
        <v>7165</v>
      </c>
      <c r="K896">
        <v>12</v>
      </c>
      <c r="L896" t="s">
        <v>2321</v>
      </c>
      <c r="N896" t="s">
        <v>68</v>
      </c>
      <c r="O896" t="s">
        <v>117</v>
      </c>
      <c r="P896" t="s">
        <v>577</v>
      </c>
      <c r="Q896" t="s">
        <v>33</v>
      </c>
      <c r="R896" t="s">
        <v>34</v>
      </c>
      <c r="S896" t="s">
        <v>7166</v>
      </c>
      <c r="W896" t="s">
        <v>7167</v>
      </c>
      <c r="X896" t="s">
        <v>60</v>
      </c>
    </row>
    <row r="897" spans="1:24" x14ac:dyDescent="0.3">
      <c r="A897">
        <v>968423</v>
      </c>
      <c r="B897">
        <v>274939</v>
      </c>
      <c r="C897" t="s">
        <v>6305</v>
      </c>
      <c r="D897" t="s">
        <v>6306</v>
      </c>
      <c r="F897" t="s">
        <v>1324</v>
      </c>
      <c r="G897" t="s">
        <v>43</v>
      </c>
      <c r="H897" t="s">
        <v>7168</v>
      </c>
      <c r="I897" t="s">
        <v>7169</v>
      </c>
      <c r="J897" t="s">
        <v>7170</v>
      </c>
      <c r="K897">
        <v>32</v>
      </c>
      <c r="N897" t="s">
        <v>31</v>
      </c>
      <c r="O897" t="s">
        <v>6924</v>
      </c>
      <c r="Q897" t="s">
        <v>33</v>
      </c>
      <c r="R897" t="s">
        <v>34</v>
      </c>
      <c r="S897" t="s">
        <v>6311</v>
      </c>
      <c r="T897" t="s">
        <v>36</v>
      </c>
      <c r="W897" t="s">
        <v>7171</v>
      </c>
      <c r="X897" t="s">
        <v>38</v>
      </c>
    </row>
    <row r="898" spans="1:24" x14ac:dyDescent="0.3">
      <c r="A898">
        <v>968425</v>
      </c>
      <c r="B898">
        <v>5035</v>
      </c>
      <c r="C898" t="s">
        <v>7172</v>
      </c>
      <c r="D898" t="s">
        <v>7173</v>
      </c>
      <c r="E898" t="s">
        <v>195</v>
      </c>
      <c r="F898" t="s">
        <v>920</v>
      </c>
      <c r="G898" t="s">
        <v>27</v>
      </c>
      <c r="H898" t="s">
        <v>7174</v>
      </c>
      <c r="I898" t="s">
        <v>7175</v>
      </c>
      <c r="J898" t="s">
        <v>7176</v>
      </c>
      <c r="K898">
        <v>34</v>
      </c>
      <c r="L898" t="s">
        <v>7177</v>
      </c>
      <c r="N898" t="s">
        <v>31</v>
      </c>
      <c r="O898" t="s">
        <v>32</v>
      </c>
      <c r="Q898" t="s">
        <v>119</v>
      </c>
      <c r="R898" t="s">
        <v>120</v>
      </c>
      <c r="S898" t="s">
        <v>7178</v>
      </c>
      <c r="W898" t="s">
        <v>108</v>
      </c>
      <c r="X898" t="s">
        <v>38</v>
      </c>
    </row>
    <row r="899" spans="1:24" x14ac:dyDescent="0.3">
      <c r="A899">
        <v>968426</v>
      </c>
      <c r="B899">
        <v>41174</v>
      </c>
      <c r="C899" t="s">
        <v>7179</v>
      </c>
      <c r="D899" t="s">
        <v>7180</v>
      </c>
      <c r="E899" t="s">
        <v>140</v>
      </c>
      <c r="F899" t="s">
        <v>909</v>
      </c>
      <c r="G899" t="s">
        <v>27</v>
      </c>
      <c r="H899" t="s">
        <v>7181</v>
      </c>
      <c r="I899" t="s">
        <v>7182</v>
      </c>
      <c r="J899" t="s">
        <v>7183</v>
      </c>
      <c r="K899">
        <v>38</v>
      </c>
      <c r="L899" t="s">
        <v>7184</v>
      </c>
      <c r="N899" t="s">
        <v>68</v>
      </c>
      <c r="O899" t="s">
        <v>117</v>
      </c>
      <c r="P899" t="s">
        <v>7185</v>
      </c>
      <c r="Q899" t="s">
        <v>33</v>
      </c>
      <c r="R899" t="s">
        <v>34</v>
      </c>
      <c r="S899" t="s">
        <v>7186</v>
      </c>
      <c r="W899" t="s">
        <v>7187</v>
      </c>
      <c r="X899" t="s">
        <v>38</v>
      </c>
    </row>
    <row r="900" spans="1:24" x14ac:dyDescent="0.3">
      <c r="A900">
        <v>968427</v>
      </c>
      <c r="B900">
        <v>231011</v>
      </c>
      <c r="C900" t="s">
        <v>7188</v>
      </c>
      <c r="D900" t="s">
        <v>7189</v>
      </c>
      <c r="E900" t="s">
        <v>195</v>
      </c>
      <c r="F900" t="s">
        <v>6072</v>
      </c>
      <c r="G900" t="s">
        <v>27</v>
      </c>
      <c r="H900" t="s">
        <v>7190</v>
      </c>
      <c r="I900" t="s">
        <v>7191</v>
      </c>
      <c r="J900" t="s">
        <v>7192</v>
      </c>
      <c r="K900">
        <v>31</v>
      </c>
      <c r="N900" t="s">
        <v>31</v>
      </c>
      <c r="O900" t="s">
        <v>6924</v>
      </c>
      <c r="Q900" t="s">
        <v>33</v>
      </c>
      <c r="R900" t="s">
        <v>34</v>
      </c>
      <c r="S900" t="s">
        <v>7193</v>
      </c>
      <c r="T900" t="s">
        <v>4637</v>
      </c>
      <c r="W900" t="s">
        <v>7194</v>
      </c>
      <c r="X900" t="s">
        <v>60</v>
      </c>
    </row>
    <row r="901" spans="1:24" x14ac:dyDescent="0.3">
      <c r="A901">
        <v>968429</v>
      </c>
      <c r="B901" t="s">
        <v>7195</v>
      </c>
      <c r="C901" t="s">
        <v>7196</v>
      </c>
      <c r="D901" t="s">
        <v>7197</v>
      </c>
      <c r="E901" t="s">
        <v>2001</v>
      </c>
      <c r="F901" t="s">
        <v>970</v>
      </c>
      <c r="G901" t="s">
        <v>27</v>
      </c>
      <c r="H901" t="s">
        <v>7198</v>
      </c>
      <c r="I901" t="s">
        <v>7199</v>
      </c>
      <c r="J901" t="s">
        <v>7200</v>
      </c>
      <c r="K901">
        <v>35</v>
      </c>
      <c r="L901" t="s">
        <v>7201</v>
      </c>
      <c r="N901" t="s">
        <v>68</v>
      </c>
      <c r="O901" t="s">
        <v>6822</v>
      </c>
      <c r="P901" t="s">
        <v>469</v>
      </c>
      <c r="Q901" t="s">
        <v>33</v>
      </c>
      <c r="R901" t="s">
        <v>34</v>
      </c>
      <c r="S901" t="s">
        <v>7202</v>
      </c>
      <c r="W901" t="s">
        <v>7203</v>
      </c>
      <c r="X901" t="s">
        <v>38</v>
      </c>
    </row>
    <row r="902" spans="1:24" x14ac:dyDescent="0.3">
      <c r="A902">
        <v>968430</v>
      </c>
      <c r="B902" t="s">
        <v>7204</v>
      </c>
      <c r="C902" t="s">
        <v>7205</v>
      </c>
      <c r="D902" t="s">
        <v>7206</v>
      </c>
      <c r="F902" t="s">
        <v>1054</v>
      </c>
      <c r="G902" t="s">
        <v>27</v>
      </c>
      <c r="H902" t="s">
        <v>7207</v>
      </c>
      <c r="I902" t="s">
        <v>7208</v>
      </c>
      <c r="J902" t="s">
        <v>7209</v>
      </c>
      <c r="K902">
        <v>24</v>
      </c>
      <c r="L902" t="s">
        <v>983</v>
      </c>
      <c r="N902" t="s">
        <v>68</v>
      </c>
      <c r="O902" t="s">
        <v>399</v>
      </c>
      <c r="P902" t="s">
        <v>984</v>
      </c>
      <c r="Q902" t="s">
        <v>33</v>
      </c>
      <c r="R902" t="s">
        <v>34</v>
      </c>
      <c r="S902" t="s">
        <v>7210</v>
      </c>
      <c r="T902" t="s">
        <v>6448</v>
      </c>
      <c r="W902" t="s">
        <v>7211</v>
      </c>
      <c r="X902" t="s">
        <v>38</v>
      </c>
    </row>
    <row r="903" spans="1:24" x14ac:dyDescent="0.3">
      <c r="A903">
        <v>968431</v>
      </c>
      <c r="B903" t="s">
        <v>7212</v>
      </c>
      <c r="C903" t="s">
        <v>7213</v>
      </c>
      <c r="D903" t="s">
        <v>7214</v>
      </c>
      <c r="E903" t="s">
        <v>195</v>
      </c>
      <c r="F903" t="s">
        <v>7215</v>
      </c>
      <c r="G903" t="s">
        <v>27</v>
      </c>
      <c r="H903" t="s">
        <v>7216</v>
      </c>
      <c r="I903" t="s">
        <v>7216</v>
      </c>
      <c r="J903" t="s">
        <v>7217</v>
      </c>
      <c r="K903">
        <v>0</v>
      </c>
      <c r="L903" t="s">
        <v>7218</v>
      </c>
      <c r="N903" t="s">
        <v>68</v>
      </c>
      <c r="O903" t="s">
        <v>332</v>
      </c>
      <c r="P903" t="s">
        <v>1355</v>
      </c>
      <c r="Q903" t="s">
        <v>33</v>
      </c>
      <c r="R903" t="s">
        <v>34</v>
      </c>
      <c r="S903" t="s">
        <v>7219</v>
      </c>
      <c r="T903" t="s">
        <v>7220</v>
      </c>
      <c r="W903" t="s">
        <v>7221</v>
      </c>
    </row>
    <row r="904" spans="1:24" x14ac:dyDescent="0.3">
      <c r="A904">
        <v>968433</v>
      </c>
      <c r="B904">
        <v>322907</v>
      </c>
      <c r="C904" t="s">
        <v>7222</v>
      </c>
      <c r="D904" t="s">
        <v>7223</v>
      </c>
      <c r="E904" t="s">
        <v>195</v>
      </c>
      <c r="F904" t="s">
        <v>3719</v>
      </c>
      <c r="G904" t="s">
        <v>27</v>
      </c>
      <c r="H904" t="s">
        <v>7224</v>
      </c>
      <c r="I904" t="s">
        <v>7225</v>
      </c>
      <c r="J904" t="s">
        <v>7226</v>
      </c>
      <c r="K904">
        <v>19</v>
      </c>
      <c r="L904" t="s">
        <v>500</v>
      </c>
      <c r="N904" t="s">
        <v>68</v>
      </c>
      <c r="O904" t="s">
        <v>399</v>
      </c>
      <c r="P904" t="s">
        <v>501</v>
      </c>
      <c r="Q904" t="s">
        <v>33</v>
      </c>
      <c r="R904" t="s">
        <v>34</v>
      </c>
      <c r="S904" t="s">
        <v>7227</v>
      </c>
      <c r="T904" t="s">
        <v>7228</v>
      </c>
      <c r="W904" t="s">
        <v>7229</v>
      </c>
      <c r="X904" t="s">
        <v>38</v>
      </c>
    </row>
    <row r="905" spans="1:24" x14ac:dyDescent="0.3">
      <c r="A905">
        <v>968434</v>
      </c>
      <c r="B905">
        <v>86450</v>
      </c>
      <c r="C905" t="s">
        <v>7230</v>
      </c>
      <c r="D905" t="s">
        <v>7231</v>
      </c>
      <c r="F905" t="s">
        <v>6865</v>
      </c>
      <c r="G905" t="s">
        <v>27</v>
      </c>
      <c r="H905" t="s">
        <v>7232</v>
      </c>
      <c r="I905" t="s">
        <v>7233</v>
      </c>
      <c r="J905" t="s">
        <v>7234</v>
      </c>
      <c r="K905">
        <v>8</v>
      </c>
      <c r="L905" t="s">
        <v>7235</v>
      </c>
      <c r="N905" t="s">
        <v>68</v>
      </c>
      <c r="O905" t="s">
        <v>332</v>
      </c>
      <c r="P905" t="s">
        <v>7236</v>
      </c>
      <c r="Q905" t="s">
        <v>119</v>
      </c>
      <c r="R905" t="s">
        <v>120</v>
      </c>
      <c r="S905" t="s">
        <v>7237</v>
      </c>
      <c r="T905" t="s">
        <v>1038</v>
      </c>
      <c r="W905" t="s">
        <v>7238</v>
      </c>
      <c r="X905" t="s">
        <v>1251</v>
      </c>
    </row>
    <row r="906" spans="1:24" x14ac:dyDescent="0.3">
      <c r="A906">
        <v>968435</v>
      </c>
      <c r="B906" t="s">
        <v>7239</v>
      </c>
      <c r="C906" t="s">
        <v>7240</v>
      </c>
      <c r="D906" t="s">
        <v>7241</v>
      </c>
      <c r="F906" t="s">
        <v>463</v>
      </c>
      <c r="G906" t="s">
        <v>43</v>
      </c>
      <c r="H906" t="s">
        <v>7242</v>
      </c>
      <c r="I906" t="s">
        <v>7242</v>
      </c>
      <c r="J906" t="s">
        <v>7243</v>
      </c>
      <c r="K906">
        <v>0</v>
      </c>
      <c r="L906" t="s">
        <v>7244</v>
      </c>
      <c r="N906" t="s">
        <v>68</v>
      </c>
      <c r="O906" t="s">
        <v>332</v>
      </c>
      <c r="P906" t="s">
        <v>7245</v>
      </c>
      <c r="Q906" t="s">
        <v>119</v>
      </c>
      <c r="R906" t="s">
        <v>120</v>
      </c>
      <c r="S906" t="s">
        <v>7246</v>
      </c>
      <c r="W906" t="s">
        <v>7247</v>
      </c>
    </row>
    <row r="907" spans="1:24" x14ac:dyDescent="0.3">
      <c r="A907">
        <v>968436</v>
      </c>
      <c r="B907" t="s">
        <v>7248</v>
      </c>
      <c r="C907" t="s">
        <v>7249</v>
      </c>
      <c r="D907" t="s">
        <v>7250</v>
      </c>
      <c r="F907" t="s">
        <v>356</v>
      </c>
      <c r="G907" t="s">
        <v>43</v>
      </c>
      <c r="H907" t="s">
        <v>7251</v>
      </c>
      <c r="I907" t="s">
        <v>7251</v>
      </c>
      <c r="J907" t="s">
        <v>7252</v>
      </c>
      <c r="K907">
        <v>0</v>
      </c>
      <c r="L907" t="s">
        <v>7253</v>
      </c>
      <c r="N907" t="s">
        <v>68</v>
      </c>
      <c r="O907" t="s">
        <v>399</v>
      </c>
      <c r="P907" t="s">
        <v>1355</v>
      </c>
      <c r="Q907" t="s">
        <v>33</v>
      </c>
      <c r="R907" t="s">
        <v>34</v>
      </c>
      <c r="S907" t="e">
        <f>- Neuquén</f>
        <v>#NAME?</v>
      </c>
      <c r="T907" t="s">
        <v>1569</v>
      </c>
      <c r="W907" t="s">
        <v>7254</v>
      </c>
    </row>
    <row r="908" spans="1:24" x14ac:dyDescent="0.3">
      <c r="A908">
        <v>968439</v>
      </c>
      <c r="B908" t="s">
        <v>7255</v>
      </c>
      <c r="C908" t="s">
        <v>7256</v>
      </c>
      <c r="D908" t="s">
        <v>7257</v>
      </c>
      <c r="F908" t="s">
        <v>2326</v>
      </c>
      <c r="G908" t="s">
        <v>27</v>
      </c>
      <c r="H908" t="s">
        <v>7258</v>
      </c>
      <c r="I908" t="s">
        <v>7259</v>
      </c>
      <c r="J908" t="s">
        <v>7260</v>
      </c>
      <c r="K908">
        <v>60</v>
      </c>
      <c r="L908" t="s">
        <v>5656</v>
      </c>
      <c r="N908" t="s">
        <v>68</v>
      </c>
      <c r="O908" t="s">
        <v>399</v>
      </c>
      <c r="P908" t="s">
        <v>5657</v>
      </c>
      <c r="Q908" t="s">
        <v>33</v>
      </c>
      <c r="R908" t="s">
        <v>34</v>
      </c>
      <c r="S908" t="s">
        <v>7261</v>
      </c>
      <c r="W908" t="s">
        <v>7262</v>
      </c>
      <c r="X908" t="s">
        <v>38</v>
      </c>
    </row>
    <row r="909" spans="1:24" x14ac:dyDescent="0.3">
      <c r="A909">
        <v>968438</v>
      </c>
      <c r="B909" t="s">
        <v>7263</v>
      </c>
      <c r="C909" t="s">
        <v>7264</v>
      </c>
      <c r="D909" t="s">
        <v>7265</v>
      </c>
      <c r="F909" t="s">
        <v>738</v>
      </c>
      <c r="G909" t="s">
        <v>43</v>
      </c>
      <c r="H909" t="s">
        <v>7266</v>
      </c>
      <c r="I909" t="s">
        <v>7267</v>
      </c>
      <c r="J909" t="s">
        <v>7268</v>
      </c>
      <c r="K909">
        <v>21</v>
      </c>
      <c r="N909" t="s">
        <v>31</v>
      </c>
      <c r="O909" t="s">
        <v>6924</v>
      </c>
      <c r="Q909" t="s">
        <v>33</v>
      </c>
      <c r="R909" t="s">
        <v>34</v>
      </c>
      <c r="S909" t="s">
        <v>7269</v>
      </c>
      <c r="T909" t="s">
        <v>7270</v>
      </c>
      <c r="W909" t="s">
        <v>7271</v>
      </c>
    </row>
    <row r="910" spans="1:24" x14ac:dyDescent="0.3">
      <c r="A910">
        <v>968441</v>
      </c>
      <c r="B910">
        <v>227650</v>
      </c>
      <c r="C910" t="s">
        <v>7272</v>
      </c>
      <c r="D910" t="s">
        <v>7273</v>
      </c>
      <c r="E910" t="s">
        <v>195</v>
      </c>
      <c r="F910" t="s">
        <v>3983</v>
      </c>
      <c r="G910" t="s">
        <v>27</v>
      </c>
      <c r="H910" t="s">
        <v>7274</v>
      </c>
      <c r="I910" t="s">
        <v>7275</v>
      </c>
      <c r="J910" t="s">
        <v>7276</v>
      </c>
      <c r="K910">
        <v>20</v>
      </c>
      <c r="L910" t="s">
        <v>7277</v>
      </c>
      <c r="N910" t="s">
        <v>68</v>
      </c>
      <c r="O910" t="s">
        <v>32</v>
      </c>
      <c r="P910" t="s">
        <v>1259</v>
      </c>
      <c r="Q910" t="s">
        <v>119</v>
      </c>
      <c r="R910" t="s">
        <v>120</v>
      </c>
      <c r="S910" t="s">
        <v>7278</v>
      </c>
      <c r="W910" t="s">
        <v>7279</v>
      </c>
      <c r="X910" t="s">
        <v>60</v>
      </c>
    </row>
    <row r="911" spans="1:24" x14ac:dyDescent="0.3">
      <c r="A911">
        <v>968440</v>
      </c>
      <c r="B911">
        <v>157496</v>
      </c>
      <c r="C911" t="s">
        <v>7280</v>
      </c>
      <c r="D911" t="s">
        <v>7281</v>
      </c>
      <c r="E911" t="s">
        <v>101</v>
      </c>
      <c r="F911" t="s">
        <v>102</v>
      </c>
      <c r="G911" t="s">
        <v>43</v>
      </c>
      <c r="H911" t="s">
        <v>7282</v>
      </c>
      <c r="I911" t="s">
        <v>7283</v>
      </c>
      <c r="J911" t="s">
        <v>7284</v>
      </c>
      <c r="K911">
        <v>62</v>
      </c>
      <c r="L911" t="s">
        <v>7285</v>
      </c>
      <c r="N911" t="s">
        <v>68</v>
      </c>
      <c r="O911" t="s">
        <v>32</v>
      </c>
      <c r="P911" t="s">
        <v>1150</v>
      </c>
      <c r="Q911" t="s">
        <v>33</v>
      </c>
      <c r="R911" t="s">
        <v>34</v>
      </c>
      <c r="S911" t="s">
        <v>7286</v>
      </c>
      <c r="T911" t="s">
        <v>7287</v>
      </c>
      <c r="W911" t="s">
        <v>7285</v>
      </c>
      <c r="X911" t="s">
        <v>38</v>
      </c>
    </row>
    <row r="912" spans="1:24" x14ac:dyDescent="0.3">
      <c r="A912">
        <v>968442</v>
      </c>
      <c r="B912" t="s">
        <v>7288</v>
      </c>
      <c r="C912" t="s">
        <v>7289</v>
      </c>
      <c r="D912" t="s">
        <v>7290</v>
      </c>
      <c r="F912" t="s">
        <v>26</v>
      </c>
      <c r="G912" t="s">
        <v>27</v>
      </c>
      <c r="H912" t="s">
        <v>7291</v>
      </c>
      <c r="I912" t="s">
        <v>7292</v>
      </c>
      <c r="J912" t="s">
        <v>7293</v>
      </c>
      <c r="K912">
        <v>84</v>
      </c>
      <c r="L912" t="s">
        <v>5462</v>
      </c>
      <c r="N912" t="s">
        <v>68</v>
      </c>
      <c r="O912" t="s">
        <v>399</v>
      </c>
      <c r="P912" t="s">
        <v>69</v>
      </c>
      <c r="Q912" t="s">
        <v>33</v>
      </c>
      <c r="R912" t="s">
        <v>34</v>
      </c>
      <c r="S912" t="s">
        <v>7294</v>
      </c>
      <c r="W912" t="s">
        <v>1715</v>
      </c>
      <c r="X912" t="s">
        <v>38</v>
      </c>
    </row>
    <row r="913" spans="1:24" x14ac:dyDescent="0.3">
      <c r="A913">
        <v>968443</v>
      </c>
      <c r="B913" t="s">
        <v>7295</v>
      </c>
      <c r="C913" t="s">
        <v>7296</v>
      </c>
      <c r="D913" t="s">
        <v>7297</v>
      </c>
      <c r="E913" t="s">
        <v>101</v>
      </c>
      <c r="F913" t="s">
        <v>219</v>
      </c>
      <c r="G913" t="s">
        <v>27</v>
      </c>
      <c r="H913" t="s">
        <v>7298</v>
      </c>
      <c r="I913" t="s">
        <v>7299</v>
      </c>
      <c r="J913" t="s">
        <v>7300</v>
      </c>
      <c r="K913">
        <v>20</v>
      </c>
      <c r="L913" t="s">
        <v>5000</v>
      </c>
      <c r="N913" t="s">
        <v>68</v>
      </c>
      <c r="O913" t="s">
        <v>399</v>
      </c>
      <c r="P913" t="s">
        <v>5001</v>
      </c>
      <c r="Q913" t="s">
        <v>33</v>
      </c>
      <c r="R913" t="s">
        <v>34</v>
      </c>
      <c r="S913" t="s">
        <v>7301</v>
      </c>
      <c r="W913" t="s">
        <v>7302</v>
      </c>
      <c r="X913" t="s">
        <v>60</v>
      </c>
    </row>
    <row r="914" spans="1:24" x14ac:dyDescent="0.3">
      <c r="A914">
        <v>968444</v>
      </c>
      <c r="B914" t="s">
        <v>7303</v>
      </c>
      <c r="C914" t="s">
        <v>7304</v>
      </c>
      <c r="D914" t="s">
        <v>7305</v>
      </c>
      <c r="E914" t="s">
        <v>364</v>
      </c>
      <c r="F914" t="s">
        <v>209</v>
      </c>
      <c r="G914" t="s">
        <v>43</v>
      </c>
      <c r="H914" t="s">
        <v>7306</v>
      </c>
      <c r="I914" t="s">
        <v>7307</v>
      </c>
      <c r="J914" t="s">
        <v>7308</v>
      </c>
      <c r="K914">
        <v>86</v>
      </c>
      <c r="L914" t="s">
        <v>4461</v>
      </c>
      <c r="N914" t="s">
        <v>68</v>
      </c>
      <c r="O914" t="s">
        <v>399</v>
      </c>
      <c r="P914" t="s">
        <v>202</v>
      </c>
      <c r="Q914" t="s">
        <v>33</v>
      </c>
      <c r="R914" t="s">
        <v>34</v>
      </c>
      <c r="S914" t="s">
        <v>7309</v>
      </c>
      <c r="T914" t="s">
        <v>7310</v>
      </c>
      <c r="W914" t="s">
        <v>7311</v>
      </c>
      <c r="X914" t="s">
        <v>38</v>
      </c>
    </row>
    <row r="915" spans="1:24" x14ac:dyDescent="0.3">
      <c r="A915">
        <v>968445</v>
      </c>
      <c r="B915">
        <v>229599</v>
      </c>
      <c r="C915" t="s">
        <v>7312</v>
      </c>
      <c r="D915" t="s">
        <v>7313</v>
      </c>
      <c r="E915" t="s">
        <v>140</v>
      </c>
      <c r="F915" t="s">
        <v>292</v>
      </c>
      <c r="G915" t="s">
        <v>27</v>
      </c>
      <c r="H915" t="s">
        <v>7314</v>
      </c>
      <c r="I915" t="s">
        <v>7315</v>
      </c>
      <c r="J915" t="s">
        <v>7316</v>
      </c>
      <c r="K915">
        <v>98</v>
      </c>
      <c r="L915" t="s">
        <v>1213</v>
      </c>
      <c r="N915" t="s">
        <v>68</v>
      </c>
      <c r="O915" t="s">
        <v>32</v>
      </c>
      <c r="P915" t="s">
        <v>841</v>
      </c>
      <c r="Q915" t="s">
        <v>33</v>
      </c>
      <c r="R915" t="s">
        <v>34</v>
      </c>
      <c r="S915" t="s">
        <v>7317</v>
      </c>
      <c r="T915" t="s">
        <v>7318</v>
      </c>
      <c r="W915" t="s">
        <v>7319</v>
      </c>
      <c r="X915" t="s">
        <v>38</v>
      </c>
    </row>
    <row r="916" spans="1:24" x14ac:dyDescent="0.3">
      <c r="A916">
        <v>968446</v>
      </c>
      <c r="B916" t="s">
        <v>7320</v>
      </c>
      <c r="C916" t="s">
        <v>7321</v>
      </c>
      <c r="D916" t="s">
        <v>7322</v>
      </c>
      <c r="F916" t="s">
        <v>219</v>
      </c>
      <c r="G916" t="s">
        <v>27</v>
      </c>
      <c r="H916" t="s">
        <v>7323</v>
      </c>
      <c r="I916" t="s">
        <v>7324</v>
      </c>
      <c r="J916" t="s">
        <v>7325</v>
      </c>
      <c r="K916">
        <v>39</v>
      </c>
      <c r="L916" t="s">
        <v>7326</v>
      </c>
      <c r="N916" t="s">
        <v>68</v>
      </c>
      <c r="O916" t="s">
        <v>399</v>
      </c>
      <c r="P916" t="s">
        <v>3242</v>
      </c>
      <c r="Q916" t="s">
        <v>33</v>
      </c>
      <c r="R916" t="s">
        <v>34</v>
      </c>
      <c r="S916" t="s">
        <v>7327</v>
      </c>
      <c r="W916" t="s">
        <v>7328</v>
      </c>
      <c r="X916" t="s">
        <v>38</v>
      </c>
    </row>
    <row r="917" spans="1:24" x14ac:dyDescent="0.3">
      <c r="A917">
        <v>968448</v>
      </c>
      <c r="B917" t="s">
        <v>7329</v>
      </c>
      <c r="C917" t="s">
        <v>7330</v>
      </c>
      <c r="D917" t="s">
        <v>7331</v>
      </c>
      <c r="F917" t="s">
        <v>1324</v>
      </c>
      <c r="G917" t="s">
        <v>43</v>
      </c>
      <c r="H917" t="s">
        <v>7332</v>
      </c>
      <c r="I917" t="s">
        <v>7333</v>
      </c>
      <c r="J917" t="s">
        <v>7334</v>
      </c>
      <c r="K917">
        <v>44</v>
      </c>
      <c r="N917" t="s">
        <v>31</v>
      </c>
      <c r="O917" t="s">
        <v>6924</v>
      </c>
      <c r="Q917" t="s">
        <v>33</v>
      </c>
      <c r="R917" t="s">
        <v>34</v>
      </c>
      <c r="S917" t="s">
        <v>7335</v>
      </c>
      <c r="W917" t="s">
        <v>7336</v>
      </c>
      <c r="X917" t="s">
        <v>60</v>
      </c>
    </row>
    <row r="918" spans="1:24" x14ac:dyDescent="0.3">
      <c r="A918">
        <v>968450</v>
      </c>
      <c r="B918">
        <v>249750</v>
      </c>
      <c r="C918" t="s">
        <v>7337</v>
      </c>
      <c r="D918" t="s">
        <v>7338</v>
      </c>
      <c r="F918" t="s">
        <v>320</v>
      </c>
      <c r="G918" t="s">
        <v>43</v>
      </c>
      <c r="H918" t="s">
        <v>7339</v>
      </c>
      <c r="I918" t="s">
        <v>7340</v>
      </c>
      <c r="J918" t="s">
        <v>7341</v>
      </c>
      <c r="K918">
        <v>24</v>
      </c>
      <c r="L918" t="s">
        <v>7342</v>
      </c>
      <c r="N918" t="s">
        <v>68</v>
      </c>
      <c r="O918" t="s">
        <v>399</v>
      </c>
      <c r="P918" t="s">
        <v>7343</v>
      </c>
      <c r="Q918" t="s">
        <v>33</v>
      </c>
      <c r="R918" t="s">
        <v>34</v>
      </c>
      <c r="S918" t="s">
        <v>7344</v>
      </c>
      <c r="W918" t="s">
        <v>7345</v>
      </c>
      <c r="X918" t="s">
        <v>38</v>
      </c>
    </row>
    <row r="919" spans="1:24" x14ac:dyDescent="0.3">
      <c r="A919">
        <v>968451</v>
      </c>
      <c r="B919" t="s">
        <v>7346</v>
      </c>
      <c r="C919" t="s">
        <v>7347</v>
      </c>
      <c r="D919" t="s">
        <v>7348</v>
      </c>
      <c r="E919" t="s">
        <v>185</v>
      </c>
      <c r="F919" t="s">
        <v>1911</v>
      </c>
      <c r="G919" t="s">
        <v>27</v>
      </c>
      <c r="H919" t="s">
        <v>7349</v>
      </c>
      <c r="I919" t="s">
        <v>7350</v>
      </c>
      <c r="J919" t="s">
        <v>7351</v>
      </c>
      <c r="K919">
        <v>45</v>
      </c>
      <c r="L919" t="s">
        <v>1104</v>
      </c>
      <c r="N919" t="s">
        <v>68</v>
      </c>
      <c r="O919" t="s">
        <v>399</v>
      </c>
      <c r="P919" t="s">
        <v>996</v>
      </c>
      <c r="Q919" t="s">
        <v>33</v>
      </c>
      <c r="R919" t="s">
        <v>34</v>
      </c>
      <c r="S919" t="s">
        <v>7352</v>
      </c>
      <c r="T919" t="s">
        <v>390</v>
      </c>
      <c r="W919" t="s">
        <v>7353</v>
      </c>
      <c r="X919" t="s">
        <v>38</v>
      </c>
    </row>
    <row r="920" spans="1:24" x14ac:dyDescent="0.3">
      <c r="A920">
        <v>968452</v>
      </c>
      <c r="B920">
        <v>314796</v>
      </c>
      <c r="C920" t="s">
        <v>7354</v>
      </c>
      <c r="D920" t="s">
        <v>7355</v>
      </c>
      <c r="E920" t="s">
        <v>991</v>
      </c>
      <c r="F920" t="s">
        <v>970</v>
      </c>
      <c r="G920" t="s">
        <v>27</v>
      </c>
      <c r="H920" t="s">
        <v>7356</v>
      </c>
      <c r="I920" t="s">
        <v>7357</v>
      </c>
      <c r="J920" t="s">
        <v>7358</v>
      </c>
      <c r="K920">
        <v>17</v>
      </c>
      <c r="N920" t="s">
        <v>31</v>
      </c>
      <c r="O920" t="s">
        <v>6924</v>
      </c>
      <c r="R920" t="s">
        <v>903</v>
      </c>
      <c r="S920" t="s">
        <v>7359</v>
      </c>
      <c r="T920" t="s">
        <v>7360</v>
      </c>
      <c r="W920" t="s">
        <v>7361</v>
      </c>
      <c r="X920" t="s">
        <v>60</v>
      </c>
    </row>
    <row r="921" spans="1:24" x14ac:dyDescent="0.3">
      <c r="A921">
        <v>968453</v>
      </c>
      <c r="B921" t="s">
        <v>7362</v>
      </c>
      <c r="C921" t="s">
        <v>7363</v>
      </c>
      <c r="D921" t="s">
        <v>7364</v>
      </c>
      <c r="F921" t="s">
        <v>650</v>
      </c>
      <c r="G921" t="s">
        <v>43</v>
      </c>
      <c r="H921" t="s">
        <v>7365</v>
      </c>
      <c r="I921" t="s">
        <v>7366</v>
      </c>
      <c r="J921" t="s">
        <v>7367</v>
      </c>
      <c r="K921">
        <v>56</v>
      </c>
      <c r="N921" t="s">
        <v>31</v>
      </c>
      <c r="O921" t="s">
        <v>6924</v>
      </c>
      <c r="Q921" t="s">
        <v>33</v>
      </c>
      <c r="R921" t="s">
        <v>34</v>
      </c>
      <c r="S921" t="s">
        <v>87</v>
      </c>
      <c r="W921" t="s">
        <v>7368</v>
      </c>
      <c r="X921" t="s">
        <v>38</v>
      </c>
    </row>
    <row r="922" spans="1:24" x14ac:dyDescent="0.3">
      <c r="A922">
        <v>968458</v>
      </c>
      <c r="B922">
        <v>148437</v>
      </c>
      <c r="C922" t="s">
        <v>7369</v>
      </c>
      <c r="D922" t="s">
        <v>7370</v>
      </c>
      <c r="F922" t="s">
        <v>356</v>
      </c>
      <c r="G922" t="s">
        <v>27</v>
      </c>
      <c r="H922" t="s">
        <v>7371</v>
      </c>
      <c r="J922" t="s">
        <v>7372</v>
      </c>
      <c r="N922" t="s">
        <v>31</v>
      </c>
      <c r="R922" t="s">
        <v>78</v>
      </c>
      <c r="S922" t="s">
        <v>7373</v>
      </c>
      <c r="T922" t="s">
        <v>7374</v>
      </c>
      <c r="W922" t="s">
        <v>7375</v>
      </c>
      <c r="X922" t="s">
        <v>38</v>
      </c>
    </row>
    <row r="923" spans="1:24" x14ac:dyDescent="0.3">
      <c r="A923">
        <v>968459</v>
      </c>
      <c r="B923" t="s">
        <v>1123</v>
      </c>
      <c r="C923" t="s">
        <v>1124</v>
      </c>
      <c r="D923" t="s">
        <v>1125</v>
      </c>
      <c r="E923" t="s">
        <v>140</v>
      </c>
      <c r="F923" t="s">
        <v>485</v>
      </c>
      <c r="G923" t="s">
        <v>43</v>
      </c>
      <c r="H923" t="s">
        <v>7376</v>
      </c>
      <c r="I923" t="s">
        <v>7377</v>
      </c>
      <c r="J923" t="s">
        <v>7378</v>
      </c>
      <c r="K923">
        <v>137</v>
      </c>
      <c r="L923" t="s">
        <v>7379</v>
      </c>
      <c r="N923" t="s">
        <v>68</v>
      </c>
      <c r="O923" t="s">
        <v>32</v>
      </c>
      <c r="P923" t="s">
        <v>69</v>
      </c>
      <c r="Q923" t="s">
        <v>33</v>
      </c>
      <c r="R923" t="s">
        <v>34</v>
      </c>
      <c r="S923" t="s">
        <v>1131</v>
      </c>
      <c r="T923" t="s">
        <v>1132</v>
      </c>
      <c r="W923" t="s">
        <v>7380</v>
      </c>
      <c r="X923" t="s">
        <v>38</v>
      </c>
    </row>
    <row r="924" spans="1:24" x14ac:dyDescent="0.3">
      <c r="A924">
        <v>968460</v>
      </c>
      <c r="B924" t="s">
        <v>2932</v>
      </c>
      <c r="C924" t="s">
        <v>2933</v>
      </c>
      <c r="D924" t="s">
        <v>2934</v>
      </c>
      <c r="F924" t="s">
        <v>1448</v>
      </c>
      <c r="G924" t="s">
        <v>43</v>
      </c>
      <c r="H924" t="s">
        <v>7381</v>
      </c>
      <c r="I924" t="s">
        <v>7382</v>
      </c>
      <c r="J924" t="s">
        <v>7383</v>
      </c>
      <c r="K924">
        <v>66</v>
      </c>
      <c r="L924" t="s">
        <v>6876</v>
      </c>
      <c r="N924" t="s">
        <v>31</v>
      </c>
      <c r="O924" t="s">
        <v>332</v>
      </c>
      <c r="Q924" t="s">
        <v>33</v>
      </c>
      <c r="R924" t="s">
        <v>34</v>
      </c>
      <c r="S924" t="s">
        <v>2938</v>
      </c>
      <c r="T924" t="s">
        <v>265</v>
      </c>
      <c r="W924" t="s">
        <v>1724</v>
      </c>
      <c r="X924" t="s">
        <v>60</v>
      </c>
    </row>
    <row r="925" spans="1:24" x14ac:dyDescent="0.3">
      <c r="A925">
        <v>968461</v>
      </c>
      <c r="B925">
        <v>263736</v>
      </c>
      <c r="C925" t="s">
        <v>7384</v>
      </c>
      <c r="D925" t="s">
        <v>7385</v>
      </c>
      <c r="F925" t="s">
        <v>1054</v>
      </c>
      <c r="G925" t="s">
        <v>43</v>
      </c>
      <c r="H925" t="s">
        <v>7386</v>
      </c>
      <c r="J925" t="s">
        <v>7387</v>
      </c>
      <c r="N925" t="s">
        <v>31</v>
      </c>
      <c r="R925" t="s">
        <v>78</v>
      </c>
      <c r="S925" t="s">
        <v>7388</v>
      </c>
      <c r="T925" t="s">
        <v>7389</v>
      </c>
      <c r="W925" t="s">
        <v>7390</v>
      </c>
    </row>
    <row r="926" spans="1:24" x14ac:dyDescent="0.3">
      <c r="A926">
        <v>968462</v>
      </c>
      <c r="B926" t="s">
        <v>7391</v>
      </c>
      <c r="C926" t="s">
        <v>7392</v>
      </c>
      <c r="D926" t="s">
        <v>7393</v>
      </c>
      <c r="F926" t="s">
        <v>92</v>
      </c>
      <c r="G926" t="s">
        <v>27</v>
      </c>
      <c r="H926" t="s">
        <v>7394</v>
      </c>
      <c r="I926" t="s">
        <v>7395</v>
      </c>
      <c r="J926" t="s">
        <v>7396</v>
      </c>
      <c r="K926">
        <v>124</v>
      </c>
      <c r="L926" t="s">
        <v>455</v>
      </c>
      <c r="N926" t="s">
        <v>68</v>
      </c>
      <c r="O926" t="s">
        <v>332</v>
      </c>
      <c r="P926" t="s">
        <v>456</v>
      </c>
      <c r="Q926" t="s">
        <v>33</v>
      </c>
      <c r="R926" t="s">
        <v>34</v>
      </c>
      <c r="S926" t="s">
        <v>7397</v>
      </c>
      <c r="W926" t="s">
        <v>7398</v>
      </c>
      <c r="X926" t="s">
        <v>38</v>
      </c>
    </row>
    <row r="927" spans="1:24" x14ac:dyDescent="0.3">
      <c r="A927">
        <v>968463</v>
      </c>
      <c r="B927">
        <v>336624</v>
      </c>
      <c r="C927" t="s">
        <v>7399</v>
      </c>
      <c r="D927" t="s">
        <v>7400</v>
      </c>
      <c r="E927" t="s">
        <v>140</v>
      </c>
      <c r="F927" t="s">
        <v>320</v>
      </c>
      <c r="G927" t="s">
        <v>43</v>
      </c>
      <c r="H927" t="s">
        <v>7401</v>
      </c>
      <c r="J927" t="s">
        <v>7402</v>
      </c>
      <c r="N927" t="s">
        <v>31</v>
      </c>
      <c r="R927" t="s">
        <v>78</v>
      </c>
      <c r="S927" t="s">
        <v>7403</v>
      </c>
      <c r="T927" t="s">
        <v>308</v>
      </c>
      <c r="W927" t="s">
        <v>7404</v>
      </c>
    </row>
    <row r="928" spans="1:24" x14ac:dyDescent="0.3">
      <c r="A928">
        <v>968464</v>
      </c>
      <c r="B928" t="s">
        <v>7405</v>
      </c>
      <c r="C928" t="s">
        <v>7406</v>
      </c>
      <c r="D928" t="s">
        <v>7407</v>
      </c>
      <c r="F928" t="s">
        <v>26</v>
      </c>
      <c r="G928" t="s">
        <v>43</v>
      </c>
      <c r="H928" t="s">
        <v>7408</v>
      </c>
      <c r="I928" t="s">
        <v>7409</v>
      </c>
      <c r="J928" t="s">
        <v>7410</v>
      </c>
      <c r="K928">
        <v>127</v>
      </c>
      <c r="L928" t="s">
        <v>7411</v>
      </c>
      <c r="N928" t="s">
        <v>68</v>
      </c>
      <c r="O928" t="s">
        <v>32</v>
      </c>
      <c r="P928" t="s">
        <v>635</v>
      </c>
      <c r="Q928" t="s">
        <v>33</v>
      </c>
      <c r="R928" t="s">
        <v>34</v>
      </c>
      <c r="S928" t="s">
        <v>7412</v>
      </c>
      <c r="W928" t="s">
        <v>7413</v>
      </c>
      <c r="X928" t="s">
        <v>38</v>
      </c>
    </row>
    <row r="929" spans="1:24" x14ac:dyDescent="0.3">
      <c r="A929">
        <v>968465</v>
      </c>
      <c r="B929">
        <v>253684</v>
      </c>
      <c r="C929" t="s">
        <v>7414</v>
      </c>
      <c r="D929" t="s">
        <v>7415</v>
      </c>
      <c r="F929" t="s">
        <v>92</v>
      </c>
      <c r="G929" t="s">
        <v>43</v>
      </c>
      <c r="H929" t="s">
        <v>7416</v>
      </c>
      <c r="I929" t="s">
        <v>7416</v>
      </c>
      <c r="J929" t="s">
        <v>7417</v>
      </c>
      <c r="K929">
        <v>0</v>
      </c>
      <c r="N929" t="s">
        <v>31</v>
      </c>
      <c r="O929" t="s">
        <v>6924</v>
      </c>
      <c r="Q929" t="s">
        <v>33</v>
      </c>
      <c r="R929" t="s">
        <v>34</v>
      </c>
      <c r="S929" t="s">
        <v>7418</v>
      </c>
      <c r="T929" t="s">
        <v>7419</v>
      </c>
      <c r="W929" t="s">
        <v>2688</v>
      </c>
    </row>
    <row r="930" spans="1:24" x14ac:dyDescent="0.3">
      <c r="A930">
        <v>968467</v>
      </c>
      <c r="B930" t="s">
        <v>7420</v>
      </c>
      <c r="C930" t="s">
        <v>7421</v>
      </c>
      <c r="D930" t="s">
        <v>7422</v>
      </c>
      <c r="E930" t="s">
        <v>195</v>
      </c>
      <c r="F930" t="s">
        <v>1583</v>
      </c>
      <c r="G930" t="s">
        <v>27</v>
      </c>
      <c r="H930" t="s">
        <v>7423</v>
      </c>
      <c r="I930" t="s">
        <v>7423</v>
      </c>
      <c r="J930" t="s">
        <v>7424</v>
      </c>
      <c r="K930">
        <v>0</v>
      </c>
      <c r="L930" t="s">
        <v>7425</v>
      </c>
      <c r="N930" t="s">
        <v>68</v>
      </c>
      <c r="O930" t="s">
        <v>332</v>
      </c>
      <c r="P930" t="s">
        <v>3733</v>
      </c>
      <c r="Q930" t="s">
        <v>119</v>
      </c>
      <c r="R930" t="s">
        <v>120</v>
      </c>
      <c r="S930" t="s">
        <v>7426</v>
      </c>
      <c r="T930" t="s">
        <v>3621</v>
      </c>
      <c r="W930" t="s">
        <v>2785</v>
      </c>
    </row>
    <row r="931" spans="1:24" x14ac:dyDescent="0.3">
      <c r="A931">
        <v>968468</v>
      </c>
      <c r="B931">
        <v>243050</v>
      </c>
      <c r="C931" t="s">
        <v>7427</v>
      </c>
      <c r="D931" t="s">
        <v>7428</v>
      </c>
      <c r="F931" t="s">
        <v>1911</v>
      </c>
      <c r="G931" t="s">
        <v>27</v>
      </c>
      <c r="H931" t="s">
        <v>7429</v>
      </c>
      <c r="I931" t="s">
        <v>7430</v>
      </c>
      <c r="J931" t="s">
        <v>7431</v>
      </c>
      <c r="K931">
        <v>99</v>
      </c>
      <c r="L931" t="s">
        <v>7432</v>
      </c>
      <c r="N931" t="s">
        <v>68</v>
      </c>
      <c r="O931" t="s">
        <v>32</v>
      </c>
      <c r="P931" t="s">
        <v>2024</v>
      </c>
      <c r="Q931" t="s">
        <v>33</v>
      </c>
      <c r="R931" t="s">
        <v>34</v>
      </c>
      <c r="S931" t="s">
        <v>7433</v>
      </c>
      <c r="T931" t="s">
        <v>58</v>
      </c>
      <c r="W931" t="s">
        <v>2962</v>
      </c>
      <c r="X931" t="s">
        <v>38</v>
      </c>
    </row>
    <row r="932" spans="1:24" x14ac:dyDescent="0.3">
      <c r="A932">
        <v>968469</v>
      </c>
      <c r="B932">
        <v>333288</v>
      </c>
      <c r="C932" t="s">
        <v>7434</v>
      </c>
      <c r="D932" t="s">
        <v>7435</v>
      </c>
      <c r="F932" t="s">
        <v>63</v>
      </c>
      <c r="G932" t="s">
        <v>27</v>
      </c>
      <c r="H932" t="s">
        <v>7436</v>
      </c>
      <c r="J932" t="s">
        <v>7437</v>
      </c>
      <c r="N932" t="s">
        <v>31</v>
      </c>
      <c r="R932" t="s">
        <v>78</v>
      </c>
      <c r="S932" t="s">
        <v>7438</v>
      </c>
      <c r="T932" t="s">
        <v>4629</v>
      </c>
      <c r="W932" t="s">
        <v>7439</v>
      </c>
      <c r="X932" t="s">
        <v>38</v>
      </c>
    </row>
    <row r="933" spans="1:24" x14ac:dyDescent="0.3">
      <c r="A933">
        <v>968470</v>
      </c>
      <c r="B933" t="s">
        <v>7440</v>
      </c>
      <c r="C933" t="s">
        <v>7441</v>
      </c>
      <c r="D933" t="s">
        <v>7442</v>
      </c>
      <c r="F933" t="s">
        <v>738</v>
      </c>
      <c r="G933" t="s">
        <v>27</v>
      </c>
      <c r="H933" t="s">
        <v>7443</v>
      </c>
      <c r="I933" t="s">
        <v>7444</v>
      </c>
      <c r="J933" t="s">
        <v>7445</v>
      </c>
      <c r="K933">
        <v>91</v>
      </c>
      <c r="L933" t="s">
        <v>7446</v>
      </c>
      <c r="N933" t="s">
        <v>68</v>
      </c>
      <c r="O933" t="s">
        <v>399</v>
      </c>
      <c r="P933" t="s">
        <v>3733</v>
      </c>
      <c r="Q933" t="s">
        <v>33</v>
      </c>
      <c r="R933" t="s">
        <v>34</v>
      </c>
      <c r="S933" t="s">
        <v>7447</v>
      </c>
      <c r="T933" t="s">
        <v>2443</v>
      </c>
      <c r="W933" t="s">
        <v>7425</v>
      </c>
      <c r="X933" t="s">
        <v>38</v>
      </c>
    </row>
    <row r="934" spans="1:24" x14ac:dyDescent="0.3">
      <c r="A934">
        <v>968475</v>
      </c>
      <c r="B934" t="s">
        <v>3130</v>
      </c>
      <c r="C934" t="s">
        <v>3131</v>
      </c>
      <c r="D934" t="s">
        <v>3132</v>
      </c>
      <c r="E934" t="s">
        <v>140</v>
      </c>
      <c r="F934" t="s">
        <v>947</v>
      </c>
      <c r="G934" t="s">
        <v>27</v>
      </c>
      <c r="H934" t="s">
        <v>7448</v>
      </c>
      <c r="I934" t="s">
        <v>7449</v>
      </c>
      <c r="J934" t="s">
        <v>7450</v>
      </c>
      <c r="K934">
        <v>29</v>
      </c>
      <c r="L934" t="s">
        <v>467</v>
      </c>
      <c r="N934" t="s">
        <v>68</v>
      </c>
      <c r="O934" t="s">
        <v>332</v>
      </c>
      <c r="P934" t="s">
        <v>469</v>
      </c>
      <c r="Q934" t="s">
        <v>33</v>
      </c>
      <c r="R934" t="s">
        <v>34</v>
      </c>
      <c r="S934" t="s">
        <v>3138</v>
      </c>
      <c r="W934" t="s">
        <v>7451</v>
      </c>
      <c r="X934" t="s">
        <v>60</v>
      </c>
    </row>
    <row r="935" spans="1:24" x14ac:dyDescent="0.3">
      <c r="A935">
        <v>968478</v>
      </c>
      <c r="B935" t="s">
        <v>7452</v>
      </c>
      <c r="C935" t="s">
        <v>7453</v>
      </c>
      <c r="D935" t="s">
        <v>7454</v>
      </c>
      <c r="E935" t="s">
        <v>3789</v>
      </c>
      <c r="F935" t="s">
        <v>1001</v>
      </c>
      <c r="G935" t="s">
        <v>27</v>
      </c>
      <c r="H935" t="s">
        <v>7455</v>
      </c>
      <c r="I935" t="s">
        <v>7456</v>
      </c>
      <c r="J935" t="s">
        <v>7457</v>
      </c>
      <c r="K935">
        <v>77</v>
      </c>
      <c r="L935" t="s">
        <v>576</v>
      </c>
      <c r="N935" t="s">
        <v>68</v>
      </c>
      <c r="O935" t="s">
        <v>468</v>
      </c>
      <c r="P935" t="s">
        <v>577</v>
      </c>
      <c r="Q935" t="s">
        <v>33</v>
      </c>
      <c r="R935" t="s">
        <v>34</v>
      </c>
      <c r="S935" t="s">
        <v>7458</v>
      </c>
      <c r="W935" t="s">
        <v>924</v>
      </c>
      <c r="X935" t="s">
        <v>38</v>
      </c>
    </row>
    <row r="936" spans="1:24" x14ac:dyDescent="0.3">
      <c r="A936">
        <v>968479</v>
      </c>
      <c r="B936" t="s">
        <v>7459</v>
      </c>
      <c r="C936" t="s">
        <v>7460</v>
      </c>
      <c r="D936" t="s">
        <v>7461</v>
      </c>
      <c r="F936" t="s">
        <v>219</v>
      </c>
      <c r="G936" t="s">
        <v>43</v>
      </c>
      <c r="H936" t="s">
        <v>7462</v>
      </c>
      <c r="I936" t="s">
        <v>7463</v>
      </c>
      <c r="J936" t="s">
        <v>7464</v>
      </c>
      <c r="K936">
        <v>80</v>
      </c>
      <c r="N936" t="s">
        <v>31</v>
      </c>
      <c r="O936" t="s">
        <v>6924</v>
      </c>
      <c r="Q936" t="s">
        <v>33</v>
      </c>
      <c r="R936" t="s">
        <v>34</v>
      </c>
      <c r="S936" t="s">
        <v>7465</v>
      </c>
      <c r="T936" t="s">
        <v>3002</v>
      </c>
      <c r="W936" t="s">
        <v>551</v>
      </c>
      <c r="X936" t="s">
        <v>38</v>
      </c>
    </row>
    <row r="937" spans="1:24" x14ac:dyDescent="0.3">
      <c r="A937">
        <v>968480</v>
      </c>
      <c r="B937">
        <v>233657</v>
      </c>
      <c r="C937" t="s">
        <v>1375</v>
      </c>
      <c r="D937" t="s">
        <v>1376</v>
      </c>
      <c r="F937" t="s">
        <v>1156</v>
      </c>
      <c r="G937" t="s">
        <v>43</v>
      </c>
      <c r="H937" t="s">
        <v>7466</v>
      </c>
      <c r="J937" t="s">
        <v>7467</v>
      </c>
      <c r="N937" t="s">
        <v>31</v>
      </c>
      <c r="R937" t="s">
        <v>78</v>
      </c>
      <c r="S937" t="s">
        <v>1380</v>
      </c>
      <c r="T937" t="s">
        <v>1206</v>
      </c>
      <c r="W937" t="s">
        <v>7468</v>
      </c>
    </row>
    <row r="938" spans="1:24" x14ac:dyDescent="0.3">
      <c r="A938">
        <v>968481</v>
      </c>
      <c r="B938">
        <v>159743</v>
      </c>
      <c r="C938" t="s">
        <v>7469</v>
      </c>
      <c r="D938" t="s">
        <v>7470</v>
      </c>
      <c r="E938" t="s">
        <v>364</v>
      </c>
      <c r="F938" t="s">
        <v>630</v>
      </c>
      <c r="G938" t="s">
        <v>43</v>
      </c>
      <c r="H938" t="s">
        <v>7471</v>
      </c>
      <c r="I938" t="s">
        <v>7472</v>
      </c>
      <c r="J938" t="s">
        <v>7473</v>
      </c>
      <c r="K938">
        <v>17</v>
      </c>
      <c r="L938" t="s">
        <v>7446</v>
      </c>
      <c r="N938" t="s">
        <v>68</v>
      </c>
      <c r="O938" t="s">
        <v>399</v>
      </c>
      <c r="P938" t="s">
        <v>3733</v>
      </c>
      <c r="Q938" t="s">
        <v>33</v>
      </c>
      <c r="R938" t="s">
        <v>34</v>
      </c>
      <c r="S938" t="s">
        <v>7474</v>
      </c>
      <c r="T938" t="s">
        <v>402</v>
      </c>
      <c r="W938" t="s">
        <v>7475</v>
      </c>
      <c r="X938" t="s">
        <v>60</v>
      </c>
    </row>
    <row r="939" spans="1:24" x14ac:dyDescent="0.3">
      <c r="A939">
        <v>968482</v>
      </c>
      <c r="B939">
        <v>256501</v>
      </c>
      <c r="C939" t="s">
        <v>7476</v>
      </c>
      <c r="D939" t="s">
        <v>7477</v>
      </c>
      <c r="F939" t="s">
        <v>63</v>
      </c>
      <c r="G939" t="s">
        <v>27</v>
      </c>
      <c r="H939" t="s">
        <v>7478</v>
      </c>
      <c r="I939" t="s">
        <v>7479</v>
      </c>
      <c r="J939" t="s">
        <v>7480</v>
      </c>
      <c r="K939">
        <v>24</v>
      </c>
      <c r="L939" t="s">
        <v>7481</v>
      </c>
      <c r="N939" t="s">
        <v>68</v>
      </c>
      <c r="O939" t="s">
        <v>332</v>
      </c>
      <c r="P939" t="s">
        <v>877</v>
      </c>
      <c r="Q939" t="s">
        <v>33</v>
      </c>
      <c r="R939" t="s">
        <v>34</v>
      </c>
      <c r="S939" t="s">
        <v>7482</v>
      </c>
      <c r="T939" t="s">
        <v>2921</v>
      </c>
      <c r="W939" t="s">
        <v>7483</v>
      </c>
      <c r="X939" t="s">
        <v>60</v>
      </c>
    </row>
    <row r="940" spans="1:24" x14ac:dyDescent="0.3">
      <c r="A940">
        <v>968484</v>
      </c>
      <c r="B940" t="s">
        <v>7484</v>
      </c>
      <c r="C940" t="s">
        <v>7485</v>
      </c>
      <c r="D940" t="s">
        <v>7486</v>
      </c>
      <c r="F940" t="s">
        <v>847</v>
      </c>
      <c r="G940" t="s">
        <v>43</v>
      </c>
      <c r="H940" t="s">
        <v>7487</v>
      </c>
      <c r="I940" t="s">
        <v>7487</v>
      </c>
      <c r="J940" t="s">
        <v>7488</v>
      </c>
      <c r="K940">
        <v>0</v>
      </c>
      <c r="M940" t="s">
        <v>4938</v>
      </c>
      <c r="N940" t="s">
        <v>68</v>
      </c>
      <c r="O940" t="s">
        <v>3200</v>
      </c>
      <c r="P940" t="s">
        <v>2277</v>
      </c>
      <c r="Q940" t="s">
        <v>119</v>
      </c>
      <c r="R940" t="s">
        <v>120</v>
      </c>
      <c r="S940" t="s">
        <v>7489</v>
      </c>
      <c r="T940" t="s">
        <v>4768</v>
      </c>
      <c r="W940" t="s">
        <v>4938</v>
      </c>
    </row>
    <row r="941" spans="1:24" x14ac:dyDescent="0.3">
      <c r="A941">
        <v>968485</v>
      </c>
      <c r="B941">
        <v>284886</v>
      </c>
      <c r="C941" t="s">
        <v>7490</v>
      </c>
      <c r="D941" t="s">
        <v>7491</v>
      </c>
      <c r="E941" t="s">
        <v>195</v>
      </c>
      <c r="F941" t="s">
        <v>1864</v>
      </c>
      <c r="G941" t="s">
        <v>43</v>
      </c>
      <c r="H941" t="s">
        <v>7492</v>
      </c>
      <c r="I941" t="s">
        <v>7492</v>
      </c>
      <c r="J941" t="s">
        <v>7493</v>
      </c>
      <c r="K941">
        <v>0</v>
      </c>
      <c r="L941" t="s">
        <v>7494</v>
      </c>
      <c r="N941" t="s">
        <v>68</v>
      </c>
      <c r="O941" t="s">
        <v>399</v>
      </c>
      <c r="P941" t="s">
        <v>7495</v>
      </c>
      <c r="Q941" t="s">
        <v>33</v>
      </c>
      <c r="R941" t="s">
        <v>34</v>
      </c>
      <c r="S941" t="s">
        <v>7496</v>
      </c>
      <c r="W941" t="s">
        <v>2688</v>
      </c>
    </row>
    <row r="942" spans="1:24" x14ac:dyDescent="0.3">
      <c r="A942">
        <v>968490</v>
      </c>
      <c r="B942">
        <v>233657</v>
      </c>
      <c r="C942" t="s">
        <v>1375</v>
      </c>
      <c r="D942" t="s">
        <v>1376</v>
      </c>
      <c r="F942" t="s">
        <v>1156</v>
      </c>
      <c r="G942" t="s">
        <v>43</v>
      </c>
      <c r="H942" t="s">
        <v>7497</v>
      </c>
      <c r="J942" t="s">
        <v>7498</v>
      </c>
      <c r="N942" t="s">
        <v>31</v>
      </c>
      <c r="R942" t="s">
        <v>78</v>
      </c>
      <c r="S942" t="s">
        <v>1380</v>
      </c>
      <c r="T942" t="s">
        <v>1206</v>
      </c>
      <c r="W942" t="s">
        <v>7499</v>
      </c>
      <c r="X942" t="s">
        <v>38</v>
      </c>
    </row>
    <row r="943" spans="1:24" x14ac:dyDescent="0.3">
      <c r="A943">
        <v>968491</v>
      </c>
      <c r="B943" t="s">
        <v>7500</v>
      </c>
      <c r="C943" t="s">
        <v>7501</v>
      </c>
      <c r="D943" t="s">
        <v>7502</v>
      </c>
      <c r="E943" t="s">
        <v>101</v>
      </c>
      <c r="F943" t="s">
        <v>153</v>
      </c>
      <c r="G943" t="s">
        <v>43</v>
      </c>
      <c r="H943" t="s">
        <v>7503</v>
      </c>
      <c r="I943" t="s">
        <v>7504</v>
      </c>
      <c r="J943" t="s">
        <v>7505</v>
      </c>
      <c r="K943">
        <v>89</v>
      </c>
      <c r="L943" t="s">
        <v>7506</v>
      </c>
      <c r="N943" t="s">
        <v>68</v>
      </c>
      <c r="O943" t="s">
        <v>399</v>
      </c>
      <c r="P943" t="s">
        <v>7507</v>
      </c>
      <c r="Q943" t="s">
        <v>33</v>
      </c>
      <c r="R943" t="s">
        <v>34</v>
      </c>
      <c r="S943" t="s">
        <v>7508</v>
      </c>
      <c r="W943" t="s">
        <v>7509</v>
      </c>
      <c r="X943" t="s">
        <v>38</v>
      </c>
    </row>
    <row r="944" spans="1:24" x14ac:dyDescent="0.3">
      <c r="A944">
        <v>968492</v>
      </c>
      <c r="B944">
        <v>318179</v>
      </c>
      <c r="C944" t="s">
        <v>7510</v>
      </c>
      <c r="D944" t="s">
        <v>7511</v>
      </c>
      <c r="E944" t="s">
        <v>195</v>
      </c>
      <c r="F944" t="s">
        <v>2617</v>
      </c>
      <c r="G944" t="s">
        <v>27</v>
      </c>
      <c r="H944" t="s">
        <v>7512</v>
      </c>
      <c r="I944" t="s">
        <v>7513</v>
      </c>
      <c r="J944" t="s">
        <v>7514</v>
      </c>
      <c r="K944">
        <v>135</v>
      </c>
      <c r="L944" t="s">
        <v>4469</v>
      </c>
      <c r="N944" t="s">
        <v>68</v>
      </c>
      <c r="O944" t="s">
        <v>158</v>
      </c>
      <c r="P944" t="s">
        <v>577</v>
      </c>
      <c r="Q944" t="s">
        <v>33</v>
      </c>
      <c r="R944" t="s">
        <v>34</v>
      </c>
      <c r="S944" t="s">
        <v>7515</v>
      </c>
      <c r="T944" t="s">
        <v>2363</v>
      </c>
      <c r="W944" t="s">
        <v>7516</v>
      </c>
      <c r="X944" t="s">
        <v>38</v>
      </c>
    </row>
    <row r="945" spans="1:24" x14ac:dyDescent="0.3">
      <c r="A945">
        <v>968494</v>
      </c>
      <c r="B945" t="s">
        <v>7517</v>
      </c>
      <c r="C945" t="s">
        <v>7518</v>
      </c>
      <c r="D945" t="s">
        <v>7519</v>
      </c>
      <c r="F945" t="s">
        <v>356</v>
      </c>
      <c r="G945" t="s">
        <v>43</v>
      </c>
      <c r="H945" t="s">
        <v>7520</v>
      </c>
      <c r="I945" t="s">
        <v>7521</v>
      </c>
      <c r="J945" t="s">
        <v>7522</v>
      </c>
      <c r="K945">
        <v>36</v>
      </c>
      <c r="N945" t="s">
        <v>31</v>
      </c>
      <c r="O945" t="s">
        <v>130</v>
      </c>
      <c r="Q945" t="s">
        <v>33</v>
      </c>
      <c r="R945" t="s">
        <v>34</v>
      </c>
      <c r="S945" t="s">
        <v>7523</v>
      </c>
      <c r="T945" t="s">
        <v>7419</v>
      </c>
      <c r="W945" t="s">
        <v>7524</v>
      </c>
      <c r="X945" t="s">
        <v>60</v>
      </c>
    </row>
    <row r="946" spans="1:24" x14ac:dyDescent="0.3">
      <c r="A946">
        <v>968495</v>
      </c>
      <c r="B946" t="s">
        <v>7525</v>
      </c>
      <c r="C946" t="s">
        <v>7526</v>
      </c>
      <c r="D946" t="s">
        <v>7527</v>
      </c>
      <c r="F946" t="s">
        <v>584</v>
      </c>
      <c r="G946" t="s">
        <v>43</v>
      </c>
      <c r="H946" t="s">
        <v>7528</v>
      </c>
      <c r="I946" t="s">
        <v>7529</v>
      </c>
      <c r="J946" t="s">
        <v>7530</v>
      </c>
      <c r="K946">
        <v>99</v>
      </c>
      <c r="L946" t="s">
        <v>7531</v>
      </c>
      <c r="N946" t="s">
        <v>68</v>
      </c>
      <c r="O946" t="s">
        <v>158</v>
      </c>
      <c r="P946" t="s">
        <v>2802</v>
      </c>
      <c r="Q946" t="s">
        <v>33</v>
      </c>
      <c r="R946" t="s">
        <v>34</v>
      </c>
      <c r="S946" t="s">
        <v>7532</v>
      </c>
      <c r="W946" t="s">
        <v>7533</v>
      </c>
      <c r="X946" t="s">
        <v>38</v>
      </c>
    </row>
    <row r="947" spans="1:24" x14ac:dyDescent="0.3">
      <c r="A947">
        <v>968496</v>
      </c>
      <c r="B947" t="s">
        <v>7303</v>
      </c>
      <c r="C947" t="s">
        <v>7304</v>
      </c>
      <c r="D947" t="s">
        <v>7305</v>
      </c>
      <c r="E947" t="s">
        <v>364</v>
      </c>
      <c r="F947" t="s">
        <v>209</v>
      </c>
      <c r="G947" t="s">
        <v>43</v>
      </c>
      <c r="H947" t="s">
        <v>7534</v>
      </c>
      <c r="I947" t="s">
        <v>7535</v>
      </c>
      <c r="J947" t="s">
        <v>7536</v>
      </c>
      <c r="K947">
        <v>31</v>
      </c>
      <c r="L947" t="s">
        <v>7537</v>
      </c>
      <c r="N947" t="s">
        <v>68</v>
      </c>
      <c r="O947" t="s">
        <v>399</v>
      </c>
      <c r="P947" t="s">
        <v>202</v>
      </c>
      <c r="R947" t="s">
        <v>4136</v>
      </c>
      <c r="S947" t="s">
        <v>7309</v>
      </c>
      <c r="T947" t="s">
        <v>7310</v>
      </c>
      <c r="W947" t="s">
        <v>7538</v>
      </c>
      <c r="X947" t="s">
        <v>38</v>
      </c>
    </row>
    <row r="948" spans="1:24" x14ac:dyDescent="0.3">
      <c r="A948">
        <v>968497</v>
      </c>
      <c r="B948" t="s">
        <v>7539</v>
      </c>
      <c r="C948" t="s">
        <v>7540</v>
      </c>
      <c r="D948" t="s">
        <v>7541</v>
      </c>
      <c r="F948" t="s">
        <v>258</v>
      </c>
      <c r="G948" t="s">
        <v>43</v>
      </c>
      <c r="H948" t="s">
        <v>7542</v>
      </c>
      <c r="I948" t="s">
        <v>7543</v>
      </c>
      <c r="J948" t="s">
        <v>7544</v>
      </c>
      <c r="K948">
        <v>95</v>
      </c>
      <c r="L948" t="s">
        <v>1816</v>
      </c>
      <c r="N948" t="s">
        <v>68</v>
      </c>
      <c r="O948" t="s">
        <v>158</v>
      </c>
      <c r="P948" t="s">
        <v>1817</v>
      </c>
      <c r="Q948" t="s">
        <v>33</v>
      </c>
      <c r="R948" t="s">
        <v>34</v>
      </c>
      <c r="S948" t="s">
        <v>7545</v>
      </c>
      <c r="W948" t="s">
        <v>7546</v>
      </c>
      <c r="X948" t="s">
        <v>38</v>
      </c>
    </row>
    <row r="949" spans="1:24" x14ac:dyDescent="0.3">
      <c r="A949">
        <v>968500</v>
      </c>
      <c r="B949">
        <v>273816</v>
      </c>
      <c r="C949" t="s">
        <v>7547</v>
      </c>
      <c r="D949" t="s">
        <v>7548</v>
      </c>
      <c r="F949" t="s">
        <v>1448</v>
      </c>
      <c r="G949" t="s">
        <v>43</v>
      </c>
      <c r="H949" t="s">
        <v>7549</v>
      </c>
      <c r="I949" t="s">
        <v>7550</v>
      </c>
      <c r="J949" t="s">
        <v>7551</v>
      </c>
      <c r="K949">
        <v>18</v>
      </c>
      <c r="L949" t="s">
        <v>7552</v>
      </c>
      <c r="N949" t="s">
        <v>68</v>
      </c>
      <c r="O949" t="s">
        <v>130</v>
      </c>
      <c r="P949" t="s">
        <v>202</v>
      </c>
      <c r="Q949" t="s">
        <v>33</v>
      </c>
      <c r="R949" t="s">
        <v>34</v>
      </c>
      <c r="S949" t="s">
        <v>7553</v>
      </c>
      <c r="T949" t="s">
        <v>7554</v>
      </c>
      <c r="W949" t="s">
        <v>7555</v>
      </c>
      <c r="X949" t="s">
        <v>60</v>
      </c>
    </row>
    <row r="950" spans="1:24" x14ac:dyDescent="0.3">
      <c r="A950">
        <v>968501</v>
      </c>
      <c r="B950" t="s">
        <v>7556</v>
      </c>
      <c r="C950" t="s">
        <v>7557</v>
      </c>
      <c r="D950" t="s">
        <v>7558</v>
      </c>
      <c r="E950" t="s">
        <v>1284</v>
      </c>
      <c r="F950" t="s">
        <v>320</v>
      </c>
      <c r="G950" t="s">
        <v>43</v>
      </c>
      <c r="H950" t="s">
        <v>7559</v>
      </c>
      <c r="I950" t="s">
        <v>7560</v>
      </c>
      <c r="J950" t="s">
        <v>7561</v>
      </c>
      <c r="K950">
        <v>31</v>
      </c>
      <c r="L950" t="s">
        <v>7562</v>
      </c>
      <c r="N950" t="s">
        <v>68</v>
      </c>
      <c r="O950" t="s">
        <v>130</v>
      </c>
      <c r="P950" t="s">
        <v>2540</v>
      </c>
      <c r="Q950" t="s">
        <v>33</v>
      </c>
      <c r="R950" t="s">
        <v>34</v>
      </c>
      <c r="S950" t="s">
        <v>7563</v>
      </c>
      <c r="T950" t="s">
        <v>7564</v>
      </c>
      <c r="W950" t="s">
        <v>7565</v>
      </c>
      <c r="X950" t="s">
        <v>38</v>
      </c>
    </row>
    <row r="951" spans="1:24" x14ac:dyDescent="0.3">
      <c r="A951">
        <v>968503</v>
      </c>
      <c r="B951">
        <v>187518</v>
      </c>
      <c r="C951" t="s">
        <v>7566</v>
      </c>
      <c r="D951" t="s">
        <v>7567</v>
      </c>
      <c r="E951" t="s">
        <v>140</v>
      </c>
      <c r="F951" t="s">
        <v>603</v>
      </c>
      <c r="G951" t="s">
        <v>43</v>
      </c>
      <c r="H951" t="s">
        <v>7568</v>
      </c>
      <c r="I951" t="s">
        <v>7569</v>
      </c>
      <c r="J951" t="s">
        <v>7570</v>
      </c>
      <c r="K951">
        <v>14</v>
      </c>
      <c r="L951" t="s">
        <v>6615</v>
      </c>
      <c r="N951" t="s">
        <v>68</v>
      </c>
      <c r="O951" t="s">
        <v>130</v>
      </c>
      <c r="P951" t="s">
        <v>4607</v>
      </c>
      <c r="Q951" t="s">
        <v>33</v>
      </c>
      <c r="R951" t="s">
        <v>34</v>
      </c>
      <c r="S951" t="s">
        <v>7571</v>
      </c>
      <c r="T951" t="s">
        <v>7572</v>
      </c>
      <c r="W951" t="s">
        <v>7573</v>
      </c>
      <c r="X951" t="s">
        <v>38</v>
      </c>
    </row>
    <row r="952" spans="1:24" x14ac:dyDescent="0.3">
      <c r="A952">
        <v>968504</v>
      </c>
      <c r="B952" t="s">
        <v>7574</v>
      </c>
      <c r="C952" t="s">
        <v>7575</v>
      </c>
      <c r="D952" t="s">
        <v>7576</v>
      </c>
      <c r="E952" t="s">
        <v>1788</v>
      </c>
      <c r="F952" t="s">
        <v>356</v>
      </c>
      <c r="G952" t="s">
        <v>43</v>
      </c>
      <c r="H952" t="s">
        <v>7577</v>
      </c>
      <c r="I952" t="s">
        <v>7578</v>
      </c>
      <c r="J952" t="s">
        <v>7579</v>
      </c>
      <c r="K952">
        <v>40</v>
      </c>
      <c r="L952" t="s">
        <v>5454</v>
      </c>
      <c r="N952" t="s">
        <v>68</v>
      </c>
      <c r="O952" t="s">
        <v>158</v>
      </c>
      <c r="P952" t="s">
        <v>202</v>
      </c>
      <c r="Q952" t="s">
        <v>33</v>
      </c>
      <c r="R952" t="s">
        <v>34</v>
      </c>
      <c r="S952" t="e">
        <f>- Neuquén - Barrio Valentina Norte</f>
        <v>#NAME?</v>
      </c>
      <c r="W952" t="s">
        <v>7580</v>
      </c>
      <c r="X952" t="s">
        <v>38</v>
      </c>
    </row>
    <row r="953" spans="1:24" x14ac:dyDescent="0.3">
      <c r="A953">
        <v>968505</v>
      </c>
      <c r="B953">
        <v>32494</v>
      </c>
      <c r="C953" t="s">
        <v>7581</v>
      </c>
      <c r="D953" t="s">
        <v>7582</v>
      </c>
      <c r="E953" t="s">
        <v>195</v>
      </c>
      <c r="F953" t="s">
        <v>2244</v>
      </c>
      <c r="G953" t="s">
        <v>43</v>
      </c>
      <c r="H953" t="s">
        <v>7583</v>
      </c>
      <c r="I953" t="s">
        <v>7584</v>
      </c>
      <c r="J953" t="s">
        <v>7585</v>
      </c>
      <c r="K953">
        <v>38</v>
      </c>
      <c r="L953" t="s">
        <v>6615</v>
      </c>
      <c r="N953" t="s">
        <v>68</v>
      </c>
      <c r="O953" t="s">
        <v>130</v>
      </c>
      <c r="P953" t="s">
        <v>4607</v>
      </c>
      <c r="Q953" t="s">
        <v>33</v>
      </c>
      <c r="R953" t="s">
        <v>34</v>
      </c>
      <c r="S953" t="s">
        <v>7586</v>
      </c>
      <c r="T953" t="s">
        <v>896</v>
      </c>
      <c r="W953" t="s">
        <v>7587</v>
      </c>
      <c r="X953" t="s">
        <v>38</v>
      </c>
    </row>
    <row r="954" spans="1:24" x14ac:dyDescent="0.3">
      <c r="A954">
        <v>968508</v>
      </c>
      <c r="B954" t="s">
        <v>6450</v>
      </c>
      <c r="C954" t="s">
        <v>6451</v>
      </c>
      <c r="D954" t="s">
        <v>6452</v>
      </c>
      <c r="E954" t="s">
        <v>2456</v>
      </c>
      <c r="F954" t="s">
        <v>611</v>
      </c>
      <c r="G954" t="s">
        <v>27</v>
      </c>
      <c r="H954" t="s">
        <v>7588</v>
      </c>
      <c r="I954" t="s">
        <v>7589</v>
      </c>
      <c r="J954" t="s">
        <v>7590</v>
      </c>
      <c r="K954">
        <v>32</v>
      </c>
      <c r="M954" t="s">
        <v>6481</v>
      </c>
      <c r="N954" t="s">
        <v>68</v>
      </c>
      <c r="O954" t="s">
        <v>3200</v>
      </c>
      <c r="P954" t="s">
        <v>147</v>
      </c>
      <c r="Q954" t="s">
        <v>33</v>
      </c>
      <c r="R954" t="s">
        <v>34</v>
      </c>
      <c r="S954" t="s">
        <v>6457</v>
      </c>
      <c r="W954" t="s">
        <v>2196</v>
      </c>
      <c r="X954" t="s">
        <v>38</v>
      </c>
    </row>
    <row r="955" spans="1:24" x14ac:dyDescent="0.3">
      <c r="A955">
        <v>968509</v>
      </c>
      <c r="B955" t="s">
        <v>7591</v>
      </c>
      <c r="C955" t="s">
        <v>7592</v>
      </c>
      <c r="D955" t="s">
        <v>7593</v>
      </c>
      <c r="E955" t="s">
        <v>5626</v>
      </c>
      <c r="F955" t="s">
        <v>219</v>
      </c>
      <c r="G955" t="s">
        <v>43</v>
      </c>
      <c r="H955" t="s">
        <v>7594</v>
      </c>
      <c r="I955" t="s">
        <v>7595</v>
      </c>
      <c r="J955" t="s">
        <v>7596</v>
      </c>
      <c r="K955">
        <v>41</v>
      </c>
      <c r="L955" t="s">
        <v>3030</v>
      </c>
      <c r="N955" t="s">
        <v>68</v>
      </c>
      <c r="O955" t="s">
        <v>130</v>
      </c>
      <c r="P955" t="s">
        <v>491</v>
      </c>
      <c r="Q955" t="s">
        <v>33</v>
      </c>
      <c r="R955" t="s">
        <v>34</v>
      </c>
      <c r="S955" t="s">
        <v>7597</v>
      </c>
      <c r="W955" t="s">
        <v>7598</v>
      </c>
      <c r="X955" t="s">
        <v>38</v>
      </c>
    </row>
    <row r="956" spans="1:24" x14ac:dyDescent="0.3">
      <c r="A956">
        <v>968510</v>
      </c>
      <c r="B956" t="s">
        <v>4701</v>
      </c>
      <c r="C956" t="s">
        <v>4702</v>
      </c>
      <c r="D956" t="s">
        <v>4703</v>
      </c>
      <c r="F956" t="s">
        <v>847</v>
      </c>
      <c r="G956" t="s">
        <v>43</v>
      </c>
      <c r="H956" t="s">
        <v>7599</v>
      </c>
      <c r="I956" t="s">
        <v>7600</v>
      </c>
      <c r="J956" t="s">
        <v>7601</v>
      </c>
      <c r="K956">
        <v>100</v>
      </c>
      <c r="L956" t="s">
        <v>285</v>
      </c>
      <c r="N956" t="s">
        <v>68</v>
      </c>
      <c r="O956" t="s">
        <v>158</v>
      </c>
      <c r="P956" t="s">
        <v>286</v>
      </c>
      <c r="Q956" t="s">
        <v>33</v>
      </c>
      <c r="R956" t="s">
        <v>34</v>
      </c>
      <c r="S956" t="s">
        <v>4707</v>
      </c>
      <c r="T956" t="s">
        <v>646</v>
      </c>
      <c r="W956" t="s">
        <v>7602</v>
      </c>
      <c r="X956" t="s">
        <v>38</v>
      </c>
    </row>
    <row r="957" spans="1:24" x14ac:dyDescent="0.3">
      <c r="A957">
        <v>968512</v>
      </c>
      <c r="B957" t="s">
        <v>5962</v>
      </c>
      <c r="C957" t="s">
        <v>5963</v>
      </c>
      <c r="D957" t="s">
        <v>5964</v>
      </c>
      <c r="F957" t="s">
        <v>947</v>
      </c>
      <c r="G957" t="s">
        <v>43</v>
      </c>
      <c r="H957" t="s">
        <v>7603</v>
      </c>
      <c r="I957" t="s">
        <v>7603</v>
      </c>
      <c r="J957" t="s">
        <v>7604</v>
      </c>
      <c r="K957">
        <v>0</v>
      </c>
      <c r="N957" t="s">
        <v>31</v>
      </c>
      <c r="Q957" t="s">
        <v>33</v>
      </c>
      <c r="R957" t="s">
        <v>34</v>
      </c>
      <c r="S957" t="s">
        <v>5969</v>
      </c>
      <c r="T957" t="s">
        <v>5970</v>
      </c>
      <c r="W957" t="s">
        <v>1510</v>
      </c>
    </row>
    <row r="958" spans="1:24" x14ac:dyDescent="0.3">
      <c r="A958">
        <v>968513</v>
      </c>
      <c r="B958" t="s">
        <v>7605</v>
      </c>
      <c r="C958" t="s">
        <v>7606</v>
      </c>
      <c r="D958" t="s">
        <v>7607</v>
      </c>
      <c r="E958" t="s">
        <v>140</v>
      </c>
      <c r="F958" t="s">
        <v>6072</v>
      </c>
      <c r="G958" t="s">
        <v>43</v>
      </c>
      <c r="H958" t="s">
        <v>7608</v>
      </c>
      <c r="I958" t="s">
        <v>7608</v>
      </c>
      <c r="J958" t="s">
        <v>7609</v>
      </c>
      <c r="K958">
        <v>0</v>
      </c>
      <c r="M958" t="s">
        <v>7610</v>
      </c>
      <c r="N958" t="s">
        <v>68</v>
      </c>
      <c r="O958" t="s">
        <v>3200</v>
      </c>
      <c r="P958" t="s">
        <v>1355</v>
      </c>
      <c r="Q958" t="s">
        <v>1586</v>
      </c>
      <c r="R958" t="s">
        <v>1587</v>
      </c>
      <c r="S958" t="s">
        <v>7611</v>
      </c>
      <c r="T958" t="s">
        <v>5371</v>
      </c>
      <c r="W958" t="s">
        <v>7612</v>
      </c>
    </row>
    <row r="959" spans="1:24" x14ac:dyDescent="0.3">
      <c r="A959">
        <v>968514</v>
      </c>
      <c r="B959" t="s">
        <v>7591</v>
      </c>
      <c r="C959" t="s">
        <v>7592</v>
      </c>
      <c r="D959" t="s">
        <v>7593</v>
      </c>
      <c r="E959" t="s">
        <v>5626</v>
      </c>
      <c r="F959" t="s">
        <v>219</v>
      </c>
      <c r="G959" t="s">
        <v>43</v>
      </c>
      <c r="H959" t="s">
        <v>7613</v>
      </c>
      <c r="I959" t="s">
        <v>7614</v>
      </c>
      <c r="J959" t="s">
        <v>7615</v>
      </c>
      <c r="K959">
        <v>1</v>
      </c>
      <c r="L959" t="s">
        <v>7616</v>
      </c>
      <c r="N959" t="s">
        <v>31</v>
      </c>
      <c r="O959" t="s">
        <v>2584</v>
      </c>
      <c r="Q959" t="s">
        <v>33</v>
      </c>
      <c r="R959" t="s">
        <v>34</v>
      </c>
      <c r="S959" t="s">
        <v>7597</v>
      </c>
      <c r="W959" t="s">
        <v>7617</v>
      </c>
    </row>
    <row r="960" spans="1:24" x14ac:dyDescent="0.3">
      <c r="A960">
        <v>968515</v>
      </c>
      <c r="B960" t="s">
        <v>7618</v>
      </c>
      <c r="C960" t="s">
        <v>7619</v>
      </c>
      <c r="D960" t="s">
        <v>7620</v>
      </c>
      <c r="F960" t="s">
        <v>292</v>
      </c>
      <c r="G960" t="s">
        <v>27</v>
      </c>
      <c r="H960" t="s">
        <v>7621</v>
      </c>
      <c r="I960" t="s">
        <v>7622</v>
      </c>
      <c r="J960" t="s">
        <v>7623</v>
      </c>
      <c r="K960">
        <v>50</v>
      </c>
      <c r="L960" t="s">
        <v>7624</v>
      </c>
      <c r="N960" t="s">
        <v>68</v>
      </c>
      <c r="O960" t="s">
        <v>130</v>
      </c>
      <c r="P960" t="s">
        <v>7625</v>
      </c>
      <c r="Q960" t="s">
        <v>33</v>
      </c>
      <c r="R960" t="s">
        <v>34</v>
      </c>
      <c r="S960" t="s">
        <v>7626</v>
      </c>
      <c r="T960" t="s">
        <v>646</v>
      </c>
      <c r="W960" t="s">
        <v>7627</v>
      </c>
      <c r="X960" t="s">
        <v>60</v>
      </c>
    </row>
    <row r="961" spans="1:24" x14ac:dyDescent="0.3">
      <c r="A961">
        <v>968516</v>
      </c>
      <c r="B961" t="s">
        <v>7628</v>
      </c>
      <c r="C961" t="s">
        <v>7629</v>
      </c>
      <c r="D961" t="s">
        <v>7630</v>
      </c>
      <c r="E961" t="s">
        <v>195</v>
      </c>
      <c r="F961" t="s">
        <v>2210</v>
      </c>
      <c r="G961" t="s">
        <v>43</v>
      </c>
      <c r="H961" t="s">
        <v>7631</v>
      </c>
      <c r="I961" t="s">
        <v>7632</v>
      </c>
      <c r="J961" t="s">
        <v>7633</v>
      </c>
      <c r="K961">
        <v>42</v>
      </c>
      <c r="L961" t="s">
        <v>285</v>
      </c>
      <c r="N961" t="s">
        <v>68</v>
      </c>
      <c r="O961" t="s">
        <v>158</v>
      </c>
      <c r="P961" t="s">
        <v>286</v>
      </c>
      <c r="Q961" t="s">
        <v>33</v>
      </c>
      <c r="R961" t="s">
        <v>34</v>
      </c>
      <c r="S961" t="s">
        <v>7634</v>
      </c>
      <c r="W961" t="s">
        <v>7635</v>
      </c>
      <c r="X961" t="s">
        <v>38</v>
      </c>
    </row>
    <row r="962" spans="1:24" x14ac:dyDescent="0.3">
      <c r="A962">
        <v>968517</v>
      </c>
      <c r="B962" t="s">
        <v>7636</v>
      </c>
      <c r="C962" t="s">
        <v>7637</v>
      </c>
      <c r="D962" t="s">
        <v>7638</v>
      </c>
      <c r="E962" t="s">
        <v>2001</v>
      </c>
      <c r="F962" t="s">
        <v>562</v>
      </c>
      <c r="G962" t="s">
        <v>27</v>
      </c>
      <c r="H962" t="s">
        <v>7639</v>
      </c>
      <c r="I962" t="s">
        <v>7640</v>
      </c>
      <c r="J962" t="s">
        <v>7641</v>
      </c>
      <c r="K962">
        <v>37</v>
      </c>
      <c r="L962" t="s">
        <v>3560</v>
      </c>
      <c r="N962" t="s">
        <v>68</v>
      </c>
      <c r="O962" t="s">
        <v>130</v>
      </c>
      <c r="P962" t="s">
        <v>577</v>
      </c>
      <c r="Q962" t="s">
        <v>33</v>
      </c>
      <c r="R962" t="s">
        <v>34</v>
      </c>
      <c r="S962" t="s">
        <v>7642</v>
      </c>
      <c r="W962" t="s">
        <v>7643</v>
      </c>
      <c r="X962" t="s">
        <v>60</v>
      </c>
    </row>
    <row r="963" spans="1:24" x14ac:dyDescent="0.3">
      <c r="A963">
        <v>968518</v>
      </c>
      <c r="B963" t="s">
        <v>7644</v>
      </c>
      <c r="C963" t="s">
        <v>7645</v>
      </c>
      <c r="D963" t="s">
        <v>7646</v>
      </c>
      <c r="F963" t="s">
        <v>320</v>
      </c>
      <c r="G963" t="s">
        <v>27</v>
      </c>
      <c r="H963" t="s">
        <v>7647</v>
      </c>
      <c r="I963" t="s">
        <v>7648</v>
      </c>
      <c r="J963" t="s">
        <v>7649</v>
      </c>
      <c r="K963">
        <v>40</v>
      </c>
      <c r="L963" t="s">
        <v>682</v>
      </c>
      <c r="N963" t="s">
        <v>68</v>
      </c>
      <c r="O963" t="s">
        <v>130</v>
      </c>
      <c r="P963" t="s">
        <v>3935</v>
      </c>
      <c r="Q963" t="s">
        <v>33</v>
      </c>
      <c r="R963" t="s">
        <v>34</v>
      </c>
      <c r="S963" t="s">
        <v>7650</v>
      </c>
      <c r="T963" t="s">
        <v>2668</v>
      </c>
      <c r="W963" t="s">
        <v>7651</v>
      </c>
      <c r="X963" t="s">
        <v>38</v>
      </c>
    </row>
    <row r="964" spans="1:24" x14ac:dyDescent="0.3">
      <c r="A964">
        <v>968521</v>
      </c>
      <c r="B964">
        <v>93954</v>
      </c>
      <c r="C964" t="s">
        <v>7652</v>
      </c>
      <c r="D964" t="s">
        <v>7653</v>
      </c>
      <c r="E964" t="s">
        <v>195</v>
      </c>
      <c r="F964" t="s">
        <v>787</v>
      </c>
      <c r="G964" t="s">
        <v>43</v>
      </c>
      <c r="H964" t="s">
        <v>7654</v>
      </c>
      <c r="I964" t="s">
        <v>7655</v>
      </c>
      <c r="J964" t="s">
        <v>7656</v>
      </c>
      <c r="K964">
        <v>35</v>
      </c>
      <c r="L964" t="s">
        <v>7657</v>
      </c>
      <c r="N964" t="s">
        <v>68</v>
      </c>
      <c r="O964" t="s">
        <v>158</v>
      </c>
      <c r="P964" t="s">
        <v>7658</v>
      </c>
      <c r="Q964" t="s">
        <v>33</v>
      </c>
      <c r="R964" t="s">
        <v>34</v>
      </c>
      <c r="S964" t="s">
        <v>7659</v>
      </c>
      <c r="W964" t="s">
        <v>7660</v>
      </c>
      <c r="X964" t="s">
        <v>38</v>
      </c>
    </row>
    <row r="965" spans="1:24" x14ac:dyDescent="0.3">
      <c r="A965">
        <v>968522</v>
      </c>
      <c r="B965" t="s">
        <v>7661</v>
      </c>
      <c r="C965" t="s">
        <v>7662</v>
      </c>
      <c r="D965" t="s">
        <v>7663</v>
      </c>
      <c r="F965" t="s">
        <v>320</v>
      </c>
      <c r="G965" t="s">
        <v>27</v>
      </c>
      <c r="H965" t="s">
        <v>7664</v>
      </c>
      <c r="I965" t="s">
        <v>7665</v>
      </c>
      <c r="J965" t="s">
        <v>7666</v>
      </c>
      <c r="K965">
        <v>21</v>
      </c>
      <c r="L965" t="s">
        <v>3389</v>
      </c>
      <c r="N965" t="s">
        <v>68</v>
      </c>
      <c r="O965" t="s">
        <v>130</v>
      </c>
      <c r="P965" t="s">
        <v>2450</v>
      </c>
      <c r="Q965" t="s">
        <v>33</v>
      </c>
      <c r="R965" t="s">
        <v>34</v>
      </c>
      <c r="S965" t="s">
        <v>7667</v>
      </c>
      <c r="T965" t="s">
        <v>1569</v>
      </c>
      <c r="W965" t="s">
        <v>7668</v>
      </c>
      <c r="X965" t="s">
        <v>38</v>
      </c>
    </row>
    <row r="966" spans="1:24" x14ac:dyDescent="0.3">
      <c r="A966">
        <v>968523</v>
      </c>
      <c r="B966">
        <v>239261</v>
      </c>
      <c r="C966" t="s">
        <v>7669</v>
      </c>
      <c r="D966" t="s">
        <v>7670</v>
      </c>
      <c r="F966" t="s">
        <v>112</v>
      </c>
      <c r="G966" t="s">
        <v>27</v>
      </c>
      <c r="H966" t="s">
        <v>7671</v>
      </c>
      <c r="I966" t="s">
        <v>7672</v>
      </c>
      <c r="J966" t="s">
        <v>7673</v>
      </c>
      <c r="K966">
        <v>25</v>
      </c>
      <c r="L966" t="s">
        <v>4535</v>
      </c>
      <c r="N966" t="s">
        <v>68</v>
      </c>
      <c r="O966" t="s">
        <v>158</v>
      </c>
      <c r="P966" t="s">
        <v>964</v>
      </c>
      <c r="Q966" t="s">
        <v>33</v>
      </c>
      <c r="R966" t="s">
        <v>34</v>
      </c>
      <c r="S966" t="s">
        <v>7674</v>
      </c>
      <c r="T966" t="s">
        <v>7675</v>
      </c>
      <c r="W966" t="s">
        <v>7676</v>
      </c>
      <c r="X966" t="s">
        <v>38</v>
      </c>
    </row>
    <row r="967" spans="1:24" x14ac:dyDescent="0.3">
      <c r="A967">
        <v>968525</v>
      </c>
      <c r="B967" t="s">
        <v>7677</v>
      </c>
      <c r="C967" t="s">
        <v>7678</v>
      </c>
      <c r="D967" t="s">
        <v>7679</v>
      </c>
      <c r="F967" t="s">
        <v>165</v>
      </c>
      <c r="G967" t="s">
        <v>43</v>
      </c>
      <c r="H967" t="s">
        <v>7680</v>
      </c>
      <c r="I967" t="s">
        <v>7681</v>
      </c>
      <c r="J967" t="s">
        <v>7682</v>
      </c>
      <c r="K967">
        <v>34</v>
      </c>
      <c r="N967" t="s">
        <v>31</v>
      </c>
      <c r="O967" t="s">
        <v>130</v>
      </c>
      <c r="Q967" t="s">
        <v>33</v>
      </c>
      <c r="R967" t="s">
        <v>34</v>
      </c>
      <c r="S967" t="s">
        <v>7683</v>
      </c>
      <c r="T967" t="s">
        <v>579</v>
      </c>
      <c r="W967" t="s">
        <v>7684</v>
      </c>
      <c r="X967" t="s">
        <v>38</v>
      </c>
    </row>
    <row r="968" spans="1:24" x14ac:dyDescent="0.3">
      <c r="A968">
        <v>968527</v>
      </c>
      <c r="B968" t="s">
        <v>7685</v>
      </c>
      <c r="C968" t="s">
        <v>7686</v>
      </c>
      <c r="D968" t="s">
        <v>7687</v>
      </c>
      <c r="E968" t="s">
        <v>185</v>
      </c>
      <c r="F968" t="s">
        <v>1911</v>
      </c>
      <c r="G968" t="s">
        <v>27</v>
      </c>
      <c r="H968" t="s">
        <v>7688</v>
      </c>
      <c r="I968" t="s">
        <v>7689</v>
      </c>
      <c r="J968" t="s">
        <v>7690</v>
      </c>
      <c r="K968">
        <v>32</v>
      </c>
      <c r="L968" t="s">
        <v>108</v>
      </c>
      <c r="N968" t="s">
        <v>68</v>
      </c>
      <c r="O968" t="s">
        <v>158</v>
      </c>
      <c r="P968" t="s">
        <v>147</v>
      </c>
      <c r="Q968" t="s">
        <v>33</v>
      </c>
      <c r="R968" t="s">
        <v>34</v>
      </c>
      <c r="S968" t="s">
        <v>7691</v>
      </c>
      <c r="T968" t="s">
        <v>3603</v>
      </c>
      <c r="W968" t="s">
        <v>7692</v>
      </c>
      <c r="X968" t="s">
        <v>38</v>
      </c>
    </row>
    <row r="969" spans="1:24" x14ac:dyDescent="0.3">
      <c r="A969">
        <v>968529</v>
      </c>
      <c r="B969" t="s">
        <v>7693</v>
      </c>
      <c r="C969" t="s">
        <v>7694</v>
      </c>
      <c r="D969" t="s">
        <v>7695</v>
      </c>
      <c r="F969" t="s">
        <v>320</v>
      </c>
      <c r="G969" t="s">
        <v>43</v>
      </c>
      <c r="H969" t="s">
        <v>7696</v>
      </c>
      <c r="J969" t="s">
        <v>7697</v>
      </c>
      <c r="N969" t="s">
        <v>31</v>
      </c>
      <c r="R969" t="s">
        <v>78</v>
      </c>
      <c r="S969" t="s">
        <v>7698</v>
      </c>
      <c r="W969" t="s">
        <v>637</v>
      </c>
      <c r="X969" t="s">
        <v>38</v>
      </c>
    </row>
    <row r="970" spans="1:24" x14ac:dyDescent="0.3">
      <c r="A970">
        <v>968530</v>
      </c>
      <c r="B970">
        <v>191762</v>
      </c>
      <c r="C970" t="s">
        <v>7699</v>
      </c>
      <c r="D970" t="s">
        <v>7700</v>
      </c>
      <c r="F970" t="s">
        <v>1350</v>
      </c>
      <c r="G970" t="s">
        <v>27</v>
      </c>
      <c r="H970" t="s">
        <v>7701</v>
      </c>
      <c r="I970" t="s">
        <v>7702</v>
      </c>
      <c r="J970" t="s">
        <v>7703</v>
      </c>
      <c r="K970">
        <v>31</v>
      </c>
      <c r="L970" t="s">
        <v>3560</v>
      </c>
      <c r="N970" t="s">
        <v>68</v>
      </c>
      <c r="O970" t="s">
        <v>130</v>
      </c>
      <c r="P970" t="s">
        <v>577</v>
      </c>
      <c r="Q970" t="s">
        <v>33</v>
      </c>
      <c r="R970" t="s">
        <v>34</v>
      </c>
      <c r="S970" t="s">
        <v>7704</v>
      </c>
      <c r="T970" t="s">
        <v>7705</v>
      </c>
      <c r="W970" t="s">
        <v>7706</v>
      </c>
      <c r="X970" t="s">
        <v>38</v>
      </c>
    </row>
    <row r="971" spans="1:24" x14ac:dyDescent="0.3">
      <c r="A971">
        <v>968532</v>
      </c>
      <c r="B971">
        <v>158183</v>
      </c>
      <c r="C971" t="s">
        <v>7707</v>
      </c>
      <c r="D971" t="s">
        <v>7708</v>
      </c>
      <c r="F971" t="s">
        <v>209</v>
      </c>
      <c r="G971" t="s">
        <v>43</v>
      </c>
      <c r="H971" t="s">
        <v>7709</v>
      </c>
      <c r="I971" t="s">
        <v>7710</v>
      </c>
      <c r="J971" t="s">
        <v>7711</v>
      </c>
      <c r="K971">
        <v>40</v>
      </c>
      <c r="N971" t="s">
        <v>31</v>
      </c>
      <c r="O971" t="s">
        <v>130</v>
      </c>
      <c r="Q971" t="s">
        <v>33</v>
      </c>
      <c r="R971" t="s">
        <v>34</v>
      </c>
      <c r="S971" t="s">
        <v>7712</v>
      </c>
      <c r="T971" t="s">
        <v>7713</v>
      </c>
      <c r="W971" t="s">
        <v>7714</v>
      </c>
      <c r="X971" t="s">
        <v>38</v>
      </c>
    </row>
    <row r="972" spans="1:24" x14ac:dyDescent="0.3">
      <c r="A972">
        <v>968534</v>
      </c>
      <c r="B972" t="s">
        <v>7715</v>
      </c>
      <c r="C972" t="s">
        <v>7716</v>
      </c>
      <c r="D972" t="s">
        <v>7717</v>
      </c>
      <c r="F972" t="s">
        <v>2326</v>
      </c>
      <c r="G972" t="s">
        <v>27</v>
      </c>
      <c r="H972" t="s">
        <v>7718</v>
      </c>
      <c r="I972" t="s">
        <v>7719</v>
      </c>
      <c r="J972" t="s">
        <v>7720</v>
      </c>
      <c r="K972">
        <v>73</v>
      </c>
      <c r="L972" t="s">
        <v>1133</v>
      </c>
      <c r="N972" t="s">
        <v>68</v>
      </c>
      <c r="O972" t="s">
        <v>2584</v>
      </c>
      <c r="P972" t="s">
        <v>754</v>
      </c>
      <c r="Q972" t="s">
        <v>33</v>
      </c>
      <c r="R972" t="s">
        <v>34</v>
      </c>
      <c r="S972" t="s">
        <v>7721</v>
      </c>
      <c r="T972" t="s">
        <v>7722</v>
      </c>
      <c r="W972" t="s">
        <v>7723</v>
      </c>
      <c r="X972" t="s">
        <v>38</v>
      </c>
    </row>
    <row r="973" spans="1:24" x14ac:dyDescent="0.3">
      <c r="A973">
        <v>968535</v>
      </c>
      <c r="B973">
        <v>127934</v>
      </c>
      <c r="C973" t="s">
        <v>1521</v>
      </c>
      <c r="D973" t="s">
        <v>1522</v>
      </c>
      <c r="F973" t="s">
        <v>441</v>
      </c>
      <c r="G973" t="s">
        <v>43</v>
      </c>
      <c r="H973" t="s">
        <v>7724</v>
      </c>
      <c r="I973" t="s">
        <v>7725</v>
      </c>
      <c r="J973" t="s">
        <v>7726</v>
      </c>
      <c r="K973">
        <v>71</v>
      </c>
      <c r="L973" t="s">
        <v>7727</v>
      </c>
      <c r="N973" t="s">
        <v>68</v>
      </c>
      <c r="O973" t="s">
        <v>2322</v>
      </c>
      <c r="P973" t="s">
        <v>782</v>
      </c>
      <c r="Q973" t="s">
        <v>33</v>
      </c>
      <c r="R973" t="s">
        <v>34</v>
      </c>
      <c r="S973" t="s">
        <v>1526</v>
      </c>
      <c r="T973" t="s">
        <v>390</v>
      </c>
      <c r="W973" t="s">
        <v>7727</v>
      </c>
      <c r="X973" t="s">
        <v>38</v>
      </c>
    </row>
    <row r="974" spans="1:24" x14ac:dyDescent="0.3">
      <c r="A974">
        <v>968536</v>
      </c>
      <c r="B974">
        <v>183984</v>
      </c>
      <c r="C974" t="s">
        <v>7728</v>
      </c>
      <c r="D974" t="s">
        <v>7729</v>
      </c>
      <c r="F974" t="s">
        <v>507</v>
      </c>
      <c r="G974" t="s">
        <v>27</v>
      </c>
      <c r="H974" t="s">
        <v>7730</v>
      </c>
      <c r="I974" t="s">
        <v>7731</v>
      </c>
      <c r="J974" t="s">
        <v>7732</v>
      </c>
      <c r="K974">
        <v>76</v>
      </c>
      <c r="L974" t="s">
        <v>7733</v>
      </c>
      <c r="N974" t="s">
        <v>68</v>
      </c>
      <c r="O974" t="s">
        <v>2322</v>
      </c>
      <c r="P974" t="s">
        <v>6915</v>
      </c>
      <c r="Q974" t="s">
        <v>33</v>
      </c>
      <c r="R974" t="s">
        <v>34</v>
      </c>
      <c r="S974" t="s">
        <v>7734</v>
      </c>
      <c r="T974" t="s">
        <v>7735</v>
      </c>
      <c r="W974" t="s">
        <v>2441</v>
      </c>
      <c r="X974" t="s">
        <v>38</v>
      </c>
    </row>
    <row r="975" spans="1:24" x14ac:dyDescent="0.3">
      <c r="A975">
        <v>968537</v>
      </c>
      <c r="B975" t="s">
        <v>7736</v>
      </c>
      <c r="C975" t="s">
        <v>7737</v>
      </c>
      <c r="D975" t="s">
        <v>7738</v>
      </c>
      <c r="F975" t="s">
        <v>75</v>
      </c>
      <c r="G975" t="s">
        <v>27</v>
      </c>
      <c r="H975" t="s">
        <v>7739</v>
      </c>
      <c r="I975" t="s">
        <v>7740</v>
      </c>
      <c r="J975" t="s">
        <v>7741</v>
      </c>
      <c r="K975">
        <v>76</v>
      </c>
      <c r="L975" t="s">
        <v>7742</v>
      </c>
      <c r="N975" t="s">
        <v>68</v>
      </c>
      <c r="O975" t="s">
        <v>2584</v>
      </c>
      <c r="P975" t="s">
        <v>7743</v>
      </c>
      <c r="Q975" t="s">
        <v>33</v>
      </c>
      <c r="R975" t="s">
        <v>34</v>
      </c>
      <c r="S975" t="s">
        <v>7744</v>
      </c>
      <c r="W975" t="s">
        <v>7745</v>
      </c>
      <c r="X975" t="s">
        <v>38</v>
      </c>
    </row>
    <row r="976" spans="1:24" x14ac:dyDescent="0.3">
      <c r="A976">
        <v>968540</v>
      </c>
      <c r="B976" t="s">
        <v>7746</v>
      </c>
      <c r="C976" t="s">
        <v>7747</v>
      </c>
      <c r="D976" t="s">
        <v>7748</v>
      </c>
      <c r="E976" t="s">
        <v>140</v>
      </c>
      <c r="F976" t="s">
        <v>650</v>
      </c>
      <c r="G976" t="s">
        <v>27</v>
      </c>
      <c r="H976" t="s">
        <v>7749</v>
      </c>
      <c r="I976" t="s">
        <v>7750</v>
      </c>
      <c r="J976" t="s">
        <v>7751</v>
      </c>
      <c r="K976">
        <v>16</v>
      </c>
      <c r="L976" t="s">
        <v>4830</v>
      </c>
      <c r="N976" t="s">
        <v>31</v>
      </c>
      <c r="O976" t="s">
        <v>158</v>
      </c>
      <c r="Q976" t="s">
        <v>33</v>
      </c>
      <c r="R976" t="s">
        <v>34</v>
      </c>
      <c r="S976" t="s">
        <v>7752</v>
      </c>
      <c r="W976" t="s">
        <v>7753</v>
      </c>
    </row>
    <row r="977" spans="1:24" x14ac:dyDescent="0.3">
      <c r="A977">
        <v>968538</v>
      </c>
      <c r="B977" t="s">
        <v>7754</v>
      </c>
      <c r="C977" t="s">
        <v>7755</v>
      </c>
      <c r="D977" t="s">
        <v>7756</v>
      </c>
      <c r="F977" t="s">
        <v>292</v>
      </c>
      <c r="G977" t="s">
        <v>43</v>
      </c>
      <c r="H977" t="s">
        <v>7757</v>
      </c>
      <c r="I977" t="s">
        <v>7758</v>
      </c>
      <c r="J977" t="s">
        <v>7759</v>
      </c>
      <c r="K977">
        <v>81</v>
      </c>
      <c r="L977" t="s">
        <v>7760</v>
      </c>
      <c r="N977" t="s">
        <v>68</v>
      </c>
      <c r="O977" t="s">
        <v>2322</v>
      </c>
      <c r="P977" t="s">
        <v>214</v>
      </c>
      <c r="Q977" t="s">
        <v>33</v>
      </c>
      <c r="R977" t="s">
        <v>34</v>
      </c>
      <c r="S977" t="s">
        <v>7761</v>
      </c>
      <c r="T977" t="s">
        <v>7762</v>
      </c>
      <c r="W977" t="s">
        <v>7763</v>
      </c>
      <c r="X977" t="s">
        <v>38</v>
      </c>
    </row>
    <row r="978" spans="1:24" x14ac:dyDescent="0.3">
      <c r="A978">
        <v>968539</v>
      </c>
      <c r="B978" t="s">
        <v>7764</v>
      </c>
      <c r="C978" t="s">
        <v>7765</v>
      </c>
      <c r="D978" t="s">
        <v>7766</v>
      </c>
      <c r="F978" t="s">
        <v>320</v>
      </c>
      <c r="G978" t="s">
        <v>27</v>
      </c>
      <c r="H978" t="s">
        <v>7767</v>
      </c>
      <c r="I978" t="s">
        <v>7768</v>
      </c>
      <c r="J978" t="s">
        <v>7769</v>
      </c>
      <c r="K978">
        <v>70</v>
      </c>
      <c r="L978" t="s">
        <v>7770</v>
      </c>
      <c r="N978" t="s">
        <v>68</v>
      </c>
      <c r="O978" t="s">
        <v>158</v>
      </c>
      <c r="P978" t="s">
        <v>715</v>
      </c>
      <c r="Q978" t="s">
        <v>33</v>
      </c>
      <c r="R978" t="s">
        <v>34</v>
      </c>
      <c r="S978" t="s">
        <v>7771</v>
      </c>
      <c r="W978" t="s">
        <v>718</v>
      </c>
      <c r="X978" t="s">
        <v>38</v>
      </c>
    </row>
    <row r="979" spans="1:24" x14ac:dyDescent="0.3">
      <c r="A979">
        <v>968541</v>
      </c>
      <c r="B979" t="s">
        <v>7772</v>
      </c>
      <c r="C979" t="s">
        <v>7773</v>
      </c>
      <c r="D979" t="s">
        <v>7774</v>
      </c>
      <c r="F979" t="s">
        <v>320</v>
      </c>
      <c r="G979" t="s">
        <v>43</v>
      </c>
      <c r="H979" t="s">
        <v>7775</v>
      </c>
      <c r="J979" t="s">
        <v>7776</v>
      </c>
      <c r="N979" t="s">
        <v>31</v>
      </c>
      <c r="R979" t="s">
        <v>78</v>
      </c>
      <c r="S979" t="s">
        <v>87</v>
      </c>
      <c r="W979" t="s">
        <v>718</v>
      </c>
      <c r="X979" t="s">
        <v>38</v>
      </c>
    </row>
    <row r="980" spans="1:24" x14ac:dyDescent="0.3">
      <c r="A980">
        <v>968542</v>
      </c>
      <c r="B980" t="s">
        <v>7777</v>
      </c>
      <c r="C980" t="s">
        <v>7778</v>
      </c>
      <c r="D980" t="s">
        <v>7779</v>
      </c>
      <c r="F980" t="s">
        <v>42</v>
      </c>
      <c r="G980" t="s">
        <v>27</v>
      </c>
      <c r="H980" t="s">
        <v>7780</v>
      </c>
      <c r="I980" t="s">
        <v>7781</v>
      </c>
      <c r="J980" t="s">
        <v>7782</v>
      </c>
      <c r="K980">
        <v>81</v>
      </c>
      <c r="L980" t="s">
        <v>7783</v>
      </c>
      <c r="N980" t="s">
        <v>68</v>
      </c>
      <c r="O980" t="s">
        <v>2322</v>
      </c>
      <c r="P980" t="s">
        <v>7784</v>
      </c>
      <c r="Q980" t="s">
        <v>33</v>
      </c>
      <c r="R980" t="s">
        <v>34</v>
      </c>
      <c r="S980" t="s">
        <v>7785</v>
      </c>
      <c r="T980" t="s">
        <v>503</v>
      </c>
      <c r="W980" t="s">
        <v>7573</v>
      </c>
      <c r="X980" t="s">
        <v>38</v>
      </c>
    </row>
    <row r="981" spans="1:24" x14ac:dyDescent="0.3">
      <c r="A981">
        <v>968543</v>
      </c>
      <c r="B981" t="s">
        <v>7786</v>
      </c>
      <c r="C981" t="s">
        <v>7787</v>
      </c>
      <c r="D981" t="s">
        <v>7788</v>
      </c>
      <c r="F981" t="s">
        <v>603</v>
      </c>
      <c r="G981" t="s">
        <v>27</v>
      </c>
      <c r="H981" t="s">
        <v>7789</v>
      </c>
      <c r="I981" t="s">
        <v>7790</v>
      </c>
      <c r="J981" t="s">
        <v>7791</v>
      </c>
      <c r="K981">
        <v>91</v>
      </c>
      <c r="L981" t="s">
        <v>7792</v>
      </c>
      <c r="N981" t="s">
        <v>68</v>
      </c>
      <c r="O981" t="s">
        <v>2322</v>
      </c>
      <c r="P981" t="s">
        <v>4478</v>
      </c>
      <c r="Q981" t="s">
        <v>33</v>
      </c>
      <c r="R981" t="s">
        <v>34</v>
      </c>
      <c r="S981" t="e">
        <f>- Neuquén - Barrio Valentina Sur</f>
        <v>#NAME?</v>
      </c>
      <c r="T981" t="s">
        <v>1759</v>
      </c>
      <c r="W981" t="s">
        <v>7793</v>
      </c>
      <c r="X981" t="s">
        <v>38</v>
      </c>
    </row>
    <row r="982" spans="1:24" x14ac:dyDescent="0.3">
      <c r="A982">
        <v>968546</v>
      </c>
      <c r="B982">
        <v>86491</v>
      </c>
      <c r="C982" t="s">
        <v>6212</v>
      </c>
      <c r="D982" t="s">
        <v>6213</v>
      </c>
      <c r="F982" t="s">
        <v>485</v>
      </c>
      <c r="G982" t="s">
        <v>43</v>
      </c>
      <c r="H982" t="s">
        <v>7794</v>
      </c>
      <c r="I982" t="s">
        <v>7794</v>
      </c>
      <c r="J982" t="s">
        <v>7795</v>
      </c>
      <c r="K982">
        <v>0</v>
      </c>
      <c r="N982" t="s">
        <v>31</v>
      </c>
      <c r="Q982" t="s">
        <v>33</v>
      </c>
      <c r="R982" t="s">
        <v>34</v>
      </c>
      <c r="S982" t="e">
        <f>- Neuquén - Barrio Cordón Colón</f>
        <v>#NAME?</v>
      </c>
      <c r="T982" t="s">
        <v>4879</v>
      </c>
      <c r="W982" t="s">
        <v>1510</v>
      </c>
    </row>
    <row r="983" spans="1:24" x14ac:dyDescent="0.3">
      <c r="A983">
        <v>968548</v>
      </c>
      <c r="B983" t="s">
        <v>7796</v>
      </c>
      <c r="C983" t="s">
        <v>7797</v>
      </c>
      <c r="D983" t="s">
        <v>7798</v>
      </c>
      <c r="E983" t="s">
        <v>140</v>
      </c>
      <c r="F983" t="s">
        <v>320</v>
      </c>
      <c r="G983" t="s">
        <v>43</v>
      </c>
      <c r="H983" t="s">
        <v>7799</v>
      </c>
      <c r="I983" t="s">
        <v>7800</v>
      </c>
      <c r="J983" t="s">
        <v>7801</v>
      </c>
      <c r="K983">
        <v>50</v>
      </c>
      <c r="L983" t="s">
        <v>7802</v>
      </c>
      <c r="N983" t="s">
        <v>68</v>
      </c>
      <c r="O983" t="s">
        <v>2322</v>
      </c>
      <c r="P983" t="s">
        <v>7803</v>
      </c>
      <c r="Q983" t="s">
        <v>33</v>
      </c>
      <c r="R983" t="s">
        <v>34</v>
      </c>
      <c r="S983" t="s">
        <v>7804</v>
      </c>
      <c r="W983" t="s">
        <v>2452</v>
      </c>
      <c r="X983" t="s">
        <v>38</v>
      </c>
    </row>
    <row r="984" spans="1:24" x14ac:dyDescent="0.3">
      <c r="A984">
        <v>968550</v>
      </c>
      <c r="B984" t="s">
        <v>7805</v>
      </c>
      <c r="C984" t="s">
        <v>7806</v>
      </c>
      <c r="D984" t="s">
        <v>7807</v>
      </c>
      <c r="F984" t="s">
        <v>847</v>
      </c>
      <c r="G984" t="s">
        <v>27</v>
      </c>
      <c r="H984" t="s">
        <v>7799</v>
      </c>
      <c r="I984" t="s">
        <v>7799</v>
      </c>
      <c r="J984" t="s">
        <v>7808</v>
      </c>
      <c r="K984">
        <v>0</v>
      </c>
      <c r="M984" t="s">
        <v>4520</v>
      </c>
      <c r="N984" t="s">
        <v>68</v>
      </c>
      <c r="O984" t="s">
        <v>3200</v>
      </c>
      <c r="P984" t="s">
        <v>7809</v>
      </c>
      <c r="Q984" t="s">
        <v>33</v>
      </c>
      <c r="R984" t="s">
        <v>34</v>
      </c>
      <c r="S984" t="s">
        <v>7810</v>
      </c>
      <c r="T984" t="s">
        <v>503</v>
      </c>
      <c r="W984" t="s">
        <v>4520</v>
      </c>
    </row>
    <row r="985" spans="1:24" x14ac:dyDescent="0.3">
      <c r="A985">
        <v>968552</v>
      </c>
      <c r="B985">
        <v>336624</v>
      </c>
      <c r="C985" t="s">
        <v>7399</v>
      </c>
      <c r="D985" t="s">
        <v>7400</v>
      </c>
      <c r="E985" t="s">
        <v>140</v>
      </c>
      <c r="F985" t="s">
        <v>320</v>
      </c>
      <c r="G985" t="s">
        <v>43</v>
      </c>
      <c r="H985" t="s">
        <v>7811</v>
      </c>
      <c r="I985" t="s">
        <v>7811</v>
      </c>
      <c r="J985" t="s">
        <v>7812</v>
      </c>
      <c r="K985">
        <v>0</v>
      </c>
      <c r="N985" t="s">
        <v>31</v>
      </c>
      <c r="R985" t="s">
        <v>903</v>
      </c>
      <c r="S985" t="s">
        <v>7403</v>
      </c>
      <c r="T985" t="s">
        <v>308</v>
      </c>
      <c r="W985" t="s">
        <v>1510</v>
      </c>
    </row>
    <row r="986" spans="1:24" x14ac:dyDescent="0.3">
      <c r="A986">
        <v>968553</v>
      </c>
      <c r="B986">
        <v>336624</v>
      </c>
      <c r="C986" t="s">
        <v>7399</v>
      </c>
      <c r="D986" t="s">
        <v>7400</v>
      </c>
      <c r="E986" t="s">
        <v>140</v>
      </c>
      <c r="F986" t="s">
        <v>320</v>
      </c>
      <c r="G986" t="s">
        <v>43</v>
      </c>
      <c r="H986" t="s">
        <v>7813</v>
      </c>
      <c r="I986" t="s">
        <v>7814</v>
      </c>
      <c r="J986" t="s">
        <v>7815</v>
      </c>
      <c r="K986">
        <v>14</v>
      </c>
      <c r="L986" t="s">
        <v>7816</v>
      </c>
      <c r="N986" t="s">
        <v>31</v>
      </c>
      <c r="O986" t="s">
        <v>2584</v>
      </c>
      <c r="Q986" t="s">
        <v>33</v>
      </c>
      <c r="R986" t="s">
        <v>34</v>
      </c>
      <c r="S986" t="s">
        <v>7403</v>
      </c>
      <c r="T986" t="s">
        <v>308</v>
      </c>
      <c r="W986" t="s">
        <v>7817</v>
      </c>
      <c r="X986" t="s">
        <v>60</v>
      </c>
    </row>
    <row r="987" spans="1:24" x14ac:dyDescent="0.3">
      <c r="A987">
        <v>968554</v>
      </c>
      <c r="B987" t="s">
        <v>7029</v>
      </c>
      <c r="C987" t="s">
        <v>7030</v>
      </c>
      <c r="D987" t="s">
        <v>7031</v>
      </c>
      <c r="E987" t="s">
        <v>1470</v>
      </c>
      <c r="F987" t="s">
        <v>42</v>
      </c>
      <c r="G987" t="s">
        <v>27</v>
      </c>
      <c r="H987" t="s">
        <v>7818</v>
      </c>
      <c r="I987" t="s">
        <v>7818</v>
      </c>
      <c r="J987" t="s">
        <v>7819</v>
      </c>
      <c r="K987">
        <v>0</v>
      </c>
      <c r="N987" t="s">
        <v>31</v>
      </c>
      <c r="Q987" t="s">
        <v>33</v>
      </c>
      <c r="R987" t="s">
        <v>34</v>
      </c>
      <c r="S987" t="s">
        <v>7035</v>
      </c>
      <c r="T987" t="s">
        <v>2172</v>
      </c>
      <c r="W987" t="s">
        <v>381</v>
      </c>
    </row>
    <row r="988" spans="1:24" x14ac:dyDescent="0.3">
      <c r="A988">
        <v>968556</v>
      </c>
      <c r="B988" t="s">
        <v>7820</v>
      </c>
      <c r="C988" t="s">
        <v>7821</v>
      </c>
      <c r="D988" t="s">
        <v>7822</v>
      </c>
      <c r="F988" t="s">
        <v>53</v>
      </c>
      <c r="G988" t="s">
        <v>27</v>
      </c>
      <c r="H988" t="s">
        <v>7823</v>
      </c>
      <c r="I988" t="s">
        <v>7824</v>
      </c>
      <c r="J988" t="s">
        <v>7825</v>
      </c>
      <c r="K988">
        <v>25</v>
      </c>
      <c r="L988" t="s">
        <v>7826</v>
      </c>
      <c r="N988" t="s">
        <v>31</v>
      </c>
      <c r="O988" t="s">
        <v>2584</v>
      </c>
      <c r="Q988" t="s">
        <v>33</v>
      </c>
      <c r="R988" t="s">
        <v>34</v>
      </c>
      <c r="S988" t="s">
        <v>7827</v>
      </c>
      <c r="W988" t="s">
        <v>7828</v>
      </c>
      <c r="X988" t="s">
        <v>38</v>
      </c>
    </row>
    <row r="989" spans="1:24" x14ac:dyDescent="0.3">
      <c r="A989">
        <v>968558</v>
      </c>
      <c r="B989" t="s">
        <v>5203</v>
      </c>
      <c r="C989" t="s">
        <v>5204</v>
      </c>
      <c r="D989" t="s">
        <v>5205</v>
      </c>
      <c r="F989" t="s">
        <v>292</v>
      </c>
      <c r="G989" t="s">
        <v>43</v>
      </c>
      <c r="H989" t="s">
        <v>7829</v>
      </c>
      <c r="I989" t="s">
        <v>7830</v>
      </c>
      <c r="J989" t="s">
        <v>7831</v>
      </c>
      <c r="K989">
        <v>17</v>
      </c>
      <c r="L989" t="s">
        <v>7802</v>
      </c>
      <c r="N989" t="s">
        <v>68</v>
      </c>
      <c r="O989" t="s">
        <v>2322</v>
      </c>
      <c r="P989" t="s">
        <v>7803</v>
      </c>
      <c r="Q989" t="s">
        <v>33</v>
      </c>
      <c r="R989" t="s">
        <v>34</v>
      </c>
      <c r="S989" t="s">
        <v>5210</v>
      </c>
      <c r="W989" t="s">
        <v>7832</v>
      </c>
      <c r="X989" t="s">
        <v>38</v>
      </c>
    </row>
    <row r="990" spans="1:24" x14ac:dyDescent="0.3">
      <c r="A990">
        <v>968561</v>
      </c>
      <c r="B990" t="s">
        <v>6010</v>
      </c>
      <c r="C990" t="s">
        <v>6011</v>
      </c>
      <c r="D990" t="s">
        <v>6012</v>
      </c>
      <c r="F990" t="s">
        <v>75</v>
      </c>
      <c r="G990" t="s">
        <v>43</v>
      </c>
      <c r="H990" t="s">
        <v>7833</v>
      </c>
      <c r="I990" t="s">
        <v>7834</v>
      </c>
      <c r="J990" t="s">
        <v>7835</v>
      </c>
      <c r="K990">
        <v>44</v>
      </c>
      <c r="L990" t="s">
        <v>7836</v>
      </c>
      <c r="N990" t="s">
        <v>68</v>
      </c>
      <c r="O990" t="s">
        <v>2584</v>
      </c>
      <c r="P990" t="s">
        <v>7837</v>
      </c>
      <c r="Q990" t="s">
        <v>33</v>
      </c>
      <c r="R990" t="s">
        <v>34</v>
      </c>
      <c r="S990" t="s">
        <v>6017</v>
      </c>
      <c r="W990" t="s">
        <v>7838</v>
      </c>
      <c r="X990" t="s">
        <v>38</v>
      </c>
    </row>
    <row r="991" spans="1:24" x14ac:dyDescent="0.3">
      <c r="A991">
        <v>968562</v>
      </c>
      <c r="B991" t="s">
        <v>7839</v>
      </c>
      <c r="C991" t="s">
        <v>7840</v>
      </c>
      <c r="D991" t="s">
        <v>7841</v>
      </c>
      <c r="E991" t="s">
        <v>140</v>
      </c>
      <c r="F991" t="s">
        <v>787</v>
      </c>
      <c r="G991" t="s">
        <v>43</v>
      </c>
      <c r="H991" t="s">
        <v>7842</v>
      </c>
      <c r="I991" t="s">
        <v>7843</v>
      </c>
      <c r="J991" t="s">
        <v>7844</v>
      </c>
      <c r="K991">
        <v>149</v>
      </c>
      <c r="L991" t="s">
        <v>1800</v>
      </c>
      <c r="N991" t="s">
        <v>68</v>
      </c>
      <c r="O991" t="s">
        <v>2584</v>
      </c>
      <c r="P991" t="s">
        <v>147</v>
      </c>
      <c r="Q991" t="s">
        <v>33</v>
      </c>
      <c r="R991" t="s">
        <v>34</v>
      </c>
      <c r="S991" t="s">
        <v>7845</v>
      </c>
      <c r="T991" t="s">
        <v>7846</v>
      </c>
      <c r="W991" t="s">
        <v>7847</v>
      </c>
      <c r="X991" t="s">
        <v>38</v>
      </c>
    </row>
    <row r="992" spans="1:24" x14ac:dyDescent="0.3">
      <c r="A992">
        <v>968564</v>
      </c>
      <c r="B992" t="s">
        <v>6984</v>
      </c>
      <c r="C992" t="s">
        <v>6985</v>
      </c>
      <c r="D992" t="s">
        <v>6986</v>
      </c>
      <c r="E992" t="s">
        <v>195</v>
      </c>
      <c r="F992" t="s">
        <v>6987</v>
      </c>
      <c r="G992" t="s">
        <v>27</v>
      </c>
      <c r="H992" t="s">
        <v>7848</v>
      </c>
      <c r="I992" t="s">
        <v>7849</v>
      </c>
      <c r="J992" t="s">
        <v>7850</v>
      </c>
      <c r="K992">
        <v>14</v>
      </c>
      <c r="L992" t="s">
        <v>7851</v>
      </c>
      <c r="N992" t="s">
        <v>68</v>
      </c>
      <c r="O992" t="s">
        <v>2322</v>
      </c>
      <c r="P992" t="s">
        <v>2043</v>
      </c>
      <c r="Q992" t="s">
        <v>33</v>
      </c>
      <c r="R992" t="s">
        <v>34</v>
      </c>
      <c r="S992" t="s">
        <v>6991</v>
      </c>
      <c r="W992" t="s">
        <v>7852</v>
      </c>
      <c r="X992" t="s">
        <v>60</v>
      </c>
    </row>
    <row r="993" spans="1:24" x14ac:dyDescent="0.3">
      <c r="A993">
        <v>968565</v>
      </c>
      <c r="B993" t="s">
        <v>7853</v>
      </c>
      <c r="C993" t="s">
        <v>7854</v>
      </c>
      <c r="D993" t="s">
        <v>7855</v>
      </c>
      <c r="F993" t="s">
        <v>441</v>
      </c>
      <c r="G993" t="s">
        <v>27</v>
      </c>
      <c r="H993" t="s">
        <v>7856</v>
      </c>
      <c r="I993" t="s">
        <v>7857</v>
      </c>
      <c r="J993" t="s">
        <v>7858</v>
      </c>
      <c r="K993">
        <v>135</v>
      </c>
      <c r="L993" t="s">
        <v>7859</v>
      </c>
      <c r="N993" t="s">
        <v>68</v>
      </c>
      <c r="O993" t="s">
        <v>2322</v>
      </c>
      <c r="P993" t="s">
        <v>7860</v>
      </c>
      <c r="Q993" t="s">
        <v>33</v>
      </c>
      <c r="R993" t="s">
        <v>34</v>
      </c>
      <c r="S993" t="s">
        <v>7861</v>
      </c>
      <c r="W993" t="s">
        <v>7862</v>
      </c>
      <c r="X993" t="s">
        <v>38</v>
      </c>
    </row>
    <row r="994" spans="1:24" x14ac:dyDescent="0.3">
      <c r="A994">
        <v>968567</v>
      </c>
      <c r="B994" t="s">
        <v>3140</v>
      </c>
      <c r="C994" t="s">
        <v>3141</v>
      </c>
      <c r="D994" t="s">
        <v>3142</v>
      </c>
      <c r="F994" t="s">
        <v>165</v>
      </c>
      <c r="G994" t="s">
        <v>43</v>
      </c>
      <c r="H994" t="s">
        <v>7863</v>
      </c>
      <c r="I994" t="s">
        <v>7864</v>
      </c>
      <c r="J994" t="s">
        <v>7865</v>
      </c>
      <c r="K994">
        <v>49</v>
      </c>
      <c r="L994" t="s">
        <v>7866</v>
      </c>
      <c r="N994" t="s">
        <v>31</v>
      </c>
      <c r="O994" t="s">
        <v>2584</v>
      </c>
      <c r="Q994" t="s">
        <v>33</v>
      </c>
      <c r="R994" t="s">
        <v>34</v>
      </c>
      <c r="S994" t="s">
        <v>3148</v>
      </c>
      <c r="W994" t="s">
        <v>7867</v>
      </c>
      <c r="X994" t="s">
        <v>60</v>
      </c>
    </row>
    <row r="995" spans="1:24" x14ac:dyDescent="0.3">
      <c r="A995">
        <v>968569</v>
      </c>
      <c r="B995" t="s">
        <v>7868</v>
      </c>
      <c r="C995" t="s">
        <v>7869</v>
      </c>
      <c r="D995" t="s">
        <v>7870</v>
      </c>
      <c r="F995" t="s">
        <v>685</v>
      </c>
      <c r="G995" t="s">
        <v>43</v>
      </c>
      <c r="H995" t="s">
        <v>7871</v>
      </c>
      <c r="I995" t="s">
        <v>7872</v>
      </c>
      <c r="J995" t="s">
        <v>7873</v>
      </c>
      <c r="K995">
        <v>143</v>
      </c>
      <c r="L995" t="s">
        <v>7874</v>
      </c>
      <c r="N995" t="s">
        <v>68</v>
      </c>
      <c r="O995" t="s">
        <v>2584</v>
      </c>
      <c r="P995" t="s">
        <v>7875</v>
      </c>
      <c r="Q995" t="s">
        <v>33</v>
      </c>
      <c r="R995" t="s">
        <v>34</v>
      </c>
      <c r="S995" t="e">
        <f>- Neuquén</f>
        <v>#NAME?</v>
      </c>
      <c r="W995" t="s">
        <v>7876</v>
      </c>
      <c r="X995" t="s">
        <v>38</v>
      </c>
    </row>
    <row r="996" spans="1:24" x14ac:dyDescent="0.3">
      <c r="A996">
        <v>968574</v>
      </c>
      <c r="B996" t="s">
        <v>7877</v>
      </c>
      <c r="C996" t="s">
        <v>7878</v>
      </c>
      <c r="D996" t="s">
        <v>7879</v>
      </c>
      <c r="F996" t="s">
        <v>1054</v>
      </c>
      <c r="G996" t="s">
        <v>27</v>
      </c>
      <c r="H996" t="s">
        <v>7880</v>
      </c>
      <c r="I996" t="s">
        <v>7881</v>
      </c>
      <c r="J996" t="s">
        <v>7882</v>
      </c>
      <c r="K996">
        <v>119</v>
      </c>
      <c r="L996" t="s">
        <v>7883</v>
      </c>
      <c r="N996" t="s">
        <v>68</v>
      </c>
      <c r="O996" t="s">
        <v>2322</v>
      </c>
      <c r="P996" t="s">
        <v>456</v>
      </c>
      <c r="Q996" t="s">
        <v>33</v>
      </c>
      <c r="R996" t="s">
        <v>34</v>
      </c>
      <c r="S996" t="s">
        <v>7884</v>
      </c>
      <c r="W996" t="s">
        <v>7885</v>
      </c>
      <c r="X996" t="s">
        <v>38</v>
      </c>
    </row>
    <row r="997" spans="1:24" x14ac:dyDescent="0.3">
      <c r="A997">
        <v>968575</v>
      </c>
      <c r="B997" t="s">
        <v>7886</v>
      </c>
      <c r="C997" t="s">
        <v>7887</v>
      </c>
      <c r="D997" t="s">
        <v>7888</v>
      </c>
      <c r="F997" t="s">
        <v>668</v>
      </c>
      <c r="G997" t="s">
        <v>43</v>
      </c>
      <c r="H997" t="s">
        <v>7889</v>
      </c>
      <c r="I997" t="s">
        <v>7890</v>
      </c>
      <c r="J997" t="s">
        <v>7891</v>
      </c>
      <c r="K997">
        <v>141</v>
      </c>
      <c r="L997" t="s">
        <v>7892</v>
      </c>
      <c r="N997" t="s">
        <v>68</v>
      </c>
      <c r="O997" t="s">
        <v>2322</v>
      </c>
      <c r="P997" t="s">
        <v>171</v>
      </c>
      <c r="Q997" t="s">
        <v>33</v>
      </c>
      <c r="R997" t="s">
        <v>34</v>
      </c>
      <c r="S997" t="s">
        <v>7893</v>
      </c>
      <c r="T997" t="s">
        <v>7894</v>
      </c>
      <c r="W997" t="s">
        <v>2805</v>
      </c>
      <c r="X997" t="s">
        <v>38</v>
      </c>
    </row>
    <row r="998" spans="1:24" x14ac:dyDescent="0.3">
      <c r="A998">
        <v>968576</v>
      </c>
      <c r="B998">
        <v>332101</v>
      </c>
      <c r="C998" t="s">
        <v>7895</v>
      </c>
      <c r="D998" t="s">
        <v>7896</v>
      </c>
      <c r="F998" t="s">
        <v>42</v>
      </c>
      <c r="G998" t="s">
        <v>43</v>
      </c>
      <c r="H998" t="s">
        <v>7897</v>
      </c>
      <c r="I998" t="s">
        <v>7898</v>
      </c>
      <c r="J998" t="s">
        <v>7899</v>
      </c>
      <c r="K998">
        <v>161</v>
      </c>
      <c r="L998" t="s">
        <v>3654</v>
      </c>
      <c r="N998" t="s">
        <v>68</v>
      </c>
      <c r="O998" t="s">
        <v>2584</v>
      </c>
      <c r="P998" t="s">
        <v>232</v>
      </c>
      <c r="Q998" t="s">
        <v>33</v>
      </c>
      <c r="R998" t="s">
        <v>34</v>
      </c>
      <c r="S998" t="s">
        <v>7900</v>
      </c>
      <c r="W998" t="s">
        <v>7901</v>
      </c>
      <c r="X998" t="s">
        <v>38</v>
      </c>
    </row>
    <row r="999" spans="1:24" x14ac:dyDescent="0.3">
      <c r="A999">
        <v>968577</v>
      </c>
      <c r="B999" t="s">
        <v>1942</v>
      </c>
      <c r="C999" t="s">
        <v>1943</v>
      </c>
      <c r="D999" t="s">
        <v>1944</v>
      </c>
      <c r="F999" t="s">
        <v>165</v>
      </c>
      <c r="G999" t="s">
        <v>43</v>
      </c>
      <c r="H999" t="s">
        <v>7902</v>
      </c>
      <c r="I999" t="s">
        <v>7903</v>
      </c>
      <c r="J999" t="s">
        <v>7904</v>
      </c>
      <c r="K999">
        <v>151</v>
      </c>
      <c r="L999" t="s">
        <v>7905</v>
      </c>
      <c r="N999" t="s">
        <v>68</v>
      </c>
      <c r="O999" t="s">
        <v>2322</v>
      </c>
      <c r="P999" t="s">
        <v>7906</v>
      </c>
      <c r="Q999" t="s">
        <v>33</v>
      </c>
      <c r="R999" t="s">
        <v>34</v>
      </c>
      <c r="S999" t="s">
        <v>1947</v>
      </c>
      <c r="W999" t="s">
        <v>7907</v>
      </c>
      <c r="X999" t="s">
        <v>38</v>
      </c>
    </row>
    <row r="1000" spans="1:24" x14ac:dyDescent="0.3">
      <c r="A1000">
        <v>968578</v>
      </c>
      <c r="B1000">
        <v>77008</v>
      </c>
      <c r="C1000" t="s">
        <v>7908</v>
      </c>
      <c r="D1000" t="s">
        <v>7909</v>
      </c>
      <c r="F1000" t="s">
        <v>818</v>
      </c>
      <c r="G1000" t="s">
        <v>43</v>
      </c>
      <c r="H1000" t="s">
        <v>7910</v>
      </c>
      <c r="I1000" t="s">
        <v>7910</v>
      </c>
      <c r="J1000" t="s">
        <v>7911</v>
      </c>
      <c r="K1000">
        <v>0</v>
      </c>
      <c r="M1000" t="s">
        <v>2521</v>
      </c>
      <c r="N1000" t="s">
        <v>68</v>
      </c>
      <c r="O1000" t="s">
        <v>3200</v>
      </c>
      <c r="P1000" t="s">
        <v>2522</v>
      </c>
      <c r="Q1000" t="s">
        <v>119</v>
      </c>
      <c r="R1000" t="s">
        <v>120</v>
      </c>
      <c r="S1000" t="s">
        <v>7912</v>
      </c>
      <c r="T1000" t="s">
        <v>265</v>
      </c>
      <c r="W1000" t="s">
        <v>7913</v>
      </c>
    </row>
    <row r="1001" spans="1:24" x14ac:dyDescent="0.3">
      <c r="A1001">
        <v>968581</v>
      </c>
      <c r="B1001" t="s">
        <v>7914</v>
      </c>
      <c r="C1001" t="s">
        <v>7915</v>
      </c>
      <c r="D1001" t="s">
        <v>7916</v>
      </c>
      <c r="E1001" t="s">
        <v>1284</v>
      </c>
      <c r="F1001" t="s">
        <v>611</v>
      </c>
      <c r="G1001" t="s">
        <v>43</v>
      </c>
      <c r="H1001" t="s">
        <v>7917</v>
      </c>
      <c r="I1001" t="s">
        <v>7918</v>
      </c>
      <c r="J1001" t="s">
        <v>7919</v>
      </c>
      <c r="K1001">
        <v>132</v>
      </c>
      <c r="L1001" t="s">
        <v>7920</v>
      </c>
      <c r="N1001" t="s">
        <v>68</v>
      </c>
      <c r="O1001" t="s">
        <v>2322</v>
      </c>
      <c r="P1001" t="s">
        <v>1086</v>
      </c>
      <c r="Q1001" t="s">
        <v>33</v>
      </c>
      <c r="R1001" t="s">
        <v>34</v>
      </c>
      <c r="S1001" t="s">
        <v>7921</v>
      </c>
      <c r="W1001" t="s">
        <v>7922</v>
      </c>
      <c r="X1001" t="s">
        <v>38</v>
      </c>
    </row>
    <row r="1002" spans="1:24" x14ac:dyDescent="0.3">
      <c r="A1002">
        <v>968582</v>
      </c>
      <c r="B1002">
        <v>12731</v>
      </c>
      <c r="C1002" t="s">
        <v>7923</v>
      </c>
      <c r="D1002" t="s">
        <v>7924</v>
      </c>
      <c r="E1002" t="s">
        <v>195</v>
      </c>
      <c r="F1002" t="s">
        <v>920</v>
      </c>
      <c r="G1002" t="s">
        <v>27</v>
      </c>
      <c r="H1002" t="s">
        <v>7925</v>
      </c>
      <c r="I1002" t="s">
        <v>7926</v>
      </c>
      <c r="J1002" t="s">
        <v>7927</v>
      </c>
      <c r="K1002">
        <v>115</v>
      </c>
      <c r="L1002" t="s">
        <v>7928</v>
      </c>
      <c r="N1002" t="s">
        <v>68</v>
      </c>
      <c r="O1002" t="s">
        <v>2584</v>
      </c>
      <c r="P1002" t="s">
        <v>7929</v>
      </c>
      <c r="Q1002" t="s">
        <v>33</v>
      </c>
      <c r="R1002" t="s">
        <v>34</v>
      </c>
      <c r="S1002" t="s">
        <v>7930</v>
      </c>
      <c r="T1002" t="s">
        <v>7931</v>
      </c>
      <c r="W1002" t="s">
        <v>7932</v>
      </c>
      <c r="X1002" t="s">
        <v>38</v>
      </c>
    </row>
    <row r="1003" spans="1:24" x14ac:dyDescent="0.3">
      <c r="A1003">
        <v>968583</v>
      </c>
      <c r="B1003" t="s">
        <v>7933</v>
      </c>
      <c r="C1003" t="s">
        <v>7934</v>
      </c>
      <c r="D1003" t="s">
        <v>7935</v>
      </c>
      <c r="F1003" t="s">
        <v>970</v>
      </c>
      <c r="G1003" t="s">
        <v>27</v>
      </c>
      <c r="H1003" t="s">
        <v>7936</v>
      </c>
      <c r="I1003" t="s">
        <v>7937</v>
      </c>
      <c r="J1003" t="s">
        <v>7938</v>
      </c>
      <c r="K1003">
        <v>95</v>
      </c>
      <c r="L1003" t="s">
        <v>7939</v>
      </c>
      <c r="N1003" t="s">
        <v>68</v>
      </c>
      <c r="O1003" t="s">
        <v>468</v>
      </c>
      <c r="P1003" t="s">
        <v>577</v>
      </c>
      <c r="Q1003" t="s">
        <v>33</v>
      </c>
      <c r="R1003" t="s">
        <v>34</v>
      </c>
      <c r="S1003" t="s">
        <v>7940</v>
      </c>
      <c r="W1003" t="s">
        <v>7941</v>
      </c>
      <c r="X1003" t="s">
        <v>38</v>
      </c>
    </row>
    <row r="1004" spans="1:24" x14ac:dyDescent="0.3">
      <c r="A1004">
        <v>968586</v>
      </c>
      <c r="B1004">
        <v>271920</v>
      </c>
      <c r="C1004" t="s">
        <v>7942</v>
      </c>
      <c r="D1004" t="s">
        <v>7943</v>
      </c>
      <c r="F1004" t="s">
        <v>584</v>
      </c>
      <c r="G1004" t="s">
        <v>43</v>
      </c>
      <c r="H1004" t="s">
        <v>7944</v>
      </c>
      <c r="I1004" t="s">
        <v>7945</v>
      </c>
      <c r="J1004" t="s">
        <v>7946</v>
      </c>
      <c r="K1004">
        <v>125</v>
      </c>
      <c r="L1004" t="s">
        <v>7947</v>
      </c>
      <c r="N1004" t="s">
        <v>68</v>
      </c>
      <c r="O1004" t="s">
        <v>2322</v>
      </c>
      <c r="P1004" t="s">
        <v>754</v>
      </c>
      <c r="Q1004" t="s">
        <v>33</v>
      </c>
      <c r="R1004" t="s">
        <v>34</v>
      </c>
      <c r="S1004" t="s">
        <v>7948</v>
      </c>
      <c r="W1004" t="s">
        <v>7949</v>
      </c>
      <c r="X1004" t="s">
        <v>38</v>
      </c>
    </row>
    <row r="1005" spans="1:24" x14ac:dyDescent="0.3">
      <c r="A1005">
        <v>968587</v>
      </c>
      <c r="B1005">
        <v>232437</v>
      </c>
      <c r="C1005" t="s">
        <v>7950</v>
      </c>
      <c r="D1005" t="s">
        <v>7951</v>
      </c>
      <c r="E1005" t="s">
        <v>140</v>
      </c>
      <c r="F1005" t="s">
        <v>92</v>
      </c>
      <c r="G1005" t="s">
        <v>43</v>
      </c>
      <c r="H1005" t="s">
        <v>7952</v>
      </c>
      <c r="I1005" t="s">
        <v>7952</v>
      </c>
      <c r="J1005" t="s">
        <v>7953</v>
      </c>
      <c r="K1005">
        <v>0</v>
      </c>
      <c r="L1005" t="s">
        <v>7954</v>
      </c>
      <c r="N1005" t="s">
        <v>31</v>
      </c>
      <c r="O1005" t="s">
        <v>158</v>
      </c>
      <c r="Q1005" t="s">
        <v>119</v>
      </c>
      <c r="R1005" t="s">
        <v>120</v>
      </c>
      <c r="S1005" t="s">
        <v>7955</v>
      </c>
      <c r="T1005" t="s">
        <v>7956</v>
      </c>
      <c r="W1005" t="s">
        <v>381</v>
      </c>
    </row>
    <row r="1006" spans="1:24" x14ac:dyDescent="0.3">
      <c r="A1006">
        <v>968589</v>
      </c>
      <c r="B1006" t="s">
        <v>7957</v>
      </c>
      <c r="C1006" t="s">
        <v>7958</v>
      </c>
      <c r="D1006" t="s">
        <v>7959</v>
      </c>
      <c r="F1006" t="s">
        <v>125</v>
      </c>
      <c r="G1006" t="s">
        <v>43</v>
      </c>
      <c r="H1006" t="s">
        <v>7960</v>
      </c>
      <c r="I1006" t="s">
        <v>7961</v>
      </c>
      <c r="J1006" t="s">
        <v>7962</v>
      </c>
      <c r="K1006">
        <v>132</v>
      </c>
      <c r="L1006" t="s">
        <v>7963</v>
      </c>
      <c r="N1006" t="s">
        <v>68</v>
      </c>
      <c r="O1006" t="s">
        <v>2322</v>
      </c>
      <c r="P1006" t="s">
        <v>7964</v>
      </c>
      <c r="Q1006" t="s">
        <v>33</v>
      </c>
      <c r="R1006" t="s">
        <v>34</v>
      </c>
      <c r="S1006" t="s">
        <v>7965</v>
      </c>
      <c r="W1006" t="s">
        <v>7966</v>
      </c>
      <c r="X1006" t="s">
        <v>38</v>
      </c>
    </row>
    <row r="1007" spans="1:24" x14ac:dyDescent="0.3">
      <c r="A1007">
        <v>968590</v>
      </c>
      <c r="B1007">
        <v>65690</v>
      </c>
      <c r="C1007" t="s">
        <v>7967</v>
      </c>
      <c r="D1007" t="s">
        <v>7968</v>
      </c>
      <c r="E1007" t="s">
        <v>364</v>
      </c>
      <c r="F1007" t="s">
        <v>302</v>
      </c>
      <c r="G1007" t="s">
        <v>27</v>
      </c>
      <c r="H1007" t="s">
        <v>7969</v>
      </c>
      <c r="I1007" t="s">
        <v>7970</v>
      </c>
      <c r="J1007" t="s">
        <v>7971</v>
      </c>
      <c r="K1007">
        <v>133</v>
      </c>
      <c r="L1007" t="s">
        <v>576</v>
      </c>
      <c r="N1007" t="s">
        <v>68</v>
      </c>
      <c r="O1007" t="s">
        <v>2584</v>
      </c>
      <c r="P1007" t="s">
        <v>577</v>
      </c>
      <c r="Q1007" t="s">
        <v>33</v>
      </c>
      <c r="R1007" t="s">
        <v>34</v>
      </c>
      <c r="S1007" t="s">
        <v>4182</v>
      </c>
      <c r="T1007" t="s">
        <v>1206</v>
      </c>
      <c r="W1007" t="s">
        <v>7972</v>
      </c>
      <c r="X1007" t="s">
        <v>38</v>
      </c>
    </row>
    <row r="1008" spans="1:24" x14ac:dyDescent="0.3">
      <c r="A1008">
        <v>968591</v>
      </c>
      <c r="B1008">
        <v>197444</v>
      </c>
      <c r="C1008" t="s">
        <v>7973</v>
      </c>
      <c r="D1008" t="s">
        <v>7974</v>
      </c>
      <c r="E1008" t="s">
        <v>185</v>
      </c>
      <c r="F1008" t="s">
        <v>102</v>
      </c>
      <c r="G1008" t="s">
        <v>43</v>
      </c>
      <c r="H1008" t="s">
        <v>7975</v>
      </c>
      <c r="I1008" t="s">
        <v>7976</v>
      </c>
      <c r="J1008" t="s">
        <v>7977</v>
      </c>
      <c r="K1008">
        <v>146</v>
      </c>
      <c r="L1008" t="s">
        <v>7978</v>
      </c>
      <c r="N1008" t="s">
        <v>68</v>
      </c>
      <c r="O1008" t="s">
        <v>468</v>
      </c>
      <c r="P1008" t="s">
        <v>577</v>
      </c>
      <c r="Q1008" t="s">
        <v>33</v>
      </c>
      <c r="R1008" t="s">
        <v>34</v>
      </c>
      <c r="S1008" t="s">
        <v>7979</v>
      </c>
      <c r="T1008" t="s">
        <v>1049</v>
      </c>
      <c r="W1008" t="s">
        <v>7980</v>
      </c>
      <c r="X1008" t="s">
        <v>38</v>
      </c>
    </row>
    <row r="1009" spans="1:24" x14ac:dyDescent="0.3">
      <c r="A1009">
        <v>968592</v>
      </c>
      <c r="B1009">
        <v>147319</v>
      </c>
      <c r="C1009" t="s">
        <v>7981</v>
      </c>
      <c r="D1009" t="s">
        <v>7982</v>
      </c>
      <c r="F1009" t="s">
        <v>668</v>
      </c>
      <c r="G1009" t="s">
        <v>43</v>
      </c>
      <c r="H1009" t="s">
        <v>7983</v>
      </c>
      <c r="I1009" t="s">
        <v>7983</v>
      </c>
      <c r="J1009" t="s">
        <v>7984</v>
      </c>
      <c r="K1009">
        <v>0</v>
      </c>
      <c r="M1009" t="s">
        <v>7985</v>
      </c>
      <c r="N1009" t="s">
        <v>68</v>
      </c>
      <c r="O1009" t="s">
        <v>3200</v>
      </c>
      <c r="P1009" t="s">
        <v>1195</v>
      </c>
      <c r="R1009" t="s">
        <v>903</v>
      </c>
      <c r="S1009" t="s">
        <v>7986</v>
      </c>
      <c r="W1009" t="s">
        <v>7987</v>
      </c>
    </row>
    <row r="1010" spans="1:24" x14ac:dyDescent="0.3">
      <c r="A1010">
        <v>968594</v>
      </c>
      <c r="B1010" t="s">
        <v>7988</v>
      </c>
      <c r="C1010" t="s">
        <v>7989</v>
      </c>
      <c r="D1010" t="s">
        <v>7990</v>
      </c>
      <c r="F1010" t="s">
        <v>947</v>
      </c>
      <c r="G1010" t="s">
        <v>27</v>
      </c>
      <c r="H1010" t="s">
        <v>7991</v>
      </c>
      <c r="I1010" t="s">
        <v>7992</v>
      </c>
      <c r="J1010" t="s">
        <v>7993</v>
      </c>
      <c r="K1010">
        <v>35</v>
      </c>
      <c r="L1010" t="s">
        <v>7994</v>
      </c>
      <c r="N1010" t="s">
        <v>68</v>
      </c>
      <c r="O1010" t="s">
        <v>2584</v>
      </c>
      <c r="P1010" t="s">
        <v>190</v>
      </c>
      <c r="Q1010" t="s">
        <v>33</v>
      </c>
      <c r="R1010" t="s">
        <v>34</v>
      </c>
      <c r="S1010" t="s">
        <v>7995</v>
      </c>
      <c r="T1010" t="s">
        <v>2514</v>
      </c>
      <c r="W1010" t="s">
        <v>7996</v>
      </c>
      <c r="X1010" t="s">
        <v>60</v>
      </c>
    </row>
    <row r="1011" spans="1:24" x14ac:dyDescent="0.3">
      <c r="A1011">
        <v>968596</v>
      </c>
      <c r="B1011">
        <v>205312</v>
      </c>
      <c r="C1011" t="s">
        <v>7997</v>
      </c>
      <c r="D1011" t="s">
        <v>7998</v>
      </c>
      <c r="E1011" t="s">
        <v>140</v>
      </c>
      <c r="F1011" t="s">
        <v>909</v>
      </c>
      <c r="G1011" t="s">
        <v>27</v>
      </c>
      <c r="H1011" t="s">
        <v>7999</v>
      </c>
      <c r="I1011" t="s">
        <v>8000</v>
      </c>
      <c r="J1011" t="s">
        <v>8001</v>
      </c>
      <c r="K1011">
        <v>19</v>
      </c>
      <c r="L1011" t="s">
        <v>1213</v>
      </c>
      <c r="N1011" t="s">
        <v>68</v>
      </c>
      <c r="O1011" t="s">
        <v>2322</v>
      </c>
      <c r="P1011" t="s">
        <v>841</v>
      </c>
      <c r="Q1011" t="s">
        <v>33</v>
      </c>
      <c r="R1011" t="s">
        <v>34</v>
      </c>
      <c r="S1011" t="s">
        <v>8002</v>
      </c>
      <c r="W1011" t="s">
        <v>2452</v>
      </c>
      <c r="X1011" t="s">
        <v>60</v>
      </c>
    </row>
    <row r="1012" spans="1:24" x14ac:dyDescent="0.3">
      <c r="A1012">
        <v>968597</v>
      </c>
      <c r="B1012">
        <v>48499</v>
      </c>
      <c r="C1012" t="s">
        <v>8003</v>
      </c>
      <c r="D1012" t="s">
        <v>8004</v>
      </c>
      <c r="E1012" t="s">
        <v>195</v>
      </c>
      <c r="F1012" t="s">
        <v>920</v>
      </c>
      <c r="G1012" t="s">
        <v>43</v>
      </c>
      <c r="H1012" t="s">
        <v>8005</v>
      </c>
      <c r="I1012" t="s">
        <v>8006</v>
      </c>
      <c r="J1012" t="s">
        <v>8007</v>
      </c>
      <c r="K1012">
        <v>114</v>
      </c>
      <c r="L1012" t="s">
        <v>8008</v>
      </c>
      <c r="N1012" t="s">
        <v>68</v>
      </c>
      <c r="O1012" t="s">
        <v>2584</v>
      </c>
      <c r="P1012" t="s">
        <v>5181</v>
      </c>
      <c r="Q1012" t="s">
        <v>33</v>
      </c>
      <c r="R1012" t="s">
        <v>34</v>
      </c>
      <c r="S1012" t="s">
        <v>8009</v>
      </c>
      <c r="T1012" t="s">
        <v>8010</v>
      </c>
      <c r="W1012" t="s">
        <v>8011</v>
      </c>
      <c r="X1012" t="s">
        <v>38</v>
      </c>
    </row>
    <row r="1013" spans="1:24" x14ac:dyDescent="0.3">
      <c r="A1013">
        <v>968599</v>
      </c>
      <c r="B1013" t="s">
        <v>8012</v>
      </c>
      <c r="C1013" t="s">
        <v>8013</v>
      </c>
      <c r="D1013" t="s">
        <v>8014</v>
      </c>
      <c r="E1013" t="s">
        <v>2632</v>
      </c>
      <c r="F1013" t="s">
        <v>84</v>
      </c>
      <c r="G1013" t="s">
        <v>27</v>
      </c>
      <c r="H1013" t="s">
        <v>8015</v>
      </c>
      <c r="I1013" t="s">
        <v>8016</v>
      </c>
      <c r="J1013" t="s">
        <v>8017</v>
      </c>
      <c r="K1013">
        <v>104</v>
      </c>
      <c r="L1013" t="s">
        <v>8018</v>
      </c>
      <c r="N1013" t="s">
        <v>68</v>
      </c>
      <c r="O1013" t="s">
        <v>2584</v>
      </c>
      <c r="P1013" t="s">
        <v>2461</v>
      </c>
      <c r="Q1013" t="s">
        <v>33</v>
      </c>
      <c r="R1013" t="s">
        <v>34</v>
      </c>
      <c r="S1013" t="s">
        <v>8019</v>
      </c>
      <c r="W1013" t="s">
        <v>8020</v>
      </c>
      <c r="X1013" t="s">
        <v>38</v>
      </c>
    </row>
    <row r="1014" spans="1:24" x14ac:dyDescent="0.3">
      <c r="A1014">
        <v>968600</v>
      </c>
      <c r="B1014" t="s">
        <v>8021</v>
      </c>
      <c r="C1014" t="s">
        <v>8022</v>
      </c>
      <c r="D1014" t="s">
        <v>8023</v>
      </c>
      <c r="E1014" t="s">
        <v>195</v>
      </c>
      <c r="F1014" t="s">
        <v>1864</v>
      </c>
      <c r="G1014" t="s">
        <v>43</v>
      </c>
      <c r="H1014" t="s">
        <v>8024</v>
      </c>
      <c r="I1014" t="s">
        <v>8025</v>
      </c>
      <c r="J1014" t="s">
        <v>8026</v>
      </c>
      <c r="K1014">
        <v>129</v>
      </c>
      <c r="L1014" t="s">
        <v>1149</v>
      </c>
      <c r="N1014" t="s">
        <v>68</v>
      </c>
      <c r="O1014" t="s">
        <v>468</v>
      </c>
      <c r="P1014" t="s">
        <v>1204</v>
      </c>
      <c r="Q1014" t="s">
        <v>33</v>
      </c>
      <c r="R1014" t="s">
        <v>34</v>
      </c>
      <c r="S1014" t="s">
        <v>8027</v>
      </c>
      <c r="W1014" t="s">
        <v>8028</v>
      </c>
      <c r="X1014" t="s">
        <v>38</v>
      </c>
    </row>
    <row r="1015" spans="1:24" x14ac:dyDescent="0.3">
      <c r="A1015">
        <v>968604</v>
      </c>
      <c r="B1015" t="s">
        <v>8029</v>
      </c>
      <c r="C1015" t="s">
        <v>8030</v>
      </c>
      <c r="D1015" t="s">
        <v>8031</v>
      </c>
      <c r="E1015" t="s">
        <v>140</v>
      </c>
      <c r="F1015" t="s">
        <v>1156</v>
      </c>
      <c r="G1015" t="s">
        <v>27</v>
      </c>
      <c r="H1015" t="s">
        <v>8032</v>
      </c>
      <c r="I1015" t="s">
        <v>8033</v>
      </c>
      <c r="J1015" t="s">
        <v>8034</v>
      </c>
      <c r="K1015">
        <v>42</v>
      </c>
      <c r="L1015" t="s">
        <v>8035</v>
      </c>
      <c r="N1015" t="s">
        <v>68</v>
      </c>
      <c r="O1015" t="s">
        <v>2322</v>
      </c>
      <c r="P1015" t="s">
        <v>8036</v>
      </c>
      <c r="Q1015" t="s">
        <v>33</v>
      </c>
      <c r="R1015" t="s">
        <v>34</v>
      </c>
      <c r="S1015" t="s">
        <v>8037</v>
      </c>
      <c r="T1015" t="s">
        <v>390</v>
      </c>
      <c r="W1015" t="s">
        <v>7885</v>
      </c>
      <c r="X1015" t="s">
        <v>38</v>
      </c>
    </row>
    <row r="1016" spans="1:24" x14ac:dyDescent="0.3">
      <c r="A1016">
        <v>968605</v>
      </c>
      <c r="B1016">
        <v>51865</v>
      </c>
      <c r="C1016" t="s">
        <v>8038</v>
      </c>
      <c r="D1016" t="s">
        <v>8039</v>
      </c>
      <c r="F1016" t="s">
        <v>441</v>
      </c>
      <c r="G1016" t="s">
        <v>43</v>
      </c>
      <c r="H1016" t="s">
        <v>8040</v>
      </c>
      <c r="I1016" t="s">
        <v>8041</v>
      </c>
      <c r="J1016" t="s">
        <v>8042</v>
      </c>
      <c r="K1016">
        <v>17</v>
      </c>
      <c r="L1016" t="s">
        <v>3706</v>
      </c>
      <c r="N1016" t="s">
        <v>68</v>
      </c>
      <c r="O1016" t="s">
        <v>2584</v>
      </c>
      <c r="P1016" t="s">
        <v>4994</v>
      </c>
      <c r="Q1016" t="s">
        <v>33</v>
      </c>
      <c r="R1016" t="s">
        <v>34</v>
      </c>
      <c r="S1016" t="s">
        <v>8043</v>
      </c>
      <c r="T1016" t="s">
        <v>402</v>
      </c>
      <c r="W1016" t="s">
        <v>8044</v>
      </c>
      <c r="X1016" t="s">
        <v>60</v>
      </c>
    </row>
    <row r="1017" spans="1:24" x14ac:dyDescent="0.3">
      <c r="A1017">
        <v>968606</v>
      </c>
      <c r="B1017" t="s">
        <v>8045</v>
      </c>
      <c r="C1017" t="s">
        <v>8046</v>
      </c>
      <c r="D1017" t="s">
        <v>8047</v>
      </c>
      <c r="F1017" t="s">
        <v>84</v>
      </c>
      <c r="G1017" t="s">
        <v>43</v>
      </c>
      <c r="H1017" t="s">
        <v>8048</v>
      </c>
      <c r="I1017" t="s">
        <v>8049</v>
      </c>
      <c r="J1017" t="s">
        <v>8050</v>
      </c>
      <c r="K1017">
        <v>53</v>
      </c>
      <c r="L1017" t="s">
        <v>4574</v>
      </c>
      <c r="N1017" t="s">
        <v>68</v>
      </c>
      <c r="O1017" t="s">
        <v>158</v>
      </c>
      <c r="P1017" t="s">
        <v>4575</v>
      </c>
      <c r="Q1017" t="s">
        <v>33</v>
      </c>
      <c r="R1017" t="s">
        <v>34</v>
      </c>
      <c r="S1017" t="s">
        <v>8051</v>
      </c>
      <c r="W1017" t="s">
        <v>8052</v>
      </c>
      <c r="X1017" t="s">
        <v>38</v>
      </c>
    </row>
    <row r="1018" spans="1:24" x14ac:dyDescent="0.3">
      <c r="A1018">
        <v>968607</v>
      </c>
      <c r="B1018" t="s">
        <v>8053</v>
      </c>
      <c r="C1018" t="s">
        <v>8054</v>
      </c>
      <c r="D1018" t="s">
        <v>8055</v>
      </c>
      <c r="F1018" t="s">
        <v>847</v>
      </c>
      <c r="G1018" t="s">
        <v>43</v>
      </c>
      <c r="H1018" t="s">
        <v>8056</v>
      </c>
      <c r="I1018" t="s">
        <v>8056</v>
      </c>
      <c r="J1018" t="s">
        <v>8057</v>
      </c>
      <c r="K1018">
        <v>0</v>
      </c>
      <c r="N1018" t="s">
        <v>31</v>
      </c>
      <c r="Q1018" t="s">
        <v>119</v>
      </c>
      <c r="R1018" t="s">
        <v>120</v>
      </c>
      <c r="S1018" t="s">
        <v>8058</v>
      </c>
      <c r="T1018" t="s">
        <v>8059</v>
      </c>
      <c r="W1018" t="s">
        <v>4321</v>
      </c>
    </row>
    <row r="1019" spans="1:24" x14ac:dyDescent="0.3">
      <c r="A1019">
        <v>968608</v>
      </c>
      <c r="B1019">
        <v>333190</v>
      </c>
      <c r="C1019" t="s">
        <v>8060</v>
      </c>
      <c r="D1019" t="s">
        <v>8061</v>
      </c>
      <c r="F1019" t="s">
        <v>970</v>
      </c>
      <c r="G1019" t="s">
        <v>27</v>
      </c>
      <c r="H1019" t="s">
        <v>8062</v>
      </c>
      <c r="I1019" t="s">
        <v>8063</v>
      </c>
      <c r="J1019" t="s">
        <v>8064</v>
      </c>
      <c r="K1019">
        <v>39</v>
      </c>
      <c r="L1019" t="s">
        <v>1303</v>
      </c>
      <c r="N1019" t="s">
        <v>68</v>
      </c>
      <c r="O1019" t="s">
        <v>468</v>
      </c>
      <c r="P1019" t="s">
        <v>1304</v>
      </c>
      <c r="Q1019" t="s">
        <v>33</v>
      </c>
      <c r="R1019" t="s">
        <v>34</v>
      </c>
      <c r="S1019" t="s">
        <v>8065</v>
      </c>
      <c r="T1019" t="s">
        <v>8066</v>
      </c>
      <c r="W1019" t="s">
        <v>8067</v>
      </c>
      <c r="X1019" t="s">
        <v>38</v>
      </c>
    </row>
    <row r="1020" spans="1:24" x14ac:dyDescent="0.3">
      <c r="A1020">
        <v>968610</v>
      </c>
      <c r="B1020">
        <v>7586</v>
      </c>
      <c r="C1020" t="s">
        <v>8068</v>
      </c>
      <c r="D1020" t="s">
        <v>8069</v>
      </c>
      <c r="F1020" t="s">
        <v>787</v>
      </c>
      <c r="G1020" t="s">
        <v>27</v>
      </c>
      <c r="H1020" t="s">
        <v>8070</v>
      </c>
      <c r="I1020" t="s">
        <v>8071</v>
      </c>
      <c r="J1020" t="s">
        <v>8072</v>
      </c>
      <c r="K1020">
        <v>39</v>
      </c>
      <c r="M1020" t="s">
        <v>8073</v>
      </c>
      <c r="N1020" t="s">
        <v>68</v>
      </c>
      <c r="O1020" t="s">
        <v>3200</v>
      </c>
      <c r="P1020" t="s">
        <v>147</v>
      </c>
      <c r="Q1020" t="s">
        <v>33</v>
      </c>
      <c r="R1020" t="s">
        <v>34</v>
      </c>
      <c r="S1020" t="s">
        <v>8074</v>
      </c>
      <c r="W1020" t="s">
        <v>8075</v>
      </c>
      <c r="X1020" t="s">
        <v>38</v>
      </c>
    </row>
    <row r="1021" spans="1:24" x14ac:dyDescent="0.3">
      <c r="A1021">
        <v>968612</v>
      </c>
      <c r="B1021" t="s">
        <v>8076</v>
      </c>
      <c r="C1021" t="s">
        <v>8077</v>
      </c>
      <c r="D1021" t="s">
        <v>8078</v>
      </c>
      <c r="F1021" t="s">
        <v>1324</v>
      </c>
      <c r="G1021" t="s">
        <v>27</v>
      </c>
      <c r="H1021" t="s">
        <v>8079</v>
      </c>
      <c r="I1021" t="s">
        <v>8080</v>
      </c>
      <c r="J1021" t="s">
        <v>8081</v>
      </c>
      <c r="K1021">
        <v>92</v>
      </c>
      <c r="L1021" t="s">
        <v>4469</v>
      </c>
      <c r="N1021" t="s">
        <v>68</v>
      </c>
      <c r="O1021" t="s">
        <v>158</v>
      </c>
      <c r="P1021" t="s">
        <v>577</v>
      </c>
      <c r="Q1021" t="s">
        <v>33</v>
      </c>
      <c r="R1021" t="s">
        <v>34</v>
      </c>
      <c r="S1021" t="s">
        <v>8082</v>
      </c>
      <c r="W1021" t="s">
        <v>8083</v>
      </c>
      <c r="X1021" t="s">
        <v>38</v>
      </c>
    </row>
    <row r="1022" spans="1:24" x14ac:dyDescent="0.3">
      <c r="A1022">
        <v>968616</v>
      </c>
      <c r="B1022" t="s">
        <v>8084</v>
      </c>
      <c r="C1022" t="s">
        <v>8085</v>
      </c>
      <c r="D1022" t="s">
        <v>8086</v>
      </c>
      <c r="F1022" t="s">
        <v>562</v>
      </c>
      <c r="G1022" t="s">
        <v>43</v>
      </c>
      <c r="H1022" t="s">
        <v>8087</v>
      </c>
      <c r="I1022" t="s">
        <v>8088</v>
      </c>
      <c r="J1022" t="s">
        <v>8089</v>
      </c>
      <c r="K1022">
        <v>74</v>
      </c>
      <c r="L1022" t="s">
        <v>4535</v>
      </c>
      <c r="N1022" t="s">
        <v>68</v>
      </c>
      <c r="O1022" t="s">
        <v>158</v>
      </c>
      <c r="P1022" t="s">
        <v>3162</v>
      </c>
      <c r="Q1022" t="s">
        <v>33</v>
      </c>
      <c r="R1022" t="s">
        <v>34</v>
      </c>
      <c r="S1022" t="e">
        <f>- Neuquén</f>
        <v>#NAME?</v>
      </c>
      <c r="W1022" t="s">
        <v>995</v>
      </c>
      <c r="X1022" t="s">
        <v>38</v>
      </c>
    </row>
    <row r="1023" spans="1:24" x14ac:dyDescent="0.3">
      <c r="A1023">
        <v>968621</v>
      </c>
      <c r="B1023">
        <v>146278</v>
      </c>
      <c r="C1023" t="s">
        <v>8090</v>
      </c>
      <c r="D1023" t="s">
        <v>8091</v>
      </c>
      <c r="F1023" t="s">
        <v>258</v>
      </c>
      <c r="G1023" t="s">
        <v>27</v>
      </c>
      <c r="H1023" t="s">
        <v>8092</v>
      </c>
      <c r="I1023" t="s">
        <v>8093</v>
      </c>
      <c r="J1023" t="s">
        <v>8094</v>
      </c>
      <c r="K1023">
        <v>41</v>
      </c>
      <c r="L1023" t="s">
        <v>8095</v>
      </c>
      <c r="N1023" t="s">
        <v>68</v>
      </c>
      <c r="O1023" t="s">
        <v>158</v>
      </c>
      <c r="P1023" t="s">
        <v>8096</v>
      </c>
      <c r="Q1023" t="s">
        <v>33</v>
      </c>
      <c r="R1023" t="s">
        <v>34</v>
      </c>
      <c r="S1023" t="s">
        <v>8097</v>
      </c>
      <c r="T1023" t="s">
        <v>540</v>
      </c>
      <c r="W1023" t="s">
        <v>8098</v>
      </c>
      <c r="X1023" t="s">
        <v>60</v>
      </c>
    </row>
    <row r="1024" spans="1:24" x14ac:dyDescent="0.3">
      <c r="A1024">
        <v>968623</v>
      </c>
      <c r="B1024" t="s">
        <v>6581</v>
      </c>
      <c r="C1024" t="s">
        <v>6582</v>
      </c>
      <c r="D1024" t="s">
        <v>6583</v>
      </c>
      <c r="F1024" t="s">
        <v>270</v>
      </c>
      <c r="G1024" t="s">
        <v>27</v>
      </c>
      <c r="H1024" t="s">
        <v>8099</v>
      </c>
      <c r="I1024" t="s">
        <v>8100</v>
      </c>
      <c r="J1024" t="s">
        <v>8101</v>
      </c>
      <c r="K1024">
        <v>72</v>
      </c>
      <c r="M1024" t="s">
        <v>6481</v>
      </c>
      <c r="N1024" t="s">
        <v>68</v>
      </c>
      <c r="O1024" t="s">
        <v>3200</v>
      </c>
      <c r="P1024" t="s">
        <v>147</v>
      </c>
      <c r="Q1024" t="s">
        <v>33</v>
      </c>
      <c r="R1024" t="s">
        <v>34</v>
      </c>
      <c r="S1024" t="s">
        <v>6587</v>
      </c>
      <c r="T1024" t="s">
        <v>6588</v>
      </c>
      <c r="W1024" t="s">
        <v>8102</v>
      </c>
      <c r="X1024" t="s">
        <v>60</v>
      </c>
    </row>
    <row r="1025" spans="1:24" x14ac:dyDescent="0.3">
      <c r="A1025">
        <v>968626</v>
      </c>
      <c r="B1025">
        <v>258590</v>
      </c>
      <c r="C1025" t="s">
        <v>8103</v>
      </c>
      <c r="D1025" t="s">
        <v>8104</v>
      </c>
      <c r="F1025" t="s">
        <v>630</v>
      </c>
      <c r="G1025" t="s">
        <v>43</v>
      </c>
      <c r="H1025" t="s">
        <v>8105</v>
      </c>
      <c r="I1025" t="s">
        <v>8106</v>
      </c>
      <c r="J1025" t="s">
        <v>8107</v>
      </c>
      <c r="K1025">
        <v>26</v>
      </c>
      <c r="L1025" t="s">
        <v>5147</v>
      </c>
      <c r="N1025" t="s">
        <v>68</v>
      </c>
      <c r="O1025" t="s">
        <v>3200</v>
      </c>
      <c r="P1025" t="s">
        <v>8108</v>
      </c>
      <c r="Q1025" t="s">
        <v>119</v>
      </c>
      <c r="R1025" t="s">
        <v>120</v>
      </c>
      <c r="S1025" t="s">
        <v>8109</v>
      </c>
      <c r="T1025" t="s">
        <v>1569</v>
      </c>
      <c r="W1025" t="s">
        <v>8110</v>
      </c>
      <c r="X1025" t="s">
        <v>60</v>
      </c>
    </row>
    <row r="1026" spans="1:24" x14ac:dyDescent="0.3">
      <c r="A1026">
        <v>968627</v>
      </c>
      <c r="B1026" t="s">
        <v>8111</v>
      </c>
      <c r="C1026" t="s">
        <v>8112</v>
      </c>
      <c r="D1026" t="s">
        <v>8113</v>
      </c>
      <c r="F1026" t="s">
        <v>292</v>
      </c>
      <c r="G1026" t="s">
        <v>27</v>
      </c>
      <c r="H1026" t="s">
        <v>8114</v>
      </c>
      <c r="I1026" t="s">
        <v>8115</v>
      </c>
      <c r="J1026" t="s">
        <v>8116</v>
      </c>
      <c r="K1026">
        <v>27</v>
      </c>
      <c r="L1026" t="s">
        <v>8117</v>
      </c>
      <c r="N1026" t="s">
        <v>68</v>
      </c>
      <c r="O1026" t="s">
        <v>158</v>
      </c>
      <c r="P1026" t="s">
        <v>171</v>
      </c>
      <c r="Q1026" t="s">
        <v>33</v>
      </c>
      <c r="R1026" t="s">
        <v>34</v>
      </c>
      <c r="S1026" t="s">
        <v>8118</v>
      </c>
      <c r="W1026" t="s">
        <v>8119</v>
      </c>
      <c r="X1026" t="s">
        <v>60</v>
      </c>
    </row>
    <row r="1027" spans="1:24" x14ac:dyDescent="0.3">
      <c r="A1027">
        <v>968628</v>
      </c>
      <c r="B1027">
        <v>333190</v>
      </c>
      <c r="C1027" t="s">
        <v>8060</v>
      </c>
      <c r="D1027" t="s">
        <v>8061</v>
      </c>
      <c r="F1027" t="s">
        <v>970</v>
      </c>
      <c r="G1027" t="s">
        <v>27</v>
      </c>
      <c r="H1027" t="s">
        <v>8114</v>
      </c>
      <c r="I1027" t="s">
        <v>8120</v>
      </c>
      <c r="J1027" t="s">
        <v>8121</v>
      </c>
      <c r="K1027">
        <v>2</v>
      </c>
      <c r="L1027" t="s">
        <v>1303</v>
      </c>
      <c r="N1027" t="s">
        <v>68</v>
      </c>
      <c r="O1027" t="s">
        <v>468</v>
      </c>
      <c r="P1027" t="s">
        <v>1304</v>
      </c>
      <c r="R1027" t="s">
        <v>903</v>
      </c>
      <c r="S1027" t="s">
        <v>8065</v>
      </c>
      <c r="T1027" t="s">
        <v>8066</v>
      </c>
      <c r="W1027" t="s">
        <v>8122</v>
      </c>
    </row>
    <row r="1028" spans="1:24" x14ac:dyDescent="0.3">
      <c r="A1028">
        <v>968629</v>
      </c>
      <c r="B1028" t="s">
        <v>8123</v>
      </c>
      <c r="C1028" t="s">
        <v>8124</v>
      </c>
      <c r="D1028" t="s">
        <v>8125</v>
      </c>
      <c r="F1028" t="s">
        <v>320</v>
      </c>
      <c r="G1028" t="s">
        <v>43</v>
      </c>
      <c r="H1028" t="s">
        <v>8126</v>
      </c>
      <c r="J1028" t="s">
        <v>8127</v>
      </c>
      <c r="N1028" t="s">
        <v>31</v>
      </c>
      <c r="R1028" t="s">
        <v>78</v>
      </c>
      <c r="S1028" t="s">
        <v>8128</v>
      </c>
      <c r="T1028" t="s">
        <v>530</v>
      </c>
      <c r="W1028" t="s">
        <v>8129</v>
      </c>
      <c r="X1028" t="s">
        <v>38</v>
      </c>
    </row>
    <row r="1029" spans="1:24" x14ac:dyDescent="0.3">
      <c r="A1029">
        <v>968630</v>
      </c>
      <c r="B1029" t="s">
        <v>8130</v>
      </c>
      <c r="C1029" t="s">
        <v>8131</v>
      </c>
      <c r="D1029" t="s">
        <v>8132</v>
      </c>
      <c r="E1029" t="s">
        <v>2632</v>
      </c>
      <c r="F1029" t="s">
        <v>42</v>
      </c>
      <c r="G1029" t="s">
        <v>27</v>
      </c>
      <c r="H1029" t="s">
        <v>8133</v>
      </c>
      <c r="J1029" t="s">
        <v>8134</v>
      </c>
      <c r="N1029" t="s">
        <v>31</v>
      </c>
      <c r="R1029" t="s">
        <v>78</v>
      </c>
      <c r="S1029" t="s">
        <v>8135</v>
      </c>
      <c r="W1029" t="s">
        <v>6288</v>
      </c>
    </row>
    <row r="1030" spans="1:24" x14ac:dyDescent="0.3">
      <c r="A1030">
        <v>968633</v>
      </c>
      <c r="B1030">
        <v>168015</v>
      </c>
      <c r="C1030" t="s">
        <v>8136</v>
      </c>
      <c r="D1030" t="s">
        <v>8137</v>
      </c>
      <c r="E1030" t="s">
        <v>140</v>
      </c>
      <c r="F1030" t="s">
        <v>650</v>
      </c>
      <c r="G1030" t="s">
        <v>43</v>
      </c>
      <c r="H1030" t="s">
        <v>8138</v>
      </c>
      <c r="I1030" t="s">
        <v>8139</v>
      </c>
      <c r="J1030" t="s">
        <v>8140</v>
      </c>
      <c r="K1030">
        <v>24</v>
      </c>
      <c r="M1030" t="s">
        <v>8141</v>
      </c>
      <c r="N1030" t="s">
        <v>68</v>
      </c>
      <c r="O1030" t="s">
        <v>3200</v>
      </c>
      <c r="P1030" t="s">
        <v>6329</v>
      </c>
      <c r="Q1030" t="s">
        <v>33</v>
      </c>
      <c r="R1030" t="s">
        <v>34</v>
      </c>
      <c r="S1030" t="e">
        <f>- Neuquén - Barrio Ciudad Industrial</f>
        <v>#NAME?</v>
      </c>
      <c r="T1030" t="s">
        <v>5970</v>
      </c>
      <c r="W1030" t="s">
        <v>8142</v>
      </c>
      <c r="X1030" t="s">
        <v>60</v>
      </c>
    </row>
    <row r="1031" spans="1:24" x14ac:dyDescent="0.3">
      <c r="A1031">
        <v>968638</v>
      </c>
      <c r="B1031" t="s">
        <v>8143</v>
      </c>
      <c r="C1031" t="s">
        <v>8144</v>
      </c>
      <c r="D1031" t="s">
        <v>8145</v>
      </c>
      <c r="E1031" t="s">
        <v>195</v>
      </c>
      <c r="F1031" t="s">
        <v>302</v>
      </c>
      <c r="G1031" t="s">
        <v>27</v>
      </c>
      <c r="H1031" t="s">
        <v>8146</v>
      </c>
      <c r="I1031" t="s">
        <v>8147</v>
      </c>
      <c r="J1031" t="s">
        <v>8148</v>
      </c>
      <c r="K1031">
        <v>25</v>
      </c>
      <c r="L1031" t="s">
        <v>8149</v>
      </c>
      <c r="N1031" t="s">
        <v>68</v>
      </c>
      <c r="O1031" t="s">
        <v>468</v>
      </c>
      <c r="P1031" t="s">
        <v>4343</v>
      </c>
      <c r="Q1031" t="s">
        <v>33</v>
      </c>
      <c r="R1031" t="s">
        <v>34</v>
      </c>
      <c r="S1031" t="s">
        <v>8150</v>
      </c>
      <c r="W1031" t="s">
        <v>8151</v>
      </c>
      <c r="X1031" t="s">
        <v>60</v>
      </c>
    </row>
    <row r="1032" spans="1:24" x14ac:dyDescent="0.3">
      <c r="A1032">
        <v>968639</v>
      </c>
      <c r="B1032">
        <v>203105</v>
      </c>
      <c r="C1032" t="s">
        <v>8152</v>
      </c>
      <c r="D1032" t="s">
        <v>8153</v>
      </c>
      <c r="E1032" t="s">
        <v>140</v>
      </c>
      <c r="F1032" t="s">
        <v>1001</v>
      </c>
      <c r="G1032" t="s">
        <v>27</v>
      </c>
      <c r="H1032" t="s">
        <v>8154</v>
      </c>
      <c r="J1032" t="s">
        <v>8155</v>
      </c>
      <c r="N1032" t="s">
        <v>31</v>
      </c>
      <c r="R1032" t="s">
        <v>78</v>
      </c>
      <c r="S1032" t="s">
        <v>8156</v>
      </c>
      <c r="T1032" t="s">
        <v>1014</v>
      </c>
      <c r="W1032" t="s">
        <v>8157</v>
      </c>
      <c r="X1032" t="s">
        <v>38</v>
      </c>
    </row>
    <row r="1033" spans="1:24" x14ac:dyDescent="0.3">
      <c r="A1033">
        <v>968640</v>
      </c>
      <c r="B1033">
        <v>325767</v>
      </c>
      <c r="C1033" t="s">
        <v>8158</v>
      </c>
      <c r="D1033" t="s">
        <v>8159</v>
      </c>
      <c r="E1033" t="s">
        <v>8160</v>
      </c>
      <c r="F1033" t="s">
        <v>281</v>
      </c>
      <c r="G1033" t="s">
        <v>43</v>
      </c>
      <c r="H1033" t="s">
        <v>8161</v>
      </c>
      <c r="I1033" t="s">
        <v>8161</v>
      </c>
      <c r="J1033" t="s">
        <v>8162</v>
      </c>
      <c r="K1033">
        <v>0</v>
      </c>
      <c r="L1033" t="s">
        <v>8163</v>
      </c>
      <c r="N1033" t="s">
        <v>68</v>
      </c>
      <c r="O1033" t="s">
        <v>3200</v>
      </c>
      <c r="P1033" t="s">
        <v>8164</v>
      </c>
      <c r="Q1033" t="s">
        <v>119</v>
      </c>
      <c r="R1033" t="s">
        <v>120</v>
      </c>
      <c r="S1033" t="s">
        <v>8165</v>
      </c>
      <c r="W1033" t="s">
        <v>1232</v>
      </c>
    </row>
    <row r="1034" spans="1:24" x14ac:dyDescent="0.3">
      <c r="A1034">
        <v>968641</v>
      </c>
      <c r="B1034" t="s">
        <v>8166</v>
      </c>
      <c r="C1034" t="s">
        <v>8167</v>
      </c>
      <c r="D1034" t="s">
        <v>8168</v>
      </c>
      <c r="F1034" t="s">
        <v>1911</v>
      </c>
      <c r="G1034" t="s">
        <v>27</v>
      </c>
      <c r="H1034" t="s">
        <v>8169</v>
      </c>
      <c r="I1034" t="s">
        <v>8170</v>
      </c>
      <c r="J1034" t="s">
        <v>8171</v>
      </c>
      <c r="K1034">
        <v>96</v>
      </c>
      <c r="L1034" t="s">
        <v>840</v>
      </c>
      <c r="N1034" t="s">
        <v>68</v>
      </c>
      <c r="O1034" t="s">
        <v>158</v>
      </c>
      <c r="P1034" t="s">
        <v>841</v>
      </c>
      <c r="Q1034" t="s">
        <v>33</v>
      </c>
      <c r="R1034" t="s">
        <v>34</v>
      </c>
      <c r="S1034" t="s">
        <v>8172</v>
      </c>
      <c r="T1034" t="s">
        <v>7389</v>
      </c>
      <c r="W1034" t="s">
        <v>8173</v>
      </c>
      <c r="X1034" t="s">
        <v>38</v>
      </c>
    </row>
    <row r="1035" spans="1:24" x14ac:dyDescent="0.3">
      <c r="A1035">
        <v>968643</v>
      </c>
      <c r="B1035" t="s">
        <v>8174</v>
      </c>
      <c r="C1035" t="s">
        <v>8175</v>
      </c>
      <c r="D1035" t="s">
        <v>8176</v>
      </c>
      <c r="F1035" t="s">
        <v>562</v>
      </c>
      <c r="G1035" t="s">
        <v>43</v>
      </c>
      <c r="H1035" t="s">
        <v>8177</v>
      </c>
      <c r="I1035" t="s">
        <v>8178</v>
      </c>
      <c r="J1035" t="s">
        <v>8179</v>
      </c>
      <c r="K1035">
        <v>99</v>
      </c>
      <c r="L1035" t="s">
        <v>108</v>
      </c>
      <c r="N1035" t="s">
        <v>68</v>
      </c>
      <c r="O1035" t="s">
        <v>158</v>
      </c>
      <c r="P1035" t="s">
        <v>147</v>
      </c>
      <c r="Q1035" t="s">
        <v>33</v>
      </c>
      <c r="R1035" t="s">
        <v>34</v>
      </c>
      <c r="S1035" t="s">
        <v>8180</v>
      </c>
      <c r="W1035" t="s">
        <v>8181</v>
      </c>
      <c r="X1035" t="s">
        <v>38</v>
      </c>
    </row>
    <row r="1036" spans="1:24" x14ac:dyDescent="0.3">
      <c r="A1036">
        <v>968645</v>
      </c>
      <c r="B1036" t="s">
        <v>4346</v>
      </c>
      <c r="C1036" t="s">
        <v>4347</v>
      </c>
      <c r="D1036" t="s">
        <v>4348</v>
      </c>
      <c r="E1036" t="s">
        <v>2001</v>
      </c>
      <c r="F1036" t="s">
        <v>1324</v>
      </c>
      <c r="G1036" t="s">
        <v>27</v>
      </c>
      <c r="H1036" t="s">
        <v>8182</v>
      </c>
      <c r="I1036" t="s">
        <v>8183</v>
      </c>
      <c r="J1036" t="s">
        <v>8184</v>
      </c>
      <c r="K1036">
        <v>89</v>
      </c>
      <c r="M1036" t="s">
        <v>3030</v>
      </c>
      <c r="N1036" t="s">
        <v>68</v>
      </c>
      <c r="O1036" t="s">
        <v>3200</v>
      </c>
      <c r="P1036" t="s">
        <v>491</v>
      </c>
      <c r="Q1036" t="s">
        <v>33</v>
      </c>
      <c r="R1036" t="s">
        <v>34</v>
      </c>
      <c r="S1036" t="s">
        <v>4353</v>
      </c>
      <c r="W1036" t="s">
        <v>8185</v>
      </c>
      <c r="X1036" t="s">
        <v>38</v>
      </c>
    </row>
    <row r="1037" spans="1:24" x14ac:dyDescent="0.3">
      <c r="A1037">
        <v>968646</v>
      </c>
      <c r="B1037" t="s">
        <v>8186</v>
      </c>
      <c r="C1037" t="s">
        <v>8187</v>
      </c>
      <c r="D1037" t="s">
        <v>8188</v>
      </c>
      <c r="F1037" t="s">
        <v>320</v>
      </c>
      <c r="G1037" t="s">
        <v>43</v>
      </c>
      <c r="H1037" t="s">
        <v>8189</v>
      </c>
      <c r="I1037" t="s">
        <v>8190</v>
      </c>
      <c r="J1037" t="s">
        <v>8191</v>
      </c>
      <c r="K1037">
        <v>16</v>
      </c>
      <c r="M1037" t="s">
        <v>8192</v>
      </c>
      <c r="N1037" t="s">
        <v>68</v>
      </c>
      <c r="O1037" t="s">
        <v>3200</v>
      </c>
      <c r="P1037" t="s">
        <v>2423</v>
      </c>
      <c r="Q1037" t="s">
        <v>119</v>
      </c>
      <c r="R1037" t="s">
        <v>120</v>
      </c>
      <c r="S1037" t="s">
        <v>8193</v>
      </c>
      <c r="T1037" t="s">
        <v>5309</v>
      </c>
      <c r="W1037" t="s">
        <v>8194</v>
      </c>
      <c r="X1037" t="s">
        <v>60</v>
      </c>
    </row>
    <row r="1038" spans="1:24" x14ac:dyDescent="0.3">
      <c r="A1038">
        <v>968649</v>
      </c>
      <c r="B1038" t="s">
        <v>8195</v>
      </c>
      <c r="C1038" t="s">
        <v>8196</v>
      </c>
      <c r="D1038" t="s">
        <v>8197</v>
      </c>
      <c r="F1038" t="s">
        <v>141</v>
      </c>
      <c r="G1038" t="s">
        <v>27</v>
      </c>
      <c r="H1038" t="s">
        <v>8198</v>
      </c>
      <c r="I1038" t="s">
        <v>8199</v>
      </c>
      <c r="J1038" t="s">
        <v>8200</v>
      </c>
      <c r="K1038">
        <v>27</v>
      </c>
      <c r="M1038" t="s">
        <v>467</v>
      </c>
      <c r="N1038" t="s">
        <v>31</v>
      </c>
      <c r="O1038" t="s">
        <v>3200</v>
      </c>
      <c r="Q1038" t="s">
        <v>33</v>
      </c>
      <c r="R1038" t="s">
        <v>34</v>
      </c>
      <c r="S1038" t="s">
        <v>8201</v>
      </c>
      <c r="W1038" t="s">
        <v>8202</v>
      </c>
      <c r="X1038" t="s">
        <v>60</v>
      </c>
    </row>
    <row r="1039" spans="1:24" x14ac:dyDescent="0.3">
      <c r="A1039">
        <v>968650</v>
      </c>
      <c r="B1039" t="s">
        <v>8203</v>
      </c>
      <c r="C1039" t="s">
        <v>8204</v>
      </c>
      <c r="D1039" t="s">
        <v>8205</v>
      </c>
      <c r="E1039" t="s">
        <v>140</v>
      </c>
      <c r="F1039" t="s">
        <v>463</v>
      </c>
      <c r="G1039" t="s">
        <v>27</v>
      </c>
      <c r="H1039" t="s">
        <v>8206</v>
      </c>
      <c r="I1039" t="s">
        <v>8207</v>
      </c>
      <c r="J1039" t="s">
        <v>8208</v>
      </c>
      <c r="K1039">
        <v>19</v>
      </c>
      <c r="L1039" t="s">
        <v>8209</v>
      </c>
      <c r="N1039" t="s">
        <v>31</v>
      </c>
      <c r="O1039" t="s">
        <v>158</v>
      </c>
      <c r="Q1039" t="s">
        <v>33</v>
      </c>
      <c r="R1039" t="s">
        <v>34</v>
      </c>
      <c r="S1039" t="s">
        <v>8210</v>
      </c>
      <c r="T1039" t="s">
        <v>8211</v>
      </c>
      <c r="W1039" t="s">
        <v>8212</v>
      </c>
      <c r="X1039" t="s">
        <v>60</v>
      </c>
    </row>
    <row r="1040" spans="1:24" x14ac:dyDescent="0.3">
      <c r="A1040">
        <v>968651</v>
      </c>
      <c r="B1040" t="s">
        <v>8213</v>
      </c>
      <c r="C1040" t="s">
        <v>8214</v>
      </c>
      <c r="D1040" t="s">
        <v>8215</v>
      </c>
      <c r="E1040" t="s">
        <v>101</v>
      </c>
      <c r="F1040" t="s">
        <v>112</v>
      </c>
      <c r="G1040" t="s">
        <v>43</v>
      </c>
      <c r="H1040" t="s">
        <v>8216</v>
      </c>
      <c r="I1040" t="s">
        <v>8217</v>
      </c>
      <c r="J1040" t="s">
        <v>8218</v>
      </c>
      <c r="K1040">
        <v>46</v>
      </c>
      <c r="L1040" t="s">
        <v>4535</v>
      </c>
      <c r="N1040" t="s">
        <v>31</v>
      </c>
      <c r="O1040" t="s">
        <v>158</v>
      </c>
      <c r="Q1040" t="s">
        <v>33</v>
      </c>
      <c r="R1040" t="s">
        <v>34</v>
      </c>
      <c r="S1040" t="s">
        <v>8219</v>
      </c>
      <c r="T1040" t="s">
        <v>1206</v>
      </c>
      <c r="W1040" t="s">
        <v>8220</v>
      </c>
      <c r="X1040" t="s">
        <v>38</v>
      </c>
    </row>
    <row r="1041" spans="1:24" x14ac:dyDescent="0.3">
      <c r="A1041">
        <v>968653</v>
      </c>
      <c r="B1041" t="s">
        <v>8221</v>
      </c>
      <c r="C1041" t="s">
        <v>8222</v>
      </c>
      <c r="D1041" t="s">
        <v>8223</v>
      </c>
      <c r="F1041" t="s">
        <v>562</v>
      </c>
      <c r="G1041" t="s">
        <v>27</v>
      </c>
      <c r="H1041" t="s">
        <v>8224</v>
      </c>
      <c r="I1041" t="s">
        <v>8225</v>
      </c>
      <c r="J1041" t="s">
        <v>8226</v>
      </c>
      <c r="K1041">
        <v>40</v>
      </c>
      <c r="N1041" t="s">
        <v>31</v>
      </c>
      <c r="O1041" t="s">
        <v>952</v>
      </c>
      <c r="Q1041" t="s">
        <v>33</v>
      </c>
      <c r="R1041" t="s">
        <v>34</v>
      </c>
      <c r="S1041" t="s">
        <v>8227</v>
      </c>
      <c r="T1041" t="s">
        <v>8228</v>
      </c>
      <c r="W1041" t="s">
        <v>8229</v>
      </c>
      <c r="X1041" t="s">
        <v>38</v>
      </c>
    </row>
    <row r="1042" spans="1:24" x14ac:dyDescent="0.3">
      <c r="A1042">
        <v>968654</v>
      </c>
      <c r="B1042">
        <v>321857</v>
      </c>
      <c r="C1042" t="s">
        <v>8230</v>
      </c>
      <c r="D1042" t="s">
        <v>8231</v>
      </c>
      <c r="F1042" t="s">
        <v>947</v>
      </c>
      <c r="G1042" t="s">
        <v>43</v>
      </c>
      <c r="H1042" t="s">
        <v>8232</v>
      </c>
      <c r="I1042" t="s">
        <v>8233</v>
      </c>
      <c r="J1042" t="s">
        <v>8234</v>
      </c>
      <c r="K1042">
        <v>39</v>
      </c>
      <c r="L1042" t="s">
        <v>4469</v>
      </c>
      <c r="N1042" t="s">
        <v>68</v>
      </c>
      <c r="O1042" t="s">
        <v>158</v>
      </c>
      <c r="P1042" t="s">
        <v>577</v>
      </c>
      <c r="Q1042" t="s">
        <v>33</v>
      </c>
      <c r="R1042" t="s">
        <v>34</v>
      </c>
      <c r="S1042" t="e">
        <f>- Neuquén</f>
        <v>#NAME?</v>
      </c>
      <c r="T1042" t="s">
        <v>8235</v>
      </c>
      <c r="W1042" t="s">
        <v>8236</v>
      </c>
      <c r="X1042" t="s">
        <v>38</v>
      </c>
    </row>
    <row r="1043" spans="1:24" x14ac:dyDescent="0.3">
      <c r="A1043">
        <v>968655</v>
      </c>
      <c r="B1043">
        <v>213384</v>
      </c>
      <c r="C1043" t="s">
        <v>8237</v>
      </c>
      <c r="D1043" t="s">
        <v>8238</v>
      </c>
      <c r="F1043" t="s">
        <v>141</v>
      </c>
      <c r="G1043" t="s">
        <v>27</v>
      </c>
      <c r="H1043" t="s">
        <v>8239</v>
      </c>
      <c r="I1043" t="s">
        <v>8240</v>
      </c>
      <c r="J1043" t="s">
        <v>8241</v>
      </c>
      <c r="K1043">
        <v>1</v>
      </c>
      <c r="N1043" t="s">
        <v>31</v>
      </c>
      <c r="O1043" t="s">
        <v>3200</v>
      </c>
      <c r="Q1043" t="s">
        <v>33</v>
      </c>
      <c r="R1043" t="s">
        <v>34</v>
      </c>
      <c r="S1043" t="s">
        <v>8242</v>
      </c>
      <c r="T1043" t="s">
        <v>2463</v>
      </c>
      <c r="W1043" t="s">
        <v>637</v>
      </c>
    </row>
    <row r="1044" spans="1:24" x14ac:dyDescent="0.3">
      <c r="A1044">
        <v>968656</v>
      </c>
      <c r="B1044" t="s">
        <v>8243</v>
      </c>
      <c r="C1044" t="s">
        <v>8244</v>
      </c>
      <c r="D1044" t="s">
        <v>8245</v>
      </c>
      <c r="E1044" t="s">
        <v>140</v>
      </c>
      <c r="F1044" t="s">
        <v>365</v>
      </c>
      <c r="G1044" t="s">
        <v>27</v>
      </c>
      <c r="H1044" t="s">
        <v>8246</v>
      </c>
      <c r="I1044" t="s">
        <v>8246</v>
      </c>
      <c r="J1044" t="s">
        <v>8247</v>
      </c>
      <c r="K1044">
        <v>0</v>
      </c>
      <c r="L1044" t="s">
        <v>4535</v>
      </c>
      <c r="N1044" t="s">
        <v>31</v>
      </c>
      <c r="O1044" t="s">
        <v>158</v>
      </c>
      <c r="Q1044" t="s">
        <v>119</v>
      </c>
      <c r="R1044" t="s">
        <v>120</v>
      </c>
      <c r="S1044" t="s">
        <v>8248</v>
      </c>
      <c r="T1044" t="s">
        <v>8249</v>
      </c>
      <c r="W1044" t="s">
        <v>8250</v>
      </c>
    </row>
    <row r="1045" spans="1:24" x14ac:dyDescent="0.3">
      <c r="A1045">
        <v>968658</v>
      </c>
      <c r="B1045" t="s">
        <v>8251</v>
      </c>
      <c r="C1045" t="s">
        <v>8252</v>
      </c>
      <c r="D1045" t="s">
        <v>8253</v>
      </c>
      <c r="E1045" t="s">
        <v>2632</v>
      </c>
      <c r="F1045" t="s">
        <v>1156</v>
      </c>
      <c r="G1045" t="s">
        <v>43</v>
      </c>
      <c r="H1045" t="s">
        <v>8254</v>
      </c>
      <c r="I1045" t="s">
        <v>8255</v>
      </c>
      <c r="J1045" t="s">
        <v>8256</v>
      </c>
      <c r="K1045">
        <v>64</v>
      </c>
      <c r="L1045" t="s">
        <v>4535</v>
      </c>
      <c r="N1045" t="s">
        <v>31</v>
      </c>
      <c r="O1045" t="s">
        <v>158</v>
      </c>
      <c r="Q1045" t="s">
        <v>33</v>
      </c>
      <c r="R1045" t="s">
        <v>34</v>
      </c>
      <c r="S1045" t="e">
        <f>- Centenario</f>
        <v>#NAME?</v>
      </c>
      <c r="T1045" t="s">
        <v>8257</v>
      </c>
      <c r="W1045" t="s">
        <v>8258</v>
      </c>
      <c r="X1045" t="s">
        <v>38</v>
      </c>
    </row>
    <row r="1046" spans="1:24" x14ac:dyDescent="0.3">
      <c r="A1046">
        <v>968659</v>
      </c>
      <c r="B1046">
        <v>175964</v>
      </c>
      <c r="C1046" t="s">
        <v>8259</v>
      </c>
      <c r="D1046" t="s">
        <v>8260</v>
      </c>
      <c r="F1046" t="s">
        <v>26</v>
      </c>
      <c r="G1046" t="s">
        <v>27</v>
      </c>
      <c r="H1046" t="s">
        <v>8261</v>
      </c>
      <c r="I1046" t="s">
        <v>8262</v>
      </c>
      <c r="J1046" t="s">
        <v>8263</v>
      </c>
      <c r="K1046">
        <v>45</v>
      </c>
      <c r="L1046" t="s">
        <v>285</v>
      </c>
      <c r="N1046" t="s">
        <v>68</v>
      </c>
      <c r="O1046" t="s">
        <v>158</v>
      </c>
      <c r="P1046" t="s">
        <v>286</v>
      </c>
      <c r="Q1046" t="s">
        <v>33</v>
      </c>
      <c r="R1046" t="s">
        <v>34</v>
      </c>
      <c r="S1046" t="s">
        <v>8264</v>
      </c>
      <c r="T1046" t="s">
        <v>8265</v>
      </c>
      <c r="W1046" t="s">
        <v>8266</v>
      </c>
      <c r="X1046" t="s">
        <v>38</v>
      </c>
    </row>
    <row r="1047" spans="1:24" x14ac:dyDescent="0.3">
      <c r="A1047">
        <v>968660</v>
      </c>
      <c r="B1047" t="s">
        <v>8267</v>
      </c>
      <c r="C1047" t="s">
        <v>8268</v>
      </c>
      <c r="D1047" t="s">
        <v>8269</v>
      </c>
      <c r="F1047" t="s">
        <v>562</v>
      </c>
      <c r="G1047" t="s">
        <v>43</v>
      </c>
      <c r="H1047" t="s">
        <v>8270</v>
      </c>
      <c r="I1047" t="s">
        <v>8271</v>
      </c>
      <c r="J1047" t="s">
        <v>8272</v>
      </c>
      <c r="K1047">
        <v>27</v>
      </c>
      <c r="M1047" t="s">
        <v>4378</v>
      </c>
      <c r="N1047" t="s">
        <v>68</v>
      </c>
      <c r="O1047" t="s">
        <v>3200</v>
      </c>
      <c r="P1047" t="s">
        <v>1732</v>
      </c>
      <c r="Q1047" t="s">
        <v>33</v>
      </c>
      <c r="R1047" t="s">
        <v>34</v>
      </c>
      <c r="S1047" t="s">
        <v>8273</v>
      </c>
      <c r="W1047" t="s">
        <v>8274</v>
      </c>
      <c r="X1047" t="s">
        <v>38</v>
      </c>
    </row>
    <row r="1048" spans="1:24" x14ac:dyDescent="0.3">
      <c r="A1048">
        <v>968661</v>
      </c>
      <c r="B1048" t="s">
        <v>8275</v>
      </c>
      <c r="C1048" t="s">
        <v>8276</v>
      </c>
      <c r="D1048" t="s">
        <v>8277</v>
      </c>
      <c r="F1048" t="s">
        <v>562</v>
      </c>
      <c r="G1048" t="s">
        <v>43</v>
      </c>
      <c r="H1048" t="s">
        <v>8278</v>
      </c>
      <c r="I1048" t="s">
        <v>8279</v>
      </c>
      <c r="J1048" t="s">
        <v>8280</v>
      </c>
      <c r="K1048">
        <v>69</v>
      </c>
      <c r="L1048" t="s">
        <v>8281</v>
      </c>
      <c r="N1048" t="s">
        <v>68</v>
      </c>
      <c r="O1048" t="s">
        <v>468</v>
      </c>
      <c r="P1048" t="s">
        <v>8282</v>
      </c>
      <c r="Q1048" t="s">
        <v>33</v>
      </c>
      <c r="R1048" t="s">
        <v>34</v>
      </c>
      <c r="S1048" t="s">
        <v>8283</v>
      </c>
      <c r="T1048" t="s">
        <v>3155</v>
      </c>
      <c r="W1048" t="s">
        <v>8284</v>
      </c>
      <c r="X1048" t="s">
        <v>38</v>
      </c>
    </row>
    <row r="1049" spans="1:24" x14ac:dyDescent="0.3">
      <c r="A1049">
        <v>968662</v>
      </c>
      <c r="B1049" t="s">
        <v>8285</v>
      </c>
      <c r="C1049" t="s">
        <v>8286</v>
      </c>
      <c r="D1049" t="s">
        <v>8287</v>
      </c>
      <c r="F1049" t="s">
        <v>165</v>
      </c>
      <c r="G1049" t="s">
        <v>43</v>
      </c>
      <c r="H1049" t="s">
        <v>8288</v>
      </c>
      <c r="I1049" t="s">
        <v>8289</v>
      </c>
      <c r="J1049" t="s">
        <v>8290</v>
      </c>
      <c r="K1049">
        <v>70</v>
      </c>
      <c r="L1049" t="s">
        <v>455</v>
      </c>
      <c r="N1049" t="s">
        <v>68</v>
      </c>
      <c r="O1049" t="s">
        <v>468</v>
      </c>
      <c r="P1049" t="s">
        <v>456</v>
      </c>
      <c r="Q1049" t="s">
        <v>33</v>
      </c>
      <c r="R1049" t="s">
        <v>34</v>
      </c>
      <c r="S1049" t="s">
        <v>8291</v>
      </c>
      <c r="W1049" t="s">
        <v>8292</v>
      </c>
      <c r="X1049" t="s">
        <v>38</v>
      </c>
    </row>
    <row r="1050" spans="1:24" x14ac:dyDescent="0.3">
      <c r="A1050">
        <v>968663</v>
      </c>
      <c r="B1050" t="s">
        <v>8293</v>
      </c>
      <c r="C1050" t="s">
        <v>8294</v>
      </c>
      <c r="D1050" t="s">
        <v>8295</v>
      </c>
      <c r="F1050" t="s">
        <v>668</v>
      </c>
      <c r="G1050" t="s">
        <v>27</v>
      </c>
      <c r="H1050" t="s">
        <v>8296</v>
      </c>
      <c r="I1050" t="s">
        <v>8297</v>
      </c>
      <c r="J1050" t="s">
        <v>8298</v>
      </c>
      <c r="K1050">
        <v>46</v>
      </c>
      <c r="N1050" t="s">
        <v>31</v>
      </c>
      <c r="O1050" t="s">
        <v>130</v>
      </c>
      <c r="Q1050" t="s">
        <v>33</v>
      </c>
      <c r="R1050" t="s">
        <v>34</v>
      </c>
      <c r="S1050" t="s">
        <v>8299</v>
      </c>
      <c r="W1050" t="s">
        <v>8300</v>
      </c>
      <c r="X1050" t="s">
        <v>60</v>
      </c>
    </row>
    <row r="1051" spans="1:24" x14ac:dyDescent="0.3">
      <c r="A1051">
        <v>968664</v>
      </c>
      <c r="B1051" t="s">
        <v>8301</v>
      </c>
      <c r="C1051" t="s">
        <v>8302</v>
      </c>
      <c r="D1051" t="s">
        <v>8303</v>
      </c>
      <c r="F1051" t="s">
        <v>1001</v>
      </c>
      <c r="G1051" t="s">
        <v>27</v>
      </c>
      <c r="H1051" t="s">
        <v>8304</v>
      </c>
      <c r="I1051" t="s">
        <v>8305</v>
      </c>
      <c r="J1051" t="s">
        <v>8306</v>
      </c>
      <c r="K1051">
        <v>89</v>
      </c>
      <c r="L1051" t="s">
        <v>1672</v>
      </c>
      <c r="N1051" t="s">
        <v>68</v>
      </c>
      <c r="O1051" t="s">
        <v>130</v>
      </c>
      <c r="P1051" t="s">
        <v>1673</v>
      </c>
      <c r="Q1051" t="s">
        <v>33</v>
      </c>
      <c r="R1051" t="s">
        <v>34</v>
      </c>
      <c r="S1051" t="s">
        <v>8307</v>
      </c>
      <c r="W1051" t="s">
        <v>880</v>
      </c>
      <c r="X1051" t="s">
        <v>38</v>
      </c>
    </row>
    <row r="1052" spans="1:24" x14ac:dyDescent="0.3">
      <c r="A1052">
        <v>968665</v>
      </c>
      <c r="B1052" t="s">
        <v>8111</v>
      </c>
      <c r="C1052" t="s">
        <v>8112</v>
      </c>
      <c r="D1052" t="s">
        <v>8113</v>
      </c>
      <c r="F1052" t="s">
        <v>292</v>
      </c>
      <c r="G1052" t="s">
        <v>27</v>
      </c>
      <c r="H1052" t="s">
        <v>8308</v>
      </c>
      <c r="I1052" t="s">
        <v>8309</v>
      </c>
      <c r="J1052" t="s">
        <v>8310</v>
      </c>
      <c r="K1052">
        <v>14</v>
      </c>
      <c r="L1052" t="s">
        <v>8311</v>
      </c>
      <c r="N1052" t="s">
        <v>68</v>
      </c>
      <c r="O1052" t="s">
        <v>8312</v>
      </c>
      <c r="P1052" t="s">
        <v>147</v>
      </c>
      <c r="Q1052" t="s">
        <v>33</v>
      </c>
      <c r="R1052" t="s">
        <v>34</v>
      </c>
      <c r="S1052" t="s">
        <v>8118</v>
      </c>
      <c r="W1052" t="s">
        <v>637</v>
      </c>
      <c r="X1052" t="s">
        <v>60</v>
      </c>
    </row>
    <row r="1053" spans="1:24" x14ac:dyDescent="0.3">
      <c r="A1053">
        <v>968666</v>
      </c>
      <c r="B1053" t="s">
        <v>8313</v>
      </c>
      <c r="C1053" t="s">
        <v>8314</v>
      </c>
      <c r="D1053" t="s">
        <v>8315</v>
      </c>
      <c r="F1053" t="s">
        <v>292</v>
      </c>
      <c r="G1053" t="s">
        <v>43</v>
      </c>
      <c r="H1053" t="s">
        <v>8316</v>
      </c>
      <c r="I1053" t="s">
        <v>8316</v>
      </c>
      <c r="J1053" t="s">
        <v>8317</v>
      </c>
      <c r="K1053">
        <v>0</v>
      </c>
      <c r="N1053" t="s">
        <v>31</v>
      </c>
      <c r="O1053" t="s">
        <v>952</v>
      </c>
      <c r="Q1053" t="s">
        <v>33</v>
      </c>
      <c r="R1053" t="s">
        <v>34</v>
      </c>
      <c r="S1053" t="s">
        <v>8318</v>
      </c>
      <c r="T1053" t="s">
        <v>5632</v>
      </c>
      <c r="W1053" t="s">
        <v>8319</v>
      </c>
    </row>
    <row r="1054" spans="1:24" x14ac:dyDescent="0.3">
      <c r="A1054">
        <v>968667</v>
      </c>
      <c r="B1054">
        <v>265452</v>
      </c>
      <c r="C1054" t="s">
        <v>8320</v>
      </c>
      <c r="D1054" t="s">
        <v>8321</v>
      </c>
      <c r="F1054" t="s">
        <v>650</v>
      </c>
      <c r="G1054" t="s">
        <v>27</v>
      </c>
      <c r="H1054" t="s">
        <v>8322</v>
      </c>
      <c r="I1054" t="s">
        <v>8323</v>
      </c>
      <c r="J1054" t="s">
        <v>8324</v>
      </c>
      <c r="K1054">
        <v>22</v>
      </c>
      <c r="L1054" t="s">
        <v>576</v>
      </c>
      <c r="N1054" t="s">
        <v>68</v>
      </c>
      <c r="O1054" t="s">
        <v>468</v>
      </c>
      <c r="P1054" t="s">
        <v>577</v>
      </c>
      <c r="Q1054" t="s">
        <v>33</v>
      </c>
      <c r="R1054" t="s">
        <v>34</v>
      </c>
      <c r="S1054" t="s">
        <v>8325</v>
      </c>
      <c r="T1054" t="s">
        <v>36</v>
      </c>
      <c r="W1054" t="s">
        <v>8326</v>
      </c>
      <c r="X1054" t="s">
        <v>38</v>
      </c>
    </row>
    <row r="1055" spans="1:24" x14ac:dyDescent="0.3">
      <c r="A1055">
        <v>968668</v>
      </c>
      <c r="B1055">
        <v>201207</v>
      </c>
      <c r="C1055" t="s">
        <v>8327</v>
      </c>
      <c r="D1055" t="s">
        <v>8328</v>
      </c>
      <c r="F1055" t="s">
        <v>63</v>
      </c>
      <c r="G1055" t="s">
        <v>43</v>
      </c>
      <c r="H1055" t="s">
        <v>8329</v>
      </c>
      <c r="I1055" t="s">
        <v>8330</v>
      </c>
      <c r="J1055" t="s">
        <v>8331</v>
      </c>
      <c r="K1055">
        <v>30</v>
      </c>
      <c r="L1055" t="s">
        <v>8332</v>
      </c>
      <c r="N1055" t="s">
        <v>68</v>
      </c>
      <c r="O1055" t="s">
        <v>130</v>
      </c>
      <c r="P1055" t="s">
        <v>7185</v>
      </c>
      <c r="Q1055" t="s">
        <v>33</v>
      </c>
      <c r="R1055" t="s">
        <v>34</v>
      </c>
      <c r="S1055" t="s">
        <v>8333</v>
      </c>
      <c r="T1055" t="s">
        <v>646</v>
      </c>
      <c r="W1055" t="s">
        <v>8334</v>
      </c>
      <c r="X1055" t="s">
        <v>38</v>
      </c>
    </row>
    <row r="1056" spans="1:24" x14ac:dyDescent="0.3">
      <c r="A1056">
        <v>968669</v>
      </c>
      <c r="B1056" t="s">
        <v>8335</v>
      </c>
      <c r="C1056" t="s">
        <v>8336</v>
      </c>
      <c r="D1056" t="s">
        <v>8337</v>
      </c>
      <c r="E1056" t="s">
        <v>140</v>
      </c>
      <c r="F1056" t="s">
        <v>1911</v>
      </c>
      <c r="G1056" t="s">
        <v>27</v>
      </c>
      <c r="H1056" t="s">
        <v>8329</v>
      </c>
      <c r="I1056" t="s">
        <v>8338</v>
      </c>
      <c r="J1056" t="s">
        <v>8339</v>
      </c>
      <c r="K1056">
        <v>35</v>
      </c>
      <c r="L1056" t="s">
        <v>8340</v>
      </c>
      <c r="N1056" t="s">
        <v>31</v>
      </c>
      <c r="O1056" t="s">
        <v>468</v>
      </c>
      <c r="Q1056" t="s">
        <v>33</v>
      </c>
      <c r="R1056" t="s">
        <v>34</v>
      </c>
      <c r="S1056" t="s">
        <v>8341</v>
      </c>
      <c r="W1056" t="s">
        <v>8342</v>
      </c>
      <c r="X1056" t="s">
        <v>38</v>
      </c>
    </row>
    <row r="1057" spans="1:24" x14ac:dyDescent="0.3">
      <c r="A1057">
        <v>968670</v>
      </c>
      <c r="B1057" t="s">
        <v>8343</v>
      </c>
      <c r="C1057" t="s">
        <v>8344</v>
      </c>
      <c r="D1057" t="s">
        <v>8345</v>
      </c>
      <c r="F1057" t="s">
        <v>603</v>
      </c>
      <c r="G1057" t="s">
        <v>27</v>
      </c>
      <c r="H1057" t="s">
        <v>8346</v>
      </c>
      <c r="I1057" t="s">
        <v>8347</v>
      </c>
      <c r="J1057" t="s">
        <v>8348</v>
      </c>
      <c r="K1057">
        <v>23</v>
      </c>
      <c r="L1057" t="s">
        <v>8349</v>
      </c>
      <c r="N1057" t="s">
        <v>31</v>
      </c>
      <c r="O1057" t="s">
        <v>130</v>
      </c>
      <c r="Q1057" t="s">
        <v>33</v>
      </c>
      <c r="R1057" t="s">
        <v>34</v>
      </c>
      <c r="S1057" t="s">
        <v>8350</v>
      </c>
      <c r="T1057" t="s">
        <v>646</v>
      </c>
      <c r="W1057" t="s">
        <v>8351</v>
      </c>
      <c r="X1057" t="s">
        <v>38</v>
      </c>
    </row>
    <row r="1058" spans="1:24" x14ac:dyDescent="0.3">
      <c r="A1058">
        <v>968671</v>
      </c>
      <c r="B1058" t="s">
        <v>8352</v>
      </c>
      <c r="C1058" t="s">
        <v>8353</v>
      </c>
      <c r="D1058" t="s">
        <v>8354</v>
      </c>
      <c r="F1058" t="s">
        <v>738</v>
      </c>
      <c r="G1058" t="s">
        <v>43</v>
      </c>
      <c r="H1058" t="s">
        <v>8355</v>
      </c>
      <c r="I1058" t="s">
        <v>8356</v>
      </c>
      <c r="J1058" t="s">
        <v>8357</v>
      </c>
      <c r="K1058">
        <v>31</v>
      </c>
      <c r="L1058" t="s">
        <v>8358</v>
      </c>
      <c r="N1058" t="s">
        <v>31</v>
      </c>
      <c r="O1058" t="s">
        <v>952</v>
      </c>
      <c r="R1058" t="s">
        <v>903</v>
      </c>
      <c r="S1058" t="s">
        <v>8359</v>
      </c>
      <c r="W1058" t="s">
        <v>8360</v>
      </c>
      <c r="X1058" t="s">
        <v>38</v>
      </c>
    </row>
    <row r="1059" spans="1:24" x14ac:dyDescent="0.3">
      <c r="A1059">
        <v>968672</v>
      </c>
      <c r="B1059">
        <v>51748</v>
      </c>
      <c r="C1059" t="s">
        <v>8361</v>
      </c>
      <c r="D1059" t="s">
        <v>8362</v>
      </c>
      <c r="F1059" t="s">
        <v>42</v>
      </c>
      <c r="G1059" t="s">
        <v>43</v>
      </c>
      <c r="H1059" t="s">
        <v>8363</v>
      </c>
      <c r="J1059" t="s">
        <v>8364</v>
      </c>
      <c r="N1059" t="s">
        <v>31</v>
      </c>
      <c r="R1059" t="s">
        <v>78</v>
      </c>
      <c r="S1059" t="s">
        <v>8365</v>
      </c>
      <c r="T1059" t="s">
        <v>625</v>
      </c>
      <c r="W1059" t="s">
        <v>8366</v>
      </c>
      <c r="X1059" t="s">
        <v>38</v>
      </c>
    </row>
    <row r="1060" spans="1:24" x14ac:dyDescent="0.3">
      <c r="A1060">
        <v>968673</v>
      </c>
      <c r="B1060">
        <v>257665</v>
      </c>
      <c r="C1060" t="s">
        <v>8367</v>
      </c>
      <c r="D1060" t="s">
        <v>8368</v>
      </c>
      <c r="F1060" t="s">
        <v>42</v>
      </c>
      <c r="G1060" t="s">
        <v>27</v>
      </c>
      <c r="H1060" t="s">
        <v>8369</v>
      </c>
      <c r="I1060" t="s">
        <v>8370</v>
      </c>
      <c r="J1060" t="s">
        <v>8371</v>
      </c>
      <c r="K1060">
        <v>27</v>
      </c>
      <c r="L1060" t="s">
        <v>682</v>
      </c>
      <c r="N1060" t="s">
        <v>68</v>
      </c>
      <c r="O1060" t="s">
        <v>130</v>
      </c>
      <c r="P1060" t="s">
        <v>3935</v>
      </c>
      <c r="Q1060" t="s">
        <v>33</v>
      </c>
      <c r="R1060" t="s">
        <v>34</v>
      </c>
      <c r="S1060" t="s">
        <v>8372</v>
      </c>
      <c r="T1060" t="s">
        <v>36</v>
      </c>
      <c r="W1060" t="s">
        <v>8373</v>
      </c>
      <c r="X1060" t="s">
        <v>60</v>
      </c>
    </row>
    <row r="1061" spans="1:24" x14ac:dyDescent="0.3">
      <c r="A1061">
        <v>968674</v>
      </c>
      <c r="B1061" t="s">
        <v>8374</v>
      </c>
      <c r="C1061" t="s">
        <v>8375</v>
      </c>
      <c r="D1061" t="s">
        <v>8376</v>
      </c>
      <c r="F1061" t="s">
        <v>92</v>
      </c>
      <c r="G1061" t="s">
        <v>43</v>
      </c>
      <c r="H1061" t="s">
        <v>8377</v>
      </c>
      <c r="I1061" t="s">
        <v>8378</v>
      </c>
      <c r="J1061" t="s">
        <v>8379</v>
      </c>
      <c r="K1061">
        <v>30</v>
      </c>
      <c r="L1061" t="s">
        <v>8380</v>
      </c>
      <c r="N1061" t="s">
        <v>31</v>
      </c>
      <c r="O1061" t="s">
        <v>130</v>
      </c>
      <c r="Q1061" t="s">
        <v>33</v>
      </c>
      <c r="R1061" t="s">
        <v>34</v>
      </c>
      <c r="S1061" t="s">
        <v>8381</v>
      </c>
      <c r="W1061" t="s">
        <v>1078</v>
      </c>
      <c r="X1061" t="s">
        <v>38</v>
      </c>
    </row>
    <row r="1062" spans="1:24" x14ac:dyDescent="0.3">
      <c r="A1062">
        <v>968675</v>
      </c>
      <c r="B1062" t="s">
        <v>8382</v>
      </c>
      <c r="C1062" t="s">
        <v>8383</v>
      </c>
      <c r="D1062" t="s">
        <v>8384</v>
      </c>
      <c r="F1062" t="s">
        <v>847</v>
      </c>
      <c r="G1062" t="s">
        <v>43</v>
      </c>
      <c r="H1062" t="s">
        <v>8385</v>
      </c>
      <c r="J1062" t="s">
        <v>8386</v>
      </c>
      <c r="N1062" t="s">
        <v>31</v>
      </c>
      <c r="R1062" t="s">
        <v>78</v>
      </c>
      <c r="S1062" t="s">
        <v>8387</v>
      </c>
      <c r="W1062" t="s">
        <v>1024</v>
      </c>
      <c r="X1062" t="s">
        <v>38</v>
      </c>
    </row>
    <row r="1063" spans="1:24" x14ac:dyDescent="0.3">
      <c r="A1063">
        <v>968680</v>
      </c>
      <c r="B1063" t="s">
        <v>8388</v>
      </c>
      <c r="C1063" t="s">
        <v>8389</v>
      </c>
      <c r="D1063" t="s">
        <v>8390</v>
      </c>
      <c r="E1063" t="s">
        <v>185</v>
      </c>
      <c r="F1063" t="s">
        <v>75</v>
      </c>
      <c r="G1063" t="s">
        <v>43</v>
      </c>
      <c r="H1063" t="s">
        <v>8391</v>
      </c>
      <c r="I1063" t="s">
        <v>8392</v>
      </c>
      <c r="J1063" t="s">
        <v>8393</v>
      </c>
      <c r="K1063">
        <v>42</v>
      </c>
      <c r="L1063" t="s">
        <v>8394</v>
      </c>
      <c r="N1063" t="s">
        <v>68</v>
      </c>
      <c r="O1063" t="s">
        <v>399</v>
      </c>
      <c r="P1063" t="s">
        <v>577</v>
      </c>
      <c r="Q1063" t="s">
        <v>33</v>
      </c>
      <c r="R1063" t="s">
        <v>34</v>
      </c>
      <c r="S1063" t="e">
        <f>- Neuquén</f>
        <v>#NAME?</v>
      </c>
      <c r="T1063" t="s">
        <v>1628</v>
      </c>
      <c r="W1063" t="s">
        <v>8395</v>
      </c>
      <c r="X1063" t="s">
        <v>38</v>
      </c>
    </row>
    <row r="1064" spans="1:24" x14ac:dyDescent="0.3">
      <c r="A1064">
        <v>968681</v>
      </c>
      <c r="B1064" t="s">
        <v>8396</v>
      </c>
      <c r="C1064" t="s">
        <v>8397</v>
      </c>
      <c r="D1064" t="s">
        <v>8398</v>
      </c>
      <c r="E1064" t="s">
        <v>185</v>
      </c>
      <c r="F1064" t="s">
        <v>356</v>
      </c>
      <c r="G1064" t="s">
        <v>27</v>
      </c>
      <c r="H1064" t="s">
        <v>8399</v>
      </c>
      <c r="I1064" t="s">
        <v>8400</v>
      </c>
      <c r="J1064" t="s">
        <v>8401</v>
      </c>
      <c r="K1064">
        <v>72</v>
      </c>
      <c r="L1064" t="s">
        <v>682</v>
      </c>
      <c r="N1064" t="s">
        <v>68</v>
      </c>
      <c r="O1064" t="s">
        <v>8312</v>
      </c>
      <c r="P1064" t="s">
        <v>3935</v>
      </c>
      <c r="Q1064" t="s">
        <v>33</v>
      </c>
      <c r="R1064" t="s">
        <v>34</v>
      </c>
      <c r="S1064" t="s">
        <v>8402</v>
      </c>
      <c r="W1064" t="s">
        <v>8403</v>
      </c>
      <c r="X1064" t="s">
        <v>38</v>
      </c>
    </row>
    <row r="1065" spans="1:24" x14ac:dyDescent="0.3">
      <c r="A1065">
        <v>968682</v>
      </c>
      <c r="B1065" t="s">
        <v>8404</v>
      </c>
      <c r="C1065" t="s">
        <v>8405</v>
      </c>
      <c r="D1065" t="s">
        <v>8406</v>
      </c>
      <c r="F1065" t="s">
        <v>738</v>
      </c>
      <c r="G1065" t="s">
        <v>43</v>
      </c>
      <c r="H1065" t="s">
        <v>8407</v>
      </c>
      <c r="I1065" t="s">
        <v>8408</v>
      </c>
      <c r="J1065" t="s">
        <v>8409</v>
      </c>
      <c r="K1065">
        <v>67</v>
      </c>
      <c r="L1065" t="s">
        <v>8410</v>
      </c>
      <c r="N1065" t="s">
        <v>68</v>
      </c>
      <c r="O1065" t="s">
        <v>8312</v>
      </c>
      <c r="P1065" t="s">
        <v>6157</v>
      </c>
      <c r="Q1065" t="s">
        <v>33</v>
      </c>
      <c r="R1065" t="s">
        <v>34</v>
      </c>
      <c r="S1065" t="s">
        <v>8411</v>
      </c>
      <c r="W1065" t="s">
        <v>8412</v>
      </c>
      <c r="X1065" t="s">
        <v>38</v>
      </c>
    </row>
    <row r="1066" spans="1:24" x14ac:dyDescent="0.3">
      <c r="A1066">
        <v>968683</v>
      </c>
      <c r="B1066">
        <v>139708</v>
      </c>
      <c r="C1066" t="s">
        <v>8413</v>
      </c>
      <c r="D1066" t="s">
        <v>8414</v>
      </c>
      <c r="F1066" t="s">
        <v>248</v>
      </c>
      <c r="G1066" t="s">
        <v>27</v>
      </c>
      <c r="H1066" t="s">
        <v>8415</v>
      </c>
      <c r="I1066" t="s">
        <v>8416</v>
      </c>
      <c r="J1066" t="s">
        <v>8417</v>
      </c>
      <c r="K1066">
        <v>69</v>
      </c>
      <c r="L1066" t="s">
        <v>8418</v>
      </c>
      <c r="N1066" t="s">
        <v>68</v>
      </c>
      <c r="O1066" t="s">
        <v>8312</v>
      </c>
      <c r="P1066" t="s">
        <v>1817</v>
      </c>
      <c r="Q1066" t="s">
        <v>33</v>
      </c>
      <c r="R1066" t="s">
        <v>34</v>
      </c>
      <c r="S1066" t="s">
        <v>8419</v>
      </c>
      <c r="T1066" t="s">
        <v>8420</v>
      </c>
      <c r="W1066" t="s">
        <v>8412</v>
      </c>
      <c r="X1066" t="s">
        <v>38</v>
      </c>
    </row>
    <row r="1067" spans="1:24" x14ac:dyDescent="0.3">
      <c r="A1067">
        <v>968684</v>
      </c>
      <c r="B1067" t="s">
        <v>6450</v>
      </c>
      <c r="C1067" t="s">
        <v>6451</v>
      </c>
      <c r="D1067" t="s">
        <v>6452</v>
      </c>
      <c r="E1067" t="s">
        <v>2456</v>
      </c>
      <c r="F1067" t="s">
        <v>611</v>
      </c>
      <c r="G1067" t="s">
        <v>27</v>
      </c>
      <c r="H1067" t="s">
        <v>8421</v>
      </c>
      <c r="I1067" t="s">
        <v>8422</v>
      </c>
      <c r="J1067" t="s">
        <v>8423</v>
      </c>
      <c r="K1067">
        <v>83</v>
      </c>
      <c r="N1067" t="s">
        <v>31</v>
      </c>
      <c r="O1067" t="s">
        <v>6924</v>
      </c>
      <c r="Q1067" t="s">
        <v>33</v>
      </c>
      <c r="R1067" t="s">
        <v>34</v>
      </c>
      <c r="S1067" t="s">
        <v>6457</v>
      </c>
      <c r="W1067" t="s">
        <v>381</v>
      </c>
      <c r="X1067" t="s">
        <v>38</v>
      </c>
    </row>
    <row r="1068" spans="1:24" x14ac:dyDescent="0.3">
      <c r="A1068">
        <v>968685</v>
      </c>
      <c r="B1068">
        <v>46441</v>
      </c>
      <c r="C1068" t="s">
        <v>8424</v>
      </c>
      <c r="D1068" t="s">
        <v>8425</v>
      </c>
      <c r="E1068" t="s">
        <v>195</v>
      </c>
      <c r="F1068" t="s">
        <v>630</v>
      </c>
      <c r="G1068" t="s">
        <v>27</v>
      </c>
      <c r="H1068" t="s">
        <v>8426</v>
      </c>
      <c r="I1068" t="s">
        <v>8427</v>
      </c>
      <c r="J1068" t="s">
        <v>8428</v>
      </c>
      <c r="K1068">
        <v>68</v>
      </c>
      <c r="L1068" t="s">
        <v>438</v>
      </c>
      <c r="N1068" t="s">
        <v>68</v>
      </c>
      <c r="O1068" t="s">
        <v>8312</v>
      </c>
      <c r="P1068" t="s">
        <v>3380</v>
      </c>
      <c r="Q1068" t="s">
        <v>33</v>
      </c>
      <c r="R1068" t="s">
        <v>34</v>
      </c>
      <c r="S1068" t="s">
        <v>8429</v>
      </c>
      <c r="W1068" t="s">
        <v>8430</v>
      </c>
      <c r="X1068" t="s">
        <v>38</v>
      </c>
    </row>
    <row r="1069" spans="1:24" x14ac:dyDescent="0.3">
      <c r="A1069">
        <v>968686</v>
      </c>
      <c r="B1069">
        <v>325542</v>
      </c>
      <c r="C1069" t="s">
        <v>8431</v>
      </c>
      <c r="D1069" t="s">
        <v>8432</v>
      </c>
      <c r="F1069" t="s">
        <v>165</v>
      </c>
      <c r="G1069" t="s">
        <v>43</v>
      </c>
      <c r="H1069" t="s">
        <v>8433</v>
      </c>
      <c r="I1069" t="s">
        <v>8434</v>
      </c>
      <c r="J1069" t="s">
        <v>8435</v>
      </c>
      <c r="K1069">
        <v>76</v>
      </c>
      <c r="N1069" t="s">
        <v>31</v>
      </c>
      <c r="O1069" t="s">
        <v>6924</v>
      </c>
      <c r="Q1069" t="s">
        <v>33</v>
      </c>
      <c r="R1069" t="s">
        <v>34</v>
      </c>
      <c r="S1069" t="e">
        <f>- - - Neuquén - Oeste</f>
        <v>#NAME?</v>
      </c>
      <c r="T1069" t="s">
        <v>8436</v>
      </c>
      <c r="W1069" t="s">
        <v>8437</v>
      </c>
      <c r="X1069" t="s">
        <v>38</v>
      </c>
    </row>
    <row r="1070" spans="1:24" x14ac:dyDescent="0.3">
      <c r="A1070">
        <v>968687</v>
      </c>
      <c r="B1070" t="s">
        <v>7914</v>
      </c>
      <c r="C1070" t="s">
        <v>7915</v>
      </c>
      <c r="D1070" t="s">
        <v>7916</v>
      </c>
      <c r="E1070" t="s">
        <v>1284</v>
      </c>
      <c r="F1070" t="s">
        <v>611</v>
      </c>
      <c r="G1070" t="s">
        <v>43</v>
      </c>
      <c r="H1070" t="s">
        <v>8438</v>
      </c>
      <c r="J1070" t="s">
        <v>8439</v>
      </c>
      <c r="N1070" t="s">
        <v>31</v>
      </c>
      <c r="R1070" t="s">
        <v>78</v>
      </c>
      <c r="S1070" t="s">
        <v>7921</v>
      </c>
      <c r="W1070" t="s">
        <v>8440</v>
      </c>
      <c r="X1070" t="s">
        <v>38</v>
      </c>
    </row>
    <row r="1071" spans="1:24" x14ac:dyDescent="0.3">
      <c r="A1071">
        <v>968688</v>
      </c>
      <c r="B1071" t="s">
        <v>8441</v>
      </c>
      <c r="C1071" t="s">
        <v>8442</v>
      </c>
      <c r="D1071" t="s">
        <v>8443</v>
      </c>
      <c r="E1071" t="s">
        <v>195</v>
      </c>
      <c r="F1071" t="s">
        <v>196</v>
      </c>
      <c r="G1071" t="s">
        <v>27</v>
      </c>
      <c r="H1071" t="s">
        <v>8444</v>
      </c>
      <c r="I1071" t="s">
        <v>8445</v>
      </c>
      <c r="J1071" t="s">
        <v>8446</v>
      </c>
      <c r="K1071">
        <v>36</v>
      </c>
      <c r="L1071" t="s">
        <v>1816</v>
      </c>
      <c r="N1071" t="s">
        <v>68</v>
      </c>
      <c r="O1071" t="s">
        <v>8312</v>
      </c>
      <c r="P1071" t="s">
        <v>1817</v>
      </c>
      <c r="Q1071" t="s">
        <v>33</v>
      </c>
      <c r="R1071" t="s">
        <v>34</v>
      </c>
      <c r="S1071" t="s">
        <v>8447</v>
      </c>
      <c r="W1071" t="s">
        <v>6732</v>
      </c>
      <c r="X1071" t="s">
        <v>38</v>
      </c>
    </row>
    <row r="1072" spans="1:24" x14ac:dyDescent="0.3">
      <c r="A1072">
        <v>968689</v>
      </c>
      <c r="B1072" t="s">
        <v>6581</v>
      </c>
      <c r="C1072" t="s">
        <v>6582</v>
      </c>
      <c r="D1072" t="s">
        <v>6583</v>
      </c>
      <c r="F1072" t="s">
        <v>270</v>
      </c>
      <c r="G1072" t="s">
        <v>27</v>
      </c>
      <c r="H1072" t="s">
        <v>8448</v>
      </c>
      <c r="I1072" t="s">
        <v>8449</v>
      </c>
      <c r="J1072" t="s">
        <v>8450</v>
      </c>
      <c r="K1072">
        <v>8</v>
      </c>
      <c r="N1072" t="s">
        <v>31</v>
      </c>
      <c r="O1072" t="s">
        <v>6924</v>
      </c>
      <c r="Q1072" t="s">
        <v>33</v>
      </c>
      <c r="R1072" t="s">
        <v>34</v>
      </c>
      <c r="S1072" t="s">
        <v>6587</v>
      </c>
      <c r="T1072" t="s">
        <v>6588</v>
      </c>
      <c r="W1072" t="s">
        <v>8451</v>
      </c>
      <c r="X1072" t="s">
        <v>38</v>
      </c>
    </row>
    <row r="1073" spans="1:24" x14ac:dyDescent="0.3">
      <c r="A1073">
        <v>968690</v>
      </c>
      <c r="B1073" t="s">
        <v>8452</v>
      </c>
      <c r="C1073" t="s">
        <v>8453</v>
      </c>
      <c r="D1073" t="s">
        <v>8454</v>
      </c>
      <c r="E1073" t="s">
        <v>140</v>
      </c>
      <c r="F1073" t="s">
        <v>685</v>
      </c>
      <c r="G1073" t="s">
        <v>27</v>
      </c>
      <c r="H1073" t="s">
        <v>8455</v>
      </c>
      <c r="I1073" t="s">
        <v>8456</v>
      </c>
      <c r="J1073" t="s">
        <v>8457</v>
      </c>
      <c r="K1073">
        <v>39</v>
      </c>
      <c r="L1073" t="s">
        <v>8458</v>
      </c>
      <c r="N1073" t="s">
        <v>68</v>
      </c>
      <c r="O1073" t="s">
        <v>8312</v>
      </c>
      <c r="P1073" t="s">
        <v>8459</v>
      </c>
      <c r="Q1073" t="s">
        <v>33</v>
      </c>
      <c r="R1073" t="s">
        <v>34</v>
      </c>
      <c r="S1073" t="s">
        <v>8460</v>
      </c>
      <c r="T1073" t="s">
        <v>8461</v>
      </c>
      <c r="W1073" t="s">
        <v>8462</v>
      </c>
      <c r="X1073" t="s">
        <v>38</v>
      </c>
    </row>
    <row r="1074" spans="1:24" x14ac:dyDescent="0.3">
      <c r="A1074">
        <v>968691</v>
      </c>
      <c r="B1074" t="s">
        <v>8463</v>
      </c>
      <c r="C1074" t="s">
        <v>8464</v>
      </c>
      <c r="D1074" t="s">
        <v>8465</v>
      </c>
      <c r="F1074" t="s">
        <v>603</v>
      </c>
      <c r="G1074" t="s">
        <v>43</v>
      </c>
      <c r="H1074" t="s">
        <v>8466</v>
      </c>
      <c r="I1074" t="s">
        <v>8467</v>
      </c>
      <c r="J1074" t="s">
        <v>8468</v>
      </c>
      <c r="K1074">
        <v>46</v>
      </c>
      <c r="L1074" t="s">
        <v>8469</v>
      </c>
      <c r="N1074" t="s">
        <v>68</v>
      </c>
      <c r="O1074" t="s">
        <v>8312</v>
      </c>
      <c r="P1074" t="s">
        <v>8470</v>
      </c>
      <c r="Q1074" t="s">
        <v>33</v>
      </c>
      <c r="R1074" t="s">
        <v>34</v>
      </c>
      <c r="S1074" t="s">
        <v>8471</v>
      </c>
      <c r="W1074" t="s">
        <v>8472</v>
      </c>
      <c r="X1074" t="s">
        <v>38</v>
      </c>
    </row>
    <row r="1075" spans="1:24" x14ac:dyDescent="0.3">
      <c r="A1075">
        <v>968692</v>
      </c>
      <c r="B1075">
        <v>169129</v>
      </c>
      <c r="C1075" t="s">
        <v>8473</v>
      </c>
      <c r="D1075" t="s">
        <v>8474</v>
      </c>
      <c r="E1075" t="s">
        <v>195</v>
      </c>
      <c r="F1075" t="s">
        <v>1009</v>
      </c>
      <c r="G1075" t="s">
        <v>43</v>
      </c>
      <c r="H1075" t="s">
        <v>8475</v>
      </c>
      <c r="I1075" t="s">
        <v>8476</v>
      </c>
      <c r="J1075" t="s">
        <v>8477</v>
      </c>
      <c r="K1075">
        <v>44</v>
      </c>
      <c r="L1075" t="s">
        <v>1837</v>
      </c>
      <c r="N1075" t="s">
        <v>68</v>
      </c>
      <c r="O1075" t="s">
        <v>8312</v>
      </c>
      <c r="P1075" t="s">
        <v>400</v>
      </c>
      <c r="Q1075" t="s">
        <v>33</v>
      </c>
      <c r="R1075" t="s">
        <v>34</v>
      </c>
      <c r="S1075" t="s">
        <v>8478</v>
      </c>
      <c r="T1075" t="s">
        <v>8479</v>
      </c>
      <c r="W1075" t="s">
        <v>8480</v>
      </c>
      <c r="X1075" t="s">
        <v>38</v>
      </c>
    </row>
    <row r="1076" spans="1:24" x14ac:dyDescent="0.3">
      <c r="A1076">
        <v>968693</v>
      </c>
      <c r="B1076" t="s">
        <v>8481</v>
      </c>
      <c r="C1076" t="s">
        <v>8482</v>
      </c>
      <c r="D1076" t="s">
        <v>8483</v>
      </c>
      <c r="F1076" t="s">
        <v>847</v>
      </c>
      <c r="G1076" t="s">
        <v>43</v>
      </c>
      <c r="H1076" t="s">
        <v>8484</v>
      </c>
      <c r="I1076" t="s">
        <v>8485</v>
      </c>
      <c r="J1076" t="s">
        <v>8486</v>
      </c>
      <c r="K1076">
        <v>57</v>
      </c>
      <c r="L1076" t="s">
        <v>8487</v>
      </c>
      <c r="N1076" t="s">
        <v>68</v>
      </c>
      <c r="O1076" t="s">
        <v>8312</v>
      </c>
      <c r="P1076" t="s">
        <v>8488</v>
      </c>
      <c r="Q1076" t="s">
        <v>33</v>
      </c>
      <c r="R1076" t="s">
        <v>34</v>
      </c>
      <c r="S1076" t="s">
        <v>8489</v>
      </c>
      <c r="T1076" t="s">
        <v>36</v>
      </c>
      <c r="W1076" t="s">
        <v>8490</v>
      </c>
      <c r="X1076" t="s">
        <v>38</v>
      </c>
    </row>
    <row r="1077" spans="1:24" x14ac:dyDescent="0.3">
      <c r="A1077">
        <v>968694</v>
      </c>
      <c r="B1077" t="s">
        <v>8491</v>
      </c>
      <c r="C1077" t="s">
        <v>8492</v>
      </c>
      <c r="D1077" t="s">
        <v>8493</v>
      </c>
      <c r="E1077" t="s">
        <v>425</v>
      </c>
      <c r="F1077" t="s">
        <v>165</v>
      </c>
      <c r="G1077" t="s">
        <v>43</v>
      </c>
      <c r="H1077" t="s">
        <v>8494</v>
      </c>
      <c r="I1077" t="s">
        <v>8494</v>
      </c>
      <c r="J1077" t="s">
        <v>8495</v>
      </c>
      <c r="K1077">
        <v>0</v>
      </c>
      <c r="L1077" t="s">
        <v>8496</v>
      </c>
      <c r="N1077" t="s">
        <v>68</v>
      </c>
      <c r="O1077" t="s">
        <v>399</v>
      </c>
      <c r="P1077" t="s">
        <v>8497</v>
      </c>
      <c r="Q1077" t="s">
        <v>119</v>
      </c>
      <c r="R1077" t="s">
        <v>120</v>
      </c>
      <c r="S1077" t="s">
        <v>8498</v>
      </c>
      <c r="T1077" t="s">
        <v>8499</v>
      </c>
      <c r="W1077" t="s">
        <v>2688</v>
      </c>
    </row>
    <row r="1078" spans="1:24" x14ac:dyDescent="0.3">
      <c r="A1078">
        <v>968695</v>
      </c>
      <c r="B1078">
        <v>329750</v>
      </c>
      <c r="C1078" t="s">
        <v>8500</v>
      </c>
      <c r="D1078" t="s">
        <v>8501</v>
      </c>
      <c r="F1078" t="s">
        <v>668</v>
      </c>
      <c r="G1078" t="s">
        <v>43</v>
      </c>
      <c r="H1078" t="s">
        <v>8502</v>
      </c>
      <c r="I1078" t="s">
        <v>8503</v>
      </c>
      <c r="J1078" t="s">
        <v>8504</v>
      </c>
      <c r="K1078">
        <v>50</v>
      </c>
      <c r="N1078" t="s">
        <v>31</v>
      </c>
      <c r="O1078" t="s">
        <v>6924</v>
      </c>
      <c r="Q1078" t="s">
        <v>33</v>
      </c>
      <c r="R1078" t="s">
        <v>34</v>
      </c>
      <c r="S1078" t="s">
        <v>8505</v>
      </c>
      <c r="W1078" t="s">
        <v>8506</v>
      </c>
      <c r="X1078" t="s">
        <v>38</v>
      </c>
    </row>
    <row r="1079" spans="1:24" x14ac:dyDescent="0.3">
      <c r="A1079">
        <v>968696</v>
      </c>
      <c r="B1079">
        <v>319719</v>
      </c>
      <c r="C1079" t="s">
        <v>8507</v>
      </c>
      <c r="D1079" t="s">
        <v>8508</v>
      </c>
      <c r="F1079" t="s">
        <v>26</v>
      </c>
      <c r="G1079" t="s">
        <v>27</v>
      </c>
      <c r="H1079" t="s">
        <v>8509</v>
      </c>
      <c r="I1079" t="s">
        <v>8510</v>
      </c>
      <c r="J1079" t="s">
        <v>8511</v>
      </c>
      <c r="K1079">
        <v>58</v>
      </c>
      <c r="L1079" t="s">
        <v>8512</v>
      </c>
      <c r="N1079" t="s">
        <v>68</v>
      </c>
      <c r="O1079" t="s">
        <v>8312</v>
      </c>
      <c r="P1079" t="s">
        <v>1732</v>
      </c>
      <c r="Q1079" t="s">
        <v>33</v>
      </c>
      <c r="R1079" t="s">
        <v>34</v>
      </c>
      <c r="S1079" t="s">
        <v>8513</v>
      </c>
      <c r="W1079" t="s">
        <v>8514</v>
      </c>
      <c r="X1079" t="s">
        <v>38</v>
      </c>
    </row>
    <row r="1080" spans="1:24" x14ac:dyDescent="0.3">
      <c r="A1080">
        <v>968697</v>
      </c>
      <c r="B1080" t="s">
        <v>8515</v>
      </c>
      <c r="C1080" t="s">
        <v>8516</v>
      </c>
      <c r="D1080" t="s">
        <v>8517</v>
      </c>
      <c r="F1080" t="s">
        <v>603</v>
      </c>
      <c r="G1080" t="s">
        <v>43</v>
      </c>
      <c r="H1080" t="s">
        <v>8518</v>
      </c>
      <c r="I1080" t="s">
        <v>8519</v>
      </c>
      <c r="J1080" t="s">
        <v>8520</v>
      </c>
      <c r="K1080">
        <v>57</v>
      </c>
      <c r="N1080" t="s">
        <v>31</v>
      </c>
      <c r="O1080" t="s">
        <v>6924</v>
      </c>
      <c r="Q1080" t="s">
        <v>33</v>
      </c>
      <c r="R1080" t="s">
        <v>34</v>
      </c>
      <c r="S1080" t="s">
        <v>8521</v>
      </c>
      <c r="W1080" t="s">
        <v>3233</v>
      </c>
      <c r="X1080" t="s">
        <v>38</v>
      </c>
    </row>
    <row r="1081" spans="1:24" x14ac:dyDescent="0.3">
      <c r="A1081">
        <v>968698</v>
      </c>
      <c r="B1081">
        <v>71674</v>
      </c>
      <c r="C1081" t="s">
        <v>6956</v>
      </c>
      <c r="D1081" t="s">
        <v>6957</v>
      </c>
      <c r="E1081" t="s">
        <v>195</v>
      </c>
      <c r="F1081" t="s">
        <v>572</v>
      </c>
      <c r="G1081" t="s">
        <v>43</v>
      </c>
      <c r="H1081" t="s">
        <v>8522</v>
      </c>
      <c r="I1081" t="s">
        <v>8523</v>
      </c>
      <c r="J1081" t="s">
        <v>8524</v>
      </c>
      <c r="K1081">
        <v>17</v>
      </c>
      <c r="N1081" t="s">
        <v>31</v>
      </c>
      <c r="O1081" t="s">
        <v>6924</v>
      </c>
      <c r="Q1081" t="s">
        <v>33</v>
      </c>
      <c r="R1081" t="s">
        <v>34</v>
      </c>
      <c r="S1081" t="s">
        <v>6961</v>
      </c>
      <c r="W1081" t="s">
        <v>8525</v>
      </c>
      <c r="X1081" t="s">
        <v>38</v>
      </c>
    </row>
    <row r="1082" spans="1:24" x14ac:dyDescent="0.3">
      <c r="A1082">
        <v>968699</v>
      </c>
      <c r="B1082" t="s">
        <v>8526</v>
      </c>
      <c r="C1082" t="s">
        <v>8527</v>
      </c>
      <c r="D1082" t="s">
        <v>8528</v>
      </c>
      <c r="E1082" t="s">
        <v>185</v>
      </c>
      <c r="F1082" t="s">
        <v>112</v>
      </c>
      <c r="G1082" t="s">
        <v>27</v>
      </c>
      <c r="H1082" t="s">
        <v>8529</v>
      </c>
      <c r="I1082" t="s">
        <v>8530</v>
      </c>
      <c r="J1082" t="s">
        <v>8531</v>
      </c>
      <c r="K1082">
        <v>47</v>
      </c>
      <c r="L1082" t="s">
        <v>8532</v>
      </c>
      <c r="N1082" t="s">
        <v>68</v>
      </c>
      <c r="O1082" t="s">
        <v>8312</v>
      </c>
      <c r="P1082" t="s">
        <v>4817</v>
      </c>
      <c r="Q1082" t="s">
        <v>33</v>
      </c>
      <c r="R1082" t="s">
        <v>34</v>
      </c>
      <c r="S1082" t="s">
        <v>8533</v>
      </c>
      <c r="T1082" t="s">
        <v>8534</v>
      </c>
      <c r="W1082" t="s">
        <v>245</v>
      </c>
      <c r="X1082" t="s">
        <v>38</v>
      </c>
    </row>
    <row r="1083" spans="1:24" x14ac:dyDescent="0.3">
      <c r="A1083">
        <v>968700</v>
      </c>
      <c r="B1083" t="s">
        <v>8535</v>
      </c>
      <c r="C1083" t="s">
        <v>8536</v>
      </c>
      <c r="D1083" t="s">
        <v>8537</v>
      </c>
      <c r="E1083" t="s">
        <v>195</v>
      </c>
      <c r="F1083" t="s">
        <v>302</v>
      </c>
      <c r="G1083" t="s">
        <v>27</v>
      </c>
      <c r="H1083" t="s">
        <v>8538</v>
      </c>
      <c r="I1083" t="s">
        <v>8539</v>
      </c>
      <c r="J1083" t="s">
        <v>8540</v>
      </c>
      <c r="K1083">
        <v>58</v>
      </c>
      <c r="L1083" t="s">
        <v>8541</v>
      </c>
      <c r="N1083" t="s">
        <v>68</v>
      </c>
      <c r="O1083" t="s">
        <v>8312</v>
      </c>
      <c r="P1083" t="s">
        <v>436</v>
      </c>
      <c r="Q1083" t="s">
        <v>33</v>
      </c>
      <c r="R1083" t="s">
        <v>34</v>
      </c>
      <c r="S1083" t="s">
        <v>8542</v>
      </c>
      <c r="W1083" t="s">
        <v>8543</v>
      </c>
      <c r="X1083" t="s">
        <v>38</v>
      </c>
    </row>
    <row r="1084" spans="1:24" x14ac:dyDescent="0.3">
      <c r="A1084">
        <v>968701</v>
      </c>
      <c r="B1084">
        <v>74414</v>
      </c>
      <c r="C1084" t="s">
        <v>8544</v>
      </c>
      <c r="D1084" t="s">
        <v>8545</v>
      </c>
      <c r="F1084" t="s">
        <v>979</v>
      </c>
      <c r="G1084" t="s">
        <v>27</v>
      </c>
      <c r="H1084" t="s">
        <v>8546</v>
      </c>
      <c r="I1084" t="s">
        <v>8547</v>
      </c>
      <c r="J1084" t="s">
        <v>8548</v>
      </c>
      <c r="K1084">
        <v>65</v>
      </c>
      <c r="L1084" t="s">
        <v>1837</v>
      </c>
      <c r="N1084" t="s">
        <v>68</v>
      </c>
      <c r="O1084" t="s">
        <v>8312</v>
      </c>
      <c r="P1084" t="s">
        <v>400</v>
      </c>
      <c r="Q1084" t="s">
        <v>33</v>
      </c>
      <c r="R1084" t="s">
        <v>34</v>
      </c>
      <c r="S1084" t="s">
        <v>8549</v>
      </c>
      <c r="W1084" t="s">
        <v>8550</v>
      </c>
      <c r="X1084" t="s">
        <v>38</v>
      </c>
    </row>
    <row r="1085" spans="1:24" x14ac:dyDescent="0.3">
      <c r="A1085">
        <v>968703</v>
      </c>
      <c r="B1085">
        <v>48416</v>
      </c>
      <c r="C1085" t="s">
        <v>3341</v>
      </c>
      <c r="D1085" t="s">
        <v>3342</v>
      </c>
      <c r="E1085" t="s">
        <v>364</v>
      </c>
      <c r="F1085" t="s">
        <v>818</v>
      </c>
      <c r="G1085" t="s">
        <v>27</v>
      </c>
      <c r="H1085" t="s">
        <v>8551</v>
      </c>
      <c r="J1085" t="s">
        <v>8552</v>
      </c>
      <c r="N1085" t="s">
        <v>31</v>
      </c>
      <c r="R1085" t="s">
        <v>78</v>
      </c>
      <c r="S1085" t="s">
        <v>3347</v>
      </c>
      <c r="W1085" t="s">
        <v>8553</v>
      </c>
      <c r="X1085" t="s">
        <v>38</v>
      </c>
    </row>
    <row r="1086" spans="1:24" x14ac:dyDescent="0.3">
      <c r="A1086">
        <v>968705</v>
      </c>
      <c r="B1086">
        <v>204365</v>
      </c>
      <c r="C1086" t="s">
        <v>926</v>
      </c>
      <c r="D1086" t="s">
        <v>927</v>
      </c>
      <c r="E1086" t="s">
        <v>364</v>
      </c>
      <c r="F1086" t="s">
        <v>603</v>
      </c>
      <c r="G1086" t="s">
        <v>27</v>
      </c>
      <c r="H1086" t="s">
        <v>8554</v>
      </c>
      <c r="I1086" t="s">
        <v>8555</v>
      </c>
      <c r="J1086" t="s">
        <v>8556</v>
      </c>
      <c r="K1086">
        <v>22</v>
      </c>
      <c r="N1086" t="s">
        <v>31</v>
      </c>
      <c r="O1086" t="s">
        <v>6924</v>
      </c>
      <c r="Q1086" t="s">
        <v>119</v>
      </c>
      <c r="R1086" t="s">
        <v>120</v>
      </c>
      <c r="S1086" t="s">
        <v>932</v>
      </c>
      <c r="T1086" t="s">
        <v>933</v>
      </c>
      <c r="W1086" t="s">
        <v>8557</v>
      </c>
      <c r="X1086" t="s">
        <v>38</v>
      </c>
    </row>
    <row r="1087" spans="1:24" x14ac:dyDescent="0.3">
      <c r="A1087">
        <v>968708</v>
      </c>
      <c r="B1087" t="s">
        <v>8558</v>
      </c>
      <c r="C1087" t="s">
        <v>8559</v>
      </c>
      <c r="D1087" t="s">
        <v>8560</v>
      </c>
      <c r="E1087" t="s">
        <v>101</v>
      </c>
      <c r="F1087" t="s">
        <v>63</v>
      </c>
      <c r="G1087" t="s">
        <v>43</v>
      </c>
      <c r="H1087" t="s">
        <v>8561</v>
      </c>
      <c r="I1087" t="s">
        <v>8562</v>
      </c>
      <c r="J1087" t="s">
        <v>8563</v>
      </c>
      <c r="K1087">
        <v>55</v>
      </c>
      <c r="L1087" t="s">
        <v>1837</v>
      </c>
      <c r="N1087" t="s">
        <v>68</v>
      </c>
      <c r="O1087" t="s">
        <v>8312</v>
      </c>
      <c r="P1087" t="s">
        <v>400</v>
      </c>
      <c r="Q1087" t="s">
        <v>33</v>
      </c>
      <c r="R1087" t="s">
        <v>34</v>
      </c>
      <c r="S1087" t="s">
        <v>8564</v>
      </c>
      <c r="W1087" t="s">
        <v>3544</v>
      </c>
      <c r="X1087" t="s">
        <v>38</v>
      </c>
    </row>
    <row r="1088" spans="1:24" x14ac:dyDescent="0.3">
      <c r="A1088">
        <v>968709</v>
      </c>
      <c r="B1088" t="s">
        <v>8565</v>
      </c>
      <c r="C1088" t="s">
        <v>8566</v>
      </c>
      <c r="D1088" t="s">
        <v>8567</v>
      </c>
      <c r="F1088" t="s">
        <v>356</v>
      </c>
      <c r="G1088" t="s">
        <v>43</v>
      </c>
      <c r="H1088" t="s">
        <v>8568</v>
      </c>
      <c r="I1088" t="s">
        <v>8569</v>
      </c>
      <c r="J1088" t="s">
        <v>8570</v>
      </c>
      <c r="K1088">
        <v>59</v>
      </c>
      <c r="L1088" t="s">
        <v>8571</v>
      </c>
      <c r="N1088" t="s">
        <v>68</v>
      </c>
      <c r="O1088" t="s">
        <v>8312</v>
      </c>
      <c r="P1088" t="s">
        <v>286</v>
      </c>
      <c r="Q1088" t="s">
        <v>33</v>
      </c>
      <c r="R1088" t="s">
        <v>34</v>
      </c>
      <c r="S1088" t="s">
        <v>8572</v>
      </c>
      <c r="W1088" t="s">
        <v>8573</v>
      </c>
      <c r="X1088" t="s">
        <v>38</v>
      </c>
    </row>
    <row r="1089" spans="1:24" x14ac:dyDescent="0.3">
      <c r="A1089">
        <v>968712</v>
      </c>
      <c r="B1089" t="s">
        <v>618</v>
      </c>
      <c r="C1089" t="s">
        <v>619</v>
      </c>
      <c r="D1089" t="s">
        <v>620</v>
      </c>
      <c r="F1089" t="s">
        <v>507</v>
      </c>
      <c r="G1089" t="s">
        <v>27</v>
      </c>
      <c r="H1089" t="s">
        <v>8574</v>
      </c>
      <c r="I1089" t="s">
        <v>8575</v>
      </c>
      <c r="J1089" t="s">
        <v>8576</v>
      </c>
      <c r="K1089">
        <v>85</v>
      </c>
      <c r="L1089" t="s">
        <v>108</v>
      </c>
      <c r="N1089" t="s">
        <v>68</v>
      </c>
      <c r="O1089" t="s">
        <v>8312</v>
      </c>
      <c r="P1089" t="s">
        <v>147</v>
      </c>
      <c r="Q1089" t="s">
        <v>33</v>
      </c>
      <c r="R1089" t="s">
        <v>34</v>
      </c>
      <c r="S1089" t="s">
        <v>624</v>
      </c>
      <c r="T1089" t="s">
        <v>625</v>
      </c>
      <c r="W1089" t="s">
        <v>108</v>
      </c>
      <c r="X1089" t="s">
        <v>38</v>
      </c>
    </row>
    <row r="1090" spans="1:24" x14ac:dyDescent="0.3">
      <c r="A1090">
        <v>968714</v>
      </c>
      <c r="B1090" t="s">
        <v>8577</v>
      </c>
      <c r="C1090" t="s">
        <v>8578</v>
      </c>
      <c r="D1090" t="s">
        <v>8579</v>
      </c>
      <c r="F1090" t="s">
        <v>292</v>
      </c>
      <c r="G1090" t="s">
        <v>43</v>
      </c>
      <c r="H1090" t="s">
        <v>8580</v>
      </c>
      <c r="I1090" t="s">
        <v>8581</v>
      </c>
      <c r="J1090" t="s">
        <v>8582</v>
      </c>
      <c r="K1090">
        <v>85</v>
      </c>
      <c r="N1090" t="s">
        <v>31</v>
      </c>
      <c r="O1090" t="s">
        <v>6924</v>
      </c>
      <c r="Q1090" t="s">
        <v>33</v>
      </c>
      <c r="R1090" t="s">
        <v>34</v>
      </c>
      <c r="S1090" t="s">
        <v>8583</v>
      </c>
      <c r="W1090" t="s">
        <v>309</v>
      </c>
      <c r="X1090" t="s">
        <v>38</v>
      </c>
    </row>
    <row r="1091" spans="1:24" x14ac:dyDescent="0.3">
      <c r="A1091">
        <v>968715</v>
      </c>
      <c r="B1091">
        <v>93811</v>
      </c>
      <c r="C1091" t="s">
        <v>8584</v>
      </c>
      <c r="D1091" t="s">
        <v>8585</v>
      </c>
      <c r="E1091" t="s">
        <v>140</v>
      </c>
      <c r="F1091" t="s">
        <v>2732</v>
      </c>
      <c r="G1091" t="s">
        <v>43</v>
      </c>
      <c r="H1091" t="s">
        <v>8586</v>
      </c>
      <c r="I1091" t="s">
        <v>8587</v>
      </c>
      <c r="J1091" t="s">
        <v>8588</v>
      </c>
      <c r="K1091">
        <v>13</v>
      </c>
      <c r="N1091" t="s">
        <v>31</v>
      </c>
      <c r="O1091" t="s">
        <v>6924</v>
      </c>
      <c r="Q1091" t="s">
        <v>33</v>
      </c>
      <c r="R1091" t="s">
        <v>34</v>
      </c>
      <c r="S1091" t="s">
        <v>8589</v>
      </c>
      <c r="T1091" t="s">
        <v>8590</v>
      </c>
      <c r="W1091" t="s">
        <v>8591</v>
      </c>
      <c r="X1091" t="s">
        <v>38</v>
      </c>
    </row>
    <row r="1092" spans="1:24" x14ac:dyDescent="0.3">
      <c r="A1092">
        <v>968716</v>
      </c>
      <c r="B1092" t="s">
        <v>8592</v>
      </c>
      <c r="C1092" t="s">
        <v>8593</v>
      </c>
      <c r="D1092" t="s">
        <v>8594</v>
      </c>
      <c r="F1092" t="s">
        <v>302</v>
      </c>
      <c r="G1092" t="s">
        <v>43</v>
      </c>
      <c r="H1092" t="s">
        <v>8595</v>
      </c>
      <c r="I1092" t="s">
        <v>8596</v>
      </c>
      <c r="J1092" t="s">
        <v>8597</v>
      </c>
      <c r="K1092">
        <v>80</v>
      </c>
      <c r="N1092" t="s">
        <v>31</v>
      </c>
      <c r="O1092" t="s">
        <v>6924</v>
      </c>
      <c r="Q1092" t="s">
        <v>33</v>
      </c>
      <c r="R1092" t="s">
        <v>34</v>
      </c>
      <c r="S1092" t="s">
        <v>87</v>
      </c>
      <c r="W1092" t="s">
        <v>8598</v>
      </c>
      <c r="X1092" t="s">
        <v>38</v>
      </c>
    </row>
    <row r="1093" spans="1:24" x14ac:dyDescent="0.3">
      <c r="A1093">
        <v>968717</v>
      </c>
      <c r="B1093">
        <v>327879</v>
      </c>
      <c r="C1093" t="s">
        <v>8599</v>
      </c>
      <c r="D1093" t="s">
        <v>8600</v>
      </c>
      <c r="F1093" t="s">
        <v>668</v>
      </c>
      <c r="G1093" t="s">
        <v>43</v>
      </c>
      <c r="H1093" t="s">
        <v>8601</v>
      </c>
      <c r="I1093" t="s">
        <v>8602</v>
      </c>
      <c r="J1093" t="s">
        <v>8603</v>
      </c>
      <c r="K1093">
        <v>76</v>
      </c>
      <c r="L1093" t="s">
        <v>5356</v>
      </c>
      <c r="N1093" t="s">
        <v>68</v>
      </c>
      <c r="O1093" t="s">
        <v>8312</v>
      </c>
      <c r="P1093" t="s">
        <v>577</v>
      </c>
      <c r="Q1093" t="s">
        <v>33</v>
      </c>
      <c r="R1093" t="s">
        <v>34</v>
      </c>
      <c r="S1093" t="s">
        <v>8604</v>
      </c>
      <c r="T1093" t="s">
        <v>223</v>
      </c>
      <c r="W1093" t="s">
        <v>5356</v>
      </c>
      <c r="X1093" t="s">
        <v>38</v>
      </c>
    </row>
    <row r="1094" spans="1:24" x14ac:dyDescent="0.3">
      <c r="A1094">
        <v>968718</v>
      </c>
      <c r="B1094">
        <v>22593826</v>
      </c>
      <c r="C1094" t="s">
        <v>8605</v>
      </c>
      <c r="D1094" t="s">
        <v>8606</v>
      </c>
      <c r="F1094" t="s">
        <v>818</v>
      </c>
      <c r="G1094" t="s">
        <v>27</v>
      </c>
      <c r="H1094" t="s">
        <v>8607</v>
      </c>
      <c r="I1094" t="s">
        <v>8608</v>
      </c>
      <c r="J1094" t="s">
        <v>8609</v>
      </c>
      <c r="K1094">
        <v>80</v>
      </c>
      <c r="L1094" t="s">
        <v>6935</v>
      </c>
      <c r="N1094" t="s">
        <v>68</v>
      </c>
      <c r="O1094" t="s">
        <v>8312</v>
      </c>
      <c r="P1094" t="s">
        <v>6936</v>
      </c>
      <c r="Q1094" t="s">
        <v>33</v>
      </c>
      <c r="R1094" t="s">
        <v>34</v>
      </c>
      <c r="S1094" t="s">
        <v>8610</v>
      </c>
      <c r="T1094" t="s">
        <v>8611</v>
      </c>
      <c r="W1094" t="s">
        <v>8612</v>
      </c>
      <c r="X1094" t="s">
        <v>38</v>
      </c>
    </row>
    <row r="1095" spans="1:24" x14ac:dyDescent="0.3">
      <c r="A1095">
        <v>968720</v>
      </c>
      <c r="B1095" t="s">
        <v>8613</v>
      </c>
      <c r="C1095" t="s">
        <v>8614</v>
      </c>
      <c r="D1095" t="s">
        <v>8615</v>
      </c>
      <c r="E1095" t="s">
        <v>364</v>
      </c>
      <c r="F1095" t="s">
        <v>818</v>
      </c>
      <c r="G1095" t="s">
        <v>27</v>
      </c>
      <c r="H1095" t="s">
        <v>8616</v>
      </c>
      <c r="J1095" t="s">
        <v>8617</v>
      </c>
      <c r="N1095" t="s">
        <v>31</v>
      </c>
      <c r="R1095" t="s">
        <v>78</v>
      </c>
      <c r="S1095" t="s">
        <v>8618</v>
      </c>
      <c r="T1095" t="s">
        <v>5048</v>
      </c>
      <c r="W1095" t="s">
        <v>6031</v>
      </c>
      <c r="X1095" t="s">
        <v>38</v>
      </c>
    </row>
    <row r="1096" spans="1:24" x14ac:dyDescent="0.3">
      <c r="A1096">
        <v>968721</v>
      </c>
      <c r="B1096" t="s">
        <v>8619</v>
      </c>
      <c r="C1096" t="s">
        <v>8620</v>
      </c>
      <c r="D1096" t="s">
        <v>8621</v>
      </c>
      <c r="E1096" t="s">
        <v>195</v>
      </c>
      <c r="F1096" t="s">
        <v>6221</v>
      </c>
      <c r="G1096" t="s">
        <v>27</v>
      </c>
      <c r="H1096" t="s">
        <v>8622</v>
      </c>
      <c r="I1096" t="s">
        <v>8623</v>
      </c>
      <c r="J1096" t="s">
        <v>8624</v>
      </c>
      <c r="K1096">
        <v>76</v>
      </c>
      <c r="L1096" t="s">
        <v>8625</v>
      </c>
      <c r="N1096" t="s">
        <v>31</v>
      </c>
      <c r="O1096" t="s">
        <v>8312</v>
      </c>
      <c r="Q1096" t="s">
        <v>33</v>
      </c>
      <c r="R1096" t="s">
        <v>34</v>
      </c>
      <c r="S1096" t="s">
        <v>8626</v>
      </c>
      <c r="W1096" t="s">
        <v>8627</v>
      </c>
      <c r="X1096" t="s">
        <v>38</v>
      </c>
    </row>
    <row r="1097" spans="1:24" x14ac:dyDescent="0.3">
      <c r="A1097">
        <v>968722</v>
      </c>
      <c r="B1097">
        <v>166537</v>
      </c>
      <c r="C1097" t="s">
        <v>8628</v>
      </c>
      <c r="D1097" t="s">
        <v>8629</v>
      </c>
      <c r="E1097" t="s">
        <v>185</v>
      </c>
      <c r="F1097" t="s">
        <v>485</v>
      </c>
      <c r="G1097" t="s">
        <v>27</v>
      </c>
      <c r="H1097" t="s">
        <v>8630</v>
      </c>
      <c r="I1097" t="s">
        <v>8631</v>
      </c>
      <c r="J1097" t="s">
        <v>8632</v>
      </c>
      <c r="K1097">
        <v>82</v>
      </c>
      <c r="L1097" t="s">
        <v>3389</v>
      </c>
      <c r="N1097" t="s">
        <v>68</v>
      </c>
      <c r="O1097" t="s">
        <v>2584</v>
      </c>
      <c r="P1097" t="s">
        <v>2450</v>
      </c>
      <c r="Q1097" t="s">
        <v>33</v>
      </c>
      <c r="R1097" t="s">
        <v>34</v>
      </c>
      <c r="S1097" t="e">
        <f>- Neuquén - Oeste</f>
        <v>#NAME?</v>
      </c>
      <c r="T1097" t="s">
        <v>8633</v>
      </c>
      <c r="W1097" t="s">
        <v>8634</v>
      </c>
      <c r="X1097" t="s">
        <v>38</v>
      </c>
    </row>
    <row r="1098" spans="1:24" x14ac:dyDescent="0.3">
      <c r="A1098">
        <v>968723</v>
      </c>
      <c r="B1098" t="s">
        <v>8635</v>
      </c>
      <c r="C1098" t="s">
        <v>8636</v>
      </c>
      <c r="D1098" t="s">
        <v>8637</v>
      </c>
      <c r="E1098" t="s">
        <v>195</v>
      </c>
      <c r="F1098" t="s">
        <v>1244</v>
      </c>
      <c r="G1098" t="s">
        <v>43</v>
      </c>
      <c r="H1098" t="s">
        <v>8638</v>
      </c>
      <c r="I1098" t="s">
        <v>8639</v>
      </c>
      <c r="J1098" t="s">
        <v>8640</v>
      </c>
      <c r="K1098">
        <v>13</v>
      </c>
      <c r="L1098" t="s">
        <v>8641</v>
      </c>
      <c r="N1098" t="s">
        <v>31</v>
      </c>
      <c r="O1098" t="s">
        <v>8312</v>
      </c>
      <c r="Q1098" t="s">
        <v>1586</v>
      </c>
      <c r="R1098" t="s">
        <v>1587</v>
      </c>
      <c r="S1098" t="s">
        <v>8642</v>
      </c>
      <c r="T1098" t="s">
        <v>36</v>
      </c>
      <c r="W1098" t="s">
        <v>8643</v>
      </c>
      <c r="X1098" t="s">
        <v>60</v>
      </c>
    </row>
    <row r="1099" spans="1:24" x14ac:dyDescent="0.3">
      <c r="A1099">
        <v>968724</v>
      </c>
      <c r="B1099" t="s">
        <v>8644</v>
      </c>
      <c r="C1099" t="s">
        <v>8645</v>
      </c>
      <c r="D1099" t="s">
        <v>8646</v>
      </c>
      <c r="E1099" t="s">
        <v>425</v>
      </c>
      <c r="F1099" t="s">
        <v>668</v>
      </c>
      <c r="G1099" t="s">
        <v>43</v>
      </c>
      <c r="H1099" t="s">
        <v>8647</v>
      </c>
      <c r="I1099" t="s">
        <v>8648</v>
      </c>
      <c r="J1099" t="s">
        <v>8649</v>
      </c>
      <c r="K1099">
        <v>106</v>
      </c>
      <c r="L1099" t="s">
        <v>637</v>
      </c>
      <c r="N1099" t="s">
        <v>68</v>
      </c>
      <c r="O1099" t="s">
        <v>2584</v>
      </c>
      <c r="P1099" t="s">
        <v>147</v>
      </c>
      <c r="Q1099" t="s">
        <v>33</v>
      </c>
      <c r="R1099" t="s">
        <v>34</v>
      </c>
      <c r="S1099" t="s">
        <v>8650</v>
      </c>
      <c r="W1099" t="s">
        <v>8651</v>
      </c>
      <c r="X1099" t="s">
        <v>38</v>
      </c>
    </row>
    <row r="1100" spans="1:24" x14ac:dyDescent="0.3">
      <c r="A1100">
        <v>968727</v>
      </c>
      <c r="B1100" t="s">
        <v>1887</v>
      </c>
      <c r="C1100" t="s">
        <v>1888</v>
      </c>
      <c r="D1100" t="s">
        <v>1889</v>
      </c>
      <c r="F1100" t="s">
        <v>668</v>
      </c>
      <c r="G1100" t="s">
        <v>43</v>
      </c>
      <c r="H1100" t="s">
        <v>8652</v>
      </c>
      <c r="I1100" t="s">
        <v>8653</v>
      </c>
      <c r="J1100" t="s">
        <v>8654</v>
      </c>
      <c r="K1100">
        <v>97</v>
      </c>
      <c r="L1100" t="s">
        <v>1837</v>
      </c>
      <c r="N1100" t="s">
        <v>68</v>
      </c>
      <c r="O1100" t="s">
        <v>1557</v>
      </c>
      <c r="P1100" t="s">
        <v>400</v>
      </c>
      <c r="Q1100" t="s">
        <v>33</v>
      </c>
      <c r="R1100" t="s">
        <v>34</v>
      </c>
      <c r="S1100" t="s">
        <v>1892</v>
      </c>
      <c r="W1100" t="s">
        <v>8655</v>
      </c>
      <c r="X1100" t="s">
        <v>38</v>
      </c>
    </row>
    <row r="1101" spans="1:24" x14ac:dyDescent="0.3">
      <c r="A1101">
        <v>968728</v>
      </c>
      <c r="B1101">
        <v>263872</v>
      </c>
      <c r="C1101" t="s">
        <v>8656</v>
      </c>
      <c r="D1101" t="s">
        <v>8657</v>
      </c>
      <c r="F1101" t="s">
        <v>818</v>
      </c>
      <c r="G1101" t="s">
        <v>43</v>
      </c>
      <c r="H1101" t="s">
        <v>8658</v>
      </c>
      <c r="I1101" t="s">
        <v>8659</v>
      </c>
      <c r="J1101" t="s">
        <v>8660</v>
      </c>
      <c r="K1101">
        <v>17</v>
      </c>
      <c r="L1101" t="s">
        <v>108</v>
      </c>
      <c r="N1101" t="s">
        <v>68</v>
      </c>
      <c r="O1101" t="s">
        <v>8312</v>
      </c>
      <c r="P1101" t="s">
        <v>147</v>
      </c>
      <c r="Q1101" t="s">
        <v>119</v>
      </c>
      <c r="R1101" t="s">
        <v>120</v>
      </c>
      <c r="S1101" t="s">
        <v>8661</v>
      </c>
      <c r="T1101" t="s">
        <v>8662</v>
      </c>
      <c r="W1101" t="s">
        <v>8663</v>
      </c>
      <c r="X1101" t="s">
        <v>60</v>
      </c>
    </row>
    <row r="1102" spans="1:24" x14ac:dyDescent="0.3">
      <c r="A1102">
        <v>968729</v>
      </c>
      <c r="B1102" t="s">
        <v>8463</v>
      </c>
      <c r="C1102" t="s">
        <v>8464</v>
      </c>
      <c r="D1102" t="s">
        <v>8465</v>
      </c>
      <c r="F1102" t="s">
        <v>603</v>
      </c>
      <c r="G1102" t="s">
        <v>43</v>
      </c>
      <c r="H1102" t="s">
        <v>8664</v>
      </c>
      <c r="J1102" t="s">
        <v>8665</v>
      </c>
      <c r="N1102" t="s">
        <v>31</v>
      </c>
      <c r="R1102" t="s">
        <v>78</v>
      </c>
      <c r="S1102" t="s">
        <v>8471</v>
      </c>
      <c r="W1102" t="s">
        <v>8666</v>
      </c>
      <c r="X1102" t="s">
        <v>38</v>
      </c>
    </row>
    <row r="1103" spans="1:24" x14ac:dyDescent="0.3">
      <c r="A1103">
        <v>968730</v>
      </c>
      <c r="B1103" t="s">
        <v>8667</v>
      </c>
      <c r="C1103" t="s">
        <v>8668</v>
      </c>
      <c r="D1103" t="s">
        <v>8669</v>
      </c>
      <c r="F1103" t="s">
        <v>562</v>
      </c>
      <c r="G1103" t="s">
        <v>43</v>
      </c>
      <c r="H1103" t="s">
        <v>8670</v>
      </c>
      <c r="I1103" t="s">
        <v>8671</v>
      </c>
      <c r="J1103" t="s">
        <v>8672</v>
      </c>
      <c r="K1103">
        <v>91</v>
      </c>
      <c r="L1103" t="s">
        <v>8673</v>
      </c>
      <c r="N1103" t="s">
        <v>68</v>
      </c>
      <c r="O1103" t="s">
        <v>2584</v>
      </c>
      <c r="P1103" t="s">
        <v>118</v>
      </c>
      <c r="Q1103" t="s">
        <v>33</v>
      </c>
      <c r="R1103" t="s">
        <v>34</v>
      </c>
      <c r="S1103" t="s">
        <v>8674</v>
      </c>
      <c r="W1103" t="s">
        <v>8675</v>
      </c>
      <c r="X1103" t="s">
        <v>38</v>
      </c>
    </row>
    <row r="1104" spans="1:24" x14ac:dyDescent="0.3">
      <c r="A1104">
        <v>968732</v>
      </c>
      <c r="B1104" t="s">
        <v>8676</v>
      </c>
      <c r="C1104" t="s">
        <v>8677</v>
      </c>
      <c r="D1104" t="s">
        <v>8678</v>
      </c>
      <c r="F1104" t="s">
        <v>1911</v>
      </c>
      <c r="G1104" t="s">
        <v>27</v>
      </c>
      <c r="H1104" t="s">
        <v>8679</v>
      </c>
      <c r="I1104" t="s">
        <v>8680</v>
      </c>
      <c r="J1104" t="s">
        <v>8681</v>
      </c>
      <c r="K1104">
        <v>83</v>
      </c>
      <c r="L1104" t="s">
        <v>1213</v>
      </c>
      <c r="N1104" t="s">
        <v>68</v>
      </c>
      <c r="O1104" t="s">
        <v>1557</v>
      </c>
      <c r="P1104" t="s">
        <v>841</v>
      </c>
      <c r="Q1104" t="s">
        <v>33</v>
      </c>
      <c r="R1104" t="s">
        <v>34</v>
      </c>
      <c r="S1104" t="s">
        <v>8682</v>
      </c>
      <c r="T1104" t="s">
        <v>8683</v>
      </c>
      <c r="W1104" t="s">
        <v>8684</v>
      </c>
      <c r="X1104" t="s">
        <v>38</v>
      </c>
    </row>
    <row r="1105" spans="1:24" x14ac:dyDescent="0.3">
      <c r="A1105">
        <v>968734</v>
      </c>
      <c r="B1105">
        <v>48499</v>
      </c>
      <c r="C1105" t="s">
        <v>8003</v>
      </c>
      <c r="D1105" t="s">
        <v>8004</v>
      </c>
      <c r="E1105" t="s">
        <v>195</v>
      </c>
      <c r="F1105" t="s">
        <v>920</v>
      </c>
      <c r="G1105" t="s">
        <v>43</v>
      </c>
      <c r="H1105" t="s">
        <v>8685</v>
      </c>
      <c r="I1105" t="s">
        <v>8686</v>
      </c>
      <c r="J1105" t="s">
        <v>8687</v>
      </c>
      <c r="K1105">
        <v>27</v>
      </c>
      <c r="L1105" t="s">
        <v>8688</v>
      </c>
      <c r="N1105" t="s">
        <v>68</v>
      </c>
      <c r="O1105" t="s">
        <v>8312</v>
      </c>
      <c r="P1105" t="s">
        <v>8689</v>
      </c>
      <c r="Q1105" t="s">
        <v>33</v>
      </c>
      <c r="R1105" t="s">
        <v>34</v>
      </c>
      <c r="S1105" t="s">
        <v>8009</v>
      </c>
      <c r="T1105" t="s">
        <v>8010</v>
      </c>
      <c r="W1105" t="s">
        <v>8690</v>
      </c>
      <c r="X1105" t="s">
        <v>60</v>
      </c>
    </row>
    <row r="1106" spans="1:24" x14ac:dyDescent="0.3">
      <c r="A1106">
        <v>968735</v>
      </c>
      <c r="B1106">
        <v>104451</v>
      </c>
      <c r="C1106" t="s">
        <v>8691</v>
      </c>
      <c r="D1106" t="s">
        <v>8692</v>
      </c>
      <c r="E1106" t="s">
        <v>195</v>
      </c>
      <c r="F1106" t="s">
        <v>630</v>
      </c>
      <c r="G1106" t="s">
        <v>27</v>
      </c>
      <c r="H1106" t="s">
        <v>8693</v>
      </c>
      <c r="I1106" t="s">
        <v>8694</v>
      </c>
      <c r="J1106" t="s">
        <v>8695</v>
      </c>
      <c r="K1106">
        <v>7</v>
      </c>
      <c r="L1106" t="s">
        <v>8696</v>
      </c>
      <c r="N1106" t="s">
        <v>68</v>
      </c>
      <c r="O1106" t="s">
        <v>2584</v>
      </c>
      <c r="P1106" t="s">
        <v>2461</v>
      </c>
      <c r="R1106" t="s">
        <v>903</v>
      </c>
      <c r="S1106" t="s">
        <v>8697</v>
      </c>
      <c r="T1106" t="s">
        <v>8698</v>
      </c>
      <c r="W1106" t="s">
        <v>8699</v>
      </c>
      <c r="X1106" t="s">
        <v>60</v>
      </c>
    </row>
    <row r="1107" spans="1:24" x14ac:dyDescent="0.3">
      <c r="A1107">
        <v>968736</v>
      </c>
      <c r="B1107" t="s">
        <v>8700</v>
      </c>
      <c r="C1107" t="s">
        <v>8701</v>
      </c>
      <c r="D1107" t="s">
        <v>8702</v>
      </c>
      <c r="F1107" t="s">
        <v>356</v>
      </c>
      <c r="G1107" t="s">
        <v>43</v>
      </c>
      <c r="H1107" t="s">
        <v>8703</v>
      </c>
      <c r="I1107" t="s">
        <v>8704</v>
      </c>
      <c r="J1107" t="s">
        <v>8705</v>
      </c>
      <c r="K1107">
        <v>81</v>
      </c>
      <c r="L1107" t="s">
        <v>8706</v>
      </c>
      <c r="N1107" t="s">
        <v>68</v>
      </c>
      <c r="O1107" t="s">
        <v>2584</v>
      </c>
      <c r="P1107" t="s">
        <v>7743</v>
      </c>
      <c r="R1107" t="s">
        <v>903</v>
      </c>
      <c r="S1107" t="s">
        <v>8707</v>
      </c>
      <c r="W1107" t="s">
        <v>8708</v>
      </c>
      <c r="X1107" t="s">
        <v>38</v>
      </c>
    </row>
    <row r="1108" spans="1:24" x14ac:dyDescent="0.3">
      <c r="A1108">
        <v>968737</v>
      </c>
      <c r="B1108" t="s">
        <v>8709</v>
      </c>
      <c r="C1108" t="s">
        <v>8710</v>
      </c>
      <c r="D1108" t="s">
        <v>8711</v>
      </c>
      <c r="E1108" t="s">
        <v>2001</v>
      </c>
      <c r="F1108" t="s">
        <v>1156</v>
      </c>
      <c r="G1108" t="s">
        <v>43</v>
      </c>
      <c r="H1108" t="s">
        <v>8712</v>
      </c>
      <c r="I1108" t="s">
        <v>8713</v>
      </c>
      <c r="J1108" t="s">
        <v>8714</v>
      </c>
      <c r="K1108">
        <v>35</v>
      </c>
      <c r="L1108" t="s">
        <v>8715</v>
      </c>
      <c r="N1108" t="s">
        <v>31</v>
      </c>
      <c r="O1108" t="s">
        <v>1557</v>
      </c>
      <c r="R1108" t="s">
        <v>903</v>
      </c>
      <c r="S1108" t="s">
        <v>8716</v>
      </c>
      <c r="W1108" t="s">
        <v>8717</v>
      </c>
      <c r="X1108" t="s">
        <v>60</v>
      </c>
    </row>
    <row r="1109" spans="1:24" x14ac:dyDescent="0.3">
      <c r="A1109">
        <v>968738</v>
      </c>
      <c r="B1109" t="s">
        <v>8718</v>
      </c>
      <c r="C1109" t="s">
        <v>8719</v>
      </c>
      <c r="D1109" t="s">
        <v>8720</v>
      </c>
      <c r="E1109" t="s">
        <v>185</v>
      </c>
      <c r="F1109" t="s">
        <v>1350</v>
      </c>
      <c r="G1109" t="s">
        <v>43</v>
      </c>
      <c r="H1109" t="s">
        <v>8721</v>
      </c>
      <c r="I1109" t="s">
        <v>8722</v>
      </c>
      <c r="J1109" t="s">
        <v>8723</v>
      </c>
      <c r="K1109">
        <v>67</v>
      </c>
      <c r="L1109" t="s">
        <v>8724</v>
      </c>
      <c r="N1109" t="s">
        <v>31</v>
      </c>
      <c r="O1109" t="s">
        <v>1557</v>
      </c>
      <c r="Q1109" t="s">
        <v>33</v>
      </c>
      <c r="R1109" t="s">
        <v>34</v>
      </c>
      <c r="S1109" t="s">
        <v>8725</v>
      </c>
      <c r="W1109" t="s">
        <v>8726</v>
      </c>
      <c r="X1109" t="s">
        <v>38</v>
      </c>
    </row>
    <row r="1110" spans="1:24" x14ac:dyDescent="0.3">
      <c r="A1110">
        <v>968739</v>
      </c>
      <c r="B1110">
        <v>229920</v>
      </c>
      <c r="C1110" t="s">
        <v>8727</v>
      </c>
      <c r="D1110" t="s">
        <v>8728</v>
      </c>
      <c r="E1110" t="s">
        <v>140</v>
      </c>
      <c r="F1110" t="s">
        <v>165</v>
      </c>
      <c r="G1110" t="s">
        <v>43</v>
      </c>
      <c r="H1110" t="s">
        <v>8729</v>
      </c>
      <c r="I1110" t="s">
        <v>8729</v>
      </c>
      <c r="J1110" t="s">
        <v>8730</v>
      </c>
      <c r="K1110">
        <v>0</v>
      </c>
      <c r="L1110" t="s">
        <v>8731</v>
      </c>
      <c r="N1110" t="s">
        <v>68</v>
      </c>
      <c r="O1110" t="s">
        <v>952</v>
      </c>
      <c r="P1110" t="s">
        <v>3162</v>
      </c>
      <c r="Q1110" t="s">
        <v>1586</v>
      </c>
      <c r="R1110" t="s">
        <v>1587</v>
      </c>
      <c r="S1110" t="s">
        <v>8732</v>
      </c>
      <c r="T1110" t="s">
        <v>8733</v>
      </c>
      <c r="W1110" t="s">
        <v>2688</v>
      </c>
    </row>
    <row r="1111" spans="1:24" x14ac:dyDescent="0.3">
      <c r="A1111">
        <v>968740</v>
      </c>
      <c r="B1111">
        <v>6773</v>
      </c>
      <c r="C1111" t="s">
        <v>8734</v>
      </c>
      <c r="D1111" t="s">
        <v>8735</v>
      </c>
      <c r="F1111" t="s">
        <v>281</v>
      </c>
      <c r="G1111" t="s">
        <v>27</v>
      </c>
      <c r="H1111" t="s">
        <v>8736</v>
      </c>
      <c r="I1111" t="s">
        <v>8737</v>
      </c>
      <c r="J1111" t="s">
        <v>8738</v>
      </c>
      <c r="K1111">
        <v>138</v>
      </c>
      <c r="L1111" t="s">
        <v>8739</v>
      </c>
      <c r="N1111" t="s">
        <v>68</v>
      </c>
      <c r="O1111" t="s">
        <v>1557</v>
      </c>
      <c r="P1111" t="s">
        <v>179</v>
      </c>
      <c r="Q1111" t="s">
        <v>33</v>
      </c>
      <c r="R1111" t="s">
        <v>34</v>
      </c>
      <c r="S1111" t="s">
        <v>8740</v>
      </c>
      <c r="T1111" t="s">
        <v>646</v>
      </c>
      <c r="W1111" t="s">
        <v>8741</v>
      </c>
      <c r="X1111" t="s">
        <v>38</v>
      </c>
    </row>
    <row r="1112" spans="1:24" x14ac:dyDescent="0.3">
      <c r="A1112">
        <v>968743</v>
      </c>
      <c r="B1112" t="s">
        <v>7805</v>
      </c>
      <c r="C1112" t="s">
        <v>7806</v>
      </c>
      <c r="D1112" t="s">
        <v>7807</v>
      </c>
      <c r="F1112" t="s">
        <v>847</v>
      </c>
      <c r="G1112" t="s">
        <v>27</v>
      </c>
      <c r="H1112" t="s">
        <v>8742</v>
      </c>
      <c r="I1112" t="s">
        <v>8742</v>
      </c>
      <c r="J1112" t="s">
        <v>8743</v>
      </c>
      <c r="K1112">
        <v>0</v>
      </c>
      <c r="N1112" t="s">
        <v>31</v>
      </c>
      <c r="Q1112" t="s">
        <v>33</v>
      </c>
      <c r="R1112" t="s">
        <v>34</v>
      </c>
      <c r="S1112" t="s">
        <v>7810</v>
      </c>
      <c r="T1112" t="s">
        <v>503</v>
      </c>
      <c r="W1112" t="s">
        <v>1510</v>
      </c>
    </row>
    <row r="1113" spans="1:24" x14ac:dyDescent="0.3">
      <c r="A1113">
        <v>968744</v>
      </c>
      <c r="B1113">
        <v>325542</v>
      </c>
      <c r="C1113" t="s">
        <v>8431</v>
      </c>
      <c r="D1113" t="s">
        <v>8432</v>
      </c>
      <c r="F1113" t="s">
        <v>165</v>
      </c>
      <c r="G1113" t="s">
        <v>43</v>
      </c>
      <c r="H1113" t="s">
        <v>8744</v>
      </c>
      <c r="I1113" t="s">
        <v>8745</v>
      </c>
      <c r="J1113" t="s">
        <v>8746</v>
      </c>
      <c r="K1113">
        <v>72</v>
      </c>
      <c r="L1113" t="s">
        <v>4461</v>
      </c>
      <c r="N1113" t="s">
        <v>68</v>
      </c>
      <c r="O1113" t="s">
        <v>2584</v>
      </c>
      <c r="P1113" t="s">
        <v>202</v>
      </c>
      <c r="Q1113" t="s">
        <v>33</v>
      </c>
      <c r="R1113" t="s">
        <v>34</v>
      </c>
      <c r="S1113" t="e">
        <f>- - - Neuquén - Oeste</f>
        <v>#NAME?</v>
      </c>
      <c r="T1113" t="s">
        <v>8436</v>
      </c>
      <c r="W1113" t="s">
        <v>8747</v>
      </c>
      <c r="X1113" t="s">
        <v>38</v>
      </c>
    </row>
    <row r="1114" spans="1:24" x14ac:dyDescent="0.3">
      <c r="A1114">
        <v>968746</v>
      </c>
      <c r="B1114" t="s">
        <v>8748</v>
      </c>
      <c r="C1114" t="s">
        <v>8749</v>
      </c>
      <c r="D1114" t="s">
        <v>8750</v>
      </c>
      <c r="E1114" t="s">
        <v>1788</v>
      </c>
      <c r="F1114" t="s">
        <v>219</v>
      </c>
      <c r="G1114" t="s">
        <v>43</v>
      </c>
      <c r="H1114" t="s">
        <v>8751</v>
      </c>
      <c r="I1114" t="s">
        <v>8752</v>
      </c>
      <c r="J1114" t="s">
        <v>8753</v>
      </c>
      <c r="K1114">
        <v>144</v>
      </c>
      <c r="L1114" t="s">
        <v>3601</v>
      </c>
      <c r="N1114" t="s">
        <v>68</v>
      </c>
      <c r="O1114" t="s">
        <v>2584</v>
      </c>
      <c r="P1114" t="s">
        <v>964</v>
      </c>
      <c r="Q1114" t="s">
        <v>33</v>
      </c>
      <c r="R1114" t="s">
        <v>34</v>
      </c>
      <c r="S1114" t="s">
        <v>8754</v>
      </c>
      <c r="W1114" t="s">
        <v>8755</v>
      </c>
      <c r="X1114" t="s">
        <v>38</v>
      </c>
    </row>
    <row r="1115" spans="1:24" x14ac:dyDescent="0.3">
      <c r="A1115">
        <v>968747</v>
      </c>
      <c r="B1115" t="s">
        <v>8756</v>
      </c>
      <c r="C1115" t="s">
        <v>8757</v>
      </c>
      <c r="D1115" t="s">
        <v>8758</v>
      </c>
      <c r="F1115" t="s">
        <v>248</v>
      </c>
      <c r="G1115" t="s">
        <v>43</v>
      </c>
      <c r="H1115" t="s">
        <v>8759</v>
      </c>
      <c r="I1115" t="s">
        <v>8759</v>
      </c>
      <c r="J1115" t="s">
        <v>8760</v>
      </c>
      <c r="K1115">
        <v>0</v>
      </c>
      <c r="N1115" t="s">
        <v>31</v>
      </c>
      <c r="Q1115" t="s">
        <v>119</v>
      </c>
      <c r="R1115" t="s">
        <v>120</v>
      </c>
      <c r="S1115" t="s">
        <v>8761</v>
      </c>
      <c r="W1115" t="s">
        <v>8762</v>
      </c>
    </row>
    <row r="1116" spans="1:24" x14ac:dyDescent="0.3">
      <c r="A1116">
        <v>968749</v>
      </c>
      <c r="B1116">
        <v>304450</v>
      </c>
      <c r="C1116" t="s">
        <v>8763</v>
      </c>
      <c r="D1116" t="s">
        <v>8764</v>
      </c>
      <c r="F1116" t="s">
        <v>26</v>
      </c>
      <c r="G1116" t="s">
        <v>43</v>
      </c>
      <c r="H1116" t="s">
        <v>8765</v>
      </c>
      <c r="I1116" t="s">
        <v>8766</v>
      </c>
      <c r="J1116" t="s">
        <v>8767</v>
      </c>
      <c r="K1116">
        <v>124</v>
      </c>
      <c r="L1116" t="s">
        <v>8768</v>
      </c>
      <c r="N1116" t="s">
        <v>68</v>
      </c>
      <c r="O1116" t="s">
        <v>1557</v>
      </c>
      <c r="P1116" t="s">
        <v>370</v>
      </c>
      <c r="Q1116" t="s">
        <v>33</v>
      </c>
      <c r="R1116" t="s">
        <v>34</v>
      </c>
      <c r="S1116" t="s">
        <v>8769</v>
      </c>
      <c r="T1116" t="s">
        <v>36</v>
      </c>
      <c r="W1116" t="s">
        <v>8770</v>
      </c>
      <c r="X1116" t="s">
        <v>38</v>
      </c>
    </row>
    <row r="1117" spans="1:24" x14ac:dyDescent="0.3">
      <c r="A1117">
        <v>968752</v>
      </c>
      <c r="B1117" t="s">
        <v>8771</v>
      </c>
      <c r="C1117" t="s">
        <v>8772</v>
      </c>
      <c r="D1117" t="s">
        <v>8773</v>
      </c>
      <c r="F1117" t="s">
        <v>1042</v>
      </c>
      <c r="G1117" t="s">
        <v>43</v>
      </c>
      <c r="H1117" t="s">
        <v>8774</v>
      </c>
      <c r="I1117" t="s">
        <v>8775</v>
      </c>
      <c r="J1117" t="s">
        <v>8776</v>
      </c>
      <c r="K1117">
        <v>122</v>
      </c>
      <c r="M1117" t="s">
        <v>8777</v>
      </c>
      <c r="N1117" t="s">
        <v>31</v>
      </c>
      <c r="O1117" t="s">
        <v>1557</v>
      </c>
      <c r="Q1117" t="s">
        <v>33</v>
      </c>
      <c r="R1117" t="s">
        <v>34</v>
      </c>
      <c r="S1117" t="s">
        <v>8778</v>
      </c>
      <c r="W1117" t="s">
        <v>8779</v>
      </c>
      <c r="X1117" t="s">
        <v>38</v>
      </c>
    </row>
    <row r="1118" spans="1:24" x14ac:dyDescent="0.3">
      <c r="A1118">
        <v>968753</v>
      </c>
      <c r="B1118" t="s">
        <v>8780</v>
      </c>
      <c r="C1118" t="s">
        <v>8781</v>
      </c>
      <c r="D1118" t="s">
        <v>8782</v>
      </c>
      <c r="F1118" t="s">
        <v>947</v>
      </c>
      <c r="G1118" t="s">
        <v>43</v>
      </c>
      <c r="H1118" t="s">
        <v>8783</v>
      </c>
      <c r="I1118" t="s">
        <v>8784</v>
      </c>
      <c r="J1118" t="s">
        <v>8785</v>
      </c>
      <c r="K1118">
        <v>116</v>
      </c>
      <c r="L1118" t="s">
        <v>8786</v>
      </c>
      <c r="N1118" t="s">
        <v>31</v>
      </c>
      <c r="O1118" t="s">
        <v>2584</v>
      </c>
      <c r="R1118" t="s">
        <v>903</v>
      </c>
      <c r="S1118" t="e">
        <f>- Neuquén</f>
        <v>#NAME?</v>
      </c>
      <c r="T1118" t="s">
        <v>8420</v>
      </c>
      <c r="W1118" t="s">
        <v>8787</v>
      </c>
      <c r="X1118" t="s">
        <v>38</v>
      </c>
    </row>
    <row r="1119" spans="1:24" x14ac:dyDescent="0.3">
      <c r="A1119">
        <v>968754</v>
      </c>
      <c r="B1119" t="s">
        <v>8788</v>
      </c>
      <c r="C1119" t="s">
        <v>8789</v>
      </c>
      <c r="D1119" t="s">
        <v>8790</v>
      </c>
      <c r="E1119" t="s">
        <v>140</v>
      </c>
      <c r="F1119" t="s">
        <v>485</v>
      </c>
      <c r="G1119" t="s">
        <v>43</v>
      </c>
      <c r="H1119" t="s">
        <v>8791</v>
      </c>
      <c r="I1119" t="s">
        <v>8792</v>
      </c>
      <c r="J1119" t="s">
        <v>8793</v>
      </c>
      <c r="K1119">
        <v>19</v>
      </c>
      <c r="N1119" t="s">
        <v>31</v>
      </c>
      <c r="O1119" t="s">
        <v>952</v>
      </c>
      <c r="Q1119" t="s">
        <v>33</v>
      </c>
      <c r="R1119" t="s">
        <v>34</v>
      </c>
      <c r="S1119" t="s">
        <v>8794</v>
      </c>
      <c r="W1119" t="s">
        <v>8795</v>
      </c>
      <c r="X1119" t="s">
        <v>60</v>
      </c>
    </row>
    <row r="1120" spans="1:24" x14ac:dyDescent="0.3">
      <c r="A1120">
        <v>968755</v>
      </c>
      <c r="B1120">
        <v>77061</v>
      </c>
      <c r="C1120" t="s">
        <v>8796</v>
      </c>
      <c r="D1120" t="s">
        <v>8797</v>
      </c>
      <c r="E1120" t="s">
        <v>195</v>
      </c>
      <c r="F1120" t="s">
        <v>6072</v>
      </c>
      <c r="G1120" t="s">
        <v>27</v>
      </c>
      <c r="H1120" t="s">
        <v>8798</v>
      </c>
      <c r="J1120" t="s">
        <v>8799</v>
      </c>
      <c r="N1120" t="s">
        <v>31</v>
      </c>
      <c r="R1120" t="s">
        <v>78</v>
      </c>
      <c r="S1120" t="s">
        <v>8800</v>
      </c>
      <c r="W1120" t="s">
        <v>8801</v>
      </c>
      <c r="X1120" t="s">
        <v>38</v>
      </c>
    </row>
    <row r="1121" spans="1:24" x14ac:dyDescent="0.3">
      <c r="A1121">
        <v>968757</v>
      </c>
      <c r="B1121" t="s">
        <v>8802</v>
      </c>
      <c r="C1121" t="s">
        <v>8803</v>
      </c>
      <c r="D1121" t="s">
        <v>8804</v>
      </c>
      <c r="E1121" t="s">
        <v>140</v>
      </c>
      <c r="F1121" t="s">
        <v>847</v>
      </c>
      <c r="G1121" t="s">
        <v>43</v>
      </c>
      <c r="H1121" t="s">
        <v>8805</v>
      </c>
      <c r="I1121" t="s">
        <v>8806</v>
      </c>
      <c r="J1121" t="s">
        <v>8807</v>
      </c>
      <c r="K1121">
        <v>120</v>
      </c>
      <c r="L1121" t="s">
        <v>8808</v>
      </c>
      <c r="N1121" t="s">
        <v>31</v>
      </c>
      <c r="O1121" t="s">
        <v>2584</v>
      </c>
      <c r="Q1121" t="s">
        <v>33</v>
      </c>
      <c r="R1121" t="s">
        <v>34</v>
      </c>
      <c r="S1121" t="s">
        <v>8809</v>
      </c>
      <c r="W1121" t="s">
        <v>8810</v>
      </c>
      <c r="X1121" t="s">
        <v>38</v>
      </c>
    </row>
    <row r="1122" spans="1:24" x14ac:dyDescent="0.3">
      <c r="A1122">
        <v>968758</v>
      </c>
      <c r="B1122">
        <v>84635</v>
      </c>
      <c r="C1122" t="s">
        <v>8811</v>
      </c>
      <c r="D1122" t="s">
        <v>8812</v>
      </c>
      <c r="E1122" t="s">
        <v>140</v>
      </c>
      <c r="F1122" t="s">
        <v>75</v>
      </c>
      <c r="G1122" t="s">
        <v>43</v>
      </c>
      <c r="H1122" t="s">
        <v>8813</v>
      </c>
      <c r="I1122" t="s">
        <v>8814</v>
      </c>
      <c r="J1122" t="s">
        <v>8815</v>
      </c>
      <c r="K1122">
        <v>118</v>
      </c>
      <c r="L1122" t="s">
        <v>8816</v>
      </c>
      <c r="N1122" t="s">
        <v>31</v>
      </c>
      <c r="O1122" t="s">
        <v>1557</v>
      </c>
      <c r="Q1122" t="s">
        <v>33</v>
      </c>
      <c r="R1122" t="s">
        <v>34</v>
      </c>
      <c r="S1122" t="s">
        <v>8817</v>
      </c>
      <c r="T1122" t="s">
        <v>530</v>
      </c>
      <c r="W1122" t="s">
        <v>8818</v>
      </c>
      <c r="X1122" t="s">
        <v>38</v>
      </c>
    </row>
    <row r="1123" spans="1:24" x14ac:dyDescent="0.3">
      <c r="A1123">
        <v>968759</v>
      </c>
      <c r="B1123">
        <v>177435</v>
      </c>
      <c r="C1123" t="s">
        <v>8819</v>
      </c>
      <c r="D1123" t="s">
        <v>8820</v>
      </c>
      <c r="E1123" t="s">
        <v>195</v>
      </c>
      <c r="F1123" t="s">
        <v>2732</v>
      </c>
      <c r="G1123" t="s">
        <v>43</v>
      </c>
      <c r="H1123" t="s">
        <v>8821</v>
      </c>
      <c r="I1123" t="s">
        <v>8822</v>
      </c>
      <c r="J1123" t="s">
        <v>8823</v>
      </c>
      <c r="K1123">
        <v>127</v>
      </c>
      <c r="L1123" t="s">
        <v>8824</v>
      </c>
      <c r="N1123" t="s">
        <v>31</v>
      </c>
      <c r="O1123" t="s">
        <v>2584</v>
      </c>
      <c r="Q1123" t="s">
        <v>33</v>
      </c>
      <c r="R1123" t="s">
        <v>34</v>
      </c>
      <c r="S1123" t="s">
        <v>8825</v>
      </c>
      <c r="T1123" t="s">
        <v>8826</v>
      </c>
      <c r="W1123" t="s">
        <v>8827</v>
      </c>
      <c r="X1123" t="s">
        <v>38</v>
      </c>
    </row>
    <row r="1124" spans="1:24" x14ac:dyDescent="0.3">
      <c r="A1124">
        <v>968760</v>
      </c>
      <c r="B1124">
        <v>109582</v>
      </c>
      <c r="C1124" t="s">
        <v>8828</v>
      </c>
      <c r="D1124" t="s">
        <v>8829</v>
      </c>
      <c r="E1124" t="s">
        <v>195</v>
      </c>
      <c r="F1124" t="s">
        <v>1864</v>
      </c>
      <c r="G1124" t="s">
        <v>27</v>
      </c>
      <c r="H1124" t="s">
        <v>8830</v>
      </c>
      <c r="I1124" t="s">
        <v>8831</v>
      </c>
      <c r="J1124" t="s">
        <v>8832</v>
      </c>
      <c r="K1124">
        <v>33</v>
      </c>
      <c r="L1124" t="s">
        <v>6247</v>
      </c>
      <c r="N1124" t="s">
        <v>31</v>
      </c>
      <c r="O1124" t="s">
        <v>332</v>
      </c>
      <c r="Q1124" t="s">
        <v>33</v>
      </c>
      <c r="R1124" t="s">
        <v>34</v>
      </c>
      <c r="S1124" t="s">
        <v>8833</v>
      </c>
      <c r="T1124" t="s">
        <v>4560</v>
      </c>
      <c r="W1124" t="s">
        <v>8834</v>
      </c>
      <c r="X1124" t="s">
        <v>60</v>
      </c>
    </row>
    <row r="1125" spans="1:24" x14ac:dyDescent="0.3">
      <c r="A1125">
        <v>968761</v>
      </c>
      <c r="B1125">
        <v>40011</v>
      </c>
      <c r="C1125" t="s">
        <v>8835</v>
      </c>
      <c r="D1125" t="s">
        <v>8836</v>
      </c>
      <c r="E1125" t="s">
        <v>195</v>
      </c>
      <c r="F1125" t="s">
        <v>3983</v>
      </c>
      <c r="G1125" t="s">
        <v>27</v>
      </c>
      <c r="H1125" t="s">
        <v>8837</v>
      </c>
      <c r="I1125" t="s">
        <v>8838</v>
      </c>
      <c r="J1125" t="s">
        <v>8839</v>
      </c>
      <c r="K1125">
        <v>118</v>
      </c>
      <c r="L1125" t="s">
        <v>8840</v>
      </c>
      <c r="N1125" t="s">
        <v>68</v>
      </c>
      <c r="O1125" t="s">
        <v>399</v>
      </c>
      <c r="P1125" t="s">
        <v>4343</v>
      </c>
      <c r="Q1125" t="s">
        <v>33</v>
      </c>
      <c r="R1125" t="s">
        <v>34</v>
      </c>
      <c r="S1125" t="s">
        <v>8841</v>
      </c>
      <c r="W1125" t="s">
        <v>8842</v>
      </c>
      <c r="X1125" t="s">
        <v>38</v>
      </c>
    </row>
    <row r="1126" spans="1:24" x14ac:dyDescent="0.3">
      <c r="A1126">
        <v>968762</v>
      </c>
      <c r="B1126" t="s">
        <v>8843</v>
      </c>
      <c r="C1126" t="s">
        <v>8844</v>
      </c>
      <c r="D1126" t="s">
        <v>8845</v>
      </c>
      <c r="F1126" t="s">
        <v>970</v>
      </c>
      <c r="G1126" t="s">
        <v>43</v>
      </c>
      <c r="H1126" t="s">
        <v>8846</v>
      </c>
      <c r="I1126" t="s">
        <v>8847</v>
      </c>
      <c r="J1126" t="s">
        <v>8848</v>
      </c>
      <c r="K1126">
        <v>117</v>
      </c>
      <c r="N1126" t="s">
        <v>31</v>
      </c>
      <c r="O1126" t="s">
        <v>6924</v>
      </c>
      <c r="Q1126" t="s">
        <v>33</v>
      </c>
      <c r="R1126" t="s">
        <v>34</v>
      </c>
      <c r="S1126" t="s">
        <v>8849</v>
      </c>
      <c r="W1126" t="s">
        <v>8850</v>
      </c>
      <c r="X1126" t="s">
        <v>38</v>
      </c>
    </row>
    <row r="1127" spans="1:24" x14ac:dyDescent="0.3">
      <c r="A1127">
        <v>968764</v>
      </c>
      <c r="B1127">
        <v>315690</v>
      </c>
      <c r="C1127" t="s">
        <v>8851</v>
      </c>
      <c r="D1127" t="s">
        <v>8852</v>
      </c>
      <c r="F1127" t="s">
        <v>42</v>
      </c>
      <c r="G1127" t="s">
        <v>27</v>
      </c>
      <c r="H1127" t="s">
        <v>8853</v>
      </c>
      <c r="I1127" t="s">
        <v>8854</v>
      </c>
      <c r="J1127" t="s">
        <v>8855</v>
      </c>
      <c r="K1127">
        <v>117</v>
      </c>
      <c r="L1127" t="s">
        <v>8856</v>
      </c>
      <c r="N1127" t="s">
        <v>68</v>
      </c>
      <c r="O1127" t="s">
        <v>2584</v>
      </c>
      <c r="P1127" t="s">
        <v>3841</v>
      </c>
      <c r="Q1127" t="s">
        <v>33</v>
      </c>
      <c r="R1127" t="s">
        <v>34</v>
      </c>
      <c r="S1127" t="e">
        <f>- Neuquén</f>
        <v>#NAME?</v>
      </c>
      <c r="T1127" t="s">
        <v>8857</v>
      </c>
      <c r="W1127" t="s">
        <v>8858</v>
      </c>
      <c r="X1127" t="s">
        <v>38</v>
      </c>
    </row>
    <row r="1128" spans="1:24" x14ac:dyDescent="0.3">
      <c r="A1128">
        <v>968766</v>
      </c>
      <c r="B1128" t="s">
        <v>8859</v>
      </c>
      <c r="C1128" t="s">
        <v>8860</v>
      </c>
      <c r="D1128" t="s">
        <v>8861</v>
      </c>
      <c r="F1128" t="s">
        <v>292</v>
      </c>
      <c r="G1128" t="s">
        <v>43</v>
      </c>
      <c r="H1128" t="s">
        <v>8862</v>
      </c>
      <c r="I1128" t="s">
        <v>8863</v>
      </c>
      <c r="J1128" t="s">
        <v>8864</v>
      </c>
      <c r="K1128">
        <v>109</v>
      </c>
      <c r="L1128" t="s">
        <v>8865</v>
      </c>
      <c r="N1128" t="s">
        <v>68</v>
      </c>
      <c r="O1128" t="s">
        <v>8312</v>
      </c>
      <c r="P1128" t="s">
        <v>214</v>
      </c>
      <c r="Q1128" t="s">
        <v>33</v>
      </c>
      <c r="R1128" t="s">
        <v>34</v>
      </c>
      <c r="S1128" t="s">
        <v>8866</v>
      </c>
      <c r="T1128" t="s">
        <v>4568</v>
      </c>
      <c r="W1128" t="s">
        <v>8865</v>
      </c>
      <c r="X1128" t="s">
        <v>38</v>
      </c>
    </row>
    <row r="1129" spans="1:24" x14ac:dyDescent="0.3">
      <c r="A1129">
        <v>968768</v>
      </c>
      <c r="B1129" t="s">
        <v>8867</v>
      </c>
      <c r="C1129" t="s">
        <v>8868</v>
      </c>
      <c r="D1129" t="s">
        <v>8869</v>
      </c>
      <c r="E1129" t="s">
        <v>195</v>
      </c>
      <c r="F1129" t="s">
        <v>6865</v>
      </c>
      <c r="G1129" t="s">
        <v>27</v>
      </c>
      <c r="H1129" t="s">
        <v>8870</v>
      </c>
      <c r="I1129" t="s">
        <v>8871</v>
      </c>
      <c r="J1129" t="s">
        <v>8872</v>
      </c>
      <c r="K1129">
        <v>105</v>
      </c>
      <c r="L1129" t="s">
        <v>8873</v>
      </c>
      <c r="N1129" t="s">
        <v>31</v>
      </c>
      <c r="O1129" t="s">
        <v>8312</v>
      </c>
      <c r="Q1129" t="s">
        <v>33</v>
      </c>
      <c r="R1129" t="s">
        <v>34</v>
      </c>
      <c r="S1129" t="s">
        <v>8874</v>
      </c>
      <c r="W1129" t="s">
        <v>8875</v>
      </c>
      <c r="X1129" t="s">
        <v>38</v>
      </c>
    </row>
    <row r="1130" spans="1:24" x14ac:dyDescent="0.3">
      <c r="A1130">
        <v>968770</v>
      </c>
      <c r="B1130">
        <v>203105</v>
      </c>
      <c r="C1130" t="s">
        <v>8152</v>
      </c>
      <c r="D1130" t="s">
        <v>8153</v>
      </c>
      <c r="E1130" t="s">
        <v>140</v>
      </c>
      <c r="F1130" t="s">
        <v>1001</v>
      </c>
      <c r="G1130" t="s">
        <v>27</v>
      </c>
      <c r="H1130" t="s">
        <v>8876</v>
      </c>
      <c r="I1130" t="s">
        <v>8877</v>
      </c>
      <c r="J1130" t="s">
        <v>8878</v>
      </c>
      <c r="K1130">
        <v>53</v>
      </c>
      <c r="L1130" t="s">
        <v>8879</v>
      </c>
      <c r="N1130" t="s">
        <v>31</v>
      </c>
      <c r="O1130" t="s">
        <v>1557</v>
      </c>
      <c r="Q1130" t="s">
        <v>33</v>
      </c>
      <c r="R1130" t="s">
        <v>34</v>
      </c>
      <c r="S1130" t="s">
        <v>8156</v>
      </c>
      <c r="T1130" t="s">
        <v>1014</v>
      </c>
      <c r="W1130" t="s">
        <v>8880</v>
      </c>
      <c r="X1130" t="s">
        <v>38</v>
      </c>
    </row>
    <row r="1131" spans="1:24" x14ac:dyDescent="0.3">
      <c r="A1131">
        <v>968771</v>
      </c>
      <c r="B1131" t="s">
        <v>7886</v>
      </c>
      <c r="C1131" t="s">
        <v>7887</v>
      </c>
      <c r="D1131" t="s">
        <v>7888</v>
      </c>
      <c r="F1131" t="s">
        <v>668</v>
      </c>
      <c r="G1131" t="s">
        <v>43</v>
      </c>
      <c r="H1131" t="s">
        <v>8876</v>
      </c>
      <c r="I1131" t="s">
        <v>8881</v>
      </c>
      <c r="J1131" t="s">
        <v>8882</v>
      </c>
      <c r="K1131">
        <v>102</v>
      </c>
      <c r="N1131" t="s">
        <v>31</v>
      </c>
      <c r="O1131" t="s">
        <v>6924</v>
      </c>
      <c r="Q1131" t="s">
        <v>33</v>
      </c>
      <c r="R1131" t="s">
        <v>34</v>
      </c>
      <c r="S1131" t="s">
        <v>7893</v>
      </c>
      <c r="T1131" t="s">
        <v>7894</v>
      </c>
      <c r="W1131" t="s">
        <v>8883</v>
      </c>
      <c r="X1131" t="s">
        <v>38</v>
      </c>
    </row>
    <row r="1132" spans="1:24" x14ac:dyDescent="0.3">
      <c r="A1132">
        <v>968772</v>
      </c>
      <c r="B1132">
        <v>66994</v>
      </c>
      <c r="C1132" t="s">
        <v>8884</v>
      </c>
      <c r="D1132" t="s">
        <v>8885</v>
      </c>
      <c r="F1132" t="s">
        <v>53</v>
      </c>
      <c r="G1132" t="s">
        <v>43</v>
      </c>
      <c r="H1132" t="s">
        <v>8886</v>
      </c>
      <c r="I1132" t="s">
        <v>8887</v>
      </c>
      <c r="J1132" t="s">
        <v>8888</v>
      </c>
      <c r="K1132">
        <v>93</v>
      </c>
      <c r="L1132" t="s">
        <v>8889</v>
      </c>
      <c r="N1132" t="s">
        <v>31</v>
      </c>
      <c r="O1132" t="s">
        <v>2584</v>
      </c>
      <c r="Q1132" t="s">
        <v>33</v>
      </c>
      <c r="R1132" t="s">
        <v>34</v>
      </c>
      <c r="S1132" t="s">
        <v>8890</v>
      </c>
      <c r="T1132" t="s">
        <v>1569</v>
      </c>
      <c r="W1132" t="s">
        <v>8891</v>
      </c>
      <c r="X1132" t="s">
        <v>38</v>
      </c>
    </row>
    <row r="1133" spans="1:24" x14ac:dyDescent="0.3">
      <c r="A1133">
        <v>968775</v>
      </c>
      <c r="B1133">
        <v>192684</v>
      </c>
      <c r="C1133" t="s">
        <v>8892</v>
      </c>
      <c r="D1133" t="s">
        <v>8893</v>
      </c>
      <c r="E1133" t="s">
        <v>101</v>
      </c>
      <c r="F1133" t="s">
        <v>63</v>
      </c>
      <c r="G1133" t="s">
        <v>27</v>
      </c>
      <c r="H1133" t="s">
        <v>8894</v>
      </c>
      <c r="I1133" t="s">
        <v>8895</v>
      </c>
      <c r="J1133" t="s">
        <v>8896</v>
      </c>
      <c r="K1133">
        <v>52</v>
      </c>
      <c r="L1133" t="s">
        <v>1652</v>
      </c>
      <c r="N1133" t="s">
        <v>68</v>
      </c>
      <c r="O1133" t="s">
        <v>1557</v>
      </c>
      <c r="P1133" t="s">
        <v>984</v>
      </c>
      <c r="Q1133" t="s">
        <v>119</v>
      </c>
      <c r="R1133" t="s">
        <v>120</v>
      </c>
      <c r="S1133" t="s">
        <v>8897</v>
      </c>
      <c r="W1133" t="s">
        <v>8898</v>
      </c>
      <c r="X1133" t="s">
        <v>38</v>
      </c>
    </row>
    <row r="1134" spans="1:24" x14ac:dyDescent="0.3">
      <c r="A1134">
        <v>968781</v>
      </c>
      <c r="B1134">
        <v>240891</v>
      </c>
      <c r="C1134" t="s">
        <v>8899</v>
      </c>
      <c r="D1134" t="s">
        <v>8900</v>
      </c>
      <c r="F1134" t="s">
        <v>1911</v>
      </c>
      <c r="G1134" t="s">
        <v>27</v>
      </c>
      <c r="H1134" t="s">
        <v>8901</v>
      </c>
      <c r="I1134" t="s">
        <v>8902</v>
      </c>
      <c r="J1134" t="s">
        <v>8903</v>
      </c>
      <c r="K1134">
        <v>41</v>
      </c>
      <c r="N1134" t="s">
        <v>31</v>
      </c>
      <c r="O1134" t="s">
        <v>6924</v>
      </c>
      <c r="Q1134" t="s">
        <v>33</v>
      </c>
      <c r="R1134" t="s">
        <v>34</v>
      </c>
      <c r="S1134" t="s">
        <v>8904</v>
      </c>
      <c r="W1134" t="s">
        <v>8905</v>
      </c>
      <c r="X1134" t="s">
        <v>38</v>
      </c>
    </row>
    <row r="1135" spans="1:24" x14ac:dyDescent="0.3">
      <c r="A1135">
        <v>968782</v>
      </c>
      <c r="B1135" t="s">
        <v>8452</v>
      </c>
      <c r="C1135" t="s">
        <v>8453</v>
      </c>
      <c r="D1135" t="s">
        <v>8454</v>
      </c>
      <c r="E1135" t="s">
        <v>140</v>
      </c>
      <c r="F1135" t="s">
        <v>685</v>
      </c>
      <c r="G1135" t="s">
        <v>27</v>
      </c>
      <c r="H1135" t="s">
        <v>8906</v>
      </c>
      <c r="I1135" t="s">
        <v>8907</v>
      </c>
      <c r="J1135" t="s">
        <v>8908</v>
      </c>
      <c r="K1135">
        <v>25</v>
      </c>
      <c r="L1135" t="s">
        <v>8909</v>
      </c>
      <c r="N1135" t="s">
        <v>68</v>
      </c>
      <c r="O1135" t="s">
        <v>1557</v>
      </c>
      <c r="P1135" t="s">
        <v>8910</v>
      </c>
      <c r="Q1135" t="s">
        <v>33</v>
      </c>
      <c r="R1135" t="s">
        <v>34</v>
      </c>
      <c r="S1135" t="s">
        <v>8460</v>
      </c>
      <c r="T1135" t="s">
        <v>8461</v>
      </c>
      <c r="W1135" t="s">
        <v>8911</v>
      </c>
      <c r="X1135" t="s">
        <v>38</v>
      </c>
    </row>
    <row r="1136" spans="1:24" x14ac:dyDescent="0.3">
      <c r="A1136">
        <v>968783</v>
      </c>
      <c r="B1136" t="s">
        <v>8912</v>
      </c>
      <c r="C1136" t="s">
        <v>8913</v>
      </c>
      <c r="D1136" t="s">
        <v>8914</v>
      </c>
      <c r="E1136" t="s">
        <v>195</v>
      </c>
      <c r="F1136" t="s">
        <v>3719</v>
      </c>
      <c r="G1136" t="s">
        <v>27</v>
      </c>
      <c r="H1136" t="s">
        <v>8915</v>
      </c>
      <c r="I1136" t="s">
        <v>8915</v>
      </c>
      <c r="J1136" t="s">
        <v>8916</v>
      </c>
      <c r="K1136">
        <v>0</v>
      </c>
      <c r="N1136" t="s">
        <v>31</v>
      </c>
      <c r="O1136" t="s">
        <v>6924</v>
      </c>
      <c r="Q1136" t="s">
        <v>119</v>
      </c>
      <c r="R1136" t="s">
        <v>120</v>
      </c>
      <c r="S1136" t="s">
        <v>8917</v>
      </c>
      <c r="W1136" t="s">
        <v>2688</v>
      </c>
    </row>
    <row r="1137" spans="1:24" x14ac:dyDescent="0.3">
      <c r="A1137">
        <v>968784</v>
      </c>
      <c r="B1137" t="s">
        <v>8918</v>
      </c>
      <c r="C1137" t="s">
        <v>8919</v>
      </c>
      <c r="D1137" t="s">
        <v>8920</v>
      </c>
      <c r="E1137" t="s">
        <v>140</v>
      </c>
      <c r="F1137" t="s">
        <v>1864</v>
      </c>
      <c r="G1137" t="s">
        <v>27</v>
      </c>
      <c r="H1137" t="s">
        <v>8921</v>
      </c>
      <c r="I1137" t="s">
        <v>8922</v>
      </c>
      <c r="J1137" t="s">
        <v>8923</v>
      </c>
      <c r="K1137">
        <v>32</v>
      </c>
      <c r="L1137" t="s">
        <v>8924</v>
      </c>
      <c r="N1137" t="s">
        <v>68</v>
      </c>
      <c r="O1137" t="s">
        <v>8312</v>
      </c>
      <c r="P1137" t="s">
        <v>3646</v>
      </c>
      <c r="Q1137" t="s">
        <v>33</v>
      </c>
      <c r="R1137" t="s">
        <v>34</v>
      </c>
      <c r="S1137" t="s">
        <v>8925</v>
      </c>
      <c r="W1137" t="s">
        <v>8926</v>
      </c>
      <c r="X1137" t="s">
        <v>38</v>
      </c>
    </row>
    <row r="1138" spans="1:24" x14ac:dyDescent="0.3">
      <c r="A1138">
        <v>968785</v>
      </c>
      <c r="B1138">
        <v>306890</v>
      </c>
      <c r="C1138" t="s">
        <v>8927</v>
      </c>
      <c r="D1138" t="s">
        <v>8928</v>
      </c>
      <c r="F1138" t="s">
        <v>165</v>
      </c>
      <c r="G1138" t="s">
        <v>43</v>
      </c>
      <c r="H1138" t="s">
        <v>8929</v>
      </c>
      <c r="I1138" t="s">
        <v>8930</v>
      </c>
      <c r="J1138" t="s">
        <v>8931</v>
      </c>
      <c r="K1138">
        <v>25</v>
      </c>
      <c r="L1138" t="s">
        <v>6732</v>
      </c>
      <c r="N1138" t="s">
        <v>68</v>
      </c>
      <c r="O1138" t="s">
        <v>2584</v>
      </c>
      <c r="P1138" t="s">
        <v>1817</v>
      </c>
      <c r="Q1138" t="s">
        <v>33</v>
      </c>
      <c r="R1138" t="s">
        <v>34</v>
      </c>
      <c r="S1138" t="s">
        <v>8932</v>
      </c>
      <c r="T1138" t="s">
        <v>6197</v>
      </c>
      <c r="W1138" t="s">
        <v>1599</v>
      </c>
      <c r="X1138" t="s">
        <v>38</v>
      </c>
    </row>
    <row r="1139" spans="1:24" x14ac:dyDescent="0.3">
      <c r="A1139">
        <v>968790</v>
      </c>
      <c r="B1139" t="s">
        <v>8933</v>
      </c>
      <c r="C1139" t="s">
        <v>8934</v>
      </c>
      <c r="D1139" t="s">
        <v>8935</v>
      </c>
      <c r="F1139" t="s">
        <v>1911</v>
      </c>
      <c r="G1139" t="s">
        <v>27</v>
      </c>
      <c r="H1139" t="s">
        <v>8936</v>
      </c>
      <c r="I1139" t="s">
        <v>8937</v>
      </c>
      <c r="J1139" t="s">
        <v>8938</v>
      </c>
      <c r="K1139">
        <v>27</v>
      </c>
      <c r="L1139" t="s">
        <v>306</v>
      </c>
      <c r="N1139" t="s">
        <v>68</v>
      </c>
      <c r="O1139" t="s">
        <v>2584</v>
      </c>
      <c r="P1139" t="s">
        <v>147</v>
      </c>
      <c r="Q1139" t="s">
        <v>33</v>
      </c>
      <c r="R1139" t="s">
        <v>34</v>
      </c>
      <c r="S1139" t="s">
        <v>8939</v>
      </c>
      <c r="T1139" t="s">
        <v>793</v>
      </c>
      <c r="W1139" t="s">
        <v>3715</v>
      </c>
      <c r="X1139" t="s">
        <v>60</v>
      </c>
    </row>
    <row r="1140" spans="1:24" x14ac:dyDescent="0.3">
      <c r="A1140">
        <v>968792</v>
      </c>
      <c r="B1140" t="s">
        <v>8940</v>
      </c>
      <c r="C1140" t="s">
        <v>8941</v>
      </c>
      <c r="D1140" t="s">
        <v>8942</v>
      </c>
      <c r="F1140" t="s">
        <v>320</v>
      </c>
      <c r="G1140" t="s">
        <v>43</v>
      </c>
      <c r="H1140" t="s">
        <v>8943</v>
      </c>
      <c r="I1140" t="s">
        <v>8944</v>
      </c>
      <c r="J1140" t="s">
        <v>8945</v>
      </c>
      <c r="K1140">
        <v>20</v>
      </c>
      <c r="L1140" t="s">
        <v>8946</v>
      </c>
      <c r="N1140" t="s">
        <v>68</v>
      </c>
      <c r="O1140" t="s">
        <v>2584</v>
      </c>
      <c r="P1140" t="s">
        <v>370</v>
      </c>
      <c r="Q1140" t="s">
        <v>33</v>
      </c>
      <c r="R1140" t="s">
        <v>34</v>
      </c>
      <c r="S1140" t="s">
        <v>8947</v>
      </c>
      <c r="W1140" t="s">
        <v>8948</v>
      </c>
      <c r="X1140" t="s">
        <v>38</v>
      </c>
    </row>
    <row r="1141" spans="1:24" x14ac:dyDescent="0.3">
      <c r="A1141">
        <v>968793</v>
      </c>
      <c r="B1141" t="s">
        <v>8949</v>
      </c>
      <c r="C1141" t="s">
        <v>8950</v>
      </c>
      <c r="D1141" t="s">
        <v>8951</v>
      </c>
      <c r="F1141" t="s">
        <v>1001</v>
      </c>
      <c r="G1141" t="s">
        <v>43</v>
      </c>
      <c r="H1141" t="s">
        <v>8952</v>
      </c>
      <c r="I1141" t="s">
        <v>8953</v>
      </c>
      <c r="J1141" t="s">
        <v>8954</v>
      </c>
      <c r="K1141">
        <v>18</v>
      </c>
      <c r="N1141" t="s">
        <v>31</v>
      </c>
      <c r="O1141" t="s">
        <v>6924</v>
      </c>
      <c r="Q1141" t="s">
        <v>33</v>
      </c>
      <c r="R1141" t="s">
        <v>34</v>
      </c>
      <c r="S1141" t="s">
        <v>8955</v>
      </c>
      <c r="W1141" t="s">
        <v>8956</v>
      </c>
      <c r="X1141" t="s">
        <v>38</v>
      </c>
    </row>
    <row r="1142" spans="1:24" x14ac:dyDescent="0.3">
      <c r="A1142">
        <v>968794</v>
      </c>
      <c r="B1142">
        <v>199831</v>
      </c>
      <c r="C1142" t="s">
        <v>8957</v>
      </c>
      <c r="D1142" t="s">
        <v>8958</v>
      </c>
      <c r="E1142" t="s">
        <v>364</v>
      </c>
      <c r="F1142" t="s">
        <v>1448</v>
      </c>
      <c r="G1142" t="s">
        <v>43</v>
      </c>
      <c r="H1142" t="s">
        <v>8959</v>
      </c>
      <c r="I1142" t="s">
        <v>8960</v>
      </c>
      <c r="J1142" t="s">
        <v>8961</v>
      </c>
      <c r="K1142">
        <v>19</v>
      </c>
      <c r="N1142" t="s">
        <v>31</v>
      </c>
      <c r="O1142" t="s">
        <v>6924</v>
      </c>
      <c r="Q1142" t="s">
        <v>33</v>
      </c>
      <c r="R1142" t="s">
        <v>34</v>
      </c>
      <c r="S1142" t="s">
        <v>8962</v>
      </c>
      <c r="T1142" t="s">
        <v>8963</v>
      </c>
      <c r="W1142" t="s">
        <v>8964</v>
      </c>
      <c r="X1142" t="s">
        <v>38</v>
      </c>
    </row>
    <row r="1143" spans="1:24" x14ac:dyDescent="0.3">
      <c r="A1143">
        <v>968796</v>
      </c>
      <c r="B1143">
        <v>195707</v>
      </c>
      <c r="C1143" t="s">
        <v>8965</v>
      </c>
      <c r="D1143" t="s">
        <v>8966</v>
      </c>
      <c r="E1143" t="s">
        <v>195</v>
      </c>
      <c r="F1143" t="s">
        <v>1009</v>
      </c>
      <c r="G1143" t="s">
        <v>27</v>
      </c>
      <c r="H1143" t="s">
        <v>8967</v>
      </c>
      <c r="I1143" t="s">
        <v>8968</v>
      </c>
      <c r="J1143" t="s">
        <v>8969</v>
      </c>
      <c r="K1143">
        <v>23</v>
      </c>
      <c r="L1143" t="s">
        <v>4741</v>
      </c>
      <c r="N1143" t="s">
        <v>68</v>
      </c>
      <c r="O1143" t="s">
        <v>2584</v>
      </c>
      <c r="P1143" t="s">
        <v>673</v>
      </c>
      <c r="Q1143" t="s">
        <v>33</v>
      </c>
      <c r="R1143" t="s">
        <v>34</v>
      </c>
      <c r="S1143" t="s">
        <v>8970</v>
      </c>
      <c r="T1143" t="s">
        <v>1750</v>
      </c>
      <c r="W1143" t="s">
        <v>8971</v>
      </c>
      <c r="X1143" t="s">
        <v>38</v>
      </c>
    </row>
    <row r="1144" spans="1:24" x14ac:dyDescent="0.3">
      <c r="A1144">
        <v>968797</v>
      </c>
      <c r="B1144" t="s">
        <v>8972</v>
      </c>
      <c r="C1144" t="s">
        <v>8973</v>
      </c>
      <c r="D1144" t="s">
        <v>8974</v>
      </c>
      <c r="E1144" t="s">
        <v>140</v>
      </c>
      <c r="F1144" t="s">
        <v>1324</v>
      </c>
      <c r="G1144" t="s">
        <v>43</v>
      </c>
      <c r="H1144" t="s">
        <v>8975</v>
      </c>
      <c r="I1144" t="s">
        <v>8976</v>
      </c>
      <c r="J1144" t="s">
        <v>8977</v>
      </c>
      <c r="K1144">
        <v>19</v>
      </c>
      <c r="N1144" t="s">
        <v>31</v>
      </c>
      <c r="O1144" t="s">
        <v>6924</v>
      </c>
      <c r="Q1144" t="s">
        <v>33</v>
      </c>
      <c r="R1144" t="s">
        <v>34</v>
      </c>
      <c r="S1144" t="s">
        <v>8978</v>
      </c>
      <c r="W1144" t="s">
        <v>8979</v>
      </c>
      <c r="X1144" t="s">
        <v>38</v>
      </c>
    </row>
    <row r="1145" spans="1:24" x14ac:dyDescent="0.3">
      <c r="A1145">
        <v>968798</v>
      </c>
      <c r="B1145" t="s">
        <v>8980</v>
      </c>
      <c r="C1145" t="s">
        <v>8981</v>
      </c>
      <c r="D1145" t="s">
        <v>8982</v>
      </c>
      <c r="E1145" t="s">
        <v>425</v>
      </c>
      <c r="F1145" t="s">
        <v>2210</v>
      </c>
      <c r="G1145" t="s">
        <v>27</v>
      </c>
      <c r="H1145" t="s">
        <v>8983</v>
      </c>
      <c r="I1145" t="s">
        <v>8984</v>
      </c>
      <c r="J1145" t="s">
        <v>8985</v>
      </c>
      <c r="K1145">
        <v>26</v>
      </c>
      <c r="L1145" t="s">
        <v>8986</v>
      </c>
      <c r="N1145" t="s">
        <v>68</v>
      </c>
      <c r="O1145" t="s">
        <v>1557</v>
      </c>
      <c r="P1145" t="s">
        <v>1758</v>
      </c>
      <c r="Q1145" t="s">
        <v>33</v>
      </c>
      <c r="R1145" t="s">
        <v>34</v>
      </c>
      <c r="S1145" t="s">
        <v>8987</v>
      </c>
      <c r="T1145" t="s">
        <v>8988</v>
      </c>
      <c r="W1145" t="s">
        <v>8989</v>
      </c>
      <c r="X1145" t="s">
        <v>38</v>
      </c>
    </row>
    <row r="1146" spans="1:24" x14ac:dyDescent="0.3">
      <c r="A1146">
        <v>968799</v>
      </c>
      <c r="B1146" t="s">
        <v>8990</v>
      </c>
      <c r="C1146" t="s">
        <v>8991</v>
      </c>
      <c r="D1146" t="s">
        <v>8992</v>
      </c>
      <c r="F1146" t="s">
        <v>562</v>
      </c>
      <c r="G1146" t="s">
        <v>27</v>
      </c>
      <c r="H1146" t="s">
        <v>8993</v>
      </c>
      <c r="I1146" t="s">
        <v>8994</v>
      </c>
      <c r="J1146" t="s">
        <v>8995</v>
      </c>
      <c r="K1146">
        <v>38</v>
      </c>
      <c r="L1146" t="s">
        <v>8996</v>
      </c>
      <c r="N1146" t="s">
        <v>68</v>
      </c>
      <c r="O1146" t="s">
        <v>2584</v>
      </c>
      <c r="P1146" t="s">
        <v>2450</v>
      </c>
      <c r="Q1146" t="s">
        <v>33</v>
      </c>
      <c r="R1146" t="s">
        <v>34</v>
      </c>
      <c r="S1146" t="e">
        <f>- Neuquén - Barrio Hipódromo</f>
        <v>#NAME?</v>
      </c>
      <c r="W1146" t="s">
        <v>8997</v>
      </c>
      <c r="X1146" t="s">
        <v>38</v>
      </c>
    </row>
    <row r="1147" spans="1:24" x14ac:dyDescent="0.3">
      <c r="A1147">
        <v>968800</v>
      </c>
      <c r="B1147">
        <v>159526</v>
      </c>
      <c r="C1147" t="s">
        <v>8998</v>
      </c>
      <c r="D1147" t="s">
        <v>8999</v>
      </c>
      <c r="F1147" t="s">
        <v>1156</v>
      </c>
      <c r="G1147" t="s">
        <v>27</v>
      </c>
      <c r="H1147" t="s">
        <v>9000</v>
      </c>
      <c r="I1147" t="s">
        <v>9001</v>
      </c>
      <c r="J1147" t="s">
        <v>9002</v>
      </c>
      <c r="K1147">
        <v>19</v>
      </c>
      <c r="L1147" t="s">
        <v>9003</v>
      </c>
      <c r="N1147" t="s">
        <v>31</v>
      </c>
      <c r="O1147" t="s">
        <v>332</v>
      </c>
      <c r="Q1147" t="s">
        <v>33</v>
      </c>
      <c r="R1147" t="s">
        <v>34</v>
      </c>
      <c r="S1147" t="e">
        <f>- Neuquén</f>
        <v>#NAME?</v>
      </c>
      <c r="T1147" t="s">
        <v>4011</v>
      </c>
      <c r="W1147" t="s">
        <v>9004</v>
      </c>
      <c r="X1147" t="s">
        <v>60</v>
      </c>
    </row>
    <row r="1148" spans="1:24" x14ac:dyDescent="0.3">
      <c r="A1148">
        <v>968802</v>
      </c>
      <c r="B1148">
        <v>114994</v>
      </c>
      <c r="C1148" t="s">
        <v>9005</v>
      </c>
      <c r="D1148" t="s">
        <v>9006</v>
      </c>
      <c r="F1148" t="s">
        <v>112</v>
      </c>
      <c r="G1148" t="s">
        <v>43</v>
      </c>
      <c r="H1148" t="s">
        <v>9007</v>
      </c>
      <c r="I1148" t="s">
        <v>9008</v>
      </c>
      <c r="J1148" t="s">
        <v>9009</v>
      </c>
      <c r="K1148">
        <v>34</v>
      </c>
      <c r="L1148" t="s">
        <v>9010</v>
      </c>
      <c r="N1148" t="s">
        <v>68</v>
      </c>
      <c r="O1148" t="s">
        <v>1557</v>
      </c>
      <c r="P1148" t="s">
        <v>1817</v>
      </c>
      <c r="Q1148" t="s">
        <v>33</v>
      </c>
      <c r="R1148" t="s">
        <v>34</v>
      </c>
      <c r="S1148" t="s">
        <v>9011</v>
      </c>
      <c r="T1148" t="s">
        <v>1461</v>
      </c>
      <c r="W1148" t="s">
        <v>9012</v>
      </c>
      <c r="X1148" t="s">
        <v>38</v>
      </c>
    </row>
    <row r="1149" spans="1:24" x14ac:dyDescent="0.3">
      <c r="A1149">
        <v>968806</v>
      </c>
      <c r="B1149">
        <v>47007</v>
      </c>
      <c r="C1149" t="s">
        <v>9013</v>
      </c>
      <c r="D1149" t="s">
        <v>9014</v>
      </c>
      <c r="E1149" t="s">
        <v>140</v>
      </c>
      <c r="F1149" t="s">
        <v>920</v>
      </c>
      <c r="G1149" t="s">
        <v>27</v>
      </c>
      <c r="H1149" t="s">
        <v>9015</v>
      </c>
      <c r="I1149" t="s">
        <v>9016</v>
      </c>
      <c r="J1149" t="s">
        <v>9017</v>
      </c>
      <c r="K1149">
        <v>30</v>
      </c>
      <c r="L1149" t="s">
        <v>9018</v>
      </c>
      <c r="N1149" t="s">
        <v>31</v>
      </c>
      <c r="O1149" t="s">
        <v>399</v>
      </c>
      <c r="Q1149" t="s">
        <v>33</v>
      </c>
      <c r="R1149" t="s">
        <v>34</v>
      </c>
      <c r="S1149" t="s">
        <v>9019</v>
      </c>
      <c r="T1149" t="s">
        <v>9020</v>
      </c>
      <c r="W1149" t="s">
        <v>4787</v>
      </c>
      <c r="X1149" t="s">
        <v>38</v>
      </c>
    </row>
    <row r="1150" spans="1:24" x14ac:dyDescent="0.3">
      <c r="A1150">
        <v>968807</v>
      </c>
      <c r="B1150">
        <v>179625</v>
      </c>
      <c r="C1150" t="s">
        <v>9021</v>
      </c>
      <c r="D1150" t="s">
        <v>9022</v>
      </c>
      <c r="E1150" t="s">
        <v>140</v>
      </c>
      <c r="F1150" t="s">
        <v>979</v>
      </c>
      <c r="G1150" t="s">
        <v>43</v>
      </c>
      <c r="H1150" t="s">
        <v>9023</v>
      </c>
      <c r="I1150" t="s">
        <v>9024</v>
      </c>
      <c r="J1150" t="s">
        <v>9025</v>
      </c>
      <c r="K1150">
        <v>27</v>
      </c>
      <c r="N1150" t="s">
        <v>31</v>
      </c>
      <c r="O1150" t="s">
        <v>952</v>
      </c>
      <c r="Q1150" t="s">
        <v>33</v>
      </c>
      <c r="R1150" t="s">
        <v>34</v>
      </c>
      <c r="S1150" t="s">
        <v>9026</v>
      </c>
      <c r="T1150" t="s">
        <v>9027</v>
      </c>
      <c r="W1150" t="s">
        <v>9028</v>
      </c>
      <c r="X1150" t="s">
        <v>38</v>
      </c>
    </row>
    <row r="1151" spans="1:24" x14ac:dyDescent="0.3">
      <c r="A1151">
        <v>968808</v>
      </c>
      <c r="B1151">
        <v>328002</v>
      </c>
      <c r="C1151" t="s">
        <v>9029</v>
      </c>
      <c r="D1151" t="s">
        <v>9030</v>
      </c>
      <c r="E1151" t="s">
        <v>140</v>
      </c>
      <c r="F1151" t="s">
        <v>63</v>
      </c>
      <c r="G1151" t="s">
        <v>27</v>
      </c>
      <c r="H1151" t="s">
        <v>9031</v>
      </c>
      <c r="I1151" t="s">
        <v>9032</v>
      </c>
      <c r="J1151" t="s">
        <v>9033</v>
      </c>
      <c r="K1151">
        <v>24</v>
      </c>
      <c r="N1151" t="s">
        <v>31</v>
      </c>
      <c r="O1151" t="s">
        <v>952</v>
      </c>
      <c r="Q1151" t="s">
        <v>33</v>
      </c>
      <c r="R1151" t="s">
        <v>34</v>
      </c>
      <c r="S1151" t="s">
        <v>9034</v>
      </c>
      <c r="W1151" t="s">
        <v>9035</v>
      </c>
      <c r="X1151" t="s">
        <v>38</v>
      </c>
    </row>
    <row r="1152" spans="1:24" x14ac:dyDescent="0.3">
      <c r="A1152">
        <v>968809</v>
      </c>
      <c r="B1152" t="s">
        <v>9036</v>
      </c>
      <c r="C1152" t="s">
        <v>9037</v>
      </c>
      <c r="D1152" t="s">
        <v>9038</v>
      </c>
      <c r="E1152" t="s">
        <v>185</v>
      </c>
      <c r="F1152" t="s">
        <v>320</v>
      </c>
      <c r="G1152" t="s">
        <v>27</v>
      </c>
      <c r="H1152" t="s">
        <v>9039</v>
      </c>
      <c r="I1152" t="s">
        <v>9040</v>
      </c>
      <c r="J1152" t="s">
        <v>9041</v>
      </c>
      <c r="K1152">
        <v>28</v>
      </c>
      <c r="L1152" t="s">
        <v>9042</v>
      </c>
      <c r="N1152" t="s">
        <v>68</v>
      </c>
      <c r="O1152" t="s">
        <v>332</v>
      </c>
      <c r="P1152" t="s">
        <v>964</v>
      </c>
      <c r="Q1152" t="s">
        <v>33</v>
      </c>
      <c r="R1152" t="s">
        <v>34</v>
      </c>
      <c r="S1152" t="s">
        <v>9043</v>
      </c>
      <c r="W1152" t="s">
        <v>4787</v>
      </c>
      <c r="X1152" t="s">
        <v>38</v>
      </c>
    </row>
    <row r="1153" spans="1:24" x14ac:dyDescent="0.3">
      <c r="A1153">
        <v>968810</v>
      </c>
      <c r="B1153" t="s">
        <v>9044</v>
      </c>
      <c r="C1153" t="s">
        <v>9045</v>
      </c>
      <c r="D1153" t="s">
        <v>9046</v>
      </c>
      <c r="E1153" t="s">
        <v>195</v>
      </c>
      <c r="F1153" t="s">
        <v>2210</v>
      </c>
      <c r="G1153" t="s">
        <v>27</v>
      </c>
      <c r="H1153" t="s">
        <v>9047</v>
      </c>
      <c r="I1153" t="s">
        <v>9048</v>
      </c>
      <c r="J1153" t="s">
        <v>9049</v>
      </c>
      <c r="K1153">
        <v>51</v>
      </c>
      <c r="L1153" t="s">
        <v>9050</v>
      </c>
      <c r="N1153" t="s">
        <v>31</v>
      </c>
      <c r="O1153" t="s">
        <v>399</v>
      </c>
      <c r="Q1153" t="s">
        <v>33</v>
      </c>
      <c r="R1153" t="s">
        <v>34</v>
      </c>
      <c r="S1153" t="s">
        <v>9051</v>
      </c>
      <c r="W1153" t="s">
        <v>9052</v>
      </c>
      <c r="X1153" t="s">
        <v>38</v>
      </c>
    </row>
    <row r="1154" spans="1:24" x14ac:dyDescent="0.3">
      <c r="A1154">
        <v>968811</v>
      </c>
      <c r="B1154" t="s">
        <v>9053</v>
      </c>
      <c r="C1154" t="s">
        <v>9054</v>
      </c>
      <c r="D1154" t="s">
        <v>9055</v>
      </c>
      <c r="E1154" t="s">
        <v>195</v>
      </c>
      <c r="F1154" t="s">
        <v>3719</v>
      </c>
      <c r="G1154" t="s">
        <v>43</v>
      </c>
      <c r="H1154" t="s">
        <v>9056</v>
      </c>
      <c r="I1154" t="s">
        <v>9057</v>
      </c>
      <c r="J1154" t="s">
        <v>9058</v>
      </c>
      <c r="K1154">
        <v>13</v>
      </c>
      <c r="L1154" t="s">
        <v>9059</v>
      </c>
      <c r="N1154" t="s">
        <v>31</v>
      </c>
      <c r="O1154" t="s">
        <v>332</v>
      </c>
      <c r="Q1154" t="s">
        <v>119</v>
      </c>
      <c r="R1154" t="s">
        <v>120</v>
      </c>
      <c r="S1154" t="s">
        <v>9060</v>
      </c>
      <c r="W1154" t="s">
        <v>9061</v>
      </c>
      <c r="X1154" t="s">
        <v>60</v>
      </c>
    </row>
    <row r="1155" spans="1:24" x14ac:dyDescent="0.3">
      <c r="A1155">
        <v>968812</v>
      </c>
      <c r="B1155" t="s">
        <v>9062</v>
      </c>
      <c r="C1155" t="s">
        <v>9063</v>
      </c>
      <c r="D1155" t="s">
        <v>9064</v>
      </c>
      <c r="F1155" t="s">
        <v>1001</v>
      </c>
      <c r="G1155" t="s">
        <v>43</v>
      </c>
      <c r="H1155" t="s">
        <v>9065</v>
      </c>
      <c r="I1155" t="s">
        <v>9065</v>
      </c>
      <c r="J1155" t="s">
        <v>9066</v>
      </c>
      <c r="K1155">
        <v>0</v>
      </c>
      <c r="N1155" t="s">
        <v>31</v>
      </c>
      <c r="O1155" t="s">
        <v>6924</v>
      </c>
      <c r="Q1155" t="s">
        <v>1586</v>
      </c>
      <c r="R1155" t="s">
        <v>1587</v>
      </c>
      <c r="S1155" t="s">
        <v>87</v>
      </c>
      <c r="W1155" t="s">
        <v>1197</v>
      </c>
    </row>
    <row r="1156" spans="1:24" x14ac:dyDescent="0.3">
      <c r="A1156">
        <v>968815</v>
      </c>
      <c r="B1156">
        <v>199831</v>
      </c>
      <c r="C1156" t="s">
        <v>8957</v>
      </c>
      <c r="D1156" t="s">
        <v>8958</v>
      </c>
      <c r="E1156" t="s">
        <v>364</v>
      </c>
      <c r="F1156" t="s">
        <v>1448</v>
      </c>
      <c r="G1156" t="s">
        <v>43</v>
      </c>
      <c r="H1156" t="s">
        <v>9067</v>
      </c>
      <c r="I1156" t="s">
        <v>9068</v>
      </c>
      <c r="J1156" t="s">
        <v>9069</v>
      </c>
      <c r="K1156">
        <v>1</v>
      </c>
      <c r="L1156" t="s">
        <v>9070</v>
      </c>
      <c r="N1156" t="s">
        <v>68</v>
      </c>
      <c r="O1156" t="s">
        <v>399</v>
      </c>
      <c r="P1156" t="s">
        <v>9071</v>
      </c>
      <c r="Q1156" t="s">
        <v>33</v>
      </c>
      <c r="R1156" t="s">
        <v>34</v>
      </c>
      <c r="S1156" t="s">
        <v>8962</v>
      </c>
      <c r="T1156" t="s">
        <v>8963</v>
      </c>
      <c r="W1156" t="s">
        <v>9072</v>
      </c>
    </row>
    <row r="1157" spans="1:24" x14ac:dyDescent="0.3">
      <c r="A1157">
        <v>968818</v>
      </c>
      <c r="B1157" t="s">
        <v>9073</v>
      </c>
      <c r="C1157" t="s">
        <v>9074</v>
      </c>
      <c r="D1157" t="s">
        <v>9075</v>
      </c>
      <c r="E1157" t="s">
        <v>3789</v>
      </c>
      <c r="F1157" t="s">
        <v>270</v>
      </c>
      <c r="G1157" t="s">
        <v>43</v>
      </c>
      <c r="H1157" t="s">
        <v>9076</v>
      </c>
      <c r="I1157" t="s">
        <v>9077</v>
      </c>
      <c r="J1157" t="s">
        <v>9078</v>
      </c>
      <c r="K1157">
        <v>17</v>
      </c>
      <c r="N1157" t="s">
        <v>31</v>
      </c>
      <c r="O1157" t="s">
        <v>952</v>
      </c>
      <c r="Q1157" t="s">
        <v>33</v>
      </c>
      <c r="R1157" t="s">
        <v>34</v>
      </c>
      <c r="S1157" t="s">
        <v>9079</v>
      </c>
      <c r="T1157" t="s">
        <v>9080</v>
      </c>
      <c r="W1157" t="s">
        <v>9081</v>
      </c>
      <c r="X1157" t="s">
        <v>38</v>
      </c>
    </row>
    <row r="1158" spans="1:24" x14ac:dyDescent="0.3">
      <c r="A1158">
        <v>968820</v>
      </c>
      <c r="B1158" t="s">
        <v>9082</v>
      </c>
      <c r="C1158" t="s">
        <v>9083</v>
      </c>
      <c r="D1158" t="s">
        <v>9084</v>
      </c>
      <c r="E1158" t="s">
        <v>185</v>
      </c>
      <c r="F1158" t="s">
        <v>292</v>
      </c>
      <c r="G1158" t="s">
        <v>43</v>
      </c>
      <c r="H1158" t="s">
        <v>9085</v>
      </c>
      <c r="I1158" t="s">
        <v>9086</v>
      </c>
      <c r="J1158" t="s">
        <v>9087</v>
      </c>
      <c r="K1158">
        <v>43</v>
      </c>
      <c r="L1158" t="s">
        <v>9088</v>
      </c>
      <c r="N1158" t="s">
        <v>31</v>
      </c>
      <c r="O1158" t="s">
        <v>399</v>
      </c>
      <c r="Q1158" t="s">
        <v>33</v>
      </c>
      <c r="R1158" t="s">
        <v>34</v>
      </c>
      <c r="S1158" t="s">
        <v>9089</v>
      </c>
      <c r="T1158" t="s">
        <v>390</v>
      </c>
      <c r="W1158" t="s">
        <v>9090</v>
      </c>
      <c r="X1158" t="s">
        <v>38</v>
      </c>
    </row>
    <row r="1159" spans="1:24" x14ac:dyDescent="0.3">
      <c r="A1159">
        <v>968819</v>
      </c>
      <c r="B1159" t="s">
        <v>9091</v>
      </c>
      <c r="C1159" t="s">
        <v>9092</v>
      </c>
      <c r="D1159" t="s">
        <v>9093</v>
      </c>
      <c r="F1159" t="s">
        <v>562</v>
      </c>
      <c r="G1159" t="s">
        <v>27</v>
      </c>
      <c r="H1159" t="s">
        <v>9094</v>
      </c>
      <c r="I1159" t="s">
        <v>9094</v>
      </c>
      <c r="J1159" t="s">
        <v>9095</v>
      </c>
      <c r="K1159">
        <v>0</v>
      </c>
      <c r="N1159" t="s">
        <v>31</v>
      </c>
      <c r="O1159" t="s">
        <v>6924</v>
      </c>
      <c r="R1159" t="s">
        <v>903</v>
      </c>
      <c r="S1159" t="s">
        <v>9096</v>
      </c>
      <c r="W1159" t="s">
        <v>467</v>
      </c>
    </row>
    <row r="1160" spans="1:24" x14ac:dyDescent="0.3">
      <c r="A1160">
        <v>968822</v>
      </c>
      <c r="B1160">
        <v>210865</v>
      </c>
      <c r="C1160" t="s">
        <v>9097</v>
      </c>
      <c r="D1160" t="s">
        <v>9098</v>
      </c>
      <c r="E1160" t="s">
        <v>364</v>
      </c>
      <c r="F1160" t="s">
        <v>441</v>
      </c>
      <c r="G1160" t="s">
        <v>27</v>
      </c>
      <c r="H1160" t="s">
        <v>9099</v>
      </c>
      <c r="I1160" t="s">
        <v>9100</v>
      </c>
      <c r="J1160" t="s">
        <v>9101</v>
      </c>
      <c r="K1160">
        <v>33</v>
      </c>
      <c r="N1160" t="s">
        <v>31</v>
      </c>
      <c r="O1160" t="s">
        <v>952</v>
      </c>
      <c r="Q1160" t="s">
        <v>33</v>
      </c>
      <c r="R1160" t="s">
        <v>34</v>
      </c>
      <c r="S1160" t="s">
        <v>9102</v>
      </c>
      <c r="W1160" t="s">
        <v>9103</v>
      </c>
      <c r="X1160" t="s">
        <v>38</v>
      </c>
    </row>
    <row r="1161" spans="1:24" x14ac:dyDescent="0.3">
      <c r="A1161">
        <v>968823</v>
      </c>
      <c r="B1161" t="s">
        <v>9104</v>
      </c>
      <c r="C1161" t="s">
        <v>9105</v>
      </c>
      <c r="D1161" t="s">
        <v>9106</v>
      </c>
      <c r="F1161" t="s">
        <v>112</v>
      </c>
      <c r="G1161" t="s">
        <v>27</v>
      </c>
      <c r="H1161" t="s">
        <v>9107</v>
      </c>
      <c r="I1161" t="s">
        <v>9108</v>
      </c>
      <c r="J1161" t="s">
        <v>9109</v>
      </c>
      <c r="K1161">
        <v>31</v>
      </c>
      <c r="N1161" t="s">
        <v>31</v>
      </c>
      <c r="O1161" t="s">
        <v>952</v>
      </c>
      <c r="Q1161" t="s">
        <v>33</v>
      </c>
      <c r="R1161" t="s">
        <v>34</v>
      </c>
      <c r="S1161" t="s">
        <v>9110</v>
      </c>
      <c r="W1161" t="s">
        <v>9111</v>
      </c>
      <c r="X1161" t="s">
        <v>38</v>
      </c>
    </row>
    <row r="1162" spans="1:24" x14ac:dyDescent="0.3">
      <c r="A1162">
        <v>968825</v>
      </c>
      <c r="B1162" t="s">
        <v>9112</v>
      </c>
      <c r="C1162" t="s">
        <v>9113</v>
      </c>
      <c r="D1162" t="s">
        <v>9114</v>
      </c>
      <c r="F1162" t="s">
        <v>292</v>
      </c>
      <c r="G1162" t="s">
        <v>43</v>
      </c>
      <c r="H1162" t="s">
        <v>9115</v>
      </c>
      <c r="I1162" t="s">
        <v>9116</v>
      </c>
      <c r="J1162" t="s">
        <v>9117</v>
      </c>
      <c r="K1162">
        <v>26</v>
      </c>
      <c r="L1162" t="s">
        <v>9118</v>
      </c>
      <c r="N1162" t="s">
        <v>31</v>
      </c>
      <c r="O1162" t="s">
        <v>332</v>
      </c>
      <c r="Q1162" t="s">
        <v>33</v>
      </c>
      <c r="R1162" t="s">
        <v>34</v>
      </c>
      <c r="S1162" t="s">
        <v>9119</v>
      </c>
      <c r="W1162" t="s">
        <v>9120</v>
      </c>
      <c r="X1162" t="s">
        <v>38</v>
      </c>
    </row>
    <row r="1163" spans="1:24" x14ac:dyDescent="0.3">
      <c r="A1163">
        <v>968826</v>
      </c>
      <c r="B1163">
        <v>173582</v>
      </c>
      <c r="C1163" t="s">
        <v>9121</v>
      </c>
      <c r="D1163" t="s">
        <v>9122</v>
      </c>
      <c r="E1163" t="s">
        <v>364</v>
      </c>
      <c r="F1163" t="s">
        <v>53</v>
      </c>
      <c r="G1163" t="s">
        <v>27</v>
      </c>
      <c r="H1163" t="s">
        <v>9123</v>
      </c>
      <c r="I1163" t="s">
        <v>9124</v>
      </c>
      <c r="J1163" t="s">
        <v>9125</v>
      </c>
      <c r="K1163">
        <v>40</v>
      </c>
      <c r="L1163" t="s">
        <v>3560</v>
      </c>
      <c r="N1163" t="s">
        <v>31</v>
      </c>
      <c r="O1163" t="s">
        <v>332</v>
      </c>
      <c r="Q1163" t="s">
        <v>33</v>
      </c>
      <c r="R1163" t="s">
        <v>34</v>
      </c>
      <c r="S1163" t="s">
        <v>9126</v>
      </c>
      <c r="W1163" t="s">
        <v>9127</v>
      </c>
      <c r="X1163" t="s">
        <v>38</v>
      </c>
    </row>
    <row r="1164" spans="1:24" x14ac:dyDescent="0.3">
      <c r="A1164">
        <v>968829</v>
      </c>
      <c r="B1164" t="s">
        <v>9091</v>
      </c>
      <c r="C1164" t="s">
        <v>9092</v>
      </c>
      <c r="D1164" t="s">
        <v>9093</v>
      </c>
      <c r="F1164" t="s">
        <v>562</v>
      </c>
      <c r="G1164" t="s">
        <v>27</v>
      </c>
      <c r="H1164" t="s">
        <v>9128</v>
      </c>
      <c r="J1164" t="s">
        <v>9129</v>
      </c>
      <c r="N1164" t="s">
        <v>31</v>
      </c>
      <c r="R1164" t="s">
        <v>78</v>
      </c>
      <c r="S1164" t="s">
        <v>9096</v>
      </c>
      <c r="W1164" t="s">
        <v>9130</v>
      </c>
    </row>
    <row r="1165" spans="1:24" x14ac:dyDescent="0.3">
      <c r="A1165">
        <v>968831</v>
      </c>
      <c r="B1165">
        <v>266618</v>
      </c>
      <c r="C1165" t="s">
        <v>9131</v>
      </c>
      <c r="D1165" t="s">
        <v>9132</v>
      </c>
      <c r="F1165" t="s">
        <v>909</v>
      </c>
      <c r="G1165" t="s">
        <v>43</v>
      </c>
      <c r="H1165" t="s">
        <v>9133</v>
      </c>
      <c r="I1165" t="s">
        <v>9134</v>
      </c>
      <c r="J1165" t="s">
        <v>9135</v>
      </c>
      <c r="K1165">
        <v>28</v>
      </c>
      <c r="L1165" t="s">
        <v>9136</v>
      </c>
      <c r="N1165" t="s">
        <v>31</v>
      </c>
      <c r="O1165" t="s">
        <v>332</v>
      </c>
      <c r="Q1165" t="s">
        <v>33</v>
      </c>
      <c r="R1165" t="s">
        <v>34</v>
      </c>
      <c r="S1165" t="s">
        <v>9137</v>
      </c>
      <c r="T1165" t="s">
        <v>9138</v>
      </c>
      <c r="W1165" t="s">
        <v>9139</v>
      </c>
      <c r="X1165" t="s">
        <v>38</v>
      </c>
    </row>
    <row r="1166" spans="1:24" x14ac:dyDescent="0.3">
      <c r="A1166">
        <v>968832</v>
      </c>
      <c r="B1166" t="s">
        <v>9140</v>
      </c>
      <c r="C1166" t="s">
        <v>9141</v>
      </c>
      <c r="D1166" t="s">
        <v>9142</v>
      </c>
      <c r="F1166" t="s">
        <v>650</v>
      </c>
      <c r="G1166" t="s">
        <v>43</v>
      </c>
      <c r="H1166" t="s">
        <v>9143</v>
      </c>
      <c r="I1166" t="s">
        <v>9144</v>
      </c>
      <c r="J1166" t="s">
        <v>9145</v>
      </c>
      <c r="K1166">
        <v>23</v>
      </c>
      <c r="N1166" t="s">
        <v>31</v>
      </c>
      <c r="O1166" t="s">
        <v>952</v>
      </c>
      <c r="Q1166" t="s">
        <v>33</v>
      </c>
      <c r="R1166" t="s">
        <v>34</v>
      </c>
      <c r="S1166" t="s">
        <v>9146</v>
      </c>
      <c r="W1166" t="s">
        <v>9147</v>
      </c>
      <c r="X1166" t="s">
        <v>38</v>
      </c>
    </row>
    <row r="1167" spans="1:24" x14ac:dyDescent="0.3">
      <c r="A1167">
        <v>968837</v>
      </c>
      <c r="B1167">
        <v>250522</v>
      </c>
      <c r="C1167" t="s">
        <v>9148</v>
      </c>
      <c r="D1167" t="s">
        <v>9149</v>
      </c>
      <c r="F1167" t="s">
        <v>507</v>
      </c>
      <c r="G1167" t="s">
        <v>27</v>
      </c>
      <c r="H1167" t="s">
        <v>9150</v>
      </c>
      <c r="I1167" t="s">
        <v>9151</v>
      </c>
      <c r="J1167" t="s">
        <v>9152</v>
      </c>
      <c r="K1167">
        <v>48</v>
      </c>
      <c r="N1167" t="s">
        <v>31</v>
      </c>
      <c r="O1167" t="s">
        <v>952</v>
      </c>
      <c r="Q1167" t="s">
        <v>33</v>
      </c>
      <c r="R1167" t="s">
        <v>34</v>
      </c>
      <c r="S1167" t="s">
        <v>9153</v>
      </c>
      <c r="W1167" t="s">
        <v>9154</v>
      </c>
      <c r="X1167" t="s">
        <v>60</v>
      </c>
    </row>
    <row r="1168" spans="1:24" x14ac:dyDescent="0.3">
      <c r="A1168">
        <v>968838</v>
      </c>
      <c r="B1168">
        <v>297914</v>
      </c>
      <c r="C1168" t="s">
        <v>9155</v>
      </c>
      <c r="D1168" t="s">
        <v>9156</v>
      </c>
      <c r="F1168" t="s">
        <v>1001</v>
      </c>
      <c r="G1168" t="s">
        <v>43</v>
      </c>
      <c r="H1168" t="s">
        <v>9157</v>
      </c>
      <c r="J1168" t="s">
        <v>9158</v>
      </c>
      <c r="N1168" t="s">
        <v>31</v>
      </c>
      <c r="R1168" t="s">
        <v>78</v>
      </c>
      <c r="S1168" t="s">
        <v>9159</v>
      </c>
      <c r="W1168" t="s">
        <v>9160</v>
      </c>
      <c r="X1168" t="s">
        <v>38</v>
      </c>
    </row>
    <row r="1169" spans="1:24" x14ac:dyDescent="0.3">
      <c r="A1169">
        <v>968839</v>
      </c>
      <c r="B1169">
        <v>24901</v>
      </c>
      <c r="C1169" t="s">
        <v>9161</v>
      </c>
      <c r="D1169" t="s">
        <v>9162</v>
      </c>
      <c r="E1169" t="s">
        <v>195</v>
      </c>
      <c r="F1169" t="s">
        <v>1009</v>
      </c>
      <c r="G1169" t="s">
        <v>27</v>
      </c>
      <c r="H1169" t="s">
        <v>9163</v>
      </c>
      <c r="I1169" t="s">
        <v>9164</v>
      </c>
      <c r="J1169" t="s">
        <v>9165</v>
      </c>
      <c r="K1169">
        <v>46</v>
      </c>
      <c r="N1169" t="s">
        <v>31</v>
      </c>
      <c r="O1169" t="s">
        <v>952</v>
      </c>
      <c r="Q1169" t="s">
        <v>33</v>
      </c>
      <c r="R1169" t="s">
        <v>34</v>
      </c>
      <c r="S1169" t="s">
        <v>9166</v>
      </c>
      <c r="W1169" t="s">
        <v>9167</v>
      </c>
      <c r="X1169" t="s">
        <v>60</v>
      </c>
    </row>
    <row r="1170" spans="1:24" x14ac:dyDescent="0.3">
      <c r="A1170">
        <v>968841</v>
      </c>
      <c r="B1170" t="s">
        <v>9168</v>
      </c>
      <c r="C1170" t="s">
        <v>9169</v>
      </c>
      <c r="D1170" t="s">
        <v>9170</v>
      </c>
      <c r="F1170" t="s">
        <v>75</v>
      </c>
      <c r="G1170" t="s">
        <v>43</v>
      </c>
      <c r="H1170" t="s">
        <v>9171</v>
      </c>
      <c r="I1170" t="s">
        <v>9172</v>
      </c>
      <c r="J1170" t="s">
        <v>9173</v>
      </c>
      <c r="K1170">
        <v>30</v>
      </c>
      <c r="N1170" t="s">
        <v>31</v>
      </c>
      <c r="O1170" t="s">
        <v>952</v>
      </c>
      <c r="Q1170" t="s">
        <v>33</v>
      </c>
      <c r="R1170" t="s">
        <v>34</v>
      </c>
      <c r="S1170" t="s">
        <v>9174</v>
      </c>
      <c r="W1170" t="s">
        <v>9175</v>
      </c>
      <c r="X1170" t="s">
        <v>60</v>
      </c>
    </row>
    <row r="1171" spans="1:24" x14ac:dyDescent="0.3">
      <c r="A1171">
        <v>968843</v>
      </c>
      <c r="B1171">
        <v>296317</v>
      </c>
      <c r="C1171" t="s">
        <v>9176</v>
      </c>
      <c r="D1171" t="s">
        <v>9177</v>
      </c>
      <c r="F1171" t="s">
        <v>292</v>
      </c>
      <c r="G1171" t="s">
        <v>27</v>
      </c>
      <c r="H1171" t="s">
        <v>9178</v>
      </c>
      <c r="I1171" t="s">
        <v>9179</v>
      </c>
      <c r="J1171" t="s">
        <v>9180</v>
      </c>
      <c r="K1171">
        <v>22</v>
      </c>
      <c r="N1171" t="s">
        <v>31</v>
      </c>
      <c r="O1171" t="s">
        <v>952</v>
      </c>
      <c r="Q1171" t="s">
        <v>33</v>
      </c>
      <c r="R1171" t="s">
        <v>34</v>
      </c>
      <c r="S1171" t="s">
        <v>9181</v>
      </c>
      <c r="T1171" t="s">
        <v>9182</v>
      </c>
      <c r="W1171" t="s">
        <v>9183</v>
      </c>
      <c r="X1171" t="s">
        <v>60</v>
      </c>
    </row>
    <row r="1172" spans="1:24" x14ac:dyDescent="0.3">
      <c r="A1172">
        <v>968844</v>
      </c>
      <c r="B1172" t="s">
        <v>9184</v>
      </c>
      <c r="C1172" t="s">
        <v>9185</v>
      </c>
      <c r="D1172" t="s">
        <v>9186</v>
      </c>
      <c r="F1172" t="s">
        <v>356</v>
      </c>
      <c r="G1172" t="s">
        <v>43</v>
      </c>
      <c r="H1172" t="s">
        <v>9187</v>
      </c>
      <c r="I1172" t="s">
        <v>9188</v>
      </c>
      <c r="J1172" t="s">
        <v>9189</v>
      </c>
      <c r="K1172">
        <v>25</v>
      </c>
      <c r="N1172" t="s">
        <v>31</v>
      </c>
      <c r="O1172" t="s">
        <v>952</v>
      </c>
      <c r="Q1172" t="s">
        <v>33</v>
      </c>
      <c r="R1172" t="s">
        <v>34</v>
      </c>
      <c r="S1172" t="s">
        <v>9190</v>
      </c>
      <c r="W1172" t="s">
        <v>9191</v>
      </c>
      <c r="X1172" t="s">
        <v>60</v>
      </c>
    </row>
    <row r="1173" spans="1:24" x14ac:dyDescent="0.3">
      <c r="A1173">
        <v>968845</v>
      </c>
      <c r="B1173">
        <v>208116</v>
      </c>
      <c r="C1173" t="s">
        <v>9192</v>
      </c>
      <c r="D1173" t="s">
        <v>9193</v>
      </c>
      <c r="E1173" t="s">
        <v>140</v>
      </c>
      <c r="F1173" t="s">
        <v>102</v>
      </c>
      <c r="G1173" t="s">
        <v>43</v>
      </c>
      <c r="H1173" t="s">
        <v>9194</v>
      </c>
      <c r="I1173" t="s">
        <v>9195</v>
      </c>
      <c r="J1173" t="s">
        <v>9196</v>
      </c>
      <c r="K1173">
        <v>30</v>
      </c>
      <c r="N1173" t="s">
        <v>31</v>
      </c>
      <c r="O1173" t="s">
        <v>6924</v>
      </c>
      <c r="Q1173" t="s">
        <v>33</v>
      </c>
      <c r="R1173" t="s">
        <v>34</v>
      </c>
      <c r="S1173" t="s">
        <v>9197</v>
      </c>
      <c r="W1173" t="s">
        <v>9198</v>
      </c>
      <c r="X1173" t="s">
        <v>38</v>
      </c>
    </row>
    <row r="1174" spans="1:24" x14ac:dyDescent="0.3">
      <c r="A1174">
        <v>968846</v>
      </c>
      <c r="B1174">
        <v>307387</v>
      </c>
      <c r="C1174" t="s">
        <v>9199</v>
      </c>
      <c r="D1174" t="s">
        <v>9200</v>
      </c>
      <c r="F1174" t="s">
        <v>847</v>
      </c>
      <c r="G1174" t="s">
        <v>43</v>
      </c>
      <c r="H1174" t="s">
        <v>9201</v>
      </c>
      <c r="I1174" t="s">
        <v>9202</v>
      </c>
      <c r="J1174" t="s">
        <v>9203</v>
      </c>
      <c r="K1174">
        <v>21</v>
      </c>
      <c r="N1174" t="s">
        <v>31</v>
      </c>
      <c r="O1174" t="s">
        <v>952</v>
      </c>
      <c r="Q1174" t="s">
        <v>33</v>
      </c>
      <c r="R1174" t="s">
        <v>34</v>
      </c>
      <c r="S1174" t="s">
        <v>9204</v>
      </c>
      <c r="T1174" t="s">
        <v>1345</v>
      </c>
      <c r="W1174" t="s">
        <v>9205</v>
      </c>
      <c r="X1174" t="s">
        <v>38</v>
      </c>
    </row>
    <row r="1175" spans="1:24" x14ac:dyDescent="0.3">
      <c r="A1175">
        <v>968848</v>
      </c>
      <c r="B1175" t="s">
        <v>9206</v>
      </c>
      <c r="C1175" t="s">
        <v>9207</v>
      </c>
      <c r="D1175" t="s">
        <v>9208</v>
      </c>
      <c r="F1175" t="s">
        <v>63</v>
      </c>
      <c r="G1175" t="s">
        <v>27</v>
      </c>
      <c r="H1175" t="s">
        <v>9209</v>
      </c>
      <c r="I1175" t="s">
        <v>9209</v>
      </c>
      <c r="J1175" t="s">
        <v>9210</v>
      </c>
      <c r="K1175">
        <v>0</v>
      </c>
      <c r="L1175" t="s">
        <v>2854</v>
      </c>
      <c r="N1175" t="s">
        <v>31</v>
      </c>
      <c r="O1175" t="s">
        <v>399</v>
      </c>
      <c r="Q1175" t="s">
        <v>119</v>
      </c>
      <c r="R1175" t="s">
        <v>120</v>
      </c>
      <c r="S1175" t="s">
        <v>9211</v>
      </c>
      <c r="T1175" t="s">
        <v>1320</v>
      </c>
      <c r="W1175" t="s">
        <v>2688</v>
      </c>
    </row>
    <row r="1176" spans="1:24" x14ac:dyDescent="0.3">
      <c r="A1176">
        <v>968850</v>
      </c>
      <c r="B1176" t="s">
        <v>9212</v>
      </c>
      <c r="C1176" t="s">
        <v>9213</v>
      </c>
      <c r="D1176" t="s">
        <v>9214</v>
      </c>
      <c r="F1176" t="s">
        <v>562</v>
      </c>
      <c r="G1176" t="s">
        <v>27</v>
      </c>
      <c r="H1176" t="s">
        <v>9215</v>
      </c>
      <c r="I1176" t="s">
        <v>9216</v>
      </c>
      <c r="J1176" t="s">
        <v>9217</v>
      </c>
      <c r="K1176">
        <v>125</v>
      </c>
      <c r="L1176" t="s">
        <v>9218</v>
      </c>
      <c r="N1176" t="s">
        <v>68</v>
      </c>
      <c r="O1176" t="s">
        <v>332</v>
      </c>
      <c r="P1176" t="s">
        <v>996</v>
      </c>
      <c r="Q1176" t="s">
        <v>33</v>
      </c>
      <c r="R1176" t="s">
        <v>34</v>
      </c>
      <c r="S1176" t="s">
        <v>9219</v>
      </c>
      <c r="W1176" t="s">
        <v>9220</v>
      </c>
      <c r="X1176" t="s">
        <v>38</v>
      </c>
    </row>
    <row r="1177" spans="1:24" x14ac:dyDescent="0.3">
      <c r="A1177">
        <v>968851</v>
      </c>
      <c r="B1177" t="s">
        <v>9221</v>
      </c>
      <c r="C1177" t="s">
        <v>9222</v>
      </c>
      <c r="D1177" t="s">
        <v>9223</v>
      </c>
      <c r="E1177" t="s">
        <v>195</v>
      </c>
      <c r="F1177" t="s">
        <v>3983</v>
      </c>
      <c r="G1177" t="s">
        <v>27</v>
      </c>
      <c r="H1177" t="s">
        <v>9224</v>
      </c>
      <c r="I1177" t="s">
        <v>9224</v>
      </c>
      <c r="J1177" t="s">
        <v>9225</v>
      </c>
      <c r="K1177">
        <v>0</v>
      </c>
      <c r="L1177" t="s">
        <v>9226</v>
      </c>
      <c r="N1177" t="s">
        <v>31</v>
      </c>
      <c r="O1177" t="s">
        <v>399</v>
      </c>
      <c r="Q1177" t="s">
        <v>119</v>
      </c>
      <c r="R1177" t="s">
        <v>120</v>
      </c>
      <c r="S1177" t="s">
        <v>9227</v>
      </c>
      <c r="W1177" t="s">
        <v>2525</v>
      </c>
    </row>
    <row r="1178" spans="1:24" x14ac:dyDescent="0.3">
      <c r="A1178">
        <v>968853</v>
      </c>
      <c r="B1178" t="s">
        <v>9228</v>
      </c>
      <c r="C1178" t="s">
        <v>9229</v>
      </c>
      <c r="D1178" t="s">
        <v>9230</v>
      </c>
      <c r="F1178" t="s">
        <v>320</v>
      </c>
      <c r="G1178" t="s">
        <v>43</v>
      </c>
      <c r="H1178" t="s">
        <v>9231</v>
      </c>
      <c r="I1178" t="s">
        <v>9232</v>
      </c>
      <c r="J1178" t="s">
        <v>9233</v>
      </c>
      <c r="K1178">
        <v>84</v>
      </c>
      <c r="N1178" t="s">
        <v>31</v>
      </c>
      <c r="O1178" t="s">
        <v>952</v>
      </c>
      <c r="Q1178" t="s">
        <v>33</v>
      </c>
      <c r="R1178" t="s">
        <v>34</v>
      </c>
      <c r="S1178" t="s">
        <v>9234</v>
      </c>
      <c r="W1178" t="s">
        <v>9235</v>
      </c>
      <c r="X1178" t="s">
        <v>38</v>
      </c>
    </row>
    <row r="1179" spans="1:24" x14ac:dyDescent="0.3">
      <c r="A1179">
        <v>968854</v>
      </c>
      <c r="B1179">
        <v>309404</v>
      </c>
      <c r="C1179" t="s">
        <v>9236</v>
      </c>
      <c r="D1179" t="s">
        <v>9237</v>
      </c>
      <c r="F1179" t="s">
        <v>847</v>
      </c>
      <c r="G1179" t="s">
        <v>27</v>
      </c>
      <c r="H1179" t="s">
        <v>9238</v>
      </c>
      <c r="I1179" t="s">
        <v>9239</v>
      </c>
      <c r="J1179" t="s">
        <v>9240</v>
      </c>
      <c r="K1179">
        <v>24</v>
      </c>
      <c r="L1179" t="s">
        <v>9241</v>
      </c>
      <c r="N1179" t="s">
        <v>31</v>
      </c>
      <c r="O1179" t="s">
        <v>332</v>
      </c>
      <c r="Q1179" t="s">
        <v>33</v>
      </c>
      <c r="R1179" t="s">
        <v>34</v>
      </c>
      <c r="S1179" t="s">
        <v>9242</v>
      </c>
      <c r="W1179" t="s">
        <v>9243</v>
      </c>
      <c r="X1179" t="s">
        <v>60</v>
      </c>
    </row>
    <row r="1180" spans="1:24" x14ac:dyDescent="0.3">
      <c r="A1180">
        <v>968855</v>
      </c>
      <c r="B1180">
        <v>5691</v>
      </c>
      <c r="C1180" t="s">
        <v>9244</v>
      </c>
      <c r="D1180" t="s">
        <v>9245</v>
      </c>
      <c r="E1180" t="s">
        <v>195</v>
      </c>
      <c r="F1180" t="s">
        <v>6865</v>
      </c>
      <c r="G1180" t="s">
        <v>27</v>
      </c>
      <c r="H1180" t="s">
        <v>9246</v>
      </c>
      <c r="I1180" t="s">
        <v>9247</v>
      </c>
      <c r="J1180" t="s">
        <v>9248</v>
      </c>
      <c r="K1180">
        <v>67</v>
      </c>
      <c r="L1180" t="s">
        <v>840</v>
      </c>
      <c r="N1180" t="s">
        <v>31</v>
      </c>
      <c r="O1180" t="s">
        <v>332</v>
      </c>
      <c r="Q1180" t="s">
        <v>33</v>
      </c>
      <c r="R1180" t="s">
        <v>34</v>
      </c>
      <c r="S1180" t="s">
        <v>9249</v>
      </c>
      <c r="T1180" t="s">
        <v>896</v>
      </c>
      <c r="W1180" t="s">
        <v>9250</v>
      </c>
      <c r="X1180" t="s">
        <v>38</v>
      </c>
    </row>
    <row r="1181" spans="1:24" x14ac:dyDescent="0.3">
      <c r="A1181">
        <v>968856</v>
      </c>
      <c r="B1181" t="s">
        <v>9251</v>
      </c>
      <c r="C1181" t="s">
        <v>9252</v>
      </c>
      <c r="D1181" t="s">
        <v>9253</v>
      </c>
      <c r="F1181" t="s">
        <v>970</v>
      </c>
      <c r="G1181" t="s">
        <v>27</v>
      </c>
      <c r="H1181" t="s">
        <v>9254</v>
      </c>
      <c r="I1181" t="s">
        <v>9255</v>
      </c>
      <c r="J1181" t="s">
        <v>9256</v>
      </c>
      <c r="K1181">
        <v>62</v>
      </c>
      <c r="N1181" t="s">
        <v>31</v>
      </c>
      <c r="O1181" t="s">
        <v>952</v>
      </c>
      <c r="Q1181" t="s">
        <v>33</v>
      </c>
      <c r="R1181" t="s">
        <v>34</v>
      </c>
      <c r="S1181" t="s">
        <v>9257</v>
      </c>
      <c r="W1181" t="s">
        <v>9258</v>
      </c>
      <c r="X1181" t="s">
        <v>38</v>
      </c>
    </row>
    <row r="1182" spans="1:24" x14ac:dyDescent="0.3">
      <c r="A1182">
        <v>968857</v>
      </c>
      <c r="B1182">
        <v>179376</v>
      </c>
      <c r="C1182" t="s">
        <v>9259</v>
      </c>
      <c r="D1182" t="s">
        <v>9260</v>
      </c>
      <c r="E1182" t="s">
        <v>1745</v>
      </c>
      <c r="F1182" t="s">
        <v>209</v>
      </c>
      <c r="G1182" t="s">
        <v>43</v>
      </c>
      <c r="H1182" t="s">
        <v>9261</v>
      </c>
      <c r="I1182" t="s">
        <v>9262</v>
      </c>
      <c r="J1182" t="s">
        <v>9263</v>
      </c>
      <c r="K1182">
        <v>61</v>
      </c>
      <c r="N1182" t="s">
        <v>31</v>
      </c>
      <c r="O1182" t="s">
        <v>952</v>
      </c>
      <c r="Q1182" t="s">
        <v>33</v>
      </c>
      <c r="R1182" t="s">
        <v>34</v>
      </c>
      <c r="S1182" t="s">
        <v>9264</v>
      </c>
      <c r="T1182" t="s">
        <v>9265</v>
      </c>
      <c r="W1182" t="s">
        <v>9266</v>
      </c>
      <c r="X1182" t="s">
        <v>38</v>
      </c>
    </row>
    <row r="1183" spans="1:24" x14ac:dyDescent="0.3">
      <c r="A1183">
        <v>968858</v>
      </c>
      <c r="B1183">
        <v>218047</v>
      </c>
      <c r="C1183" t="s">
        <v>9267</v>
      </c>
      <c r="D1183" t="s">
        <v>9268</v>
      </c>
      <c r="F1183" t="s">
        <v>1001</v>
      </c>
      <c r="G1183" t="s">
        <v>27</v>
      </c>
      <c r="H1183" t="s">
        <v>9269</v>
      </c>
      <c r="I1183" t="s">
        <v>9270</v>
      </c>
      <c r="J1183" t="s">
        <v>9271</v>
      </c>
      <c r="K1183">
        <v>19</v>
      </c>
      <c r="N1183" t="s">
        <v>31</v>
      </c>
      <c r="O1183" t="s">
        <v>952</v>
      </c>
      <c r="Q1183" t="s">
        <v>33</v>
      </c>
      <c r="R1183" t="s">
        <v>34</v>
      </c>
      <c r="S1183" t="s">
        <v>9272</v>
      </c>
      <c r="T1183" t="s">
        <v>1038</v>
      </c>
      <c r="W1183" t="s">
        <v>9273</v>
      </c>
      <c r="X1183" t="s">
        <v>60</v>
      </c>
    </row>
    <row r="1184" spans="1:24" x14ac:dyDescent="0.3">
      <c r="A1184">
        <v>968859</v>
      </c>
      <c r="B1184">
        <v>280269</v>
      </c>
      <c r="C1184" t="s">
        <v>9274</v>
      </c>
      <c r="D1184" t="s">
        <v>9275</v>
      </c>
      <c r="F1184" t="s">
        <v>630</v>
      </c>
      <c r="G1184" t="s">
        <v>43</v>
      </c>
      <c r="H1184" t="s">
        <v>9276</v>
      </c>
      <c r="I1184" t="s">
        <v>9277</v>
      </c>
      <c r="J1184" t="s">
        <v>9278</v>
      </c>
      <c r="K1184">
        <v>59</v>
      </c>
      <c r="L1184" t="s">
        <v>1303</v>
      </c>
      <c r="N1184" t="s">
        <v>31</v>
      </c>
      <c r="O1184" t="s">
        <v>332</v>
      </c>
      <c r="Q1184" t="s">
        <v>33</v>
      </c>
      <c r="R1184" t="s">
        <v>34</v>
      </c>
      <c r="S1184" t="s">
        <v>9279</v>
      </c>
      <c r="W1184" t="s">
        <v>2196</v>
      </c>
      <c r="X1184" t="s">
        <v>38</v>
      </c>
    </row>
    <row r="1185" spans="1:24" x14ac:dyDescent="0.3">
      <c r="A1185">
        <v>968861</v>
      </c>
      <c r="B1185" t="s">
        <v>9280</v>
      </c>
      <c r="C1185" t="s">
        <v>9281</v>
      </c>
      <c r="D1185" t="s">
        <v>9282</v>
      </c>
      <c r="F1185" t="s">
        <v>102</v>
      </c>
      <c r="G1185" t="s">
        <v>43</v>
      </c>
      <c r="H1185" t="s">
        <v>9283</v>
      </c>
      <c r="I1185" t="s">
        <v>9283</v>
      </c>
      <c r="J1185" t="s">
        <v>9284</v>
      </c>
      <c r="K1185">
        <v>0</v>
      </c>
      <c r="L1185" t="s">
        <v>9285</v>
      </c>
      <c r="N1185" t="s">
        <v>31</v>
      </c>
      <c r="O1185" t="s">
        <v>332</v>
      </c>
      <c r="R1185" t="s">
        <v>903</v>
      </c>
      <c r="S1185" t="s">
        <v>9286</v>
      </c>
      <c r="W1185" t="s">
        <v>9287</v>
      </c>
    </row>
    <row r="1186" spans="1:24" x14ac:dyDescent="0.3">
      <c r="A1186">
        <v>968860</v>
      </c>
      <c r="B1186">
        <v>79818</v>
      </c>
      <c r="C1186" t="s">
        <v>9288</v>
      </c>
      <c r="D1186" t="s">
        <v>9289</v>
      </c>
      <c r="F1186" t="s">
        <v>463</v>
      </c>
      <c r="G1186" t="s">
        <v>27</v>
      </c>
      <c r="H1186" t="s">
        <v>9290</v>
      </c>
      <c r="I1186" t="s">
        <v>9291</v>
      </c>
      <c r="J1186" t="s">
        <v>9292</v>
      </c>
      <c r="K1186">
        <v>133</v>
      </c>
      <c r="L1186" t="s">
        <v>9293</v>
      </c>
      <c r="N1186" t="s">
        <v>31</v>
      </c>
      <c r="O1186" t="s">
        <v>399</v>
      </c>
      <c r="Q1186" t="s">
        <v>33</v>
      </c>
      <c r="R1186" t="s">
        <v>34</v>
      </c>
      <c r="S1186" t="s">
        <v>9294</v>
      </c>
      <c r="W1186" t="s">
        <v>9295</v>
      </c>
      <c r="X1186" t="s">
        <v>38</v>
      </c>
    </row>
    <row r="1187" spans="1:24" x14ac:dyDescent="0.3">
      <c r="A1187">
        <v>968865</v>
      </c>
      <c r="B1187" t="s">
        <v>9296</v>
      </c>
      <c r="C1187" t="s">
        <v>9297</v>
      </c>
      <c r="D1187" t="s">
        <v>9298</v>
      </c>
      <c r="F1187" t="s">
        <v>209</v>
      </c>
      <c r="G1187" t="s">
        <v>27</v>
      </c>
      <c r="H1187" t="s">
        <v>9299</v>
      </c>
      <c r="I1187" t="s">
        <v>9300</v>
      </c>
      <c r="J1187" t="s">
        <v>9301</v>
      </c>
      <c r="K1187">
        <v>52</v>
      </c>
      <c r="L1187" t="s">
        <v>9302</v>
      </c>
      <c r="N1187" t="s">
        <v>31</v>
      </c>
      <c r="O1187" t="s">
        <v>332</v>
      </c>
      <c r="Q1187" t="s">
        <v>33</v>
      </c>
      <c r="R1187" t="s">
        <v>34</v>
      </c>
      <c r="S1187" t="s">
        <v>9303</v>
      </c>
      <c r="T1187" t="s">
        <v>9304</v>
      </c>
      <c r="W1187" t="s">
        <v>9305</v>
      </c>
      <c r="X1187" t="s">
        <v>38</v>
      </c>
    </row>
    <row r="1188" spans="1:24" x14ac:dyDescent="0.3">
      <c r="A1188">
        <v>968866</v>
      </c>
      <c r="B1188">
        <v>216038</v>
      </c>
      <c r="C1188" t="s">
        <v>9306</v>
      </c>
      <c r="D1188" t="s">
        <v>9307</v>
      </c>
      <c r="E1188" t="s">
        <v>140</v>
      </c>
      <c r="F1188" t="s">
        <v>102</v>
      </c>
      <c r="G1188" t="s">
        <v>27</v>
      </c>
      <c r="H1188" t="s">
        <v>9308</v>
      </c>
      <c r="I1188" t="s">
        <v>9309</v>
      </c>
      <c r="J1188" t="s">
        <v>9310</v>
      </c>
      <c r="K1188">
        <v>243</v>
      </c>
      <c r="L1188" t="s">
        <v>9311</v>
      </c>
      <c r="N1188" t="s">
        <v>68</v>
      </c>
      <c r="O1188" t="s">
        <v>399</v>
      </c>
      <c r="P1188" t="s">
        <v>914</v>
      </c>
      <c r="Q1188" t="s">
        <v>33</v>
      </c>
      <c r="R1188" t="s">
        <v>34</v>
      </c>
      <c r="S1188" t="s">
        <v>9312</v>
      </c>
      <c r="T1188" t="s">
        <v>646</v>
      </c>
      <c r="W1188" t="s">
        <v>9313</v>
      </c>
      <c r="X1188" t="s">
        <v>38</v>
      </c>
    </row>
    <row r="1189" spans="1:24" x14ac:dyDescent="0.3">
      <c r="A1189">
        <v>968870</v>
      </c>
      <c r="B1189" t="s">
        <v>9314</v>
      </c>
      <c r="C1189" t="s">
        <v>9315</v>
      </c>
      <c r="D1189" t="s">
        <v>9316</v>
      </c>
      <c r="E1189" t="s">
        <v>195</v>
      </c>
      <c r="F1189" t="s">
        <v>153</v>
      </c>
      <c r="G1189" t="s">
        <v>43</v>
      </c>
      <c r="H1189" t="s">
        <v>9317</v>
      </c>
      <c r="I1189" t="s">
        <v>9318</v>
      </c>
      <c r="J1189" t="s">
        <v>9319</v>
      </c>
      <c r="K1189">
        <v>104</v>
      </c>
      <c r="L1189" t="s">
        <v>9320</v>
      </c>
      <c r="N1189" t="s">
        <v>31</v>
      </c>
      <c r="O1189" t="s">
        <v>399</v>
      </c>
      <c r="Q1189" t="s">
        <v>33</v>
      </c>
      <c r="R1189" t="s">
        <v>34</v>
      </c>
      <c r="S1189" t="s">
        <v>9321</v>
      </c>
      <c r="W1189" t="s">
        <v>9322</v>
      </c>
      <c r="X1189" t="s">
        <v>60</v>
      </c>
    </row>
    <row r="1190" spans="1:24" x14ac:dyDescent="0.3">
      <c r="A1190">
        <v>968871</v>
      </c>
      <c r="B1190" t="s">
        <v>9323</v>
      </c>
      <c r="C1190" t="s">
        <v>9324</v>
      </c>
      <c r="D1190" t="s">
        <v>9325</v>
      </c>
      <c r="E1190" t="s">
        <v>140</v>
      </c>
      <c r="F1190" t="s">
        <v>356</v>
      </c>
      <c r="G1190" t="s">
        <v>43</v>
      </c>
      <c r="H1190" t="s">
        <v>9326</v>
      </c>
      <c r="J1190" t="s">
        <v>9327</v>
      </c>
      <c r="N1190" t="s">
        <v>31</v>
      </c>
      <c r="R1190" t="s">
        <v>78</v>
      </c>
      <c r="S1190" t="s">
        <v>9328</v>
      </c>
      <c r="T1190" t="s">
        <v>9329</v>
      </c>
      <c r="W1190" t="s">
        <v>9330</v>
      </c>
      <c r="X1190" t="s">
        <v>38</v>
      </c>
    </row>
    <row r="1191" spans="1:24" x14ac:dyDescent="0.3">
      <c r="A1191">
        <v>968872</v>
      </c>
      <c r="B1191" t="s">
        <v>9331</v>
      </c>
      <c r="C1191" t="s">
        <v>9332</v>
      </c>
      <c r="D1191" t="s">
        <v>9333</v>
      </c>
      <c r="F1191" t="s">
        <v>92</v>
      </c>
      <c r="G1191" t="s">
        <v>43</v>
      </c>
      <c r="H1191" t="s">
        <v>9334</v>
      </c>
      <c r="J1191" t="s">
        <v>9335</v>
      </c>
      <c r="N1191" t="s">
        <v>31</v>
      </c>
      <c r="R1191" t="s">
        <v>78</v>
      </c>
      <c r="S1191" t="s">
        <v>87</v>
      </c>
      <c r="W1191" t="s">
        <v>9336</v>
      </c>
      <c r="X1191" t="s">
        <v>38</v>
      </c>
    </row>
    <row r="1192" spans="1:24" x14ac:dyDescent="0.3">
      <c r="A1192">
        <v>968873</v>
      </c>
      <c r="B1192" t="s">
        <v>9337</v>
      </c>
      <c r="C1192" t="s">
        <v>9338</v>
      </c>
      <c r="D1192" t="s">
        <v>9339</v>
      </c>
      <c r="F1192" t="s">
        <v>970</v>
      </c>
      <c r="G1192" t="s">
        <v>27</v>
      </c>
      <c r="H1192" t="s">
        <v>9340</v>
      </c>
      <c r="I1192" t="s">
        <v>9341</v>
      </c>
      <c r="J1192" t="s">
        <v>9342</v>
      </c>
      <c r="K1192">
        <v>87</v>
      </c>
      <c r="N1192" t="s">
        <v>31</v>
      </c>
      <c r="O1192" t="s">
        <v>6924</v>
      </c>
      <c r="Q1192" t="s">
        <v>33</v>
      </c>
      <c r="R1192" t="s">
        <v>34</v>
      </c>
      <c r="S1192" t="s">
        <v>9343</v>
      </c>
      <c r="T1192" t="s">
        <v>503</v>
      </c>
      <c r="W1192" t="s">
        <v>2138</v>
      </c>
      <c r="X1192" t="s">
        <v>38</v>
      </c>
    </row>
    <row r="1193" spans="1:24" x14ac:dyDescent="0.3">
      <c r="A1193">
        <v>968874</v>
      </c>
      <c r="B1193" t="s">
        <v>9344</v>
      </c>
      <c r="C1193" t="s">
        <v>9345</v>
      </c>
      <c r="D1193" t="s">
        <v>9346</v>
      </c>
      <c r="F1193" t="s">
        <v>562</v>
      </c>
      <c r="G1193" t="s">
        <v>43</v>
      </c>
      <c r="H1193" t="s">
        <v>9347</v>
      </c>
      <c r="I1193" t="s">
        <v>9348</v>
      </c>
      <c r="J1193" t="s">
        <v>9349</v>
      </c>
      <c r="K1193">
        <v>50</v>
      </c>
      <c r="L1193" t="s">
        <v>9350</v>
      </c>
      <c r="N1193" t="s">
        <v>31</v>
      </c>
      <c r="O1193" t="s">
        <v>399</v>
      </c>
      <c r="Q1193" t="s">
        <v>33</v>
      </c>
      <c r="R1193" t="s">
        <v>34</v>
      </c>
      <c r="S1193" t="s">
        <v>9351</v>
      </c>
      <c r="T1193" t="s">
        <v>5632</v>
      </c>
      <c r="W1193" t="s">
        <v>9352</v>
      </c>
      <c r="X1193" t="s">
        <v>38</v>
      </c>
    </row>
    <row r="1194" spans="1:24" x14ac:dyDescent="0.3">
      <c r="A1194">
        <v>968877</v>
      </c>
      <c r="B1194">
        <v>252586</v>
      </c>
      <c r="C1194" t="s">
        <v>9353</v>
      </c>
      <c r="D1194" t="s">
        <v>9354</v>
      </c>
      <c r="E1194" t="s">
        <v>1745</v>
      </c>
      <c r="F1194" t="s">
        <v>1156</v>
      </c>
      <c r="G1194" t="s">
        <v>27</v>
      </c>
      <c r="H1194" t="s">
        <v>9355</v>
      </c>
      <c r="I1194" t="s">
        <v>9356</v>
      </c>
      <c r="J1194" t="s">
        <v>9357</v>
      </c>
      <c r="K1194">
        <v>26</v>
      </c>
      <c r="M1194" t="s">
        <v>4274</v>
      </c>
      <c r="N1194" t="s">
        <v>68</v>
      </c>
      <c r="O1194" t="s">
        <v>3200</v>
      </c>
      <c r="P1194" t="s">
        <v>4029</v>
      </c>
      <c r="Q1194" t="s">
        <v>33</v>
      </c>
      <c r="R1194" t="s">
        <v>34</v>
      </c>
      <c r="S1194" t="s">
        <v>9358</v>
      </c>
      <c r="T1194" t="s">
        <v>9359</v>
      </c>
      <c r="W1194" t="s">
        <v>9360</v>
      </c>
      <c r="X1194" t="s">
        <v>60</v>
      </c>
    </row>
    <row r="1195" spans="1:24" x14ac:dyDescent="0.3">
      <c r="A1195">
        <v>968878</v>
      </c>
      <c r="B1195" t="s">
        <v>9361</v>
      </c>
      <c r="C1195" t="s">
        <v>9362</v>
      </c>
      <c r="D1195" t="s">
        <v>9363</v>
      </c>
      <c r="F1195" t="s">
        <v>1324</v>
      </c>
      <c r="G1195" t="s">
        <v>27</v>
      </c>
      <c r="H1195" t="s">
        <v>9364</v>
      </c>
      <c r="I1195" t="s">
        <v>9365</v>
      </c>
      <c r="J1195" t="s">
        <v>9366</v>
      </c>
      <c r="K1195">
        <v>18</v>
      </c>
      <c r="M1195" t="s">
        <v>2422</v>
      </c>
      <c r="N1195" t="s">
        <v>68</v>
      </c>
      <c r="O1195" t="s">
        <v>3200</v>
      </c>
      <c r="P1195" t="s">
        <v>2423</v>
      </c>
      <c r="Q1195" t="s">
        <v>33</v>
      </c>
      <c r="R1195" t="s">
        <v>34</v>
      </c>
      <c r="S1195" t="s">
        <v>9367</v>
      </c>
      <c r="W1195" t="s">
        <v>9368</v>
      </c>
    </row>
    <row r="1196" spans="1:24" x14ac:dyDescent="0.3">
      <c r="A1196">
        <v>968879</v>
      </c>
      <c r="B1196" t="s">
        <v>9369</v>
      </c>
      <c r="C1196" t="s">
        <v>9370</v>
      </c>
      <c r="D1196" t="s">
        <v>9371</v>
      </c>
      <c r="F1196" t="s">
        <v>42</v>
      </c>
      <c r="G1196" t="s">
        <v>43</v>
      </c>
      <c r="H1196" t="s">
        <v>9372</v>
      </c>
      <c r="I1196" t="s">
        <v>9372</v>
      </c>
      <c r="J1196" t="s">
        <v>9373</v>
      </c>
      <c r="K1196">
        <v>0</v>
      </c>
      <c r="M1196" t="s">
        <v>9374</v>
      </c>
      <c r="N1196" t="s">
        <v>31</v>
      </c>
      <c r="O1196" t="s">
        <v>3200</v>
      </c>
      <c r="Q1196" t="s">
        <v>33</v>
      </c>
      <c r="R1196" t="s">
        <v>34</v>
      </c>
      <c r="S1196" t="s">
        <v>9375</v>
      </c>
      <c r="T1196" t="s">
        <v>9376</v>
      </c>
      <c r="W1196" t="s">
        <v>9377</v>
      </c>
    </row>
    <row r="1197" spans="1:24" x14ac:dyDescent="0.3">
      <c r="A1197">
        <v>968880</v>
      </c>
      <c r="B1197" t="s">
        <v>9378</v>
      </c>
      <c r="C1197" t="s">
        <v>9379</v>
      </c>
      <c r="D1197" t="s">
        <v>9380</v>
      </c>
      <c r="E1197" t="s">
        <v>140</v>
      </c>
      <c r="F1197" t="s">
        <v>302</v>
      </c>
      <c r="G1197" t="s">
        <v>43</v>
      </c>
      <c r="H1197" t="s">
        <v>9381</v>
      </c>
      <c r="I1197" t="s">
        <v>9381</v>
      </c>
      <c r="J1197" t="s">
        <v>9382</v>
      </c>
      <c r="K1197">
        <v>0</v>
      </c>
      <c r="N1197" t="s">
        <v>31</v>
      </c>
      <c r="O1197" t="s">
        <v>130</v>
      </c>
      <c r="Q1197" t="s">
        <v>33</v>
      </c>
      <c r="R1197" t="s">
        <v>34</v>
      </c>
      <c r="S1197" t="s">
        <v>9383</v>
      </c>
      <c r="T1197" t="s">
        <v>390</v>
      </c>
      <c r="W1197" t="s">
        <v>9384</v>
      </c>
    </row>
    <row r="1198" spans="1:24" x14ac:dyDescent="0.3">
      <c r="A1198">
        <v>968881</v>
      </c>
      <c r="B1198" t="s">
        <v>9385</v>
      </c>
      <c r="C1198" t="s">
        <v>9386</v>
      </c>
      <c r="D1198" t="s">
        <v>9387</v>
      </c>
      <c r="F1198" t="s">
        <v>738</v>
      </c>
      <c r="G1198" t="s">
        <v>27</v>
      </c>
      <c r="H1198" t="s">
        <v>9388</v>
      </c>
      <c r="I1198" t="s">
        <v>9389</v>
      </c>
      <c r="J1198" t="s">
        <v>9390</v>
      </c>
      <c r="K1198">
        <v>47</v>
      </c>
      <c r="M1198" t="s">
        <v>3303</v>
      </c>
      <c r="N1198" t="s">
        <v>68</v>
      </c>
      <c r="O1198" t="s">
        <v>9391</v>
      </c>
      <c r="P1198" t="s">
        <v>690</v>
      </c>
      <c r="Q1198" t="s">
        <v>33</v>
      </c>
      <c r="R1198" t="s">
        <v>34</v>
      </c>
      <c r="S1198" t="s">
        <v>9392</v>
      </c>
      <c r="W1198" t="s">
        <v>9393</v>
      </c>
      <c r="X1198" t="s">
        <v>38</v>
      </c>
    </row>
    <row r="1199" spans="1:24" x14ac:dyDescent="0.3">
      <c r="A1199">
        <v>968884</v>
      </c>
      <c r="B1199">
        <v>307134</v>
      </c>
      <c r="C1199" t="s">
        <v>9394</v>
      </c>
      <c r="D1199" t="s">
        <v>9395</v>
      </c>
      <c r="E1199" t="s">
        <v>140</v>
      </c>
      <c r="F1199" t="s">
        <v>485</v>
      </c>
      <c r="G1199" t="s">
        <v>27</v>
      </c>
      <c r="H1199" t="s">
        <v>9396</v>
      </c>
      <c r="I1199" t="s">
        <v>9397</v>
      </c>
      <c r="J1199" t="s">
        <v>9398</v>
      </c>
      <c r="K1199">
        <v>10</v>
      </c>
      <c r="L1199" t="s">
        <v>637</v>
      </c>
      <c r="N1199" t="s">
        <v>68</v>
      </c>
      <c r="O1199" t="s">
        <v>130</v>
      </c>
      <c r="P1199" t="s">
        <v>147</v>
      </c>
      <c r="Q1199" t="s">
        <v>33</v>
      </c>
      <c r="R1199" t="s">
        <v>34</v>
      </c>
      <c r="S1199" t="e">
        <f>- Neuquén</f>
        <v>#NAME?</v>
      </c>
      <c r="T1199" t="s">
        <v>6000</v>
      </c>
      <c r="W1199" t="s">
        <v>9399</v>
      </c>
      <c r="X1199" t="s">
        <v>60</v>
      </c>
    </row>
    <row r="1200" spans="1:24" x14ac:dyDescent="0.3">
      <c r="A1200">
        <v>968883</v>
      </c>
      <c r="B1200">
        <v>286797</v>
      </c>
      <c r="C1200" t="s">
        <v>5311</v>
      </c>
      <c r="D1200" t="s">
        <v>5312</v>
      </c>
      <c r="F1200" t="s">
        <v>125</v>
      </c>
      <c r="G1200" t="s">
        <v>27</v>
      </c>
      <c r="H1200" t="s">
        <v>9400</v>
      </c>
      <c r="I1200" t="s">
        <v>9401</v>
      </c>
      <c r="J1200" t="s">
        <v>9402</v>
      </c>
      <c r="K1200">
        <v>17</v>
      </c>
      <c r="L1200" t="s">
        <v>1876</v>
      </c>
      <c r="N1200" t="s">
        <v>68</v>
      </c>
      <c r="O1200" t="s">
        <v>130</v>
      </c>
      <c r="P1200" t="s">
        <v>715</v>
      </c>
      <c r="Q1200" t="s">
        <v>33</v>
      </c>
      <c r="R1200" t="s">
        <v>34</v>
      </c>
      <c r="S1200" t="s">
        <v>5316</v>
      </c>
      <c r="W1200" t="s">
        <v>9403</v>
      </c>
      <c r="X1200" t="s">
        <v>38</v>
      </c>
    </row>
    <row r="1201" spans="1:24" x14ac:dyDescent="0.3">
      <c r="A1201">
        <v>968885</v>
      </c>
      <c r="B1201">
        <v>108185</v>
      </c>
      <c r="C1201" t="s">
        <v>9404</v>
      </c>
      <c r="D1201" t="s">
        <v>9405</v>
      </c>
      <c r="E1201" t="s">
        <v>101</v>
      </c>
      <c r="F1201" t="s">
        <v>485</v>
      </c>
      <c r="G1201" t="s">
        <v>27</v>
      </c>
      <c r="H1201" t="s">
        <v>9406</v>
      </c>
      <c r="I1201" t="s">
        <v>9407</v>
      </c>
      <c r="J1201" t="s">
        <v>9408</v>
      </c>
      <c r="K1201">
        <v>21</v>
      </c>
      <c r="M1201" t="s">
        <v>398</v>
      </c>
      <c r="N1201" t="s">
        <v>68</v>
      </c>
      <c r="O1201" t="s">
        <v>9391</v>
      </c>
      <c r="P1201" t="s">
        <v>400</v>
      </c>
      <c r="Q1201" t="s">
        <v>33</v>
      </c>
      <c r="R1201" t="s">
        <v>34</v>
      </c>
      <c r="S1201" t="s">
        <v>9409</v>
      </c>
      <c r="W1201" t="s">
        <v>9410</v>
      </c>
      <c r="X1201" t="s">
        <v>38</v>
      </c>
    </row>
    <row r="1202" spans="1:24" x14ac:dyDescent="0.3">
      <c r="A1202">
        <v>968886</v>
      </c>
      <c r="B1202">
        <v>106983</v>
      </c>
      <c r="C1202" t="s">
        <v>9411</v>
      </c>
      <c r="D1202" t="s">
        <v>9412</v>
      </c>
      <c r="F1202" t="s">
        <v>630</v>
      </c>
      <c r="G1202" t="s">
        <v>43</v>
      </c>
      <c r="H1202" t="s">
        <v>9413</v>
      </c>
      <c r="I1202" t="s">
        <v>9414</v>
      </c>
      <c r="J1202" t="s">
        <v>9415</v>
      </c>
      <c r="K1202">
        <v>25</v>
      </c>
      <c r="M1202" t="s">
        <v>9416</v>
      </c>
      <c r="N1202" t="s">
        <v>68</v>
      </c>
      <c r="O1202" t="s">
        <v>9391</v>
      </c>
      <c r="P1202" t="s">
        <v>2512</v>
      </c>
      <c r="Q1202" t="s">
        <v>33</v>
      </c>
      <c r="R1202" t="s">
        <v>34</v>
      </c>
      <c r="S1202" t="s">
        <v>9417</v>
      </c>
      <c r="W1202" t="s">
        <v>1599</v>
      </c>
      <c r="X1202" t="s">
        <v>38</v>
      </c>
    </row>
    <row r="1203" spans="1:24" x14ac:dyDescent="0.3">
      <c r="A1203">
        <v>968888</v>
      </c>
      <c r="B1203" t="s">
        <v>9418</v>
      </c>
      <c r="C1203" t="s">
        <v>9419</v>
      </c>
      <c r="D1203" t="s">
        <v>9420</v>
      </c>
      <c r="E1203" t="s">
        <v>195</v>
      </c>
      <c r="F1203" t="s">
        <v>6221</v>
      </c>
      <c r="G1203" t="s">
        <v>27</v>
      </c>
      <c r="H1203" t="s">
        <v>9421</v>
      </c>
      <c r="I1203" t="s">
        <v>9422</v>
      </c>
      <c r="J1203" t="s">
        <v>9423</v>
      </c>
      <c r="K1203">
        <v>32</v>
      </c>
      <c r="L1203" t="s">
        <v>9424</v>
      </c>
      <c r="N1203" t="s">
        <v>31</v>
      </c>
      <c r="O1203" t="s">
        <v>9425</v>
      </c>
      <c r="Q1203" t="s">
        <v>33</v>
      </c>
      <c r="R1203" t="s">
        <v>34</v>
      </c>
      <c r="S1203" t="s">
        <v>9426</v>
      </c>
      <c r="T1203" t="s">
        <v>579</v>
      </c>
      <c r="W1203" t="s">
        <v>9427</v>
      </c>
      <c r="X1203" t="s">
        <v>38</v>
      </c>
    </row>
    <row r="1204" spans="1:24" x14ac:dyDescent="0.3">
      <c r="A1204">
        <v>968890</v>
      </c>
      <c r="B1204" t="s">
        <v>9428</v>
      </c>
      <c r="C1204" t="s">
        <v>9429</v>
      </c>
      <c r="D1204" t="s">
        <v>9430</v>
      </c>
      <c r="E1204" t="s">
        <v>195</v>
      </c>
      <c r="F1204" t="s">
        <v>9431</v>
      </c>
      <c r="G1204" t="s">
        <v>27</v>
      </c>
      <c r="H1204" t="s">
        <v>9432</v>
      </c>
      <c r="I1204" t="s">
        <v>9433</v>
      </c>
      <c r="J1204" t="s">
        <v>9434</v>
      </c>
      <c r="K1204">
        <v>32</v>
      </c>
      <c r="M1204" t="s">
        <v>3856</v>
      </c>
      <c r="N1204" t="s">
        <v>68</v>
      </c>
      <c r="O1204" t="s">
        <v>9391</v>
      </c>
      <c r="P1204" t="s">
        <v>3857</v>
      </c>
      <c r="Q1204" t="s">
        <v>33</v>
      </c>
      <c r="R1204" t="s">
        <v>34</v>
      </c>
      <c r="S1204" t="s">
        <v>9435</v>
      </c>
      <c r="W1204" t="s">
        <v>9436</v>
      </c>
      <c r="X1204" t="s">
        <v>38</v>
      </c>
    </row>
    <row r="1205" spans="1:24" x14ac:dyDescent="0.3">
      <c r="A1205">
        <v>968891</v>
      </c>
      <c r="B1205">
        <v>198437</v>
      </c>
      <c r="C1205" t="s">
        <v>9437</v>
      </c>
      <c r="D1205" t="s">
        <v>9438</v>
      </c>
      <c r="F1205" t="s">
        <v>668</v>
      </c>
      <c r="G1205" t="s">
        <v>27</v>
      </c>
      <c r="H1205" t="s">
        <v>9439</v>
      </c>
      <c r="I1205" t="s">
        <v>9440</v>
      </c>
      <c r="J1205" t="s">
        <v>9441</v>
      </c>
      <c r="K1205">
        <v>33</v>
      </c>
      <c r="L1205" t="s">
        <v>9442</v>
      </c>
      <c r="N1205" t="s">
        <v>31</v>
      </c>
      <c r="O1205" t="s">
        <v>9425</v>
      </c>
      <c r="Q1205" t="s">
        <v>33</v>
      </c>
      <c r="R1205" t="s">
        <v>34</v>
      </c>
      <c r="S1205" t="s">
        <v>9443</v>
      </c>
      <c r="T1205" t="s">
        <v>625</v>
      </c>
      <c r="W1205" t="s">
        <v>3030</v>
      </c>
      <c r="X1205" t="s">
        <v>38</v>
      </c>
    </row>
    <row r="1206" spans="1:24" x14ac:dyDescent="0.3">
      <c r="A1206">
        <v>968892</v>
      </c>
      <c r="B1206" t="s">
        <v>9444</v>
      </c>
      <c r="C1206" t="s">
        <v>9445</v>
      </c>
      <c r="D1206" t="s">
        <v>9446</v>
      </c>
      <c r="F1206" t="s">
        <v>685</v>
      </c>
      <c r="G1206" t="s">
        <v>27</v>
      </c>
      <c r="H1206" t="s">
        <v>9447</v>
      </c>
      <c r="I1206" t="s">
        <v>9448</v>
      </c>
      <c r="J1206" t="s">
        <v>9449</v>
      </c>
      <c r="K1206">
        <v>48</v>
      </c>
      <c r="L1206" t="s">
        <v>7425</v>
      </c>
      <c r="N1206" t="s">
        <v>31</v>
      </c>
      <c r="O1206" t="s">
        <v>9425</v>
      </c>
      <c r="Q1206" t="s">
        <v>33</v>
      </c>
      <c r="R1206" t="s">
        <v>34</v>
      </c>
      <c r="S1206" t="s">
        <v>9450</v>
      </c>
      <c r="W1206" t="s">
        <v>7425</v>
      </c>
      <c r="X1206" t="s">
        <v>38</v>
      </c>
    </row>
    <row r="1207" spans="1:24" x14ac:dyDescent="0.3">
      <c r="A1207">
        <v>968893</v>
      </c>
      <c r="B1207">
        <v>231242</v>
      </c>
      <c r="C1207" t="s">
        <v>9451</v>
      </c>
      <c r="D1207" t="s">
        <v>9452</v>
      </c>
      <c r="E1207" t="s">
        <v>140</v>
      </c>
      <c r="F1207" t="s">
        <v>26</v>
      </c>
      <c r="G1207" t="s">
        <v>43</v>
      </c>
      <c r="H1207" t="s">
        <v>9453</v>
      </c>
      <c r="I1207" t="s">
        <v>9454</v>
      </c>
      <c r="J1207" t="s">
        <v>9455</v>
      </c>
      <c r="K1207">
        <v>22</v>
      </c>
      <c r="L1207" t="s">
        <v>9456</v>
      </c>
      <c r="N1207" t="s">
        <v>31</v>
      </c>
      <c r="O1207" t="s">
        <v>9425</v>
      </c>
      <c r="Q1207" t="s">
        <v>33</v>
      </c>
      <c r="R1207" t="s">
        <v>34</v>
      </c>
      <c r="S1207" t="s">
        <v>9457</v>
      </c>
      <c r="T1207" t="s">
        <v>9458</v>
      </c>
      <c r="W1207" t="s">
        <v>438</v>
      </c>
      <c r="X1207" t="s">
        <v>60</v>
      </c>
    </row>
    <row r="1208" spans="1:24" x14ac:dyDescent="0.3">
      <c r="A1208">
        <v>968894</v>
      </c>
      <c r="B1208">
        <v>320631</v>
      </c>
      <c r="C1208" t="s">
        <v>9459</v>
      </c>
      <c r="D1208" t="s">
        <v>9460</v>
      </c>
      <c r="E1208" t="s">
        <v>140</v>
      </c>
      <c r="F1208" t="s">
        <v>485</v>
      </c>
      <c r="G1208" t="s">
        <v>27</v>
      </c>
      <c r="H1208" t="s">
        <v>9461</v>
      </c>
      <c r="I1208" t="s">
        <v>9462</v>
      </c>
      <c r="J1208" t="s">
        <v>9463</v>
      </c>
      <c r="K1208">
        <v>42</v>
      </c>
      <c r="M1208" t="s">
        <v>9464</v>
      </c>
      <c r="N1208" t="s">
        <v>68</v>
      </c>
      <c r="O1208" t="s">
        <v>9391</v>
      </c>
      <c r="P1208" t="s">
        <v>4607</v>
      </c>
      <c r="Q1208" t="s">
        <v>33</v>
      </c>
      <c r="R1208" t="s">
        <v>34</v>
      </c>
      <c r="S1208" t="s">
        <v>9465</v>
      </c>
      <c r="T1208" t="s">
        <v>9466</v>
      </c>
      <c r="W1208" t="s">
        <v>9467</v>
      </c>
      <c r="X1208" t="s">
        <v>38</v>
      </c>
    </row>
    <row r="1209" spans="1:24" x14ac:dyDescent="0.3">
      <c r="A1209">
        <v>968895</v>
      </c>
      <c r="B1209" t="s">
        <v>9468</v>
      </c>
      <c r="C1209" t="s">
        <v>9469</v>
      </c>
      <c r="D1209" t="s">
        <v>9470</v>
      </c>
      <c r="E1209" t="s">
        <v>195</v>
      </c>
      <c r="F1209" t="s">
        <v>248</v>
      </c>
      <c r="G1209" t="s">
        <v>43</v>
      </c>
      <c r="H1209" t="s">
        <v>9471</v>
      </c>
      <c r="I1209" t="s">
        <v>9472</v>
      </c>
      <c r="J1209" t="s">
        <v>9473</v>
      </c>
      <c r="K1209">
        <v>31</v>
      </c>
      <c r="M1209" t="s">
        <v>9474</v>
      </c>
      <c r="N1209" t="s">
        <v>68</v>
      </c>
      <c r="O1209" t="s">
        <v>9391</v>
      </c>
      <c r="P1209" t="s">
        <v>841</v>
      </c>
      <c r="Q1209" t="s">
        <v>33</v>
      </c>
      <c r="R1209" t="s">
        <v>34</v>
      </c>
      <c r="S1209" t="s">
        <v>9475</v>
      </c>
      <c r="W1209" t="s">
        <v>3433</v>
      </c>
      <c r="X1209" t="s">
        <v>38</v>
      </c>
    </row>
    <row r="1210" spans="1:24" x14ac:dyDescent="0.3">
      <c r="A1210">
        <v>968896</v>
      </c>
      <c r="B1210">
        <v>193718</v>
      </c>
      <c r="C1210" t="s">
        <v>9476</v>
      </c>
      <c r="D1210" t="s">
        <v>9477</v>
      </c>
      <c r="F1210" t="s">
        <v>1833</v>
      </c>
      <c r="G1210" t="s">
        <v>43</v>
      </c>
      <c r="H1210" t="s">
        <v>9478</v>
      </c>
      <c r="I1210" t="s">
        <v>9479</v>
      </c>
      <c r="J1210" t="s">
        <v>9480</v>
      </c>
      <c r="K1210">
        <v>60</v>
      </c>
      <c r="N1210" t="s">
        <v>31</v>
      </c>
      <c r="O1210" t="s">
        <v>9391</v>
      </c>
      <c r="Q1210" t="s">
        <v>33</v>
      </c>
      <c r="R1210" t="s">
        <v>34</v>
      </c>
      <c r="S1210" t="s">
        <v>9481</v>
      </c>
      <c r="T1210" t="s">
        <v>1320</v>
      </c>
      <c r="W1210" t="s">
        <v>9482</v>
      </c>
      <c r="X1210" t="s">
        <v>38</v>
      </c>
    </row>
    <row r="1211" spans="1:24" x14ac:dyDescent="0.3">
      <c r="A1211">
        <v>968898</v>
      </c>
      <c r="B1211">
        <v>248759</v>
      </c>
      <c r="C1211" t="s">
        <v>9483</v>
      </c>
      <c r="D1211" t="s">
        <v>9484</v>
      </c>
      <c r="E1211" t="s">
        <v>195</v>
      </c>
      <c r="F1211" t="s">
        <v>979</v>
      </c>
      <c r="G1211" t="s">
        <v>27</v>
      </c>
      <c r="H1211" t="s">
        <v>9485</v>
      </c>
      <c r="I1211" t="s">
        <v>9486</v>
      </c>
      <c r="J1211" t="s">
        <v>9487</v>
      </c>
      <c r="K1211">
        <v>64</v>
      </c>
      <c r="L1211" t="s">
        <v>3856</v>
      </c>
      <c r="N1211" t="s">
        <v>31</v>
      </c>
      <c r="O1211" t="s">
        <v>9425</v>
      </c>
      <c r="Q1211" t="s">
        <v>33</v>
      </c>
      <c r="R1211" t="s">
        <v>34</v>
      </c>
      <c r="S1211" t="s">
        <v>9488</v>
      </c>
      <c r="T1211" t="s">
        <v>36</v>
      </c>
      <c r="W1211" t="s">
        <v>3856</v>
      </c>
      <c r="X1211" t="s">
        <v>38</v>
      </c>
    </row>
    <row r="1212" spans="1:24" x14ac:dyDescent="0.3">
      <c r="A1212">
        <v>968902</v>
      </c>
      <c r="B1212">
        <v>311268</v>
      </c>
      <c r="C1212" t="s">
        <v>9489</v>
      </c>
      <c r="D1212" t="s">
        <v>9490</v>
      </c>
      <c r="E1212" t="s">
        <v>195</v>
      </c>
      <c r="F1212" t="s">
        <v>1244</v>
      </c>
      <c r="G1212" t="s">
        <v>43</v>
      </c>
      <c r="H1212" t="s">
        <v>9491</v>
      </c>
      <c r="I1212" t="s">
        <v>9492</v>
      </c>
      <c r="J1212" t="s">
        <v>9493</v>
      </c>
      <c r="K1212">
        <v>32</v>
      </c>
      <c r="L1212" t="s">
        <v>2946</v>
      </c>
      <c r="N1212" t="s">
        <v>68</v>
      </c>
      <c r="O1212" t="s">
        <v>9391</v>
      </c>
      <c r="P1212" t="s">
        <v>5502</v>
      </c>
      <c r="Q1212" t="s">
        <v>33</v>
      </c>
      <c r="R1212" t="s">
        <v>34</v>
      </c>
      <c r="S1212" t="s">
        <v>9494</v>
      </c>
      <c r="W1212" t="s">
        <v>9495</v>
      </c>
      <c r="X1212" t="s">
        <v>60</v>
      </c>
    </row>
    <row r="1213" spans="1:24" x14ac:dyDescent="0.3">
      <c r="A1213">
        <v>968901</v>
      </c>
      <c r="B1213">
        <v>146278</v>
      </c>
      <c r="C1213" t="s">
        <v>8090</v>
      </c>
      <c r="D1213" t="s">
        <v>8091</v>
      </c>
      <c r="F1213" t="s">
        <v>258</v>
      </c>
      <c r="G1213" t="s">
        <v>27</v>
      </c>
      <c r="H1213" t="s">
        <v>9496</v>
      </c>
      <c r="I1213" t="s">
        <v>9497</v>
      </c>
      <c r="J1213" t="s">
        <v>9498</v>
      </c>
      <c r="K1213">
        <v>15</v>
      </c>
      <c r="L1213" t="s">
        <v>9499</v>
      </c>
      <c r="N1213" t="s">
        <v>31</v>
      </c>
      <c r="O1213" t="s">
        <v>9425</v>
      </c>
      <c r="Q1213" t="s">
        <v>33</v>
      </c>
      <c r="R1213" t="s">
        <v>34</v>
      </c>
      <c r="S1213" t="s">
        <v>8097</v>
      </c>
      <c r="T1213" t="s">
        <v>540</v>
      </c>
      <c r="W1213" t="s">
        <v>9500</v>
      </c>
      <c r="X1213" t="s">
        <v>60</v>
      </c>
    </row>
    <row r="1214" spans="1:24" x14ac:dyDescent="0.3">
      <c r="A1214">
        <v>968904</v>
      </c>
      <c r="B1214">
        <v>175732</v>
      </c>
      <c r="C1214" t="s">
        <v>1505</v>
      </c>
      <c r="D1214" t="s">
        <v>1506</v>
      </c>
      <c r="E1214" t="s">
        <v>140</v>
      </c>
      <c r="F1214" t="s">
        <v>53</v>
      </c>
      <c r="G1214" t="s">
        <v>27</v>
      </c>
      <c r="H1214" t="s">
        <v>9501</v>
      </c>
      <c r="I1214" t="s">
        <v>9501</v>
      </c>
      <c r="J1214" t="s">
        <v>9502</v>
      </c>
      <c r="K1214">
        <v>0</v>
      </c>
      <c r="N1214" t="s">
        <v>31</v>
      </c>
      <c r="Q1214" t="s">
        <v>33</v>
      </c>
      <c r="R1214" t="s">
        <v>34</v>
      </c>
      <c r="S1214" t="s">
        <v>1509</v>
      </c>
      <c r="T1214" t="s">
        <v>390</v>
      </c>
      <c r="W1214" t="s">
        <v>1510</v>
      </c>
    </row>
    <row r="1215" spans="1:24" x14ac:dyDescent="0.3">
      <c r="A1215">
        <v>968905</v>
      </c>
      <c r="B1215">
        <v>252526</v>
      </c>
      <c r="C1215" t="s">
        <v>9503</v>
      </c>
      <c r="D1215" t="s">
        <v>9504</v>
      </c>
      <c r="F1215" t="s">
        <v>970</v>
      </c>
      <c r="G1215" t="s">
        <v>43</v>
      </c>
      <c r="H1215" t="s">
        <v>9472</v>
      </c>
      <c r="I1215" t="s">
        <v>9505</v>
      </c>
      <c r="J1215" t="s">
        <v>9506</v>
      </c>
      <c r="K1215">
        <v>89</v>
      </c>
      <c r="L1215" t="s">
        <v>9507</v>
      </c>
      <c r="N1215" t="s">
        <v>31</v>
      </c>
      <c r="O1215" t="s">
        <v>9425</v>
      </c>
      <c r="Q1215" t="s">
        <v>33</v>
      </c>
      <c r="R1215" t="s">
        <v>34</v>
      </c>
      <c r="S1215" t="s">
        <v>9508</v>
      </c>
      <c r="W1215" t="s">
        <v>9509</v>
      </c>
      <c r="X1215" t="s">
        <v>38</v>
      </c>
    </row>
    <row r="1216" spans="1:24" x14ac:dyDescent="0.3">
      <c r="A1216">
        <v>968906</v>
      </c>
      <c r="B1216" t="s">
        <v>9510</v>
      </c>
      <c r="C1216" t="s">
        <v>9511</v>
      </c>
      <c r="D1216" t="s">
        <v>9512</v>
      </c>
      <c r="F1216" t="s">
        <v>611</v>
      </c>
      <c r="G1216" t="s">
        <v>43</v>
      </c>
      <c r="H1216" t="s">
        <v>9513</v>
      </c>
      <c r="I1216" t="s">
        <v>9514</v>
      </c>
      <c r="J1216" t="s">
        <v>9515</v>
      </c>
      <c r="K1216">
        <v>87</v>
      </c>
      <c r="M1216" t="s">
        <v>9516</v>
      </c>
      <c r="N1216" t="s">
        <v>68</v>
      </c>
      <c r="O1216" t="s">
        <v>9391</v>
      </c>
      <c r="P1216" t="s">
        <v>782</v>
      </c>
      <c r="Q1216" t="s">
        <v>33</v>
      </c>
      <c r="R1216" t="s">
        <v>34</v>
      </c>
      <c r="S1216" t="s">
        <v>9517</v>
      </c>
      <c r="W1216" t="s">
        <v>9518</v>
      </c>
      <c r="X1216" t="s">
        <v>38</v>
      </c>
    </row>
    <row r="1217" spans="1:24" x14ac:dyDescent="0.3">
      <c r="A1217">
        <v>968907</v>
      </c>
      <c r="B1217" t="s">
        <v>9519</v>
      </c>
      <c r="C1217" t="s">
        <v>9520</v>
      </c>
      <c r="D1217" t="s">
        <v>9521</v>
      </c>
      <c r="F1217" t="s">
        <v>1156</v>
      </c>
      <c r="G1217" t="s">
        <v>43</v>
      </c>
      <c r="H1217" t="s">
        <v>9522</v>
      </c>
      <c r="I1217" t="s">
        <v>9523</v>
      </c>
      <c r="J1217" t="s">
        <v>9524</v>
      </c>
      <c r="K1217">
        <v>25</v>
      </c>
      <c r="L1217" t="s">
        <v>467</v>
      </c>
      <c r="N1217" t="s">
        <v>31</v>
      </c>
      <c r="O1217" t="s">
        <v>9425</v>
      </c>
      <c r="Q1217" t="s">
        <v>33</v>
      </c>
      <c r="R1217" t="s">
        <v>34</v>
      </c>
      <c r="S1217" t="s">
        <v>9525</v>
      </c>
      <c r="W1217" t="s">
        <v>467</v>
      </c>
      <c r="X1217" t="s">
        <v>60</v>
      </c>
    </row>
    <row r="1218" spans="1:24" x14ac:dyDescent="0.3">
      <c r="A1218">
        <v>968908</v>
      </c>
      <c r="B1218">
        <v>277914</v>
      </c>
      <c r="C1218" t="s">
        <v>9526</v>
      </c>
      <c r="D1218" t="s">
        <v>9527</v>
      </c>
      <c r="F1218" t="s">
        <v>1324</v>
      </c>
      <c r="G1218" t="s">
        <v>43</v>
      </c>
      <c r="H1218" t="s">
        <v>9528</v>
      </c>
      <c r="I1218" t="s">
        <v>9529</v>
      </c>
      <c r="J1218" t="s">
        <v>9530</v>
      </c>
      <c r="K1218">
        <v>36</v>
      </c>
      <c r="L1218" t="s">
        <v>9531</v>
      </c>
      <c r="N1218" t="s">
        <v>31</v>
      </c>
      <c r="O1218" t="s">
        <v>9425</v>
      </c>
      <c r="Q1218" t="s">
        <v>33</v>
      </c>
      <c r="R1218" t="s">
        <v>34</v>
      </c>
      <c r="S1218" t="s">
        <v>8833</v>
      </c>
      <c r="T1218" t="s">
        <v>9532</v>
      </c>
      <c r="W1218" t="s">
        <v>9533</v>
      </c>
    </row>
    <row r="1219" spans="1:24" x14ac:dyDescent="0.3">
      <c r="A1219">
        <v>968909</v>
      </c>
      <c r="B1219" t="s">
        <v>5962</v>
      </c>
      <c r="C1219" t="s">
        <v>5963</v>
      </c>
      <c r="D1219" t="s">
        <v>5964</v>
      </c>
      <c r="F1219" t="s">
        <v>947</v>
      </c>
      <c r="G1219" t="s">
        <v>43</v>
      </c>
      <c r="H1219" t="s">
        <v>9534</v>
      </c>
      <c r="I1219" t="s">
        <v>9534</v>
      </c>
      <c r="J1219" t="s">
        <v>9535</v>
      </c>
      <c r="K1219">
        <v>0</v>
      </c>
      <c r="N1219" t="s">
        <v>31</v>
      </c>
      <c r="Q1219" t="s">
        <v>33</v>
      </c>
      <c r="R1219" t="s">
        <v>34</v>
      </c>
      <c r="S1219" t="s">
        <v>5969</v>
      </c>
      <c r="T1219" t="s">
        <v>5970</v>
      </c>
      <c r="W1219" t="s">
        <v>1510</v>
      </c>
    </row>
    <row r="1220" spans="1:24" x14ac:dyDescent="0.3">
      <c r="A1220">
        <v>968910</v>
      </c>
      <c r="B1220" t="s">
        <v>9536</v>
      </c>
      <c r="C1220" t="s">
        <v>9537</v>
      </c>
      <c r="D1220" t="s">
        <v>9538</v>
      </c>
      <c r="E1220" t="s">
        <v>140</v>
      </c>
      <c r="F1220" t="s">
        <v>63</v>
      </c>
      <c r="G1220" t="s">
        <v>27</v>
      </c>
      <c r="H1220" t="s">
        <v>9539</v>
      </c>
      <c r="I1220" t="s">
        <v>9540</v>
      </c>
      <c r="J1220" t="s">
        <v>9541</v>
      </c>
      <c r="K1220">
        <v>96</v>
      </c>
      <c r="L1220" t="s">
        <v>9542</v>
      </c>
      <c r="N1220" t="s">
        <v>68</v>
      </c>
      <c r="O1220" t="s">
        <v>3576</v>
      </c>
      <c r="P1220" t="s">
        <v>7743</v>
      </c>
      <c r="Q1220" t="s">
        <v>33</v>
      </c>
      <c r="R1220" t="s">
        <v>34</v>
      </c>
      <c r="S1220" t="s">
        <v>9543</v>
      </c>
      <c r="T1220" t="s">
        <v>1437</v>
      </c>
      <c r="W1220" t="s">
        <v>9544</v>
      </c>
      <c r="X1220" t="s">
        <v>38</v>
      </c>
    </row>
    <row r="1221" spans="1:24" x14ac:dyDescent="0.3">
      <c r="A1221">
        <v>968912</v>
      </c>
      <c r="B1221">
        <v>336597</v>
      </c>
      <c r="C1221" t="s">
        <v>9545</v>
      </c>
      <c r="D1221" t="s">
        <v>9546</v>
      </c>
      <c r="F1221" t="s">
        <v>603</v>
      </c>
      <c r="G1221" t="s">
        <v>27</v>
      </c>
      <c r="H1221" t="s">
        <v>9547</v>
      </c>
      <c r="I1221" t="s">
        <v>9548</v>
      </c>
      <c r="J1221" t="s">
        <v>9549</v>
      </c>
      <c r="K1221">
        <v>87</v>
      </c>
      <c r="L1221" t="s">
        <v>9550</v>
      </c>
      <c r="N1221" t="s">
        <v>68</v>
      </c>
      <c r="O1221" t="s">
        <v>9551</v>
      </c>
      <c r="P1221" t="s">
        <v>877</v>
      </c>
      <c r="Q1221" t="s">
        <v>33</v>
      </c>
      <c r="R1221" t="s">
        <v>34</v>
      </c>
      <c r="S1221" t="s">
        <v>9552</v>
      </c>
      <c r="T1221" t="s">
        <v>36</v>
      </c>
      <c r="W1221" t="s">
        <v>9553</v>
      </c>
      <c r="X1221" t="s">
        <v>38</v>
      </c>
    </row>
    <row r="1222" spans="1:24" x14ac:dyDescent="0.3">
      <c r="A1222">
        <v>968913</v>
      </c>
      <c r="B1222" t="s">
        <v>9554</v>
      </c>
      <c r="C1222" t="s">
        <v>9555</v>
      </c>
      <c r="D1222" t="s">
        <v>9556</v>
      </c>
      <c r="E1222" t="s">
        <v>425</v>
      </c>
      <c r="F1222" t="s">
        <v>6072</v>
      </c>
      <c r="G1222" t="s">
        <v>43</v>
      </c>
      <c r="H1222" t="s">
        <v>9557</v>
      </c>
      <c r="I1222" t="s">
        <v>9557</v>
      </c>
      <c r="J1222" t="s">
        <v>9558</v>
      </c>
      <c r="K1222">
        <v>0</v>
      </c>
      <c r="M1222" t="s">
        <v>9559</v>
      </c>
      <c r="N1222" t="s">
        <v>68</v>
      </c>
      <c r="O1222" t="s">
        <v>3200</v>
      </c>
      <c r="P1222" t="s">
        <v>9560</v>
      </c>
      <c r="Q1222" t="s">
        <v>1586</v>
      </c>
      <c r="R1222" t="s">
        <v>1587</v>
      </c>
      <c r="S1222" t="s">
        <v>9561</v>
      </c>
      <c r="W1222" t="s">
        <v>9562</v>
      </c>
    </row>
    <row r="1223" spans="1:24" x14ac:dyDescent="0.3">
      <c r="A1223">
        <v>968914</v>
      </c>
      <c r="B1223" t="s">
        <v>4600</v>
      </c>
      <c r="C1223" t="s">
        <v>4601</v>
      </c>
      <c r="D1223" t="s">
        <v>4602</v>
      </c>
      <c r="F1223" t="s">
        <v>485</v>
      </c>
      <c r="G1223" t="s">
        <v>27</v>
      </c>
      <c r="H1223" t="s">
        <v>9563</v>
      </c>
      <c r="I1223" t="s">
        <v>9564</v>
      </c>
      <c r="J1223" t="s">
        <v>9565</v>
      </c>
      <c r="K1223">
        <v>90</v>
      </c>
      <c r="L1223" t="s">
        <v>9566</v>
      </c>
      <c r="N1223" t="s">
        <v>68</v>
      </c>
      <c r="O1223" t="s">
        <v>3576</v>
      </c>
      <c r="P1223" t="s">
        <v>9567</v>
      </c>
      <c r="Q1223" t="s">
        <v>33</v>
      </c>
      <c r="R1223" t="s">
        <v>34</v>
      </c>
      <c r="S1223" t="s">
        <v>4608</v>
      </c>
      <c r="W1223" t="s">
        <v>9568</v>
      </c>
      <c r="X1223" t="s">
        <v>38</v>
      </c>
    </row>
    <row r="1224" spans="1:24" x14ac:dyDescent="0.3">
      <c r="A1224">
        <v>968915</v>
      </c>
      <c r="B1224" t="s">
        <v>9569</v>
      </c>
      <c r="C1224" t="s">
        <v>9570</v>
      </c>
      <c r="D1224" t="s">
        <v>9571</v>
      </c>
      <c r="F1224" t="s">
        <v>1042</v>
      </c>
      <c r="G1224" t="s">
        <v>27</v>
      </c>
      <c r="H1224" t="s">
        <v>9572</v>
      </c>
      <c r="I1224" t="s">
        <v>9573</v>
      </c>
      <c r="J1224" t="s">
        <v>9574</v>
      </c>
      <c r="K1224">
        <v>92</v>
      </c>
      <c r="N1224" t="s">
        <v>31</v>
      </c>
      <c r="O1224" t="s">
        <v>9551</v>
      </c>
      <c r="Q1224" t="s">
        <v>33</v>
      </c>
      <c r="R1224" t="s">
        <v>34</v>
      </c>
      <c r="S1224" t="e">
        <f>- Neuquén - Barrio Confluencia</f>
        <v>#NAME?</v>
      </c>
      <c r="T1224" t="s">
        <v>9575</v>
      </c>
      <c r="W1224" t="s">
        <v>9576</v>
      </c>
      <c r="X1224" t="s">
        <v>38</v>
      </c>
    </row>
    <row r="1225" spans="1:24" x14ac:dyDescent="0.3">
      <c r="A1225">
        <v>968916</v>
      </c>
      <c r="B1225" t="s">
        <v>9577</v>
      </c>
      <c r="C1225" t="s">
        <v>9578</v>
      </c>
      <c r="D1225" t="s">
        <v>9579</v>
      </c>
      <c r="F1225" t="s">
        <v>42</v>
      </c>
      <c r="G1225" t="s">
        <v>43</v>
      </c>
      <c r="H1225" t="s">
        <v>9580</v>
      </c>
      <c r="J1225" t="s">
        <v>9581</v>
      </c>
      <c r="N1225" t="s">
        <v>31</v>
      </c>
      <c r="R1225" t="s">
        <v>78</v>
      </c>
      <c r="S1225" t="s">
        <v>9582</v>
      </c>
      <c r="T1225" t="s">
        <v>6287</v>
      </c>
      <c r="W1225" t="s">
        <v>9583</v>
      </c>
    </row>
    <row r="1226" spans="1:24" x14ac:dyDescent="0.3">
      <c r="A1226">
        <v>968917</v>
      </c>
      <c r="B1226" t="s">
        <v>8718</v>
      </c>
      <c r="C1226" t="s">
        <v>8719</v>
      </c>
      <c r="D1226" t="s">
        <v>8720</v>
      </c>
      <c r="E1226" t="s">
        <v>185</v>
      </c>
      <c r="F1226" t="s">
        <v>1350</v>
      </c>
      <c r="G1226" t="s">
        <v>43</v>
      </c>
      <c r="H1226" t="s">
        <v>9584</v>
      </c>
      <c r="J1226" t="s">
        <v>9585</v>
      </c>
      <c r="N1226" t="s">
        <v>31</v>
      </c>
      <c r="R1226" t="s">
        <v>78</v>
      </c>
      <c r="S1226" t="s">
        <v>8725</v>
      </c>
      <c r="W1226" t="s">
        <v>7014</v>
      </c>
      <c r="X1226" t="s">
        <v>38</v>
      </c>
    </row>
    <row r="1227" spans="1:24" x14ac:dyDescent="0.3">
      <c r="A1227">
        <v>968920</v>
      </c>
      <c r="B1227">
        <v>240286</v>
      </c>
      <c r="C1227" t="s">
        <v>9586</v>
      </c>
      <c r="D1227" t="s">
        <v>9587</v>
      </c>
      <c r="E1227" t="s">
        <v>140</v>
      </c>
      <c r="F1227" t="s">
        <v>514</v>
      </c>
      <c r="G1227" t="s">
        <v>27</v>
      </c>
      <c r="H1227" t="s">
        <v>9588</v>
      </c>
      <c r="I1227" t="s">
        <v>9588</v>
      </c>
      <c r="J1227" t="s">
        <v>9589</v>
      </c>
      <c r="K1227">
        <v>0</v>
      </c>
      <c r="M1227" t="s">
        <v>983</v>
      </c>
      <c r="N1227" t="s">
        <v>68</v>
      </c>
      <c r="O1227" t="s">
        <v>9391</v>
      </c>
      <c r="P1227" t="s">
        <v>984</v>
      </c>
      <c r="Q1227" t="s">
        <v>33</v>
      </c>
      <c r="R1227" t="s">
        <v>34</v>
      </c>
      <c r="S1227" t="s">
        <v>9590</v>
      </c>
      <c r="T1227" t="s">
        <v>9591</v>
      </c>
      <c r="W1227" t="s">
        <v>1766</v>
      </c>
    </row>
    <row r="1228" spans="1:24" x14ac:dyDescent="0.3">
      <c r="A1228">
        <v>968921</v>
      </c>
      <c r="B1228">
        <v>159743</v>
      </c>
      <c r="C1228" t="s">
        <v>7469</v>
      </c>
      <c r="D1228" t="s">
        <v>7470</v>
      </c>
      <c r="E1228" t="s">
        <v>364</v>
      </c>
      <c r="F1228" t="s">
        <v>630</v>
      </c>
      <c r="G1228" t="s">
        <v>43</v>
      </c>
      <c r="H1228" t="s">
        <v>9592</v>
      </c>
      <c r="I1228" t="s">
        <v>9593</v>
      </c>
      <c r="J1228" t="s">
        <v>9594</v>
      </c>
      <c r="K1228">
        <v>68</v>
      </c>
      <c r="L1228" t="s">
        <v>1160</v>
      </c>
      <c r="N1228" t="s">
        <v>68</v>
      </c>
      <c r="O1228" t="s">
        <v>3576</v>
      </c>
      <c r="P1228" t="s">
        <v>190</v>
      </c>
      <c r="Q1228" t="s">
        <v>33</v>
      </c>
      <c r="R1228" t="s">
        <v>34</v>
      </c>
      <c r="S1228" t="s">
        <v>7474</v>
      </c>
      <c r="T1228" t="s">
        <v>402</v>
      </c>
      <c r="W1228" t="s">
        <v>9595</v>
      </c>
      <c r="X1228" t="s">
        <v>38</v>
      </c>
    </row>
    <row r="1229" spans="1:24" x14ac:dyDescent="0.3">
      <c r="A1229">
        <v>968922</v>
      </c>
      <c r="B1229">
        <v>242907</v>
      </c>
      <c r="C1229" t="s">
        <v>9596</v>
      </c>
      <c r="D1229" t="s">
        <v>9597</v>
      </c>
      <c r="E1229" t="s">
        <v>185</v>
      </c>
      <c r="F1229" t="s">
        <v>668</v>
      </c>
      <c r="G1229" t="s">
        <v>27</v>
      </c>
      <c r="H1229" t="s">
        <v>9598</v>
      </c>
      <c r="I1229" t="s">
        <v>9599</v>
      </c>
      <c r="J1229" t="s">
        <v>9600</v>
      </c>
      <c r="K1229">
        <v>71</v>
      </c>
      <c r="N1229" t="s">
        <v>31</v>
      </c>
      <c r="O1229" t="s">
        <v>9391</v>
      </c>
      <c r="Q1229" t="s">
        <v>33</v>
      </c>
      <c r="R1229" t="s">
        <v>34</v>
      </c>
      <c r="S1229" t="s">
        <v>9601</v>
      </c>
      <c r="T1229" t="s">
        <v>530</v>
      </c>
      <c r="W1229" t="s">
        <v>9602</v>
      </c>
      <c r="X1229" t="s">
        <v>38</v>
      </c>
    </row>
    <row r="1230" spans="1:24" x14ac:dyDescent="0.3">
      <c r="A1230">
        <v>968924</v>
      </c>
      <c r="B1230">
        <v>199907</v>
      </c>
      <c r="C1230" t="s">
        <v>9603</v>
      </c>
      <c r="D1230" t="s">
        <v>9604</v>
      </c>
      <c r="F1230" t="s">
        <v>685</v>
      </c>
      <c r="G1230" t="s">
        <v>27</v>
      </c>
      <c r="H1230" t="s">
        <v>9605</v>
      </c>
      <c r="J1230" t="s">
        <v>9606</v>
      </c>
      <c r="N1230" t="s">
        <v>31</v>
      </c>
      <c r="R1230" t="s">
        <v>78</v>
      </c>
      <c r="S1230" t="s">
        <v>9607</v>
      </c>
      <c r="T1230" t="s">
        <v>9608</v>
      </c>
      <c r="W1230" t="s">
        <v>9609</v>
      </c>
      <c r="X1230" t="s">
        <v>38</v>
      </c>
    </row>
    <row r="1231" spans="1:24" x14ac:dyDescent="0.3">
      <c r="A1231">
        <v>968925</v>
      </c>
      <c r="B1231">
        <v>315690</v>
      </c>
      <c r="C1231" t="s">
        <v>8851</v>
      </c>
      <c r="D1231" t="s">
        <v>8852</v>
      </c>
      <c r="F1231" t="s">
        <v>42</v>
      </c>
      <c r="G1231" t="s">
        <v>27</v>
      </c>
      <c r="H1231" t="s">
        <v>9610</v>
      </c>
      <c r="I1231" t="s">
        <v>9611</v>
      </c>
      <c r="J1231" t="s">
        <v>9612</v>
      </c>
      <c r="K1231">
        <v>57</v>
      </c>
      <c r="L1231" t="s">
        <v>9613</v>
      </c>
      <c r="N1231" t="s">
        <v>31</v>
      </c>
      <c r="O1231" t="s">
        <v>9425</v>
      </c>
      <c r="Q1231" t="s">
        <v>33</v>
      </c>
      <c r="R1231" t="s">
        <v>34</v>
      </c>
      <c r="S1231" t="e">
        <f>- Neuquén</f>
        <v>#NAME?</v>
      </c>
      <c r="T1231" t="s">
        <v>8857</v>
      </c>
      <c r="W1231" t="s">
        <v>9613</v>
      </c>
      <c r="X1231" t="s">
        <v>38</v>
      </c>
    </row>
    <row r="1232" spans="1:24" x14ac:dyDescent="0.3">
      <c r="A1232">
        <v>968926</v>
      </c>
      <c r="B1232" t="s">
        <v>9614</v>
      </c>
      <c r="C1232" t="s">
        <v>9615</v>
      </c>
      <c r="D1232" t="s">
        <v>9616</v>
      </c>
      <c r="F1232" t="s">
        <v>26</v>
      </c>
      <c r="G1232" t="s">
        <v>43</v>
      </c>
      <c r="H1232" t="s">
        <v>9617</v>
      </c>
      <c r="I1232" t="s">
        <v>9618</v>
      </c>
      <c r="J1232" t="s">
        <v>9619</v>
      </c>
      <c r="K1232">
        <v>58</v>
      </c>
      <c r="L1232" t="s">
        <v>2321</v>
      </c>
      <c r="N1232" t="s">
        <v>68</v>
      </c>
      <c r="O1232" t="s">
        <v>3576</v>
      </c>
      <c r="P1232" t="s">
        <v>577</v>
      </c>
      <c r="Q1232" t="s">
        <v>33</v>
      </c>
      <c r="R1232" t="s">
        <v>34</v>
      </c>
      <c r="S1232" t="s">
        <v>9620</v>
      </c>
      <c r="T1232" t="s">
        <v>9621</v>
      </c>
      <c r="W1232" t="s">
        <v>9622</v>
      </c>
      <c r="X1232" t="s">
        <v>38</v>
      </c>
    </row>
    <row r="1233" spans="1:24" x14ac:dyDescent="0.3">
      <c r="A1233">
        <v>968927</v>
      </c>
      <c r="B1233" t="s">
        <v>9623</v>
      </c>
      <c r="C1233" t="s">
        <v>9624</v>
      </c>
      <c r="D1233" t="s">
        <v>9625</v>
      </c>
      <c r="E1233" t="s">
        <v>140</v>
      </c>
      <c r="F1233" t="s">
        <v>6865</v>
      </c>
      <c r="G1233" t="s">
        <v>27</v>
      </c>
      <c r="H1233" t="s">
        <v>9626</v>
      </c>
      <c r="I1233" t="s">
        <v>9627</v>
      </c>
      <c r="J1233" t="s">
        <v>9628</v>
      </c>
      <c r="K1233">
        <v>61</v>
      </c>
      <c r="L1233" t="s">
        <v>9629</v>
      </c>
      <c r="N1233" t="s">
        <v>31</v>
      </c>
      <c r="O1233" t="s">
        <v>9425</v>
      </c>
      <c r="Q1233" t="s">
        <v>33</v>
      </c>
      <c r="R1233" t="s">
        <v>34</v>
      </c>
      <c r="S1233" t="s">
        <v>9630</v>
      </c>
      <c r="T1233" t="s">
        <v>9631</v>
      </c>
      <c r="W1233" t="s">
        <v>9632</v>
      </c>
      <c r="X1233" t="s">
        <v>38</v>
      </c>
    </row>
    <row r="1234" spans="1:24" x14ac:dyDescent="0.3">
      <c r="A1234">
        <v>968928</v>
      </c>
      <c r="B1234">
        <v>86055</v>
      </c>
      <c r="C1234" t="s">
        <v>9633</v>
      </c>
      <c r="D1234" t="s">
        <v>9634</v>
      </c>
      <c r="F1234" t="s">
        <v>2326</v>
      </c>
      <c r="G1234" t="s">
        <v>27</v>
      </c>
      <c r="H1234" t="s">
        <v>9635</v>
      </c>
      <c r="I1234" t="s">
        <v>9636</v>
      </c>
      <c r="J1234" t="s">
        <v>9637</v>
      </c>
      <c r="K1234">
        <v>62</v>
      </c>
      <c r="L1234" t="s">
        <v>781</v>
      </c>
      <c r="N1234" t="s">
        <v>68</v>
      </c>
      <c r="O1234" t="s">
        <v>3576</v>
      </c>
      <c r="P1234" t="s">
        <v>782</v>
      </c>
      <c r="Q1234" t="s">
        <v>33</v>
      </c>
      <c r="R1234" t="s">
        <v>34</v>
      </c>
      <c r="S1234" t="s">
        <v>9638</v>
      </c>
      <c r="T1234" t="s">
        <v>540</v>
      </c>
      <c r="W1234" t="s">
        <v>9639</v>
      </c>
      <c r="X1234" t="s">
        <v>38</v>
      </c>
    </row>
    <row r="1235" spans="1:24" x14ac:dyDescent="0.3">
      <c r="A1235">
        <v>968929</v>
      </c>
      <c r="B1235" t="s">
        <v>9640</v>
      </c>
      <c r="C1235" t="s">
        <v>9641</v>
      </c>
      <c r="D1235" t="s">
        <v>9642</v>
      </c>
      <c r="F1235" t="s">
        <v>818</v>
      </c>
      <c r="G1235" t="s">
        <v>43</v>
      </c>
      <c r="H1235" t="s">
        <v>9635</v>
      </c>
      <c r="I1235" t="s">
        <v>9643</v>
      </c>
      <c r="J1235" t="s">
        <v>9644</v>
      </c>
      <c r="K1235">
        <v>77</v>
      </c>
      <c r="L1235" t="s">
        <v>9645</v>
      </c>
      <c r="N1235" t="s">
        <v>31</v>
      </c>
      <c r="O1235" t="s">
        <v>9551</v>
      </c>
      <c r="Q1235" t="s">
        <v>33</v>
      </c>
      <c r="R1235" t="s">
        <v>34</v>
      </c>
      <c r="S1235" t="s">
        <v>9646</v>
      </c>
      <c r="W1235" t="s">
        <v>9647</v>
      </c>
      <c r="X1235" t="s">
        <v>38</v>
      </c>
    </row>
    <row r="1236" spans="1:24" x14ac:dyDescent="0.3">
      <c r="A1236">
        <v>968930</v>
      </c>
      <c r="B1236">
        <v>96063539</v>
      </c>
      <c r="C1236" t="s">
        <v>9648</v>
      </c>
      <c r="D1236" t="s">
        <v>9649</v>
      </c>
      <c r="F1236" t="s">
        <v>320</v>
      </c>
      <c r="G1236" t="s">
        <v>27</v>
      </c>
      <c r="H1236" t="s">
        <v>9650</v>
      </c>
      <c r="I1236" t="s">
        <v>9651</v>
      </c>
      <c r="J1236" t="s">
        <v>9652</v>
      </c>
      <c r="K1236">
        <v>126</v>
      </c>
      <c r="L1236" t="s">
        <v>9653</v>
      </c>
      <c r="N1236" t="s">
        <v>31</v>
      </c>
      <c r="O1236" t="s">
        <v>9425</v>
      </c>
      <c r="Q1236" t="s">
        <v>33</v>
      </c>
      <c r="R1236" t="s">
        <v>34</v>
      </c>
      <c r="S1236" t="s">
        <v>9654</v>
      </c>
      <c r="W1236" t="s">
        <v>637</v>
      </c>
      <c r="X1236" t="s">
        <v>38</v>
      </c>
    </row>
    <row r="1237" spans="1:24" x14ac:dyDescent="0.3">
      <c r="A1237">
        <v>968934</v>
      </c>
      <c r="B1237" t="s">
        <v>9655</v>
      </c>
      <c r="C1237" t="s">
        <v>9656</v>
      </c>
      <c r="D1237" t="s">
        <v>9657</v>
      </c>
      <c r="E1237" t="s">
        <v>140</v>
      </c>
      <c r="F1237" t="s">
        <v>2326</v>
      </c>
      <c r="G1237" t="s">
        <v>43</v>
      </c>
      <c r="H1237" t="s">
        <v>9658</v>
      </c>
      <c r="I1237" t="s">
        <v>9659</v>
      </c>
      <c r="J1237" t="s">
        <v>9660</v>
      </c>
      <c r="K1237">
        <v>102</v>
      </c>
      <c r="L1237" t="s">
        <v>9661</v>
      </c>
      <c r="N1237" t="s">
        <v>31</v>
      </c>
      <c r="O1237" t="s">
        <v>9425</v>
      </c>
      <c r="Q1237" t="s">
        <v>33</v>
      </c>
      <c r="R1237" t="s">
        <v>34</v>
      </c>
      <c r="S1237" t="s">
        <v>9662</v>
      </c>
      <c r="T1237" t="s">
        <v>9663</v>
      </c>
      <c r="W1237" t="s">
        <v>9661</v>
      </c>
      <c r="X1237" t="s">
        <v>38</v>
      </c>
    </row>
    <row r="1238" spans="1:24" x14ac:dyDescent="0.3">
      <c r="A1238">
        <v>968935</v>
      </c>
      <c r="B1238">
        <v>310516</v>
      </c>
      <c r="C1238" t="s">
        <v>9664</v>
      </c>
      <c r="D1238" t="s">
        <v>9665</v>
      </c>
      <c r="E1238" t="s">
        <v>185</v>
      </c>
      <c r="F1238" t="s">
        <v>42</v>
      </c>
      <c r="G1238" t="s">
        <v>27</v>
      </c>
      <c r="H1238" t="s">
        <v>9666</v>
      </c>
      <c r="I1238" t="s">
        <v>9667</v>
      </c>
      <c r="J1238" t="s">
        <v>9668</v>
      </c>
      <c r="K1238">
        <v>114</v>
      </c>
      <c r="L1238" t="s">
        <v>9669</v>
      </c>
      <c r="N1238" t="s">
        <v>31</v>
      </c>
      <c r="O1238" t="s">
        <v>9551</v>
      </c>
      <c r="Q1238" t="s">
        <v>33</v>
      </c>
      <c r="R1238" t="s">
        <v>34</v>
      </c>
      <c r="S1238" t="s">
        <v>9670</v>
      </c>
      <c r="T1238" t="s">
        <v>2363</v>
      </c>
      <c r="W1238" t="s">
        <v>9671</v>
      </c>
      <c r="X1238" t="s">
        <v>38</v>
      </c>
    </row>
    <row r="1239" spans="1:24" x14ac:dyDescent="0.3">
      <c r="A1239">
        <v>968938</v>
      </c>
      <c r="B1239" t="s">
        <v>9672</v>
      </c>
      <c r="C1239" t="s">
        <v>9673</v>
      </c>
      <c r="D1239" t="s">
        <v>9674</v>
      </c>
      <c r="E1239" t="s">
        <v>2001</v>
      </c>
      <c r="F1239" t="s">
        <v>1042</v>
      </c>
      <c r="G1239" t="s">
        <v>43</v>
      </c>
      <c r="H1239" t="s">
        <v>9675</v>
      </c>
      <c r="I1239" t="s">
        <v>9676</v>
      </c>
      <c r="J1239" t="s">
        <v>9677</v>
      </c>
      <c r="K1239">
        <v>101</v>
      </c>
      <c r="L1239" t="s">
        <v>3886</v>
      </c>
      <c r="N1239" t="s">
        <v>68</v>
      </c>
      <c r="O1239" t="s">
        <v>3576</v>
      </c>
      <c r="P1239" t="s">
        <v>2540</v>
      </c>
      <c r="Q1239" t="s">
        <v>33</v>
      </c>
      <c r="R1239" t="s">
        <v>34</v>
      </c>
      <c r="S1239" t="e">
        <f>- Neuquén - Oeste</f>
        <v>#NAME?</v>
      </c>
      <c r="T1239" t="s">
        <v>8235</v>
      </c>
      <c r="W1239" t="s">
        <v>9678</v>
      </c>
      <c r="X1239" t="s">
        <v>38</v>
      </c>
    </row>
    <row r="1240" spans="1:24" x14ac:dyDescent="0.3">
      <c r="A1240">
        <v>968939</v>
      </c>
      <c r="B1240" t="s">
        <v>373</v>
      </c>
      <c r="C1240" t="s">
        <v>374</v>
      </c>
      <c r="D1240" t="s">
        <v>375</v>
      </c>
      <c r="F1240" t="s">
        <v>376</v>
      </c>
      <c r="G1240" t="s">
        <v>27</v>
      </c>
      <c r="H1240" t="s">
        <v>9679</v>
      </c>
      <c r="I1240" t="s">
        <v>9680</v>
      </c>
      <c r="J1240" t="s">
        <v>9681</v>
      </c>
      <c r="K1240">
        <v>43</v>
      </c>
      <c r="L1240" t="s">
        <v>9682</v>
      </c>
      <c r="N1240" t="s">
        <v>31</v>
      </c>
      <c r="O1240" t="s">
        <v>9425</v>
      </c>
      <c r="Q1240" t="s">
        <v>33</v>
      </c>
      <c r="R1240" t="s">
        <v>34</v>
      </c>
      <c r="S1240" t="s">
        <v>380</v>
      </c>
      <c r="W1240" t="s">
        <v>9683</v>
      </c>
      <c r="X1240" t="s">
        <v>60</v>
      </c>
    </row>
    <row r="1241" spans="1:24" x14ac:dyDescent="0.3">
      <c r="A1241">
        <v>968940</v>
      </c>
      <c r="B1241">
        <v>291133</v>
      </c>
      <c r="C1241" t="s">
        <v>9684</v>
      </c>
      <c r="D1241" t="s">
        <v>9685</v>
      </c>
      <c r="F1241" t="s">
        <v>1042</v>
      </c>
      <c r="G1241" t="s">
        <v>43</v>
      </c>
      <c r="H1241" t="s">
        <v>9686</v>
      </c>
      <c r="I1241" t="s">
        <v>9687</v>
      </c>
      <c r="J1241" t="s">
        <v>9688</v>
      </c>
      <c r="K1241">
        <v>94</v>
      </c>
      <c r="L1241" t="s">
        <v>9689</v>
      </c>
      <c r="N1241" t="s">
        <v>31</v>
      </c>
      <c r="O1241" t="s">
        <v>9425</v>
      </c>
      <c r="Q1241" t="s">
        <v>33</v>
      </c>
      <c r="R1241" t="s">
        <v>34</v>
      </c>
      <c r="S1241" t="s">
        <v>9690</v>
      </c>
      <c r="W1241" t="s">
        <v>9691</v>
      </c>
      <c r="X1241" t="s">
        <v>38</v>
      </c>
    </row>
    <row r="1242" spans="1:24" x14ac:dyDescent="0.3">
      <c r="A1242">
        <v>968942</v>
      </c>
      <c r="B1242" t="s">
        <v>9692</v>
      </c>
      <c r="C1242" t="s">
        <v>9693</v>
      </c>
      <c r="D1242" t="s">
        <v>9694</v>
      </c>
      <c r="F1242" t="s">
        <v>75</v>
      </c>
      <c r="G1242" t="s">
        <v>43</v>
      </c>
      <c r="H1242" t="s">
        <v>9695</v>
      </c>
      <c r="I1242" t="s">
        <v>9696</v>
      </c>
      <c r="J1242" t="s">
        <v>9697</v>
      </c>
      <c r="K1242">
        <v>46</v>
      </c>
      <c r="N1242" t="s">
        <v>31</v>
      </c>
      <c r="O1242" t="s">
        <v>9551</v>
      </c>
      <c r="Q1242" t="s">
        <v>33</v>
      </c>
      <c r="R1242" t="s">
        <v>34</v>
      </c>
      <c r="S1242" t="s">
        <v>9698</v>
      </c>
      <c r="W1242" t="s">
        <v>9699</v>
      </c>
      <c r="X1242" t="s">
        <v>60</v>
      </c>
    </row>
    <row r="1243" spans="1:24" x14ac:dyDescent="0.3">
      <c r="A1243">
        <v>968943</v>
      </c>
      <c r="B1243">
        <v>84973</v>
      </c>
      <c r="C1243" t="s">
        <v>9700</v>
      </c>
      <c r="D1243" t="s">
        <v>9701</v>
      </c>
      <c r="E1243" t="s">
        <v>195</v>
      </c>
      <c r="F1243" t="s">
        <v>6865</v>
      </c>
      <c r="G1243" t="s">
        <v>27</v>
      </c>
      <c r="H1243" t="s">
        <v>9695</v>
      </c>
      <c r="I1243" t="s">
        <v>9695</v>
      </c>
      <c r="J1243" t="s">
        <v>9702</v>
      </c>
      <c r="K1243">
        <v>0</v>
      </c>
      <c r="M1243" t="s">
        <v>9703</v>
      </c>
      <c r="N1243" t="s">
        <v>68</v>
      </c>
      <c r="O1243" t="s">
        <v>3200</v>
      </c>
      <c r="P1243" t="s">
        <v>9704</v>
      </c>
      <c r="Q1243" t="s">
        <v>1586</v>
      </c>
      <c r="R1243" t="s">
        <v>1587</v>
      </c>
      <c r="S1243" t="s">
        <v>9705</v>
      </c>
      <c r="T1243" t="s">
        <v>9706</v>
      </c>
      <c r="W1243" t="s">
        <v>9707</v>
      </c>
    </row>
    <row r="1244" spans="1:24" x14ac:dyDescent="0.3">
      <c r="A1244">
        <v>968944</v>
      </c>
      <c r="B1244">
        <v>50036</v>
      </c>
      <c r="C1244" t="s">
        <v>9708</v>
      </c>
      <c r="D1244" t="s">
        <v>9709</v>
      </c>
      <c r="F1244" t="s">
        <v>572</v>
      </c>
      <c r="G1244" t="s">
        <v>27</v>
      </c>
      <c r="H1244" t="s">
        <v>9710</v>
      </c>
      <c r="I1244" t="s">
        <v>9711</v>
      </c>
      <c r="J1244" t="s">
        <v>9712</v>
      </c>
      <c r="K1244">
        <v>24</v>
      </c>
      <c r="L1244" t="s">
        <v>9713</v>
      </c>
      <c r="N1244" t="s">
        <v>68</v>
      </c>
      <c r="O1244" t="s">
        <v>3576</v>
      </c>
      <c r="P1244" t="s">
        <v>469</v>
      </c>
      <c r="Q1244" t="s">
        <v>33</v>
      </c>
      <c r="R1244" t="s">
        <v>34</v>
      </c>
      <c r="S1244" t="s">
        <v>9714</v>
      </c>
      <c r="W1244" t="s">
        <v>9715</v>
      </c>
      <c r="X1244" t="s">
        <v>38</v>
      </c>
    </row>
    <row r="1245" spans="1:24" x14ac:dyDescent="0.3">
      <c r="A1245">
        <v>968946</v>
      </c>
      <c r="B1245">
        <v>77765</v>
      </c>
      <c r="C1245" t="s">
        <v>9716</v>
      </c>
      <c r="D1245" t="s">
        <v>9717</v>
      </c>
      <c r="E1245" t="s">
        <v>364</v>
      </c>
      <c r="F1245" t="s">
        <v>102</v>
      </c>
      <c r="G1245" t="s">
        <v>43</v>
      </c>
      <c r="H1245" t="s">
        <v>9718</v>
      </c>
      <c r="I1245" t="s">
        <v>9719</v>
      </c>
      <c r="J1245" t="s">
        <v>9720</v>
      </c>
      <c r="K1245">
        <v>88</v>
      </c>
      <c r="N1245" t="s">
        <v>31</v>
      </c>
      <c r="O1245" t="s">
        <v>9551</v>
      </c>
      <c r="Q1245" t="s">
        <v>33</v>
      </c>
      <c r="R1245" t="s">
        <v>34</v>
      </c>
      <c r="S1245" t="s">
        <v>9721</v>
      </c>
      <c r="W1245" t="s">
        <v>9722</v>
      </c>
      <c r="X1245" t="s">
        <v>38</v>
      </c>
    </row>
    <row r="1246" spans="1:24" x14ac:dyDescent="0.3">
      <c r="A1246">
        <v>968947</v>
      </c>
      <c r="B1246">
        <v>197427</v>
      </c>
      <c r="C1246" t="s">
        <v>9723</v>
      </c>
      <c r="D1246" t="s">
        <v>9724</v>
      </c>
      <c r="F1246" t="s">
        <v>63</v>
      </c>
      <c r="G1246" t="s">
        <v>27</v>
      </c>
      <c r="H1246" t="s">
        <v>9725</v>
      </c>
      <c r="I1246" t="s">
        <v>9726</v>
      </c>
      <c r="J1246" t="s">
        <v>9727</v>
      </c>
      <c r="K1246">
        <v>73</v>
      </c>
      <c r="L1246" t="s">
        <v>742</v>
      </c>
      <c r="N1246" t="s">
        <v>68</v>
      </c>
      <c r="O1246" t="s">
        <v>3576</v>
      </c>
      <c r="P1246" t="s">
        <v>9728</v>
      </c>
      <c r="Q1246" t="s">
        <v>33</v>
      </c>
      <c r="R1246" t="s">
        <v>34</v>
      </c>
      <c r="S1246" t="s">
        <v>9729</v>
      </c>
      <c r="T1246" t="s">
        <v>58</v>
      </c>
      <c r="W1246" t="s">
        <v>9730</v>
      </c>
      <c r="X1246" t="s">
        <v>38</v>
      </c>
    </row>
    <row r="1247" spans="1:24" x14ac:dyDescent="0.3">
      <c r="A1247">
        <v>968948</v>
      </c>
      <c r="B1247">
        <v>105170</v>
      </c>
      <c r="C1247" t="s">
        <v>9731</v>
      </c>
      <c r="D1247" t="s">
        <v>9732</v>
      </c>
      <c r="F1247" t="s">
        <v>818</v>
      </c>
      <c r="G1247" t="s">
        <v>27</v>
      </c>
      <c r="H1247" t="s">
        <v>9733</v>
      </c>
      <c r="I1247" t="s">
        <v>9734</v>
      </c>
      <c r="J1247" t="s">
        <v>9735</v>
      </c>
      <c r="K1247">
        <v>61</v>
      </c>
      <c r="L1247" t="s">
        <v>9736</v>
      </c>
      <c r="N1247" t="s">
        <v>31</v>
      </c>
      <c r="O1247" t="s">
        <v>9425</v>
      </c>
      <c r="Q1247" t="s">
        <v>33</v>
      </c>
      <c r="R1247" t="s">
        <v>34</v>
      </c>
      <c r="S1247" t="s">
        <v>9737</v>
      </c>
      <c r="W1247" t="s">
        <v>9738</v>
      </c>
      <c r="X1247" t="s">
        <v>60</v>
      </c>
    </row>
    <row r="1248" spans="1:24" x14ac:dyDescent="0.3">
      <c r="A1248">
        <v>968949</v>
      </c>
      <c r="B1248">
        <v>167474</v>
      </c>
      <c r="C1248" t="s">
        <v>9739</v>
      </c>
      <c r="D1248" t="s">
        <v>9740</v>
      </c>
      <c r="E1248" t="s">
        <v>140</v>
      </c>
      <c r="F1248" t="s">
        <v>847</v>
      </c>
      <c r="G1248" t="s">
        <v>27</v>
      </c>
      <c r="H1248" t="s">
        <v>9741</v>
      </c>
      <c r="I1248" t="s">
        <v>9742</v>
      </c>
      <c r="J1248" t="s">
        <v>9743</v>
      </c>
      <c r="K1248">
        <v>71</v>
      </c>
      <c r="L1248" t="s">
        <v>1876</v>
      </c>
      <c r="N1248" t="s">
        <v>31</v>
      </c>
      <c r="O1248" t="s">
        <v>9425</v>
      </c>
      <c r="Q1248" t="s">
        <v>33</v>
      </c>
      <c r="R1248" t="s">
        <v>34</v>
      </c>
      <c r="S1248" t="s">
        <v>9744</v>
      </c>
      <c r="W1248" t="s">
        <v>1876</v>
      </c>
      <c r="X1248" t="s">
        <v>38</v>
      </c>
    </row>
    <row r="1249" spans="1:24" x14ac:dyDescent="0.3">
      <c r="A1249">
        <v>968950</v>
      </c>
      <c r="B1249">
        <v>171102</v>
      </c>
      <c r="C1249" t="s">
        <v>9745</v>
      </c>
      <c r="D1249" t="s">
        <v>9746</v>
      </c>
      <c r="F1249" t="s">
        <v>847</v>
      </c>
      <c r="G1249" t="s">
        <v>27</v>
      </c>
      <c r="H1249" t="s">
        <v>9747</v>
      </c>
      <c r="J1249" t="s">
        <v>9748</v>
      </c>
      <c r="N1249" t="s">
        <v>31</v>
      </c>
      <c r="R1249" t="s">
        <v>78</v>
      </c>
      <c r="S1249" t="s">
        <v>9749</v>
      </c>
      <c r="T1249" t="s">
        <v>308</v>
      </c>
      <c r="W1249" t="s">
        <v>9750</v>
      </c>
      <c r="X1249" t="s">
        <v>38</v>
      </c>
    </row>
    <row r="1250" spans="1:24" x14ac:dyDescent="0.3">
      <c r="A1250">
        <v>968963</v>
      </c>
      <c r="B1250">
        <v>171102</v>
      </c>
      <c r="C1250" t="s">
        <v>9745</v>
      </c>
      <c r="D1250" t="s">
        <v>9746</v>
      </c>
      <c r="F1250" t="s">
        <v>847</v>
      </c>
      <c r="G1250" t="s">
        <v>27</v>
      </c>
      <c r="H1250" t="s">
        <v>9747</v>
      </c>
      <c r="J1250" t="s">
        <v>9751</v>
      </c>
      <c r="N1250" t="s">
        <v>31</v>
      </c>
      <c r="R1250" t="s">
        <v>78</v>
      </c>
      <c r="S1250" t="s">
        <v>9749</v>
      </c>
      <c r="T1250" t="s">
        <v>308</v>
      </c>
      <c r="W1250" t="s">
        <v>9750</v>
      </c>
      <c r="X1250" t="s">
        <v>38</v>
      </c>
    </row>
    <row r="1251" spans="1:24" x14ac:dyDescent="0.3">
      <c r="A1251">
        <v>968951</v>
      </c>
      <c r="B1251">
        <v>307007</v>
      </c>
      <c r="C1251" t="s">
        <v>9752</v>
      </c>
      <c r="D1251" t="s">
        <v>9753</v>
      </c>
      <c r="F1251" t="s">
        <v>611</v>
      </c>
      <c r="G1251" t="s">
        <v>27</v>
      </c>
      <c r="H1251" t="s">
        <v>9754</v>
      </c>
      <c r="I1251" t="s">
        <v>9755</v>
      </c>
      <c r="J1251" t="s">
        <v>9756</v>
      </c>
      <c r="K1251">
        <v>85</v>
      </c>
      <c r="N1251" t="s">
        <v>31</v>
      </c>
      <c r="O1251" t="s">
        <v>9551</v>
      </c>
      <c r="Q1251" t="s">
        <v>33</v>
      </c>
      <c r="R1251" t="s">
        <v>34</v>
      </c>
      <c r="S1251" t="s">
        <v>9757</v>
      </c>
      <c r="T1251" t="s">
        <v>725</v>
      </c>
      <c r="W1251" t="s">
        <v>9758</v>
      </c>
      <c r="X1251" t="s">
        <v>38</v>
      </c>
    </row>
    <row r="1252" spans="1:24" x14ac:dyDescent="0.3">
      <c r="A1252">
        <v>968952</v>
      </c>
      <c r="B1252" t="s">
        <v>9759</v>
      </c>
      <c r="C1252" t="s">
        <v>9760</v>
      </c>
      <c r="D1252" t="s">
        <v>9761</v>
      </c>
      <c r="F1252" t="s">
        <v>1042</v>
      </c>
      <c r="G1252" t="s">
        <v>27</v>
      </c>
      <c r="H1252" t="s">
        <v>9762</v>
      </c>
      <c r="I1252" t="s">
        <v>9763</v>
      </c>
      <c r="J1252" t="s">
        <v>9764</v>
      </c>
      <c r="K1252">
        <v>90</v>
      </c>
      <c r="L1252" t="s">
        <v>9765</v>
      </c>
      <c r="N1252" t="s">
        <v>31</v>
      </c>
      <c r="O1252" t="s">
        <v>9425</v>
      </c>
      <c r="Q1252" t="s">
        <v>33</v>
      </c>
      <c r="R1252" t="s">
        <v>34</v>
      </c>
      <c r="S1252" t="s">
        <v>9766</v>
      </c>
      <c r="W1252" t="s">
        <v>9765</v>
      </c>
      <c r="X1252" t="s">
        <v>38</v>
      </c>
    </row>
    <row r="1253" spans="1:24" x14ac:dyDescent="0.3">
      <c r="A1253">
        <v>968953</v>
      </c>
      <c r="B1253" t="s">
        <v>9767</v>
      </c>
      <c r="C1253" t="s">
        <v>9768</v>
      </c>
      <c r="D1253" t="s">
        <v>9769</v>
      </c>
      <c r="F1253" t="s">
        <v>668</v>
      </c>
      <c r="G1253" t="s">
        <v>27</v>
      </c>
      <c r="H1253" t="s">
        <v>9770</v>
      </c>
      <c r="I1253" t="s">
        <v>9771</v>
      </c>
      <c r="J1253" t="s">
        <v>9772</v>
      </c>
      <c r="K1253">
        <v>44</v>
      </c>
      <c r="L1253" t="s">
        <v>3030</v>
      </c>
      <c r="N1253" t="s">
        <v>31</v>
      </c>
      <c r="O1253" t="s">
        <v>9425</v>
      </c>
      <c r="Q1253" t="s">
        <v>33</v>
      </c>
      <c r="R1253" t="s">
        <v>34</v>
      </c>
      <c r="S1253" t="s">
        <v>9773</v>
      </c>
      <c r="T1253" t="s">
        <v>503</v>
      </c>
      <c r="W1253" t="s">
        <v>9774</v>
      </c>
      <c r="X1253" t="s">
        <v>60</v>
      </c>
    </row>
    <row r="1254" spans="1:24" x14ac:dyDescent="0.3">
      <c r="A1254">
        <v>968956</v>
      </c>
      <c r="B1254">
        <v>216800</v>
      </c>
      <c r="C1254" t="s">
        <v>9775</v>
      </c>
      <c r="D1254" t="s">
        <v>9776</v>
      </c>
      <c r="E1254" t="s">
        <v>140</v>
      </c>
      <c r="F1254" t="s">
        <v>63</v>
      </c>
      <c r="G1254" t="s">
        <v>27</v>
      </c>
      <c r="H1254" t="s">
        <v>9777</v>
      </c>
      <c r="I1254" t="s">
        <v>9778</v>
      </c>
      <c r="J1254" t="s">
        <v>9779</v>
      </c>
      <c r="K1254">
        <v>66</v>
      </c>
      <c r="L1254" t="s">
        <v>5445</v>
      </c>
      <c r="N1254" t="s">
        <v>31</v>
      </c>
      <c r="O1254" t="s">
        <v>9425</v>
      </c>
      <c r="Q1254" t="s">
        <v>33</v>
      </c>
      <c r="R1254" t="s">
        <v>34</v>
      </c>
      <c r="S1254" t="s">
        <v>9780</v>
      </c>
      <c r="T1254" t="s">
        <v>6375</v>
      </c>
      <c r="W1254" t="s">
        <v>9781</v>
      </c>
      <c r="X1254" t="s">
        <v>38</v>
      </c>
    </row>
    <row r="1255" spans="1:24" x14ac:dyDescent="0.3">
      <c r="A1255">
        <v>968957</v>
      </c>
      <c r="B1255">
        <v>206818</v>
      </c>
      <c r="C1255" t="s">
        <v>9782</v>
      </c>
      <c r="D1255" t="s">
        <v>9783</v>
      </c>
      <c r="E1255" t="s">
        <v>195</v>
      </c>
      <c r="F1255" t="s">
        <v>2244</v>
      </c>
      <c r="G1255" t="s">
        <v>43</v>
      </c>
      <c r="H1255" t="s">
        <v>9784</v>
      </c>
      <c r="I1255" t="s">
        <v>9785</v>
      </c>
      <c r="J1255" t="s">
        <v>9786</v>
      </c>
      <c r="K1255">
        <v>89</v>
      </c>
      <c r="L1255" t="s">
        <v>9787</v>
      </c>
      <c r="N1255" t="s">
        <v>68</v>
      </c>
      <c r="O1255" t="s">
        <v>3576</v>
      </c>
      <c r="P1255" t="s">
        <v>1355</v>
      </c>
      <c r="Q1255" t="s">
        <v>33</v>
      </c>
      <c r="R1255" t="s">
        <v>34</v>
      </c>
      <c r="S1255" t="s">
        <v>9788</v>
      </c>
      <c r="T1255" t="s">
        <v>2804</v>
      </c>
      <c r="W1255" t="s">
        <v>9789</v>
      </c>
      <c r="X1255" t="s">
        <v>38</v>
      </c>
    </row>
    <row r="1256" spans="1:24" x14ac:dyDescent="0.3">
      <c r="A1256">
        <v>968958</v>
      </c>
      <c r="B1256" t="s">
        <v>9790</v>
      </c>
      <c r="C1256" t="s">
        <v>9791</v>
      </c>
      <c r="D1256" t="s">
        <v>9792</v>
      </c>
      <c r="F1256" t="s">
        <v>630</v>
      </c>
      <c r="G1256" t="s">
        <v>27</v>
      </c>
      <c r="H1256" t="s">
        <v>9793</v>
      </c>
      <c r="I1256" t="s">
        <v>9794</v>
      </c>
      <c r="J1256" t="s">
        <v>9795</v>
      </c>
      <c r="K1256">
        <v>106</v>
      </c>
      <c r="L1256" t="s">
        <v>9796</v>
      </c>
      <c r="N1256" t="s">
        <v>68</v>
      </c>
      <c r="O1256" t="s">
        <v>9551</v>
      </c>
      <c r="P1256" t="s">
        <v>706</v>
      </c>
      <c r="Q1256" t="s">
        <v>33</v>
      </c>
      <c r="R1256" t="s">
        <v>34</v>
      </c>
      <c r="S1256" t="s">
        <v>9797</v>
      </c>
      <c r="W1256" t="s">
        <v>9798</v>
      </c>
      <c r="X1256" t="s">
        <v>38</v>
      </c>
    </row>
    <row r="1257" spans="1:24" x14ac:dyDescent="0.3">
      <c r="A1257">
        <v>968959</v>
      </c>
      <c r="B1257" t="s">
        <v>9799</v>
      </c>
      <c r="C1257" t="s">
        <v>9800</v>
      </c>
      <c r="D1257" t="s">
        <v>9801</v>
      </c>
      <c r="E1257" t="s">
        <v>185</v>
      </c>
      <c r="F1257" t="s">
        <v>1001</v>
      </c>
      <c r="G1257" t="s">
        <v>27</v>
      </c>
      <c r="H1257" t="s">
        <v>9802</v>
      </c>
      <c r="I1257" t="s">
        <v>9803</v>
      </c>
      <c r="J1257" t="s">
        <v>9804</v>
      </c>
      <c r="K1257">
        <v>117</v>
      </c>
      <c r="L1257" t="s">
        <v>637</v>
      </c>
      <c r="N1257" t="s">
        <v>31</v>
      </c>
      <c r="O1257" t="s">
        <v>9425</v>
      </c>
      <c r="Q1257" t="s">
        <v>33</v>
      </c>
      <c r="R1257" t="s">
        <v>34</v>
      </c>
      <c r="S1257" t="s">
        <v>9805</v>
      </c>
      <c r="W1257" t="s">
        <v>637</v>
      </c>
      <c r="X1257" t="s">
        <v>38</v>
      </c>
    </row>
    <row r="1258" spans="1:24" x14ac:dyDescent="0.3">
      <c r="A1258">
        <v>968960</v>
      </c>
      <c r="B1258">
        <v>237150</v>
      </c>
      <c r="C1258" t="s">
        <v>9806</v>
      </c>
      <c r="D1258" t="s">
        <v>9807</v>
      </c>
      <c r="F1258" t="s">
        <v>42</v>
      </c>
      <c r="G1258" t="s">
        <v>27</v>
      </c>
      <c r="H1258" t="s">
        <v>9808</v>
      </c>
      <c r="I1258" t="s">
        <v>9809</v>
      </c>
      <c r="J1258" t="s">
        <v>9810</v>
      </c>
      <c r="K1258">
        <v>115</v>
      </c>
      <c r="N1258" t="s">
        <v>31</v>
      </c>
      <c r="O1258" t="s">
        <v>9551</v>
      </c>
      <c r="Q1258" t="s">
        <v>33</v>
      </c>
      <c r="R1258" t="s">
        <v>34</v>
      </c>
      <c r="S1258" t="s">
        <v>9811</v>
      </c>
      <c r="T1258" t="s">
        <v>58</v>
      </c>
      <c r="W1258" t="s">
        <v>9812</v>
      </c>
      <c r="X1258" t="s">
        <v>38</v>
      </c>
    </row>
    <row r="1259" spans="1:24" x14ac:dyDescent="0.3">
      <c r="A1259">
        <v>968961</v>
      </c>
      <c r="B1259">
        <v>295721</v>
      </c>
      <c r="C1259" t="s">
        <v>9813</v>
      </c>
      <c r="D1259" t="s">
        <v>9814</v>
      </c>
      <c r="E1259" t="s">
        <v>140</v>
      </c>
      <c r="F1259" t="s">
        <v>441</v>
      </c>
      <c r="G1259" t="s">
        <v>27</v>
      </c>
      <c r="H1259" t="s">
        <v>9808</v>
      </c>
      <c r="J1259" t="s">
        <v>9815</v>
      </c>
      <c r="N1259" t="s">
        <v>31</v>
      </c>
      <c r="O1259" t="s">
        <v>9425</v>
      </c>
      <c r="R1259" t="s">
        <v>78</v>
      </c>
      <c r="S1259" t="s">
        <v>9816</v>
      </c>
      <c r="T1259" t="s">
        <v>9817</v>
      </c>
      <c r="W1259" t="s">
        <v>398</v>
      </c>
      <c r="X1259" t="s">
        <v>38</v>
      </c>
    </row>
    <row r="1260" spans="1:24" x14ac:dyDescent="0.3">
      <c r="A1260">
        <v>968962</v>
      </c>
      <c r="B1260" t="s">
        <v>9818</v>
      </c>
      <c r="C1260" t="s">
        <v>9819</v>
      </c>
      <c r="D1260" t="s">
        <v>9820</v>
      </c>
      <c r="E1260" t="s">
        <v>2456</v>
      </c>
      <c r="F1260" t="s">
        <v>847</v>
      </c>
      <c r="G1260" t="s">
        <v>27</v>
      </c>
      <c r="H1260" t="s">
        <v>9821</v>
      </c>
      <c r="I1260" t="s">
        <v>9822</v>
      </c>
      <c r="J1260" t="s">
        <v>9823</v>
      </c>
      <c r="K1260">
        <v>38</v>
      </c>
      <c r="L1260" t="s">
        <v>9824</v>
      </c>
      <c r="N1260" t="s">
        <v>68</v>
      </c>
      <c r="O1260" t="s">
        <v>9391</v>
      </c>
      <c r="P1260" t="s">
        <v>243</v>
      </c>
      <c r="Q1260" t="s">
        <v>33</v>
      </c>
      <c r="R1260" t="s">
        <v>34</v>
      </c>
      <c r="S1260" t="s">
        <v>9825</v>
      </c>
      <c r="T1260" t="s">
        <v>390</v>
      </c>
      <c r="W1260" t="s">
        <v>9826</v>
      </c>
      <c r="X1260" t="s">
        <v>60</v>
      </c>
    </row>
    <row r="1261" spans="1:24" x14ac:dyDescent="0.3">
      <c r="A1261">
        <v>968964</v>
      </c>
      <c r="B1261" t="s">
        <v>9827</v>
      </c>
      <c r="C1261" t="s">
        <v>9828</v>
      </c>
      <c r="D1261" t="s">
        <v>9829</v>
      </c>
      <c r="F1261" t="s">
        <v>125</v>
      </c>
      <c r="G1261" t="s">
        <v>43</v>
      </c>
      <c r="H1261" t="s">
        <v>9830</v>
      </c>
      <c r="I1261" t="s">
        <v>9831</v>
      </c>
      <c r="J1261" t="s">
        <v>9832</v>
      </c>
      <c r="K1261">
        <v>88</v>
      </c>
      <c r="L1261" t="s">
        <v>2321</v>
      </c>
      <c r="N1261" t="s">
        <v>68</v>
      </c>
      <c r="O1261" t="s">
        <v>3576</v>
      </c>
      <c r="P1261" t="s">
        <v>577</v>
      </c>
      <c r="Q1261" t="s">
        <v>33</v>
      </c>
      <c r="R1261" t="s">
        <v>34</v>
      </c>
      <c r="S1261" t="s">
        <v>9833</v>
      </c>
      <c r="W1261" t="s">
        <v>637</v>
      </c>
      <c r="X1261" t="s">
        <v>38</v>
      </c>
    </row>
    <row r="1262" spans="1:24" x14ac:dyDescent="0.3">
      <c r="A1262">
        <v>968966</v>
      </c>
      <c r="B1262" t="s">
        <v>9834</v>
      </c>
      <c r="C1262" t="s">
        <v>9835</v>
      </c>
      <c r="D1262" t="s">
        <v>9836</v>
      </c>
      <c r="E1262" t="s">
        <v>3529</v>
      </c>
      <c r="F1262" t="s">
        <v>1350</v>
      </c>
      <c r="G1262" t="s">
        <v>43</v>
      </c>
      <c r="H1262" t="s">
        <v>9837</v>
      </c>
      <c r="I1262" t="s">
        <v>9838</v>
      </c>
      <c r="J1262" t="s">
        <v>9839</v>
      </c>
      <c r="K1262">
        <v>60</v>
      </c>
      <c r="L1262" t="s">
        <v>9840</v>
      </c>
      <c r="N1262" t="s">
        <v>68</v>
      </c>
      <c r="O1262" t="s">
        <v>9551</v>
      </c>
      <c r="P1262" t="s">
        <v>9841</v>
      </c>
      <c r="Q1262" t="s">
        <v>33</v>
      </c>
      <c r="R1262" t="s">
        <v>34</v>
      </c>
      <c r="S1262" t="s">
        <v>9842</v>
      </c>
      <c r="T1262" t="s">
        <v>2372</v>
      </c>
      <c r="W1262" t="s">
        <v>9843</v>
      </c>
      <c r="X1262" t="s">
        <v>38</v>
      </c>
    </row>
    <row r="1263" spans="1:24" x14ac:dyDescent="0.3">
      <c r="A1263">
        <v>968968</v>
      </c>
      <c r="B1263">
        <v>168015</v>
      </c>
      <c r="C1263" t="s">
        <v>8136</v>
      </c>
      <c r="D1263" t="s">
        <v>8137</v>
      </c>
      <c r="E1263" t="s">
        <v>140</v>
      </c>
      <c r="F1263" t="s">
        <v>650</v>
      </c>
      <c r="G1263" t="s">
        <v>43</v>
      </c>
      <c r="H1263" t="s">
        <v>9844</v>
      </c>
      <c r="I1263" t="s">
        <v>9845</v>
      </c>
      <c r="J1263" t="s">
        <v>9846</v>
      </c>
      <c r="K1263">
        <v>49</v>
      </c>
      <c r="N1263" t="s">
        <v>31</v>
      </c>
      <c r="O1263" t="s">
        <v>130</v>
      </c>
      <c r="Q1263" t="s">
        <v>33</v>
      </c>
      <c r="R1263" t="s">
        <v>34</v>
      </c>
      <c r="S1263" t="e">
        <f>- Neuquén - Barrio Ciudad Industrial</f>
        <v>#NAME?</v>
      </c>
      <c r="T1263" t="s">
        <v>5970</v>
      </c>
      <c r="W1263" t="s">
        <v>9847</v>
      </c>
      <c r="X1263" t="s">
        <v>38</v>
      </c>
    </row>
    <row r="1264" spans="1:24" x14ac:dyDescent="0.3">
      <c r="A1264">
        <v>968969</v>
      </c>
      <c r="B1264" t="s">
        <v>9848</v>
      </c>
      <c r="C1264" t="s">
        <v>9849</v>
      </c>
      <c r="D1264" t="s">
        <v>9850</v>
      </c>
      <c r="E1264" t="s">
        <v>140</v>
      </c>
      <c r="F1264" t="s">
        <v>1324</v>
      </c>
      <c r="G1264" t="s">
        <v>27</v>
      </c>
      <c r="H1264" t="s">
        <v>9851</v>
      </c>
      <c r="I1264" t="s">
        <v>9852</v>
      </c>
      <c r="J1264" t="s">
        <v>9853</v>
      </c>
      <c r="K1264">
        <v>55</v>
      </c>
      <c r="L1264" t="s">
        <v>7201</v>
      </c>
      <c r="N1264" t="s">
        <v>68</v>
      </c>
      <c r="O1264" t="s">
        <v>3576</v>
      </c>
      <c r="P1264" t="s">
        <v>469</v>
      </c>
      <c r="Q1264" t="s">
        <v>33</v>
      </c>
      <c r="R1264" t="s">
        <v>34</v>
      </c>
      <c r="S1264" t="s">
        <v>9854</v>
      </c>
      <c r="W1264" t="s">
        <v>9855</v>
      </c>
      <c r="X1264" t="s">
        <v>38</v>
      </c>
    </row>
    <row r="1265" spans="1:24" x14ac:dyDescent="0.3">
      <c r="A1265">
        <v>968970</v>
      </c>
      <c r="B1265" t="s">
        <v>9856</v>
      </c>
      <c r="C1265" t="s">
        <v>9857</v>
      </c>
      <c r="D1265" t="s">
        <v>9858</v>
      </c>
      <c r="F1265" t="s">
        <v>1042</v>
      </c>
      <c r="G1265" t="s">
        <v>43</v>
      </c>
      <c r="H1265" t="s">
        <v>9859</v>
      </c>
      <c r="I1265" t="s">
        <v>9860</v>
      </c>
      <c r="J1265" t="s">
        <v>9861</v>
      </c>
      <c r="K1265">
        <v>65</v>
      </c>
      <c r="L1265" t="s">
        <v>1876</v>
      </c>
      <c r="N1265" t="s">
        <v>68</v>
      </c>
      <c r="O1265" t="s">
        <v>3576</v>
      </c>
      <c r="P1265" t="s">
        <v>715</v>
      </c>
      <c r="Q1265" t="s">
        <v>33</v>
      </c>
      <c r="R1265" t="s">
        <v>34</v>
      </c>
      <c r="S1265" t="s">
        <v>9862</v>
      </c>
      <c r="T1265" t="s">
        <v>9863</v>
      </c>
      <c r="W1265" t="s">
        <v>9864</v>
      </c>
      <c r="X1265" t="s">
        <v>38</v>
      </c>
    </row>
    <row r="1266" spans="1:24" x14ac:dyDescent="0.3">
      <c r="A1266">
        <v>968973</v>
      </c>
      <c r="B1266">
        <v>234545</v>
      </c>
      <c r="C1266" t="s">
        <v>9865</v>
      </c>
      <c r="D1266" t="s">
        <v>9866</v>
      </c>
      <c r="E1266" t="s">
        <v>1788</v>
      </c>
      <c r="F1266" t="s">
        <v>92</v>
      </c>
      <c r="G1266" t="s">
        <v>27</v>
      </c>
      <c r="H1266" t="s">
        <v>9867</v>
      </c>
      <c r="I1266" t="s">
        <v>9868</v>
      </c>
      <c r="J1266" t="s">
        <v>9869</v>
      </c>
      <c r="K1266">
        <v>56</v>
      </c>
      <c r="L1266" t="s">
        <v>9870</v>
      </c>
      <c r="N1266" t="s">
        <v>68</v>
      </c>
      <c r="O1266" t="s">
        <v>9551</v>
      </c>
      <c r="P1266" t="s">
        <v>1740</v>
      </c>
      <c r="Q1266" t="s">
        <v>33</v>
      </c>
      <c r="R1266" t="s">
        <v>34</v>
      </c>
      <c r="S1266" t="e">
        <f>- Neuquén - Barrio Confluencia</f>
        <v>#NAME?</v>
      </c>
      <c r="T1266" t="s">
        <v>9871</v>
      </c>
      <c r="W1266" t="s">
        <v>9872</v>
      </c>
      <c r="X1266" t="s">
        <v>38</v>
      </c>
    </row>
    <row r="1267" spans="1:24" x14ac:dyDescent="0.3">
      <c r="A1267">
        <v>968974</v>
      </c>
      <c r="B1267" t="s">
        <v>9873</v>
      </c>
      <c r="C1267" t="s">
        <v>9874</v>
      </c>
      <c r="D1267" t="s">
        <v>9875</v>
      </c>
      <c r="F1267" t="s">
        <v>320</v>
      </c>
      <c r="G1267" t="s">
        <v>27</v>
      </c>
      <c r="H1267" t="s">
        <v>9876</v>
      </c>
      <c r="I1267" t="s">
        <v>9877</v>
      </c>
      <c r="J1267" t="s">
        <v>9878</v>
      </c>
      <c r="K1267">
        <v>55</v>
      </c>
      <c r="L1267" t="s">
        <v>682</v>
      </c>
      <c r="N1267" t="s">
        <v>68</v>
      </c>
      <c r="O1267" t="s">
        <v>3576</v>
      </c>
      <c r="P1267" t="s">
        <v>3935</v>
      </c>
      <c r="Q1267" t="s">
        <v>33</v>
      </c>
      <c r="R1267" t="s">
        <v>34</v>
      </c>
      <c r="S1267" t="s">
        <v>9879</v>
      </c>
      <c r="T1267" t="s">
        <v>36</v>
      </c>
      <c r="W1267" t="s">
        <v>9880</v>
      </c>
      <c r="X1267" t="s">
        <v>38</v>
      </c>
    </row>
    <row r="1268" spans="1:24" x14ac:dyDescent="0.3">
      <c r="A1268">
        <v>968976</v>
      </c>
      <c r="B1268" t="s">
        <v>9881</v>
      </c>
      <c r="C1268" t="s">
        <v>9882</v>
      </c>
      <c r="D1268" t="s">
        <v>9883</v>
      </c>
      <c r="F1268" t="s">
        <v>650</v>
      </c>
      <c r="G1268" t="s">
        <v>27</v>
      </c>
      <c r="H1268" t="s">
        <v>9884</v>
      </c>
      <c r="I1268" t="s">
        <v>9885</v>
      </c>
      <c r="J1268" t="s">
        <v>9886</v>
      </c>
      <c r="K1268">
        <v>83</v>
      </c>
      <c r="L1268" t="s">
        <v>637</v>
      </c>
      <c r="N1268" t="s">
        <v>31</v>
      </c>
      <c r="O1268" t="s">
        <v>9425</v>
      </c>
      <c r="Q1268" t="s">
        <v>33</v>
      </c>
      <c r="R1268" t="s">
        <v>34</v>
      </c>
      <c r="S1268" t="s">
        <v>9887</v>
      </c>
      <c r="W1268" t="s">
        <v>637</v>
      </c>
      <c r="X1268" t="s">
        <v>38</v>
      </c>
    </row>
    <row r="1269" spans="1:24" x14ac:dyDescent="0.3">
      <c r="A1269">
        <v>968979</v>
      </c>
      <c r="B1269" t="s">
        <v>9888</v>
      </c>
      <c r="C1269" t="s">
        <v>9889</v>
      </c>
      <c r="D1269" t="s">
        <v>9890</v>
      </c>
      <c r="F1269" t="s">
        <v>1001</v>
      </c>
      <c r="G1269" t="s">
        <v>43</v>
      </c>
      <c r="H1269" t="s">
        <v>9891</v>
      </c>
      <c r="J1269" t="s">
        <v>9892</v>
      </c>
      <c r="N1269" t="s">
        <v>31</v>
      </c>
      <c r="R1269" t="s">
        <v>78</v>
      </c>
      <c r="S1269" t="s">
        <v>9893</v>
      </c>
      <c r="T1269" t="s">
        <v>107</v>
      </c>
      <c r="W1269" t="s">
        <v>9894</v>
      </c>
      <c r="X1269" t="s">
        <v>38</v>
      </c>
    </row>
    <row r="1270" spans="1:24" x14ac:dyDescent="0.3">
      <c r="A1270">
        <v>968980</v>
      </c>
      <c r="B1270" t="s">
        <v>9895</v>
      </c>
      <c r="C1270" t="s">
        <v>9896</v>
      </c>
      <c r="D1270" t="s">
        <v>9897</v>
      </c>
      <c r="E1270" t="s">
        <v>1658</v>
      </c>
      <c r="F1270" t="s">
        <v>818</v>
      </c>
      <c r="G1270" t="s">
        <v>43</v>
      </c>
      <c r="H1270" t="s">
        <v>9898</v>
      </c>
      <c r="I1270" t="s">
        <v>9899</v>
      </c>
      <c r="J1270" t="s">
        <v>9900</v>
      </c>
      <c r="K1270">
        <v>69</v>
      </c>
      <c r="L1270" t="s">
        <v>9901</v>
      </c>
      <c r="N1270" t="s">
        <v>68</v>
      </c>
      <c r="O1270" t="s">
        <v>9551</v>
      </c>
      <c r="P1270" t="s">
        <v>2024</v>
      </c>
      <c r="Q1270" t="s">
        <v>33</v>
      </c>
      <c r="R1270" t="s">
        <v>34</v>
      </c>
      <c r="S1270" t="s">
        <v>9902</v>
      </c>
      <c r="T1270" t="s">
        <v>3053</v>
      </c>
      <c r="W1270" t="s">
        <v>3856</v>
      </c>
      <c r="X1270" t="s">
        <v>38</v>
      </c>
    </row>
    <row r="1271" spans="1:24" x14ac:dyDescent="0.3">
      <c r="A1271">
        <v>968981</v>
      </c>
      <c r="B1271">
        <v>77765</v>
      </c>
      <c r="C1271" t="s">
        <v>9716</v>
      </c>
      <c r="D1271" t="s">
        <v>9717</v>
      </c>
      <c r="E1271" t="s">
        <v>364</v>
      </c>
      <c r="F1271" t="s">
        <v>102</v>
      </c>
      <c r="G1271" t="s">
        <v>43</v>
      </c>
      <c r="H1271" t="s">
        <v>9903</v>
      </c>
      <c r="I1271" t="s">
        <v>9904</v>
      </c>
      <c r="J1271" t="s">
        <v>9905</v>
      </c>
      <c r="K1271">
        <v>3</v>
      </c>
      <c r="N1271" t="s">
        <v>31</v>
      </c>
      <c r="O1271" t="s">
        <v>9551</v>
      </c>
      <c r="Q1271" t="s">
        <v>119</v>
      </c>
      <c r="R1271" t="s">
        <v>120</v>
      </c>
      <c r="S1271" t="s">
        <v>9721</v>
      </c>
      <c r="W1271" t="s">
        <v>9906</v>
      </c>
    </row>
    <row r="1272" spans="1:24" x14ac:dyDescent="0.3">
      <c r="A1272">
        <v>968982</v>
      </c>
      <c r="B1272" t="s">
        <v>9280</v>
      </c>
      <c r="C1272" t="s">
        <v>9281</v>
      </c>
      <c r="D1272" t="s">
        <v>9282</v>
      </c>
      <c r="F1272" t="s">
        <v>102</v>
      </c>
      <c r="G1272" t="s">
        <v>43</v>
      </c>
      <c r="H1272" t="s">
        <v>9907</v>
      </c>
      <c r="I1272" t="s">
        <v>9908</v>
      </c>
      <c r="J1272" t="s">
        <v>9909</v>
      </c>
      <c r="K1272">
        <v>54</v>
      </c>
      <c r="L1272" t="s">
        <v>9910</v>
      </c>
      <c r="N1272" t="s">
        <v>68</v>
      </c>
      <c r="O1272" t="s">
        <v>170</v>
      </c>
      <c r="P1272" t="s">
        <v>9911</v>
      </c>
      <c r="Q1272" t="s">
        <v>33</v>
      </c>
      <c r="R1272" t="s">
        <v>34</v>
      </c>
      <c r="S1272" t="s">
        <v>9286</v>
      </c>
      <c r="W1272" t="s">
        <v>9912</v>
      </c>
      <c r="X1272" t="s">
        <v>38</v>
      </c>
    </row>
    <row r="1273" spans="1:24" x14ac:dyDescent="0.3">
      <c r="A1273">
        <v>968983</v>
      </c>
      <c r="B1273" t="s">
        <v>9913</v>
      </c>
      <c r="C1273" t="s">
        <v>9914</v>
      </c>
      <c r="D1273" t="s">
        <v>9915</v>
      </c>
      <c r="F1273" t="s">
        <v>1042</v>
      </c>
      <c r="G1273" t="s">
        <v>27</v>
      </c>
      <c r="H1273" t="s">
        <v>9916</v>
      </c>
      <c r="I1273" t="s">
        <v>9917</v>
      </c>
      <c r="J1273" t="s">
        <v>9918</v>
      </c>
      <c r="K1273">
        <v>62</v>
      </c>
      <c r="N1273" t="s">
        <v>31</v>
      </c>
      <c r="O1273" t="s">
        <v>9551</v>
      </c>
      <c r="Q1273" t="s">
        <v>33</v>
      </c>
      <c r="R1273" t="s">
        <v>34</v>
      </c>
      <c r="S1273" t="s">
        <v>9919</v>
      </c>
      <c r="W1273" t="s">
        <v>726</v>
      </c>
      <c r="X1273" t="s">
        <v>38</v>
      </c>
    </row>
    <row r="1274" spans="1:24" x14ac:dyDescent="0.3">
      <c r="A1274">
        <v>968984</v>
      </c>
      <c r="B1274" t="s">
        <v>9920</v>
      </c>
      <c r="C1274" t="s">
        <v>9921</v>
      </c>
      <c r="D1274" t="s">
        <v>9922</v>
      </c>
      <c r="E1274" t="s">
        <v>991</v>
      </c>
      <c r="F1274" t="s">
        <v>63</v>
      </c>
      <c r="G1274" t="s">
        <v>43</v>
      </c>
      <c r="H1274" t="s">
        <v>9923</v>
      </c>
      <c r="I1274" t="s">
        <v>9924</v>
      </c>
      <c r="J1274" t="s">
        <v>9925</v>
      </c>
      <c r="K1274">
        <v>25</v>
      </c>
      <c r="L1274" t="s">
        <v>500</v>
      </c>
      <c r="N1274" t="s">
        <v>31</v>
      </c>
      <c r="O1274" t="s">
        <v>9425</v>
      </c>
      <c r="Q1274" t="s">
        <v>33</v>
      </c>
      <c r="R1274" t="s">
        <v>34</v>
      </c>
      <c r="S1274" t="s">
        <v>9926</v>
      </c>
      <c r="T1274" t="s">
        <v>1569</v>
      </c>
      <c r="W1274" t="s">
        <v>500</v>
      </c>
      <c r="X1274" t="s">
        <v>60</v>
      </c>
    </row>
    <row r="1275" spans="1:24" x14ac:dyDescent="0.3">
      <c r="A1275">
        <v>968985</v>
      </c>
      <c r="B1275">
        <v>56674</v>
      </c>
      <c r="C1275" t="s">
        <v>9927</v>
      </c>
      <c r="D1275" t="s">
        <v>9928</v>
      </c>
      <c r="E1275" t="s">
        <v>195</v>
      </c>
      <c r="F1275" t="s">
        <v>1009</v>
      </c>
      <c r="G1275" t="s">
        <v>27</v>
      </c>
      <c r="H1275" t="s">
        <v>9929</v>
      </c>
      <c r="I1275" t="s">
        <v>9929</v>
      </c>
      <c r="J1275" t="s">
        <v>9930</v>
      </c>
      <c r="K1275">
        <v>0</v>
      </c>
      <c r="M1275" t="s">
        <v>9931</v>
      </c>
      <c r="N1275" t="s">
        <v>68</v>
      </c>
      <c r="O1275" t="s">
        <v>3200</v>
      </c>
      <c r="P1275" t="s">
        <v>9932</v>
      </c>
      <c r="Q1275" t="s">
        <v>33</v>
      </c>
      <c r="R1275" t="s">
        <v>34</v>
      </c>
      <c r="S1275" t="s">
        <v>9933</v>
      </c>
      <c r="W1275" t="s">
        <v>9934</v>
      </c>
    </row>
    <row r="1276" spans="1:24" x14ac:dyDescent="0.3">
      <c r="A1276">
        <v>968986</v>
      </c>
      <c r="B1276" t="s">
        <v>9935</v>
      </c>
      <c r="C1276" t="s">
        <v>9936</v>
      </c>
      <c r="D1276" t="s">
        <v>9937</v>
      </c>
      <c r="E1276" t="s">
        <v>140</v>
      </c>
      <c r="F1276" t="s">
        <v>1054</v>
      </c>
      <c r="G1276" t="s">
        <v>43</v>
      </c>
      <c r="H1276" t="s">
        <v>9938</v>
      </c>
      <c r="I1276" t="s">
        <v>9939</v>
      </c>
      <c r="J1276" t="s">
        <v>9940</v>
      </c>
      <c r="K1276">
        <v>61</v>
      </c>
      <c r="N1276" t="s">
        <v>31</v>
      </c>
      <c r="O1276" t="s">
        <v>9551</v>
      </c>
      <c r="Q1276" t="s">
        <v>33</v>
      </c>
      <c r="R1276" t="s">
        <v>34</v>
      </c>
      <c r="S1276" t="s">
        <v>9941</v>
      </c>
      <c r="T1276" t="s">
        <v>9942</v>
      </c>
      <c r="W1276" t="s">
        <v>4953</v>
      </c>
      <c r="X1276" t="s">
        <v>38</v>
      </c>
    </row>
    <row r="1277" spans="1:24" x14ac:dyDescent="0.3">
      <c r="A1277">
        <v>968987</v>
      </c>
      <c r="B1277" t="s">
        <v>9943</v>
      </c>
      <c r="C1277" t="s">
        <v>9944</v>
      </c>
      <c r="D1277" t="s">
        <v>9945</v>
      </c>
      <c r="F1277" t="s">
        <v>141</v>
      </c>
      <c r="G1277" t="s">
        <v>43</v>
      </c>
      <c r="H1277" t="s">
        <v>9946</v>
      </c>
      <c r="I1277" t="s">
        <v>9947</v>
      </c>
      <c r="J1277" t="s">
        <v>9948</v>
      </c>
      <c r="K1277">
        <v>68</v>
      </c>
      <c r="L1277" t="s">
        <v>9949</v>
      </c>
      <c r="N1277" t="s">
        <v>68</v>
      </c>
      <c r="O1277" t="s">
        <v>9551</v>
      </c>
      <c r="P1277" t="s">
        <v>147</v>
      </c>
      <c r="Q1277" t="s">
        <v>33</v>
      </c>
      <c r="R1277" t="s">
        <v>34</v>
      </c>
      <c r="S1277" t="e">
        <f>- Neuquén - Oeste</f>
        <v>#NAME?</v>
      </c>
      <c r="T1277" t="s">
        <v>9950</v>
      </c>
      <c r="W1277" t="s">
        <v>637</v>
      </c>
      <c r="X1277" t="s">
        <v>38</v>
      </c>
    </row>
    <row r="1278" spans="1:24" x14ac:dyDescent="0.3">
      <c r="A1278">
        <v>968988</v>
      </c>
      <c r="B1278" t="s">
        <v>9951</v>
      </c>
      <c r="C1278" t="s">
        <v>9952</v>
      </c>
      <c r="D1278" t="s">
        <v>9953</v>
      </c>
      <c r="E1278" t="s">
        <v>2456</v>
      </c>
      <c r="F1278" t="s">
        <v>292</v>
      </c>
      <c r="G1278" t="s">
        <v>27</v>
      </c>
      <c r="H1278" t="s">
        <v>9954</v>
      </c>
      <c r="I1278" t="s">
        <v>9955</v>
      </c>
      <c r="J1278" t="s">
        <v>9956</v>
      </c>
      <c r="K1278">
        <v>46</v>
      </c>
      <c r="L1278" t="s">
        <v>189</v>
      </c>
      <c r="N1278" t="s">
        <v>68</v>
      </c>
      <c r="O1278" t="s">
        <v>3576</v>
      </c>
      <c r="P1278" t="s">
        <v>190</v>
      </c>
      <c r="Q1278" t="s">
        <v>33</v>
      </c>
      <c r="R1278" t="s">
        <v>34</v>
      </c>
      <c r="S1278" t="s">
        <v>9957</v>
      </c>
      <c r="W1278" t="s">
        <v>9958</v>
      </c>
      <c r="X1278" t="s">
        <v>38</v>
      </c>
    </row>
    <row r="1279" spans="1:24" x14ac:dyDescent="0.3">
      <c r="A1279">
        <v>968989</v>
      </c>
      <c r="B1279" t="s">
        <v>9959</v>
      </c>
      <c r="C1279" t="s">
        <v>9960</v>
      </c>
      <c r="D1279" t="s">
        <v>9961</v>
      </c>
      <c r="E1279" t="s">
        <v>140</v>
      </c>
      <c r="F1279" t="s">
        <v>320</v>
      </c>
      <c r="G1279" t="s">
        <v>27</v>
      </c>
      <c r="H1279" t="s">
        <v>9962</v>
      </c>
      <c r="I1279" t="s">
        <v>9963</v>
      </c>
      <c r="J1279" t="s">
        <v>9964</v>
      </c>
      <c r="K1279">
        <v>56</v>
      </c>
      <c r="L1279" t="s">
        <v>9965</v>
      </c>
      <c r="N1279" t="s">
        <v>68</v>
      </c>
      <c r="O1279" t="s">
        <v>3576</v>
      </c>
      <c r="P1279" t="s">
        <v>5001</v>
      </c>
      <c r="Q1279" t="s">
        <v>33</v>
      </c>
      <c r="R1279" t="s">
        <v>34</v>
      </c>
      <c r="S1279" t="s">
        <v>9966</v>
      </c>
      <c r="W1279" t="s">
        <v>9967</v>
      </c>
      <c r="X1279" t="s">
        <v>38</v>
      </c>
    </row>
    <row r="1280" spans="1:24" x14ac:dyDescent="0.3">
      <c r="A1280">
        <v>968991</v>
      </c>
      <c r="B1280" t="s">
        <v>9968</v>
      </c>
      <c r="C1280" t="s">
        <v>9969</v>
      </c>
      <c r="D1280" t="s">
        <v>9970</v>
      </c>
      <c r="E1280" t="s">
        <v>140</v>
      </c>
      <c r="F1280" t="s">
        <v>75</v>
      </c>
      <c r="G1280" t="s">
        <v>43</v>
      </c>
      <c r="H1280" t="s">
        <v>9971</v>
      </c>
      <c r="I1280" t="s">
        <v>9972</v>
      </c>
      <c r="J1280" t="s">
        <v>9973</v>
      </c>
      <c r="K1280">
        <v>85</v>
      </c>
      <c r="L1280" t="s">
        <v>4830</v>
      </c>
      <c r="N1280" t="s">
        <v>31</v>
      </c>
      <c r="O1280" t="s">
        <v>158</v>
      </c>
      <c r="Q1280" t="s">
        <v>33</v>
      </c>
      <c r="R1280" t="s">
        <v>34</v>
      </c>
      <c r="S1280" t="s">
        <v>9974</v>
      </c>
      <c r="W1280" t="s">
        <v>9975</v>
      </c>
      <c r="X1280" t="s">
        <v>38</v>
      </c>
    </row>
    <row r="1281" spans="1:24" x14ac:dyDescent="0.3">
      <c r="A1281">
        <v>968992</v>
      </c>
      <c r="B1281">
        <v>269872</v>
      </c>
      <c r="C1281" t="s">
        <v>9976</v>
      </c>
      <c r="D1281" t="s">
        <v>9977</v>
      </c>
      <c r="F1281" t="s">
        <v>947</v>
      </c>
      <c r="G1281" t="s">
        <v>43</v>
      </c>
      <c r="H1281" t="s">
        <v>9978</v>
      </c>
      <c r="I1281" t="s">
        <v>9979</v>
      </c>
      <c r="J1281" t="s">
        <v>9980</v>
      </c>
      <c r="K1281">
        <v>83</v>
      </c>
      <c r="L1281" t="s">
        <v>1876</v>
      </c>
      <c r="N1281" t="s">
        <v>68</v>
      </c>
      <c r="O1281" t="s">
        <v>158</v>
      </c>
      <c r="P1281" t="s">
        <v>715</v>
      </c>
      <c r="Q1281" t="s">
        <v>33</v>
      </c>
      <c r="R1281" t="s">
        <v>34</v>
      </c>
      <c r="S1281" t="s">
        <v>9981</v>
      </c>
      <c r="T1281" t="s">
        <v>58</v>
      </c>
      <c r="W1281" t="s">
        <v>714</v>
      </c>
      <c r="X1281" t="s">
        <v>38</v>
      </c>
    </row>
    <row r="1282" spans="1:24" x14ac:dyDescent="0.3">
      <c r="A1282">
        <v>968996</v>
      </c>
      <c r="B1282">
        <v>169129</v>
      </c>
      <c r="C1282" t="s">
        <v>8473</v>
      </c>
      <c r="D1282" t="s">
        <v>8474</v>
      </c>
      <c r="E1282" t="s">
        <v>195</v>
      </c>
      <c r="F1282" t="s">
        <v>1009</v>
      </c>
      <c r="G1282" t="s">
        <v>43</v>
      </c>
      <c r="H1282" t="s">
        <v>9982</v>
      </c>
      <c r="I1282" t="s">
        <v>9983</v>
      </c>
      <c r="J1282" t="s">
        <v>9984</v>
      </c>
      <c r="K1282">
        <v>63</v>
      </c>
      <c r="L1282" t="s">
        <v>4574</v>
      </c>
      <c r="N1282" t="s">
        <v>68</v>
      </c>
      <c r="O1282" t="s">
        <v>158</v>
      </c>
      <c r="P1282" t="s">
        <v>4575</v>
      </c>
      <c r="Q1282" t="s">
        <v>33</v>
      </c>
      <c r="R1282" t="s">
        <v>34</v>
      </c>
      <c r="S1282" t="s">
        <v>8478</v>
      </c>
      <c r="T1282" t="s">
        <v>8479</v>
      </c>
      <c r="W1282" t="s">
        <v>9985</v>
      </c>
      <c r="X1282" t="s">
        <v>38</v>
      </c>
    </row>
    <row r="1283" spans="1:24" x14ac:dyDescent="0.3">
      <c r="A1283">
        <v>968997</v>
      </c>
      <c r="B1283" t="s">
        <v>9888</v>
      </c>
      <c r="C1283" t="s">
        <v>9889</v>
      </c>
      <c r="D1283" t="s">
        <v>9890</v>
      </c>
      <c r="F1283" t="s">
        <v>1001</v>
      </c>
      <c r="G1283" t="s">
        <v>43</v>
      </c>
      <c r="H1283" t="s">
        <v>9986</v>
      </c>
      <c r="I1283" t="s">
        <v>9987</v>
      </c>
      <c r="J1283" t="s">
        <v>9988</v>
      </c>
      <c r="K1283">
        <v>64</v>
      </c>
      <c r="L1283" t="s">
        <v>9989</v>
      </c>
      <c r="N1283" t="s">
        <v>68</v>
      </c>
      <c r="O1283" t="s">
        <v>468</v>
      </c>
      <c r="P1283" t="s">
        <v>9990</v>
      </c>
      <c r="Q1283" t="s">
        <v>33</v>
      </c>
      <c r="R1283" t="s">
        <v>34</v>
      </c>
      <c r="S1283" t="s">
        <v>9893</v>
      </c>
      <c r="T1283" t="s">
        <v>107</v>
      </c>
      <c r="W1283" t="s">
        <v>9991</v>
      </c>
      <c r="X1283" t="s">
        <v>38</v>
      </c>
    </row>
    <row r="1284" spans="1:24" x14ac:dyDescent="0.3">
      <c r="A1284">
        <v>968998</v>
      </c>
      <c r="B1284">
        <v>245488</v>
      </c>
      <c r="C1284" t="s">
        <v>9992</v>
      </c>
      <c r="D1284" t="s">
        <v>9993</v>
      </c>
      <c r="F1284" t="s">
        <v>102</v>
      </c>
      <c r="G1284" t="s">
        <v>27</v>
      </c>
      <c r="H1284" t="s">
        <v>9994</v>
      </c>
      <c r="I1284" t="s">
        <v>9995</v>
      </c>
      <c r="J1284" t="s">
        <v>9996</v>
      </c>
      <c r="K1284">
        <v>70</v>
      </c>
      <c r="L1284" t="s">
        <v>9997</v>
      </c>
      <c r="N1284" t="s">
        <v>68</v>
      </c>
      <c r="O1284" t="s">
        <v>468</v>
      </c>
      <c r="P1284" t="s">
        <v>841</v>
      </c>
      <c r="Q1284" t="s">
        <v>33</v>
      </c>
      <c r="R1284" t="s">
        <v>34</v>
      </c>
      <c r="S1284" t="s">
        <v>9998</v>
      </c>
      <c r="T1284" t="s">
        <v>9999</v>
      </c>
      <c r="W1284" t="s">
        <v>10000</v>
      </c>
      <c r="X1284" t="s">
        <v>38</v>
      </c>
    </row>
    <row r="1285" spans="1:24" x14ac:dyDescent="0.3">
      <c r="A1285">
        <v>968999</v>
      </c>
      <c r="B1285" t="s">
        <v>10001</v>
      </c>
      <c r="C1285" t="s">
        <v>10002</v>
      </c>
      <c r="D1285" t="s">
        <v>10003</v>
      </c>
      <c r="F1285" t="s">
        <v>320</v>
      </c>
      <c r="G1285" t="s">
        <v>27</v>
      </c>
      <c r="H1285" t="s">
        <v>10004</v>
      </c>
      <c r="I1285" t="s">
        <v>10005</v>
      </c>
      <c r="J1285" t="s">
        <v>10006</v>
      </c>
      <c r="K1285">
        <v>66</v>
      </c>
      <c r="L1285" t="s">
        <v>557</v>
      </c>
      <c r="N1285" t="s">
        <v>31</v>
      </c>
      <c r="O1285" t="s">
        <v>468</v>
      </c>
      <c r="Q1285" t="s">
        <v>33</v>
      </c>
      <c r="R1285" t="s">
        <v>34</v>
      </c>
      <c r="S1285" t="s">
        <v>10007</v>
      </c>
      <c r="T1285" t="s">
        <v>10008</v>
      </c>
      <c r="W1285" t="s">
        <v>10009</v>
      </c>
      <c r="X1285" t="s">
        <v>38</v>
      </c>
    </row>
    <row r="1286" spans="1:24" x14ac:dyDescent="0.3">
      <c r="A1286">
        <v>969001</v>
      </c>
      <c r="B1286" t="s">
        <v>10010</v>
      </c>
      <c r="C1286" t="s">
        <v>10011</v>
      </c>
      <c r="D1286" t="s">
        <v>10012</v>
      </c>
      <c r="F1286" t="s">
        <v>970</v>
      </c>
      <c r="G1286" t="s">
        <v>43</v>
      </c>
      <c r="H1286" t="s">
        <v>10013</v>
      </c>
      <c r="I1286" t="s">
        <v>10014</v>
      </c>
      <c r="J1286" t="s">
        <v>10015</v>
      </c>
      <c r="K1286">
        <v>51</v>
      </c>
      <c r="L1286" t="s">
        <v>10016</v>
      </c>
      <c r="N1286" t="s">
        <v>68</v>
      </c>
      <c r="O1286" t="s">
        <v>158</v>
      </c>
      <c r="P1286" t="s">
        <v>6915</v>
      </c>
      <c r="Q1286" t="s">
        <v>33</v>
      </c>
      <c r="R1286" t="s">
        <v>34</v>
      </c>
      <c r="S1286" t="s">
        <v>10017</v>
      </c>
      <c r="T1286" t="s">
        <v>4560</v>
      </c>
      <c r="W1286" t="s">
        <v>10018</v>
      </c>
      <c r="X1286" t="s">
        <v>38</v>
      </c>
    </row>
    <row r="1287" spans="1:24" x14ac:dyDescent="0.3">
      <c r="A1287">
        <v>969003</v>
      </c>
      <c r="B1287">
        <v>16299</v>
      </c>
      <c r="C1287" t="s">
        <v>10019</v>
      </c>
      <c r="D1287" t="s">
        <v>10020</v>
      </c>
      <c r="E1287" t="s">
        <v>195</v>
      </c>
      <c r="F1287" t="s">
        <v>248</v>
      </c>
      <c r="G1287" t="s">
        <v>27</v>
      </c>
      <c r="H1287" t="s">
        <v>10021</v>
      </c>
      <c r="I1287" t="s">
        <v>10022</v>
      </c>
      <c r="J1287" t="s">
        <v>10023</v>
      </c>
      <c r="K1287">
        <v>8</v>
      </c>
      <c r="L1287" t="s">
        <v>518</v>
      </c>
      <c r="N1287" t="s">
        <v>68</v>
      </c>
      <c r="O1287" t="s">
        <v>158</v>
      </c>
      <c r="P1287" t="s">
        <v>519</v>
      </c>
      <c r="Q1287" t="s">
        <v>33</v>
      </c>
      <c r="R1287" t="s">
        <v>34</v>
      </c>
      <c r="S1287" t="s">
        <v>10024</v>
      </c>
      <c r="W1287" t="s">
        <v>10025</v>
      </c>
      <c r="X1287" t="s">
        <v>60</v>
      </c>
    </row>
    <row r="1288" spans="1:24" x14ac:dyDescent="0.3">
      <c r="A1288">
        <v>969004</v>
      </c>
      <c r="B1288" t="s">
        <v>6581</v>
      </c>
      <c r="C1288" t="s">
        <v>6582</v>
      </c>
      <c r="D1288" t="s">
        <v>6583</v>
      </c>
      <c r="F1288" t="s">
        <v>270</v>
      </c>
      <c r="G1288" t="s">
        <v>27</v>
      </c>
      <c r="H1288" t="s">
        <v>10026</v>
      </c>
      <c r="I1288" t="s">
        <v>10027</v>
      </c>
      <c r="J1288" t="s">
        <v>10028</v>
      </c>
      <c r="K1288">
        <v>33</v>
      </c>
      <c r="L1288" t="s">
        <v>576</v>
      </c>
      <c r="N1288" t="s">
        <v>68</v>
      </c>
      <c r="O1288" t="s">
        <v>468</v>
      </c>
      <c r="P1288" t="s">
        <v>577</v>
      </c>
      <c r="Q1288" t="s">
        <v>33</v>
      </c>
      <c r="R1288" t="s">
        <v>34</v>
      </c>
      <c r="S1288" t="s">
        <v>6587</v>
      </c>
      <c r="T1288" t="s">
        <v>6588</v>
      </c>
      <c r="W1288" t="s">
        <v>10029</v>
      </c>
      <c r="X1288" t="s">
        <v>38</v>
      </c>
    </row>
    <row r="1289" spans="1:24" x14ac:dyDescent="0.3">
      <c r="A1289">
        <v>969006</v>
      </c>
      <c r="B1289" t="s">
        <v>6984</v>
      </c>
      <c r="C1289" t="s">
        <v>6985</v>
      </c>
      <c r="D1289" t="s">
        <v>6986</v>
      </c>
      <c r="E1289" t="s">
        <v>195</v>
      </c>
      <c r="F1289" t="s">
        <v>6987</v>
      </c>
      <c r="G1289" t="s">
        <v>27</v>
      </c>
      <c r="H1289" t="s">
        <v>10030</v>
      </c>
      <c r="I1289" t="s">
        <v>10031</v>
      </c>
      <c r="J1289" t="s">
        <v>10032</v>
      </c>
      <c r="K1289">
        <v>20</v>
      </c>
      <c r="M1289" t="s">
        <v>10033</v>
      </c>
      <c r="N1289" t="s">
        <v>68</v>
      </c>
      <c r="O1289" t="s">
        <v>3200</v>
      </c>
      <c r="P1289" t="s">
        <v>2540</v>
      </c>
      <c r="Q1289" t="s">
        <v>119</v>
      </c>
      <c r="R1289" t="s">
        <v>120</v>
      </c>
      <c r="S1289" t="s">
        <v>6991</v>
      </c>
      <c r="W1289" t="s">
        <v>10034</v>
      </c>
    </row>
    <row r="1290" spans="1:24" x14ac:dyDescent="0.3">
      <c r="A1290">
        <v>969008</v>
      </c>
      <c r="B1290" t="s">
        <v>10035</v>
      </c>
      <c r="C1290" t="s">
        <v>10036</v>
      </c>
      <c r="D1290" t="s">
        <v>10037</v>
      </c>
      <c r="E1290" t="s">
        <v>185</v>
      </c>
      <c r="F1290" t="s">
        <v>847</v>
      </c>
      <c r="G1290" t="s">
        <v>43</v>
      </c>
      <c r="H1290" t="s">
        <v>10038</v>
      </c>
      <c r="I1290" t="s">
        <v>10039</v>
      </c>
      <c r="J1290" t="s">
        <v>10040</v>
      </c>
      <c r="K1290">
        <v>62</v>
      </c>
      <c r="L1290" t="s">
        <v>576</v>
      </c>
      <c r="N1290" t="s">
        <v>68</v>
      </c>
      <c r="O1290" t="s">
        <v>468</v>
      </c>
      <c r="P1290" t="s">
        <v>577</v>
      </c>
      <c r="Q1290" t="s">
        <v>33</v>
      </c>
      <c r="R1290" t="s">
        <v>34</v>
      </c>
      <c r="S1290" t="s">
        <v>10041</v>
      </c>
      <c r="W1290" t="s">
        <v>10042</v>
      </c>
      <c r="X1290" t="s">
        <v>38</v>
      </c>
    </row>
    <row r="1291" spans="1:24" x14ac:dyDescent="0.3">
      <c r="A1291">
        <v>969012</v>
      </c>
      <c r="B1291">
        <v>66966</v>
      </c>
      <c r="C1291" t="s">
        <v>10043</v>
      </c>
      <c r="D1291" t="s">
        <v>10044</v>
      </c>
      <c r="F1291" t="s">
        <v>53</v>
      </c>
      <c r="G1291" t="s">
        <v>43</v>
      </c>
      <c r="H1291" t="s">
        <v>10045</v>
      </c>
      <c r="I1291" t="s">
        <v>10045</v>
      </c>
      <c r="J1291" t="s">
        <v>10046</v>
      </c>
      <c r="K1291">
        <v>0</v>
      </c>
      <c r="L1291" t="s">
        <v>1354</v>
      </c>
      <c r="N1291" t="s">
        <v>31</v>
      </c>
      <c r="O1291" t="s">
        <v>158</v>
      </c>
      <c r="Q1291" t="s">
        <v>33</v>
      </c>
      <c r="R1291" t="s">
        <v>34</v>
      </c>
      <c r="S1291" t="s">
        <v>10047</v>
      </c>
      <c r="T1291" t="s">
        <v>410</v>
      </c>
      <c r="W1291" t="s">
        <v>10048</v>
      </c>
    </row>
    <row r="1292" spans="1:24" x14ac:dyDescent="0.3">
      <c r="A1292">
        <v>969015</v>
      </c>
      <c r="B1292" t="s">
        <v>10049</v>
      </c>
      <c r="C1292" t="s">
        <v>10050</v>
      </c>
      <c r="D1292" t="s">
        <v>10051</v>
      </c>
      <c r="F1292" t="s">
        <v>63</v>
      </c>
      <c r="G1292" t="s">
        <v>43</v>
      </c>
      <c r="H1292" t="s">
        <v>10052</v>
      </c>
      <c r="I1292" t="s">
        <v>10053</v>
      </c>
      <c r="J1292" t="s">
        <v>10054</v>
      </c>
      <c r="K1292">
        <v>38</v>
      </c>
      <c r="L1292" t="s">
        <v>10055</v>
      </c>
      <c r="N1292" t="s">
        <v>68</v>
      </c>
      <c r="O1292" t="s">
        <v>158</v>
      </c>
      <c r="P1292" t="s">
        <v>7625</v>
      </c>
      <c r="Q1292" t="s">
        <v>33</v>
      </c>
      <c r="R1292" t="s">
        <v>34</v>
      </c>
      <c r="S1292" t="s">
        <v>10056</v>
      </c>
      <c r="T1292" t="s">
        <v>10057</v>
      </c>
      <c r="W1292" t="s">
        <v>10058</v>
      </c>
      <c r="X1292" t="s">
        <v>38</v>
      </c>
    </row>
    <row r="1293" spans="1:24" x14ac:dyDescent="0.3">
      <c r="A1293">
        <v>969016</v>
      </c>
      <c r="B1293">
        <v>295507</v>
      </c>
      <c r="C1293" t="s">
        <v>10059</v>
      </c>
      <c r="D1293" t="s">
        <v>10060</v>
      </c>
      <c r="E1293" t="s">
        <v>140</v>
      </c>
      <c r="F1293" t="s">
        <v>112</v>
      </c>
      <c r="G1293" t="s">
        <v>27</v>
      </c>
      <c r="H1293" t="s">
        <v>10061</v>
      </c>
      <c r="I1293" t="s">
        <v>10062</v>
      </c>
      <c r="J1293" t="s">
        <v>10063</v>
      </c>
      <c r="K1293">
        <v>21</v>
      </c>
      <c r="L1293" t="s">
        <v>455</v>
      </c>
      <c r="N1293" t="s">
        <v>68</v>
      </c>
      <c r="O1293" t="s">
        <v>158</v>
      </c>
      <c r="P1293" t="s">
        <v>456</v>
      </c>
      <c r="Q1293" t="s">
        <v>33</v>
      </c>
      <c r="R1293" t="s">
        <v>34</v>
      </c>
      <c r="S1293" t="s">
        <v>10064</v>
      </c>
      <c r="T1293" t="s">
        <v>10065</v>
      </c>
      <c r="W1293" t="s">
        <v>10066</v>
      </c>
      <c r="X1293" t="s">
        <v>60</v>
      </c>
    </row>
    <row r="1294" spans="1:24" x14ac:dyDescent="0.3">
      <c r="A1294">
        <v>969017</v>
      </c>
      <c r="B1294" t="s">
        <v>10067</v>
      </c>
      <c r="C1294" t="s">
        <v>10068</v>
      </c>
      <c r="D1294" t="s">
        <v>10069</v>
      </c>
      <c r="F1294" t="s">
        <v>26</v>
      </c>
      <c r="G1294" t="s">
        <v>43</v>
      </c>
      <c r="H1294" t="s">
        <v>10070</v>
      </c>
      <c r="I1294" t="s">
        <v>10071</v>
      </c>
      <c r="J1294" t="s">
        <v>10072</v>
      </c>
      <c r="K1294">
        <v>28</v>
      </c>
      <c r="L1294" t="s">
        <v>2821</v>
      </c>
      <c r="N1294" t="s">
        <v>68</v>
      </c>
      <c r="O1294" t="s">
        <v>158</v>
      </c>
      <c r="P1294" t="s">
        <v>253</v>
      </c>
      <c r="Q1294" t="s">
        <v>33</v>
      </c>
      <c r="R1294" t="s">
        <v>34</v>
      </c>
      <c r="S1294" t="s">
        <v>10073</v>
      </c>
      <c r="W1294" t="s">
        <v>10074</v>
      </c>
      <c r="X1294" t="s">
        <v>38</v>
      </c>
    </row>
    <row r="1295" spans="1:24" x14ac:dyDescent="0.3">
      <c r="A1295">
        <v>969018</v>
      </c>
      <c r="B1295">
        <v>278424</v>
      </c>
      <c r="C1295" t="s">
        <v>10075</v>
      </c>
      <c r="D1295" t="s">
        <v>10076</v>
      </c>
      <c r="F1295" t="s">
        <v>603</v>
      </c>
      <c r="G1295" t="s">
        <v>27</v>
      </c>
      <c r="H1295" t="s">
        <v>10077</v>
      </c>
      <c r="I1295" t="s">
        <v>10078</v>
      </c>
      <c r="J1295" t="s">
        <v>10079</v>
      </c>
      <c r="K1295">
        <v>25</v>
      </c>
      <c r="L1295" t="s">
        <v>445</v>
      </c>
      <c r="N1295" t="s">
        <v>68</v>
      </c>
      <c r="O1295" t="s">
        <v>468</v>
      </c>
      <c r="P1295" t="s">
        <v>446</v>
      </c>
      <c r="Q1295" t="s">
        <v>33</v>
      </c>
      <c r="R1295" t="s">
        <v>34</v>
      </c>
      <c r="S1295" t="s">
        <v>10073</v>
      </c>
      <c r="W1295" t="s">
        <v>10080</v>
      </c>
      <c r="X1295" t="s">
        <v>38</v>
      </c>
    </row>
    <row r="1296" spans="1:24" x14ac:dyDescent="0.3">
      <c r="A1296">
        <v>969019</v>
      </c>
      <c r="B1296" t="s">
        <v>10081</v>
      </c>
      <c r="C1296" t="s">
        <v>10082</v>
      </c>
      <c r="D1296" t="s">
        <v>10083</v>
      </c>
      <c r="F1296" t="s">
        <v>847</v>
      </c>
      <c r="G1296" t="s">
        <v>27</v>
      </c>
      <c r="H1296" t="s">
        <v>10084</v>
      </c>
      <c r="I1296" t="s">
        <v>10085</v>
      </c>
      <c r="J1296" t="s">
        <v>10086</v>
      </c>
      <c r="K1296">
        <v>28</v>
      </c>
      <c r="L1296" t="s">
        <v>3560</v>
      </c>
      <c r="N1296" t="s">
        <v>68</v>
      </c>
      <c r="O1296" t="s">
        <v>158</v>
      </c>
      <c r="P1296" t="s">
        <v>577</v>
      </c>
      <c r="Q1296" t="s">
        <v>33</v>
      </c>
      <c r="R1296" t="s">
        <v>34</v>
      </c>
      <c r="S1296" t="s">
        <v>10087</v>
      </c>
      <c r="T1296" t="s">
        <v>3312</v>
      </c>
      <c r="W1296" t="s">
        <v>10088</v>
      </c>
      <c r="X1296" t="s">
        <v>38</v>
      </c>
    </row>
    <row r="1297" spans="1:24" x14ac:dyDescent="0.3">
      <c r="A1297">
        <v>969020</v>
      </c>
      <c r="B1297" t="s">
        <v>10089</v>
      </c>
      <c r="C1297" t="s">
        <v>10090</v>
      </c>
      <c r="D1297" t="s">
        <v>10091</v>
      </c>
      <c r="E1297" t="s">
        <v>140</v>
      </c>
      <c r="F1297" t="s">
        <v>1156</v>
      </c>
      <c r="G1297" t="s">
        <v>27</v>
      </c>
      <c r="H1297" t="s">
        <v>10092</v>
      </c>
      <c r="I1297" t="s">
        <v>10093</v>
      </c>
      <c r="J1297" t="s">
        <v>10094</v>
      </c>
      <c r="K1297">
        <v>60</v>
      </c>
      <c r="L1297" t="s">
        <v>1876</v>
      </c>
      <c r="N1297" t="s">
        <v>68</v>
      </c>
      <c r="O1297" t="s">
        <v>158</v>
      </c>
      <c r="P1297" t="s">
        <v>715</v>
      </c>
      <c r="Q1297" t="s">
        <v>33</v>
      </c>
      <c r="R1297" t="s">
        <v>34</v>
      </c>
      <c r="S1297" t="s">
        <v>10095</v>
      </c>
      <c r="W1297" t="s">
        <v>10096</v>
      </c>
      <c r="X1297" t="s">
        <v>38</v>
      </c>
    </row>
    <row r="1298" spans="1:24" x14ac:dyDescent="0.3">
      <c r="A1298">
        <v>969022</v>
      </c>
      <c r="B1298">
        <v>290316</v>
      </c>
      <c r="C1298" t="s">
        <v>10097</v>
      </c>
      <c r="D1298" t="s">
        <v>10098</v>
      </c>
      <c r="F1298" t="s">
        <v>92</v>
      </c>
      <c r="G1298" t="s">
        <v>27</v>
      </c>
      <c r="H1298" t="s">
        <v>10099</v>
      </c>
      <c r="I1298" t="s">
        <v>10100</v>
      </c>
      <c r="J1298" t="s">
        <v>10101</v>
      </c>
      <c r="K1298">
        <v>44</v>
      </c>
      <c r="L1298" t="s">
        <v>10102</v>
      </c>
      <c r="N1298" t="s">
        <v>68</v>
      </c>
      <c r="O1298" t="s">
        <v>468</v>
      </c>
      <c r="P1298" t="s">
        <v>984</v>
      </c>
      <c r="Q1298" t="s">
        <v>33</v>
      </c>
      <c r="R1298" t="s">
        <v>34</v>
      </c>
      <c r="S1298" t="s">
        <v>10103</v>
      </c>
      <c r="T1298" t="s">
        <v>1705</v>
      </c>
      <c r="W1298" t="s">
        <v>10104</v>
      </c>
      <c r="X1298" t="s">
        <v>38</v>
      </c>
    </row>
    <row r="1299" spans="1:24" x14ac:dyDescent="0.3">
      <c r="A1299">
        <v>969023</v>
      </c>
      <c r="B1299">
        <v>335971</v>
      </c>
      <c r="C1299" t="s">
        <v>10105</v>
      </c>
      <c r="D1299" t="s">
        <v>10106</v>
      </c>
      <c r="F1299" t="s">
        <v>1054</v>
      </c>
      <c r="G1299" t="s">
        <v>27</v>
      </c>
      <c r="H1299" t="s">
        <v>10107</v>
      </c>
      <c r="I1299" t="s">
        <v>10108</v>
      </c>
      <c r="J1299" t="s">
        <v>10109</v>
      </c>
      <c r="K1299">
        <v>50</v>
      </c>
      <c r="L1299" t="s">
        <v>876</v>
      </c>
      <c r="N1299" t="s">
        <v>68</v>
      </c>
      <c r="O1299" t="s">
        <v>468</v>
      </c>
      <c r="P1299" t="s">
        <v>10110</v>
      </c>
      <c r="Q1299" t="s">
        <v>33</v>
      </c>
      <c r="R1299" t="s">
        <v>34</v>
      </c>
      <c r="S1299" t="s">
        <v>10111</v>
      </c>
      <c r="T1299" t="s">
        <v>3638</v>
      </c>
      <c r="W1299" t="s">
        <v>10112</v>
      </c>
      <c r="X1299" t="s">
        <v>38</v>
      </c>
    </row>
    <row r="1300" spans="1:24" x14ac:dyDescent="0.3">
      <c r="A1300">
        <v>969025</v>
      </c>
      <c r="B1300">
        <v>284842</v>
      </c>
      <c r="C1300" t="s">
        <v>10113</v>
      </c>
      <c r="D1300" t="s">
        <v>10114</v>
      </c>
      <c r="F1300" t="s">
        <v>979</v>
      </c>
      <c r="G1300" t="s">
        <v>27</v>
      </c>
      <c r="H1300" t="s">
        <v>10115</v>
      </c>
      <c r="I1300" t="s">
        <v>10116</v>
      </c>
      <c r="J1300" t="s">
        <v>10117</v>
      </c>
      <c r="K1300">
        <v>39</v>
      </c>
      <c r="L1300" t="s">
        <v>10118</v>
      </c>
      <c r="N1300" t="s">
        <v>68</v>
      </c>
      <c r="O1300" t="s">
        <v>158</v>
      </c>
      <c r="P1300" t="s">
        <v>69</v>
      </c>
      <c r="Q1300" t="s">
        <v>33</v>
      </c>
      <c r="R1300" t="s">
        <v>34</v>
      </c>
      <c r="S1300" t="s">
        <v>10119</v>
      </c>
      <c r="T1300" t="s">
        <v>1569</v>
      </c>
      <c r="W1300" t="s">
        <v>10120</v>
      </c>
      <c r="X1300" t="s">
        <v>60</v>
      </c>
    </row>
    <row r="1301" spans="1:24" x14ac:dyDescent="0.3">
      <c r="A1301">
        <v>969027</v>
      </c>
      <c r="B1301">
        <v>100976</v>
      </c>
      <c r="C1301" t="s">
        <v>10121</v>
      </c>
      <c r="D1301" t="s">
        <v>10122</v>
      </c>
      <c r="E1301" t="s">
        <v>195</v>
      </c>
      <c r="F1301" t="s">
        <v>1610</v>
      </c>
      <c r="G1301" t="s">
        <v>43</v>
      </c>
      <c r="H1301" t="s">
        <v>10123</v>
      </c>
      <c r="I1301" t="s">
        <v>10124</v>
      </c>
      <c r="J1301" t="s">
        <v>10125</v>
      </c>
      <c r="K1301">
        <v>7</v>
      </c>
      <c r="N1301" t="s">
        <v>31</v>
      </c>
      <c r="O1301" t="s">
        <v>130</v>
      </c>
      <c r="Q1301" t="s">
        <v>33</v>
      </c>
      <c r="R1301" t="s">
        <v>34</v>
      </c>
      <c r="S1301" t="s">
        <v>10126</v>
      </c>
      <c r="W1301" t="s">
        <v>10127</v>
      </c>
      <c r="X1301" t="s">
        <v>1251</v>
      </c>
    </row>
    <row r="1302" spans="1:24" x14ac:dyDescent="0.3">
      <c r="A1302">
        <v>969028</v>
      </c>
      <c r="B1302">
        <v>187865</v>
      </c>
      <c r="C1302" t="s">
        <v>10128</v>
      </c>
      <c r="D1302" t="s">
        <v>10129</v>
      </c>
      <c r="F1302" t="s">
        <v>738</v>
      </c>
      <c r="G1302" t="s">
        <v>27</v>
      </c>
      <c r="H1302" t="s">
        <v>10130</v>
      </c>
      <c r="I1302" t="s">
        <v>10131</v>
      </c>
      <c r="J1302" t="s">
        <v>10132</v>
      </c>
      <c r="K1302">
        <v>30</v>
      </c>
      <c r="L1302" t="s">
        <v>566</v>
      </c>
      <c r="N1302" t="s">
        <v>68</v>
      </c>
      <c r="O1302" t="s">
        <v>158</v>
      </c>
      <c r="P1302" t="s">
        <v>286</v>
      </c>
      <c r="Q1302" t="s">
        <v>33</v>
      </c>
      <c r="R1302" t="s">
        <v>34</v>
      </c>
      <c r="S1302" t="s">
        <v>10133</v>
      </c>
      <c r="T1302" t="s">
        <v>10134</v>
      </c>
      <c r="W1302" t="s">
        <v>10135</v>
      </c>
      <c r="X1302" t="s">
        <v>60</v>
      </c>
    </row>
    <row r="1303" spans="1:24" x14ac:dyDescent="0.3">
      <c r="A1303">
        <v>969031</v>
      </c>
      <c r="B1303" t="s">
        <v>10136</v>
      </c>
      <c r="C1303" t="s">
        <v>10137</v>
      </c>
      <c r="D1303" t="s">
        <v>10138</v>
      </c>
      <c r="E1303" t="s">
        <v>101</v>
      </c>
      <c r="F1303" t="s">
        <v>485</v>
      </c>
      <c r="G1303" t="s">
        <v>43</v>
      </c>
      <c r="H1303" t="s">
        <v>10139</v>
      </c>
      <c r="I1303" t="s">
        <v>10140</v>
      </c>
      <c r="J1303" t="s">
        <v>10141</v>
      </c>
      <c r="K1303">
        <v>42</v>
      </c>
      <c r="L1303" t="s">
        <v>10142</v>
      </c>
      <c r="N1303" t="s">
        <v>68</v>
      </c>
      <c r="O1303" t="s">
        <v>468</v>
      </c>
      <c r="P1303" t="s">
        <v>214</v>
      </c>
      <c r="Q1303" t="s">
        <v>33</v>
      </c>
      <c r="R1303" t="s">
        <v>34</v>
      </c>
      <c r="S1303" t="s">
        <v>10143</v>
      </c>
      <c r="W1303" t="s">
        <v>10144</v>
      </c>
      <c r="X1303" t="s">
        <v>38</v>
      </c>
    </row>
    <row r="1304" spans="1:24" x14ac:dyDescent="0.3">
      <c r="A1304">
        <v>969033</v>
      </c>
      <c r="B1304" t="s">
        <v>10145</v>
      </c>
      <c r="C1304" t="s">
        <v>10146</v>
      </c>
      <c r="D1304" t="s">
        <v>10147</v>
      </c>
      <c r="F1304" t="s">
        <v>668</v>
      </c>
      <c r="G1304" t="s">
        <v>27</v>
      </c>
      <c r="H1304" t="s">
        <v>10148</v>
      </c>
      <c r="J1304" t="s">
        <v>10149</v>
      </c>
      <c r="N1304" t="s">
        <v>31</v>
      </c>
      <c r="R1304" t="s">
        <v>78</v>
      </c>
      <c r="S1304" t="s">
        <v>10150</v>
      </c>
      <c r="W1304" t="s">
        <v>10151</v>
      </c>
      <c r="X1304" t="s">
        <v>38</v>
      </c>
    </row>
    <row r="1305" spans="1:24" x14ac:dyDescent="0.3">
      <c r="A1305">
        <v>969035</v>
      </c>
      <c r="B1305" t="s">
        <v>10152</v>
      </c>
      <c r="C1305" t="s">
        <v>10153</v>
      </c>
      <c r="D1305" t="s">
        <v>10154</v>
      </c>
      <c r="E1305" t="s">
        <v>2001</v>
      </c>
      <c r="F1305" t="s">
        <v>63</v>
      </c>
      <c r="G1305" t="s">
        <v>43</v>
      </c>
      <c r="H1305" t="s">
        <v>10155</v>
      </c>
      <c r="I1305" t="s">
        <v>10156</v>
      </c>
      <c r="J1305" t="s">
        <v>10157</v>
      </c>
      <c r="K1305">
        <v>77</v>
      </c>
      <c r="M1305" t="s">
        <v>10158</v>
      </c>
      <c r="N1305" t="s">
        <v>68</v>
      </c>
      <c r="O1305" t="s">
        <v>3200</v>
      </c>
      <c r="P1305" t="s">
        <v>370</v>
      </c>
      <c r="Q1305" t="s">
        <v>33</v>
      </c>
      <c r="R1305" t="s">
        <v>34</v>
      </c>
      <c r="S1305" t="s">
        <v>10159</v>
      </c>
      <c r="W1305" t="s">
        <v>10160</v>
      </c>
      <c r="X1305" t="s">
        <v>38</v>
      </c>
    </row>
    <row r="1306" spans="1:24" x14ac:dyDescent="0.3">
      <c r="A1306">
        <v>969036</v>
      </c>
      <c r="B1306">
        <v>297914</v>
      </c>
      <c r="C1306" t="s">
        <v>9155</v>
      </c>
      <c r="D1306" t="s">
        <v>9156</v>
      </c>
      <c r="F1306" t="s">
        <v>1001</v>
      </c>
      <c r="G1306" t="s">
        <v>43</v>
      </c>
      <c r="H1306" t="s">
        <v>10161</v>
      </c>
      <c r="I1306" t="s">
        <v>10162</v>
      </c>
      <c r="J1306" t="s">
        <v>10163</v>
      </c>
      <c r="K1306">
        <v>61</v>
      </c>
      <c r="N1306" t="s">
        <v>31</v>
      </c>
      <c r="O1306" t="s">
        <v>3200</v>
      </c>
      <c r="R1306" t="s">
        <v>903</v>
      </c>
      <c r="S1306" t="s">
        <v>9159</v>
      </c>
      <c r="W1306" t="s">
        <v>10164</v>
      </c>
      <c r="X1306" t="s">
        <v>38</v>
      </c>
    </row>
    <row r="1307" spans="1:24" x14ac:dyDescent="0.3">
      <c r="A1307">
        <v>969039</v>
      </c>
      <c r="B1307">
        <v>133097</v>
      </c>
      <c r="C1307" t="s">
        <v>10165</v>
      </c>
      <c r="D1307" t="s">
        <v>10166</v>
      </c>
      <c r="F1307" t="s">
        <v>53</v>
      </c>
      <c r="G1307" t="s">
        <v>43</v>
      </c>
      <c r="H1307" t="s">
        <v>10167</v>
      </c>
      <c r="I1307" t="s">
        <v>10168</v>
      </c>
      <c r="J1307" t="s">
        <v>10169</v>
      </c>
      <c r="K1307">
        <v>62</v>
      </c>
      <c r="M1307" t="s">
        <v>6550</v>
      </c>
      <c r="N1307" t="s">
        <v>68</v>
      </c>
      <c r="O1307" t="s">
        <v>3200</v>
      </c>
      <c r="P1307" t="s">
        <v>147</v>
      </c>
      <c r="Q1307" t="s">
        <v>33</v>
      </c>
      <c r="R1307" t="s">
        <v>34</v>
      </c>
      <c r="S1307" t="s">
        <v>10170</v>
      </c>
      <c r="W1307" t="s">
        <v>10171</v>
      </c>
      <c r="X1307" t="s">
        <v>38</v>
      </c>
    </row>
    <row r="1308" spans="1:24" x14ac:dyDescent="0.3">
      <c r="A1308">
        <v>969040</v>
      </c>
      <c r="B1308" t="s">
        <v>494</v>
      </c>
      <c r="C1308" t="s">
        <v>495</v>
      </c>
      <c r="D1308" t="s">
        <v>496</v>
      </c>
      <c r="F1308" t="s">
        <v>92</v>
      </c>
      <c r="G1308" t="s">
        <v>27</v>
      </c>
      <c r="H1308" t="s">
        <v>10172</v>
      </c>
      <c r="I1308" t="s">
        <v>10173</v>
      </c>
      <c r="J1308" t="s">
        <v>10174</v>
      </c>
      <c r="K1308">
        <v>68</v>
      </c>
      <c r="L1308" t="s">
        <v>1070</v>
      </c>
      <c r="N1308" t="s">
        <v>31</v>
      </c>
      <c r="O1308" t="s">
        <v>468</v>
      </c>
      <c r="Q1308" t="s">
        <v>33</v>
      </c>
      <c r="R1308" t="s">
        <v>34</v>
      </c>
      <c r="S1308" t="s">
        <v>502</v>
      </c>
      <c r="T1308" t="s">
        <v>503</v>
      </c>
      <c r="W1308" t="s">
        <v>10175</v>
      </c>
      <c r="X1308" t="s">
        <v>38</v>
      </c>
    </row>
    <row r="1309" spans="1:24" x14ac:dyDescent="0.3">
      <c r="A1309">
        <v>969042</v>
      </c>
      <c r="B1309">
        <v>140745</v>
      </c>
      <c r="C1309" t="s">
        <v>10176</v>
      </c>
      <c r="D1309" t="s">
        <v>10177</v>
      </c>
      <c r="E1309" t="s">
        <v>101</v>
      </c>
      <c r="F1309" t="s">
        <v>102</v>
      </c>
      <c r="G1309" t="s">
        <v>27</v>
      </c>
      <c r="H1309" t="s">
        <v>10178</v>
      </c>
      <c r="I1309" t="s">
        <v>10179</v>
      </c>
      <c r="J1309" t="s">
        <v>10180</v>
      </c>
      <c r="K1309">
        <v>34</v>
      </c>
      <c r="L1309" t="s">
        <v>10181</v>
      </c>
      <c r="N1309" t="s">
        <v>68</v>
      </c>
      <c r="O1309" t="s">
        <v>130</v>
      </c>
      <c r="P1309" t="s">
        <v>9990</v>
      </c>
      <c r="Q1309" t="s">
        <v>33</v>
      </c>
      <c r="R1309" t="s">
        <v>34</v>
      </c>
      <c r="S1309" t="s">
        <v>10182</v>
      </c>
      <c r="T1309" t="s">
        <v>6448</v>
      </c>
      <c r="W1309" t="s">
        <v>2196</v>
      </c>
      <c r="X1309" t="s">
        <v>38</v>
      </c>
    </row>
    <row r="1310" spans="1:24" x14ac:dyDescent="0.3">
      <c r="A1310">
        <v>969043</v>
      </c>
      <c r="B1310">
        <v>206523</v>
      </c>
      <c r="C1310" t="s">
        <v>10183</v>
      </c>
      <c r="D1310" t="s">
        <v>10184</v>
      </c>
      <c r="E1310" t="s">
        <v>1745</v>
      </c>
      <c r="F1310" t="s">
        <v>1001</v>
      </c>
      <c r="G1310" t="s">
        <v>43</v>
      </c>
      <c r="H1310" t="s">
        <v>10185</v>
      </c>
      <c r="I1310" t="s">
        <v>10186</v>
      </c>
      <c r="J1310" t="s">
        <v>10187</v>
      </c>
      <c r="K1310">
        <v>22</v>
      </c>
      <c r="L1310" t="s">
        <v>10188</v>
      </c>
      <c r="N1310" t="s">
        <v>31</v>
      </c>
      <c r="O1310" t="s">
        <v>468</v>
      </c>
      <c r="Q1310" t="s">
        <v>33</v>
      </c>
      <c r="R1310" t="s">
        <v>34</v>
      </c>
      <c r="S1310" t="e">
        <f>- Neuquén</f>
        <v>#NAME?</v>
      </c>
      <c r="T1310" t="s">
        <v>1320</v>
      </c>
      <c r="W1310" t="s">
        <v>10189</v>
      </c>
      <c r="X1310" t="s">
        <v>60</v>
      </c>
    </row>
    <row r="1311" spans="1:24" x14ac:dyDescent="0.3">
      <c r="A1311">
        <v>969045</v>
      </c>
      <c r="B1311">
        <v>276068</v>
      </c>
      <c r="C1311" t="s">
        <v>10190</v>
      </c>
      <c r="D1311" t="s">
        <v>10191</v>
      </c>
      <c r="F1311" t="s">
        <v>970</v>
      </c>
      <c r="G1311" t="s">
        <v>43</v>
      </c>
      <c r="H1311" t="s">
        <v>10192</v>
      </c>
      <c r="I1311" t="s">
        <v>10193</v>
      </c>
      <c r="J1311" t="s">
        <v>10194</v>
      </c>
      <c r="K1311">
        <v>31</v>
      </c>
      <c r="M1311" t="s">
        <v>467</v>
      </c>
      <c r="N1311" t="s">
        <v>68</v>
      </c>
      <c r="O1311" t="s">
        <v>3200</v>
      </c>
      <c r="P1311" t="s">
        <v>469</v>
      </c>
      <c r="Q1311" t="s">
        <v>33</v>
      </c>
      <c r="R1311" t="s">
        <v>34</v>
      </c>
      <c r="S1311" t="s">
        <v>10195</v>
      </c>
      <c r="T1311" t="s">
        <v>6824</v>
      </c>
      <c r="W1311" t="s">
        <v>2785</v>
      </c>
      <c r="X1311" t="s">
        <v>38</v>
      </c>
    </row>
    <row r="1312" spans="1:24" x14ac:dyDescent="0.3">
      <c r="A1312">
        <v>969046</v>
      </c>
      <c r="B1312">
        <v>42432</v>
      </c>
      <c r="C1312" t="s">
        <v>10196</v>
      </c>
      <c r="D1312" t="s">
        <v>10197</v>
      </c>
      <c r="F1312" t="s">
        <v>209</v>
      </c>
      <c r="G1312" t="s">
        <v>27</v>
      </c>
      <c r="H1312" t="s">
        <v>10198</v>
      </c>
      <c r="I1312" t="s">
        <v>10199</v>
      </c>
      <c r="J1312" t="s">
        <v>10200</v>
      </c>
      <c r="K1312">
        <v>60</v>
      </c>
      <c r="L1312" t="s">
        <v>10201</v>
      </c>
      <c r="N1312" t="s">
        <v>31</v>
      </c>
      <c r="O1312" t="s">
        <v>468</v>
      </c>
      <c r="Q1312" t="s">
        <v>33</v>
      </c>
      <c r="R1312" t="s">
        <v>34</v>
      </c>
      <c r="S1312" t="s">
        <v>10202</v>
      </c>
      <c r="T1312" t="s">
        <v>36</v>
      </c>
      <c r="W1312" t="s">
        <v>10203</v>
      </c>
      <c r="X1312" t="s">
        <v>38</v>
      </c>
    </row>
    <row r="1313" spans="1:24" x14ac:dyDescent="0.3">
      <c r="A1313">
        <v>969047</v>
      </c>
      <c r="B1313">
        <v>188790</v>
      </c>
      <c r="C1313" t="s">
        <v>10204</v>
      </c>
      <c r="D1313" t="s">
        <v>10205</v>
      </c>
      <c r="F1313" t="s">
        <v>1156</v>
      </c>
      <c r="G1313" t="s">
        <v>43</v>
      </c>
      <c r="H1313" t="s">
        <v>10206</v>
      </c>
      <c r="I1313" t="s">
        <v>10207</v>
      </c>
      <c r="J1313" t="s">
        <v>10208</v>
      </c>
      <c r="K1313">
        <v>8</v>
      </c>
      <c r="L1313" t="s">
        <v>576</v>
      </c>
      <c r="N1313" t="s">
        <v>31</v>
      </c>
      <c r="O1313" t="s">
        <v>468</v>
      </c>
      <c r="Q1313" t="s">
        <v>33</v>
      </c>
      <c r="R1313" t="s">
        <v>34</v>
      </c>
      <c r="S1313" t="s">
        <v>10209</v>
      </c>
      <c r="W1313" t="s">
        <v>10210</v>
      </c>
      <c r="X1313" t="s">
        <v>60</v>
      </c>
    </row>
    <row r="1314" spans="1:24" x14ac:dyDescent="0.3">
      <c r="A1314">
        <v>969051</v>
      </c>
      <c r="B1314">
        <v>3833</v>
      </c>
      <c r="C1314" t="s">
        <v>10211</v>
      </c>
      <c r="D1314" t="s">
        <v>10212</v>
      </c>
      <c r="F1314" t="s">
        <v>1833</v>
      </c>
      <c r="G1314" t="s">
        <v>43</v>
      </c>
      <c r="H1314" t="s">
        <v>10213</v>
      </c>
      <c r="I1314" t="s">
        <v>10214</v>
      </c>
      <c r="J1314" t="s">
        <v>10215</v>
      </c>
      <c r="K1314">
        <v>12</v>
      </c>
      <c r="L1314" t="s">
        <v>10216</v>
      </c>
      <c r="N1314" t="s">
        <v>68</v>
      </c>
      <c r="O1314" t="s">
        <v>130</v>
      </c>
      <c r="P1314" t="s">
        <v>10217</v>
      </c>
      <c r="Q1314" t="s">
        <v>33</v>
      </c>
      <c r="R1314" t="s">
        <v>34</v>
      </c>
      <c r="S1314" t="s">
        <v>10218</v>
      </c>
      <c r="T1314" t="s">
        <v>402</v>
      </c>
      <c r="W1314" t="s">
        <v>10219</v>
      </c>
      <c r="X1314" t="s">
        <v>60</v>
      </c>
    </row>
    <row r="1315" spans="1:24" x14ac:dyDescent="0.3">
      <c r="A1315">
        <v>969052</v>
      </c>
      <c r="B1315">
        <v>288348</v>
      </c>
      <c r="C1315" t="s">
        <v>10220</v>
      </c>
      <c r="D1315" t="s">
        <v>10221</v>
      </c>
      <c r="E1315" t="s">
        <v>140</v>
      </c>
      <c r="F1315" t="s">
        <v>1350</v>
      </c>
      <c r="G1315" t="s">
        <v>43</v>
      </c>
      <c r="H1315" t="s">
        <v>10222</v>
      </c>
      <c r="I1315" t="s">
        <v>10223</v>
      </c>
      <c r="J1315" t="s">
        <v>10224</v>
      </c>
      <c r="K1315">
        <v>14</v>
      </c>
      <c r="L1315" t="s">
        <v>500</v>
      </c>
      <c r="N1315" t="s">
        <v>31</v>
      </c>
      <c r="O1315" t="s">
        <v>146</v>
      </c>
      <c r="Q1315" t="s">
        <v>1586</v>
      </c>
      <c r="R1315" t="s">
        <v>1587</v>
      </c>
      <c r="S1315" t="s">
        <v>10225</v>
      </c>
      <c r="T1315" t="s">
        <v>10226</v>
      </c>
      <c r="W1315" t="s">
        <v>10227</v>
      </c>
      <c r="X1315" t="s">
        <v>1251</v>
      </c>
    </row>
    <row r="1316" spans="1:24" x14ac:dyDescent="0.3">
      <c r="A1316">
        <v>969053</v>
      </c>
      <c r="B1316" t="s">
        <v>10228</v>
      </c>
      <c r="C1316" t="s">
        <v>10229</v>
      </c>
      <c r="D1316" t="s">
        <v>10230</v>
      </c>
      <c r="E1316" t="s">
        <v>425</v>
      </c>
      <c r="F1316" t="s">
        <v>603</v>
      </c>
      <c r="G1316" t="s">
        <v>43</v>
      </c>
      <c r="H1316" t="s">
        <v>10231</v>
      </c>
      <c r="I1316" t="s">
        <v>10232</v>
      </c>
      <c r="J1316" t="s">
        <v>10233</v>
      </c>
      <c r="K1316">
        <v>55</v>
      </c>
      <c r="L1316" t="s">
        <v>10234</v>
      </c>
      <c r="N1316" t="s">
        <v>68</v>
      </c>
      <c r="O1316" t="s">
        <v>158</v>
      </c>
      <c r="P1316" t="s">
        <v>5181</v>
      </c>
      <c r="Q1316" t="s">
        <v>33</v>
      </c>
      <c r="R1316" t="s">
        <v>34</v>
      </c>
      <c r="S1316" t="s">
        <v>10235</v>
      </c>
      <c r="W1316" t="s">
        <v>10236</v>
      </c>
      <c r="X1316" t="s">
        <v>38</v>
      </c>
    </row>
    <row r="1317" spans="1:24" x14ac:dyDescent="0.3">
      <c r="A1317">
        <v>969054</v>
      </c>
      <c r="B1317">
        <v>66036</v>
      </c>
      <c r="C1317" t="s">
        <v>10237</v>
      </c>
      <c r="D1317" t="s">
        <v>10238</v>
      </c>
      <c r="E1317" t="s">
        <v>364</v>
      </c>
      <c r="F1317" t="s">
        <v>102</v>
      </c>
      <c r="G1317" t="s">
        <v>27</v>
      </c>
      <c r="H1317" t="s">
        <v>10239</v>
      </c>
      <c r="I1317" t="s">
        <v>10240</v>
      </c>
      <c r="J1317" t="s">
        <v>10241</v>
      </c>
      <c r="K1317">
        <v>47</v>
      </c>
      <c r="L1317" t="s">
        <v>10242</v>
      </c>
      <c r="N1317" t="s">
        <v>68</v>
      </c>
      <c r="O1317" t="s">
        <v>146</v>
      </c>
      <c r="P1317" t="s">
        <v>782</v>
      </c>
      <c r="Q1317" t="s">
        <v>33</v>
      </c>
      <c r="R1317" t="s">
        <v>34</v>
      </c>
      <c r="S1317" t="s">
        <v>10243</v>
      </c>
      <c r="T1317" t="s">
        <v>36</v>
      </c>
      <c r="W1317" t="s">
        <v>10244</v>
      </c>
      <c r="X1317" t="s">
        <v>60</v>
      </c>
    </row>
    <row r="1318" spans="1:24" x14ac:dyDescent="0.3">
      <c r="A1318">
        <v>969055</v>
      </c>
      <c r="B1318" t="s">
        <v>10245</v>
      </c>
      <c r="C1318" t="s">
        <v>10246</v>
      </c>
      <c r="D1318" t="s">
        <v>10247</v>
      </c>
      <c r="F1318" t="s">
        <v>668</v>
      </c>
      <c r="G1318" t="s">
        <v>43</v>
      </c>
      <c r="H1318" t="s">
        <v>10248</v>
      </c>
      <c r="I1318" t="s">
        <v>10249</v>
      </c>
      <c r="J1318" t="s">
        <v>10250</v>
      </c>
      <c r="K1318">
        <v>16</v>
      </c>
      <c r="L1318" t="s">
        <v>10251</v>
      </c>
      <c r="N1318" t="s">
        <v>31</v>
      </c>
      <c r="O1318" t="s">
        <v>490</v>
      </c>
      <c r="Q1318" t="s">
        <v>33</v>
      </c>
      <c r="R1318" t="s">
        <v>34</v>
      </c>
      <c r="S1318" t="s">
        <v>10252</v>
      </c>
      <c r="W1318" t="s">
        <v>10253</v>
      </c>
      <c r="X1318" t="s">
        <v>60</v>
      </c>
    </row>
    <row r="1319" spans="1:24" x14ac:dyDescent="0.3">
      <c r="A1319">
        <v>969056</v>
      </c>
      <c r="B1319" t="s">
        <v>10254</v>
      </c>
      <c r="C1319" t="s">
        <v>10255</v>
      </c>
      <c r="D1319" t="s">
        <v>10256</v>
      </c>
      <c r="E1319" t="s">
        <v>195</v>
      </c>
      <c r="F1319" t="s">
        <v>2326</v>
      </c>
      <c r="G1319" t="s">
        <v>27</v>
      </c>
      <c r="H1319" t="s">
        <v>10257</v>
      </c>
      <c r="I1319" t="s">
        <v>10258</v>
      </c>
      <c r="J1319" t="s">
        <v>10259</v>
      </c>
      <c r="K1319">
        <v>15</v>
      </c>
      <c r="L1319" t="s">
        <v>518</v>
      </c>
      <c r="N1319" t="s">
        <v>68</v>
      </c>
      <c r="O1319" t="s">
        <v>146</v>
      </c>
      <c r="P1319" t="s">
        <v>519</v>
      </c>
      <c r="Q1319" t="s">
        <v>33</v>
      </c>
      <c r="R1319" t="s">
        <v>34</v>
      </c>
      <c r="S1319" t="s">
        <v>10260</v>
      </c>
      <c r="W1319" t="s">
        <v>10261</v>
      </c>
      <c r="X1319" t="s">
        <v>60</v>
      </c>
    </row>
    <row r="1320" spans="1:24" x14ac:dyDescent="0.3">
      <c r="A1320">
        <v>969057</v>
      </c>
      <c r="B1320" t="s">
        <v>10262</v>
      </c>
      <c r="C1320" t="s">
        <v>10263</v>
      </c>
      <c r="D1320" t="s">
        <v>10264</v>
      </c>
      <c r="F1320" t="s">
        <v>219</v>
      </c>
      <c r="G1320" t="s">
        <v>43</v>
      </c>
      <c r="H1320" t="s">
        <v>10265</v>
      </c>
      <c r="I1320" t="s">
        <v>10266</v>
      </c>
      <c r="J1320" t="s">
        <v>10267</v>
      </c>
      <c r="K1320">
        <v>12</v>
      </c>
      <c r="M1320" t="s">
        <v>10268</v>
      </c>
      <c r="N1320" t="s">
        <v>31</v>
      </c>
      <c r="O1320" t="s">
        <v>170</v>
      </c>
      <c r="Q1320" t="s">
        <v>33</v>
      </c>
      <c r="R1320" t="s">
        <v>34</v>
      </c>
      <c r="S1320" t="s">
        <v>10269</v>
      </c>
      <c r="T1320" t="s">
        <v>7705</v>
      </c>
      <c r="W1320" t="s">
        <v>10270</v>
      </c>
      <c r="X1320" t="s">
        <v>60</v>
      </c>
    </row>
    <row r="1321" spans="1:24" x14ac:dyDescent="0.3">
      <c r="A1321">
        <v>969058</v>
      </c>
      <c r="B1321" t="s">
        <v>10271</v>
      </c>
      <c r="C1321" t="s">
        <v>10272</v>
      </c>
      <c r="D1321" t="s">
        <v>10273</v>
      </c>
      <c r="E1321" t="s">
        <v>185</v>
      </c>
      <c r="F1321" t="s">
        <v>584</v>
      </c>
      <c r="G1321" t="s">
        <v>43</v>
      </c>
      <c r="H1321" t="s">
        <v>10274</v>
      </c>
      <c r="I1321" t="s">
        <v>10275</v>
      </c>
      <c r="J1321" t="s">
        <v>10276</v>
      </c>
      <c r="K1321">
        <v>10</v>
      </c>
      <c r="L1321" t="s">
        <v>10277</v>
      </c>
      <c r="N1321" t="s">
        <v>68</v>
      </c>
      <c r="O1321" t="s">
        <v>130</v>
      </c>
      <c r="P1321" t="s">
        <v>202</v>
      </c>
      <c r="Q1321" t="s">
        <v>33</v>
      </c>
      <c r="R1321" t="s">
        <v>34</v>
      </c>
      <c r="S1321" t="s">
        <v>10278</v>
      </c>
      <c r="W1321" t="s">
        <v>205</v>
      </c>
      <c r="X1321" t="s">
        <v>38</v>
      </c>
    </row>
    <row r="1322" spans="1:24" x14ac:dyDescent="0.3">
      <c r="A1322">
        <v>969059</v>
      </c>
      <c r="B1322">
        <v>186836</v>
      </c>
      <c r="C1322" t="s">
        <v>10279</v>
      </c>
      <c r="D1322" t="s">
        <v>10280</v>
      </c>
      <c r="E1322" t="s">
        <v>185</v>
      </c>
      <c r="F1322" t="s">
        <v>738</v>
      </c>
      <c r="G1322" t="s">
        <v>27</v>
      </c>
      <c r="H1322" t="s">
        <v>10281</v>
      </c>
      <c r="I1322" t="s">
        <v>10282</v>
      </c>
      <c r="J1322" t="s">
        <v>10283</v>
      </c>
      <c r="K1322">
        <v>18</v>
      </c>
      <c r="L1322" t="s">
        <v>10284</v>
      </c>
      <c r="N1322" t="s">
        <v>31</v>
      </c>
      <c r="O1322" t="s">
        <v>158</v>
      </c>
      <c r="Q1322" t="s">
        <v>33</v>
      </c>
      <c r="R1322" t="s">
        <v>34</v>
      </c>
      <c r="S1322" t="s">
        <v>10285</v>
      </c>
      <c r="T1322" t="s">
        <v>223</v>
      </c>
      <c r="W1322" t="s">
        <v>10286</v>
      </c>
      <c r="X1322" t="s">
        <v>38</v>
      </c>
    </row>
    <row r="1323" spans="1:24" x14ac:dyDescent="0.3">
      <c r="A1323">
        <v>969060</v>
      </c>
      <c r="B1323">
        <v>224125</v>
      </c>
      <c r="C1323" t="s">
        <v>10287</v>
      </c>
      <c r="D1323" t="s">
        <v>10288</v>
      </c>
      <c r="F1323" t="s">
        <v>514</v>
      </c>
      <c r="G1323" t="s">
        <v>27</v>
      </c>
      <c r="H1323" t="s">
        <v>10289</v>
      </c>
      <c r="I1323" t="s">
        <v>10290</v>
      </c>
      <c r="J1323" t="s">
        <v>10291</v>
      </c>
      <c r="K1323">
        <v>92</v>
      </c>
      <c r="L1323" t="s">
        <v>10292</v>
      </c>
      <c r="N1323" t="s">
        <v>31</v>
      </c>
      <c r="O1323" t="s">
        <v>332</v>
      </c>
      <c r="Q1323" t="s">
        <v>33</v>
      </c>
      <c r="R1323" t="s">
        <v>34</v>
      </c>
      <c r="S1323" t="s">
        <v>10293</v>
      </c>
      <c r="W1323" t="s">
        <v>10294</v>
      </c>
      <c r="X1323" t="s">
        <v>38</v>
      </c>
    </row>
    <row r="1324" spans="1:24" x14ac:dyDescent="0.3">
      <c r="A1324">
        <v>969061</v>
      </c>
      <c r="B1324">
        <v>167731</v>
      </c>
      <c r="C1324" t="s">
        <v>10295</v>
      </c>
      <c r="D1324" t="s">
        <v>10296</v>
      </c>
      <c r="F1324" t="s">
        <v>1156</v>
      </c>
      <c r="G1324" t="s">
        <v>43</v>
      </c>
      <c r="H1324" t="s">
        <v>10297</v>
      </c>
      <c r="I1324" t="s">
        <v>10298</v>
      </c>
      <c r="J1324" t="s">
        <v>10299</v>
      </c>
      <c r="K1324">
        <v>76</v>
      </c>
      <c r="L1324" t="s">
        <v>10300</v>
      </c>
      <c r="N1324" t="s">
        <v>31</v>
      </c>
      <c r="O1324" t="s">
        <v>47</v>
      </c>
      <c r="Q1324" t="s">
        <v>33</v>
      </c>
      <c r="R1324" t="s">
        <v>34</v>
      </c>
      <c r="S1324" t="s">
        <v>10301</v>
      </c>
      <c r="T1324" t="s">
        <v>2804</v>
      </c>
      <c r="W1324" t="s">
        <v>10302</v>
      </c>
      <c r="X1324" t="s">
        <v>38</v>
      </c>
    </row>
    <row r="1325" spans="1:24" x14ac:dyDescent="0.3">
      <c r="A1325">
        <v>969062</v>
      </c>
      <c r="B1325">
        <v>211929</v>
      </c>
      <c r="C1325" t="s">
        <v>10303</v>
      </c>
      <c r="D1325" t="s">
        <v>10304</v>
      </c>
      <c r="F1325" t="s">
        <v>611</v>
      </c>
      <c r="G1325" t="s">
        <v>43</v>
      </c>
      <c r="H1325" t="s">
        <v>10305</v>
      </c>
      <c r="I1325" t="s">
        <v>10306</v>
      </c>
      <c r="J1325" t="s">
        <v>10307</v>
      </c>
      <c r="K1325">
        <v>75</v>
      </c>
      <c r="L1325" t="s">
        <v>10308</v>
      </c>
      <c r="N1325" t="s">
        <v>31</v>
      </c>
      <c r="O1325" t="s">
        <v>32</v>
      </c>
      <c r="Q1325" t="s">
        <v>33</v>
      </c>
      <c r="R1325" t="s">
        <v>34</v>
      </c>
      <c r="S1325" t="s">
        <v>10309</v>
      </c>
      <c r="T1325" t="s">
        <v>36</v>
      </c>
      <c r="W1325" t="s">
        <v>10308</v>
      </c>
      <c r="X1325" t="s">
        <v>38</v>
      </c>
    </row>
    <row r="1326" spans="1:24" x14ac:dyDescent="0.3">
      <c r="A1326">
        <v>969063</v>
      </c>
      <c r="B1326" t="s">
        <v>10310</v>
      </c>
      <c r="C1326" t="s">
        <v>10311</v>
      </c>
      <c r="D1326" t="s">
        <v>10312</v>
      </c>
      <c r="F1326" t="s">
        <v>630</v>
      </c>
      <c r="G1326" t="s">
        <v>43</v>
      </c>
      <c r="H1326" t="s">
        <v>10313</v>
      </c>
      <c r="I1326" t="s">
        <v>10314</v>
      </c>
      <c r="J1326" t="s">
        <v>10315</v>
      </c>
      <c r="K1326">
        <v>62</v>
      </c>
      <c r="L1326" t="s">
        <v>10316</v>
      </c>
      <c r="N1326" t="s">
        <v>31</v>
      </c>
      <c r="O1326" t="s">
        <v>47</v>
      </c>
      <c r="Q1326" t="s">
        <v>33</v>
      </c>
      <c r="R1326" t="s">
        <v>34</v>
      </c>
      <c r="S1326" t="s">
        <v>10317</v>
      </c>
      <c r="T1326" t="s">
        <v>265</v>
      </c>
      <c r="W1326" t="s">
        <v>10318</v>
      </c>
      <c r="X1326" t="s">
        <v>38</v>
      </c>
    </row>
    <row r="1327" spans="1:24" x14ac:dyDescent="0.3">
      <c r="A1327">
        <v>969064</v>
      </c>
      <c r="B1327" t="s">
        <v>10319</v>
      </c>
      <c r="C1327" t="s">
        <v>10320</v>
      </c>
      <c r="D1327" t="s">
        <v>10321</v>
      </c>
      <c r="F1327" t="s">
        <v>102</v>
      </c>
      <c r="G1327" t="s">
        <v>43</v>
      </c>
      <c r="H1327" t="s">
        <v>10322</v>
      </c>
      <c r="I1327" t="s">
        <v>10323</v>
      </c>
      <c r="J1327" t="s">
        <v>10324</v>
      </c>
      <c r="K1327">
        <v>46</v>
      </c>
      <c r="L1327" t="s">
        <v>10325</v>
      </c>
      <c r="N1327" t="s">
        <v>31</v>
      </c>
      <c r="O1327" t="s">
        <v>332</v>
      </c>
      <c r="Q1327" t="s">
        <v>33</v>
      </c>
      <c r="R1327" t="s">
        <v>34</v>
      </c>
      <c r="S1327" t="e">
        <f>- Neuquén - Barrio Ciudad Industrial</f>
        <v>#NAME?</v>
      </c>
      <c r="T1327" t="s">
        <v>2668</v>
      </c>
      <c r="W1327" t="s">
        <v>10326</v>
      </c>
      <c r="X1327" t="s">
        <v>38</v>
      </c>
    </row>
    <row r="1328" spans="1:24" x14ac:dyDescent="0.3">
      <c r="A1328">
        <v>969065</v>
      </c>
      <c r="B1328">
        <v>334131</v>
      </c>
      <c r="C1328" t="s">
        <v>1700</v>
      </c>
      <c r="D1328" t="s">
        <v>1701</v>
      </c>
      <c r="F1328" t="s">
        <v>219</v>
      </c>
      <c r="G1328" t="s">
        <v>43</v>
      </c>
      <c r="H1328" t="s">
        <v>10327</v>
      </c>
      <c r="I1328" t="s">
        <v>10328</v>
      </c>
      <c r="J1328" t="s">
        <v>10329</v>
      </c>
      <c r="K1328">
        <v>15</v>
      </c>
      <c r="L1328" t="s">
        <v>10330</v>
      </c>
      <c r="N1328" t="s">
        <v>31</v>
      </c>
      <c r="O1328" t="s">
        <v>490</v>
      </c>
      <c r="Q1328" t="s">
        <v>33</v>
      </c>
      <c r="R1328" t="s">
        <v>34</v>
      </c>
      <c r="S1328" t="s">
        <v>1704</v>
      </c>
      <c r="T1328" t="s">
        <v>1705</v>
      </c>
      <c r="W1328" t="s">
        <v>10331</v>
      </c>
      <c r="X1328" t="s">
        <v>60</v>
      </c>
    </row>
    <row r="1329" spans="1:24" x14ac:dyDescent="0.3">
      <c r="A1329">
        <v>969066</v>
      </c>
      <c r="B1329">
        <v>114032</v>
      </c>
      <c r="C1329" t="s">
        <v>10332</v>
      </c>
      <c r="D1329" t="s">
        <v>10333</v>
      </c>
      <c r="E1329" t="s">
        <v>195</v>
      </c>
      <c r="F1329" t="s">
        <v>1448</v>
      </c>
      <c r="G1329" t="s">
        <v>27</v>
      </c>
      <c r="H1329" t="s">
        <v>10334</v>
      </c>
      <c r="I1329" t="s">
        <v>10335</v>
      </c>
      <c r="J1329" t="s">
        <v>10336</v>
      </c>
      <c r="K1329">
        <v>22</v>
      </c>
      <c r="L1329" t="s">
        <v>10337</v>
      </c>
      <c r="N1329" t="s">
        <v>31</v>
      </c>
      <c r="O1329" t="s">
        <v>47</v>
      </c>
      <c r="Q1329" t="s">
        <v>33</v>
      </c>
      <c r="R1329" t="s">
        <v>34</v>
      </c>
      <c r="S1329" t="s">
        <v>10338</v>
      </c>
      <c r="T1329" t="s">
        <v>10339</v>
      </c>
      <c r="W1329" t="s">
        <v>10340</v>
      </c>
      <c r="X1329" t="s">
        <v>60</v>
      </c>
    </row>
    <row r="1330" spans="1:24" x14ac:dyDescent="0.3">
      <c r="A1330">
        <v>969068</v>
      </c>
      <c r="B1330">
        <v>302481</v>
      </c>
      <c r="C1330" t="s">
        <v>10341</v>
      </c>
      <c r="D1330" t="s">
        <v>10342</v>
      </c>
      <c r="E1330" t="s">
        <v>140</v>
      </c>
      <c r="F1330" t="s">
        <v>650</v>
      </c>
      <c r="G1330" t="s">
        <v>27</v>
      </c>
      <c r="H1330" t="s">
        <v>10343</v>
      </c>
      <c r="I1330" t="s">
        <v>10344</v>
      </c>
      <c r="J1330" t="s">
        <v>10345</v>
      </c>
      <c r="K1330">
        <v>17</v>
      </c>
      <c r="L1330" t="s">
        <v>5445</v>
      </c>
      <c r="N1330" t="s">
        <v>31</v>
      </c>
      <c r="O1330" t="s">
        <v>32</v>
      </c>
      <c r="Q1330" t="s">
        <v>33</v>
      </c>
      <c r="R1330" t="s">
        <v>34</v>
      </c>
      <c r="S1330" t="s">
        <v>10346</v>
      </c>
      <c r="T1330" t="s">
        <v>7722</v>
      </c>
      <c r="W1330" t="s">
        <v>5445</v>
      </c>
      <c r="X1330" t="s">
        <v>60</v>
      </c>
    </row>
    <row r="1331" spans="1:24" x14ac:dyDescent="0.3">
      <c r="A1331">
        <v>969069</v>
      </c>
      <c r="B1331" t="s">
        <v>10347</v>
      </c>
      <c r="C1331" t="s">
        <v>10348</v>
      </c>
      <c r="D1331" t="s">
        <v>10349</v>
      </c>
      <c r="F1331" t="s">
        <v>562</v>
      </c>
      <c r="G1331" t="s">
        <v>27</v>
      </c>
      <c r="H1331" t="s">
        <v>10350</v>
      </c>
      <c r="J1331" t="s">
        <v>10351</v>
      </c>
      <c r="N1331" t="s">
        <v>31</v>
      </c>
      <c r="R1331" t="s">
        <v>78</v>
      </c>
      <c r="S1331" t="e">
        <f>- Neuquén - Oeste</f>
        <v>#NAME?</v>
      </c>
      <c r="T1331" t="s">
        <v>10352</v>
      </c>
      <c r="W1331" t="s">
        <v>10353</v>
      </c>
      <c r="X1331" t="s">
        <v>38</v>
      </c>
    </row>
    <row r="1332" spans="1:24" x14ac:dyDescent="0.3">
      <c r="A1332">
        <v>969070</v>
      </c>
      <c r="B1332" t="s">
        <v>10354</v>
      </c>
      <c r="C1332" t="s">
        <v>10355</v>
      </c>
      <c r="D1332" t="s">
        <v>10356</v>
      </c>
      <c r="E1332" t="s">
        <v>101</v>
      </c>
      <c r="F1332" t="s">
        <v>685</v>
      </c>
      <c r="G1332" t="s">
        <v>27</v>
      </c>
      <c r="H1332" t="s">
        <v>10357</v>
      </c>
      <c r="I1332" t="s">
        <v>10358</v>
      </c>
      <c r="J1332" t="s">
        <v>10359</v>
      </c>
      <c r="K1332">
        <v>91</v>
      </c>
      <c r="L1332" t="s">
        <v>4896</v>
      </c>
      <c r="N1332" t="s">
        <v>31</v>
      </c>
      <c r="O1332" t="s">
        <v>32</v>
      </c>
      <c r="Q1332" t="s">
        <v>33</v>
      </c>
      <c r="R1332" t="s">
        <v>34</v>
      </c>
      <c r="S1332" t="s">
        <v>10360</v>
      </c>
      <c r="W1332" t="s">
        <v>4896</v>
      </c>
      <c r="X1332" t="s">
        <v>38</v>
      </c>
    </row>
    <row r="1333" spans="1:24" x14ac:dyDescent="0.3">
      <c r="A1333">
        <v>969071</v>
      </c>
      <c r="B1333">
        <v>155976</v>
      </c>
      <c r="C1333" t="s">
        <v>10361</v>
      </c>
      <c r="D1333" t="s">
        <v>10362</v>
      </c>
      <c r="F1333" t="s">
        <v>75</v>
      </c>
      <c r="G1333" t="s">
        <v>27</v>
      </c>
      <c r="H1333" t="s">
        <v>10363</v>
      </c>
      <c r="I1333" t="s">
        <v>10364</v>
      </c>
      <c r="J1333" t="s">
        <v>10365</v>
      </c>
      <c r="K1333">
        <v>86</v>
      </c>
      <c r="L1333" t="s">
        <v>10366</v>
      </c>
      <c r="N1333" t="s">
        <v>31</v>
      </c>
      <c r="O1333" t="s">
        <v>332</v>
      </c>
      <c r="Q1333" t="s">
        <v>33</v>
      </c>
      <c r="R1333" t="s">
        <v>34</v>
      </c>
      <c r="S1333" t="s">
        <v>10367</v>
      </c>
      <c r="W1333" t="s">
        <v>10368</v>
      </c>
      <c r="X1333" t="s">
        <v>38</v>
      </c>
    </row>
    <row r="1334" spans="1:24" x14ac:dyDescent="0.3">
      <c r="A1334">
        <v>969072</v>
      </c>
      <c r="B1334">
        <v>234444</v>
      </c>
      <c r="C1334" t="s">
        <v>10369</v>
      </c>
      <c r="D1334" t="s">
        <v>10370</v>
      </c>
      <c r="F1334" t="s">
        <v>603</v>
      </c>
      <c r="G1334" t="s">
        <v>27</v>
      </c>
      <c r="H1334" t="s">
        <v>10371</v>
      </c>
      <c r="I1334" t="s">
        <v>10372</v>
      </c>
      <c r="J1334" t="s">
        <v>10373</v>
      </c>
      <c r="K1334">
        <v>88</v>
      </c>
      <c r="L1334" t="s">
        <v>6295</v>
      </c>
      <c r="N1334" t="s">
        <v>31</v>
      </c>
      <c r="O1334" t="s">
        <v>32</v>
      </c>
      <c r="Q1334" t="s">
        <v>33</v>
      </c>
      <c r="R1334" t="s">
        <v>34</v>
      </c>
      <c r="S1334" t="e">
        <f>- Neuquén</f>
        <v>#NAME?</v>
      </c>
      <c r="T1334" t="s">
        <v>10374</v>
      </c>
      <c r="W1334" t="s">
        <v>10375</v>
      </c>
      <c r="X1334" t="s">
        <v>38</v>
      </c>
    </row>
    <row r="1335" spans="1:24" x14ac:dyDescent="0.3">
      <c r="A1335">
        <v>969073</v>
      </c>
      <c r="B1335">
        <v>330809</v>
      </c>
      <c r="C1335" t="s">
        <v>10376</v>
      </c>
      <c r="D1335" t="s">
        <v>10377</v>
      </c>
      <c r="F1335" t="s">
        <v>112</v>
      </c>
      <c r="G1335" t="s">
        <v>27</v>
      </c>
      <c r="H1335" t="s">
        <v>10378</v>
      </c>
      <c r="I1335" t="s">
        <v>10379</v>
      </c>
      <c r="J1335" t="s">
        <v>10380</v>
      </c>
      <c r="K1335">
        <v>38</v>
      </c>
      <c r="M1335" t="s">
        <v>10381</v>
      </c>
      <c r="N1335" t="s">
        <v>31</v>
      </c>
      <c r="O1335" t="s">
        <v>170</v>
      </c>
      <c r="Q1335" t="s">
        <v>33</v>
      </c>
      <c r="R1335" t="s">
        <v>34</v>
      </c>
      <c r="S1335" t="s">
        <v>10382</v>
      </c>
      <c r="W1335" t="s">
        <v>10383</v>
      </c>
      <c r="X1335" t="s">
        <v>60</v>
      </c>
    </row>
    <row r="1336" spans="1:24" x14ac:dyDescent="0.3">
      <c r="A1336">
        <v>969076</v>
      </c>
      <c r="B1336" t="s">
        <v>10384</v>
      </c>
      <c r="C1336" t="s">
        <v>10385</v>
      </c>
      <c r="D1336" t="s">
        <v>10386</v>
      </c>
      <c r="F1336" t="s">
        <v>1448</v>
      </c>
      <c r="G1336" t="s">
        <v>43</v>
      </c>
      <c r="H1336" t="s">
        <v>10387</v>
      </c>
      <c r="I1336" t="s">
        <v>10388</v>
      </c>
      <c r="J1336" t="s">
        <v>10389</v>
      </c>
      <c r="K1336">
        <v>23</v>
      </c>
      <c r="L1336" t="s">
        <v>1061</v>
      </c>
      <c r="N1336" t="s">
        <v>31</v>
      </c>
      <c r="O1336" t="s">
        <v>146</v>
      </c>
      <c r="Q1336" t="s">
        <v>119</v>
      </c>
      <c r="R1336" t="s">
        <v>120</v>
      </c>
      <c r="S1336" t="s">
        <v>10390</v>
      </c>
      <c r="W1336" t="s">
        <v>10391</v>
      </c>
      <c r="X1336" t="s">
        <v>60</v>
      </c>
    </row>
    <row r="1337" spans="1:24" x14ac:dyDescent="0.3">
      <c r="A1337">
        <v>969077</v>
      </c>
      <c r="B1337">
        <v>19253</v>
      </c>
      <c r="C1337" t="s">
        <v>10392</v>
      </c>
      <c r="D1337" t="s">
        <v>10393</v>
      </c>
      <c r="E1337" t="s">
        <v>195</v>
      </c>
      <c r="F1337" t="s">
        <v>572</v>
      </c>
      <c r="G1337" t="s">
        <v>27</v>
      </c>
      <c r="H1337" t="s">
        <v>10394</v>
      </c>
      <c r="I1337" t="s">
        <v>10395</v>
      </c>
      <c r="J1337" t="s">
        <v>10396</v>
      </c>
      <c r="K1337">
        <v>67</v>
      </c>
      <c r="L1337" t="s">
        <v>3560</v>
      </c>
      <c r="N1337" t="s">
        <v>31</v>
      </c>
      <c r="O1337" t="s">
        <v>332</v>
      </c>
      <c r="Q1337" t="s">
        <v>33</v>
      </c>
      <c r="R1337" t="s">
        <v>34</v>
      </c>
      <c r="S1337" t="s">
        <v>10397</v>
      </c>
      <c r="W1337" t="s">
        <v>10398</v>
      </c>
      <c r="X1337" t="s">
        <v>38</v>
      </c>
    </row>
    <row r="1338" spans="1:24" x14ac:dyDescent="0.3">
      <c r="A1338">
        <v>969078</v>
      </c>
      <c r="B1338">
        <v>267700</v>
      </c>
      <c r="C1338" t="s">
        <v>10399</v>
      </c>
      <c r="D1338" t="s">
        <v>10400</v>
      </c>
      <c r="F1338" t="s">
        <v>738</v>
      </c>
      <c r="G1338" t="s">
        <v>43</v>
      </c>
      <c r="H1338" t="s">
        <v>10401</v>
      </c>
      <c r="J1338" t="s">
        <v>10402</v>
      </c>
      <c r="N1338" t="s">
        <v>31</v>
      </c>
      <c r="R1338" t="s">
        <v>78</v>
      </c>
      <c r="S1338" t="s">
        <v>10403</v>
      </c>
      <c r="T1338" t="s">
        <v>10404</v>
      </c>
      <c r="W1338" t="s">
        <v>10405</v>
      </c>
      <c r="X1338" t="s">
        <v>38</v>
      </c>
    </row>
    <row r="1339" spans="1:24" x14ac:dyDescent="0.3">
      <c r="A1339">
        <v>969079</v>
      </c>
      <c r="B1339">
        <v>302494</v>
      </c>
      <c r="C1339" t="s">
        <v>10406</v>
      </c>
      <c r="D1339" t="s">
        <v>10407</v>
      </c>
      <c r="F1339" t="s">
        <v>292</v>
      </c>
      <c r="G1339" t="s">
        <v>27</v>
      </c>
      <c r="H1339" t="s">
        <v>10408</v>
      </c>
      <c r="I1339" t="s">
        <v>10409</v>
      </c>
      <c r="J1339" t="s">
        <v>10410</v>
      </c>
      <c r="K1339">
        <v>26</v>
      </c>
      <c r="L1339" t="s">
        <v>1303</v>
      </c>
      <c r="N1339" t="s">
        <v>31</v>
      </c>
      <c r="O1339" t="s">
        <v>3576</v>
      </c>
      <c r="Q1339" t="s">
        <v>33</v>
      </c>
      <c r="R1339" t="s">
        <v>34</v>
      </c>
      <c r="S1339" t="s">
        <v>10411</v>
      </c>
      <c r="T1339" t="s">
        <v>10412</v>
      </c>
      <c r="W1339" t="s">
        <v>10413</v>
      </c>
      <c r="X1339" t="s">
        <v>60</v>
      </c>
    </row>
    <row r="1340" spans="1:24" x14ac:dyDescent="0.3">
      <c r="A1340">
        <v>969080</v>
      </c>
      <c r="B1340">
        <v>136383</v>
      </c>
      <c r="C1340" t="s">
        <v>10414</v>
      </c>
      <c r="D1340" t="s">
        <v>10415</v>
      </c>
      <c r="F1340" t="s">
        <v>611</v>
      </c>
      <c r="G1340" t="s">
        <v>43</v>
      </c>
      <c r="H1340" t="s">
        <v>10416</v>
      </c>
      <c r="I1340" t="s">
        <v>10417</v>
      </c>
      <c r="J1340" t="s">
        <v>10418</v>
      </c>
      <c r="K1340">
        <v>99</v>
      </c>
      <c r="L1340" t="s">
        <v>10419</v>
      </c>
      <c r="N1340" t="s">
        <v>31</v>
      </c>
      <c r="O1340" t="s">
        <v>47</v>
      </c>
      <c r="R1340" t="s">
        <v>903</v>
      </c>
      <c r="S1340" t="s">
        <v>10420</v>
      </c>
      <c r="W1340" t="s">
        <v>10421</v>
      </c>
      <c r="X1340" t="s">
        <v>38</v>
      </c>
    </row>
    <row r="1341" spans="1:24" x14ac:dyDescent="0.3">
      <c r="A1341">
        <v>969083</v>
      </c>
      <c r="B1341">
        <v>39353</v>
      </c>
      <c r="C1341" t="s">
        <v>10422</v>
      </c>
      <c r="D1341" t="s">
        <v>10423</v>
      </c>
      <c r="E1341" t="s">
        <v>195</v>
      </c>
      <c r="F1341" t="s">
        <v>1610</v>
      </c>
      <c r="G1341" t="s">
        <v>27</v>
      </c>
      <c r="H1341" t="s">
        <v>10424</v>
      </c>
      <c r="I1341" t="s">
        <v>10425</v>
      </c>
      <c r="J1341" t="s">
        <v>10426</v>
      </c>
      <c r="K1341">
        <v>91</v>
      </c>
      <c r="L1341" t="s">
        <v>10427</v>
      </c>
      <c r="N1341" t="s">
        <v>31</v>
      </c>
      <c r="O1341" t="s">
        <v>3576</v>
      </c>
      <c r="Q1341" t="s">
        <v>33</v>
      </c>
      <c r="R1341" t="s">
        <v>34</v>
      </c>
      <c r="S1341" t="s">
        <v>10428</v>
      </c>
      <c r="T1341" t="s">
        <v>10429</v>
      </c>
      <c r="W1341" t="s">
        <v>10430</v>
      </c>
      <c r="X1341" t="s">
        <v>38</v>
      </c>
    </row>
    <row r="1342" spans="1:24" x14ac:dyDescent="0.3">
      <c r="A1342">
        <v>969084</v>
      </c>
      <c r="B1342">
        <v>246295</v>
      </c>
      <c r="C1342" t="s">
        <v>10431</v>
      </c>
      <c r="D1342" t="s">
        <v>10432</v>
      </c>
      <c r="E1342" t="s">
        <v>195</v>
      </c>
      <c r="F1342" t="s">
        <v>1610</v>
      </c>
      <c r="G1342" t="s">
        <v>43</v>
      </c>
      <c r="H1342" t="s">
        <v>10433</v>
      </c>
      <c r="I1342" t="s">
        <v>10434</v>
      </c>
      <c r="J1342" t="s">
        <v>10435</v>
      </c>
      <c r="K1342">
        <v>89</v>
      </c>
      <c r="L1342" t="s">
        <v>10436</v>
      </c>
      <c r="N1342" t="s">
        <v>31</v>
      </c>
      <c r="O1342" t="s">
        <v>47</v>
      </c>
      <c r="Q1342" t="s">
        <v>33</v>
      </c>
      <c r="R1342" t="s">
        <v>34</v>
      </c>
      <c r="S1342" t="s">
        <v>10437</v>
      </c>
      <c r="T1342" t="s">
        <v>10134</v>
      </c>
      <c r="W1342" t="s">
        <v>10438</v>
      </c>
      <c r="X1342" t="s">
        <v>38</v>
      </c>
    </row>
    <row r="1343" spans="1:24" x14ac:dyDescent="0.3">
      <c r="A1343">
        <v>969085</v>
      </c>
      <c r="B1343" t="s">
        <v>10439</v>
      </c>
      <c r="C1343" t="s">
        <v>10440</v>
      </c>
      <c r="D1343" t="s">
        <v>10441</v>
      </c>
      <c r="F1343" t="s">
        <v>356</v>
      </c>
      <c r="G1343" t="s">
        <v>27</v>
      </c>
      <c r="H1343" t="s">
        <v>10442</v>
      </c>
      <c r="I1343" t="s">
        <v>10443</v>
      </c>
      <c r="J1343" t="s">
        <v>10444</v>
      </c>
      <c r="K1343">
        <v>128</v>
      </c>
      <c r="L1343" t="s">
        <v>9901</v>
      </c>
      <c r="N1343" t="s">
        <v>31</v>
      </c>
      <c r="O1343" t="s">
        <v>47</v>
      </c>
      <c r="Q1343" t="s">
        <v>33</v>
      </c>
      <c r="R1343" t="s">
        <v>34</v>
      </c>
      <c r="S1343" t="s">
        <v>10445</v>
      </c>
      <c r="T1343" t="s">
        <v>503</v>
      </c>
      <c r="W1343" t="s">
        <v>3759</v>
      </c>
      <c r="X1343" t="s">
        <v>38</v>
      </c>
    </row>
    <row r="1344" spans="1:24" x14ac:dyDescent="0.3">
      <c r="A1344">
        <v>969086</v>
      </c>
      <c r="B1344">
        <v>329997</v>
      </c>
      <c r="C1344" t="s">
        <v>10446</v>
      </c>
      <c r="D1344" t="s">
        <v>10447</v>
      </c>
      <c r="F1344" t="s">
        <v>507</v>
      </c>
      <c r="G1344" t="s">
        <v>27</v>
      </c>
      <c r="H1344" t="s">
        <v>10448</v>
      </c>
      <c r="I1344" t="s">
        <v>10449</v>
      </c>
      <c r="J1344" t="s">
        <v>10450</v>
      </c>
      <c r="K1344">
        <v>133</v>
      </c>
      <c r="L1344" t="s">
        <v>4165</v>
      </c>
      <c r="N1344" t="s">
        <v>31</v>
      </c>
      <c r="O1344" t="s">
        <v>47</v>
      </c>
      <c r="Q1344" t="s">
        <v>33</v>
      </c>
      <c r="R1344" t="s">
        <v>34</v>
      </c>
      <c r="S1344" t="s">
        <v>10451</v>
      </c>
      <c r="W1344" t="s">
        <v>10452</v>
      </c>
      <c r="X1344" t="s">
        <v>38</v>
      </c>
    </row>
    <row r="1345" spans="1:24" x14ac:dyDescent="0.3">
      <c r="A1345">
        <v>969087</v>
      </c>
      <c r="B1345">
        <v>177848</v>
      </c>
      <c r="C1345" t="s">
        <v>10453</v>
      </c>
      <c r="D1345" t="s">
        <v>10454</v>
      </c>
      <c r="E1345" t="s">
        <v>364</v>
      </c>
      <c r="F1345" t="s">
        <v>507</v>
      </c>
      <c r="G1345" t="s">
        <v>27</v>
      </c>
      <c r="H1345" t="s">
        <v>10455</v>
      </c>
      <c r="I1345" t="s">
        <v>10456</v>
      </c>
      <c r="J1345" t="s">
        <v>10457</v>
      </c>
      <c r="K1345">
        <v>30</v>
      </c>
      <c r="N1345" t="s">
        <v>31</v>
      </c>
      <c r="O1345" t="s">
        <v>1248</v>
      </c>
      <c r="Q1345" t="s">
        <v>119</v>
      </c>
      <c r="R1345" t="s">
        <v>120</v>
      </c>
      <c r="S1345" t="s">
        <v>10458</v>
      </c>
      <c r="T1345" t="s">
        <v>2172</v>
      </c>
      <c r="W1345" t="s">
        <v>10459</v>
      </c>
      <c r="X1345" t="s">
        <v>60</v>
      </c>
    </row>
    <row r="1346" spans="1:24" x14ac:dyDescent="0.3">
      <c r="A1346">
        <v>969089</v>
      </c>
      <c r="B1346" t="s">
        <v>10460</v>
      </c>
      <c r="C1346" t="s">
        <v>10461</v>
      </c>
      <c r="D1346" t="s">
        <v>10462</v>
      </c>
      <c r="E1346" t="s">
        <v>140</v>
      </c>
      <c r="F1346" t="s">
        <v>1610</v>
      </c>
      <c r="G1346" t="s">
        <v>43</v>
      </c>
      <c r="H1346" t="s">
        <v>10463</v>
      </c>
      <c r="I1346" t="s">
        <v>10464</v>
      </c>
      <c r="J1346" t="s">
        <v>10465</v>
      </c>
      <c r="K1346">
        <v>16</v>
      </c>
      <c r="N1346" t="s">
        <v>31</v>
      </c>
      <c r="O1346" t="s">
        <v>1248</v>
      </c>
      <c r="Q1346" t="s">
        <v>33</v>
      </c>
      <c r="R1346" t="s">
        <v>34</v>
      </c>
      <c r="S1346" t="s">
        <v>10466</v>
      </c>
      <c r="W1346" t="s">
        <v>10467</v>
      </c>
      <c r="X1346" t="s">
        <v>60</v>
      </c>
    </row>
    <row r="1347" spans="1:24" x14ac:dyDescent="0.3">
      <c r="A1347">
        <v>969090</v>
      </c>
      <c r="B1347">
        <v>261033</v>
      </c>
      <c r="C1347" t="s">
        <v>10468</v>
      </c>
      <c r="D1347" t="s">
        <v>10469</v>
      </c>
      <c r="F1347" t="s">
        <v>611</v>
      </c>
      <c r="G1347" t="s">
        <v>27</v>
      </c>
      <c r="H1347" t="s">
        <v>10470</v>
      </c>
      <c r="I1347" t="s">
        <v>10471</v>
      </c>
      <c r="J1347" t="s">
        <v>10472</v>
      </c>
      <c r="K1347">
        <v>118</v>
      </c>
      <c r="L1347" t="s">
        <v>1837</v>
      </c>
      <c r="N1347" t="s">
        <v>31</v>
      </c>
      <c r="O1347" t="s">
        <v>47</v>
      </c>
      <c r="Q1347" t="s">
        <v>33</v>
      </c>
      <c r="R1347" t="s">
        <v>34</v>
      </c>
      <c r="S1347" t="s">
        <v>8833</v>
      </c>
      <c r="T1347" t="s">
        <v>4560</v>
      </c>
      <c r="W1347" t="s">
        <v>10473</v>
      </c>
      <c r="X1347" t="s">
        <v>38</v>
      </c>
    </row>
    <row r="1348" spans="1:24" x14ac:dyDescent="0.3">
      <c r="A1348">
        <v>969092</v>
      </c>
      <c r="B1348">
        <v>215273</v>
      </c>
      <c r="C1348" t="s">
        <v>10474</v>
      </c>
      <c r="D1348" t="s">
        <v>10475</v>
      </c>
      <c r="F1348" t="s">
        <v>1001</v>
      </c>
      <c r="G1348" t="s">
        <v>43</v>
      </c>
      <c r="H1348" t="s">
        <v>10476</v>
      </c>
      <c r="I1348" t="s">
        <v>10477</v>
      </c>
      <c r="J1348" t="s">
        <v>10478</v>
      </c>
      <c r="K1348">
        <v>122</v>
      </c>
      <c r="L1348" t="s">
        <v>10479</v>
      </c>
      <c r="N1348" t="s">
        <v>31</v>
      </c>
      <c r="O1348" t="s">
        <v>32</v>
      </c>
      <c r="Q1348" t="s">
        <v>33</v>
      </c>
      <c r="R1348" t="s">
        <v>34</v>
      </c>
      <c r="S1348" t="s">
        <v>10480</v>
      </c>
      <c r="W1348" t="s">
        <v>10481</v>
      </c>
      <c r="X1348" t="s">
        <v>38</v>
      </c>
    </row>
    <row r="1349" spans="1:24" x14ac:dyDescent="0.3">
      <c r="A1349">
        <v>969095</v>
      </c>
      <c r="B1349">
        <v>262552</v>
      </c>
      <c r="C1349" t="s">
        <v>10482</v>
      </c>
      <c r="D1349" t="s">
        <v>10483</v>
      </c>
      <c r="F1349" t="s">
        <v>112</v>
      </c>
      <c r="G1349" t="s">
        <v>27</v>
      </c>
      <c r="H1349" t="s">
        <v>10484</v>
      </c>
      <c r="I1349" t="s">
        <v>10485</v>
      </c>
      <c r="J1349" t="s">
        <v>10486</v>
      </c>
      <c r="K1349">
        <v>19</v>
      </c>
      <c r="L1349" t="s">
        <v>1839</v>
      </c>
      <c r="N1349" t="s">
        <v>31</v>
      </c>
      <c r="O1349" t="s">
        <v>2584</v>
      </c>
      <c r="Q1349" t="s">
        <v>33</v>
      </c>
      <c r="R1349" t="s">
        <v>34</v>
      </c>
      <c r="S1349" t="s">
        <v>10487</v>
      </c>
      <c r="T1349" t="s">
        <v>10057</v>
      </c>
      <c r="W1349" t="s">
        <v>108</v>
      </c>
      <c r="X1349" t="s">
        <v>60</v>
      </c>
    </row>
    <row r="1350" spans="1:24" x14ac:dyDescent="0.3">
      <c r="A1350">
        <v>969096</v>
      </c>
      <c r="B1350" t="s">
        <v>10488</v>
      </c>
      <c r="C1350" t="s">
        <v>10489</v>
      </c>
      <c r="D1350" t="s">
        <v>10490</v>
      </c>
      <c r="F1350" t="s">
        <v>485</v>
      </c>
      <c r="G1350" t="s">
        <v>27</v>
      </c>
      <c r="H1350" t="s">
        <v>10491</v>
      </c>
      <c r="I1350" t="s">
        <v>10492</v>
      </c>
      <c r="J1350" t="s">
        <v>10493</v>
      </c>
      <c r="K1350">
        <v>34</v>
      </c>
      <c r="L1350" t="s">
        <v>7218</v>
      </c>
      <c r="N1350" t="s">
        <v>31</v>
      </c>
      <c r="O1350" t="s">
        <v>332</v>
      </c>
      <c r="Q1350" t="s">
        <v>33</v>
      </c>
      <c r="R1350" t="s">
        <v>34</v>
      </c>
      <c r="S1350" t="s">
        <v>10494</v>
      </c>
      <c r="T1350" t="s">
        <v>10495</v>
      </c>
      <c r="W1350" t="s">
        <v>10496</v>
      </c>
      <c r="X1350" t="s">
        <v>60</v>
      </c>
    </row>
    <row r="1351" spans="1:24" x14ac:dyDescent="0.3">
      <c r="A1351">
        <v>969097</v>
      </c>
      <c r="B1351" t="s">
        <v>10497</v>
      </c>
      <c r="C1351" t="s">
        <v>10498</v>
      </c>
      <c r="D1351" t="s">
        <v>10499</v>
      </c>
      <c r="F1351" t="s">
        <v>507</v>
      </c>
      <c r="G1351" t="s">
        <v>43</v>
      </c>
      <c r="H1351" t="s">
        <v>10500</v>
      </c>
      <c r="I1351" t="s">
        <v>10501</v>
      </c>
      <c r="J1351" t="s">
        <v>10502</v>
      </c>
      <c r="K1351">
        <v>115</v>
      </c>
      <c r="L1351" t="s">
        <v>2962</v>
      </c>
      <c r="N1351" t="s">
        <v>31</v>
      </c>
      <c r="O1351" t="s">
        <v>32</v>
      </c>
      <c r="Q1351" t="s">
        <v>33</v>
      </c>
      <c r="R1351" t="s">
        <v>34</v>
      </c>
      <c r="S1351" t="s">
        <v>10503</v>
      </c>
      <c r="T1351" t="s">
        <v>1569</v>
      </c>
      <c r="W1351" t="s">
        <v>2962</v>
      </c>
      <c r="X1351" t="s">
        <v>38</v>
      </c>
    </row>
    <row r="1352" spans="1:24" x14ac:dyDescent="0.3">
      <c r="A1352">
        <v>969099</v>
      </c>
      <c r="B1352" t="s">
        <v>10504</v>
      </c>
      <c r="C1352" t="s">
        <v>10505</v>
      </c>
      <c r="D1352" t="s">
        <v>10506</v>
      </c>
      <c r="F1352" t="s">
        <v>650</v>
      </c>
      <c r="G1352" t="s">
        <v>43</v>
      </c>
      <c r="H1352" t="s">
        <v>10507</v>
      </c>
      <c r="I1352" t="s">
        <v>10508</v>
      </c>
      <c r="J1352" t="s">
        <v>10509</v>
      </c>
      <c r="K1352">
        <v>109</v>
      </c>
      <c r="L1352" t="s">
        <v>10234</v>
      </c>
      <c r="N1352" t="s">
        <v>31</v>
      </c>
      <c r="O1352" t="s">
        <v>3576</v>
      </c>
      <c r="Q1352" t="s">
        <v>33</v>
      </c>
      <c r="R1352" t="s">
        <v>34</v>
      </c>
      <c r="S1352" t="s">
        <v>10510</v>
      </c>
      <c r="T1352" t="s">
        <v>10511</v>
      </c>
      <c r="W1352" t="s">
        <v>10512</v>
      </c>
      <c r="X1352" t="s">
        <v>38</v>
      </c>
    </row>
    <row r="1353" spans="1:24" x14ac:dyDescent="0.3">
      <c r="A1353">
        <v>969101</v>
      </c>
      <c r="B1353">
        <v>106790</v>
      </c>
      <c r="C1353" t="s">
        <v>10513</v>
      </c>
      <c r="D1353" t="s">
        <v>10514</v>
      </c>
      <c r="E1353" t="s">
        <v>140</v>
      </c>
      <c r="F1353" t="s">
        <v>42</v>
      </c>
      <c r="G1353" t="s">
        <v>27</v>
      </c>
      <c r="H1353" t="s">
        <v>10515</v>
      </c>
      <c r="J1353" t="s">
        <v>10516</v>
      </c>
      <c r="N1353" t="s">
        <v>31</v>
      </c>
      <c r="R1353" t="s">
        <v>78</v>
      </c>
      <c r="S1353" t="s">
        <v>10517</v>
      </c>
      <c r="W1353" t="s">
        <v>10518</v>
      </c>
      <c r="X1353" t="s">
        <v>38</v>
      </c>
    </row>
    <row r="1354" spans="1:24" x14ac:dyDescent="0.3">
      <c r="A1354">
        <v>969106</v>
      </c>
      <c r="B1354">
        <v>114032</v>
      </c>
      <c r="C1354" t="s">
        <v>10332</v>
      </c>
      <c r="D1354" t="s">
        <v>10333</v>
      </c>
      <c r="E1354" t="s">
        <v>195</v>
      </c>
      <c r="F1354" t="s">
        <v>1448</v>
      </c>
      <c r="G1354" t="s">
        <v>27</v>
      </c>
      <c r="H1354" t="s">
        <v>10519</v>
      </c>
      <c r="I1354" t="s">
        <v>10520</v>
      </c>
      <c r="J1354" t="s">
        <v>10521</v>
      </c>
      <c r="K1354">
        <v>19</v>
      </c>
      <c r="L1354" t="s">
        <v>10522</v>
      </c>
      <c r="N1354" t="s">
        <v>31</v>
      </c>
      <c r="O1354" t="s">
        <v>3295</v>
      </c>
      <c r="Q1354" t="s">
        <v>119</v>
      </c>
      <c r="R1354" t="s">
        <v>120</v>
      </c>
      <c r="S1354" t="s">
        <v>10338</v>
      </c>
      <c r="T1354" t="s">
        <v>10339</v>
      </c>
      <c r="W1354" t="s">
        <v>10523</v>
      </c>
      <c r="X1354" t="s">
        <v>60</v>
      </c>
    </row>
    <row r="1355" spans="1:24" x14ac:dyDescent="0.3">
      <c r="A1355">
        <v>969107</v>
      </c>
      <c r="B1355" t="s">
        <v>10524</v>
      </c>
      <c r="C1355" t="s">
        <v>10525</v>
      </c>
      <c r="D1355" t="s">
        <v>10526</v>
      </c>
      <c r="F1355" t="s">
        <v>63</v>
      </c>
      <c r="G1355" t="s">
        <v>43</v>
      </c>
      <c r="H1355" t="s">
        <v>10527</v>
      </c>
      <c r="I1355" t="s">
        <v>10528</v>
      </c>
      <c r="J1355" t="s">
        <v>10529</v>
      </c>
      <c r="K1355">
        <v>92</v>
      </c>
      <c r="L1355" t="s">
        <v>10530</v>
      </c>
      <c r="N1355" t="s">
        <v>31</v>
      </c>
      <c r="O1355" t="s">
        <v>32</v>
      </c>
      <c r="Q1355" t="s">
        <v>33</v>
      </c>
      <c r="R1355" t="s">
        <v>34</v>
      </c>
      <c r="S1355" t="s">
        <v>10531</v>
      </c>
      <c r="W1355" t="s">
        <v>10532</v>
      </c>
      <c r="X1355" t="s">
        <v>38</v>
      </c>
    </row>
    <row r="1356" spans="1:24" x14ac:dyDescent="0.3">
      <c r="A1356">
        <v>969108</v>
      </c>
      <c r="B1356">
        <v>283662</v>
      </c>
      <c r="C1356" t="s">
        <v>10533</v>
      </c>
      <c r="D1356" t="s">
        <v>10534</v>
      </c>
      <c r="E1356" t="s">
        <v>185</v>
      </c>
      <c r="F1356" t="s">
        <v>356</v>
      </c>
      <c r="G1356" t="s">
        <v>27</v>
      </c>
      <c r="H1356" t="s">
        <v>10535</v>
      </c>
      <c r="I1356" t="s">
        <v>10536</v>
      </c>
      <c r="J1356" t="s">
        <v>10537</v>
      </c>
      <c r="K1356">
        <v>44</v>
      </c>
      <c r="L1356" t="s">
        <v>10538</v>
      </c>
      <c r="N1356" t="s">
        <v>31</v>
      </c>
      <c r="O1356" t="s">
        <v>3576</v>
      </c>
      <c r="Q1356" t="s">
        <v>33</v>
      </c>
      <c r="R1356" t="s">
        <v>34</v>
      </c>
      <c r="S1356" t="s">
        <v>10539</v>
      </c>
      <c r="W1356" t="s">
        <v>2962</v>
      </c>
      <c r="X1356" t="s">
        <v>60</v>
      </c>
    </row>
    <row r="1357" spans="1:24" x14ac:dyDescent="0.3">
      <c r="A1357">
        <v>969110</v>
      </c>
      <c r="B1357">
        <v>325613</v>
      </c>
      <c r="C1357" t="s">
        <v>10540</v>
      </c>
      <c r="D1357" t="s">
        <v>10541</v>
      </c>
      <c r="E1357" t="s">
        <v>140</v>
      </c>
      <c r="F1357" t="s">
        <v>909</v>
      </c>
      <c r="G1357" t="s">
        <v>43</v>
      </c>
      <c r="H1357" t="s">
        <v>10542</v>
      </c>
      <c r="I1357" t="s">
        <v>10543</v>
      </c>
      <c r="J1357" t="s">
        <v>10544</v>
      </c>
      <c r="K1357">
        <v>20</v>
      </c>
      <c r="N1357" t="s">
        <v>31</v>
      </c>
      <c r="O1357" t="s">
        <v>1248</v>
      </c>
      <c r="Q1357" t="s">
        <v>1586</v>
      </c>
      <c r="R1357" t="s">
        <v>1587</v>
      </c>
      <c r="S1357" t="s">
        <v>10545</v>
      </c>
      <c r="T1357" t="s">
        <v>3603</v>
      </c>
      <c r="W1357" t="s">
        <v>10546</v>
      </c>
      <c r="X1357" t="s">
        <v>60</v>
      </c>
    </row>
    <row r="1358" spans="1:24" x14ac:dyDescent="0.3">
      <c r="A1358">
        <v>969113</v>
      </c>
      <c r="B1358" t="s">
        <v>10547</v>
      </c>
      <c r="C1358" t="s">
        <v>10548</v>
      </c>
      <c r="D1358" t="s">
        <v>10549</v>
      </c>
      <c r="F1358" t="s">
        <v>847</v>
      </c>
      <c r="G1358" t="s">
        <v>43</v>
      </c>
      <c r="H1358" t="s">
        <v>10550</v>
      </c>
      <c r="I1358" t="s">
        <v>10551</v>
      </c>
      <c r="J1358" t="s">
        <v>10552</v>
      </c>
      <c r="K1358">
        <v>80</v>
      </c>
      <c r="L1358" t="s">
        <v>10553</v>
      </c>
      <c r="N1358" t="s">
        <v>31</v>
      </c>
      <c r="O1358" t="s">
        <v>32</v>
      </c>
      <c r="Q1358" t="s">
        <v>33</v>
      </c>
      <c r="R1358" t="s">
        <v>34</v>
      </c>
      <c r="S1358" t="e">
        <f>- CHINA MUERTA</f>
        <v>#NAME?</v>
      </c>
      <c r="W1358" t="s">
        <v>10553</v>
      </c>
      <c r="X1358" t="s">
        <v>38</v>
      </c>
    </row>
    <row r="1359" spans="1:24" x14ac:dyDescent="0.3">
      <c r="A1359">
        <v>969114</v>
      </c>
      <c r="B1359" t="s">
        <v>10554</v>
      </c>
      <c r="C1359" t="s">
        <v>10555</v>
      </c>
      <c r="D1359" t="s">
        <v>10556</v>
      </c>
      <c r="F1359" t="s">
        <v>292</v>
      </c>
      <c r="G1359" t="s">
        <v>27</v>
      </c>
      <c r="H1359" t="s">
        <v>10557</v>
      </c>
      <c r="I1359" t="s">
        <v>10558</v>
      </c>
      <c r="J1359" t="s">
        <v>10559</v>
      </c>
      <c r="K1359">
        <v>81</v>
      </c>
      <c r="L1359" t="s">
        <v>10560</v>
      </c>
      <c r="N1359" t="s">
        <v>31</v>
      </c>
      <c r="O1359" t="s">
        <v>32</v>
      </c>
      <c r="Q1359" t="s">
        <v>33</v>
      </c>
      <c r="R1359" t="s">
        <v>34</v>
      </c>
      <c r="S1359" t="s">
        <v>10561</v>
      </c>
      <c r="W1359" t="s">
        <v>108</v>
      </c>
      <c r="X1359" t="s">
        <v>38</v>
      </c>
    </row>
    <row r="1360" spans="1:24" x14ac:dyDescent="0.3">
      <c r="A1360">
        <v>969115</v>
      </c>
      <c r="B1360">
        <v>172508</v>
      </c>
      <c r="C1360" t="s">
        <v>10562</v>
      </c>
      <c r="D1360" t="s">
        <v>10563</v>
      </c>
      <c r="F1360" t="s">
        <v>248</v>
      </c>
      <c r="G1360" t="s">
        <v>27</v>
      </c>
      <c r="H1360" t="s">
        <v>10564</v>
      </c>
      <c r="I1360" t="s">
        <v>10565</v>
      </c>
      <c r="J1360" t="s">
        <v>10566</v>
      </c>
      <c r="K1360">
        <v>93</v>
      </c>
      <c r="L1360" t="s">
        <v>10567</v>
      </c>
      <c r="N1360" t="s">
        <v>31</v>
      </c>
      <c r="O1360" t="s">
        <v>47</v>
      </c>
      <c r="Q1360" t="s">
        <v>33</v>
      </c>
      <c r="R1360" t="s">
        <v>34</v>
      </c>
      <c r="S1360" t="s">
        <v>10568</v>
      </c>
      <c r="T1360" t="s">
        <v>36</v>
      </c>
      <c r="W1360" t="s">
        <v>10569</v>
      </c>
      <c r="X1360" t="s">
        <v>38</v>
      </c>
    </row>
    <row r="1361" spans="1:24" x14ac:dyDescent="0.3">
      <c r="A1361">
        <v>969116</v>
      </c>
      <c r="B1361">
        <v>270299</v>
      </c>
      <c r="C1361" t="s">
        <v>10570</v>
      </c>
      <c r="D1361" t="s">
        <v>10571</v>
      </c>
      <c r="F1361" t="s">
        <v>485</v>
      </c>
      <c r="G1361" t="s">
        <v>27</v>
      </c>
      <c r="H1361" t="s">
        <v>10572</v>
      </c>
      <c r="I1361" t="s">
        <v>10573</v>
      </c>
      <c r="J1361" t="s">
        <v>10574</v>
      </c>
      <c r="K1361">
        <v>102</v>
      </c>
      <c r="L1361" t="s">
        <v>1303</v>
      </c>
      <c r="N1361" t="s">
        <v>31</v>
      </c>
      <c r="O1361" t="s">
        <v>2584</v>
      </c>
      <c r="Q1361" t="s">
        <v>33</v>
      </c>
      <c r="R1361" t="s">
        <v>34</v>
      </c>
      <c r="S1361" t="s">
        <v>10575</v>
      </c>
      <c r="T1361" t="s">
        <v>8633</v>
      </c>
      <c r="W1361" t="s">
        <v>10576</v>
      </c>
      <c r="X1361" t="s">
        <v>38</v>
      </c>
    </row>
    <row r="1362" spans="1:24" x14ac:dyDescent="0.3">
      <c r="A1362">
        <v>969118</v>
      </c>
      <c r="B1362" t="s">
        <v>10577</v>
      </c>
      <c r="C1362" t="s">
        <v>10578</v>
      </c>
      <c r="D1362" t="s">
        <v>10579</v>
      </c>
      <c r="E1362" t="s">
        <v>195</v>
      </c>
      <c r="F1362" t="s">
        <v>1583</v>
      </c>
      <c r="G1362" t="s">
        <v>27</v>
      </c>
      <c r="H1362" t="s">
        <v>10580</v>
      </c>
      <c r="I1362" t="s">
        <v>10580</v>
      </c>
      <c r="J1362" t="s">
        <v>10581</v>
      </c>
      <c r="K1362">
        <v>0</v>
      </c>
      <c r="L1362" t="s">
        <v>10582</v>
      </c>
      <c r="N1362" t="s">
        <v>31</v>
      </c>
      <c r="O1362" t="s">
        <v>3295</v>
      </c>
      <c r="Q1362" t="s">
        <v>119</v>
      </c>
      <c r="R1362" t="s">
        <v>120</v>
      </c>
      <c r="S1362" t="s">
        <v>10583</v>
      </c>
      <c r="W1362" t="s">
        <v>10584</v>
      </c>
    </row>
    <row r="1363" spans="1:24" x14ac:dyDescent="0.3">
      <c r="A1363">
        <v>969117</v>
      </c>
      <c r="B1363">
        <v>321608</v>
      </c>
      <c r="C1363" t="s">
        <v>10585</v>
      </c>
      <c r="D1363" t="s">
        <v>10586</v>
      </c>
      <c r="E1363" t="s">
        <v>195</v>
      </c>
      <c r="F1363" t="s">
        <v>7215</v>
      </c>
      <c r="G1363" t="s">
        <v>27</v>
      </c>
      <c r="H1363" t="s">
        <v>10587</v>
      </c>
      <c r="I1363" t="s">
        <v>10588</v>
      </c>
      <c r="J1363" t="s">
        <v>10589</v>
      </c>
      <c r="K1363">
        <v>88</v>
      </c>
      <c r="L1363" t="s">
        <v>6295</v>
      </c>
      <c r="N1363" t="s">
        <v>31</v>
      </c>
      <c r="O1363" t="s">
        <v>32</v>
      </c>
      <c r="Q1363" t="s">
        <v>33</v>
      </c>
      <c r="R1363" t="s">
        <v>34</v>
      </c>
      <c r="S1363" t="s">
        <v>10590</v>
      </c>
      <c r="T1363" t="s">
        <v>390</v>
      </c>
      <c r="W1363" t="s">
        <v>10591</v>
      </c>
      <c r="X1363" t="s">
        <v>38</v>
      </c>
    </row>
    <row r="1364" spans="1:24" x14ac:dyDescent="0.3">
      <c r="A1364">
        <v>969119</v>
      </c>
      <c r="B1364">
        <v>10677</v>
      </c>
      <c r="C1364" t="s">
        <v>10592</v>
      </c>
      <c r="D1364" t="s">
        <v>10593</v>
      </c>
      <c r="E1364" t="s">
        <v>195</v>
      </c>
      <c r="F1364" t="s">
        <v>196</v>
      </c>
      <c r="G1364" t="s">
        <v>27</v>
      </c>
      <c r="H1364" t="s">
        <v>10594</v>
      </c>
      <c r="I1364" t="s">
        <v>10595</v>
      </c>
      <c r="J1364" t="s">
        <v>10596</v>
      </c>
      <c r="K1364">
        <v>103</v>
      </c>
      <c r="L1364" t="s">
        <v>10597</v>
      </c>
      <c r="N1364" t="s">
        <v>31</v>
      </c>
      <c r="O1364" t="s">
        <v>3576</v>
      </c>
      <c r="Q1364" t="s">
        <v>33</v>
      </c>
      <c r="R1364" t="s">
        <v>34</v>
      </c>
      <c r="S1364" t="s">
        <v>10598</v>
      </c>
      <c r="T1364" t="s">
        <v>7360</v>
      </c>
      <c r="W1364" t="s">
        <v>10599</v>
      </c>
      <c r="X1364" t="s">
        <v>38</v>
      </c>
    </row>
    <row r="1365" spans="1:24" x14ac:dyDescent="0.3">
      <c r="A1365">
        <v>969120</v>
      </c>
      <c r="B1365" t="s">
        <v>10600</v>
      </c>
      <c r="C1365" t="s">
        <v>10601</v>
      </c>
      <c r="D1365" t="s">
        <v>10602</v>
      </c>
      <c r="E1365" t="s">
        <v>140</v>
      </c>
      <c r="F1365" t="s">
        <v>270</v>
      </c>
      <c r="G1365" t="s">
        <v>27</v>
      </c>
      <c r="H1365" t="s">
        <v>10603</v>
      </c>
      <c r="I1365" t="s">
        <v>10604</v>
      </c>
      <c r="J1365" t="s">
        <v>10605</v>
      </c>
      <c r="K1365">
        <v>100</v>
      </c>
      <c r="L1365" t="s">
        <v>435</v>
      </c>
      <c r="N1365" t="s">
        <v>31</v>
      </c>
      <c r="O1365" t="s">
        <v>2584</v>
      </c>
      <c r="Q1365" t="s">
        <v>33</v>
      </c>
      <c r="R1365" t="s">
        <v>34</v>
      </c>
      <c r="S1365" t="s">
        <v>10606</v>
      </c>
      <c r="T1365" t="s">
        <v>390</v>
      </c>
      <c r="W1365" t="s">
        <v>10607</v>
      </c>
      <c r="X1365" t="s">
        <v>38</v>
      </c>
    </row>
    <row r="1366" spans="1:24" x14ac:dyDescent="0.3">
      <c r="A1366">
        <v>969121</v>
      </c>
      <c r="B1366">
        <v>267700</v>
      </c>
      <c r="C1366" t="s">
        <v>10399</v>
      </c>
      <c r="D1366" t="s">
        <v>10400</v>
      </c>
      <c r="F1366" t="s">
        <v>738</v>
      </c>
      <c r="G1366" t="s">
        <v>43</v>
      </c>
      <c r="H1366" t="s">
        <v>10608</v>
      </c>
      <c r="J1366" t="s">
        <v>10609</v>
      </c>
      <c r="N1366" t="s">
        <v>31</v>
      </c>
      <c r="R1366" t="s">
        <v>78</v>
      </c>
      <c r="S1366" t="s">
        <v>10403</v>
      </c>
      <c r="T1366" t="s">
        <v>10404</v>
      </c>
      <c r="W1366" t="s">
        <v>10610</v>
      </c>
    </row>
    <row r="1367" spans="1:24" x14ac:dyDescent="0.3">
      <c r="A1367">
        <v>969123</v>
      </c>
      <c r="B1367">
        <v>304781</v>
      </c>
      <c r="C1367" t="s">
        <v>10611</v>
      </c>
      <c r="D1367" t="s">
        <v>10612</v>
      </c>
      <c r="F1367" t="s">
        <v>75</v>
      </c>
      <c r="G1367" t="s">
        <v>27</v>
      </c>
      <c r="H1367" t="s">
        <v>10613</v>
      </c>
      <c r="I1367" t="s">
        <v>10614</v>
      </c>
      <c r="J1367" t="s">
        <v>10615</v>
      </c>
      <c r="K1367">
        <v>102</v>
      </c>
      <c r="L1367" t="s">
        <v>8739</v>
      </c>
      <c r="N1367" t="s">
        <v>31</v>
      </c>
      <c r="O1367" t="s">
        <v>2584</v>
      </c>
      <c r="Q1367" t="s">
        <v>33</v>
      </c>
      <c r="R1367" t="s">
        <v>34</v>
      </c>
      <c r="S1367" t="s">
        <v>10616</v>
      </c>
      <c r="T1367" t="s">
        <v>4568</v>
      </c>
      <c r="W1367" t="s">
        <v>10617</v>
      </c>
      <c r="X1367" t="s">
        <v>38</v>
      </c>
    </row>
    <row r="1368" spans="1:24" x14ac:dyDescent="0.3">
      <c r="A1368">
        <v>969125</v>
      </c>
      <c r="B1368" t="s">
        <v>10618</v>
      </c>
      <c r="C1368" t="s">
        <v>10619</v>
      </c>
      <c r="D1368" t="s">
        <v>10620</v>
      </c>
      <c r="E1368" t="s">
        <v>195</v>
      </c>
      <c r="F1368" t="s">
        <v>584</v>
      </c>
      <c r="G1368" t="s">
        <v>43</v>
      </c>
      <c r="H1368" t="s">
        <v>10621</v>
      </c>
      <c r="J1368" t="s">
        <v>10622</v>
      </c>
      <c r="N1368" t="s">
        <v>31</v>
      </c>
      <c r="R1368" t="s">
        <v>78</v>
      </c>
      <c r="S1368" t="s">
        <v>10623</v>
      </c>
      <c r="T1368" t="s">
        <v>10624</v>
      </c>
      <c r="W1368" t="s">
        <v>10625</v>
      </c>
    </row>
    <row r="1369" spans="1:24" x14ac:dyDescent="0.3">
      <c r="A1369">
        <v>969126</v>
      </c>
      <c r="B1369">
        <v>83400</v>
      </c>
      <c r="C1369" t="s">
        <v>10626</v>
      </c>
      <c r="D1369" t="s">
        <v>10627</v>
      </c>
      <c r="E1369" t="s">
        <v>364</v>
      </c>
      <c r="F1369" t="s">
        <v>2326</v>
      </c>
      <c r="G1369" t="s">
        <v>27</v>
      </c>
      <c r="H1369" t="s">
        <v>10628</v>
      </c>
      <c r="J1369" t="s">
        <v>10629</v>
      </c>
      <c r="N1369" t="s">
        <v>31</v>
      </c>
      <c r="O1369" t="s">
        <v>3576</v>
      </c>
      <c r="R1369" t="s">
        <v>78</v>
      </c>
      <c r="S1369" t="s">
        <v>10630</v>
      </c>
      <c r="W1369" t="s">
        <v>10631</v>
      </c>
      <c r="X1369" t="s">
        <v>38</v>
      </c>
    </row>
    <row r="1370" spans="1:24" x14ac:dyDescent="0.3">
      <c r="A1370">
        <v>969127</v>
      </c>
      <c r="B1370">
        <v>188790</v>
      </c>
      <c r="C1370" t="s">
        <v>10204</v>
      </c>
      <c r="D1370" t="s">
        <v>10205</v>
      </c>
      <c r="F1370" t="s">
        <v>1156</v>
      </c>
      <c r="G1370" t="s">
        <v>43</v>
      </c>
      <c r="H1370" t="s">
        <v>10632</v>
      </c>
      <c r="I1370" t="s">
        <v>10633</v>
      </c>
      <c r="J1370" t="s">
        <v>10634</v>
      </c>
      <c r="K1370">
        <v>108</v>
      </c>
      <c r="L1370" t="s">
        <v>10635</v>
      </c>
      <c r="N1370" t="s">
        <v>31</v>
      </c>
      <c r="O1370" t="s">
        <v>2584</v>
      </c>
      <c r="Q1370" t="s">
        <v>33</v>
      </c>
      <c r="R1370" t="s">
        <v>34</v>
      </c>
      <c r="S1370" t="s">
        <v>10209</v>
      </c>
      <c r="W1370" t="s">
        <v>10636</v>
      </c>
      <c r="X1370" t="s">
        <v>38</v>
      </c>
    </row>
    <row r="1371" spans="1:24" x14ac:dyDescent="0.3">
      <c r="A1371">
        <v>969130</v>
      </c>
      <c r="B1371" t="s">
        <v>10637</v>
      </c>
      <c r="C1371" t="s">
        <v>10638</v>
      </c>
      <c r="D1371" t="s">
        <v>10639</v>
      </c>
      <c r="F1371" t="s">
        <v>125</v>
      </c>
      <c r="G1371" t="s">
        <v>43</v>
      </c>
      <c r="H1371" t="s">
        <v>10640</v>
      </c>
      <c r="I1371" t="s">
        <v>10641</v>
      </c>
      <c r="J1371" t="s">
        <v>10642</v>
      </c>
      <c r="K1371">
        <v>3</v>
      </c>
      <c r="L1371" t="s">
        <v>10643</v>
      </c>
      <c r="N1371" t="s">
        <v>31</v>
      </c>
      <c r="O1371" t="s">
        <v>490</v>
      </c>
      <c r="Q1371" t="s">
        <v>33</v>
      </c>
      <c r="R1371" t="s">
        <v>34</v>
      </c>
      <c r="S1371" t="s">
        <v>10644</v>
      </c>
      <c r="T1371" t="s">
        <v>36</v>
      </c>
      <c r="W1371" t="s">
        <v>10645</v>
      </c>
    </row>
    <row r="1372" spans="1:24" x14ac:dyDescent="0.3">
      <c r="A1372">
        <v>969131</v>
      </c>
      <c r="B1372" t="s">
        <v>7459</v>
      </c>
      <c r="C1372" t="s">
        <v>7460</v>
      </c>
      <c r="D1372" t="s">
        <v>7461</v>
      </c>
      <c r="F1372" t="s">
        <v>219</v>
      </c>
      <c r="G1372" t="s">
        <v>43</v>
      </c>
      <c r="H1372" t="s">
        <v>10646</v>
      </c>
      <c r="I1372" t="s">
        <v>10647</v>
      </c>
      <c r="J1372" t="s">
        <v>10648</v>
      </c>
      <c r="K1372">
        <v>156</v>
      </c>
      <c r="L1372" t="s">
        <v>10649</v>
      </c>
      <c r="N1372" t="s">
        <v>31</v>
      </c>
      <c r="O1372" t="s">
        <v>2584</v>
      </c>
      <c r="Q1372" t="s">
        <v>33</v>
      </c>
      <c r="R1372" t="s">
        <v>34</v>
      </c>
      <c r="S1372" t="s">
        <v>7465</v>
      </c>
      <c r="T1372" t="s">
        <v>3002</v>
      </c>
      <c r="W1372" t="s">
        <v>10650</v>
      </c>
      <c r="X1372" t="s">
        <v>38</v>
      </c>
    </row>
    <row r="1373" spans="1:24" x14ac:dyDescent="0.3">
      <c r="A1373">
        <v>969132</v>
      </c>
      <c r="B1373">
        <v>154861</v>
      </c>
      <c r="C1373" t="s">
        <v>10651</v>
      </c>
      <c r="D1373" t="s">
        <v>10652</v>
      </c>
      <c r="E1373" t="s">
        <v>364</v>
      </c>
      <c r="F1373" t="s">
        <v>1009</v>
      </c>
      <c r="G1373" t="s">
        <v>43</v>
      </c>
      <c r="H1373" t="s">
        <v>10653</v>
      </c>
      <c r="J1373" t="s">
        <v>10654</v>
      </c>
      <c r="N1373" t="s">
        <v>31</v>
      </c>
      <c r="R1373" t="s">
        <v>78</v>
      </c>
      <c r="S1373" t="s">
        <v>10655</v>
      </c>
      <c r="T1373" t="s">
        <v>3896</v>
      </c>
      <c r="W1373" t="s">
        <v>10656</v>
      </c>
      <c r="X1373" t="s">
        <v>38</v>
      </c>
    </row>
    <row r="1374" spans="1:24" x14ac:dyDescent="0.3">
      <c r="A1374">
        <v>969133</v>
      </c>
      <c r="B1374">
        <v>125801</v>
      </c>
      <c r="C1374" t="s">
        <v>10657</v>
      </c>
      <c r="D1374" t="s">
        <v>10658</v>
      </c>
      <c r="F1374" t="s">
        <v>26</v>
      </c>
      <c r="G1374" t="s">
        <v>27</v>
      </c>
      <c r="H1374" t="s">
        <v>10659</v>
      </c>
      <c r="I1374" t="s">
        <v>10660</v>
      </c>
      <c r="J1374" t="s">
        <v>10661</v>
      </c>
      <c r="K1374">
        <v>180</v>
      </c>
      <c r="L1374" t="s">
        <v>10662</v>
      </c>
      <c r="N1374" t="s">
        <v>31</v>
      </c>
      <c r="O1374" t="s">
        <v>2584</v>
      </c>
      <c r="Q1374" t="s">
        <v>119</v>
      </c>
      <c r="R1374" t="s">
        <v>120</v>
      </c>
      <c r="S1374" t="s">
        <v>10663</v>
      </c>
      <c r="T1374" t="s">
        <v>265</v>
      </c>
      <c r="W1374" t="s">
        <v>5157</v>
      </c>
      <c r="X1374" t="s">
        <v>38</v>
      </c>
    </row>
    <row r="1375" spans="1:24" x14ac:dyDescent="0.3">
      <c r="A1375">
        <v>969134</v>
      </c>
      <c r="B1375" t="s">
        <v>10664</v>
      </c>
      <c r="C1375" t="s">
        <v>10665</v>
      </c>
      <c r="D1375" t="s">
        <v>10666</v>
      </c>
      <c r="F1375" t="s">
        <v>1448</v>
      </c>
      <c r="G1375" t="s">
        <v>27</v>
      </c>
      <c r="H1375" t="s">
        <v>10667</v>
      </c>
      <c r="I1375" t="s">
        <v>10668</v>
      </c>
      <c r="J1375" t="s">
        <v>10669</v>
      </c>
      <c r="K1375">
        <v>195</v>
      </c>
      <c r="L1375" t="s">
        <v>10670</v>
      </c>
      <c r="N1375" t="s">
        <v>31</v>
      </c>
      <c r="O1375" t="s">
        <v>146</v>
      </c>
      <c r="Q1375" t="s">
        <v>1586</v>
      </c>
      <c r="R1375" t="s">
        <v>1587</v>
      </c>
      <c r="S1375" t="s">
        <v>10671</v>
      </c>
      <c r="T1375" t="s">
        <v>579</v>
      </c>
      <c r="W1375" t="s">
        <v>10672</v>
      </c>
      <c r="X1375" t="s">
        <v>38</v>
      </c>
    </row>
    <row r="1376" spans="1:24" x14ac:dyDescent="0.3">
      <c r="A1376">
        <v>969135</v>
      </c>
      <c r="B1376">
        <v>235612</v>
      </c>
      <c r="C1376" t="s">
        <v>10673</v>
      </c>
      <c r="D1376" t="s">
        <v>10674</v>
      </c>
      <c r="F1376" t="s">
        <v>650</v>
      </c>
      <c r="G1376" t="s">
        <v>43</v>
      </c>
      <c r="H1376" t="s">
        <v>10675</v>
      </c>
      <c r="I1376" t="s">
        <v>10676</v>
      </c>
      <c r="J1376" t="s">
        <v>10677</v>
      </c>
      <c r="K1376">
        <v>196</v>
      </c>
      <c r="L1376" t="s">
        <v>3706</v>
      </c>
      <c r="N1376" t="s">
        <v>31</v>
      </c>
      <c r="O1376" t="s">
        <v>2584</v>
      </c>
      <c r="Q1376" t="s">
        <v>33</v>
      </c>
      <c r="R1376" t="s">
        <v>34</v>
      </c>
      <c r="S1376" t="s">
        <v>10678</v>
      </c>
      <c r="W1376" t="s">
        <v>10679</v>
      </c>
      <c r="X1376" t="s">
        <v>38</v>
      </c>
    </row>
    <row r="1377" spans="1:24" x14ac:dyDescent="0.3">
      <c r="A1377">
        <v>969136</v>
      </c>
      <c r="B1377" t="s">
        <v>7089</v>
      </c>
      <c r="C1377" t="s">
        <v>7090</v>
      </c>
      <c r="D1377" t="s">
        <v>7091</v>
      </c>
      <c r="F1377" t="s">
        <v>603</v>
      </c>
      <c r="G1377" t="s">
        <v>43</v>
      </c>
      <c r="H1377" t="s">
        <v>10680</v>
      </c>
      <c r="I1377" t="s">
        <v>10681</v>
      </c>
      <c r="J1377" t="s">
        <v>10682</v>
      </c>
      <c r="K1377">
        <v>204</v>
      </c>
      <c r="L1377" t="s">
        <v>850</v>
      </c>
      <c r="N1377" t="s">
        <v>31</v>
      </c>
      <c r="O1377" t="s">
        <v>3576</v>
      </c>
      <c r="Q1377" t="s">
        <v>119</v>
      </c>
      <c r="R1377" t="s">
        <v>120</v>
      </c>
      <c r="S1377" t="s">
        <v>7096</v>
      </c>
      <c r="W1377" t="s">
        <v>7080</v>
      </c>
      <c r="X1377" t="s">
        <v>38</v>
      </c>
    </row>
    <row r="1378" spans="1:24" x14ac:dyDescent="0.3">
      <c r="A1378">
        <v>969137</v>
      </c>
      <c r="B1378" t="s">
        <v>10683</v>
      </c>
      <c r="C1378" t="s">
        <v>10684</v>
      </c>
      <c r="D1378" t="s">
        <v>10685</v>
      </c>
      <c r="E1378" t="s">
        <v>140</v>
      </c>
      <c r="F1378" t="s">
        <v>668</v>
      </c>
      <c r="G1378" t="s">
        <v>27</v>
      </c>
      <c r="H1378" t="s">
        <v>10686</v>
      </c>
      <c r="I1378" t="s">
        <v>10687</v>
      </c>
      <c r="J1378" t="s">
        <v>10688</v>
      </c>
      <c r="K1378">
        <v>205</v>
      </c>
      <c r="L1378" t="s">
        <v>10689</v>
      </c>
      <c r="N1378" t="s">
        <v>31</v>
      </c>
      <c r="O1378" t="s">
        <v>2584</v>
      </c>
      <c r="Q1378" t="s">
        <v>33</v>
      </c>
      <c r="R1378" t="s">
        <v>34</v>
      </c>
      <c r="S1378" t="s">
        <v>10690</v>
      </c>
      <c r="W1378" t="s">
        <v>10691</v>
      </c>
      <c r="X1378" t="s">
        <v>38</v>
      </c>
    </row>
    <row r="1379" spans="1:24" x14ac:dyDescent="0.3">
      <c r="A1379">
        <v>969138</v>
      </c>
      <c r="B1379" t="s">
        <v>10081</v>
      </c>
      <c r="C1379" t="s">
        <v>10082</v>
      </c>
      <c r="D1379" t="s">
        <v>10083</v>
      </c>
      <c r="F1379" t="s">
        <v>847</v>
      </c>
      <c r="G1379" t="s">
        <v>27</v>
      </c>
      <c r="H1379" t="s">
        <v>10692</v>
      </c>
      <c r="I1379" t="s">
        <v>10693</v>
      </c>
      <c r="J1379" t="s">
        <v>10694</v>
      </c>
      <c r="K1379">
        <v>205</v>
      </c>
      <c r="L1379" t="s">
        <v>10695</v>
      </c>
      <c r="N1379" t="s">
        <v>31</v>
      </c>
      <c r="O1379" t="s">
        <v>2584</v>
      </c>
      <c r="Q1379" t="s">
        <v>33</v>
      </c>
      <c r="R1379" t="s">
        <v>34</v>
      </c>
      <c r="S1379" t="s">
        <v>10087</v>
      </c>
      <c r="T1379" t="s">
        <v>3312</v>
      </c>
      <c r="W1379" t="s">
        <v>10696</v>
      </c>
      <c r="X1379" t="s">
        <v>38</v>
      </c>
    </row>
    <row r="1380" spans="1:24" x14ac:dyDescent="0.3">
      <c r="A1380">
        <v>969140</v>
      </c>
      <c r="B1380">
        <v>46441</v>
      </c>
      <c r="C1380" t="s">
        <v>8424</v>
      </c>
      <c r="D1380" t="s">
        <v>8425</v>
      </c>
      <c r="E1380" t="s">
        <v>195</v>
      </c>
      <c r="F1380" t="s">
        <v>630</v>
      </c>
      <c r="G1380" t="s">
        <v>27</v>
      </c>
      <c r="H1380" t="s">
        <v>10697</v>
      </c>
      <c r="I1380" t="s">
        <v>10698</v>
      </c>
      <c r="J1380" t="s">
        <v>10699</v>
      </c>
      <c r="K1380">
        <v>214</v>
      </c>
      <c r="L1380" t="s">
        <v>3692</v>
      </c>
      <c r="N1380" t="s">
        <v>31</v>
      </c>
      <c r="O1380" t="s">
        <v>3576</v>
      </c>
      <c r="Q1380" t="s">
        <v>33</v>
      </c>
      <c r="R1380" t="s">
        <v>34</v>
      </c>
      <c r="S1380" t="s">
        <v>8429</v>
      </c>
      <c r="W1380" t="s">
        <v>10700</v>
      </c>
      <c r="X1380" t="s">
        <v>38</v>
      </c>
    </row>
    <row r="1381" spans="1:24" x14ac:dyDescent="0.3">
      <c r="A1381">
        <v>969141</v>
      </c>
      <c r="B1381" t="s">
        <v>8382</v>
      </c>
      <c r="C1381" t="s">
        <v>8383</v>
      </c>
      <c r="D1381" t="s">
        <v>8384</v>
      </c>
      <c r="F1381" t="s">
        <v>847</v>
      </c>
      <c r="G1381" t="s">
        <v>43</v>
      </c>
      <c r="H1381" t="s">
        <v>10701</v>
      </c>
      <c r="J1381" t="s">
        <v>10702</v>
      </c>
      <c r="N1381" t="s">
        <v>31</v>
      </c>
      <c r="R1381" t="s">
        <v>78</v>
      </c>
      <c r="S1381" t="s">
        <v>8387</v>
      </c>
      <c r="W1381" t="s">
        <v>10703</v>
      </c>
    </row>
    <row r="1382" spans="1:24" x14ac:dyDescent="0.3">
      <c r="A1382">
        <v>969142</v>
      </c>
      <c r="B1382">
        <v>263738</v>
      </c>
      <c r="C1382" t="s">
        <v>10704</v>
      </c>
      <c r="D1382" t="s">
        <v>10705</v>
      </c>
      <c r="F1382" t="s">
        <v>1054</v>
      </c>
      <c r="G1382" t="s">
        <v>27</v>
      </c>
      <c r="H1382" t="s">
        <v>10706</v>
      </c>
      <c r="I1382" t="s">
        <v>10707</v>
      </c>
      <c r="J1382" t="s">
        <v>10708</v>
      </c>
      <c r="K1382">
        <v>212</v>
      </c>
      <c r="L1382" t="s">
        <v>6687</v>
      </c>
      <c r="N1382" t="s">
        <v>31</v>
      </c>
      <c r="O1382" t="s">
        <v>3576</v>
      </c>
      <c r="R1382" t="s">
        <v>903</v>
      </c>
      <c r="S1382" t="s">
        <v>2287</v>
      </c>
      <c r="T1382" t="s">
        <v>4455</v>
      </c>
      <c r="W1382" t="s">
        <v>10709</v>
      </c>
      <c r="X1382" t="s">
        <v>38</v>
      </c>
    </row>
    <row r="1383" spans="1:24" x14ac:dyDescent="0.3">
      <c r="A1383">
        <v>969143</v>
      </c>
      <c r="B1383">
        <v>265076</v>
      </c>
      <c r="C1383" t="s">
        <v>10710</v>
      </c>
      <c r="D1383" t="s">
        <v>10711</v>
      </c>
      <c r="E1383" t="s">
        <v>1745</v>
      </c>
      <c r="F1383" t="s">
        <v>463</v>
      </c>
      <c r="G1383" t="s">
        <v>43</v>
      </c>
      <c r="H1383" t="s">
        <v>10712</v>
      </c>
      <c r="J1383" t="s">
        <v>10713</v>
      </c>
      <c r="N1383" t="s">
        <v>31</v>
      </c>
      <c r="R1383" t="s">
        <v>78</v>
      </c>
      <c r="S1383" t="s">
        <v>10714</v>
      </c>
      <c r="T1383" t="s">
        <v>10715</v>
      </c>
      <c r="W1383" t="s">
        <v>10716</v>
      </c>
      <c r="X1383" t="s">
        <v>38</v>
      </c>
    </row>
    <row r="1384" spans="1:24" x14ac:dyDescent="0.3">
      <c r="A1384">
        <v>969145</v>
      </c>
      <c r="B1384">
        <v>165198</v>
      </c>
      <c r="C1384" t="s">
        <v>10717</v>
      </c>
      <c r="D1384" t="s">
        <v>10718</v>
      </c>
      <c r="F1384" t="s">
        <v>847</v>
      </c>
      <c r="G1384" t="s">
        <v>27</v>
      </c>
      <c r="H1384" t="s">
        <v>10719</v>
      </c>
      <c r="J1384" t="s">
        <v>10720</v>
      </c>
      <c r="N1384" t="s">
        <v>31</v>
      </c>
      <c r="R1384" t="s">
        <v>78</v>
      </c>
      <c r="S1384" t="s">
        <v>10721</v>
      </c>
      <c r="T1384" t="s">
        <v>58</v>
      </c>
      <c r="W1384" t="s">
        <v>10722</v>
      </c>
      <c r="X1384" t="s">
        <v>38</v>
      </c>
    </row>
    <row r="1385" spans="1:24" x14ac:dyDescent="0.3">
      <c r="A1385">
        <v>969147</v>
      </c>
      <c r="B1385" t="s">
        <v>10723</v>
      </c>
      <c r="C1385" t="s">
        <v>10724</v>
      </c>
      <c r="D1385" t="s">
        <v>10725</v>
      </c>
      <c r="F1385" t="s">
        <v>270</v>
      </c>
      <c r="G1385" t="s">
        <v>43</v>
      </c>
      <c r="H1385" t="s">
        <v>10726</v>
      </c>
      <c r="I1385" t="s">
        <v>10727</v>
      </c>
      <c r="J1385" t="s">
        <v>10728</v>
      </c>
      <c r="K1385">
        <v>53</v>
      </c>
      <c r="L1385" t="s">
        <v>6383</v>
      </c>
      <c r="N1385" t="s">
        <v>31</v>
      </c>
      <c r="O1385" t="s">
        <v>3576</v>
      </c>
      <c r="Q1385" t="s">
        <v>33</v>
      </c>
      <c r="R1385" t="s">
        <v>34</v>
      </c>
      <c r="S1385" t="s">
        <v>10729</v>
      </c>
      <c r="T1385" t="s">
        <v>1345</v>
      </c>
      <c r="W1385" t="s">
        <v>10730</v>
      </c>
      <c r="X1385" t="s">
        <v>60</v>
      </c>
    </row>
    <row r="1386" spans="1:24" x14ac:dyDescent="0.3">
      <c r="A1386">
        <v>969149</v>
      </c>
      <c r="B1386">
        <v>293962</v>
      </c>
      <c r="C1386" t="s">
        <v>10731</v>
      </c>
      <c r="D1386" t="s">
        <v>10732</v>
      </c>
      <c r="F1386" t="s">
        <v>668</v>
      </c>
      <c r="G1386" t="s">
        <v>27</v>
      </c>
      <c r="H1386" t="s">
        <v>10733</v>
      </c>
      <c r="I1386" t="s">
        <v>10733</v>
      </c>
      <c r="J1386" t="s">
        <v>10734</v>
      </c>
      <c r="K1386">
        <v>0</v>
      </c>
      <c r="L1386" t="s">
        <v>10735</v>
      </c>
      <c r="N1386" t="s">
        <v>31</v>
      </c>
      <c r="O1386" t="s">
        <v>3295</v>
      </c>
      <c r="Q1386" t="s">
        <v>119</v>
      </c>
      <c r="R1386" t="s">
        <v>120</v>
      </c>
      <c r="S1386" t="s">
        <v>10736</v>
      </c>
      <c r="T1386" t="s">
        <v>896</v>
      </c>
      <c r="W1386" t="s">
        <v>2688</v>
      </c>
    </row>
    <row r="1387" spans="1:24" x14ac:dyDescent="0.3">
      <c r="A1387">
        <v>969150</v>
      </c>
      <c r="B1387">
        <v>121475</v>
      </c>
      <c r="C1387" t="s">
        <v>10737</v>
      </c>
      <c r="D1387" t="s">
        <v>10738</v>
      </c>
      <c r="E1387" t="s">
        <v>195</v>
      </c>
      <c r="F1387" t="s">
        <v>302</v>
      </c>
      <c r="G1387" t="s">
        <v>27</v>
      </c>
      <c r="H1387" t="s">
        <v>10739</v>
      </c>
      <c r="I1387" t="s">
        <v>10740</v>
      </c>
      <c r="J1387" t="s">
        <v>10741</v>
      </c>
      <c r="K1387">
        <v>219</v>
      </c>
      <c r="L1387" t="s">
        <v>733</v>
      </c>
      <c r="N1387" t="s">
        <v>31</v>
      </c>
      <c r="O1387" t="s">
        <v>146</v>
      </c>
      <c r="Q1387" t="s">
        <v>33</v>
      </c>
      <c r="R1387" t="s">
        <v>34</v>
      </c>
      <c r="S1387" t="s">
        <v>10742</v>
      </c>
      <c r="W1387" t="s">
        <v>10743</v>
      </c>
      <c r="X1387" t="s">
        <v>38</v>
      </c>
    </row>
    <row r="1388" spans="1:24" x14ac:dyDescent="0.3">
      <c r="A1388">
        <v>969152</v>
      </c>
      <c r="B1388">
        <v>83400</v>
      </c>
      <c r="C1388" t="s">
        <v>10626</v>
      </c>
      <c r="D1388" t="s">
        <v>10627</v>
      </c>
      <c r="E1388" t="s">
        <v>364</v>
      </c>
      <c r="F1388" t="s">
        <v>2326</v>
      </c>
      <c r="G1388" t="s">
        <v>27</v>
      </c>
      <c r="H1388" t="s">
        <v>10744</v>
      </c>
      <c r="I1388" t="s">
        <v>10744</v>
      </c>
      <c r="J1388" t="s">
        <v>10745</v>
      </c>
      <c r="K1388">
        <v>0</v>
      </c>
      <c r="L1388" t="s">
        <v>10746</v>
      </c>
      <c r="N1388" t="s">
        <v>31</v>
      </c>
      <c r="O1388" t="s">
        <v>3576</v>
      </c>
      <c r="Q1388" t="s">
        <v>33</v>
      </c>
      <c r="R1388" t="s">
        <v>34</v>
      </c>
      <c r="S1388" t="s">
        <v>10630</v>
      </c>
      <c r="W1388" t="s">
        <v>10631</v>
      </c>
    </row>
    <row r="1389" spans="1:24" x14ac:dyDescent="0.3">
      <c r="A1389">
        <v>969155</v>
      </c>
      <c r="B1389">
        <v>267700</v>
      </c>
      <c r="C1389" t="s">
        <v>10399</v>
      </c>
      <c r="D1389" t="s">
        <v>10400</v>
      </c>
      <c r="F1389" t="s">
        <v>738</v>
      </c>
      <c r="G1389" t="s">
        <v>43</v>
      </c>
      <c r="H1389" t="s">
        <v>10747</v>
      </c>
      <c r="J1389" t="s">
        <v>10748</v>
      </c>
      <c r="N1389" t="s">
        <v>31</v>
      </c>
      <c r="R1389" t="s">
        <v>78</v>
      </c>
      <c r="S1389" t="s">
        <v>10403</v>
      </c>
      <c r="T1389" t="s">
        <v>10404</v>
      </c>
      <c r="W1389" t="s">
        <v>10749</v>
      </c>
      <c r="X1389" t="s">
        <v>38</v>
      </c>
    </row>
    <row r="1390" spans="1:24" x14ac:dyDescent="0.3">
      <c r="A1390">
        <v>969156</v>
      </c>
      <c r="B1390">
        <v>274046</v>
      </c>
      <c r="C1390" t="s">
        <v>10750</v>
      </c>
      <c r="D1390" t="s">
        <v>10751</v>
      </c>
      <c r="F1390" t="s">
        <v>1911</v>
      </c>
      <c r="G1390" t="s">
        <v>43</v>
      </c>
      <c r="H1390" t="s">
        <v>10752</v>
      </c>
      <c r="I1390" t="s">
        <v>10753</v>
      </c>
      <c r="J1390" t="s">
        <v>10754</v>
      </c>
      <c r="K1390">
        <v>209</v>
      </c>
      <c r="N1390" t="s">
        <v>31</v>
      </c>
      <c r="O1390" t="s">
        <v>952</v>
      </c>
      <c r="Q1390" t="s">
        <v>33</v>
      </c>
      <c r="R1390" t="s">
        <v>34</v>
      </c>
      <c r="S1390" t="s">
        <v>10755</v>
      </c>
      <c r="W1390" t="s">
        <v>10756</v>
      </c>
      <c r="X1390" t="s">
        <v>38</v>
      </c>
    </row>
    <row r="1391" spans="1:24" x14ac:dyDescent="0.3">
      <c r="A1391">
        <v>969157</v>
      </c>
      <c r="B1391" t="s">
        <v>10757</v>
      </c>
      <c r="C1391" t="s">
        <v>10758</v>
      </c>
      <c r="D1391" t="s">
        <v>10759</v>
      </c>
      <c r="E1391" t="s">
        <v>140</v>
      </c>
      <c r="F1391" t="s">
        <v>1448</v>
      </c>
      <c r="G1391" t="s">
        <v>27</v>
      </c>
      <c r="H1391" t="s">
        <v>10760</v>
      </c>
      <c r="I1391" t="s">
        <v>10761</v>
      </c>
      <c r="J1391" t="s">
        <v>10762</v>
      </c>
      <c r="K1391">
        <v>215</v>
      </c>
      <c r="N1391" t="s">
        <v>31</v>
      </c>
      <c r="O1391" t="s">
        <v>952</v>
      </c>
      <c r="Q1391" t="s">
        <v>33</v>
      </c>
      <c r="R1391" t="s">
        <v>34</v>
      </c>
      <c r="S1391" t="s">
        <v>10763</v>
      </c>
      <c r="W1391" t="s">
        <v>518</v>
      </c>
      <c r="X1391" t="s">
        <v>38</v>
      </c>
    </row>
    <row r="1392" spans="1:24" x14ac:dyDescent="0.3">
      <c r="A1392">
        <v>969158</v>
      </c>
      <c r="B1392" t="s">
        <v>10764</v>
      </c>
      <c r="C1392" t="s">
        <v>10765</v>
      </c>
      <c r="D1392" t="s">
        <v>10766</v>
      </c>
      <c r="F1392" t="s">
        <v>603</v>
      </c>
      <c r="G1392" t="s">
        <v>43</v>
      </c>
      <c r="H1392" t="s">
        <v>10767</v>
      </c>
      <c r="I1392" t="s">
        <v>10768</v>
      </c>
      <c r="J1392" t="s">
        <v>10769</v>
      </c>
      <c r="K1392">
        <v>214</v>
      </c>
      <c r="L1392" t="s">
        <v>10770</v>
      </c>
      <c r="N1392" t="s">
        <v>31</v>
      </c>
      <c r="O1392" t="s">
        <v>146</v>
      </c>
      <c r="Q1392" t="s">
        <v>33</v>
      </c>
      <c r="R1392" t="s">
        <v>34</v>
      </c>
      <c r="S1392" t="s">
        <v>10771</v>
      </c>
      <c r="W1392" t="s">
        <v>10772</v>
      </c>
      <c r="X1392" t="s">
        <v>38</v>
      </c>
    </row>
    <row r="1393" spans="1:24" x14ac:dyDescent="0.3">
      <c r="A1393">
        <v>969159</v>
      </c>
      <c r="B1393" t="s">
        <v>10773</v>
      </c>
      <c r="C1393" t="s">
        <v>10774</v>
      </c>
      <c r="D1393" t="s">
        <v>10775</v>
      </c>
      <c r="E1393" t="s">
        <v>140</v>
      </c>
      <c r="F1393" t="s">
        <v>1324</v>
      </c>
      <c r="G1393" t="s">
        <v>27</v>
      </c>
      <c r="H1393" t="s">
        <v>10776</v>
      </c>
      <c r="J1393" t="s">
        <v>10777</v>
      </c>
      <c r="N1393" t="s">
        <v>31</v>
      </c>
      <c r="R1393" t="s">
        <v>78</v>
      </c>
      <c r="S1393" t="s">
        <v>10778</v>
      </c>
      <c r="W1393" t="s">
        <v>10779</v>
      </c>
      <c r="X1393" t="s">
        <v>38</v>
      </c>
    </row>
    <row r="1394" spans="1:24" x14ac:dyDescent="0.3">
      <c r="A1394">
        <v>969160</v>
      </c>
      <c r="B1394" t="s">
        <v>10780</v>
      </c>
      <c r="C1394" t="s">
        <v>10781</v>
      </c>
      <c r="D1394" t="s">
        <v>10782</v>
      </c>
      <c r="F1394" t="s">
        <v>1911</v>
      </c>
      <c r="G1394" t="s">
        <v>27</v>
      </c>
      <c r="H1394" t="s">
        <v>10783</v>
      </c>
      <c r="J1394" t="s">
        <v>10784</v>
      </c>
      <c r="N1394" t="s">
        <v>31</v>
      </c>
      <c r="R1394" t="s">
        <v>78</v>
      </c>
      <c r="S1394" t="s">
        <v>10785</v>
      </c>
      <c r="W1394" t="s">
        <v>10756</v>
      </c>
    </row>
    <row r="1395" spans="1:24" x14ac:dyDescent="0.3">
      <c r="A1395">
        <v>969161</v>
      </c>
      <c r="B1395">
        <v>208339</v>
      </c>
      <c r="C1395" t="s">
        <v>10786</v>
      </c>
      <c r="D1395" t="s">
        <v>10787</v>
      </c>
      <c r="E1395" t="s">
        <v>364</v>
      </c>
      <c r="F1395" t="s">
        <v>650</v>
      </c>
      <c r="G1395" t="s">
        <v>27</v>
      </c>
      <c r="H1395" t="s">
        <v>10788</v>
      </c>
      <c r="I1395" t="s">
        <v>10789</v>
      </c>
      <c r="J1395" t="s">
        <v>10790</v>
      </c>
      <c r="K1395">
        <v>33</v>
      </c>
      <c r="L1395" t="s">
        <v>8739</v>
      </c>
      <c r="N1395" t="s">
        <v>31</v>
      </c>
      <c r="O1395" t="s">
        <v>2584</v>
      </c>
      <c r="Q1395" t="s">
        <v>33</v>
      </c>
      <c r="R1395" t="s">
        <v>34</v>
      </c>
      <c r="S1395" t="s">
        <v>10791</v>
      </c>
      <c r="T1395" t="s">
        <v>10792</v>
      </c>
      <c r="W1395" t="s">
        <v>10793</v>
      </c>
      <c r="X1395" t="s">
        <v>60</v>
      </c>
    </row>
    <row r="1396" spans="1:24" x14ac:dyDescent="0.3">
      <c r="A1396">
        <v>969162</v>
      </c>
      <c r="B1396">
        <v>221432</v>
      </c>
      <c r="C1396" t="s">
        <v>10794</v>
      </c>
      <c r="D1396" t="s">
        <v>10795</v>
      </c>
      <c r="E1396" t="s">
        <v>140</v>
      </c>
      <c r="F1396" t="s">
        <v>281</v>
      </c>
      <c r="G1396" t="s">
        <v>27</v>
      </c>
      <c r="H1396" t="s">
        <v>10796</v>
      </c>
      <c r="I1396" t="s">
        <v>10797</v>
      </c>
      <c r="J1396" t="s">
        <v>10798</v>
      </c>
      <c r="K1396">
        <v>203</v>
      </c>
      <c r="L1396" t="s">
        <v>10799</v>
      </c>
      <c r="N1396" t="s">
        <v>31</v>
      </c>
      <c r="O1396" t="s">
        <v>3295</v>
      </c>
      <c r="R1396" t="s">
        <v>903</v>
      </c>
      <c r="S1396" t="s">
        <v>10800</v>
      </c>
      <c r="T1396" t="s">
        <v>10801</v>
      </c>
      <c r="W1396" t="s">
        <v>10802</v>
      </c>
      <c r="X1396" t="s">
        <v>38</v>
      </c>
    </row>
    <row r="1397" spans="1:24" x14ac:dyDescent="0.3">
      <c r="A1397">
        <v>969163</v>
      </c>
      <c r="B1397" t="s">
        <v>10803</v>
      </c>
      <c r="C1397" t="s">
        <v>10804</v>
      </c>
      <c r="D1397" t="s">
        <v>10805</v>
      </c>
      <c r="F1397" t="s">
        <v>320</v>
      </c>
      <c r="G1397" t="s">
        <v>43</v>
      </c>
      <c r="H1397" t="s">
        <v>10806</v>
      </c>
      <c r="J1397" t="s">
        <v>10807</v>
      </c>
      <c r="N1397" t="s">
        <v>31</v>
      </c>
      <c r="R1397" t="s">
        <v>78</v>
      </c>
      <c r="S1397" t="s">
        <v>10808</v>
      </c>
      <c r="T1397" t="s">
        <v>9591</v>
      </c>
      <c r="W1397" t="s">
        <v>10809</v>
      </c>
      <c r="X1397" t="s">
        <v>38</v>
      </c>
    </row>
    <row r="1398" spans="1:24" x14ac:dyDescent="0.3">
      <c r="A1398">
        <v>969164</v>
      </c>
      <c r="B1398">
        <v>128699</v>
      </c>
      <c r="C1398" t="s">
        <v>10810</v>
      </c>
      <c r="D1398" t="s">
        <v>10811</v>
      </c>
      <c r="F1398" t="s">
        <v>26</v>
      </c>
      <c r="G1398" t="s">
        <v>43</v>
      </c>
      <c r="H1398" t="s">
        <v>10812</v>
      </c>
      <c r="I1398" t="s">
        <v>10813</v>
      </c>
      <c r="J1398" t="s">
        <v>10814</v>
      </c>
      <c r="K1398">
        <v>191</v>
      </c>
      <c r="L1398" t="s">
        <v>9542</v>
      </c>
      <c r="N1398" t="s">
        <v>31</v>
      </c>
      <c r="O1398" t="s">
        <v>2584</v>
      </c>
      <c r="Q1398" t="s">
        <v>33</v>
      </c>
      <c r="R1398" t="s">
        <v>34</v>
      </c>
      <c r="S1398" t="s">
        <v>10815</v>
      </c>
      <c r="T1398" t="s">
        <v>9532</v>
      </c>
      <c r="W1398" t="s">
        <v>10816</v>
      </c>
      <c r="X1398" t="s">
        <v>38</v>
      </c>
    </row>
    <row r="1399" spans="1:24" x14ac:dyDescent="0.3">
      <c r="A1399">
        <v>969165</v>
      </c>
      <c r="B1399">
        <v>266972</v>
      </c>
      <c r="C1399" t="s">
        <v>6393</v>
      </c>
      <c r="D1399" t="s">
        <v>6394</v>
      </c>
      <c r="F1399" t="s">
        <v>84</v>
      </c>
      <c r="G1399" t="s">
        <v>27</v>
      </c>
      <c r="H1399" t="s">
        <v>10817</v>
      </c>
      <c r="I1399" t="s">
        <v>10818</v>
      </c>
      <c r="J1399" t="s">
        <v>10819</v>
      </c>
      <c r="K1399">
        <v>184</v>
      </c>
      <c r="L1399" t="s">
        <v>10820</v>
      </c>
      <c r="N1399" t="s">
        <v>31</v>
      </c>
      <c r="O1399" t="s">
        <v>2584</v>
      </c>
      <c r="Q1399" t="s">
        <v>33</v>
      </c>
      <c r="R1399" t="s">
        <v>34</v>
      </c>
      <c r="S1399" t="s">
        <v>6398</v>
      </c>
      <c r="W1399" t="s">
        <v>10821</v>
      </c>
      <c r="X1399" t="s">
        <v>38</v>
      </c>
    </row>
    <row r="1400" spans="1:24" x14ac:dyDescent="0.3">
      <c r="A1400">
        <v>969167</v>
      </c>
      <c r="B1400">
        <v>218597</v>
      </c>
      <c r="C1400" t="s">
        <v>6902</v>
      </c>
      <c r="D1400" t="s">
        <v>6903</v>
      </c>
      <c r="F1400" t="s">
        <v>125</v>
      </c>
      <c r="G1400" t="s">
        <v>27</v>
      </c>
      <c r="H1400" t="s">
        <v>10822</v>
      </c>
      <c r="I1400" t="s">
        <v>10823</v>
      </c>
      <c r="J1400" t="s">
        <v>10824</v>
      </c>
      <c r="K1400">
        <v>193</v>
      </c>
      <c r="L1400" t="s">
        <v>672</v>
      </c>
      <c r="N1400" t="s">
        <v>31</v>
      </c>
      <c r="O1400" t="s">
        <v>2584</v>
      </c>
      <c r="Q1400" t="s">
        <v>33</v>
      </c>
      <c r="R1400" t="s">
        <v>34</v>
      </c>
      <c r="S1400" t="s">
        <v>6906</v>
      </c>
      <c r="W1400" t="s">
        <v>10825</v>
      </c>
      <c r="X1400" t="s">
        <v>38</v>
      </c>
    </row>
    <row r="1401" spans="1:24" x14ac:dyDescent="0.3">
      <c r="A1401">
        <v>969168</v>
      </c>
      <c r="B1401" t="s">
        <v>10826</v>
      </c>
      <c r="C1401" t="s">
        <v>10827</v>
      </c>
      <c r="D1401" t="s">
        <v>10828</v>
      </c>
      <c r="F1401" t="s">
        <v>42</v>
      </c>
      <c r="G1401" t="s">
        <v>43</v>
      </c>
      <c r="H1401" t="s">
        <v>10829</v>
      </c>
      <c r="I1401" t="s">
        <v>10830</v>
      </c>
      <c r="J1401" t="s">
        <v>10831</v>
      </c>
      <c r="K1401">
        <v>198</v>
      </c>
      <c r="N1401" t="s">
        <v>31</v>
      </c>
      <c r="O1401" t="s">
        <v>952</v>
      </c>
      <c r="Q1401" t="s">
        <v>33</v>
      </c>
      <c r="R1401" t="s">
        <v>34</v>
      </c>
      <c r="S1401" t="s">
        <v>10832</v>
      </c>
      <c r="W1401" t="s">
        <v>10833</v>
      </c>
      <c r="X1401" t="s">
        <v>38</v>
      </c>
    </row>
    <row r="1402" spans="1:24" x14ac:dyDescent="0.3">
      <c r="A1402">
        <v>969170</v>
      </c>
      <c r="B1402">
        <v>224523</v>
      </c>
      <c r="C1402" t="s">
        <v>10834</v>
      </c>
      <c r="D1402" t="s">
        <v>10835</v>
      </c>
      <c r="F1402" t="s">
        <v>738</v>
      </c>
      <c r="G1402" t="s">
        <v>43</v>
      </c>
      <c r="H1402" t="s">
        <v>10836</v>
      </c>
      <c r="I1402" t="s">
        <v>10836</v>
      </c>
      <c r="J1402" t="s">
        <v>10837</v>
      </c>
      <c r="K1402">
        <v>0</v>
      </c>
      <c r="L1402" t="s">
        <v>4785</v>
      </c>
      <c r="N1402" t="s">
        <v>31</v>
      </c>
      <c r="O1402" t="s">
        <v>3295</v>
      </c>
      <c r="Q1402" t="s">
        <v>33</v>
      </c>
      <c r="R1402" t="s">
        <v>34</v>
      </c>
      <c r="S1402" t="s">
        <v>10838</v>
      </c>
      <c r="W1402" t="s">
        <v>10839</v>
      </c>
    </row>
    <row r="1403" spans="1:24" x14ac:dyDescent="0.3">
      <c r="A1403">
        <v>969171</v>
      </c>
      <c r="B1403" t="s">
        <v>10840</v>
      </c>
      <c r="C1403" t="s">
        <v>10841</v>
      </c>
      <c r="D1403" t="s">
        <v>10842</v>
      </c>
      <c r="F1403" t="s">
        <v>668</v>
      </c>
      <c r="G1403" t="s">
        <v>43</v>
      </c>
      <c r="H1403" t="s">
        <v>10843</v>
      </c>
      <c r="J1403" t="s">
        <v>10844</v>
      </c>
      <c r="N1403" t="s">
        <v>31</v>
      </c>
      <c r="R1403" t="s">
        <v>78</v>
      </c>
      <c r="S1403" t="s">
        <v>10845</v>
      </c>
      <c r="T1403" t="s">
        <v>2172</v>
      </c>
      <c r="W1403" t="s">
        <v>10846</v>
      </c>
      <c r="X1403" t="s">
        <v>38</v>
      </c>
    </row>
    <row r="1404" spans="1:24" x14ac:dyDescent="0.3">
      <c r="A1404">
        <v>969175</v>
      </c>
      <c r="B1404">
        <v>221762</v>
      </c>
      <c r="C1404" t="s">
        <v>10847</v>
      </c>
      <c r="D1404" t="s">
        <v>10848</v>
      </c>
      <c r="F1404" t="s">
        <v>970</v>
      </c>
      <c r="G1404" t="s">
        <v>43</v>
      </c>
      <c r="H1404" t="s">
        <v>10849</v>
      </c>
      <c r="I1404" t="s">
        <v>10850</v>
      </c>
      <c r="J1404" t="s">
        <v>10851</v>
      </c>
      <c r="K1404">
        <v>181</v>
      </c>
      <c r="N1404" t="s">
        <v>31</v>
      </c>
      <c r="O1404" t="s">
        <v>952</v>
      </c>
      <c r="Q1404" t="s">
        <v>33</v>
      </c>
      <c r="R1404" t="s">
        <v>34</v>
      </c>
      <c r="S1404" t="s">
        <v>10852</v>
      </c>
      <c r="W1404" t="s">
        <v>10853</v>
      </c>
      <c r="X1404" t="s">
        <v>38</v>
      </c>
    </row>
    <row r="1405" spans="1:24" x14ac:dyDescent="0.3">
      <c r="A1405">
        <v>969177</v>
      </c>
      <c r="B1405">
        <v>138632</v>
      </c>
      <c r="C1405" t="s">
        <v>10854</v>
      </c>
      <c r="D1405" t="s">
        <v>10855</v>
      </c>
      <c r="E1405" t="s">
        <v>195</v>
      </c>
      <c r="F1405" t="s">
        <v>630</v>
      </c>
      <c r="G1405" t="s">
        <v>27</v>
      </c>
      <c r="H1405" t="s">
        <v>10856</v>
      </c>
      <c r="I1405" t="s">
        <v>10856</v>
      </c>
      <c r="J1405" t="s">
        <v>10857</v>
      </c>
      <c r="K1405">
        <v>0</v>
      </c>
      <c r="N1405" t="s">
        <v>31</v>
      </c>
      <c r="O1405" t="s">
        <v>1248</v>
      </c>
      <c r="Q1405" t="s">
        <v>33</v>
      </c>
      <c r="R1405" t="s">
        <v>34</v>
      </c>
      <c r="S1405" t="s">
        <v>10858</v>
      </c>
      <c r="W1405" t="s">
        <v>10859</v>
      </c>
    </row>
    <row r="1406" spans="1:24" x14ac:dyDescent="0.3">
      <c r="A1406">
        <v>969178</v>
      </c>
      <c r="B1406" t="s">
        <v>10860</v>
      </c>
      <c r="C1406" t="s">
        <v>10861</v>
      </c>
      <c r="D1406" t="s">
        <v>10862</v>
      </c>
      <c r="E1406" t="s">
        <v>8160</v>
      </c>
      <c r="F1406" t="s">
        <v>970</v>
      </c>
      <c r="G1406" t="s">
        <v>27</v>
      </c>
      <c r="H1406" t="s">
        <v>10856</v>
      </c>
      <c r="I1406" t="s">
        <v>10863</v>
      </c>
      <c r="J1406" t="s">
        <v>10864</v>
      </c>
      <c r="K1406">
        <v>14</v>
      </c>
      <c r="N1406" t="s">
        <v>31</v>
      </c>
      <c r="O1406" t="s">
        <v>1248</v>
      </c>
      <c r="Q1406" t="s">
        <v>33</v>
      </c>
      <c r="R1406" t="s">
        <v>34</v>
      </c>
      <c r="S1406" t="s">
        <v>10865</v>
      </c>
      <c r="T1406" t="s">
        <v>10866</v>
      </c>
      <c r="W1406" t="s">
        <v>10867</v>
      </c>
      <c r="X1406" t="s">
        <v>1251</v>
      </c>
    </row>
    <row r="1407" spans="1:24" x14ac:dyDescent="0.3">
      <c r="A1407">
        <v>969182</v>
      </c>
      <c r="B1407" t="s">
        <v>9280</v>
      </c>
      <c r="C1407" t="s">
        <v>9281</v>
      </c>
      <c r="D1407" t="s">
        <v>9282</v>
      </c>
      <c r="F1407" t="s">
        <v>102</v>
      </c>
      <c r="G1407" t="s">
        <v>43</v>
      </c>
      <c r="H1407" t="s">
        <v>10868</v>
      </c>
      <c r="I1407" t="s">
        <v>10868</v>
      </c>
      <c r="J1407" t="s">
        <v>10869</v>
      </c>
      <c r="K1407">
        <v>0</v>
      </c>
      <c r="N1407" t="s">
        <v>31</v>
      </c>
      <c r="Q1407" t="s">
        <v>33</v>
      </c>
      <c r="R1407" t="s">
        <v>34</v>
      </c>
      <c r="S1407" t="s">
        <v>9286</v>
      </c>
      <c r="W1407" t="s">
        <v>1510</v>
      </c>
    </row>
    <row r="1408" spans="1:24" x14ac:dyDescent="0.3">
      <c r="A1408">
        <v>969184</v>
      </c>
      <c r="B1408" t="s">
        <v>10870</v>
      </c>
      <c r="C1408" t="s">
        <v>10871</v>
      </c>
      <c r="D1408" t="s">
        <v>10872</v>
      </c>
      <c r="F1408" t="s">
        <v>141</v>
      </c>
      <c r="G1408" t="s">
        <v>27</v>
      </c>
      <c r="H1408" t="s">
        <v>10873</v>
      </c>
      <c r="I1408" t="s">
        <v>10874</v>
      </c>
      <c r="J1408" t="s">
        <v>10875</v>
      </c>
      <c r="K1408">
        <v>128</v>
      </c>
      <c r="N1408" t="s">
        <v>31</v>
      </c>
      <c r="O1408" t="s">
        <v>952</v>
      </c>
      <c r="Q1408" t="s">
        <v>33</v>
      </c>
      <c r="R1408" t="s">
        <v>34</v>
      </c>
      <c r="S1408" t="s">
        <v>10876</v>
      </c>
      <c r="W1408" t="s">
        <v>10877</v>
      </c>
      <c r="X1408" t="s">
        <v>38</v>
      </c>
    </row>
    <row r="1409" spans="1:24" x14ac:dyDescent="0.3">
      <c r="A1409">
        <v>969186</v>
      </c>
      <c r="B1409" t="s">
        <v>10878</v>
      </c>
      <c r="C1409" t="s">
        <v>10879</v>
      </c>
      <c r="D1409" t="s">
        <v>10880</v>
      </c>
      <c r="F1409" t="s">
        <v>53</v>
      </c>
      <c r="G1409" t="s">
        <v>27</v>
      </c>
      <c r="H1409" t="s">
        <v>10881</v>
      </c>
      <c r="J1409" t="s">
        <v>10882</v>
      </c>
      <c r="N1409" t="s">
        <v>31</v>
      </c>
      <c r="R1409" t="s">
        <v>78</v>
      </c>
      <c r="S1409" t="s">
        <v>10883</v>
      </c>
      <c r="W1409" t="s">
        <v>10884</v>
      </c>
      <c r="X1409" t="s">
        <v>38</v>
      </c>
    </row>
    <row r="1410" spans="1:24" x14ac:dyDescent="0.3">
      <c r="A1410">
        <v>969187</v>
      </c>
      <c r="B1410">
        <v>229115</v>
      </c>
      <c r="C1410" t="s">
        <v>10885</v>
      </c>
      <c r="D1410" t="s">
        <v>10886</v>
      </c>
      <c r="F1410" t="s">
        <v>847</v>
      </c>
      <c r="G1410" t="s">
        <v>27</v>
      </c>
      <c r="H1410" t="s">
        <v>10887</v>
      </c>
      <c r="I1410" t="s">
        <v>10888</v>
      </c>
      <c r="J1410" t="s">
        <v>10889</v>
      </c>
      <c r="K1410">
        <v>118</v>
      </c>
      <c r="N1410" t="s">
        <v>31</v>
      </c>
      <c r="O1410" t="s">
        <v>952</v>
      </c>
      <c r="Q1410" t="s">
        <v>33</v>
      </c>
      <c r="R1410" t="s">
        <v>34</v>
      </c>
      <c r="S1410" t="s">
        <v>10890</v>
      </c>
      <c r="W1410" t="s">
        <v>10891</v>
      </c>
      <c r="X1410" t="s">
        <v>38</v>
      </c>
    </row>
    <row r="1411" spans="1:24" x14ac:dyDescent="0.3">
      <c r="A1411">
        <v>969190</v>
      </c>
      <c r="B1411">
        <v>246592</v>
      </c>
      <c r="C1411" t="s">
        <v>10892</v>
      </c>
      <c r="D1411" t="s">
        <v>10893</v>
      </c>
      <c r="F1411" t="s">
        <v>1911</v>
      </c>
      <c r="G1411" t="s">
        <v>27</v>
      </c>
      <c r="H1411" t="s">
        <v>10894</v>
      </c>
      <c r="I1411" t="s">
        <v>10895</v>
      </c>
      <c r="J1411" t="s">
        <v>10896</v>
      </c>
      <c r="K1411">
        <v>114</v>
      </c>
      <c r="N1411" t="s">
        <v>31</v>
      </c>
      <c r="O1411" t="s">
        <v>2584</v>
      </c>
      <c r="Q1411" t="s">
        <v>33</v>
      </c>
      <c r="R1411" t="s">
        <v>34</v>
      </c>
      <c r="S1411" t="s">
        <v>10897</v>
      </c>
      <c r="W1411" t="s">
        <v>10898</v>
      </c>
      <c r="X1411" t="s">
        <v>38</v>
      </c>
    </row>
    <row r="1412" spans="1:24" x14ac:dyDescent="0.3">
      <c r="A1412">
        <v>969191</v>
      </c>
      <c r="B1412">
        <v>39472</v>
      </c>
      <c r="C1412" t="s">
        <v>10899</v>
      </c>
      <c r="D1412" t="s">
        <v>10900</v>
      </c>
      <c r="F1412" t="s">
        <v>979</v>
      </c>
      <c r="G1412" t="s">
        <v>27</v>
      </c>
      <c r="H1412" t="s">
        <v>10901</v>
      </c>
      <c r="I1412" t="s">
        <v>10902</v>
      </c>
      <c r="J1412" t="s">
        <v>10903</v>
      </c>
      <c r="K1412">
        <v>124</v>
      </c>
      <c r="L1412" t="s">
        <v>10904</v>
      </c>
      <c r="N1412" t="s">
        <v>31</v>
      </c>
      <c r="O1412" t="s">
        <v>2584</v>
      </c>
      <c r="Q1412" t="s">
        <v>33</v>
      </c>
      <c r="R1412" t="s">
        <v>34</v>
      </c>
      <c r="S1412" t="s">
        <v>10905</v>
      </c>
      <c r="W1412" t="s">
        <v>10906</v>
      </c>
      <c r="X1412" t="s">
        <v>38</v>
      </c>
    </row>
    <row r="1413" spans="1:24" x14ac:dyDescent="0.3">
      <c r="A1413">
        <v>969192</v>
      </c>
      <c r="B1413" t="s">
        <v>6573</v>
      </c>
      <c r="C1413" t="s">
        <v>6574</v>
      </c>
      <c r="D1413" t="s">
        <v>6575</v>
      </c>
      <c r="F1413" t="s">
        <v>1054</v>
      </c>
      <c r="G1413" t="s">
        <v>43</v>
      </c>
      <c r="H1413" t="s">
        <v>10907</v>
      </c>
      <c r="I1413" t="s">
        <v>10908</v>
      </c>
      <c r="J1413" t="s">
        <v>10909</v>
      </c>
      <c r="K1413">
        <v>119</v>
      </c>
      <c r="L1413" t="s">
        <v>637</v>
      </c>
      <c r="N1413" t="s">
        <v>31</v>
      </c>
      <c r="O1413" t="s">
        <v>3576</v>
      </c>
      <c r="Q1413" t="s">
        <v>33</v>
      </c>
      <c r="R1413" t="s">
        <v>34</v>
      </c>
      <c r="S1413" t="s">
        <v>6580</v>
      </c>
      <c r="W1413" t="s">
        <v>309</v>
      </c>
      <c r="X1413" t="s">
        <v>38</v>
      </c>
    </row>
    <row r="1414" spans="1:24" x14ac:dyDescent="0.3">
      <c r="A1414">
        <v>969194</v>
      </c>
      <c r="B1414" t="s">
        <v>10910</v>
      </c>
      <c r="C1414" t="s">
        <v>10911</v>
      </c>
      <c r="D1414" t="s">
        <v>10912</v>
      </c>
      <c r="F1414" t="s">
        <v>738</v>
      </c>
      <c r="G1414" t="s">
        <v>43</v>
      </c>
      <c r="H1414" t="s">
        <v>10913</v>
      </c>
      <c r="I1414" t="s">
        <v>10914</v>
      </c>
      <c r="J1414" t="s">
        <v>10915</v>
      </c>
      <c r="K1414">
        <v>126</v>
      </c>
      <c r="L1414" t="s">
        <v>10916</v>
      </c>
      <c r="N1414" t="s">
        <v>31</v>
      </c>
      <c r="O1414" t="s">
        <v>2584</v>
      </c>
      <c r="Q1414" t="s">
        <v>33</v>
      </c>
      <c r="R1414" t="s">
        <v>34</v>
      </c>
      <c r="S1414" t="s">
        <v>10917</v>
      </c>
      <c r="W1414" t="s">
        <v>10918</v>
      </c>
      <c r="X1414" t="s">
        <v>38</v>
      </c>
    </row>
    <row r="1415" spans="1:24" x14ac:dyDescent="0.3">
      <c r="A1415">
        <v>969199</v>
      </c>
      <c r="B1415">
        <v>267700</v>
      </c>
      <c r="C1415" t="s">
        <v>10399</v>
      </c>
      <c r="D1415" t="s">
        <v>10400</v>
      </c>
      <c r="F1415" t="s">
        <v>738</v>
      </c>
      <c r="G1415" t="s">
        <v>43</v>
      </c>
      <c r="H1415" t="s">
        <v>10919</v>
      </c>
      <c r="I1415" t="s">
        <v>10920</v>
      </c>
      <c r="J1415" t="s">
        <v>10921</v>
      </c>
      <c r="K1415">
        <v>82</v>
      </c>
      <c r="L1415" t="s">
        <v>10597</v>
      </c>
      <c r="N1415" t="s">
        <v>31</v>
      </c>
      <c r="O1415" t="s">
        <v>3576</v>
      </c>
      <c r="Q1415" t="s">
        <v>33</v>
      </c>
      <c r="R1415" t="s">
        <v>34</v>
      </c>
      <c r="S1415" t="s">
        <v>10403</v>
      </c>
      <c r="T1415" t="s">
        <v>10404</v>
      </c>
      <c r="W1415" t="s">
        <v>10922</v>
      </c>
      <c r="X1415" t="s">
        <v>38</v>
      </c>
    </row>
    <row r="1416" spans="1:24" x14ac:dyDescent="0.3">
      <c r="A1416">
        <v>969202</v>
      </c>
      <c r="B1416" t="s">
        <v>10923</v>
      </c>
      <c r="C1416" t="s">
        <v>10924</v>
      </c>
      <c r="D1416" t="s">
        <v>10925</v>
      </c>
      <c r="E1416" t="s">
        <v>195</v>
      </c>
      <c r="F1416" t="s">
        <v>281</v>
      </c>
      <c r="G1416" t="s">
        <v>27</v>
      </c>
      <c r="H1416" t="s">
        <v>10926</v>
      </c>
      <c r="I1416" t="s">
        <v>10927</v>
      </c>
      <c r="J1416" t="s">
        <v>10928</v>
      </c>
      <c r="K1416">
        <v>30</v>
      </c>
      <c r="L1416" t="s">
        <v>576</v>
      </c>
      <c r="N1416" t="s">
        <v>31</v>
      </c>
      <c r="O1416" t="s">
        <v>2584</v>
      </c>
      <c r="Q1416" t="s">
        <v>33</v>
      </c>
      <c r="R1416" t="s">
        <v>34</v>
      </c>
      <c r="S1416" t="s">
        <v>10929</v>
      </c>
      <c r="T1416" t="s">
        <v>10930</v>
      </c>
      <c r="W1416" t="s">
        <v>2416</v>
      </c>
      <c r="X1416" t="s">
        <v>60</v>
      </c>
    </row>
    <row r="1417" spans="1:24" x14ac:dyDescent="0.3">
      <c r="A1417">
        <v>969203</v>
      </c>
      <c r="B1417" t="s">
        <v>10931</v>
      </c>
      <c r="C1417" t="s">
        <v>10932</v>
      </c>
      <c r="D1417" t="s">
        <v>10933</v>
      </c>
      <c r="F1417" t="s">
        <v>141</v>
      </c>
      <c r="G1417" t="s">
        <v>43</v>
      </c>
      <c r="H1417" t="s">
        <v>10934</v>
      </c>
      <c r="I1417" t="s">
        <v>10935</v>
      </c>
      <c r="J1417" t="s">
        <v>10936</v>
      </c>
      <c r="K1417">
        <v>59</v>
      </c>
      <c r="L1417" t="s">
        <v>1672</v>
      </c>
      <c r="N1417" t="s">
        <v>31</v>
      </c>
      <c r="O1417" t="s">
        <v>2584</v>
      </c>
      <c r="Q1417" t="s">
        <v>33</v>
      </c>
      <c r="R1417" t="s">
        <v>34</v>
      </c>
      <c r="S1417" t="s">
        <v>10937</v>
      </c>
      <c r="W1417" t="s">
        <v>1675</v>
      </c>
      <c r="X1417" t="s">
        <v>38</v>
      </c>
    </row>
    <row r="1418" spans="1:24" x14ac:dyDescent="0.3">
      <c r="A1418">
        <v>969205</v>
      </c>
      <c r="B1418" t="s">
        <v>7933</v>
      </c>
      <c r="C1418" t="s">
        <v>7934</v>
      </c>
      <c r="D1418" t="s">
        <v>7935</v>
      </c>
      <c r="F1418" t="s">
        <v>970</v>
      </c>
      <c r="G1418" t="s">
        <v>27</v>
      </c>
      <c r="H1418" t="s">
        <v>10938</v>
      </c>
      <c r="I1418" t="s">
        <v>10939</v>
      </c>
      <c r="J1418" t="s">
        <v>10940</v>
      </c>
      <c r="K1418">
        <v>63</v>
      </c>
      <c r="N1418" t="s">
        <v>31</v>
      </c>
      <c r="O1418" t="s">
        <v>952</v>
      </c>
      <c r="Q1418" t="s">
        <v>33</v>
      </c>
      <c r="R1418" t="s">
        <v>34</v>
      </c>
      <c r="S1418" t="s">
        <v>7940</v>
      </c>
      <c r="W1418" t="s">
        <v>10941</v>
      </c>
      <c r="X1418" t="s">
        <v>38</v>
      </c>
    </row>
    <row r="1419" spans="1:24" x14ac:dyDescent="0.3">
      <c r="A1419">
        <v>969206</v>
      </c>
      <c r="B1419" t="s">
        <v>10942</v>
      </c>
      <c r="C1419" t="s">
        <v>10943</v>
      </c>
      <c r="D1419" t="s">
        <v>10944</v>
      </c>
      <c r="F1419" t="s">
        <v>292</v>
      </c>
      <c r="G1419" t="s">
        <v>27</v>
      </c>
      <c r="H1419" t="s">
        <v>10945</v>
      </c>
      <c r="I1419" t="s">
        <v>10946</v>
      </c>
      <c r="J1419" t="s">
        <v>10947</v>
      </c>
      <c r="K1419">
        <v>60</v>
      </c>
      <c r="L1419" t="s">
        <v>435</v>
      </c>
      <c r="N1419" t="s">
        <v>31</v>
      </c>
      <c r="O1419" t="s">
        <v>3576</v>
      </c>
      <c r="Q1419" t="s">
        <v>33</v>
      </c>
      <c r="R1419" t="s">
        <v>34</v>
      </c>
      <c r="S1419" t="s">
        <v>10948</v>
      </c>
      <c r="W1419" t="s">
        <v>10949</v>
      </c>
      <c r="X1419" t="s">
        <v>38</v>
      </c>
    </row>
    <row r="1420" spans="1:24" x14ac:dyDescent="0.3">
      <c r="A1420">
        <v>969207</v>
      </c>
      <c r="B1420">
        <v>228433</v>
      </c>
      <c r="C1420" t="s">
        <v>10950</v>
      </c>
      <c r="D1420" t="s">
        <v>10951</v>
      </c>
      <c r="F1420" t="s">
        <v>562</v>
      </c>
      <c r="G1420" t="s">
        <v>27</v>
      </c>
      <c r="H1420" t="s">
        <v>10952</v>
      </c>
      <c r="I1420" t="s">
        <v>10953</v>
      </c>
      <c r="J1420" t="s">
        <v>10954</v>
      </c>
      <c r="K1420">
        <v>53</v>
      </c>
      <c r="N1420" t="s">
        <v>31</v>
      </c>
      <c r="O1420" t="s">
        <v>952</v>
      </c>
      <c r="Q1420" t="s">
        <v>33</v>
      </c>
      <c r="R1420" t="s">
        <v>34</v>
      </c>
      <c r="S1420" t="s">
        <v>10955</v>
      </c>
      <c r="W1420" t="s">
        <v>10956</v>
      </c>
      <c r="X1420" t="s">
        <v>38</v>
      </c>
    </row>
    <row r="1421" spans="1:24" x14ac:dyDescent="0.3">
      <c r="A1421">
        <v>969208</v>
      </c>
      <c r="B1421">
        <v>274046</v>
      </c>
      <c r="C1421" t="s">
        <v>10750</v>
      </c>
      <c r="D1421" t="s">
        <v>10751</v>
      </c>
      <c r="F1421" t="s">
        <v>1911</v>
      </c>
      <c r="G1421" t="s">
        <v>43</v>
      </c>
      <c r="H1421" t="s">
        <v>10957</v>
      </c>
      <c r="I1421" t="s">
        <v>10958</v>
      </c>
      <c r="J1421" t="s">
        <v>10959</v>
      </c>
      <c r="K1421">
        <v>1</v>
      </c>
      <c r="N1421" t="s">
        <v>31</v>
      </c>
      <c r="O1421" t="s">
        <v>952</v>
      </c>
      <c r="Q1421" t="s">
        <v>33</v>
      </c>
      <c r="R1421" t="s">
        <v>34</v>
      </c>
      <c r="S1421" t="s">
        <v>10755</v>
      </c>
      <c r="W1421" t="s">
        <v>10960</v>
      </c>
    </row>
    <row r="1422" spans="1:24" x14ac:dyDescent="0.3">
      <c r="A1422">
        <v>969212</v>
      </c>
      <c r="B1422">
        <v>4412</v>
      </c>
      <c r="C1422" t="s">
        <v>10961</v>
      </c>
      <c r="D1422" t="s">
        <v>10962</v>
      </c>
      <c r="E1422" t="s">
        <v>101</v>
      </c>
      <c r="F1422" t="s">
        <v>219</v>
      </c>
      <c r="G1422" t="s">
        <v>27</v>
      </c>
      <c r="H1422" t="s">
        <v>10963</v>
      </c>
      <c r="I1422" t="s">
        <v>10964</v>
      </c>
      <c r="J1422" t="s">
        <v>10965</v>
      </c>
      <c r="K1422">
        <v>48</v>
      </c>
      <c r="L1422" t="s">
        <v>8571</v>
      </c>
      <c r="N1422" t="s">
        <v>31</v>
      </c>
      <c r="O1422" t="s">
        <v>3576</v>
      </c>
      <c r="Q1422" t="s">
        <v>33</v>
      </c>
      <c r="R1422" t="s">
        <v>34</v>
      </c>
      <c r="S1422" t="s">
        <v>10966</v>
      </c>
      <c r="T1422" t="s">
        <v>725</v>
      </c>
      <c r="W1422" t="s">
        <v>10967</v>
      </c>
      <c r="X1422" t="s">
        <v>38</v>
      </c>
    </row>
    <row r="1423" spans="1:24" x14ac:dyDescent="0.3">
      <c r="A1423">
        <v>969213</v>
      </c>
      <c r="B1423">
        <v>271405</v>
      </c>
      <c r="C1423" t="s">
        <v>7105</v>
      </c>
      <c r="D1423" t="s">
        <v>7106</v>
      </c>
      <c r="F1423" t="s">
        <v>356</v>
      </c>
      <c r="G1423" t="s">
        <v>27</v>
      </c>
      <c r="H1423" t="s">
        <v>10968</v>
      </c>
      <c r="I1423" t="s">
        <v>10969</v>
      </c>
      <c r="J1423" t="s">
        <v>10970</v>
      </c>
      <c r="K1423">
        <v>56</v>
      </c>
      <c r="L1423" t="s">
        <v>576</v>
      </c>
      <c r="N1423" t="s">
        <v>31</v>
      </c>
      <c r="O1423" t="s">
        <v>952</v>
      </c>
      <c r="Q1423" t="s">
        <v>33</v>
      </c>
      <c r="R1423" t="s">
        <v>34</v>
      </c>
      <c r="S1423" t="s">
        <v>7110</v>
      </c>
      <c r="T1423" t="s">
        <v>7111</v>
      </c>
      <c r="W1423" t="s">
        <v>10971</v>
      </c>
      <c r="X1423" t="s">
        <v>38</v>
      </c>
    </row>
    <row r="1424" spans="1:24" x14ac:dyDescent="0.3">
      <c r="A1424">
        <v>969214</v>
      </c>
      <c r="B1424" t="s">
        <v>10878</v>
      </c>
      <c r="C1424" t="s">
        <v>10879</v>
      </c>
      <c r="D1424" t="s">
        <v>10880</v>
      </c>
      <c r="F1424" t="s">
        <v>53</v>
      </c>
      <c r="G1424" t="s">
        <v>27</v>
      </c>
      <c r="H1424" t="s">
        <v>10972</v>
      </c>
      <c r="I1424" t="s">
        <v>10973</v>
      </c>
      <c r="J1424" t="s">
        <v>10974</v>
      </c>
      <c r="K1424">
        <v>19</v>
      </c>
      <c r="L1424" t="s">
        <v>10975</v>
      </c>
      <c r="N1424" t="s">
        <v>31</v>
      </c>
      <c r="O1424" t="s">
        <v>952</v>
      </c>
      <c r="Q1424" t="s">
        <v>33</v>
      </c>
      <c r="R1424" t="s">
        <v>34</v>
      </c>
      <c r="S1424" t="s">
        <v>10883</v>
      </c>
      <c r="W1424" t="s">
        <v>10976</v>
      </c>
      <c r="X1424" t="s">
        <v>38</v>
      </c>
    </row>
    <row r="1425" spans="1:24" x14ac:dyDescent="0.3">
      <c r="A1425">
        <v>969215</v>
      </c>
      <c r="B1425">
        <v>267307</v>
      </c>
      <c r="C1425" t="s">
        <v>10977</v>
      </c>
      <c r="D1425" t="s">
        <v>10978</v>
      </c>
      <c r="E1425" t="s">
        <v>195</v>
      </c>
      <c r="F1425" t="s">
        <v>1146</v>
      </c>
      <c r="G1425" t="s">
        <v>27</v>
      </c>
      <c r="H1425" t="s">
        <v>10979</v>
      </c>
      <c r="I1425" t="s">
        <v>10980</v>
      </c>
      <c r="J1425" t="s">
        <v>10981</v>
      </c>
      <c r="K1425">
        <v>25</v>
      </c>
      <c r="L1425" t="s">
        <v>7277</v>
      </c>
      <c r="N1425" t="s">
        <v>31</v>
      </c>
      <c r="O1425" t="s">
        <v>32</v>
      </c>
      <c r="Q1425" t="s">
        <v>33</v>
      </c>
      <c r="R1425" t="s">
        <v>34</v>
      </c>
      <c r="S1425" t="s">
        <v>10982</v>
      </c>
      <c r="T1425" t="s">
        <v>4361</v>
      </c>
      <c r="W1425" t="s">
        <v>6540</v>
      </c>
      <c r="X1425" t="s">
        <v>1251</v>
      </c>
    </row>
    <row r="1426" spans="1:24" x14ac:dyDescent="0.3">
      <c r="A1426">
        <v>969218</v>
      </c>
      <c r="B1426">
        <v>260516</v>
      </c>
      <c r="C1426" t="s">
        <v>10983</v>
      </c>
      <c r="D1426" t="s">
        <v>10984</v>
      </c>
      <c r="F1426" t="s">
        <v>270</v>
      </c>
      <c r="G1426" t="s">
        <v>43</v>
      </c>
      <c r="H1426" t="s">
        <v>10985</v>
      </c>
      <c r="I1426" t="s">
        <v>10986</v>
      </c>
      <c r="J1426" t="s">
        <v>10987</v>
      </c>
      <c r="K1426">
        <v>11</v>
      </c>
      <c r="N1426" t="s">
        <v>31</v>
      </c>
      <c r="O1426" t="s">
        <v>952</v>
      </c>
      <c r="Q1426" t="s">
        <v>33</v>
      </c>
      <c r="R1426" t="s">
        <v>34</v>
      </c>
      <c r="S1426" t="s">
        <v>10988</v>
      </c>
      <c r="T1426" t="s">
        <v>10989</v>
      </c>
      <c r="W1426" t="s">
        <v>10990</v>
      </c>
      <c r="X1426" t="s">
        <v>38</v>
      </c>
    </row>
    <row r="1427" spans="1:24" x14ac:dyDescent="0.3">
      <c r="A1427">
        <v>969219</v>
      </c>
      <c r="B1427">
        <v>295507</v>
      </c>
      <c r="C1427" t="s">
        <v>10059</v>
      </c>
      <c r="D1427" t="s">
        <v>10060</v>
      </c>
      <c r="E1427" t="s">
        <v>140</v>
      </c>
      <c r="F1427" t="s">
        <v>112</v>
      </c>
      <c r="G1427" t="s">
        <v>27</v>
      </c>
      <c r="H1427" t="s">
        <v>10991</v>
      </c>
      <c r="I1427" t="s">
        <v>10992</v>
      </c>
      <c r="J1427" t="s">
        <v>10993</v>
      </c>
      <c r="K1427">
        <v>64</v>
      </c>
      <c r="L1427" t="s">
        <v>3233</v>
      </c>
      <c r="N1427" t="s">
        <v>31</v>
      </c>
      <c r="O1427" t="s">
        <v>952</v>
      </c>
      <c r="Q1427" t="s">
        <v>33</v>
      </c>
      <c r="R1427" t="s">
        <v>34</v>
      </c>
      <c r="S1427" t="s">
        <v>10064</v>
      </c>
      <c r="T1427" t="s">
        <v>10065</v>
      </c>
      <c r="W1427" t="s">
        <v>10994</v>
      </c>
      <c r="X1427" t="s">
        <v>38</v>
      </c>
    </row>
    <row r="1428" spans="1:24" x14ac:dyDescent="0.3">
      <c r="A1428">
        <v>969220</v>
      </c>
      <c r="B1428">
        <v>145442</v>
      </c>
      <c r="C1428" t="s">
        <v>10995</v>
      </c>
      <c r="D1428" t="s">
        <v>10996</v>
      </c>
      <c r="E1428" t="s">
        <v>364</v>
      </c>
      <c r="F1428" t="s">
        <v>909</v>
      </c>
      <c r="G1428" t="s">
        <v>27</v>
      </c>
      <c r="H1428" t="s">
        <v>10997</v>
      </c>
      <c r="I1428" t="s">
        <v>10998</v>
      </c>
      <c r="J1428" t="s">
        <v>10999</v>
      </c>
      <c r="K1428">
        <v>152</v>
      </c>
      <c r="N1428" t="s">
        <v>31</v>
      </c>
      <c r="O1428" t="s">
        <v>11000</v>
      </c>
      <c r="Q1428" t="s">
        <v>33</v>
      </c>
      <c r="R1428" t="s">
        <v>34</v>
      </c>
      <c r="S1428" t="s">
        <v>11001</v>
      </c>
      <c r="T1428" t="s">
        <v>11002</v>
      </c>
      <c r="W1428" t="s">
        <v>4660</v>
      </c>
      <c r="X1428" t="s">
        <v>38</v>
      </c>
    </row>
    <row r="1429" spans="1:24" x14ac:dyDescent="0.3">
      <c r="A1429">
        <v>969221</v>
      </c>
      <c r="B1429">
        <v>270613</v>
      </c>
      <c r="C1429" t="s">
        <v>11003</v>
      </c>
      <c r="D1429" t="s">
        <v>11004</v>
      </c>
      <c r="E1429" t="s">
        <v>101</v>
      </c>
      <c r="F1429" t="s">
        <v>258</v>
      </c>
      <c r="G1429" t="s">
        <v>27</v>
      </c>
      <c r="H1429" t="s">
        <v>11005</v>
      </c>
      <c r="I1429" t="s">
        <v>11006</v>
      </c>
      <c r="J1429" t="s">
        <v>11007</v>
      </c>
      <c r="K1429">
        <v>36</v>
      </c>
      <c r="L1429" t="s">
        <v>1213</v>
      </c>
      <c r="N1429" t="s">
        <v>31</v>
      </c>
      <c r="O1429" t="s">
        <v>952</v>
      </c>
      <c r="Q1429" t="s">
        <v>33</v>
      </c>
      <c r="R1429" t="s">
        <v>34</v>
      </c>
      <c r="S1429" t="s">
        <v>11008</v>
      </c>
      <c r="W1429" t="s">
        <v>11009</v>
      </c>
      <c r="X1429" t="s">
        <v>60</v>
      </c>
    </row>
    <row r="1430" spans="1:24" x14ac:dyDescent="0.3">
      <c r="A1430">
        <v>969222</v>
      </c>
      <c r="B1430">
        <v>275197</v>
      </c>
      <c r="C1430" t="s">
        <v>11010</v>
      </c>
      <c r="D1430" t="s">
        <v>11011</v>
      </c>
      <c r="E1430" t="s">
        <v>1432</v>
      </c>
      <c r="F1430" t="s">
        <v>611</v>
      </c>
      <c r="G1430" t="s">
        <v>27</v>
      </c>
      <c r="H1430" t="s">
        <v>11012</v>
      </c>
      <c r="I1430" t="s">
        <v>11013</v>
      </c>
      <c r="J1430" t="s">
        <v>11014</v>
      </c>
      <c r="K1430">
        <v>18</v>
      </c>
      <c r="L1430" t="s">
        <v>11015</v>
      </c>
      <c r="N1430" t="s">
        <v>31</v>
      </c>
      <c r="O1430" t="s">
        <v>2584</v>
      </c>
      <c r="Q1430" t="s">
        <v>33</v>
      </c>
      <c r="R1430" t="s">
        <v>34</v>
      </c>
      <c r="S1430" t="s">
        <v>11016</v>
      </c>
      <c r="T1430" t="s">
        <v>6375</v>
      </c>
      <c r="W1430" t="s">
        <v>11017</v>
      </c>
      <c r="X1430" t="s">
        <v>60</v>
      </c>
    </row>
    <row r="1431" spans="1:24" x14ac:dyDescent="0.3">
      <c r="A1431">
        <v>969223</v>
      </c>
      <c r="B1431">
        <v>269583</v>
      </c>
      <c r="C1431" t="s">
        <v>4904</v>
      </c>
      <c r="D1431" t="s">
        <v>4905</v>
      </c>
      <c r="F1431" t="s">
        <v>356</v>
      </c>
      <c r="G1431" t="s">
        <v>27</v>
      </c>
      <c r="H1431" t="s">
        <v>11018</v>
      </c>
      <c r="I1431" t="s">
        <v>11019</v>
      </c>
      <c r="J1431" t="s">
        <v>11020</v>
      </c>
      <c r="K1431">
        <v>170</v>
      </c>
      <c r="L1431" t="s">
        <v>11021</v>
      </c>
      <c r="N1431" t="s">
        <v>31</v>
      </c>
      <c r="O1431" t="s">
        <v>3295</v>
      </c>
      <c r="Q1431" t="s">
        <v>33</v>
      </c>
      <c r="R1431" t="s">
        <v>34</v>
      </c>
      <c r="S1431" t="s">
        <v>4910</v>
      </c>
      <c r="T1431" t="s">
        <v>390</v>
      </c>
      <c r="W1431" t="s">
        <v>11022</v>
      </c>
      <c r="X1431" t="s">
        <v>38</v>
      </c>
    </row>
    <row r="1432" spans="1:24" x14ac:dyDescent="0.3">
      <c r="A1432">
        <v>969224</v>
      </c>
      <c r="B1432">
        <v>280392</v>
      </c>
      <c r="C1432" t="s">
        <v>11023</v>
      </c>
      <c r="D1432" t="s">
        <v>11024</v>
      </c>
      <c r="F1432" t="s">
        <v>1324</v>
      </c>
      <c r="G1432" t="s">
        <v>27</v>
      </c>
      <c r="H1432" t="s">
        <v>11025</v>
      </c>
      <c r="I1432" t="s">
        <v>11026</v>
      </c>
      <c r="J1432" t="s">
        <v>11027</v>
      </c>
      <c r="K1432">
        <v>182</v>
      </c>
      <c r="L1432" t="s">
        <v>3254</v>
      </c>
      <c r="N1432" t="s">
        <v>31</v>
      </c>
      <c r="O1432" t="s">
        <v>3295</v>
      </c>
      <c r="Q1432" t="s">
        <v>33</v>
      </c>
      <c r="R1432" t="s">
        <v>34</v>
      </c>
      <c r="S1432" t="s">
        <v>11028</v>
      </c>
      <c r="T1432" t="s">
        <v>11029</v>
      </c>
      <c r="W1432" t="s">
        <v>11030</v>
      </c>
      <c r="X1432" t="s">
        <v>38</v>
      </c>
    </row>
    <row r="1433" spans="1:24" x14ac:dyDescent="0.3">
      <c r="A1433">
        <v>969225</v>
      </c>
      <c r="B1433" t="s">
        <v>11031</v>
      </c>
      <c r="C1433" t="s">
        <v>11032</v>
      </c>
      <c r="D1433" t="s">
        <v>11033</v>
      </c>
      <c r="E1433" t="s">
        <v>140</v>
      </c>
      <c r="F1433" t="s">
        <v>485</v>
      </c>
      <c r="G1433" t="s">
        <v>27</v>
      </c>
      <c r="H1433" t="s">
        <v>11034</v>
      </c>
      <c r="I1433" t="s">
        <v>11035</v>
      </c>
      <c r="J1433" t="s">
        <v>11036</v>
      </c>
      <c r="K1433">
        <v>39</v>
      </c>
      <c r="N1433" t="s">
        <v>31</v>
      </c>
      <c r="O1433" t="s">
        <v>952</v>
      </c>
      <c r="Q1433" t="s">
        <v>33</v>
      </c>
      <c r="R1433" t="s">
        <v>34</v>
      </c>
      <c r="S1433" t="s">
        <v>11037</v>
      </c>
      <c r="W1433" t="s">
        <v>11038</v>
      </c>
      <c r="X1433" t="s">
        <v>38</v>
      </c>
    </row>
    <row r="1434" spans="1:24" x14ac:dyDescent="0.3">
      <c r="A1434">
        <v>969226</v>
      </c>
      <c r="B1434" t="s">
        <v>10773</v>
      </c>
      <c r="C1434" t="s">
        <v>10774</v>
      </c>
      <c r="D1434" t="s">
        <v>10775</v>
      </c>
      <c r="E1434" t="s">
        <v>140</v>
      </c>
      <c r="F1434" t="s">
        <v>1324</v>
      </c>
      <c r="G1434" t="s">
        <v>27</v>
      </c>
      <c r="H1434" t="s">
        <v>11039</v>
      </c>
      <c r="I1434" t="s">
        <v>11040</v>
      </c>
      <c r="J1434" t="s">
        <v>11041</v>
      </c>
      <c r="K1434">
        <v>182</v>
      </c>
      <c r="N1434" t="s">
        <v>31</v>
      </c>
      <c r="O1434" t="s">
        <v>3295</v>
      </c>
      <c r="Q1434" t="s">
        <v>33</v>
      </c>
      <c r="R1434" t="s">
        <v>34</v>
      </c>
      <c r="S1434" t="s">
        <v>10778</v>
      </c>
      <c r="W1434" t="s">
        <v>11042</v>
      </c>
      <c r="X1434" t="s">
        <v>38</v>
      </c>
    </row>
    <row r="1435" spans="1:24" x14ac:dyDescent="0.3">
      <c r="A1435">
        <v>969227</v>
      </c>
      <c r="B1435" t="s">
        <v>11043</v>
      </c>
      <c r="C1435" t="s">
        <v>11044</v>
      </c>
      <c r="D1435" t="s">
        <v>11045</v>
      </c>
      <c r="F1435" t="s">
        <v>650</v>
      </c>
      <c r="G1435" t="s">
        <v>43</v>
      </c>
      <c r="H1435" t="s">
        <v>11046</v>
      </c>
      <c r="I1435" t="s">
        <v>11047</v>
      </c>
      <c r="J1435" t="s">
        <v>11048</v>
      </c>
      <c r="K1435">
        <v>29</v>
      </c>
      <c r="N1435" t="s">
        <v>31</v>
      </c>
      <c r="O1435" t="s">
        <v>952</v>
      </c>
      <c r="Q1435" t="s">
        <v>33</v>
      </c>
      <c r="R1435" t="s">
        <v>34</v>
      </c>
      <c r="S1435" t="s">
        <v>11049</v>
      </c>
      <c r="W1435" t="s">
        <v>11050</v>
      </c>
      <c r="X1435" t="s">
        <v>38</v>
      </c>
    </row>
    <row r="1436" spans="1:24" x14ac:dyDescent="0.3">
      <c r="A1436">
        <v>969230</v>
      </c>
      <c r="B1436" t="s">
        <v>11051</v>
      </c>
      <c r="C1436" t="s">
        <v>11052</v>
      </c>
      <c r="D1436" t="s">
        <v>11053</v>
      </c>
      <c r="E1436" t="s">
        <v>2632</v>
      </c>
      <c r="F1436" t="s">
        <v>125</v>
      </c>
      <c r="G1436" t="s">
        <v>27</v>
      </c>
      <c r="H1436" t="s">
        <v>11054</v>
      </c>
      <c r="J1436" t="s">
        <v>11055</v>
      </c>
      <c r="N1436" t="s">
        <v>31</v>
      </c>
      <c r="R1436" t="s">
        <v>78</v>
      </c>
      <c r="S1436" t="s">
        <v>11056</v>
      </c>
      <c r="T1436" t="s">
        <v>11057</v>
      </c>
      <c r="W1436" t="s">
        <v>11058</v>
      </c>
      <c r="X1436" t="s">
        <v>38</v>
      </c>
    </row>
    <row r="1437" spans="1:24" x14ac:dyDescent="0.3">
      <c r="A1437">
        <v>969233</v>
      </c>
      <c r="B1437" t="s">
        <v>11059</v>
      </c>
      <c r="C1437" t="s">
        <v>11060</v>
      </c>
      <c r="D1437" t="s">
        <v>11061</v>
      </c>
      <c r="F1437" t="s">
        <v>320</v>
      </c>
      <c r="G1437" t="s">
        <v>27</v>
      </c>
      <c r="H1437" t="s">
        <v>11062</v>
      </c>
      <c r="I1437" t="s">
        <v>11063</v>
      </c>
      <c r="J1437" t="s">
        <v>11064</v>
      </c>
      <c r="K1437">
        <v>274</v>
      </c>
      <c r="N1437" t="s">
        <v>31</v>
      </c>
      <c r="O1437" t="s">
        <v>952</v>
      </c>
      <c r="Q1437" t="s">
        <v>33</v>
      </c>
      <c r="R1437" t="s">
        <v>34</v>
      </c>
      <c r="S1437" t="s">
        <v>11065</v>
      </c>
      <c r="T1437" t="s">
        <v>1828</v>
      </c>
      <c r="W1437" t="s">
        <v>11066</v>
      </c>
      <c r="X1437" t="s">
        <v>38</v>
      </c>
    </row>
    <row r="1438" spans="1:24" x14ac:dyDescent="0.3">
      <c r="A1438">
        <v>969231</v>
      </c>
      <c r="B1438">
        <v>193954</v>
      </c>
      <c r="C1438" t="s">
        <v>11067</v>
      </c>
      <c r="D1438" t="s">
        <v>11068</v>
      </c>
      <c r="E1438" t="s">
        <v>195</v>
      </c>
      <c r="F1438" t="s">
        <v>572</v>
      </c>
      <c r="G1438" t="s">
        <v>43</v>
      </c>
      <c r="H1438" t="s">
        <v>11069</v>
      </c>
      <c r="I1438" t="s">
        <v>11070</v>
      </c>
      <c r="J1438" t="s">
        <v>11071</v>
      </c>
      <c r="K1438">
        <v>34</v>
      </c>
      <c r="L1438" t="s">
        <v>11072</v>
      </c>
      <c r="N1438" t="s">
        <v>31</v>
      </c>
      <c r="O1438" t="s">
        <v>117</v>
      </c>
      <c r="Q1438" t="s">
        <v>33</v>
      </c>
      <c r="R1438" t="s">
        <v>34</v>
      </c>
      <c r="S1438" t="s">
        <v>11073</v>
      </c>
      <c r="W1438" t="s">
        <v>11074</v>
      </c>
      <c r="X1438" t="s">
        <v>60</v>
      </c>
    </row>
    <row r="1439" spans="1:24" x14ac:dyDescent="0.3">
      <c r="A1439">
        <v>969234</v>
      </c>
      <c r="B1439" t="s">
        <v>11075</v>
      </c>
      <c r="C1439" t="s">
        <v>11076</v>
      </c>
      <c r="D1439" t="s">
        <v>11077</v>
      </c>
      <c r="E1439" t="s">
        <v>101</v>
      </c>
      <c r="F1439" t="s">
        <v>1324</v>
      </c>
      <c r="G1439" t="s">
        <v>27</v>
      </c>
      <c r="H1439" t="s">
        <v>11078</v>
      </c>
      <c r="I1439" t="s">
        <v>11079</v>
      </c>
      <c r="J1439" t="s">
        <v>11080</v>
      </c>
      <c r="K1439">
        <v>66</v>
      </c>
      <c r="N1439" t="s">
        <v>31</v>
      </c>
      <c r="O1439" t="s">
        <v>11000</v>
      </c>
      <c r="Q1439" t="s">
        <v>33</v>
      </c>
      <c r="R1439" t="s">
        <v>34</v>
      </c>
      <c r="S1439" t="s">
        <v>11081</v>
      </c>
      <c r="W1439" t="s">
        <v>11082</v>
      </c>
      <c r="X1439" t="s">
        <v>60</v>
      </c>
    </row>
    <row r="1440" spans="1:24" x14ac:dyDescent="0.3">
      <c r="A1440">
        <v>969235</v>
      </c>
      <c r="B1440" t="s">
        <v>11083</v>
      </c>
      <c r="C1440" t="s">
        <v>11084</v>
      </c>
      <c r="D1440" t="s">
        <v>11085</v>
      </c>
      <c r="F1440" t="s">
        <v>112</v>
      </c>
      <c r="G1440" t="s">
        <v>27</v>
      </c>
      <c r="H1440" t="s">
        <v>11086</v>
      </c>
      <c r="J1440" t="s">
        <v>11087</v>
      </c>
      <c r="N1440" t="s">
        <v>31</v>
      </c>
      <c r="R1440" t="s">
        <v>78</v>
      </c>
      <c r="S1440" t="s">
        <v>11088</v>
      </c>
      <c r="T1440" t="s">
        <v>11089</v>
      </c>
      <c r="W1440" t="s">
        <v>11090</v>
      </c>
      <c r="X1440" t="s">
        <v>38</v>
      </c>
    </row>
    <row r="1441" spans="1:24" x14ac:dyDescent="0.3">
      <c r="A1441">
        <v>969237</v>
      </c>
      <c r="B1441" t="s">
        <v>11091</v>
      </c>
      <c r="C1441" t="s">
        <v>11092</v>
      </c>
      <c r="D1441" t="s">
        <v>11093</v>
      </c>
      <c r="E1441" t="s">
        <v>185</v>
      </c>
      <c r="F1441" t="s">
        <v>947</v>
      </c>
      <c r="G1441" t="s">
        <v>43</v>
      </c>
      <c r="H1441" t="s">
        <v>11094</v>
      </c>
      <c r="I1441" t="s">
        <v>11095</v>
      </c>
      <c r="J1441" t="s">
        <v>11096</v>
      </c>
      <c r="K1441">
        <v>65</v>
      </c>
      <c r="N1441" t="s">
        <v>31</v>
      </c>
      <c r="O1441" t="s">
        <v>3295</v>
      </c>
      <c r="Q1441" t="s">
        <v>33</v>
      </c>
      <c r="R1441" t="s">
        <v>34</v>
      </c>
      <c r="S1441" t="s">
        <v>11097</v>
      </c>
      <c r="W1441" t="s">
        <v>11098</v>
      </c>
      <c r="X1441" t="s">
        <v>60</v>
      </c>
    </row>
    <row r="1442" spans="1:24" x14ac:dyDescent="0.3">
      <c r="A1442">
        <v>969238</v>
      </c>
      <c r="B1442" t="s">
        <v>11099</v>
      </c>
      <c r="C1442" t="s">
        <v>11100</v>
      </c>
      <c r="D1442" t="s">
        <v>11101</v>
      </c>
      <c r="E1442" t="s">
        <v>140</v>
      </c>
      <c r="F1442" t="s">
        <v>1054</v>
      </c>
      <c r="G1442" t="s">
        <v>27</v>
      </c>
      <c r="H1442" t="s">
        <v>11102</v>
      </c>
      <c r="I1442" t="s">
        <v>11103</v>
      </c>
      <c r="J1442" t="s">
        <v>11104</v>
      </c>
      <c r="K1442">
        <v>256</v>
      </c>
      <c r="N1442" t="s">
        <v>31</v>
      </c>
      <c r="O1442" t="s">
        <v>952</v>
      </c>
      <c r="Q1442" t="s">
        <v>33</v>
      </c>
      <c r="R1442" t="s">
        <v>34</v>
      </c>
      <c r="S1442" t="s">
        <v>11105</v>
      </c>
      <c r="T1442" t="s">
        <v>646</v>
      </c>
      <c r="W1442" t="s">
        <v>11106</v>
      </c>
      <c r="X1442" t="s">
        <v>38</v>
      </c>
    </row>
    <row r="1443" spans="1:24" x14ac:dyDescent="0.3">
      <c r="A1443">
        <v>969239</v>
      </c>
      <c r="B1443" t="s">
        <v>11107</v>
      </c>
      <c r="C1443" t="s">
        <v>11108</v>
      </c>
      <c r="D1443" t="s">
        <v>11109</v>
      </c>
      <c r="F1443" t="s">
        <v>562</v>
      </c>
      <c r="G1443" t="s">
        <v>27</v>
      </c>
      <c r="H1443" t="s">
        <v>11110</v>
      </c>
      <c r="J1443" t="s">
        <v>11111</v>
      </c>
      <c r="N1443" t="s">
        <v>31</v>
      </c>
      <c r="R1443" t="s">
        <v>78</v>
      </c>
      <c r="S1443" t="s">
        <v>11112</v>
      </c>
      <c r="W1443" t="s">
        <v>11113</v>
      </c>
      <c r="X1443" t="s">
        <v>38</v>
      </c>
    </row>
    <row r="1444" spans="1:24" x14ac:dyDescent="0.3">
      <c r="A1444">
        <v>969240</v>
      </c>
      <c r="B1444">
        <v>166973</v>
      </c>
      <c r="C1444" t="s">
        <v>11114</v>
      </c>
      <c r="D1444" t="s">
        <v>11115</v>
      </c>
      <c r="E1444" t="s">
        <v>364</v>
      </c>
      <c r="F1444" t="s">
        <v>1350</v>
      </c>
      <c r="G1444" t="s">
        <v>27</v>
      </c>
      <c r="H1444" t="s">
        <v>11116</v>
      </c>
      <c r="I1444" t="s">
        <v>11117</v>
      </c>
      <c r="J1444" t="s">
        <v>11118</v>
      </c>
      <c r="K1444">
        <v>246</v>
      </c>
      <c r="N1444" t="s">
        <v>31</v>
      </c>
      <c r="O1444" t="s">
        <v>952</v>
      </c>
      <c r="Q1444" t="s">
        <v>33</v>
      </c>
      <c r="R1444" t="s">
        <v>34</v>
      </c>
      <c r="S1444" t="s">
        <v>11119</v>
      </c>
      <c r="T1444" t="s">
        <v>6189</v>
      </c>
      <c r="W1444" t="s">
        <v>11120</v>
      </c>
      <c r="X1444" t="s">
        <v>38</v>
      </c>
    </row>
    <row r="1445" spans="1:24" x14ac:dyDescent="0.3">
      <c r="A1445">
        <v>969241</v>
      </c>
      <c r="B1445" t="s">
        <v>11121</v>
      </c>
      <c r="C1445" t="s">
        <v>11122</v>
      </c>
      <c r="D1445" t="s">
        <v>11123</v>
      </c>
      <c r="E1445" t="s">
        <v>185</v>
      </c>
      <c r="F1445" t="s">
        <v>292</v>
      </c>
      <c r="G1445" t="s">
        <v>27</v>
      </c>
      <c r="H1445" t="s">
        <v>11124</v>
      </c>
      <c r="J1445" t="s">
        <v>11125</v>
      </c>
      <c r="N1445" t="s">
        <v>31</v>
      </c>
      <c r="R1445" t="s">
        <v>78</v>
      </c>
      <c r="S1445" t="s">
        <v>11126</v>
      </c>
      <c r="W1445" t="s">
        <v>11127</v>
      </c>
      <c r="X1445" t="s">
        <v>38</v>
      </c>
    </row>
    <row r="1446" spans="1:24" x14ac:dyDescent="0.3">
      <c r="A1446">
        <v>969243</v>
      </c>
      <c r="B1446">
        <v>209259</v>
      </c>
      <c r="C1446" t="s">
        <v>11128</v>
      </c>
      <c r="D1446" t="s">
        <v>11129</v>
      </c>
      <c r="E1446" t="s">
        <v>140</v>
      </c>
      <c r="F1446" t="s">
        <v>1001</v>
      </c>
      <c r="G1446" t="s">
        <v>27</v>
      </c>
      <c r="H1446" t="s">
        <v>11130</v>
      </c>
      <c r="J1446" t="s">
        <v>11131</v>
      </c>
      <c r="N1446" t="s">
        <v>31</v>
      </c>
      <c r="R1446" t="s">
        <v>78</v>
      </c>
      <c r="S1446" t="s">
        <v>11132</v>
      </c>
      <c r="T1446" t="s">
        <v>5146</v>
      </c>
      <c r="W1446" t="s">
        <v>11133</v>
      </c>
      <c r="X1446" t="s">
        <v>38</v>
      </c>
    </row>
    <row r="1447" spans="1:24" x14ac:dyDescent="0.3">
      <c r="A1447">
        <v>969244</v>
      </c>
      <c r="B1447" t="s">
        <v>11134</v>
      </c>
      <c r="C1447" t="s">
        <v>11135</v>
      </c>
      <c r="D1447" t="s">
        <v>11136</v>
      </c>
      <c r="F1447" t="s">
        <v>738</v>
      </c>
      <c r="G1447" t="s">
        <v>27</v>
      </c>
      <c r="H1447" t="s">
        <v>11137</v>
      </c>
      <c r="J1447" t="s">
        <v>11138</v>
      </c>
      <c r="N1447" t="s">
        <v>31</v>
      </c>
      <c r="R1447" t="s">
        <v>78</v>
      </c>
      <c r="S1447" t="s">
        <v>11139</v>
      </c>
      <c r="W1447" t="s">
        <v>11140</v>
      </c>
      <c r="X1447" t="s">
        <v>38</v>
      </c>
    </row>
    <row r="1448" spans="1:24" x14ac:dyDescent="0.3">
      <c r="A1448">
        <v>969246</v>
      </c>
      <c r="B1448">
        <v>297914</v>
      </c>
      <c r="C1448" t="s">
        <v>9155</v>
      </c>
      <c r="D1448" t="s">
        <v>9156</v>
      </c>
      <c r="F1448" t="s">
        <v>1001</v>
      </c>
      <c r="G1448" t="s">
        <v>43</v>
      </c>
      <c r="H1448" t="s">
        <v>11141</v>
      </c>
      <c r="J1448" t="s">
        <v>11142</v>
      </c>
      <c r="N1448" t="s">
        <v>31</v>
      </c>
      <c r="R1448" t="s">
        <v>78</v>
      </c>
      <c r="S1448" t="s">
        <v>9159</v>
      </c>
      <c r="W1448" t="s">
        <v>3391</v>
      </c>
    </row>
    <row r="1449" spans="1:24" x14ac:dyDescent="0.3">
      <c r="A1449">
        <v>969247</v>
      </c>
      <c r="B1449">
        <v>247380</v>
      </c>
      <c r="C1449" t="s">
        <v>11143</v>
      </c>
      <c r="D1449" t="s">
        <v>11144</v>
      </c>
      <c r="E1449" t="s">
        <v>2001</v>
      </c>
      <c r="F1449" t="s">
        <v>441</v>
      </c>
      <c r="G1449" t="s">
        <v>27</v>
      </c>
      <c r="H1449" t="s">
        <v>11145</v>
      </c>
      <c r="J1449" t="s">
        <v>11146</v>
      </c>
      <c r="N1449" t="s">
        <v>31</v>
      </c>
      <c r="R1449" t="s">
        <v>78</v>
      </c>
      <c r="S1449" t="s">
        <v>11147</v>
      </c>
      <c r="T1449" t="s">
        <v>11148</v>
      </c>
      <c r="W1449" t="s">
        <v>11149</v>
      </c>
      <c r="X1449" t="s">
        <v>38</v>
      </c>
    </row>
    <row r="1450" spans="1:24" x14ac:dyDescent="0.3">
      <c r="A1450">
        <v>969248</v>
      </c>
      <c r="B1450" t="s">
        <v>11150</v>
      </c>
      <c r="C1450" t="s">
        <v>11151</v>
      </c>
      <c r="D1450" t="s">
        <v>11152</v>
      </c>
      <c r="E1450" t="s">
        <v>140</v>
      </c>
      <c r="F1450" t="s">
        <v>292</v>
      </c>
      <c r="G1450" t="s">
        <v>43</v>
      </c>
      <c r="H1450" t="s">
        <v>11153</v>
      </c>
      <c r="J1450" t="s">
        <v>11154</v>
      </c>
      <c r="N1450" t="s">
        <v>31</v>
      </c>
      <c r="R1450" t="s">
        <v>78</v>
      </c>
      <c r="S1450" t="s">
        <v>11155</v>
      </c>
      <c r="W1450" t="s">
        <v>11156</v>
      </c>
      <c r="X1450" t="s">
        <v>38</v>
      </c>
    </row>
    <row r="1451" spans="1:24" x14ac:dyDescent="0.3">
      <c r="A1451">
        <v>969250</v>
      </c>
      <c r="B1451" t="s">
        <v>11157</v>
      </c>
      <c r="C1451" t="s">
        <v>11158</v>
      </c>
      <c r="D1451" t="s">
        <v>11159</v>
      </c>
      <c r="E1451" t="s">
        <v>140</v>
      </c>
      <c r="F1451" t="s">
        <v>1054</v>
      </c>
      <c r="G1451" t="s">
        <v>27</v>
      </c>
      <c r="H1451" t="s">
        <v>11160</v>
      </c>
      <c r="J1451" t="s">
        <v>11161</v>
      </c>
      <c r="N1451" t="s">
        <v>31</v>
      </c>
      <c r="R1451" t="s">
        <v>78</v>
      </c>
      <c r="S1451" t="s">
        <v>11162</v>
      </c>
      <c r="T1451" t="s">
        <v>265</v>
      </c>
      <c r="W1451" t="s">
        <v>11163</v>
      </c>
      <c r="X1451" t="s">
        <v>38</v>
      </c>
    </row>
    <row r="1452" spans="1:24" x14ac:dyDescent="0.3">
      <c r="A1452">
        <v>969251</v>
      </c>
      <c r="B1452">
        <v>334131</v>
      </c>
      <c r="C1452" t="s">
        <v>1700</v>
      </c>
      <c r="D1452" t="s">
        <v>1701</v>
      </c>
      <c r="F1452" t="s">
        <v>219</v>
      </c>
      <c r="G1452" t="s">
        <v>43</v>
      </c>
      <c r="H1452" t="s">
        <v>11164</v>
      </c>
      <c r="I1452" t="s">
        <v>11165</v>
      </c>
      <c r="J1452" t="s">
        <v>11166</v>
      </c>
      <c r="K1452">
        <v>19</v>
      </c>
      <c r="N1452" t="s">
        <v>31</v>
      </c>
      <c r="O1452" t="s">
        <v>952</v>
      </c>
      <c r="Q1452" t="s">
        <v>33</v>
      </c>
      <c r="R1452" t="s">
        <v>34</v>
      </c>
      <c r="S1452" t="s">
        <v>1704</v>
      </c>
      <c r="T1452" t="s">
        <v>1705</v>
      </c>
      <c r="W1452" t="s">
        <v>11167</v>
      </c>
      <c r="X1452" t="s">
        <v>38</v>
      </c>
    </row>
    <row r="1453" spans="1:24" x14ac:dyDescent="0.3">
      <c r="A1453">
        <v>969252</v>
      </c>
      <c r="B1453" t="s">
        <v>11168</v>
      </c>
      <c r="C1453" t="s">
        <v>11169</v>
      </c>
      <c r="D1453" t="s">
        <v>11170</v>
      </c>
      <c r="E1453" t="s">
        <v>11171</v>
      </c>
      <c r="F1453" t="s">
        <v>1001</v>
      </c>
      <c r="G1453" t="s">
        <v>27</v>
      </c>
      <c r="H1453" t="s">
        <v>11172</v>
      </c>
      <c r="I1453" t="s">
        <v>11173</v>
      </c>
      <c r="J1453" t="s">
        <v>11174</v>
      </c>
      <c r="K1453">
        <v>80</v>
      </c>
      <c r="N1453" t="s">
        <v>31</v>
      </c>
      <c r="O1453" t="s">
        <v>952</v>
      </c>
      <c r="Q1453" t="s">
        <v>33</v>
      </c>
      <c r="R1453" t="s">
        <v>34</v>
      </c>
      <c r="S1453" t="s">
        <v>11175</v>
      </c>
      <c r="T1453" t="s">
        <v>1049</v>
      </c>
      <c r="W1453" t="s">
        <v>11176</v>
      </c>
      <c r="X1453" t="s">
        <v>38</v>
      </c>
    </row>
    <row r="1454" spans="1:24" x14ac:dyDescent="0.3">
      <c r="A1454">
        <v>969253</v>
      </c>
      <c r="B1454" t="s">
        <v>11177</v>
      </c>
      <c r="C1454" t="s">
        <v>11178</v>
      </c>
      <c r="D1454" t="s">
        <v>11179</v>
      </c>
      <c r="E1454" t="s">
        <v>3789</v>
      </c>
      <c r="F1454" t="s">
        <v>11180</v>
      </c>
      <c r="G1454" t="s">
        <v>27</v>
      </c>
      <c r="H1454" t="s">
        <v>11181</v>
      </c>
      <c r="I1454" t="s">
        <v>11182</v>
      </c>
      <c r="J1454" t="s">
        <v>11183</v>
      </c>
      <c r="K1454">
        <v>12</v>
      </c>
      <c r="L1454" t="s">
        <v>11184</v>
      </c>
      <c r="N1454" t="s">
        <v>31</v>
      </c>
      <c r="O1454" t="s">
        <v>32</v>
      </c>
      <c r="Q1454" t="s">
        <v>1586</v>
      </c>
      <c r="R1454" t="s">
        <v>1587</v>
      </c>
      <c r="S1454" t="s">
        <v>11185</v>
      </c>
      <c r="W1454" t="s">
        <v>108</v>
      </c>
      <c r="X1454" t="s">
        <v>60</v>
      </c>
    </row>
    <row r="1455" spans="1:24" x14ac:dyDescent="0.3">
      <c r="A1455">
        <v>969254</v>
      </c>
      <c r="B1455">
        <v>252322</v>
      </c>
      <c r="C1455" t="s">
        <v>11186</v>
      </c>
      <c r="D1455" t="s">
        <v>11187</v>
      </c>
      <c r="E1455" t="s">
        <v>3529</v>
      </c>
      <c r="F1455" t="s">
        <v>165</v>
      </c>
      <c r="G1455" t="s">
        <v>43</v>
      </c>
      <c r="H1455" t="s">
        <v>11188</v>
      </c>
      <c r="I1455" t="s">
        <v>11189</v>
      </c>
      <c r="J1455" t="s">
        <v>11190</v>
      </c>
      <c r="K1455">
        <v>53</v>
      </c>
      <c r="N1455" t="s">
        <v>31</v>
      </c>
      <c r="O1455" t="s">
        <v>3295</v>
      </c>
      <c r="Q1455" t="s">
        <v>33</v>
      </c>
      <c r="R1455" t="s">
        <v>34</v>
      </c>
      <c r="S1455" t="s">
        <v>11191</v>
      </c>
      <c r="W1455" t="s">
        <v>726</v>
      </c>
      <c r="X1455" t="s">
        <v>60</v>
      </c>
    </row>
    <row r="1456" spans="1:24" x14ac:dyDescent="0.3">
      <c r="A1456">
        <v>969257</v>
      </c>
      <c r="B1456">
        <v>176257</v>
      </c>
      <c r="C1456" t="s">
        <v>11192</v>
      </c>
      <c r="D1456" t="s">
        <v>11193</v>
      </c>
      <c r="F1456" t="s">
        <v>75</v>
      </c>
      <c r="G1456" t="s">
        <v>43</v>
      </c>
      <c r="H1456" t="s">
        <v>11194</v>
      </c>
      <c r="I1456" t="s">
        <v>11195</v>
      </c>
      <c r="J1456" t="s">
        <v>11196</v>
      </c>
      <c r="K1456">
        <v>33</v>
      </c>
      <c r="N1456" t="s">
        <v>31</v>
      </c>
      <c r="O1456" t="s">
        <v>3295</v>
      </c>
      <c r="Q1456" t="s">
        <v>33</v>
      </c>
      <c r="R1456" t="s">
        <v>34</v>
      </c>
      <c r="S1456" t="s">
        <v>11197</v>
      </c>
      <c r="T1456" t="s">
        <v>4879</v>
      </c>
      <c r="W1456" t="s">
        <v>11198</v>
      </c>
      <c r="X1456" t="s">
        <v>60</v>
      </c>
    </row>
    <row r="1457" spans="1:24" x14ac:dyDescent="0.3">
      <c r="A1457">
        <v>969260</v>
      </c>
      <c r="B1457" t="s">
        <v>11199</v>
      </c>
      <c r="C1457" t="s">
        <v>11200</v>
      </c>
      <c r="D1457" t="s">
        <v>11201</v>
      </c>
      <c r="F1457" t="s">
        <v>847</v>
      </c>
      <c r="G1457" t="s">
        <v>43</v>
      </c>
      <c r="H1457" t="s">
        <v>11202</v>
      </c>
      <c r="I1457" t="s">
        <v>11203</v>
      </c>
      <c r="J1457" t="s">
        <v>11204</v>
      </c>
      <c r="K1457">
        <v>123</v>
      </c>
      <c r="N1457" t="s">
        <v>31</v>
      </c>
      <c r="O1457" t="s">
        <v>952</v>
      </c>
      <c r="Q1457" t="s">
        <v>33</v>
      </c>
      <c r="R1457" t="s">
        <v>34</v>
      </c>
      <c r="S1457" t="s">
        <v>11205</v>
      </c>
      <c r="W1457" t="s">
        <v>11206</v>
      </c>
      <c r="X1457" t="s">
        <v>38</v>
      </c>
    </row>
    <row r="1458" spans="1:24" x14ac:dyDescent="0.3">
      <c r="A1458">
        <v>969262</v>
      </c>
      <c r="B1458" t="s">
        <v>4735</v>
      </c>
      <c r="C1458" t="s">
        <v>4736</v>
      </c>
      <c r="D1458" t="s">
        <v>4737</v>
      </c>
      <c r="E1458" t="s">
        <v>2001</v>
      </c>
      <c r="F1458" t="s">
        <v>1042</v>
      </c>
      <c r="G1458" t="s">
        <v>27</v>
      </c>
      <c r="H1458" t="s">
        <v>11207</v>
      </c>
      <c r="J1458" t="s">
        <v>11208</v>
      </c>
      <c r="N1458" t="s">
        <v>31</v>
      </c>
      <c r="R1458" t="s">
        <v>78</v>
      </c>
      <c r="S1458" t="s">
        <v>4742</v>
      </c>
      <c r="W1458" t="s">
        <v>11209</v>
      </c>
      <c r="X1458" t="s">
        <v>38</v>
      </c>
    </row>
    <row r="1459" spans="1:24" x14ac:dyDescent="0.3">
      <c r="A1459">
        <v>969263</v>
      </c>
      <c r="B1459">
        <v>250415</v>
      </c>
      <c r="C1459" t="s">
        <v>4747</v>
      </c>
      <c r="D1459" t="s">
        <v>4748</v>
      </c>
      <c r="F1459" t="s">
        <v>270</v>
      </c>
      <c r="G1459" t="s">
        <v>43</v>
      </c>
      <c r="H1459" t="s">
        <v>11210</v>
      </c>
      <c r="J1459" t="s">
        <v>11211</v>
      </c>
      <c r="N1459" t="s">
        <v>31</v>
      </c>
      <c r="R1459" t="s">
        <v>78</v>
      </c>
      <c r="S1459" t="s">
        <v>4751</v>
      </c>
      <c r="T1459" t="s">
        <v>646</v>
      </c>
      <c r="W1459" t="s">
        <v>11212</v>
      </c>
      <c r="X1459" t="s">
        <v>38</v>
      </c>
    </row>
    <row r="1460" spans="1:24" x14ac:dyDescent="0.3">
      <c r="A1460">
        <v>969264</v>
      </c>
      <c r="B1460">
        <v>21380463</v>
      </c>
      <c r="C1460" t="s">
        <v>11213</v>
      </c>
      <c r="D1460" t="s">
        <v>11214</v>
      </c>
      <c r="F1460" t="s">
        <v>514</v>
      </c>
      <c r="G1460" t="s">
        <v>27</v>
      </c>
      <c r="H1460" t="s">
        <v>11215</v>
      </c>
      <c r="I1460" t="s">
        <v>11216</v>
      </c>
      <c r="J1460" t="s">
        <v>11217</v>
      </c>
      <c r="K1460">
        <v>193</v>
      </c>
      <c r="N1460" t="s">
        <v>31</v>
      </c>
      <c r="O1460" t="s">
        <v>952</v>
      </c>
      <c r="Q1460" t="s">
        <v>33</v>
      </c>
      <c r="R1460" t="s">
        <v>34</v>
      </c>
      <c r="S1460" t="s">
        <v>11218</v>
      </c>
      <c r="W1460" t="s">
        <v>11219</v>
      </c>
      <c r="X1460" t="s">
        <v>38</v>
      </c>
    </row>
    <row r="1461" spans="1:24" x14ac:dyDescent="0.3">
      <c r="A1461">
        <v>969265</v>
      </c>
      <c r="B1461">
        <v>306308</v>
      </c>
      <c r="C1461" t="s">
        <v>11220</v>
      </c>
      <c r="D1461" t="s">
        <v>11221</v>
      </c>
      <c r="F1461" t="s">
        <v>970</v>
      </c>
      <c r="G1461" t="s">
        <v>27</v>
      </c>
      <c r="H1461" t="s">
        <v>11222</v>
      </c>
      <c r="I1461" t="s">
        <v>11223</v>
      </c>
      <c r="J1461" t="s">
        <v>11224</v>
      </c>
      <c r="K1461">
        <v>191</v>
      </c>
      <c r="N1461" t="s">
        <v>31</v>
      </c>
      <c r="O1461" t="s">
        <v>952</v>
      </c>
      <c r="Q1461" t="s">
        <v>33</v>
      </c>
      <c r="R1461" t="s">
        <v>34</v>
      </c>
      <c r="S1461" t="s">
        <v>11225</v>
      </c>
      <c r="T1461" t="s">
        <v>11226</v>
      </c>
      <c r="W1461" t="s">
        <v>11227</v>
      </c>
      <c r="X1461" t="s">
        <v>38</v>
      </c>
    </row>
    <row r="1462" spans="1:24" x14ac:dyDescent="0.3">
      <c r="A1462">
        <v>969266</v>
      </c>
      <c r="B1462">
        <v>252322</v>
      </c>
      <c r="C1462" t="s">
        <v>11186</v>
      </c>
      <c r="D1462" t="s">
        <v>11187</v>
      </c>
      <c r="E1462" t="s">
        <v>3529</v>
      </c>
      <c r="F1462" t="s">
        <v>165</v>
      </c>
      <c r="G1462" t="s">
        <v>43</v>
      </c>
      <c r="H1462" t="s">
        <v>11228</v>
      </c>
      <c r="I1462" t="s">
        <v>11229</v>
      </c>
      <c r="J1462" t="s">
        <v>11230</v>
      </c>
      <c r="K1462">
        <v>2</v>
      </c>
      <c r="N1462" t="s">
        <v>31</v>
      </c>
      <c r="O1462" t="s">
        <v>3295</v>
      </c>
      <c r="Q1462" t="s">
        <v>33</v>
      </c>
      <c r="R1462" t="s">
        <v>34</v>
      </c>
      <c r="S1462" t="s">
        <v>11191</v>
      </c>
      <c r="W1462" t="s">
        <v>11231</v>
      </c>
    </row>
    <row r="1463" spans="1:24" x14ac:dyDescent="0.3">
      <c r="A1463">
        <v>969268</v>
      </c>
      <c r="B1463" t="s">
        <v>11232</v>
      </c>
      <c r="C1463" t="s">
        <v>11233</v>
      </c>
      <c r="D1463" t="s">
        <v>11234</v>
      </c>
      <c r="F1463" t="s">
        <v>141</v>
      </c>
      <c r="G1463" t="s">
        <v>43</v>
      </c>
      <c r="H1463" t="s">
        <v>11235</v>
      </c>
      <c r="J1463" t="s">
        <v>11236</v>
      </c>
      <c r="N1463" t="s">
        <v>31</v>
      </c>
      <c r="R1463" t="s">
        <v>78</v>
      </c>
      <c r="S1463" t="s">
        <v>11237</v>
      </c>
      <c r="W1463" t="s">
        <v>11238</v>
      </c>
      <c r="X1463" t="s">
        <v>38</v>
      </c>
    </row>
    <row r="1464" spans="1:24" x14ac:dyDescent="0.3">
      <c r="A1464">
        <v>969270</v>
      </c>
      <c r="B1464" t="s">
        <v>11239</v>
      </c>
      <c r="C1464" t="s">
        <v>11240</v>
      </c>
      <c r="D1464" t="s">
        <v>11241</v>
      </c>
      <c r="F1464" t="s">
        <v>685</v>
      </c>
      <c r="G1464" t="s">
        <v>43</v>
      </c>
      <c r="H1464" t="s">
        <v>11242</v>
      </c>
      <c r="I1464" t="s">
        <v>11243</v>
      </c>
      <c r="J1464" t="s">
        <v>11244</v>
      </c>
      <c r="K1464">
        <v>137</v>
      </c>
      <c r="N1464" t="s">
        <v>31</v>
      </c>
      <c r="O1464" t="s">
        <v>952</v>
      </c>
      <c r="R1464" t="s">
        <v>903</v>
      </c>
      <c r="S1464" t="s">
        <v>11245</v>
      </c>
      <c r="W1464" t="s">
        <v>11246</v>
      </c>
      <c r="X1464" t="s">
        <v>38</v>
      </c>
    </row>
    <row r="1465" spans="1:24" x14ac:dyDescent="0.3">
      <c r="A1465">
        <v>969271</v>
      </c>
      <c r="B1465">
        <v>201236</v>
      </c>
      <c r="C1465" t="s">
        <v>11247</v>
      </c>
      <c r="D1465" t="s">
        <v>11248</v>
      </c>
      <c r="F1465" t="s">
        <v>292</v>
      </c>
      <c r="G1465" t="s">
        <v>43</v>
      </c>
      <c r="H1465" t="s">
        <v>11249</v>
      </c>
      <c r="I1465" t="s">
        <v>11250</v>
      </c>
      <c r="J1465" t="s">
        <v>11251</v>
      </c>
      <c r="K1465">
        <v>147</v>
      </c>
      <c r="N1465" t="s">
        <v>31</v>
      </c>
      <c r="O1465" t="s">
        <v>952</v>
      </c>
      <c r="Q1465" t="s">
        <v>33</v>
      </c>
      <c r="R1465" t="s">
        <v>34</v>
      </c>
      <c r="S1465" t="s">
        <v>11252</v>
      </c>
      <c r="T1465" t="s">
        <v>308</v>
      </c>
      <c r="W1465" t="s">
        <v>11253</v>
      </c>
      <c r="X1465" t="s">
        <v>38</v>
      </c>
    </row>
    <row r="1466" spans="1:24" x14ac:dyDescent="0.3">
      <c r="A1466">
        <v>969272</v>
      </c>
      <c r="B1466" t="s">
        <v>11254</v>
      </c>
      <c r="C1466" t="s">
        <v>11255</v>
      </c>
      <c r="D1466" t="s">
        <v>11256</v>
      </c>
      <c r="F1466" t="s">
        <v>165</v>
      </c>
      <c r="G1466" t="s">
        <v>27</v>
      </c>
      <c r="H1466" t="s">
        <v>11257</v>
      </c>
      <c r="J1466" t="s">
        <v>11258</v>
      </c>
      <c r="N1466" t="s">
        <v>31</v>
      </c>
      <c r="R1466" t="s">
        <v>78</v>
      </c>
      <c r="S1466" t="s">
        <v>11259</v>
      </c>
      <c r="W1466" t="s">
        <v>11260</v>
      </c>
      <c r="X1466" t="s">
        <v>38</v>
      </c>
    </row>
    <row r="1467" spans="1:24" x14ac:dyDescent="0.3">
      <c r="A1467">
        <v>969274</v>
      </c>
      <c r="B1467" t="s">
        <v>11261</v>
      </c>
      <c r="C1467" t="s">
        <v>11262</v>
      </c>
      <c r="D1467" t="s">
        <v>11263</v>
      </c>
      <c r="F1467" t="s">
        <v>738</v>
      </c>
      <c r="G1467" t="s">
        <v>27</v>
      </c>
      <c r="H1467" t="s">
        <v>11264</v>
      </c>
      <c r="I1467" t="s">
        <v>11265</v>
      </c>
      <c r="J1467" t="s">
        <v>11266</v>
      </c>
      <c r="K1467">
        <v>37</v>
      </c>
      <c r="L1467" t="s">
        <v>11267</v>
      </c>
      <c r="N1467" t="s">
        <v>31</v>
      </c>
      <c r="O1467" t="s">
        <v>117</v>
      </c>
      <c r="Q1467" t="s">
        <v>33</v>
      </c>
      <c r="R1467" t="s">
        <v>34</v>
      </c>
      <c r="S1467" t="s">
        <v>11268</v>
      </c>
      <c r="W1467" t="s">
        <v>11269</v>
      </c>
      <c r="X1467" t="s">
        <v>60</v>
      </c>
    </row>
    <row r="1468" spans="1:24" x14ac:dyDescent="0.3">
      <c r="A1468">
        <v>969275</v>
      </c>
      <c r="B1468">
        <v>247629</v>
      </c>
      <c r="C1468" t="s">
        <v>11270</v>
      </c>
      <c r="D1468" t="s">
        <v>11271</v>
      </c>
      <c r="F1468" t="s">
        <v>292</v>
      </c>
      <c r="G1468" t="s">
        <v>27</v>
      </c>
      <c r="H1468" t="s">
        <v>11272</v>
      </c>
      <c r="I1468" t="s">
        <v>11272</v>
      </c>
      <c r="J1468" t="s">
        <v>11273</v>
      </c>
      <c r="K1468">
        <v>0</v>
      </c>
      <c r="N1468" t="s">
        <v>31</v>
      </c>
      <c r="O1468" t="s">
        <v>1248</v>
      </c>
      <c r="Q1468" t="s">
        <v>119</v>
      </c>
      <c r="R1468" t="s">
        <v>120</v>
      </c>
      <c r="S1468" t="s">
        <v>11274</v>
      </c>
      <c r="W1468" t="s">
        <v>11275</v>
      </c>
    </row>
    <row r="1469" spans="1:24" x14ac:dyDescent="0.3">
      <c r="A1469">
        <v>969276</v>
      </c>
      <c r="B1469" t="s">
        <v>11276</v>
      </c>
      <c r="C1469" t="s">
        <v>11277</v>
      </c>
      <c r="D1469" t="s">
        <v>11278</v>
      </c>
      <c r="F1469" t="s">
        <v>970</v>
      </c>
      <c r="G1469" t="s">
        <v>43</v>
      </c>
      <c r="H1469" t="s">
        <v>11279</v>
      </c>
      <c r="I1469" t="s">
        <v>11280</v>
      </c>
      <c r="J1469" t="s">
        <v>11281</v>
      </c>
      <c r="K1469">
        <v>93</v>
      </c>
      <c r="N1469" t="s">
        <v>31</v>
      </c>
      <c r="O1469" t="s">
        <v>11000</v>
      </c>
      <c r="Q1469" t="s">
        <v>33</v>
      </c>
      <c r="R1469" t="s">
        <v>34</v>
      </c>
      <c r="S1469" t="s">
        <v>11282</v>
      </c>
      <c r="T1469" t="s">
        <v>390</v>
      </c>
      <c r="W1469" t="s">
        <v>11283</v>
      </c>
      <c r="X1469" t="s">
        <v>38</v>
      </c>
    </row>
    <row r="1470" spans="1:24" x14ac:dyDescent="0.3">
      <c r="A1470">
        <v>969277</v>
      </c>
      <c r="B1470">
        <v>176257</v>
      </c>
      <c r="C1470" t="s">
        <v>11192</v>
      </c>
      <c r="D1470" t="s">
        <v>11193</v>
      </c>
      <c r="F1470" t="s">
        <v>75</v>
      </c>
      <c r="G1470" t="s">
        <v>43</v>
      </c>
      <c r="H1470" t="s">
        <v>11284</v>
      </c>
      <c r="I1470" t="s">
        <v>11285</v>
      </c>
      <c r="J1470" t="s">
        <v>11286</v>
      </c>
      <c r="K1470">
        <v>2</v>
      </c>
      <c r="N1470" t="s">
        <v>31</v>
      </c>
      <c r="O1470" t="s">
        <v>952</v>
      </c>
      <c r="Q1470" t="s">
        <v>33</v>
      </c>
      <c r="R1470" t="s">
        <v>34</v>
      </c>
      <c r="S1470" t="s">
        <v>11197</v>
      </c>
      <c r="T1470" t="s">
        <v>4879</v>
      </c>
      <c r="W1470" t="s">
        <v>11287</v>
      </c>
    </row>
    <row r="1471" spans="1:24" x14ac:dyDescent="0.3">
      <c r="A1471">
        <v>969278</v>
      </c>
      <c r="B1471" t="s">
        <v>11288</v>
      </c>
      <c r="C1471" t="s">
        <v>11289</v>
      </c>
      <c r="D1471" t="s">
        <v>11290</v>
      </c>
      <c r="F1471" t="s">
        <v>485</v>
      </c>
      <c r="G1471" t="s">
        <v>27</v>
      </c>
      <c r="H1471" t="s">
        <v>11291</v>
      </c>
      <c r="J1471" t="s">
        <v>11292</v>
      </c>
      <c r="N1471" t="s">
        <v>31</v>
      </c>
      <c r="R1471" t="s">
        <v>78</v>
      </c>
      <c r="S1471" t="s">
        <v>87</v>
      </c>
      <c r="T1471">
        <v>227</v>
      </c>
      <c r="W1471" t="s">
        <v>11293</v>
      </c>
    </row>
    <row r="1472" spans="1:24" x14ac:dyDescent="0.3">
      <c r="A1472">
        <v>969279</v>
      </c>
      <c r="B1472">
        <v>280314</v>
      </c>
      <c r="C1472" t="s">
        <v>11294</v>
      </c>
      <c r="D1472" t="s">
        <v>11295</v>
      </c>
      <c r="F1472" t="s">
        <v>356</v>
      </c>
      <c r="G1472" t="s">
        <v>43</v>
      </c>
      <c r="H1472" t="s">
        <v>11296</v>
      </c>
      <c r="I1472" t="s">
        <v>11296</v>
      </c>
      <c r="J1472" t="s">
        <v>11297</v>
      </c>
      <c r="K1472">
        <v>0</v>
      </c>
      <c r="L1472" t="s">
        <v>8731</v>
      </c>
      <c r="N1472" t="s">
        <v>68</v>
      </c>
      <c r="O1472" t="s">
        <v>3295</v>
      </c>
      <c r="P1472" t="s">
        <v>2605</v>
      </c>
      <c r="Q1472" t="s">
        <v>119</v>
      </c>
      <c r="R1472" t="s">
        <v>120</v>
      </c>
      <c r="S1472" t="s">
        <v>11298</v>
      </c>
      <c r="T1472" t="s">
        <v>793</v>
      </c>
      <c r="W1472" t="s">
        <v>11299</v>
      </c>
    </row>
    <row r="1473" spans="1:24" x14ac:dyDescent="0.3">
      <c r="A1473">
        <v>969281</v>
      </c>
      <c r="B1473" t="s">
        <v>11300</v>
      </c>
      <c r="C1473" t="s">
        <v>11301</v>
      </c>
      <c r="D1473" t="s">
        <v>11302</v>
      </c>
      <c r="F1473" t="s">
        <v>562</v>
      </c>
      <c r="G1473" t="s">
        <v>43</v>
      </c>
      <c r="H1473" t="s">
        <v>11303</v>
      </c>
      <c r="I1473" t="s">
        <v>11304</v>
      </c>
      <c r="J1473" t="s">
        <v>11305</v>
      </c>
      <c r="K1473">
        <v>87</v>
      </c>
      <c r="N1473" t="s">
        <v>31</v>
      </c>
      <c r="O1473" t="s">
        <v>3295</v>
      </c>
      <c r="Q1473" t="s">
        <v>33</v>
      </c>
      <c r="R1473" t="s">
        <v>34</v>
      </c>
      <c r="S1473" t="s">
        <v>11306</v>
      </c>
      <c r="T1473" t="s">
        <v>36</v>
      </c>
      <c r="W1473" t="s">
        <v>11307</v>
      </c>
      <c r="X1473" t="s">
        <v>38</v>
      </c>
    </row>
    <row r="1474" spans="1:24" x14ac:dyDescent="0.3">
      <c r="A1474">
        <v>969283</v>
      </c>
      <c r="B1474">
        <v>70208</v>
      </c>
      <c r="C1474" t="s">
        <v>11308</v>
      </c>
      <c r="D1474" t="s">
        <v>11309</v>
      </c>
      <c r="E1474" t="s">
        <v>140</v>
      </c>
      <c r="F1474" t="s">
        <v>75</v>
      </c>
      <c r="G1474" t="s">
        <v>43</v>
      </c>
      <c r="H1474" t="s">
        <v>11310</v>
      </c>
      <c r="J1474" t="s">
        <v>11311</v>
      </c>
      <c r="N1474" t="s">
        <v>31</v>
      </c>
      <c r="R1474" t="s">
        <v>78</v>
      </c>
      <c r="S1474" t="s">
        <v>11312</v>
      </c>
      <c r="T1474" s="1">
        <v>45323</v>
      </c>
      <c r="W1474" t="s">
        <v>11313</v>
      </c>
      <c r="X1474" t="s">
        <v>38</v>
      </c>
    </row>
    <row r="1475" spans="1:24" x14ac:dyDescent="0.3">
      <c r="A1475">
        <v>969284</v>
      </c>
      <c r="B1475" t="s">
        <v>11314</v>
      </c>
      <c r="C1475" t="s">
        <v>11315</v>
      </c>
      <c r="D1475" t="s">
        <v>11316</v>
      </c>
      <c r="F1475" t="s">
        <v>320</v>
      </c>
      <c r="G1475" t="s">
        <v>43</v>
      </c>
      <c r="H1475" t="s">
        <v>11317</v>
      </c>
      <c r="I1475" t="s">
        <v>11318</v>
      </c>
      <c r="J1475" t="s">
        <v>11319</v>
      </c>
      <c r="K1475">
        <v>67</v>
      </c>
      <c r="N1475" t="s">
        <v>31</v>
      </c>
      <c r="O1475" t="s">
        <v>11000</v>
      </c>
      <c r="Q1475" t="s">
        <v>33</v>
      </c>
      <c r="R1475" t="s">
        <v>34</v>
      </c>
      <c r="S1475" t="s">
        <v>11320</v>
      </c>
      <c r="W1475" t="s">
        <v>11321</v>
      </c>
      <c r="X1475" t="s">
        <v>38</v>
      </c>
    </row>
    <row r="1476" spans="1:24" x14ac:dyDescent="0.3">
      <c r="A1476">
        <v>969285</v>
      </c>
      <c r="B1476" t="s">
        <v>11322</v>
      </c>
      <c r="C1476" t="s">
        <v>11323</v>
      </c>
      <c r="D1476" t="s">
        <v>11324</v>
      </c>
      <c r="F1476" t="s">
        <v>685</v>
      </c>
      <c r="G1476" t="s">
        <v>43</v>
      </c>
      <c r="H1476" t="s">
        <v>11325</v>
      </c>
      <c r="I1476" t="s">
        <v>11326</v>
      </c>
      <c r="J1476" t="s">
        <v>11327</v>
      </c>
      <c r="K1476">
        <v>60</v>
      </c>
      <c r="N1476" t="s">
        <v>31</v>
      </c>
      <c r="O1476" t="s">
        <v>11000</v>
      </c>
      <c r="Q1476" t="s">
        <v>33</v>
      </c>
      <c r="R1476" t="s">
        <v>34</v>
      </c>
      <c r="S1476" t="s">
        <v>11328</v>
      </c>
      <c r="W1476" t="s">
        <v>11329</v>
      </c>
      <c r="X1476" t="s">
        <v>38</v>
      </c>
    </row>
    <row r="1477" spans="1:24" x14ac:dyDescent="0.3">
      <c r="A1477">
        <v>969286</v>
      </c>
      <c r="B1477" t="s">
        <v>11330</v>
      </c>
      <c r="C1477" t="s">
        <v>11331</v>
      </c>
      <c r="D1477" t="s">
        <v>11332</v>
      </c>
      <c r="E1477" t="s">
        <v>195</v>
      </c>
      <c r="F1477" t="s">
        <v>1360</v>
      </c>
      <c r="G1477" t="s">
        <v>43</v>
      </c>
      <c r="H1477" t="s">
        <v>11333</v>
      </c>
      <c r="I1477" t="s">
        <v>11333</v>
      </c>
      <c r="J1477" t="s">
        <v>11334</v>
      </c>
      <c r="K1477">
        <v>0</v>
      </c>
      <c r="L1477" t="s">
        <v>11335</v>
      </c>
      <c r="N1477" t="s">
        <v>31</v>
      </c>
      <c r="O1477" t="s">
        <v>117</v>
      </c>
      <c r="Q1477" t="s">
        <v>1586</v>
      </c>
      <c r="R1477" t="s">
        <v>1587</v>
      </c>
      <c r="S1477" t="s">
        <v>11336</v>
      </c>
      <c r="W1477" t="s">
        <v>11337</v>
      </c>
    </row>
    <row r="1478" spans="1:24" x14ac:dyDescent="0.3">
      <c r="A1478">
        <v>969287</v>
      </c>
      <c r="B1478">
        <v>298428</v>
      </c>
      <c r="C1478" t="s">
        <v>11338</v>
      </c>
      <c r="D1478" t="s">
        <v>11339</v>
      </c>
      <c r="F1478" t="s">
        <v>356</v>
      </c>
      <c r="G1478" t="s">
        <v>43</v>
      </c>
      <c r="H1478" t="s">
        <v>11340</v>
      </c>
      <c r="J1478" t="s">
        <v>11341</v>
      </c>
      <c r="N1478" t="s">
        <v>31</v>
      </c>
      <c r="R1478" t="s">
        <v>78</v>
      </c>
      <c r="S1478" t="s">
        <v>11342</v>
      </c>
      <c r="W1478" t="s">
        <v>11343</v>
      </c>
    </row>
    <row r="1479" spans="1:24" x14ac:dyDescent="0.3">
      <c r="A1479">
        <v>969288</v>
      </c>
      <c r="B1479" t="s">
        <v>11344</v>
      </c>
      <c r="C1479" t="s">
        <v>11345</v>
      </c>
      <c r="D1479" t="s">
        <v>11346</v>
      </c>
      <c r="E1479" t="s">
        <v>2001</v>
      </c>
      <c r="F1479" t="s">
        <v>818</v>
      </c>
      <c r="G1479" t="s">
        <v>43</v>
      </c>
      <c r="H1479" t="s">
        <v>11347</v>
      </c>
      <c r="I1479" t="s">
        <v>11348</v>
      </c>
      <c r="J1479" t="s">
        <v>11349</v>
      </c>
      <c r="K1479">
        <v>54</v>
      </c>
      <c r="L1479" t="s">
        <v>11350</v>
      </c>
      <c r="N1479" t="s">
        <v>31</v>
      </c>
      <c r="O1479" t="s">
        <v>468</v>
      </c>
      <c r="Q1479" t="s">
        <v>1586</v>
      </c>
      <c r="R1479" t="s">
        <v>1587</v>
      </c>
      <c r="S1479" t="s">
        <v>11351</v>
      </c>
      <c r="W1479" t="s">
        <v>108</v>
      </c>
      <c r="X1479" t="s">
        <v>38</v>
      </c>
    </row>
    <row r="1480" spans="1:24" x14ac:dyDescent="0.3">
      <c r="A1480">
        <v>969290</v>
      </c>
      <c r="B1480" t="s">
        <v>11352</v>
      </c>
      <c r="C1480" t="s">
        <v>11353</v>
      </c>
      <c r="D1480" t="s">
        <v>11354</v>
      </c>
      <c r="F1480" t="s">
        <v>668</v>
      </c>
      <c r="G1480" t="s">
        <v>43</v>
      </c>
      <c r="H1480" t="s">
        <v>11355</v>
      </c>
      <c r="I1480" t="s">
        <v>11356</v>
      </c>
      <c r="J1480" t="s">
        <v>11357</v>
      </c>
      <c r="K1480">
        <v>21</v>
      </c>
      <c r="L1480" t="s">
        <v>11358</v>
      </c>
      <c r="N1480" t="s">
        <v>31</v>
      </c>
      <c r="O1480" t="s">
        <v>117</v>
      </c>
      <c r="Q1480" t="s">
        <v>33</v>
      </c>
      <c r="R1480" t="s">
        <v>34</v>
      </c>
      <c r="S1480" t="s">
        <v>11359</v>
      </c>
      <c r="W1480" t="s">
        <v>11360</v>
      </c>
      <c r="X1480" t="s">
        <v>60</v>
      </c>
    </row>
    <row r="1481" spans="1:24" x14ac:dyDescent="0.3">
      <c r="A1481">
        <v>969291</v>
      </c>
      <c r="B1481" t="s">
        <v>11361</v>
      </c>
      <c r="C1481" t="s">
        <v>11362</v>
      </c>
      <c r="D1481" t="s">
        <v>11363</v>
      </c>
      <c r="F1481" t="s">
        <v>292</v>
      </c>
      <c r="G1481" t="s">
        <v>43</v>
      </c>
      <c r="H1481" t="s">
        <v>11364</v>
      </c>
      <c r="I1481" t="s">
        <v>11365</v>
      </c>
      <c r="J1481" t="s">
        <v>11366</v>
      </c>
      <c r="K1481">
        <v>31</v>
      </c>
      <c r="L1481" t="s">
        <v>11367</v>
      </c>
      <c r="N1481" t="s">
        <v>68</v>
      </c>
      <c r="O1481" t="s">
        <v>158</v>
      </c>
      <c r="P1481" t="s">
        <v>11368</v>
      </c>
      <c r="Q1481" t="s">
        <v>33</v>
      </c>
      <c r="R1481" t="s">
        <v>34</v>
      </c>
      <c r="S1481" t="s">
        <v>11369</v>
      </c>
      <c r="T1481" t="s">
        <v>4879</v>
      </c>
      <c r="W1481" t="s">
        <v>11370</v>
      </c>
      <c r="X1481" t="s">
        <v>38</v>
      </c>
    </row>
    <row r="1482" spans="1:24" x14ac:dyDescent="0.3">
      <c r="A1482">
        <v>969293</v>
      </c>
      <c r="B1482" t="s">
        <v>11371</v>
      </c>
      <c r="C1482" t="s">
        <v>11372</v>
      </c>
      <c r="D1482" t="s">
        <v>11373</v>
      </c>
      <c r="F1482" t="s">
        <v>125</v>
      </c>
      <c r="G1482" t="s">
        <v>43</v>
      </c>
      <c r="H1482" t="s">
        <v>11374</v>
      </c>
      <c r="I1482" t="s">
        <v>11375</v>
      </c>
      <c r="J1482" t="s">
        <v>11376</v>
      </c>
      <c r="K1482">
        <v>16</v>
      </c>
      <c r="L1482" t="s">
        <v>4469</v>
      </c>
      <c r="N1482" t="s">
        <v>31</v>
      </c>
      <c r="O1482" t="s">
        <v>158</v>
      </c>
      <c r="Q1482" t="s">
        <v>33</v>
      </c>
      <c r="R1482" t="s">
        <v>34</v>
      </c>
      <c r="S1482" t="s">
        <v>11377</v>
      </c>
      <c r="T1482" t="s">
        <v>10989</v>
      </c>
      <c r="W1482" t="s">
        <v>108</v>
      </c>
      <c r="X1482" t="s">
        <v>38</v>
      </c>
    </row>
    <row r="1483" spans="1:24" x14ac:dyDescent="0.3">
      <c r="A1483">
        <v>969294</v>
      </c>
      <c r="B1483">
        <v>160002</v>
      </c>
      <c r="C1483" t="s">
        <v>5433</v>
      </c>
      <c r="D1483" t="s">
        <v>5434</v>
      </c>
      <c r="E1483" t="s">
        <v>195</v>
      </c>
      <c r="F1483" t="s">
        <v>787</v>
      </c>
      <c r="G1483" t="s">
        <v>43</v>
      </c>
      <c r="H1483" t="s">
        <v>11378</v>
      </c>
      <c r="I1483" t="s">
        <v>11379</v>
      </c>
      <c r="J1483" t="s">
        <v>11380</v>
      </c>
      <c r="K1483">
        <v>34</v>
      </c>
      <c r="M1483" t="s">
        <v>11381</v>
      </c>
      <c r="N1483" t="s">
        <v>68</v>
      </c>
      <c r="O1483" t="s">
        <v>170</v>
      </c>
      <c r="P1483" t="s">
        <v>1740</v>
      </c>
      <c r="Q1483" t="s">
        <v>33</v>
      </c>
      <c r="R1483" t="s">
        <v>34</v>
      </c>
      <c r="S1483" t="s">
        <v>5438</v>
      </c>
      <c r="W1483" t="s">
        <v>1078</v>
      </c>
      <c r="X1483" t="s">
        <v>38</v>
      </c>
    </row>
    <row r="1484" spans="1:24" x14ac:dyDescent="0.3">
      <c r="A1484">
        <v>969295</v>
      </c>
      <c r="B1484">
        <v>303158</v>
      </c>
      <c r="C1484" t="s">
        <v>11382</v>
      </c>
      <c r="D1484" t="s">
        <v>11383</v>
      </c>
      <c r="E1484" t="s">
        <v>364</v>
      </c>
      <c r="F1484" t="s">
        <v>1156</v>
      </c>
      <c r="G1484" t="s">
        <v>27</v>
      </c>
      <c r="H1484" t="s">
        <v>11384</v>
      </c>
      <c r="I1484" t="s">
        <v>11385</v>
      </c>
      <c r="J1484" t="s">
        <v>11386</v>
      </c>
      <c r="K1484">
        <v>16</v>
      </c>
      <c r="L1484" t="s">
        <v>4667</v>
      </c>
      <c r="N1484" t="s">
        <v>31</v>
      </c>
      <c r="O1484" t="s">
        <v>158</v>
      </c>
      <c r="Q1484" t="s">
        <v>33</v>
      </c>
      <c r="R1484" t="s">
        <v>34</v>
      </c>
      <c r="S1484" t="s">
        <v>11387</v>
      </c>
      <c r="T1484" t="s">
        <v>2363</v>
      </c>
      <c r="W1484" t="s">
        <v>11388</v>
      </c>
      <c r="X1484" t="s">
        <v>60</v>
      </c>
    </row>
    <row r="1485" spans="1:24" x14ac:dyDescent="0.3">
      <c r="A1485">
        <v>969296</v>
      </c>
      <c r="B1485" t="s">
        <v>11389</v>
      </c>
      <c r="C1485" t="s">
        <v>11390</v>
      </c>
      <c r="D1485" t="s">
        <v>11391</v>
      </c>
      <c r="F1485" t="s">
        <v>53</v>
      </c>
      <c r="G1485" t="s">
        <v>43</v>
      </c>
      <c r="H1485" t="s">
        <v>11392</v>
      </c>
      <c r="I1485" t="s">
        <v>11393</v>
      </c>
      <c r="J1485" t="s">
        <v>11394</v>
      </c>
      <c r="K1485">
        <v>32</v>
      </c>
      <c r="M1485" t="s">
        <v>11395</v>
      </c>
      <c r="N1485" t="s">
        <v>31</v>
      </c>
      <c r="O1485" t="s">
        <v>170</v>
      </c>
      <c r="Q1485" t="s">
        <v>33</v>
      </c>
      <c r="R1485" t="s">
        <v>34</v>
      </c>
      <c r="S1485" t="s">
        <v>11396</v>
      </c>
      <c r="T1485" t="s">
        <v>11397</v>
      </c>
      <c r="W1485" t="s">
        <v>11398</v>
      </c>
      <c r="X1485" t="s">
        <v>38</v>
      </c>
    </row>
    <row r="1486" spans="1:24" x14ac:dyDescent="0.3">
      <c r="A1486">
        <v>969297</v>
      </c>
      <c r="B1486" t="s">
        <v>11399</v>
      </c>
      <c r="C1486" t="s">
        <v>11400</v>
      </c>
      <c r="D1486" t="s">
        <v>11401</v>
      </c>
      <c r="F1486" t="s">
        <v>441</v>
      </c>
      <c r="G1486" t="s">
        <v>43</v>
      </c>
      <c r="H1486" t="s">
        <v>11402</v>
      </c>
      <c r="I1486" t="s">
        <v>11403</v>
      </c>
      <c r="J1486" t="s">
        <v>11404</v>
      </c>
      <c r="K1486">
        <v>48</v>
      </c>
      <c r="L1486" t="s">
        <v>781</v>
      </c>
      <c r="N1486" t="s">
        <v>68</v>
      </c>
      <c r="O1486" t="s">
        <v>146</v>
      </c>
      <c r="P1486" t="s">
        <v>1740</v>
      </c>
      <c r="Q1486" t="s">
        <v>33</v>
      </c>
      <c r="R1486" t="s">
        <v>34</v>
      </c>
      <c r="S1486" t="e">
        <f>- Neuquén - Barrio Ciudad Industrial</f>
        <v>#NAME?</v>
      </c>
      <c r="W1486" t="s">
        <v>11405</v>
      </c>
      <c r="X1486" t="s">
        <v>38</v>
      </c>
    </row>
    <row r="1487" spans="1:24" x14ac:dyDescent="0.3">
      <c r="A1487">
        <v>969298</v>
      </c>
      <c r="B1487" t="s">
        <v>11406</v>
      </c>
      <c r="C1487" t="s">
        <v>11407</v>
      </c>
      <c r="D1487" t="s">
        <v>11408</v>
      </c>
      <c r="E1487" t="s">
        <v>1788</v>
      </c>
      <c r="F1487" t="s">
        <v>970</v>
      </c>
      <c r="G1487" t="s">
        <v>43</v>
      </c>
      <c r="H1487" t="s">
        <v>11409</v>
      </c>
      <c r="I1487" t="s">
        <v>11409</v>
      </c>
      <c r="J1487" t="s">
        <v>11410</v>
      </c>
      <c r="K1487">
        <v>0</v>
      </c>
      <c r="L1487" t="s">
        <v>7610</v>
      </c>
      <c r="N1487" t="s">
        <v>31</v>
      </c>
      <c r="O1487" t="s">
        <v>117</v>
      </c>
      <c r="Q1487" t="s">
        <v>33</v>
      </c>
      <c r="R1487" t="s">
        <v>34</v>
      </c>
      <c r="S1487" t="s">
        <v>11411</v>
      </c>
      <c r="W1487" t="s">
        <v>11412</v>
      </c>
    </row>
    <row r="1488" spans="1:24" x14ac:dyDescent="0.3">
      <c r="A1488">
        <v>969300</v>
      </c>
      <c r="B1488" t="s">
        <v>11413</v>
      </c>
      <c r="C1488" t="s">
        <v>11414</v>
      </c>
      <c r="D1488" t="s">
        <v>11415</v>
      </c>
      <c r="F1488" t="s">
        <v>584</v>
      </c>
      <c r="G1488" t="s">
        <v>43</v>
      </c>
      <c r="H1488" t="s">
        <v>11416</v>
      </c>
      <c r="I1488" t="s">
        <v>11417</v>
      </c>
      <c r="J1488" t="s">
        <v>11418</v>
      </c>
      <c r="K1488">
        <v>56</v>
      </c>
      <c r="L1488" t="s">
        <v>11419</v>
      </c>
      <c r="N1488" t="s">
        <v>31</v>
      </c>
      <c r="O1488" t="s">
        <v>32</v>
      </c>
      <c r="Q1488" t="s">
        <v>33</v>
      </c>
      <c r="R1488" t="s">
        <v>34</v>
      </c>
      <c r="S1488" t="s">
        <v>11420</v>
      </c>
      <c r="W1488" t="s">
        <v>3725</v>
      </c>
      <c r="X1488" t="s">
        <v>38</v>
      </c>
    </row>
    <row r="1489" spans="1:24" x14ac:dyDescent="0.3">
      <c r="A1489">
        <v>969301</v>
      </c>
      <c r="B1489">
        <v>106229</v>
      </c>
      <c r="C1489" t="s">
        <v>11421</v>
      </c>
      <c r="D1489" t="s">
        <v>11422</v>
      </c>
      <c r="E1489" t="s">
        <v>195</v>
      </c>
      <c r="F1489" t="s">
        <v>6072</v>
      </c>
      <c r="G1489" t="s">
        <v>27</v>
      </c>
      <c r="H1489" t="s">
        <v>11423</v>
      </c>
      <c r="I1489" t="s">
        <v>11424</v>
      </c>
      <c r="J1489" t="s">
        <v>11425</v>
      </c>
      <c r="K1489">
        <v>57</v>
      </c>
      <c r="L1489" t="s">
        <v>11426</v>
      </c>
      <c r="N1489" t="s">
        <v>68</v>
      </c>
      <c r="O1489" t="s">
        <v>146</v>
      </c>
      <c r="P1489" t="s">
        <v>11427</v>
      </c>
      <c r="Q1489" t="s">
        <v>33</v>
      </c>
      <c r="R1489" t="s">
        <v>34</v>
      </c>
      <c r="S1489" t="s">
        <v>11428</v>
      </c>
      <c r="T1489" t="s">
        <v>793</v>
      </c>
      <c r="W1489" t="s">
        <v>11429</v>
      </c>
      <c r="X1489" t="s">
        <v>38</v>
      </c>
    </row>
    <row r="1490" spans="1:24" x14ac:dyDescent="0.3">
      <c r="A1490">
        <v>969302</v>
      </c>
      <c r="B1490" t="s">
        <v>11430</v>
      </c>
      <c r="C1490" t="s">
        <v>11431</v>
      </c>
      <c r="D1490" t="s">
        <v>11432</v>
      </c>
      <c r="F1490" t="s">
        <v>1911</v>
      </c>
      <c r="G1490" t="s">
        <v>43</v>
      </c>
      <c r="H1490" t="s">
        <v>11433</v>
      </c>
      <c r="I1490" t="s">
        <v>11434</v>
      </c>
      <c r="J1490" t="s">
        <v>11435</v>
      </c>
      <c r="K1490">
        <v>55</v>
      </c>
      <c r="L1490" t="s">
        <v>2361</v>
      </c>
      <c r="N1490" t="s">
        <v>31</v>
      </c>
      <c r="O1490" t="s">
        <v>158</v>
      </c>
      <c r="Q1490" t="s">
        <v>33</v>
      </c>
      <c r="R1490" t="s">
        <v>34</v>
      </c>
      <c r="S1490" t="s">
        <v>11436</v>
      </c>
      <c r="W1490" t="s">
        <v>11437</v>
      </c>
      <c r="X1490" t="s">
        <v>38</v>
      </c>
    </row>
    <row r="1491" spans="1:24" x14ac:dyDescent="0.3">
      <c r="A1491">
        <v>969303</v>
      </c>
      <c r="B1491" t="s">
        <v>11438</v>
      </c>
      <c r="C1491" t="s">
        <v>11439</v>
      </c>
      <c r="D1491" t="s">
        <v>11440</v>
      </c>
      <c r="F1491" t="s">
        <v>1001</v>
      </c>
      <c r="G1491" t="s">
        <v>43</v>
      </c>
      <c r="H1491" t="s">
        <v>11441</v>
      </c>
      <c r="J1491" t="s">
        <v>11442</v>
      </c>
      <c r="N1491" t="s">
        <v>31</v>
      </c>
      <c r="R1491" t="s">
        <v>78</v>
      </c>
      <c r="S1491" t="s">
        <v>11443</v>
      </c>
      <c r="W1491" t="s">
        <v>11444</v>
      </c>
      <c r="X1491" t="s">
        <v>38</v>
      </c>
    </row>
    <row r="1492" spans="1:24" x14ac:dyDescent="0.3">
      <c r="A1492">
        <v>969304</v>
      </c>
      <c r="B1492" t="s">
        <v>11445</v>
      </c>
      <c r="C1492" t="s">
        <v>11446</v>
      </c>
      <c r="D1492" t="s">
        <v>11447</v>
      </c>
      <c r="E1492" t="s">
        <v>101</v>
      </c>
      <c r="F1492" t="s">
        <v>356</v>
      </c>
      <c r="G1492" t="s">
        <v>43</v>
      </c>
      <c r="H1492" t="s">
        <v>11448</v>
      </c>
      <c r="I1492" t="s">
        <v>11449</v>
      </c>
      <c r="J1492" t="s">
        <v>11450</v>
      </c>
      <c r="K1492">
        <v>74</v>
      </c>
      <c r="L1492" t="s">
        <v>11451</v>
      </c>
      <c r="N1492" t="s">
        <v>68</v>
      </c>
      <c r="O1492" t="s">
        <v>170</v>
      </c>
      <c r="P1492" t="s">
        <v>11452</v>
      </c>
      <c r="Q1492" t="s">
        <v>33</v>
      </c>
      <c r="R1492" t="s">
        <v>34</v>
      </c>
      <c r="S1492" t="s">
        <v>11453</v>
      </c>
      <c r="T1492" t="s">
        <v>11454</v>
      </c>
      <c r="W1492" t="s">
        <v>11455</v>
      </c>
      <c r="X1492" t="s">
        <v>38</v>
      </c>
    </row>
    <row r="1493" spans="1:24" x14ac:dyDescent="0.3">
      <c r="A1493">
        <v>969305</v>
      </c>
      <c r="B1493">
        <v>300964</v>
      </c>
      <c r="C1493" t="s">
        <v>11456</v>
      </c>
      <c r="D1493" t="s">
        <v>11457</v>
      </c>
      <c r="E1493" t="s">
        <v>1788</v>
      </c>
      <c r="F1493" t="s">
        <v>584</v>
      </c>
      <c r="G1493" t="s">
        <v>43</v>
      </c>
      <c r="H1493" t="s">
        <v>11458</v>
      </c>
      <c r="I1493" t="s">
        <v>11459</v>
      </c>
      <c r="J1493" t="s">
        <v>11460</v>
      </c>
      <c r="K1493">
        <v>35</v>
      </c>
      <c r="L1493" t="s">
        <v>11461</v>
      </c>
      <c r="N1493" t="s">
        <v>68</v>
      </c>
      <c r="O1493" t="s">
        <v>146</v>
      </c>
      <c r="P1493" t="s">
        <v>11462</v>
      </c>
      <c r="Q1493" t="s">
        <v>33</v>
      </c>
      <c r="R1493" t="s">
        <v>34</v>
      </c>
      <c r="S1493" t="s">
        <v>11463</v>
      </c>
      <c r="T1493" t="s">
        <v>589</v>
      </c>
      <c r="W1493" t="s">
        <v>11464</v>
      </c>
      <c r="X1493" t="s">
        <v>60</v>
      </c>
    </row>
    <row r="1494" spans="1:24" x14ac:dyDescent="0.3">
      <c r="A1494">
        <v>969309</v>
      </c>
      <c r="B1494" t="s">
        <v>11465</v>
      </c>
      <c r="C1494" t="s">
        <v>11466</v>
      </c>
      <c r="D1494" t="s">
        <v>11467</v>
      </c>
      <c r="E1494" t="s">
        <v>140</v>
      </c>
      <c r="F1494" t="s">
        <v>611</v>
      </c>
      <c r="G1494" t="s">
        <v>27</v>
      </c>
      <c r="H1494" t="s">
        <v>11468</v>
      </c>
      <c r="J1494" t="s">
        <v>11469</v>
      </c>
      <c r="N1494" t="s">
        <v>31</v>
      </c>
      <c r="R1494" t="s">
        <v>78</v>
      </c>
      <c r="S1494" t="s">
        <v>11470</v>
      </c>
      <c r="T1494" t="s">
        <v>7846</v>
      </c>
      <c r="W1494" t="s">
        <v>11471</v>
      </c>
      <c r="X1494" t="s">
        <v>38</v>
      </c>
    </row>
    <row r="1495" spans="1:24" x14ac:dyDescent="0.3">
      <c r="A1495">
        <v>969310</v>
      </c>
      <c r="B1495">
        <v>98331</v>
      </c>
      <c r="C1495" t="s">
        <v>11472</v>
      </c>
      <c r="D1495" t="s">
        <v>11473</v>
      </c>
      <c r="F1495" t="s">
        <v>53</v>
      </c>
      <c r="G1495" t="s">
        <v>27</v>
      </c>
      <c r="H1495" t="s">
        <v>11474</v>
      </c>
      <c r="I1495" t="s">
        <v>11475</v>
      </c>
      <c r="J1495" t="s">
        <v>11476</v>
      </c>
      <c r="K1495">
        <v>60</v>
      </c>
      <c r="L1495" t="s">
        <v>5445</v>
      </c>
      <c r="N1495" t="s">
        <v>31</v>
      </c>
      <c r="O1495" t="s">
        <v>158</v>
      </c>
      <c r="Q1495" t="s">
        <v>33</v>
      </c>
      <c r="R1495" t="s">
        <v>34</v>
      </c>
      <c r="S1495" t="s">
        <v>11477</v>
      </c>
      <c r="W1495" t="s">
        <v>11478</v>
      </c>
      <c r="X1495" t="s">
        <v>38</v>
      </c>
    </row>
    <row r="1496" spans="1:24" x14ac:dyDescent="0.3">
      <c r="A1496">
        <v>969313</v>
      </c>
      <c r="B1496">
        <v>275089</v>
      </c>
      <c r="C1496" t="s">
        <v>11479</v>
      </c>
      <c r="D1496" t="s">
        <v>11480</v>
      </c>
      <c r="F1496" t="s">
        <v>125</v>
      </c>
      <c r="G1496" t="s">
        <v>27</v>
      </c>
      <c r="H1496" t="s">
        <v>11481</v>
      </c>
      <c r="I1496" t="s">
        <v>11482</v>
      </c>
      <c r="J1496" t="s">
        <v>11483</v>
      </c>
      <c r="K1496">
        <v>36</v>
      </c>
      <c r="L1496" t="s">
        <v>5180</v>
      </c>
      <c r="N1496" t="s">
        <v>31</v>
      </c>
      <c r="O1496" t="s">
        <v>158</v>
      </c>
      <c r="Q1496" t="s">
        <v>33</v>
      </c>
      <c r="R1496" t="s">
        <v>34</v>
      </c>
      <c r="S1496" t="s">
        <v>11484</v>
      </c>
      <c r="T1496" t="s">
        <v>11485</v>
      </c>
      <c r="W1496" t="s">
        <v>11486</v>
      </c>
      <c r="X1496" t="s">
        <v>38</v>
      </c>
    </row>
    <row r="1497" spans="1:24" x14ac:dyDescent="0.3">
      <c r="A1497">
        <v>969315</v>
      </c>
      <c r="B1497">
        <v>245236</v>
      </c>
      <c r="C1497" t="s">
        <v>11487</v>
      </c>
      <c r="D1497" t="s">
        <v>11488</v>
      </c>
      <c r="F1497" t="s">
        <v>92</v>
      </c>
      <c r="G1497" t="s">
        <v>27</v>
      </c>
      <c r="H1497" t="s">
        <v>11489</v>
      </c>
      <c r="I1497" t="s">
        <v>11490</v>
      </c>
      <c r="J1497" t="s">
        <v>11491</v>
      </c>
      <c r="K1497">
        <v>23</v>
      </c>
      <c r="L1497" t="s">
        <v>4535</v>
      </c>
      <c r="N1497" t="s">
        <v>31</v>
      </c>
      <c r="O1497" t="s">
        <v>158</v>
      </c>
      <c r="Q1497" t="s">
        <v>33</v>
      </c>
      <c r="R1497" t="s">
        <v>34</v>
      </c>
      <c r="S1497" t="s">
        <v>11492</v>
      </c>
      <c r="T1497" t="s">
        <v>717</v>
      </c>
      <c r="W1497" t="s">
        <v>11493</v>
      </c>
      <c r="X1497" t="s">
        <v>38</v>
      </c>
    </row>
    <row r="1498" spans="1:24" x14ac:dyDescent="0.3">
      <c r="A1498">
        <v>969316</v>
      </c>
      <c r="B1498" t="s">
        <v>11494</v>
      </c>
      <c r="C1498" t="s">
        <v>11495</v>
      </c>
      <c r="D1498" t="s">
        <v>11496</v>
      </c>
      <c r="E1498" t="s">
        <v>195</v>
      </c>
      <c r="F1498" t="s">
        <v>2732</v>
      </c>
      <c r="G1498" t="s">
        <v>27</v>
      </c>
      <c r="H1498" t="s">
        <v>11497</v>
      </c>
      <c r="I1498" t="s">
        <v>11498</v>
      </c>
      <c r="J1498" t="s">
        <v>11499</v>
      </c>
      <c r="K1498">
        <v>28</v>
      </c>
      <c r="M1498" t="s">
        <v>11500</v>
      </c>
      <c r="N1498" t="s">
        <v>68</v>
      </c>
      <c r="O1498" t="s">
        <v>170</v>
      </c>
      <c r="P1498" t="s">
        <v>11501</v>
      </c>
      <c r="Q1498" t="s">
        <v>33</v>
      </c>
      <c r="R1498" t="s">
        <v>34</v>
      </c>
      <c r="S1498" t="s">
        <v>11502</v>
      </c>
      <c r="W1498" t="s">
        <v>1599</v>
      </c>
      <c r="X1498" t="s">
        <v>38</v>
      </c>
    </row>
    <row r="1499" spans="1:24" x14ac:dyDescent="0.3">
      <c r="A1499">
        <v>969317</v>
      </c>
      <c r="B1499" t="s">
        <v>11503</v>
      </c>
      <c r="C1499" t="s">
        <v>11504</v>
      </c>
      <c r="D1499" t="s">
        <v>11505</v>
      </c>
      <c r="F1499" t="s">
        <v>281</v>
      </c>
      <c r="G1499" t="s">
        <v>27</v>
      </c>
      <c r="H1499" t="s">
        <v>11506</v>
      </c>
      <c r="I1499" t="s">
        <v>11507</v>
      </c>
      <c r="J1499" t="s">
        <v>11508</v>
      </c>
      <c r="K1499">
        <v>32</v>
      </c>
      <c r="L1499" t="s">
        <v>3030</v>
      </c>
      <c r="N1499" t="s">
        <v>68</v>
      </c>
      <c r="O1499" t="s">
        <v>146</v>
      </c>
      <c r="P1499" t="s">
        <v>491</v>
      </c>
      <c r="Q1499" t="s">
        <v>33</v>
      </c>
      <c r="R1499" t="s">
        <v>34</v>
      </c>
      <c r="S1499" t="s">
        <v>11509</v>
      </c>
      <c r="W1499" t="s">
        <v>11510</v>
      </c>
      <c r="X1499" t="s">
        <v>38</v>
      </c>
    </row>
    <row r="1500" spans="1:24" x14ac:dyDescent="0.3">
      <c r="A1500">
        <v>969320</v>
      </c>
      <c r="B1500" t="s">
        <v>11511</v>
      </c>
      <c r="C1500" t="s">
        <v>11512</v>
      </c>
      <c r="D1500" t="s">
        <v>11513</v>
      </c>
      <c r="E1500" t="s">
        <v>140</v>
      </c>
      <c r="F1500" t="s">
        <v>584</v>
      </c>
      <c r="G1500" t="s">
        <v>43</v>
      </c>
      <c r="H1500" t="s">
        <v>11514</v>
      </c>
      <c r="I1500" t="s">
        <v>11515</v>
      </c>
      <c r="J1500" t="s">
        <v>11516</v>
      </c>
      <c r="K1500">
        <v>21</v>
      </c>
      <c r="L1500" t="s">
        <v>11517</v>
      </c>
      <c r="N1500" t="s">
        <v>31</v>
      </c>
      <c r="O1500" t="s">
        <v>158</v>
      </c>
      <c r="Q1500" t="s">
        <v>33</v>
      </c>
      <c r="R1500" t="s">
        <v>34</v>
      </c>
      <c r="S1500" t="s">
        <v>11518</v>
      </c>
      <c r="W1500" t="s">
        <v>11519</v>
      </c>
      <c r="X1500" t="s">
        <v>38</v>
      </c>
    </row>
    <row r="1501" spans="1:24" x14ac:dyDescent="0.3">
      <c r="A1501">
        <v>969321</v>
      </c>
      <c r="B1501" t="s">
        <v>11520</v>
      </c>
      <c r="C1501" t="s">
        <v>11521</v>
      </c>
      <c r="D1501" t="s">
        <v>11522</v>
      </c>
      <c r="F1501" t="s">
        <v>668</v>
      </c>
      <c r="G1501" t="s">
        <v>27</v>
      </c>
      <c r="H1501" t="s">
        <v>11523</v>
      </c>
      <c r="I1501" t="s">
        <v>11524</v>
      </c>
      <c r="J1501" t="s">
        <v>11525</v>
      </c>
      <c r="K1501">
        <v>26</v>
      </c>
      <c r="L1501" t="s">
        <v>11526</v>
      </c>
      <c r="N1501" t="s">
        <v>68</v>
      </c>
      <c r="O1501" t="s">
        <v>146</v>
      </c>
      <c r="P1501" t="s">
        <v>400</v>
      </c>
      <c r="Q1501" t="s">
        <v>33</v>
      </c>
      <c r="R1501" t="s">
        <v>34</v>
      </c>
      <c r="S1501" t="s">
        <v>11527</v>
      </c>
      <c r="T1501" t="s">
        <v>11528</v>
      </c>
      <c r="W1501" t="s">
        <v>11529</v>
      </c>
      <c r="X1501" t="s">
        <v>38</v>
      </c>
    </row>
    <row r="1502" spans="1:24" x14ac:dyDescent="0.3">
      <c r="A1502">
        <v>969322</v>
      </c>
      <c r="B1502">
        <v>175732</v>
      </c>
      <c r="C1502" t="s">
        <v>1505</v>
      </c>
      <c r="D1502" t="s">
        <v>1506</v>
      </c>
      <c r="E1502" t="s">
        <v>140</v>
      </c>
      <c r="F1502" t="s">
        <v>53</v>
      </c>
      <c r="G1502" t="s">
        <v>27</v>
      </c>
      <c r="H1502" t="s">
        <v>11530</v>
      </c>
      <c r="I1502" t="s">
        <v>11530</v>
      </c>
      <c r="J1502" t="s">
        <v>11531</v>
      </c>
      <c r="K1502">
        <v>0</v>
      </c>
      <c r="N1502" t="s">
        <v>31</v>
      </c>
      <c r="Q1502" t="s">
        <v>33</v>
      </c>
      <c r="R1502" t="s">
        <v>34</v>
      </c>
      <c r="S1502" t="s">
        <v>1509</v>
      </c>
      <c r="T1502" t="s">
        <v>390</v>
      </c>
      <c r="W1502" t="s">
        <v>1510</v>
      </c>
    </row>
    <row r="1503" spans="1:24" x14ac:dyDescent="0.3">
      <c r="A1503">
        <v>969323</v>
      </c>
      <c r="B1503">
        <v>101311</v>
      </c>
      <c r="C1503" t="s">
        <v>11532</v>
      </c>
      <c r="D1503" t="s">
        <v>11533</v>
      </c>
      <c r="F1503" t="s">
        <v>787</v>
      </c>
      <c r="G1503" t="s">
        <v>27</v>
      </c>
      <c r="H1503" t="s">
        <v>11530</v>
      </c>
      <c r="I1503" t="s">
        <v>11534</v>
      </c>
      <c r="J1503" t="s">
        <v>11535</v>
      </c>
      <c r="K1503">
        <v>10</v>
      </c>
      <c r="M1503" t="s">
        <v>11536</v>
      </c>
      <c r="N1503" t="s">
        <v>68</v>
      </c>
      <c r="O1503" t="s">
        <v>170</v>
      </c>
      <c r="P1503" t="s">
        <v>400</v>
      </c>
      <c r="Q1503" t="s">
        <v>33</v>
      </c>
      <c r="R1503" t="s">
        <v>34</v>
      </c>
      <c r="S1503" t="s">
        <v>11537</v>
      </c>
      <c r="T1503" t="s">
        <v>11538</v>
      </c>
      <c r="W1503" t="s">
        <v>11539</v>
      </c>
      <c r="X1503" t="s">
        <v>38</v>
      </c>
    </row>
    <row r="1504" spans="1:24" x14ac:dyDescent="0.3">
      <c r="A1504">
        <v>969325</v>
      </c>
      <c r="B1504">
        <v>166206</v>
      </c>
      <c r="C1504" t="s">
        <v>11540</v>
      </c>
      <c r="D1504" t="s">
        <v>11541</v>
      </c>
      <c r="E1504" t="s">
        <v>185</v>
      </c>
      <c r="F1504" t="s">
        <v>847</v>
      </c>
      <c r="G1504" t="s">
        <v>27</v>
      </c>
      <c r="H1504" t="s">
        <v>11542</v>
      </c>
      <c r="I1504" t="s">
        <v>11543</v>
      </c>
      <c r="J1504" t="s">
        <v>11544</v>
      </c>
      <c r="K1504">
        <v>53</v>
      </c>
      <c r="L1504" t="s">
        <v>11545</v>
      </c>
      <c r="N1504" t="s">
        <v>31</v>
      </c>
      <c r="O1504" t="s">
        <v>170</v>
      </c>
      <c r="Q1504" t="s">
        <v>33</v>
      </c>
      <c r="R1504" t="s">
        <v>34</v>
      </c>
      <c r="S1504" t="s">
        <v>11546</v>
      </c>
      <c r="T1504" t="s">
        <v>7894</v>
      </c>
      <c r="W1504" t="s">
        <v>11547</v>
      </c>
      <c r="X1504" t="s">
        <v>38</v>
      </c>
    </row>
    <row r="1505" spans="1:24" x14ac:dyDescent="0.3">
      <c r="A1505">
        <v>969327</v>
      </c>
      <c r="B1505" t="s">
        <v>11548</v>
      </c>
      <c r="C1505" t="s">
        <v>11549</v>
      </c>
      <c r="D1505" t="s">
        <v>11550</v>
      </c>
      <c r="E1505" t="s">
        <v>4216</v>
      </c>
      <c r="F1505" t="s">
        <v>738</v>
      </c>
      <c r="G1505" t="s">
        <v>43</v>
      </c>
      <c r="H1505" t="s">
        <v>11551</v>
      </c>
      <c r="I1505" t="s">
        <v>11552</v>
      </c>
      <c r="J1505" t="s">
        <v>11553</v>
      </c>
      <c r="K1505">
        <v>49</v>
      </c>
      <c r="L1505" t="s">
        <v>4469</v>
      </c>
      <c r="N1505" t="s">
        <v>31</v>
      </c>
      <c r="O1505" t="s">
        <v>158</v>
      </c>
      <c r="Q1505" t="s">
        <v>33</v>
      </c>
      <c r="R1505" t="s">
        <v>34</v>
      </c>
      <c r="S1505" t="s">
        <v>11554</v>
      </c>
      <c r="W1505" t="s">
        <v>11555</v>
      </c>
      <c r="X1505" t="s">
        <v>38</v>
      </c>
    </row>
    <row r="1506" spans="1:24" x14ac:dyDescent="0.3">
      <c r="A1506">
        <v>969328</v>
      </c>
      <c r="B1506">
        <v>336742</v>
      </c>
      <c r="C1506" t="s">
        <v>11556</v>
      </c>
      <c r="D1506" t="s">
        <v>11557</v>
      </c>
      <c r="F1506" t="s">
        <v>219</v>
      </c>
      <c r="G1506" t="s">
        <v>43</v>
      </c>
      <c r="H1506" t="s">
        <v>11558</v>
      </c>
      <c r="I1506" t="s">
        <v>11559</v>
      </c>
      <c r="J1506" t="s">
        <v>11560</v>
      </c>
      <c r="K1506">
        <v>12</v>
      </c>
      <c r="L1506" t="s">
        <v>11561</v>
      </c>
      <c r="N1506" t="s">
        <v>31</v>
      </c>
      <c r="O1506" t="s">
        <v>468</v>
      </c>
      <c r="Q1506" t="s">
        <v>33</v>
      </c>
      <c r="R1506" t="s">
        <v>34</v>
      </c>
      <c r="S1506" t="s">
        <v>11562</v>
      </c>
      <c r="T1506" t="s">
        <v>11563</v>
      </c>
      <c r="W1506" t="s">
        <v>11564</v>
      </c>
      <c r="X1506" t="s">
        <v>1251</v>
      </c>
    </row>
    <row r="1507" spans="1:24" x14ac:dyDescent="0.3">
      <c r="A1507">
        <v>969331</v>
      </c>
      <c r="B1507" t="s">
        <v>11465</v>
      </c>
      <c r="C1507" t="s">
        <v>11466</v>
      </c>
      <c r="D1507" t="s">
        <v>11467</v>
      </c>
      <c r="E1507" t="s">
        <v>140</v>
      </c>
      <c r="F1507" t="s">
        <v>611</v>
      </c>
      <c r="G1507" t="s">
        <v>27</v>
      </c>
      <c r="H1507" t="s">
        <v>11565</v>
      </c>
      <c r="J1507" t="s">
        <v>11566</v>
      </c>
      <c r="N1507" t="s">
        <v>31</v>
      </c>
      <c r="R1507" t="s">
        <v>78</v>
      </c>
      <c r="S1507" t="s">
        <v>11470</v>
      </c>
      <c r="T1507" t="s">
        <v>7846</v>
      </c>
      <c r="W1507" t="s">
        <v>11567</v>
      </c>
    </row>
    <row r="1508" spans="1:24" x14ac:dyDescent="0.3">
      <c r="A1508">
        <v>969333</v>
      </c>
      <c r="B1508" t="s">
        <v>11568</v>
      </c>
      <c r="C1508" t="s">
        <v>11569</v>
      </c>
      <c r="D1508" t="s">
        <v>11570</v>
      </c>
      <c r="E1508" t="s">
        <v>195</v>
      </c>
      <c r="F1508" t="s">
        <v>153</v>
      </c>
      <c r="G1508" t="s">
        <v>27</v>
      </c>
      <c r="H1508" t="s">
        <v>11571</v>
      </c>
      <c r="I1508" t="s">
        <v>11572</v>
      </c>
      <c r="J1508" t="s">
        <v>11573</v>
      </c>
      <c r="K1508">
        <v>36</v>
      </c>
      <c r="L1508" t="s">
        <v>11574</v>
      </c>
      <c r="N1508" t="s">
        <v>31</v>
      </c>
      <c r="O1508" t="s">
        <v>158</v>
      </c>
      <c r="Q1508" t="s">
        <v>33</v>
      </c>
      <c r="R1508" t="s">
        <v>34</v>
      </c>
      <c r="S1508" t="s">
        <v>11575</v>
      </c>
      <c r="W1508" t="s">
        <v>11567</v>
      </c>
      <c r="X1508" t="s">
        <v>38</v>
      </c>
    </row>
    <row r="1509" spans="1:24" x14ac:dyDescent="0.3">
      <c r="A1509">
        <v>969334</v>
      </c>
      <c r="B1509" t="s">
        <v>11576</v>
      </c>
      <c r="C1509" t="s">
        <v>11577</v>
      </c>
      <c r="D1509" t="s">
        <v>11578</v>
      </c>
      <c r="F1509" t="s">
        <v>356</v>
      </c>
      <c r="G1509" t="s">
        <v>43</v>
      </c>
      <c r="H1509" t="s">
        <v>11579</v>
      </c>
      <c r="I1509" t="s">
        <v>11580</v>
      </c>
      <c r="J1509" t="s">
        <v>11581</v>
      </c>
      <c r="K1509">
        <v>45</v>
      </c>
      <c r="L1509" t="s">
        <v>5454</v>
      </c>
      <c r="N1509" t="s">
        <v>31</v>
      </c>
      <c r="O1509" t="s">
        <v>158</v>
      </c>
      <c r="Q1509" t="s">
        <v>33</v>
      </c>
      <c r="R1509" t="s">
        <v>34</v>
      </c>
      <c r="S1509" t="s">
        <v>11582</v>
      </c>
      <c r="T1509" t="s">
        <v>11583</v>
      </c>
      <c r="W1509" t="s">
        <v>205</v>
      </c>
      <c r="X1509" t="s">
        <v>38</v>
      </c>
    </row>
    <row r="1510" spans="1:24" x14ac:dyDescent="0.3">
      <c r="A1510">
        <v>969336</v>
      </c>
      <c r="B1510" t="s">
        <v>11584</v>
      </c>
      <c r="C1510" t="s">
        <v>11585</v>
      </c>
      <c r="D1510" t="s">
        <v>11586</v>
      </c>
      <c r="E1510" t="s">
        <v>2632</v>
      </c>
      <c r="F1510" t="s">
        <v>356</v>
      </c>
      <c r="G1510" t="s">
        <v>43</v>
      </c>
      <c r="H1510" t="s">
        <v>11587</v>
      </c>
      <c r="I1510" t="s">
        <v>11588</v>
      </c>
      <c r="J1510" t="s">
        <v>11589</v>
      </c>
      <c r="K1510">
        <v>37</v>
      </c>
      <c r="L1510" t="s">
        <v>4830</v>
      </c>
      <c r="N1510" t="s">
        <v>31</v>
      </c>
      <c r="O1510" t="s">
        <v>158</v>
      </c>
      <c r="Q1510" t="s">
        <v>33</v>
      </c>
      <c r="R1510" t="s">
        <v>34</v>
      </c>
      <c r="S1510" t="s">
        <v>11590</v>
      </c>
      <c r="W1510" t="s">
        <v>11591</v>
      </c>
      <c r="X1510" t="s">
        <v>38</v>
      </c>
    </row>
    <row r="1511" spans="1:24" x14ac:dyDescent="0.3">
      <c r="A1511">
        <v>969337</v>
      </c>
      <c r="B1511" t="s">
        <v>11592</v>
      </c>
      <c r="C1511" t="s">
        <v>11593</v>
      </c>
      <c r="D1511" t="s">
        <v>11594</v>
      </c>
      <c r="F1511" t="s">
        <v>320</v>
      </c>
      <c r="G1511" t="s">
        <v>43</v>
      </c>
      <c r="H1511" t="s">
        <v>11595</v>
      </c>
      <c r="I1511" t="s">
        <v>11596</v>
      </c>
      <c r="J1511" t="s">
        <v>11597</v>
      </c>
      <c r="K1511">
        <v>28</v>
      </c>
      <c r="L1511" t="s">
        <v>11598</v>
      </c>
      <c r="N1511" t="s">
        <v>31</v>
      </c>
      <c r="O1511" t="s">
        <v>158</v>
      </c>
      <c r="Q1511" t="s">
        <v>33</v>
      </c>
      <c r="R1511" t="s">
        <v>34</v>
      </c>
      <c r="S1511" t="s">
        <v>11599</v>
      </c>
      <c r="T1511" t="s">
        <v>2172</v>
      </c>
      <c r="W1511" t="s">
        <v>11600</v>
      </c>
      <c r="X1511" t="s">
        <v>38</v>
      </c>
    </row>
    <row r="1512" spans="1:24" x14ac:dyDescent="0.3">
      <c r="A1512">
        <v>969338</v>
      </c>
      <c r="B1512" t="s">
        <v>11601</v>
      </c>
      <c r="C1512" t="s">
        <v>11602</v>
      </c>
      <c r="D1512" t="s">
        <v>11603</v>
      </c>
      <c r="F1512" t="s">
        <v>63</v>
      </c>
      <c r="G1512" t="s">
        <v>43</v>
      </c>
      <c r="H1512" t="s">
        <v>11604</v>
      </c>
      <c r="I1512" t="s">
        <v>11605</v>
      </c>
      <c r="J1512" t="s">
        <v>11606</v>
      </c>
      <c r="K1512">
        <v>20</v>
      </c>
      <c r="L1512" t="s">
        <v>1837</v>
      </c>
      <c r="N1512" t="s">
        <v>31</v>
      </c>
      <c r="O1512" t="s">
        <v>158</v>
      </c>
      <c r="Q1512" t="s">
        <v>33</v>
      </c>
      <c r="R1512" t="s">
        <v>34</v>
      </c>
      <c r="S1512" t="e">
        <f>- Neuquén</f>
        <v>#NAME?</v>
      </c>
      <c r="T1512" t="s">
        <v>692</v>
      </c>
      <c r="W1512" t="s">
        <v>11607</v>
      </c>
      <c r="X1512" t="s">
        <v>38</v>
      </c>
    </row>
    <row r="1513" spans="1:24" x14ac:dyDescent="0.3">
      <c r="A1513">
        <v>969339</v>
      </c>
      <c r="B1513">
        <v>121475</v>
      </c>
      <c r="C1513" t="s">
        <v>10737</v>
      </c>
      <c r="D1513" t="s">
        <v>10738</v>
      </c>
      <c r="E1513" t="s">
        <v>195</v>
      </c>
      <c r="F1513" t="s">
        <v>302</v>
      </c>
      <c r="G1513" t="s">
        <v>27</v>
      </c>
      <c r="H1513" t="s">
        <v>11608</v>
      </c>
      <c r="I1513" t="s">
        <v>11609</v>
      </c>
      <c r="J1513" t="s">
        <v>11610</v>
      </c>
      <c r="K1513">
        <v>15</v>
      </c>
      <c r="L1513" t="s">
        <v>637</v>
      </c>
      <c r="N1513" t="s">
        <v>31</v>
      </c>
      <c r="O1513" t="s">
        <v>146</v>
      </c>
      <c r="Q1513" t="s">
        <v>33</v>
      </c>
      <c r="R1513" t="s">
        <v>34</v>
      </c>
      <c r="S1513" t="s">
        <v>10742</v>
      </c>
      <c r="W1513" t="s">
        <v>11611</v>
      </c>
    </row>
    <row r="1514" spans="1:24" x14ac:dyDescent="0.3">
      <c r="A1514">
        <v>969340</v>
      </c>
      <c r="B1514">
        <v>277513</v>
      </c>
      <c r="C1514" t="s">
        <v>11612</v>
      </c>
      <c r="D1514" t="s">
        <v>11613</v>
      </c>
      <c r="E1514" t="s">
        <v>195</v>
      </c>
      <c r="F1514" t="s">
        <v>2210</v>
      </c>
      <c r="G1514" t="s">
        <v>27</v>
      </c>
      <c r="H1514" t="s">
        <v>11614</v>
      </c>
      <c r="I1514" t="s">
        <v>11615</v>
      </c>
      <c r="J1514" t="s">
        <v>11616</v>
      </c>
      <c r="K1514">
        <v>24</v>
      </c>
      <c r="L1514" t="s">
        <v>11617</v>
      </c>
      <c r="N1514" t="s">
        <v>31</v>
      </c>
      <c r="O1514" t="s">
        <v>32</v>
      </c>
      <c r="Q1514" t="s">
        <v>33</v>
      </c>
      <c r="R1514" t="s">
        <v>34</v>
      </c>
      <c r="S1514" t="s">
        <v>11618</v>
      </c>
      <c r="W1514" t="s">
        <v>6493</v>
      </c>
      <c r="X1514" t="s">
        <v>60</v>
      </c>
    </row>
    <row r="1515" spans="1:24" x14ac:dyDescent="0.3">
      <c r="A1515">
        <v>969343</v>
      </c>
      <c r="B1515">
        <v>193488</v>
      </c>
      <c r="C1515" t="s">
        <v>11619</v>
      </c>
      <c r="D1515" t="s">
        <v>11620</v>
      </c>
      <c r="E1515" t="s">
        <v>140</v>
      </c>
      <c r="F1515" t="s">
        <v>258</v>
      </c>
      <c r="G1515" t="s">
        <v>27</v>
      </c>
      <c r="H1515" t="s">
        <v>11621</v>
      </c>
      <c r="I1515" t="s">
        <v>11622</v>
      </c>
      <c r="J1515" t="s">
        <v>11623</v>
      </c>
      <c r="K1515">
        <v>38</v>
      </c>
      <c r="L1515" t="s">
        <v>11624</v>
      </c>
      <c r="N1515" t="s">
        <v>31</v>
      </c>
      <c r="O1515" t="s">
        <v>170</v>
      </c>
      <c r="Q1515" t="s">
        <v>33</v>
      </c>
      <c r="R1515" t="s">
        <v>34</v>
      </c>
      <c r="S1515" t="s">
        <v>11625</v>
      </c>
      <c r="T1515" t="s">
        <v>11626</v>
      </c>
      <c r="W1515" t="s">
        <v>11627</v>
      </c>
      <c r="X1515" t="s">
        <v>38</v>
      </c>
    </row>
    <row r="1516" spans="1:24" x14ac:dyDescent="0.3">
      <c r="A1516">
        <v>969344</v>
      </c>
      <c r="B1516">
        <v>326034</v>
      </c>
      <c r="C1516" t="s">
        <v>11628</v>
      </c>
      <c r="D1516" t="s">
        <v>11629</v>
      </c>
      <c r="E1516" t="s">
        <v>140</v>
      </c>
      <c r="F1516" t="s">
        <v>611</v>
      </c>
      <c r="G1516" t="s">
        <v>27</v>
      </c>
      <c r="H1516" t="s">
        <v>11630</v>
      </c>
      <c r="I1516" t="s">
        <v>11631</v>
      </c>
      <c r="J1516" t="s">
        <v>11632</v>
      </c>
      <c r="K1516">
        <v>45</v>
      </c>
      <c r="M1516" t="s">
        <v>11633</v>
      </c>
      <c r="N1516" t="s">
        <v>31</v>
      </c>
      <c r="O1516" t="s">
        <v>170</v>
      </c>
      <c r="Q1516" t="s">
        <v>33</v>
      </c>
      <c r="R1516" t="s">
        <v>34</v>
      </c>
      <c r="S1516" t="s">
        <v>11634</v>
      </c>
      <c r="T1516" t="s">
        <v>2804</v>
      </c>
      <c r="W1516" t="s">
        <v>1886</v>
      </c>
      <c r="X1516" t="s">
        <v>38</v>
      </c>
    </row>
    <row r="1517" spans="1:24" x14ac:dyDescent="0.3">
      <c r="A1517">
        <v>969345</v>
      </c>
      <c r="B1517">
        <v>199197</v>
      </c>
      <c r="C1517" t="s">
        <v>11635</v>
      </c>
      <c r="D1517" t="s">
        <v>11636</v>
      </c>
      <c r="F1517" t="s">
        <v>63</v>
      </c>
      <c r="G1517" t="s">
        <v>43</v>
      </c>
      <c r="H1517" t="s">
        <v>11637</v>
      </c>
      <c r="J1517" t="s">
        <v>11638</v>
      </c>
      <c r="N1517" t="s">
        <v>31</v>
      </c>
      <c r="R1517" t="s">
        <v>78</v>
      </c>
      <c r="S1517" t="s">
        <v>11639</v>
      </c>
      <c r="W1517" t="s">
        <v>1520</v>
      </c>
      <c r="X1517" t="s">
        <v>38</v>
      </c>
    </row>
    <row r="1518" spans="1:24" x14ac:dyDescent="0.3">
      <c r="A1518">
        <v>969346</v>
      </c>
      <c r="B1518" t="s">
        <v>11640</v>
      </c>
      <c r="C1518" t="s">
        <v>11641</v>
      </c>
      <c r="D1518" t="s">
        <v>11642</v>
      </c>
      <c r="F1518" t="s">
        <v>365</v>
      </c>
      <c r="G1518" t="s">
        <v>43</v>
      </c>
      <c r="H1518" t="s">
        <v>11643</v>
      </c>
      <c r="I1518" t="s">
        <v>11644</v>
      </c>
      <c r="J1518" t="s">
        <v>11645</v>
      </c>
      <c r="K1518">
        <v>48</v>
      </c>
      <c r="L1518" t="s">
        <v>11646</v>
      </c>
      <c r="N1518" t="s">
        <v>31</v>
      </c>
      <c r="O1518" t="s">
        <v>1557</v>
      </c>
      <c r="R1518" t="s">
        <v>903</v>
      </c>
      <c r="S1518" t="s">
        <v>11647</v>
      </c>
      <c r="W1518" t="s">
        <v>11648</v>
      </c>
      <c r="X1518" t="s">
        <v>60</v>
      </c>
    </row>
    <row r="1519" spans="1:24" x14ac:dyDescent="0.3">
      <c r="A1519">
        <v>969348</v>
      </c>
      <c r="B1519" t="s">
        <v>11649</v>
      </c>
      <c r="C1519" t="s">
        <v>11650</v>
      </c>
      <c r="D1519" t="s">
        <v>11651</v>
      </c>
      <c r="E1519" t="s">
        <v>195</v>
      </c>
      <c r="F1519" t="s">
        <v>1583</v>
      </c>
      <c r="G1519" t="s">
        <v>27</v>
      </c>
      <c r="H1519" t="s">
        <v>11652</v>
      </c>
      <c r="I1519" t="s">
        <v>11652</v>
      </c>
      <c r="J1519" t="s">
        <v>11653</v>
      </c>
      <c r="K1519">
        <v>0</v>
      </c>
      <c r="L1519" t="s">
        <v>11654</v>
      </c>
      <c r="N1519" t="s">
        <v>31</v>
      </c>
      <c r="O1519" t="s">
        <v>47</v>
      </c>
      <c r="Q1519" t="s">
        <v>119</v>
      </c>
      <c r="R1519" t="s">
        <v>120</v>
      </c>
      <c r="S1519" t="s">
        <v>11655</v>
      </c>
      <c r="T1519" t="s">
        <v>11656</v>
      </c>
      <c r="W1519" t="s">
        <v>381</v>
      </c>
    </row>
    <row r="1520" spans="1:24" x14ac:dyDescent="0.3">
      <c r="A1520">
        <v>969349</v>
      </c>
      <c r="B1520">
        <v>315091</v>
      </c>
      <c r="C1520" t="s">
        <v>6817</v>
      </c>
      <c r="D1520" t="s">
        <v>6818</v>
      </c>
      <c r="E1520" t="s">
        <v>195</v>
      </c>
      <c r="F1520" t="s">
        <v>584</v>
      </c>
      <c r="G1520" t="s">
        <v>27</v>
      </c>
      <c r="H1520" t="s">
        <v>11657</v>
      </c>
      <c r="I1520" t="s">
        <v>11658</v>
      </c>
      <c r="J1520" t="s">
        <v>11659</v>
      </c>
      <c r="K1520">
        <v>31</v>
      </c>
      <c r="L1520" t="s">
        <v>11660</v>
      </c>
      <c r="N1520" t="s">
        <v>31</v>
      </c>
      <c r="O1520" t="s">
        <v>1548</v>
      </c>
      <c r="Q1520" t="s">
        <v>33</v>
      </c>
      <c r="R1520" t="s">
        <v>34</v>
      </c>
      <c r="S1520" t="s">
        <v>6823</v>
      </c>
      <c r="T1520" t="s">
        <v>6824</v>
      </c>
      <c r="W1520" t="s">
        <v>11661</v>
      </c>
      <c r="X1520" t="s">
        <v>38</v>
      </c>
    </row>
    <row r="1521" spans="1:24" x14ac:dyDescent="0.3">
      <c r="A1521">
        <v>969350</v>
      </c>
      <c r="B1521" t="s">
        <v>11662</v>
      </c>
      <c r="C1521" t="s">
        <v>11663</v>
      </c>
      <c r="D1521" t="s">
        <v>11664</v>
      </c>
      <c r="F1521" t="s">
        <v>320</v>
      </c>
      <c r="G1521" t="s">
        <v>27</v>
      </c>
      <c r="H1521" t="s">
        <v>11665</v>
      </c>
      <c r="I1521" t="s">
        <v>11666</v>
      </c>
      <c r="J1521" t="s">
        <v>11667</v>
      </c>
      <c r="K1521">
        <v>44</v>
      </c>
      <c r="L1521" t="s">
        <v>11668</v>
      </c>
      <c r="N1521" t="s">
        <v>31</v>
      </c>
      <c r="O1521" t="s">
        <v>1548</v>
      </c>
      <c r="Q1521" t="s">
        <v>33</v>
      </c>
      <c r="R1521" t="s">
        <v>34</v>
      </c>
      <c r="S1521" t="s">
        <v>11669</v>
      </c>
      <c r="W1521" t="s">
        <v>403</v>
      </c>
      <c r="X1521" t="s">
        <v>38</v>
      </c>
    </row>
    <row r="1522" spans="1:24" x14ac:dyDescent="0.3">
      <c r="A1522">
        <v>969351</v>
      </c>
      <c r="B1522" t="s">
        <v>11670</v>
      </c>
      <c r="C1522" t="s">
        <v>11671</v>
      </c>
      <c r="D1522" t="s">
        <v>11672</v>
      </c>
      <c r="F1522" t="s">
        <v>1001</v>
      </c>
      <c r="G1522" t="s">
        <v>43</v>
      </c>
      <c r="H1522" t="s">
        <v>11673</v>
      </c>
      <c r="I1522" t="s">
        <v>11674</v>
      </c>
      <c r="J1522" t="s">
        <v>11675</v>
      </c>
      <c r="K1522">
        <v>49</v>
      </c>
      <c r="L1522" t="s">
        <v>11676</v>
      </c>
      <c r="N1522" t="s">
        <v>31</v>
      </c>
      <c r="O1522" t="s">
        <v>1557</v>
      </c>
      <c r="Q1522" t="s">
        <v>33</v>
      </c>
      <c r="R1522" t="s">
        <v>34</v>
      </c>
      <c r="S1522" t="s">
        <v>11677</v>
      </c>
      <c r="W1522" t="s">
        <v>11678</v>
      </c>
      <c r="X1522" t="s">
        <v>38</v>
      </c>
    </row>
    <row r="1523" spans="1:24" x14ac:dyDescent="0.3">
      <c r="A1523">
        <v>969352</v>
      </c>
      <c r="B1523">
        <v>328992</v>
      </c>
      <c r="C1523" t="s">
        <v>11679</v>
      </c>
      <c r="D1523" t="s">
        <v>11680</v>
      </c>
      <c r="E1523" t="s">
        <v>425</v>
      </c>
      <c r="F1523" t="s">
        <v>847</v>
      </c>
      <c r="G1523" t="s">
        <v>27</v>
      </c>
      <c r="H1523" t="s">
        <v>11681</v>
      </c>
      <c r="I1523" t="s">
        <v>11682</v>
      </c>
      <c r="J1523" t="s">
        <v>11683</v>
      </c>
      <c r="K1523">
        <v>11</v>
      </c>
      <c r="L1523" t="s">
        <v>11684</v>
      </c>
      <c r="N1523" t="s">
        <v>31</v>
      </c>
      <c r="O1523" t="s">
        <v>47</v>
      </c>
      <c r="Q1523" t="s">
        <v>33</v>
      </c>
      <c r="R1523" t="s">
        <v>34</v>
      </c>
      <c r="S1523" t="s">
        <v>11685</v>
      </c>
      <c r="T1523" t="s">
        <v>11686</v>
      </c>
      <c r="W1523" t="s">
        <v>11687</v>
      </c>
      <c r="X1523" t="s">
        <v>60</v>
      </c>
    </row>
    <row r="1524" spans="1:24" x14ac:dyDescent="0.3">
      <c r="A1524">
        <v>969353</v>
      </c>
      <c r="B1524">
        <v>191179</v>
      </c>
      <c r="C1524" t="s">
        <v>11688</v>
      </c>
      <c r="D1524" t="s">
        <v>11689</v>
      </c>
      <c r="F1524" t="s">
        <v>356</v>
      </c>
      <c r="G1524" t="s">
        <v>27</v>
      </c>
      <c r="H1524" t="s">
        <v>11690</v>
      </c>
      <c r="I1524" t="s">
        <v>11691</v>
      </c>
      <c r="J1524" t="s">
        <v>11692</v>
      </c>
      <c r="K1524">
        <v>29</v>
      </c>
      <c r="L1524" t="s">
        <v>489</v>
      </c>
      <c r="N1524" t="s">
        <v>31</v>
      </c>
      <c r="O1524" t="s">
        <v>1548</v>
      </c>
      <c r="Q1524" t="s">
        <v>33</v>
      </c>
      <c r="R1524" t="s">
        <v>34</v>
      </c>
      <c r="S1524" t="s">
        <v>11693</v>
      </c>
      <c r="W1524" t="s">
        <v>11694</v>
      </c>
      <c r="X1524" t="s">
        <v>38</v>
      </c>
    </row>
    <row r="1525" spans="1:24" x14ac:dyDescent="0.3">
      <c r="A1525">
        <v>969356</v>
      </c>
      <c r="B1525">
        <v>41977581</v>
      </c>
      <c r="C1525" t="s">
        <v>11695</v>
      </c>
      <c r="D1525" t="s">
        <v>11696</v>
      </c>
      <c r="F1525" t="s">
        <v>738</v>
      </c>
      <c r="G1525" t="s">
        <v>27</v>
      </c>
      <c r="H1525" t="s">
        <v>11697</v>
      </c>
      <c r="I1525" t="s">
        <v>11698</v>
      </c>
      <c r="J1525" t="s">
        <v>11699</v>
      </c>
      <c r="K1525">
        <v>36</v>
      </c>
      <c r="L1525" t="s">
        <v>11700</v>
      </c>
      <c r="N1525" t="s">
        <v>31</v>
      </c>
      <c r="O1525" t="s">
        <v>1548</v>
      </c>
      <c r="Q1525" t="s">
        <v>33</v>
      </c>
      <c r="R1525" t="s">
        <v>34</v>
      </c>
      <c r="S1525" t="s">
        <v>11701</v>
      </c>
      <c r="T1525" t="s">
        <v>11702</v>
      </c>
      <c r="W1525" t="s">
        <v>11703</v>
      </c>
      <c r="X1525" t="s">
        <v>38</v>
      </c>
    </row>
    <row r="1526" spans="1:24" x14ac:dyDescent="0.3">
      <c r="A1526">
        <v>969357</v>
      </c>
      <c r="B1526">
        <v>101116</v>
      </c>
      <c r="C1526" t="s">
        <v>1840</v>
      </c>
      <c r="D1526" t="s">
        <v>1841</v>
      </c>
      <c r="F1526" t="s">
        <v>165</v>
      </c>
      <c r="G1526" t="s">
        <v>27</v>
      </c>
      <c r="H1526" t="s">
        <v>11704</v>
      </c>
      <c r="I1526" t="s">
        <v>11705</v>
      </c>
      <c r="J1526" t="s">
        <v>11706</v>
      </c>
      <c r="K1526">
        <v>35</v>
      </c>
      <c r="L1526" t="s">
        <v>11707</v>
      </c>
      <c r="N1526" t="s">
        <v>31</v>
      </c>
      <c r="O1526" t="s">
        <v>1557</v>
      </c>
      <c r="Q1526" t="s">
        <v>33</v>
      </c>
      <c r="R1526" t="s">
        <v>34</v>
      </c>
      <c r="S1526" t="s">
        <v>1847</v>
      </c>
      <c r="W1526" t="s">
        <v>11708</v>
      </c>
      <c r="X1526" t="s">
        <v>38</v>
      </c>
    </row>
    <row r="1527" spans="1:24" x14ac:dyDescent="0.3">
      <c r="A1527">
        <v>969358</v>
      </c>
      <c r="B1527">
        <v>62005</v>
      </c>
      <c r="C1527" t="s">
        <v>11709</v>
      </c>
      <c r="D1527" t="s">
        <v>11710</v>
      </c>
      <c r="E1527" t="s">
        <v>195</v>
      </c>
      <c r="F1527" t="s">
        <v>2210</v>
      </c>
      <c r="G1527" t="s">
        <v>27</v>
      </c>
      <c r="H1527" t="s">
        <v>11704</v>
      </c>
      <c r="I1527" t="s">
        <v>11704</v>
      </c>
      <c r="J1527" t="s">
        <v>11711</v>
      </c>
      <c r="K1527">
        <v>0</v>
      </c>
      <c r="L1527" t="s">
        <v>11712</v>
      </c>
      <c r="N1527" t="s">
        <v>31</v>
      </c>
      <c r="O1527" t="s">
        <v>47</v>
      </c>
      <c r="Q1527" t="s">
        <v>119</v>
      </c>
      <c r="R1527" t="s">
        <v>120</v>
      </c>
      <c r="S1527" t="s">
        <v>11713</v>
      </c>
      <c r="T1527" t="s">
        <v>4629</v>
      </c>
      <c r="W1527" t="s">
        <v>11714</v>
      </c>
    </row>
    <row r="1528" spans="1:24" x14ac:dyDescent="0.3">
      <c r="A1528">
        <v>969359</v>
      </c>
      <c r="B1528" t="s">
        <v>11715</v>
      </c>
      <c r="C1528" t="s">
        <v>11716</v>
      </c>
      <c r="D1528" t="s">
        <v>11717</v>
      </c>
      <c r="E1528" t="s">
        <v>185</v>
      </c>
      <c r="F1528" t="s">
        <v>1042</v>
      </c>
      <c r="G1528" t="s">
        <v>27</v>
      </c>
      <c r="H1528" t="s">
        <v>11718</v>
      </c>
      <c r="I1528" t="s">
        <v>11719</v>
      </c>
      <c r="J1528" t="s">
        <v>11720</v>
      </c>
      <c r="K1528">
        <v>45</v>
      </c>
      <c r="L1528" t="s">
        <v>8512</v>
      </c>
      <c r="N1528" t="s">
        <v>31</v>
      </c>
      <c r="O1528" t="s">
        <v>1557</v>
      </c>
      <c r="Q1528" t="s">
        <v>33</v>
      </c>
      <c r="R1528" t="s">
        <v>34</v>
      </c>
      <c r="S1528" t="s">
        <v>11721</v>
      </c>
      <c r="W1528" t="s">
        <v>11722</v>
      </c>
      <c r="X1528" t="s">
        <v>38</v>
      </c>
    </row>
    <row r="1529" spans="1:24" x14ac:dyDescent="0.3">
      <c r="A1529">
        <v>969360</v>
      </c>
      <c r="B1529" t="s">
        <v>11723</v>
      </c>
      <c r="C1529" t="s">
        <v>11724</v>
      </c>
      <c r="D1529" t="s">
        <v>11725</v>
      </c>
      <c r="E1529" t="s">
        <v>140</v>
      </c>
      <c r="F1529" t="s">
        <v>2210</v>
      </c>
      <c r="G1529" t="s">
        <v>27</v>
      </c>
      <c r="H1529" t="s">
        <v>11726</v>
      </c>
      <c r="I1529" t="s">
        <v>11727</v>
      </c>
      <c r="J1529" t="s">
        <v>11728</v>
      </c>
      <c r="K1529">
        <v>42</v>
      </c>
      <c r="L1529" t="s">
        <v>1739</v>
      </c>
      <c r="N1529" t="s">
        <v>31</v>
      </c>
      <c r="O1529" t="s">
        <v>1548</v>
      </c>
      <c r="Q1529" t="s">
        <v>33</v>
      </c>
      <c r="R1529" t="s">
        <v>34</v>
      </c>
      <c r="S1529" t="s">
        <v>11729</v>
      </c>
      <c r="W1529" t="s">
        <v>11730</v>
      </c>
      <c r="X1529" t="s">
        <v>38</v>
      </c>
    </row>
    <row r="1530" spans="1:24" x14ac:dyDescent="0.3">
      <c r="A1530">
        <v>969362</v>
      </c>
      <c r="B1530">
        <v>325799</v>
      </c>
      <c r="C1530" t="s">
        <v>11731</v>
      </c>
      <c r="D1530" t="s">
        <v>11732</v>
      </c>
      <c r="E1530" t="s">
        <v>195</v>
      </c>
      <c r="F1530" t="s">
        <v>685</v>
      </c>
      <c r="G1530" t="s">
        <v>27</v>
      </c>
      <c r="H1530" t="s">
        <v>11733</v>
      </c>
      <c r="I1530" t="s">
        <v>11734</v>
      </c>
      <c r="J1530" t="s">
        <v>11735</v>
      </c>
      <c r="K1530">
        <v>102</v>
      </c>
      <c r="L1530" t="s">
        <v>3560</v>
      </c>
      <c r="N1530" t="s">
        <v>31</v>
      </c>
      <c r="O1530" t="s">
        <v>47</v>
      </c>
      <c r="Q1530" t="s">
        <v>33</v>
      </c>
      <c r="R1530" t="s">
        <v>34</v>
      </c>
      <c r="S1530" t="s">
        <v>11736</v>
      </c>
      <c r="T1530" t="s">
        <v>5087</v>
      </c>
      <c r="W1530" t="s">
        <v>11737</v>
      </c>
      <c r="X1530" t="s">
        <v>38</v>
      </c>
    </row>
    <row r="1531" spans="1:24" x14ac:dyDescent="0.3">
      <c r="A1531">
        <v>969364</v>
      </c>
      <c r="B1531">
        <v>116089</v>
      </c>
      <c r="C1531" t="s">
        <v>11738</v>
      </c>
      <c r="D1531" t="s">
        <v>11739</v>
      </c>
      <c r="E1531" t="s">
        <v>101</v>
      </c>
      <c r="F1531" t="s">
        <v>685</v>
      </c>
      <c r="G1531" t="s">
        <v>27</v>
      </c>
      <c r="H1531" t="s">
        <v>11740</v>
      </c>
      <c r="I1531" t="s">
        <v>11741</v>
      </c>
      <c r="J1531" t="s">
        <v>11742</v>
      </c>
      <c r="K1531">
        <v>105</v>
      </c>
      <c r="L1531" t="s">
        <v>500</v>
      </c>
      <c r="N1531" t="s">
        <v>31</v>
      </c>
      <c r="O1531" t="s">
        <v>1557</v>
      </c>
      <c r="Q1531" t="s">
        <v>33</v>
      </c>
      <c r="R1531" t="s">
        <v>34</v>
      </c>
      <c r="S1531" t="s">
        <v>11743</v>
      </c>
      <c r="T1531" t="s">
        <v>4560</v>
      </c>
      <c r="W1531" t="s">
        <v>11744</v>
      </c>
      <c r="X1531" t="s">
        <v>38</v>
      </c>
    </row>
    <row r="1532" spans="1:24" x14ac:dyDescent="0.3">
      <c r="A1532">
        <v>969365</v>
      </c>
      <c r="B1532">
        <v>134441</v>
      </c>
      <c r="C1532" t="s">
        <v>11745</v>
      </c>
      <c r="D1532" t="s">
        <v>11746</v>
      </c>
      <c r="E1532" t="s">
        <v>195</v>
      </c>
      <c r="F1532" t="s">
        <v>53</v>
      </c>
      <c r="G1532" t="s">
        <v>27</v>
      </c>
      <c r="H1532" t="s">
        <v>11747</v>
      </c>
      <c r="I1532" t="s">
        <v>11748</v>
      </c>
      <c r="J1532" t="s">
        <v>11749</v>
      </c>
      <c r="K1532">
        <v>101</v>
      </c>
      <c r="L1532" t="s">
        <v>2321</v>
      </c>
      <c r="N1532" t="s">
        <v>31</v>
      </c>
      <c r="O1532" t="s">
        <v>47</v>
      </c>
      <c r="Q1532" t="s">
        <v>33</v>
      </c>
      <c r="R1532" t="s">
        <v>34</v>
      </c>
      <c r="S1532" t="s">
        <v>11750</v>
      </c>
      <c r="T1532" t="s">
        <v>2363</v>
      </c>
      <c r="W1532" t="s">
        <v>11751</v>
      </c>
      <c r="X1532" t="s">
        <v>38</v>
      </c>
    </row>
    <row r="1533" spans="1:24" x14ac:dyDescent="0.3">
      <c r="A1533">
        <v>969366</v>
      </c>
      <c r="B1533" t="s">
        <v>11752</v>
      </c>
      <c r="C1533" t="s">
        <v>11753</v>
      </c>
      <c r="D1533" t="s">
        <v>11754</v>
      </c>
      <c r="F1533" t="s">
        <v>165</v>
      </c>
      <c r="G1533" t="s">
        <v>43</v>
      </c>
      <c r="H1533" t="s">
        <v>11755</v>
      </c>
      <c r="I1533" t="s">
        <v>11756</v>
      </c>
      <c r="J1533" t="s">
        <v>11757</v>
      </c>
      <c r="K1533">
        <v>101</v>
      </c>
      <c r="L1533" t="s">
        <v>5332</v>
      </c>
      <c r="N1533" t="s">
        <v>31</v>
      </c>
      <c r="O1533" t="s">
        <v>399</v>
      </c>
      <c r="Q1533" t="s">
        <v>33</v>
      </c>
      <c r="R1533" t="s">
        <v>34</v>
      </c>
      <c r="S1533" t="s">
        <v>11758</v>
      </c>
      <c r="W1533" t="s">
        <v>11759</v>
      </c>
      <c r="X1533" t="s">
        <v>38</v>
      </c>
    </row>
    <row r="1534" spans="1:24" x14ac:dyDescent="0.3">
      <c r="A1534">
        <v>969367</v>
      </c>
      <c r="B1534">
        <v>230602</v>
      </c>
      <c r="C1534" t="s">
        <v>11760</v>
      </c>
      <c r="D1534" t="s">
        <v>11761</v>
      </c>
      <c r="E1534" t="s">
        <v>364</v>
      </c>
      <c r="F1534" t="s">
        <v>1350</v>
      </c>
      <c r="G1534" t="s">
        <v>43</v>
      </c>
      <c r="H1534" t="s">
        <v>11762</v>
      </c>
      <c r="I1534" t="s">
        <v>11763</v>
      </c>
      <c r="J1534" t="s">
        <v>11764</v>
      </c>
      <c r="K1534">
        <v>3</v>
      </c>
      <c r="L1534" t="s">
        <v>11765</v>
      </c>
      <c r="N1534" t="s">
        <v>31</v>
      </c>
      <c r="O1534" t="s">
        <v>468</v>
      </c>
      <c r="Q1534" t="s">
        <v>33</v>
      </c>
      <c r="R1534" t="s">
        <v>34</v>
      </c>
      <c r="S1534" t="s">
        <v>11766</v>
      </c>
      <c r="T1534" t="s">
        <v>11767</v>
      </c>
      <c r="W1534" t="s">
        <v>11768</v>
      </c>
    </row>
    <row r="1535" spans="1:24" x14ac:dyDescent="0.3">
      <c r="A1535">
        <v>969369</v>
      </c>
      <c r="B1535" t="s">
        <v>10860</v>
      </c>
      <c r="C1535" t="s">
        <v>10861</v>
      </c>
      <c r="D1535" t="s">
        <v>10862</v>
      </c>
      <c r="E1535" t="s">
        <v>8160</v>
      </c>
      <c r="F1535" t="s">
        <v>970</v>
      </c>
      <c r="G1535" t="s">
        <v>27</v>
      </c>
      <c r="H1535" t="s">
        <v>11769</v>
      </c>
      <c r="I1535" t="s">
        <v>11769</v>
      </c>
      <c r="J1535" t="s">
        <v>11770</v>
      </c>
      <c r="K1535">
        <v>0</v>
      </c>
      <c r="N1535" t="s">
        <v>31</v>
      </c>
      <c r="Q1535" t="s">
        <v>33</v>
      </c>
      <c r="R1535" t="s">
        <v>34</v>
      </c>
      <c r="S1535" t="s">
        <v>10865</v>
      </c>
      <c r="T1535" t="s">
        <v>10866</v>
      </c>
      <c r="W1535" t="s">
        <v>1510</v>
      </c>
    </row>
    <row r="1536" spans="1:24" x14ac:dyDescent="0.3">
      <c r="A1536">
        <v>969370</v>
      </c>
      <c r="B1536" t="s">
        <v>11771</v>
      </c>
      <c r="C1536" t="s">
        <v>11772</v>
      </c>
      <c r="D1536" t="s">
        <v>11773</v>
      </c>
      <c r="E1536" t="s">
        <v>140</v>
      </c>
      <c r="F1536" t="s">
        <v>603</v>
      </c>
      <c r="G1536" t="s">
        <v>27</v>
      </c>
      <c r="H1536" t="s">
        <v>11774</v>
      </c>
      <c r="I1536" t="s">
        <v>11775</v>
      </c>
      <c r="J1536" t="s">
        <v>11776</v>
      </c>
      <c r="K1536">
        <v>88</v>
      </c>
      <c r="L1536" t="s">
        <v>2962</v>
      </c>
      <c r="N1536" t="s">
        <v>31</v>
      </c>
      <c r="O1536" t="s">
        <v>117</v>
      </c>
      <c r="Q1536" t="s">
        <v>33</v>
      </c>
      <c r="R1536" t="s">
        <v>34</v>
      </c>
      <c r="S1536" t="s">
        <v>11777</v>
      </c>
      <c r="W1536" t="s">
        <v>11778</v>
      </c>
      <c r="X1536" t="s">
        <v>38</v>
      </c>
    </row>
    <row r="1537" spans="1:24" x14ac:dyDescent="0.3">
      <c r="A1537">
        <v>969371</v>
      </c>
      <c r="B1537" t="s">
        <v>3526</v>
      </c>
      <c r="C1537" t="s">
        <v>3527</v>
      </c>
      <c r="D1537" t="s">
        <v>3528</v>
      </c>
      <c r="E1537" t="s">
        <v>3529</v>
      </c>
      <c r="F1537" t="s">
        <v>668</v>
      </c>
      <c r="G1537" t="s">
        <v>43</v>
      </c>
      <c r="H1537" t="s">
        <v>11779</v>
      </c>
      <c r="I1537" t="s">
        <v>11780</v>
      </c>
      <c r="J1537" t="s">
        <v>11781</v>
      </c>
      <c r="K1537">
        <v>110</v>
      </c>
      <c r="L1537" t="s">
        <v>467</v>
      </c>
      <c r="N1537" t="s">
        <v>31</v>
      </c>
      <c r="O1537" t="s">
        <v>399</v>
      </c>
      <c r="R1537" t="s">
        <v>903</v>
      </c>
      <c r="S1537" t="s">
        <v>3535</v>
      </c>
      <c r="W1537" t="s">
        <v>11782</v>
      </c>
      <c r="X1537" t="s">
        <v>38</v>
      </c>
    </row>
    <row r="1538" spans="1:24" x14ac:dyDescent="0.3">
      <c r="A1538">
        <v>969372</v>
      </c>
      <c r="B1538">
        <v>147909</v>
      </c>
      <c r="C1538" t="s">
        <v>11783</v>
      </c>
      <c r="D1538" t="s">
        <v>11784</v>
      </c>
      <c r="F1538" t="s">
        <v>356</v>
      </c>
      <c r="G1538" t="s">
        <v>27</v>
      </c>
      <c r="H1538" t="s">
        <v>11785</v>
      </c>
      <c r="I1538" t="s">
        <v>11786</v>
      </c>
      <c r="J1538" t="s">
        <v>11787</v>
      </c>
      <c r="K1538">
        <v>64</v>
      </c>
      <c r="L1538" t="s">
        <v>1800</v>
      </c>
      <c r="N1538" t="s">
        <v>31</v>
      </c>
      <c r="O1538" t="s">
        <v>1548</v>
      </c>
      <c r="Q1538" t="s">
        <v>33</v>
      </c>
      <c r="R1538" t="s">
        <v>34</v>
      </c>
      <c r="S1538" t="s">
        <v>11788</v>
      </c>
      <c r="W1538" t="s">
        <v>11789</v>
      </c>
      <c r="X1538" t="s">
        <v>38</v>
      </c>
    </row>
    <row r="1539" spans="1:24" x14ac:dyDescent="0.3">
      <c r="A1539">
        <v>969374</v>
      </c>
      <c r="B1539">
        <v>204233</v>
      </c>
      <c r="C1539" t="s">
        <v>11790</v>
      </c>
      <c r="D1539" t="s">
        <v>11791</v>
      </c>
      <c r="F1539" t="s">
        <v>112</v>
      </c>
      <c r="G1539" t="s">
        <v>27</v>
      </c>
      <c r="H1539" t="s">
        <v>11792</v>
      </c>
      <c r="I1539" t="s">
        <v>11793</v>
      </c>
      <c r="J1539" t="s">
        <v>11794</v>
      </c>
      <c r="K1539">
        <v>43</v>
      </c>
      <c r="N1539" t="s">
        <v>31</v>
      </c>
      <c r="O1539" t="s">
        <v>332</v>
      </c>
      <c r="Q1539" t="s">
        <v>33</v>
      </c>
      <c r="R1539" t="s">
        <v>34</v>
      </c>
      <c r="S1539" t="s">
        <v>11795</v>
      </c>
      <c r="T1539" t="s">
        <v>11796</v>
      </c>
      <c r="W1539" t="s">
        <v>11797</v>
      </c>
      <c r="X1539" t="s">
        <v>60</v>
      </c>
    </row>
    <row r="1540" spans="1:24" x14ac:dyDescent="0.3">
      <c r="A1540">
        <v>969376</v>
      </c>
      <c r="B1540" t="s">
        <v>11798</v>
      </c>
      <c r="C1540" t="s">
        <v>11799</v>
      </c>
      <c r="D1540" t="s">
        <v>11800</v>
      </c>
      <c r="E1540" t="s">
        <v>195</v>
      </c>
      <c r="F1540" t="s">
        <v>2210</v>
      </c>
      <c r="G1540" t="s">
        <v>43</v>
      </c>
      <c r="H1540" t="s">
        <v>11801</v>
      </c>
      <c r="I1540" t="s">
        <v>11802</v>
      </c>
      <c r="J1540" t="s">
        <v>11803</v>
      </c>
      <c r="K1540">
        <v>34</v>
      </c>
      <c r="L1540" t="s">
        <v>11804</v>
      </c>
      <c r="N1540" t="s">
        <v>31</v>
      </c>
      <c r="O1540" t="s">
        <v>468</v>
      </c>
      <c r="Q1540" t="s">
        <v>33</v>
      </c>
      <c r="R1540" t="s">
        <v>34</v>
      </c>
      <c r="S1540" t="s">
        <v>11805</v>
      </c>
      <c r="T1540" t="s">
        <v>11806</v>
      </c>
      <c r="W1540" t="s">
        <v>11807</v>
      </c>
      <c r="X1540" t="s">
        <v>60</v>
      </c>
    </row>
    <row r="1541" spans="1:24" x14ac:dyDescent="0.3">
      <c r="A1541">
        <v>969377</v>
      </c>
      <c r="B1541" t="s">
        <v>11808</v>
      </c>
      <c r="C1541" t="s">
        <v>11809</v>
      </c>
      <c r="D1541" t="s">
        <v>11810</v>
      </c>
      <c r="F1541" t="s">
        <v>562</v>
      </c>
      <c r="G1541" t="s">
        <v>27</v>
      </c>
      <c r="H1541" t="s">
        <v>11811</v>
      </c>
      <c r="I1541" t="s">
        <v>11812</v>
      </c>
      <c r="J1541" t="s">
        <v>11813</v>
      </c>
      <c r="K1541">
        <v>84</v>
      </c>
      <c r="L1541" t="s">
        <v>1672</v>
      </c>
      <c r="N1541" t="s">
        <v>31</v>
      </c>
      <c r="O1541" t="s">
        <v>1548</v>
      </c>
      <c r="Q1541" t="s">
        <v>33</v>
      </c>
      <c r="R1541" t="s">
        <v>34</v>
      </c>
      <c r="S1541" t="s">
        <v>11814</v>
      </c>
      <c r="W1541" t="s">
        <v>1978</v>
      </c>
      <c r="X1541" t="s">
        <v>38</v>
      </c>
    </row>
    <row r="1542" spans="1:24" x14ac:dyDescent="0.3">
      <c r="A1542">
        <v>969378</v>
      </c>
      <c r="B1542" t="s">
        <v>11815</v>
      </c>
      <c r="C1542" t="s">
        <v>11816</v>
      </c>
      <c r="D1542" t="s">
        <v>11817</v>
      </c>
      <c r="F1542" t="s">
        <v>2326</v>
      </c>
      <c r="G1542" t="s">
        <v>43</v>
      </c>
      <c r="H1542" t="s">
        <v>11818</v>
      </c>
      <c r="I1542" t="s">
        <v>11819</v>
      </c>
      <c r="J1542" t="s">
        <v>11820</v>
      </c>
      <c r="K1542">
        <v>47</v>
      </c>
      <c r="L1542" t="s">
        <v>1800</v>
      </c>
      <c r="N1542" t="s">
        <v>31</v>
      </c>
      <c r="O1542" t="s">
        <v>1548</v>
      </c>
      <c r="Q1542" t="s">
        <v>33</v>
      </c>
      <c r="R1542" t="s">
        <v>34</v>
      </c>
      <c r="S1542" t="s">
        <v>11821</v>
      </c>
      <c r="T1542" t="s">
        <v>11822</v>
      </c>
      <c r="W1542" t="s">
        <v>11823</v>
      </c>
      <c r="X1542" t="s">
        <v>38</v>
      </c>
    </row>
    <row r="1543" spans="1:24" x14ac:dyDescent="0.3">
      <c r="A1543">
        <v>969380</v>
      </c>
      <c r="B1543">
        <v>297914</v>
      </c>
      <c r="C1543" t="s">
        <v>9155</v>
      </c>
      <c r="D1543" t="s">
        <v>9156</v>
      </c>
      <c r="F1543" t="s">
        <v>1001</v>
      </c>
      <c r="G1543" t="s">
        <v>43</v>
      </c>
      <c r="H1543" t="s">
        <v>11824</v>
      </c>
      <c r="I1543" t="s">
        <v>11825</v>
      </c>
      <c r="J1543" t="s">
        <v>11826</v>
      </c>
      <c r="K1543">
        <v>69</v>
      </c>
      <c r="M1543" t="s">
        <v>1213</v>
      </c>
      <c r="N1543" t="s">
        <v>31</v>
      </c>
      <c r="O1543" t="s">
        <v>1557</v>
      </c>
      <c r="Q1543" t="s">
        <v>33</v>
      </c>
      <c r="R1543" t="s">
        <v>34</v>
      </c>
      <c r="S1543" t="s">
        <v>9159</v>
      </c>
      <c r="W1543" t="s">
        <v>11827</v>
      </c>
      <c r="X1543" t="s">
        <v>38</v>
      </c>
    </row>
    <row r="1544" spans="1:24" x14ac:dyDescent="0.3">
      <c r="A1544">
        <v>969382</v>
      </c>
      <c r="B1544">
        <v>201236</v>
      </c>
      <c r="C1544" t="s">
        <v>11247</v>
      </c>
      <c r="D1544" t="s">
        <v>11248</v>
      </c>
      <c r="F1544" t="s">
        <v>292</v>
      </c>
      <c r="G1544" t="s">
        <v>43</v>
      </c>
      <c r="H1544" t="s">
        <v>11828</v>
      </c>
      <c r="I1544" t="s">
        <v>11829</v>
      </c>
      <c r="J1544" t="s">
        <v>11830</v>
      </c>
      <c r="K1544">
        <v>13</v>
      </c>
      <c r="L1544" t="s">
        <v>3692</v>
      </c>
      <c r="N1544" t="s">
        <v>31</v>
      </c>
      <c r="O1544" t="s">
        <v>1557</v>
      </c>
      <c r="Q1544" t="s">
        <v>33</v>
      </c>
      <c r="R1544" t="s">
        <v>34</v>
      </c>
      <c r="S1544" t="s">
        <v>11252</v>
      </c>
      <c r="T1544" t="s">
        <v>308</v>
      </c>
      <c r="W1544" t="s">
        <v>11831</v>
      </c>
      <c r="X1544" t="s">
        <v>60</v>
      </c>
    </row>
    <row r="1545" spans="1:24" x14ac:dyDescent="0.3">
      <c r="A1545">
        <v>969383</v>
      </c>
      <c r="B1545" t="s">
        <v>11832</v>
      </c>
      <c r="C1545" t="s">
        <v>11833</v>
      </c>
      <c r="D1545" t="s">
        <v>11834</v>
      </c>
      <c r="E1545" t="s">
        <v>2632</v>
      </c>
      <c r="F1545" t="s">
        <v>970</v>
      </c>
      <c r="G1545" t="s">
        <v>27</v>
      </c>
      <c r="H1545" t="s">
        <v>11835</v>
      </c>
      <c r="I1545" t="s">
        <v>11836</v>
      </c>
      <c r="J1545" t="s">
        <v>11837</v>
      </c>
      <c r="K1545">
        <v>10</v>
      </c>
      <c r="L1545" t="s">
        <v>6835</v>
      </c>
      <c r="N1545" t="s">
        <v>31</v>
      </c>
      <c r="O1545" t="s">
        <v>399</v>
      </c>
      <c r="Q1545" t="s">
        <v>33</v>
      </c>
      <c r="R1545" t="s">
        <v>34</v>
      </c>
      <c r="S1545" t="s">
        <v>11838</v>
      </c>
      <c r="T1545" t="s">
        <v>11839</v>
      </c>
      <c r="W1545" t="s">
        <v>11840</v>
      </c>
      <c r="X1545" t="s">
        <v>38</v>
      </c>
    </row>
    <row r="1546" spans="1:24" x14ac:dyDescent="0.3">
      <c r="A1546">
        <v>969384</v>
      </c>
      <c r="B1546" t="s">
        <v>11841</v>
      </c>
      <c r="C1546" t="s">
        <v>11842</v>
      </c>
      <c r="D1546" t="s">
        <v>11843</v>
      </c>
      <c r="E1546" t="s">
        <v>364</v>
      </c>
      <c r="F1546" t="s">
        <v>1009</v>
      </c>
      <c r="G1546" t="s">
        <v>43</v>
      </c>
      <c r="H1546" t="s">
        <v>11844</v>
      </c>
      <c r="I1546" t="s">
        <v>11845</v>
      </c>
      <c r="J1546" t="s">
        <v>11846</v>
      </c>
      <c r="K1546">
        <v>13</v>
      </c>
      <c r="L1546" t="s">
        <v>4436</v>
      </c>
      <c r="N1546" t="s">
        <v>31</v>
      </c>
      <c r="O1546" t="s">
        <v>399</v>
      </c>
      <c r="Q1546" t="s">
        <v>33</v>
      </c>
      <c r="R1546" t="s">
        <v>34</v>
      </c>
      <c r="S1546" t="s">
        <v>11847</v>
      </c>
      <c r="W1546" t="s">
        <v>11848</v>
      </c>
      <c r="X1546" t="s">
        <v>38</v>
      </c>
    </row>
    <row r="1547" spans="1:24" x14ac:dyDescent="0.3">
      <c r="A1547">
        <v>969386</v>
      </c>
      <c r="B1547" t="s">
        <v>11849</v>
      </c>
      <c r="C1547" t="s">
        <v>11850</v>
      </c>
      <c r="D1547" t="s">
        <v>11851</v>
      </c>
      <c r="F1547" t="s">
        <v>738</v>
      </c>
      <c r="G1547" t="s">
        <v>27</v>
      </c>
      <c r="H1547" t="s">
        <v>11852</v>
      </c>
      <c r="I1547" t="s">
        <v>11853</v>
      </c>
      <c r="J1547" t="s">
        <v>11854</v>
      </c>
      <c r="K1547">
        <v>27</v>
      </c>
      <c r="L1547" t="s">
        <v>11855</v>
      </c>
      <c r="N1547" t="s">
        <v>31</v>
      </c>
      <c r="O1547" t="s">
        <v>399</v>
      </c>
      <c r="Q1547" t="s">
        <v>33</v>
      </c>
      <c r="R1547" t="s">
        <v>34</v>
      </c>
      <c r="S1547" t="s">
        <v>11856</v>
      </c>
      <c r="T1547" t="s">
        <v>2921</v>
      </c>
      <c r="W1547" t="s">
        <v>11857</v>
      </c>
      <c r="X1547" t="s">
        <v>38</v>
      </c>
    </row>
    <row r="1548" spans="1:24" x14ac:dyDescent="0.3">
      <c r="A1548">
        <v>969388</v>
      </c>
      <c r="B1548" t="s">
        <v>11858</v>
      </c>
      <c r="C1548" t="s">
        <v>11859</v>
      </c>
      <c r="D1548" t="s">
        <v>11860</v>
      </c>
      <c r="E1548" t="s">
        <v>185</v>
      </c>
      <c r="F1548" t="s">
        <v>112</v>
      </c>
      <c r="G1548" t="s">
        <v>43</v>
      </c>
      <c r="H1548" t="s">
        <v>11861</v>
      </c>
      <c r="I1548" t="s">
        <v>11862</v>
      </c>
      <c r="J1548" t="s">
        <v>11863</v>
      </c>
      <c r="K1548">
        <v>29</v>
      </c>
      <c r="L1548" t="s">
        <v>7184</v>
      </c>
      <c r="N1548" t="s">
        <v>31</v>
      </c>
      <c r="O1548" t="s">
        <v>399</v>
      </c>
      <c r="Q1548" t="s">
        <v>33</v>
      </c>
      <c r="R1548" t="s">
        <v>34</v>
      </c>
      <c r="S1548" t="s">
        <v>11864</v>
      </c>
      <c r="W1548" t="s">
        <v>11865</v>
      </c>
      <c r="X1548" t="s">
        <v>38</v>
      </c>
    </row>
    <row r="1549" spans="1:24" x14ac:dyDescent="0.3">
      <c r="A1549">
        <v>969389</v>
      </c>
      <c r="B1549">
        <v>304396</v>
      </c>
      <c r="C1549" t="s">
        <v>11866</v>
      </c>
      <c r="D1549" t="s">
        <v>11867</v>
      </c>
      <c r="F1549" t="s">
        <v>125</v>
      </c>
      <c r="G1549" t="s">
        <v>27</v>
      </c>
      <c r="H1549" t="s">
        <v>11868</v>
      </c>
      <c r="I1549" t="s">
        <v>11813</v>
      </c>
      <c r="J1549" t="s">
        <v>11869</v>
      </c>
      <c r="K1549">
        <v>37</v>
      </c>
      <c r="L1549" t="s">
        <v>11870</v>
      </c>
      <c r="N1549" t="s">
        <v>31</v>
      </c>
      <c r="O1549" t="s">
        <v>399</v>
      </c>
      <c r="Q1549" t="s">
        <v>33</v>
      </c>
      <c r="R1549" t="s">
        <v>34</v>
      </c>
      <c r="S1549" t="s">
        <v>11871</v>
      </c>
      <c r="W1549" t="s">
        <v>11872</v>
      </c>
      <c r="X1549" t="s">
        <v>38</v>
      </c>
    </row>
    <row r="1550" spans="1:24" x14ac:dyDescent="0.3">
      <c r="A1550">
        <v>969391</v>
      </c>
      <c r="B1550" t="s">
        <v>11873</v>
      </c>
      <c r="C1550" t="s">
        <v>11874</v>
      </c>
      <c r="D1550" t="s">
        <v>11875</v>
      </c>
      <c r="F1550" t="s">
        <v>270</v>
      </c>
      <c r="G1550" t="s">
        <v>27</v>
      </c>
      <c r="H1550" t="s">
        <v>11876</v>
      </c>
      <c r="I1550" t="s">
        <v>11877</v>
      </c>
      <c r="J1550" t="s">
        <v>11878</v>
      </c>
      <c r="K1550">
        <v>32</v>
      </c>
      <c r="L1550" t="s">
        <v>11879</v>
      </c>
      <c r="N1550" t="s">
        <v>31</v>
      </c>
      <c r="O1550" t="s">
        <v>47</v>
      </c>
      <c r="Q1550" t="s">
        <v>33</v>
      </c>
      <c r="R1550" t="s">
        <v>34</v>
      </c>
      <c r="S1550" t="s">
        <v>11880</v>
      </c>
      <c r="T1550" t="s">
        <v>11881</v>
      </c>
      <c r="W1550" t="s">
        <v>11882</v>
      </c>
      <c r="X1550" t="s">
        <v>60</v>
      </c>
    </row>
    <row r="1551" spans="1:24" x14ac:dyDescent="0.3">
      <c r="A1551">
        <v>969392</v>
      </c>
      <c r="B1551">
        <v>310805</v>
      </c>
      <c r="C1551" t="s">
        <v>11883</v>
      </c>
      <c r="D1551" t="s">
        <v>11884</v>
      </c>
      <c r="F1551" t="s">
        <v>356</v>
      </c>
      <c r="G1551" t="s">
        <v>27</v>
      </c>
      <c r="H1551" t="s">
        <v>11885</v>
      </c>
      <c r="I1551" t="s">
        <v>11886</v>
      </c>
      <c r="J1551" t="s">
        <v>11887</v>
      </c>
      <c r="K1551">
        <v>68</v>
      </c>
      <c r="L1551" t="s">
        <v>2321</v>
      </c>
      <c r="N1551" t="s">
        <v>31</v>
      </c>
      <c r="O1551" t="s">
        <v>117</v>
      </c>
      <c r="Q1551" t="s">
        <v>33</v>
      </c>
      <c r="R1551" t="s">
        <v>34</v>
      </c>
      <c r="S1551" t="e">
        <f>- Neuquén - Barrio SAN Lorenzo Sur</f>
        <v>#NAME?</v>
      </c>
      <c r="T1551" t="s">
        <v>11888</v>
      </c>
      <c r="W1551" t="s">
        <v>11889</v>
      </c>
      <c r="X1551" t="s">
        <v>38</v>
      </c>
    </row>
    <row r="1552" spans="1:24" x14ac:dyDescent="0.3">
      <c r="A1552">
        <v>969393</v>
      </c>
      <c r="B1552" t="s">
        <v>11890</v>
      </c>
      <c r="C1552" t="s">
        <v>11891</v>
      </c>
      <c r="D1552" t="s">
        <v>11892</v>
      </c>
      <c r="F1552" t="s">
        <v>320</v>
      </c>
      <c r="G1552" t="s">
        <v>43</v>
      </c>
      <c r="H1552" t="s">
        <v>11893</v>
      </c>
      <c r="J1552" t="s">
        <v>11894</v>
      </c>
      <c r="N1552" t="s">
        <v>31</v>
      </c>
      <c r="R1552" t="s">
        <v>78</v>
      </c>
      <c r="S1552" t="s">
        <v>11895</v>
      </c>
      <c r="T1552" t="s">
        <v>11896</v>
      </c>
      <c r="W1552" t="s">
        <v>11897</v>
      </c>
    </row>
    <row r="1553" spans="1:24" x14ac:dyDescent="0.3">
      <c r="A1553">
        <v>969394</v>
      </c>
      <c r="B1553" t="s">
        <v>11752</v>
      </c>
      <c r="C1553" t="s">
        <v>11753</v>
      </c>
      <c r="D1553" t="s">
        <v>11754</v>
      </c>
      <c r="F1553" t="s">
        <v>165</v>
      </c>
      <c r="G1553" t="s">
        <v>43</v>
      </c>
      <c r="H1553" t="s">
        <v>11898</v>
      </c>
      <c r="I1553" t="s">
        <v>11899</v>
      </c>
      <c r="J1553" t="s">
        <v>11900</v>
      </c>
      <c r="K1553">
        <v>14</v>
      </c>
      <c r="L1553" t="s">
        <v>5356</v>
      </c>
      <c r="N1553" t="s">
        <v>31</v>
      </c>
      <c r="O1553" t="s">
        <v>399</v>
      </c>
      <c r="Q1553" t="s">
        <v>33</v>
      </c>
      <c r="R1553" t="s">
        <v>34</v>
      </c>
      <c r="S1553" t="s">
        <v>11758</v>
      </c>
      <c r="W1553" t="s">
        <v>11901</v>
      </c>
      <c r="X1553" t="s">
        <v>38</v>
      </c>
    </row>
    <row r="1554" spans="1:24" x14ac:dyDescent="0.3">
      <c r="A1554">
        <v>969395</v>
      </c>
      <c r="B1554" t="s">
        <v>11902</v>
      </c>
      <c r="C1554" t="s">
        <v>11903</v>
      </c>
      <c r="D1554" t="s">
        <v>11904</v>
      </c>
      <c r="F1554" t="s">
        <v>685</v>
      </c>
      <c r="G1554" t="s">
        <v>43</v>
      </c>
      <c r="H1554" t="s">
        <v>11905</v>
      </c>
      <c r="I1554" t="s">
        <v>11906</v>
      </c>
      <c r="J1554" t="s">
        <v>11907</v>
      </c>
      <c r="K1554">
        <v>58</v>
      </c>
      <c r="L1554" t="s">
        <v>7184</v>
      </c>
      <c r="N1554" t="s">
        <v>31</v>
      </c>
      <c r="O1554" t="s">
        <v>117</v>
      </c>
      <c r="Q1554" t="s">
        <v>33</v>
      </c>
      <c r="R1554" t="s">
        <v>34</v>
      </c>
      <c r="S1554" t="s">
        <v>11908</v>
      </c>
      <c r="W1554" t="s">
        <v>11909</v>
      </c>
      <c r="X1554" t="s">
        <v>38</v>
      </c>
    </row>
    <row r="1555" spans="1:24" x14ac:dyDescent="0.3">
      <c r="A1555">
        <v>969396</v>
      </c>
      <c r="B1555" t="s">
        <v>11910</v>
      </c>
      <c r="C1555" t="s">
        <v>11911</v>
      </c>
      <c r="D1555" t="s">
        <v>11912</v>
      </c>
      <c r="F1555" t="s">
        <v>650</v>
      </c>
      <c r="G1555" t="s">
        <v>27</v>
      </c>
      <c r="H1555" t="s">
        <v>11913</v>
      </c>
      <c r="I1555" t="s">
        <v>11914</v>
      </c>
      <c r="J1555" t="s">
        <v>11915</v>
      </c>
      <c r="K1555">
        <v>82</v>
      </c>
      <c r="L1555" t="s">
        <v>11707</v>
      </c>
      <c r="N1555" t="s">
        <v>31</v>
      </c>
      <c r="O1555" t="s">
        <v>1557</v>
      </c>
      <c r="Q1555" t="s">
        <v>33</v>
      </c>
      <c r="R1555" t="s">
        <v>34</v>
      </c>
      <c r="S1555" t="s">
        <v>11916</v>
      </c>
      <c r="W1555" t="s">
        <v>11917</v>
      </c>
      <c r="X1555" t="s">
        <v>38</v>
      </c>
    </row>
    <row r="1556" spans="1:24" x14ac:dyDescent="0.3">
      <c r="A1556">
        <v>969397</v>
      </c>
      <c r="B1556" t="s">
        <v>9280</v>
      </c>
      <c r="C1556" t="s">
        <v>9281</v>
      </c>
      <c r="D1556" t="s">
        <v>9282</v>
      </c>
      <c r="F1556" t="s">
        <v>102</v>
      </c>
      <c r="G1556" t="s">
        <v>43</v>
      </c>
      <c r="H1556" t="s">
        <v>11918</v>
      </c>
      <c r="I1556" t="s">
        <v>11918</v>
      </c>
      <c r="J1556" t="s">
        <v>11919</v>
      </c>
      <c r="K1556">
        <v>0</v>
      </c>
      <c r="N1556" t="s">
        <v>31</v>
      </c>
      <c r="Q1556" t="s">
        <v>33</v>
      </c>
      <c r="R1556" t="s">
        <v>34</v>
      </c>
      <c r="S1556" t="s">
        <v>9286</v>
      </c>
      <c r="W1556" t="s">
        <v>1510</v>
      </c>
    </row>
    <row r="1557" spans="1:24" x14ac:dyDescent="0.3">
      <c r="A1557">
        <v>969399</v>
      </c>
      <c r="B1557" t="s">
        <v>11920</v>
      </c>
      <c r="C1557" t="s">
        <v>11921</v>
      </c>
      <c r="D1557" t="s">
        <v>11922</v>
      </c>
      <c r="E1557" t="s">
        <v>2001</v>
      </c>
      <c r="F1557" t="s">
        <v>2326</v>
      </c>
      <c r="G1557" t="s">
        <v>43</v>
      </c>
      <c r="H1557" t="s">
        <v>11923</v>
      </c>
      <c r="I1557" t="s">
        <v>11924</v>
      </c>
      <c r="J1557" t="s">
        <v>11925</v>
      </c>
      <c r="K1557">
        <v>27</v>
      </c>
      <c r="L1557" t="s">
        <v>11926</v>
      </c>
      <c r="N1557" t="s">
        <v>31</v>
      </c>
      <c r="O1557" t="s">
        <v>468</v>
      </c>
      <c r="Q1557" t="s">
        <v>33</v>
      </c>
      <c r="R1557" t="s">
        <v>34</v>
      </c>
      <c r="S1557" t="s">
        <v>11927</v>
      </c>
      <c r="T1557" t="s">
        <v>793</v>
      </c>
      <c r="W1557" t="s">
        <v>11928</v>
      </c>
      <c r="X1557" t="s">
        <v>60</v>
      </c>
    </row>
    <row r="1558" spans="1:24" x14ac:dyDescent="0.3">
      <c r="A1558">
        <v>969400</v>
      </c>
      <c r="B1558" t="s">
        <v>11929</v>
      </c>
      <c r="C1558" t="s">
        <v>11930</v>
      </c>
      <c r="D1558" t="s">
        <v>11931</v>
      </c>
      <c r="F1558" t="s">
        <v>42</v>
      </c>
      <c r="G1558" t="s">
        <v>27</v>
      </c>
      <c r="H1558" t="s">
        <v>11932</v>
      </c>
      <c r="I1558" t="s">
        <v>11933</v>
      </c>
      <c r="J1558" t="s">
        <v>11934</v>
      </c>
      <c r="K1558">
        <v>62</v>
      </c>
      <c r="L1558" t="s">
        <v>8571</v>
      </c>
      <c r="N1558" t="s">
        <v>31</v>
      </c>
      <c r="O1558" t="s">
        <v>1548</v>
      </c>
      <c r="Q1558" t="s">
        <v>33</v>
      </c>
      <c r="R1558" t="s">
        <v>34</v>
      </c>
      <c r="S1558" t="s">
        <v>11935</v>
      </c>
      <c r="W1558" t="s">
        <v>11936</v>
      </c>
      <c r="X1558" t="s">
        <v>38</v>
      </c>
    </row>
    <row r="1559" spans="1:24" x14ac:dyDescent="0.3">
      <c r="A1559">
        <v>969403</v>
      </c>
      <c r="B1559" t="s">
        <v>11937</v>
      </c>
      <c r="C1559" t="s">
        <v>11938</v>
      </c>
      <c r="D1559" t="s">
        <v>11939</v>
      </c>
      <c r="F1559" t="s">
        <v>562</v>
      </c>
      <c r="G1559" t="s">
        <v>27</v>
      </c>
      <c r="H1559" t="s">
        <v>11940</v>
      </c>
      <c r="I1559" t="s">
        <v>11941</v>
      </c>
      <c r="J1559" t="s">
        <v>11942</v>
      </c>
      <c r="K1559">
        <v>46</v>
      </c>
      <c r="L1559" t="s">
        <v>11943</v>
      </c>
      <c r="N1559" t="s">
        <v>31</v>
      </c>
      <c r="O1559" t="s">
        <v>117</v>
      </c>
      <c r="Q1559" t="s">
        <v>33</v>
      </c>
      <c r="R1559" t="s">
        <v>34</v>
      </c>
      <c r="S1559" t="s">
        <v>11944</v>
      </c>
      <c r="W1559" t="s">
        <v>11945</v>
      </c>
      <c r="X1559" t="s">
        <v>38</v>
      </c>
    </row>
    <row r="1560" spans="1:24" x14ac:dyDescent="0.3">
      <c r="A1560">
        <v>969405</v>
      </c>
      <c r="B1560">
        <v>106330</v>
      </c>
      <c r="C1560" t="s">
        <v>11946</v>
      </c>
      <c r="D1560" t="s">
        <v>11947</v>
      </c>
      <c r="E1560" t="s">
        <v>195</v>
      </c>
      <c r="F1560" t="s">
        <v>365</v>
      </c>
      <c r="G1560" t="s">
        <v>43</v>
      </c>
      <c r="H1560" t="s">
        <v>11948</v>
      </c>
      <c r="I1560" t="s">
        <v>11948</v>
      </c>
      <c r="J1560" t="s">
        <v>11949</v>
      </c>
      <c r="K1560">
        <v>0</v>
      </c>
      <c r="L1560" t="s">
        <v>1149</v>
      </c>
      <c r="N1560" t="s">
        <v>31</v>
      </c>
      <c r="O1560" t="s">
        <v>468</v>
      </c>
      <c r="Q1560" t="s">
        <v>33</v>
      </c>
      <c r="R1560" t="s">
        <v>34</v>
      </c>
      <c r="S1560" t="s">
        <v>11950</v>
      </c>
      <c r="W1560" t="s">
        <v>8762</v>
      </c>
    </row>
    <row r="1561" spans="1:24" x14ac:dyDescent="0.3">
      <c r="A1561">
        <v>969406</v>
      </c>
      <c r="B1561">
        <v>232623</v>
      </c>
      <c r="C1561" t="s">
        <v>11951</v>
      </c>
      <c r="D1561" t="s">
        <v>11952</v>
      </c>
      <c r="E1561" t="s">
        <v>195</v>
      </c>
      <c r="F1561" t="s">
        <v>365</v>
      </c>
      <c r="G1561" t="s">
        <v>43</v>
      </c>
      <c r="H1561" t="s">
        <v>11953</v>
      </c>
      <c r="I1561" t="s">
        <v>11954</v>
      </c>
      <c r="J1561" t="s">
        <v>11955</v>
      </c>
      <c r="K1561">
        <v>28</v>
      </c>
      <c r="L1561" t="s">
        <v>1766</v>
      </c>
      <c r="N1561" t="s">
        <v>31</v>
      </c>
      <c r="O1561" t="s">
        <v>1557</v>
      </c>
      <c r="Q1561" t="s">
        <v>33</v>
      </c>
      <c r="R1561" t="s">
        <v>34</v>
      </c>
      <c r="S1561" t="s">
        <v>11956</v>
      </c>
      <c r="T1561" t="s">
        <v>11957</v>
      </c>
      <c r="W1561" t="s">
        <v>11958</v>
      </c>
      <c r="X1561" t="s">
        <v>60</v>
      </c>
    </row>
    <row r="1562" spans="1:24" x14ac:dyDescent="0.3">
      <c r="A1562">
        <v>969408</v>
      </c>
      <c r="B1562" t="s">
        <v>11091</v>
      </c>
      <c r="C1562" t="s">
        <v>11092</v>
      </c>
      <c r="D1562" t="s">
        <v>11093</v>
      </c>
      <c r="E1562" t="s">
        <v>185</v>
      </c>
      <c r="F1562" t="s">
        <v>947</v>
      </c>
      <c r="G1562" t="s">
        <v>43</v>
      </c>
      <c r="H1562" t="s">
        <v>11959</v>
      </c>
      <c r="I1562" t="s">
        <v>11959</v>
      </c>
      <c r="J1562" t="s">
        <v>11960</v>
      </c>
      <c r="K1562">
        <v>0</v>
      </c>
      <c r="L1562" t="s">
        <v>11961</v>
      </c>
      <c r="N1562" t="s">
        <v>31</v>
      </c>
      <c r="O1562" t="s">
        <v>47</v>
      </c>
      <c r="R1562" t="s">
        <v>903</v>
      </c>
      <c r="S1562" t="s">
        <v>11097</v>
      </c>
      <c r="W1562" t="s">
        <v>11962</v>
      </c>
    </row>
    <row r="1563" spans="1:24" x14ac:dyDescent="0.3">
      <c r="A1563">
        <v>969409</v>
      </c>
      <c r="B1563" t="s">
        <v>11963</v>
      </c>
      <c r="C1563" t="s">
        <v>11964</v>
      </c>
      <c r="D1563" t="s">
        <v>11965</v>
      </c>
      <c r="E1563" t="s">
        <v>140</v>
      </c>
      <c r="F1563" t="s">
        <v>365</v>
      </c>
      <c r="G1563" t="s">
        <v>27</v>
      </c>
      <c r="H1563" t="s">
        <v>11959</v>
      </c>
      <c r="I1563" t="s">
        <v>11966</v>
      </c>
      <c r="J1563" t="s">
        <v>11967</v>
      </c>
      <c r="K1563">
        <v>65</v>
      </c>
      <c r="L1563" t="s">
        <v>11968</v>
      </c>
      <c r="N1563" t="s">
        <v>31</v>
      </c>
      <c r="O1563" t="s">
        <v>117</v>
      </c>
      <c r="Q1563" t="s">
        <v>33</v>
      </c>
      <c r="R1563" t="s">
        <v>34</v>
      </c>
      <c r="S1563" t="s">
        <v>11969</v>
      </c>
      <c r="T1563" t="s">
        <v>11970</v>
      </c>
      <c r="W1563" t="s">
        <v>11971</v>
      </c>
      <c r="X1563" t="s">
        <v>38</v>
      </c>
    </row>
    <row r="1564" spans="1:24" x14ac:dyDescent="0.3">
      <c r="A1564">
        <v>969410</v>
      </c>
      <c r="B1564" t="s">
        <v>11972</v>
      </c>
      <c r="C1564" t="s">
        <v>11973</v>
      </c>
      <c r="D1564" t="s">
        <v>11974</v>
      </c>
      <c r="E1564" t="s">
        <v>3529</v>
      </c>
      <c r="F1564" t="s">
        <v>92</v>
      </c>
      <c r="G1564" t="s">
        <v>43</v>
      </c>
      <c r="H1564" t="s">
        <v>11975</v>
      </c>
      <c r="I1564" t="s">
        <v>11976</v>
      </c>
      <c r="J1564" t="s">
        <v>11977</v>
      </c>
      <c r="K1564">
        <v>70</v>
      </c>
      <c r="L1564" t="s">
        <v>11978</v>
      </c>
      <c r="N1564" t="s">
        <v>31</v>
      </c>
      <c r="O1564" t="s">
        <v>399</v>
      </c>
      <c r="Q1564" t="s">
        <v>33</v>
      </c>
      <c r="R1564" t="s">
        <v>34</v>
      </c>
      <c r="S1564" t="s">
        <v>11979</v>
      </c>
      <c r="W1564" t="s">
        <v>11980</v>
      </c>
      <c r="X1564" t="s">
        <v>38</v>
      </c>
    </row>
    <row r="1565" spans="1:24" x14ac:dyDescent="0.3">
      <c r="A1565">
        <v>969412</v>
      </c>
      <c r="B1565" t="s">
        <v>11981</v>
      </c>
      <c r="C1565" t="s">
        <v>11982</v>
      </c>
      <c r="D1565" t="s">
        <v>11983</v>
      </c>
      <c r="F1565" t="s">
        <v>141</v>
      </c>
      <c r="G1565" t="s">
        <v>27</v>
      </c>
      <c r="H1565" t="s">
        <v>11984</v>
      </c>
      <c r="I1565" t="s">
        <v>11985</v>
      </c>
      <c r="J1565" t="s">
        <v>11986</v>
      </c>
      <c r="K1565">
        <v>39</v>
      </c>
      <c r="L1565" t="s">
        <v>11987</v>
      </c>
      <c r="N1565" t="s">
        <v>31</v>
      </c>
      <c r="O1565" t="s">
        <v>47</v>
      </c>
      <c r="Q1565" t="s">
        <v>1586</v>
      </c>
      <c r="R1565" t="s">
        <v>1587</v>
      </c>
      <c r="S1565" t="s">
        <v>11988</v>
      </c>
      <c r="W1565" t="s">
        <v>11989</v>
      </c>
      <c r="X1565" t="s">
        <v>38</v>
      </c>
    </row>
    <row r="1566" spans="1:24" x14ac:dyDescent="0.3">
      <c r="A1566">
        <v>969414</v>
      </c>
      <c r="B1566" t="s">
        <v>11990</v>
      </c>
      <c r="C1566" t="s">
        <v>11991</v>
      </c>
      <c r="D1566" t="s">
        <v>11992</v>
      </c>
      <c r="E1566" t="s">
        <v>185</v>
      </c>
      <c r="F1566" t="s">
        <v>668</v>
      </c>
      <c r="G1566" t="s">
        <v>43</v>
      </c>
      <c r="H1566" t="s">
        <v>11993</v>
      </c>
      <c r="I1566" t="s">
        <v>11994</v>
      </c>
      <c r="J1566" t="s">
        <v>11995</v>
      </c>
      <c r="K1566">
        <v>66</v>
      </c>
      <c r="L1566" t="s">
        <v>11996</v>
      </c>
      <c r="N1566" t="s">
        <v>31</v>
      </c>
      <c r="O1566" t="s">
        <v>1548</v>
      </c>
      <c r="Q1566" t="s">
        <v>33</v>
      </c>
      <c r="R1566" t="s">
        <v>34</v>
      </c>
      <c r="S1566" t="s">
        <v>11997</v>
      </c>
      <c r="W1566" t="s">
        <v>11998</v>
      </c>
      <c r="X1566" t="s">
        <v>38</v>
      </c>
    </row>
    <row r="1567" spans="1:24" x14ac:dyDescent="0.3">
      <c r="A1567">
        <v>969415</v>
      </c>
      <c r="B1567" t="s">
        <v>11999</v>
      </c>
      <c r="C1567" t="s">
        <v>12000</v>
      </c>
      <c r="D1567" t="s">
        <v>12001</v>
      </c>
      <c r="F1567" t="s">
        <v>112</v>
      </c>
      <c r="G1567" t="s">
        <v>27</v>
      </c>
      <c r="H1567" t="s">
        <v>12002</v>
      </c>
      <c r="I1567" t="s">
        <v>12003</v>
      </c>
      <c r="J1567" t="s">
        <v>12004</v>
      </c>
      <c r="K1567">
        <v>74</v>
      </c>
      <c r="L1567" t="s">
        <v>12005</v>
      </c>
      <c r="N1567" t="s">
        <v>31</v>
      </c>
      <c r="O1567" t="s">
        <v>468</v>
      </c>
      <c r="Q1567" t="s">
        <v>33</v>
      </c>
      <c r="R1567" t="s">
        <v>34</v>
      </c>
      <c r="S1567" t="s">
        <v>12006</v>
      </c>
      <c r="T1567" t="s">
        <v>692</v>
      </c>
      <c r="W1567" t="s">
        <v>637</v>
      </c>
      <c r="X1567" t="s">
        <v>38</v>
      </c>
    </row>
    <row r="1568" spans="1:24" x14ac:dyDescent="0.3">
      <c r="A1568">
        <v>969416</v>
      </c>
      <c r="B1568">
        <v>17993</v>
      </c>
      <c r="C1568" t="s">
        <v>12007</v>
      </c>
      <c r="D1568" t="s">
        <v>12008</v>
      </c>
      <c r="F1568" t="s">
        <v>75</v>
      </c>
      <c r="G1568" t="s">
        <v>27</v>
      </c>
      <c r="H1568" t="s">
        <v>12009</v>
      </c>
      <c r="I1568" t="s">
        <v>12010</v>
      </c>
      <c r="J1568" t="s">
        <v>12011</v>
      </c>
      <c r="K1568">
        <v>73</v>
      </c>
      <c r="L1568" t="s">
        <v>3030</v>
      </c>
      <c r="N1568" t="s">
        <v>31</v>
      </c>
      <c r="O1568" t="s">
        <v>399</v>
      </c>
      <c r="Q1568" t="s">
        <v>33</v>
      </c>
      <c r="R1568" t="s">
        <v>34</v>
      </c>
      <c r="S1568" t="s">
        <v>12012</v>
      </c>
      <c r="W1568" t="s">
        <v>12013</v>
      </c>
      <c r="X1568" t="s">
        <v>38</v>
      </c>
    </row>
    <row r="1569" spans="1:24" x14ac:dyDescent="0.3">
      <c r="A1569">
        <v>969417</v>
      </c>
      <c r="B1569">
        <v>256123</v>
      </c>
      <c r="C1569" t="s">
        <v>12014</v>
      </c>
      <c r="D1569" t="s">
        <v>12015</v>
      </c>
      <c r="F1569" t="s">
        <v>258</v>
      </c>
      <c r="G1569" t="s">
        <v>27</v>
      </c>
      <c r="H1569" t="s">
        <v>12016</v>
      </c>
      <c r="I1569" t="s">
        <v>12017</v>
      </c>
      <c r="J1569" t="s">
        <v>12018</v>
      </c>
      <c r="K1569">
        <v>71</v>
      </c>
      <c r="L1569" t="s">
        <v>12019</v>
      </c>
      <c r="N1569" t="s">
        <v>31</v>
      </c>
      <c r="O1569" t="s">
        <v>1548</v>
      </c>
      <c r="Q1569" t="s">
        <v>33</v>
      </c>
      <c r="R1569" t="s">
        <v>34</v>
      </c>
      <c r="S1569" t="s">
        <v>12020</v>
      </c>
      <c r="W1569" t="s">
        <v>12021</v>
      </c>
      <c r="X1569" t="s">
        <v>38</v>
      </c>
    </row>
    <row r="1570" spans="1:24" x14ac:dyDescent="0.3">
      <c r="A1570">
        <v>969418</v>
      </c>
      <c r="B1570">
        <v>298489</v>
      </c>
      <c r="C1570" t="s">
        <v>12022</v>
      </c>
      <c r="D1570" t="s">
        <v>12023</v>
      </c>
      <c r="E1570" t="s">
        <v>140</v>
      </c>
      <c r="F1570" t="s">
        <v>258</v>
      </c>
      <c r="G1570" t="s">
        <v>27</v>
      </c>
      <c r="H1570" t="s">
        <v>12024</v>
      </c>
      <c r="I1570" t="s">
        <v>12025</v>
      </c>
      <c r="J1570" t="s">
        <v>12026</v>
      </c>
      <c r="K1570">
        <v>26</v>
      </c>
      <c r="L1570" t="s">
        <v>12027</v>
      </c>
      <c r="N1570" t="s">
        <v>31</v>
      </c>
      <c r="O1570" t="s">
        <v>399</v>
      </c>
      <c r="Q1570" t="s">
        <v>33</v>
      </c>
      <c r="R1570" t="s">
        <v>34</v>
      </c>
      <c r="S1570" t="s">
        <v>12028</v>
      </c>
      <c r="T1570" t="s">
        <v>12029</v>
      </c>
      <c r="W1570" t="s">
        <v>12030</v>
      </c>
      <c r="X1570" t="s">
        <v>38</v>
      </c>
    </row>
    <row r="1571" spans="1:24" x14ac:dyDescent="0.3">
      <c r="A1571">
        <v>969419</v>
      </c>
      <c r="B1571" t="s">
        <v>11107</v>
      </c>
      <c r="C1571" t="s">
        <v>11108</v>
      </c>
      <c r="D1571" t="s">
        <v>11109</v>
      </c>
      <c r="F1571" t="s">
        <v>562</v>
      </c>
      <c r="G1571" t="s">
        <v>27</v>
      </c>
      <c r="H1571" t="s">
        <v>12031</v>
      </c>
      <c r="I1571" t="s">
        <v>12032</v>
      </c>
      <c r="J1571" t="s">
        <v>12033</v>
      </c>
      <c r="K1571">
        <v>74</v>
      </c>
      <c r="L1571" t="s">
        <v>7411</v>
      </c>
      <c r="N1571" t="s">
        <v>31</v>
      </c>
      <c r="O1571" t="s">
        <v>399</v>
      </c>
      <c r="Q1571" t="s">
        <v>33</v>
      </c>
      <c r="R1571" t="s">
        <v>34</v>
      </c>
      <c r="S1571" t="s">
        <v>11112</v>
      </c>
      <c r="W1571" t="s">
        <v>637</v>
      </c>
      <c r="X1571" t="s">
        <v>38</v>
      </c>
    </row>
    <row r="1572" spans="1:24" x14ac:dyDescent="0.3">
      <c r="A1572">
        <v>969420</v>
      </c>
      <c r="B1572" t="s">
        <v>12034</v>
      </c>
      <c r="C1572" t="s">
        <v>12035</v>
      </c>
      <c r="D1572" t="s">
        <v>12036</v>
      </c>
      <c r="E1572" t="s">
        <v>2632</v>
      </c>
      <c r="F1572" t="s">
        <v>356</v>
      </c>
      <c r="G1572" t="s">
        <v>43</v>
      </c>
      <c r="H1572" t="s">
        <v>12037</v>
      </c>
      <c r="I1572" t="s">
        <v>12037</v>
      </c>
      <c r="J1572" t="s">
        <v>12038</v>
      </c>
      <c r="K1572">
        <v>0</v>
      </c>
      <c r="L1572" t="s">
        <v>12039</v>
      </c>
      <c r="N1572" t="s">
        <v>31</v>
      </c>
      <c r="O1572" t="s">
        <v>468</v>
      </c>
      <c r="Q1572" t="s">
        <v>33</v>
      </c>
      <c r="R1572" t="s">
        <v>34</v>
      </c>
      <c r="S1572" t="s">
        <v>12040</v>
      </c>
      <c r="W1572" t="s">
        <v>12041</v>
      </c>
    </row>
    <row r="1573" spans="1:24" x14ac:dyDescent="0.3">
      <c r="A1573">
        <v>969421</v>
      </c>
      <c r="B1573" t="s">
        <v>12042</v>
      </c>
      <c r="C1573" t="s">
        <v>12043</v>
      </c>
      <c r="D1573" t="s">
        <v>12044</v>
      </c>
      <c r="F1573" t="s">
        <v>847</v>
      </c>
      <c r="G1573" t="s">
        <v>27</v>
      </c>
      <c r="H1573" t="s">
        <v>12045</v>
      </c>
      <c r="I1573" t="s">
        <v>12046</v>
      </c>
      <c r="J1573" t="s">
        <v>12047</v>
      </c>
      <c r="K1573">
        <v>16</v>
      </c>
      <c r="L1573" t="s">
        <v>12048</v>
      </c>
      <c r="N1573" t="s">
        <v>31</v>
      </c>
      <c r="O1573" t="s">
        <v>399</v>
      </c>
      <c r="Q1573" t="s">
        <v>33</v>
      </c>
      <c r="R1573" t="s">
        <v>34</v>
      </c>
      <c r="S1573" t="s">
        <v>12049</v>
      </c>
      <c r="W1573" t="s">
        <v>5403</v>
      </c>
      <c r="X1573" t="s">
        <v>60</v>
      </c>
    </row>
    <row r="1574" spans="1:24" x14ac:dyDescent="0.3">
      <c r="A1574">
        <v>969422</v>
      </c>
      <c r="B1574" t="s">
        <v>12050</v>
      </c>
      <c r="C1574" t="s">
        <v>12051</v>
      </c>
      <c r="D1574" t="s">
        <v>12052</v>
      </c>
      <c r="E1574" t="s">
        <v>101</v>
      </c>
      <c r="F1574" t="s">
        <v>970</v>
      </c>
      <c r="G1574" t="s">
        <v>43</v>
      </c>
      <c r="H1574" t="s">
        <v>12053</v>
      </c>
      <c r="I1574" t="s">
        <v>12054</v>
      </c>
      <c r="J1574" t="s">
        <v>12055</v>
      </c>
      <c r="K1574">
        <v>68</v>
      </c>
      <c r="L1574" t="s">
        <v>733</v>
      </c>
      <c r="N1574" t="s">
        <v>31</v>
      </c>
      <c r="O1574" t="s">
        <v>399</v>
      </c>
      <c r="Q1574" t="s">
        <v>33</v>
      </c>
      <c r="R1574" t="s">
        <v>34</v>
      </c>
      <c r="S1574" t="s">
        <v>12056</v>
      </c>
      <c r="W1574" t="s">
        <v>12057</v>
      </c>
      <c r="X1574" t="s">
        <v>38</v>
      </c>
    </row>
    <row r="1575" spans="1:24" x14ac:dyDescent="0.3">
      <c r="A1575">
        <v>969425</v>
      </c>
      <c r="B1575">
        <v>326640</v>
      </c>
      <c r="C1575" t="s">
        <v>12058</v>
      </c>
      <c r="D1575" t="s">
        <v>12059</v>
      </c>
      <c r="F1575" t="s">
        <v>165</v>
      </c>
      <c r="G1575" t="s">
        <v>27</v>
      </c>
      <c r="H1575" t="s">
        <v>12060</v>
      </c>
      <c r="I1575" t="s">
        <v>12061</v>
      </c>
      <c r="J1575" t="s">
        <v>12062</v>
      </c>
      <c r="K1575">
        <v>60</v>
      </c>
      <c r="M1575" t="s">
        <v>6687</v>
      </c>
      <c r="N1575" t="s">
        <v>31</v>
      </c>
      <c r="O1575" t="s">
        <v>1557</v>
      </c>
      <c r="Q1575" t="s">
        <v>33</v>
      </c>
      <c r="R1575" t="s">
        <v>34</v>
      </c>
      <c r="S1575" t="s">
        <v>12063</v>
      </c>
      <c r="T1575" t="s">
        <v>12064</v>
      </c>
      <c r="W1575" t="s">
        <v>12065</v>
      </c>
      <c r="X1575" t="s">
        <v>38</v>
      </c>
    </row>
    <row r="1576" spans="1:24" x14ac:dyDescent="0.3">
      <c r="A1576">
        <v>969428</v>
      </c>
      <c r="B1576">
        <v>81616</v>
      </c>
      <c r="C1576" t="s">
        <v>12066</v>
      </c>
      <c r="D1576" t="s">
        <v>12067</v>
      </c>
      <c r="E1576" t="s">
        <v>195</v>
      </c>
      <c r="F1576" t="s">
        <v>920</v>
      </c>
      <c r="G1576" t="s">
        <v>43</v>
      </c>
      <c r="H1576" t="s">
        <v>12068</v>
      </c>
      <c r="I1576" t="s">
        <v>12069</v>
      </c>
      <c r="J1576" t="s">
        <v>12070</v>
      </c>
      <c r="K1576">
        <v>38</v>
      </c>
      <c r="L1576" t="s">
        <v>7481</v>
      </c>
      <c r="N1576" t="s">
        <v>31</v>
      </c>
      <c r="O1576" t="s">
        <v>1548</v>
      </c>
      <c r="Q1576" t="s">
        <v>33</v>
      </c>
      <c r="R1576" t="s">
        <v>34</v>
      </c>
      <c r="S1576" t="s">
        <v>12071</v>
      </c>
      <c r="W1576" t="s">
        <v>1978</v>
      </c>
      <c r="X1576" t="s">
        <v>60</v>
      </c>
    </row>
    <row r="1577" spans="1:24" x14ac:dyDescent="0.3">
      <c r="A1577">
        <v>969429</v>
      </c>
      <c r="B1577" t="s">
        <v>12072</v>
      </c>
      <c r="C1577" t="s">
        <v>12073</v>
      </c>
      <c r="D1577" t="s">
        <v>12074</v>
      </c>
      <c r="F1577" t="s">
        <v>1911</v>
      </c>
      <c r="G1577" t="s">
        <v>27</v>
      </c>
      <c r="H1577" t="s">
        <v>12075</v>
      </c>
      <c r="I1577" t="s">
        <v>12076</v>
      </c>
      <c r="J1577" t="s">
        <v>12077</v>
      </c>
      <c r="K1577">
        <v>36</v>
      </c>
      <c r="L1577" t="s">
        <v>6006</v>
      </c>
      <c r="N1577" t="s">
        <v>31</v>
      </c>
      <c r="O1577" t="s">
        <v>399</v>
      </c>
      <c r="Q1577" t="s">
        <v>33</v>
      </c>
      <c r="R1577" t="s">
        <v>34</v>
      </c>
      <c r="S1577" t="s">
        <v>12078</v>
      </c>
      <c r="W1577" t="s">
        <v>726</v>
      </c>
      <c r="X1577" t="s">
        <v>38</v>
      </c>
    </row>
    <row r="1578" spans="1:24" x14ac:dyDescent="0.3">
      <c r="A1578">
        <v>969431</v>
      </c>
      <c r="B1578">
        <v>312752</v>
      </c>
      <c r="C1578" t="s">
        <v>6888</v>
      </c>
      <c r="D1578" t="s">
        <v>6889</v>
      </c>
      <c r="F1578" t="s">
        <v>320</v>
      </c>
      <c r="G1578" t="s">
        <v>43</v>
      </c>
      <c r="H1578" t="s">
        <v>12079</v>
      </c>
      <c r="I1578" t="s">
        <v>12079</v>
      </c>
      <c r="J1578" t="s">
        <v>12080</v>
      </c>
      <c r="K1578">
        <v>0</v>
      </c>
      <c r="L1578" t="s">
        <v>12081</v>
      </c>
      <c r="N1578" t="s">
        <v>31</v>
      </c>
      <c r="O1578" t="s">
        <v>468</v>
      </c>
      <c r="Q1578" t="s">
        <v>119</v>
      </c>
      <c r="R1578" t="s">
        <v>120</v>
      </c>
      <c r="S1578" t="s">
        <v>6893</v>
      </c>
      <c r="T1578" t="s">
        <v>2784</v>
      </c>
      <c r="W1578" t="s">
        <v>12082</v>
      </c>
    </row>
    <row r="1579" spans="1:24" x14ac:dyDescent="0.3">
      <c r="A1579">
        <v>969436</v>
      </c>
      <c r="B1579" t="s">
        <v>12083</v>
      </c>
      <c r="C1579" t="s">
        <v>12084</v>
      </c>
      <c r="D1579" t="s">
        <v>12085</v>
      </c>
      <c r="F1579" t="s">
        <v>356</v>
      </c>
      <c r="G1579" t="s">
        <v>43</v>
      </c>
      <c r="H1579" t="s">
        <v>12086</v>
      </c>
      <c r="I1579" t="s">
        <v>12087</v>
      </c>
      <c r="J1579" t="s">
        <v>12088</v>
      </c>
      <c r="K1579">
        <v>11</v>
      </c>
      <c r="N1579" t="s">
        <v>31</v>
      </c>
      <c r="O1579" t="s">
        <v>332</v>
      </c>
      <c r="Q1579" t="s">
        <v>33</v>
      </c>
      <c r="R1579" t="s">
        <v>34</v>
      </c>
      <c r="S1579" t="s">
        <v>12089</v>
      </c>
      <c r="T1579" t="s">
        <v>12090</v>
      </c>
      <c r="W1579" t="s">
        <v>12091</v>
      </c>
      <c r="X1579" t="s">
        <v>60</v>
      </c>
    </row>
    <row r="1580" spans="1:24" x14ac:dyDescent="0.3">
      <c r="A1580">
        <v>969438</v>
      </c>
      <c r="B1580">
        <v>291024</v>
      </c>
      <c r="C1580" t="s">
        <v>6871</v>
      </c>
      <c r="D1580" t="s">
        <v>6872</v>
      </c>
      <c r="E1580" t="s">
        <v>101</v>
      </c>
      <c r="F1580" t="s">
        <v>125</v>
      </c>
      <c r="G1580" t="s">
        <v>27</v>
      </c>
      <c r="H1580" t="s">
        <v>12092</v>
      </c>
      <c r="I1580" t="s">
        <v>12093</v>
      </c>
      <c r="J1580" t="s">
        <v>12094</v>
      </c>
      <c r="K1580">
        <v>32</v>
      </c>
      <c r="L1580" t="s">
        <v>1213</v>
      </c>
      <c r="N1580" t="s">
        <v>31</v>
      </c>
      <c r="O1580" t="s">
        <v>468</v>
      </c>
      <c r="Q1580" t="s">
        <v>33</v>
      </c>
      <c r="R1580" t="s">
        <v>34</v>
      </c>
      <c r="S1580" t="s">
        <v>6877</v>
      </c>
      <c r="T1580" t="s">
        <v>6878</v>
      </c>
      <c r="W1580" t="s">
        <v>12095</v>
      </c>
      <c r="X1580" t="s">
        <v>60</v>
      </c>
    </row>
    <row r="1581" spans="1:24" x14ac:dyDescent="0.3">
      <c r="A1581">
        <v>969439</v>
      </c>
      <c r="B1581" t="s">
        <v>12096</v>
      </c>
      <c r="C1581" t="s">
        <v>12097</v>
      </c>
      <c r="D1581" t="s">
        <v>12098</v>
      </c>
      <c r="F1581" t="s">
        <v>42</v>
      </c>
      <c r="G1581" t="s">
        <v>43</v>
      </c>
      <c r="H1581" t="s">
        <v>12099</v>
      </c>
      <c r="I1581" t="s">
        <v>12100</v>
      </c>
      <c r="J1581" t="s">
        <v>12101</v>
      </c>
      <c r="K1581">
        <v>54</v>
      </c>
      <c r="L1581" t="s">
        <v>489</v>
      </c>
      <c r="N1581" t="s">
        <v>31</v>
      </c>
      <c r="O1581" t="s">
        <v>1548</v>
      </c>
      <c r="Q1581" t="s">
        <v>33</v>
      </c>
      <c r="R1581" t="s">
        <v>34</v>
      </c>
      <c r="S1581" t="s">
        <v>12102</v>
      </c>
      <c r="W1581" t="s">
        <v>12103</v>
      </c>
      <c r="X1581" t="s">
        <v>38</v>
      </c>
    </row>
    <row r="1582" spans="1:24" x14ac:dyDescent="0.3">
      <c r="A1582">
        <v>969440</v>
      </c>
      <c r="B1582" t="s">
        <v>12104</v>
      </c>
      <c r="C1582" t="s">
        <v>12105</v>
      </c>
      <c r="D1582" t="s">
        <v>12106</v>
      </c>
      <c r="E1582" t="s">
        <v>425</v>
      </c>
      <c r="F1582" t="s">
        <v>356</v>
      </c>
      <c r="G1582" t="s">
        <v>27</v>
      </c>
      <c r="H1582" t="s">
        <v>12107</v>
      </c>
      <c r="I1582" t="s">
        <v>12108</v>
      </c>
      <c r="J1582" t="s">
        <v>12109</v>
      </c>
      <c r="K1582">
        <v>61</v>
      </c>
      <c r="L1582" t="s">
        <v>4477</v>
      </c>
      <c r="N1582" t="s">
        <v>31</v>
      </c>
      <c r="O1582" t="s">
        <v>332</v>
      </c>
      <c r="Q1582" t="s">
        <v>33</v>
      </c>
      <c r="R1582" t="s">
        <v>34</v>
      </c>
      <c r="S1582" t="s">
        <v>12110</v>
      </c>
      <c r="T1582" t="s">
        <v>12111</v>
      </c>
      <c r="W1582" t="s">
        <v>12112</v>
      </c>
      <c r="X1582" t="s">
        <v>38</v>
      </c>
    </row>
    <row r="1583" spans="1:24" x14ac:dyDescent="0.3">
      <c r="A1583">
        <v>969441</v>
      </c>
      <c r="B1583" t="s">
        <v>12113</v>
      </c>
      <c r="C1583" t="s">
        <v>12114</v>
      </c>
      <c r="D1583" t="s">
        <v>12115</v>
      </c>
      <c r="F1583" t="s">
        <v>63</v>
      </c>
      <c r="G1583" t="s">
        <v>27</v>
      </c>
      <c r="H1583" t="s">
        <v>12116</v>
      </c>
      <c r="I1583" t="s">
        <v>12117</v>
      </c>
      <c r="J1583" t="s">
        <v>12118</v>
      </c>
      <c r="K1583">
        <v>60</v>
      </c>
      <c r="N1583" t="s">
        <v>31</v>
      </c>
      <c r="O1583" t="s">
        <v>332</v>
      </c>
      <c r="Q1583" t="s">
        <v>33</v>
      </c>
      <c r="R1583" t="s">
        <v>34</v>
      </c>
      <c r="S1583" t="s">
        <v>12119</v>
      </c>
      <c r="W1583" t="s">
        <v>7468</v>
      </c>
      <c r="X1583" t="s">
        <v>38</v>
      </c>
    </row>
    <row r="1584" spans="1:24" x14ac:dyDescent="0.3">
      <c r="A1584">
        <v>969442</v>
      </c>
      <c r="B1584" t="s">
        <v>12120</v>
      </c>
      <c r="C1584" t="s">
        <v>12121</v>
      </c>
      <c r="D1584" t="s">
        <v>12122</v>
      </c>
      <c r="F1584" t="s">
        <v>1042</v>
      </c>
      <c r="G1584" t="s">
        <v>27</v>
      </c>
      <c r="H1584" t="s">
        <v>12123</v>
      </c>
      <c r="I1584" t="s">
        <v>12124</v>
      </c>
      <c r="J1584" t="s">
        <v>12125</v>
      </c>
      <c r="K1584">
        <v>58</v>
      </c>
      <c r="N1584" t="s">
        <v>31</v>
      </c>
      <c r="O1584" t="s">
        <v>332</v>
      </c>
      <c r="Q1584" t="s">
        <v>33</v>
      </c>
      <c r="R1584" t="s">
        <v>34</v>
      </c>
      <c r="S1584" t="s">
        <v>12126</v>
      </c>
      <c r="T1584" t="s">
        <v>1569</v>
      </c>
      <c r="W1584" t="s">
        <v>12127</v>
      </c>
      <c r="X1584" t="s">
        <v>38</v>
      </c>
    </row>
    <row r="1585" spans="1:24" x14ac:dyDescent="0.3">
      <c r="A1585">
        <v>969444</v>
      </c>
      <c r="B1585" t="s">
        <v>12128</v>
      </c>
      <c r="C1585" t="s">
        <v>12129</v>
      </c>
      <c r="D1585" t="s">
        <v>12130</v>
      </c>
      <c r="E1585" t="s">
        <v>185</v>
      </c>
      <c r="F1585" t="s">
        <v>485</v>
      </c>
      <c r="G1585" t="s">
        <v>43</v>
      </c>
      <c r="H1585" t="s">
        <v>12131</v>
      </c>
      <c r="I1585" t="s">
        <v>12132</v>
      </c>
      <c r="J1585" t="s">
        <v>12133</v>
      </c>
      <c r="K1585">
        <v>26</v>
      </c>
      <c r="L1585" t="s">
        <v>12134</v>
      </c>
      <c r="N1585" t="s">
        <v>31</v>
      </c>
      <c r="O1585" t="s">
        <v>399</v>
      </c>
      <c r="Q1585" t="s">
        <v>33</v>
      </c>
      <c r="R1585" t="s">
        <v>34</v>
      </c>
      <c r="S1585" t="s">
        <v>12135</v>
      </c>
      <c r="T1585" t="s">
        <v>7705</v>
      </c>
      <c r="W1585" t="s">
        <v>12136</v>
      </c>
      <c r="X1585" t="s">
        <v>60</v>
      </c>
    </row>
    <row r="1586" spans="1:24" x14ac:dyDescent="0.3">
      <c r="A1586">
        <v>969448</v>
      </c>
      <c r="B1586">
        <v>1275</v>
      </c>
      <c r="C1586" t="s">
        <v>12137</v>
      </c>
      <c r="D1586" t="s">
        <v>12138</v>
      </c>
      <c r="E1586" t="s">
        <v>195</v>
      </c>
      <c r="F1586" t="s">
        <v>302</v>
      </c>
      <c r="G1586" t="s">
        <v>27</v>
      </c>
      <c r="H1586" t="s">
        <v>12139</v>
      </c>
      <c r="I1586" t="s">
        <v>12140</v>
      </c>
      <c r="J1586" t="s">
        <v>12141</v>
      </c>
      <c r="K1586">
        <v>122</v>
      </c>
      <c r="L1586" t="s">
        <v>580</v>
      </c>
      <c r="N1586" t="s">
        <v>31</v>
      </c>
      <c r="O1586" t="s">
        <v>468</v>
      </c>
      <c r="Q1586" t="s">
        <v>33</v>
      </c>
      <c r="R1586" t="s">
        <v>34</v>
      </c>
      <c r="S1586" t="s">
        <v>12142</v>
      </c>
      <c r="W1586" t="s">
        <v>12143</v>
      </c>
      <c r="X1586" t="s">
        <v>38</v>
      </c>
    </row>
    <row r="1587" spans="1:24" x14ac:dyDescent="0.3">
      <c r="A1587">
        <v>969450</v>
      </c>
      <c r="B1587" t="s">
        <v>12144</v>
      </c>
      <c r="C1587" t="s">
        <v>12145</v>
      </c>
      <c r="D1587" t="s">
        <v>12146</v>
      </c>
      <c r="E1587" t="s">
        <v>140</v>
      </c>
      <c r="F1587" t="s">
        <v>6072</v>
      </c>
      <c r="G1587" t="s">
        <v>27</v>
      </c>
      <c r="H1587" t="s">
        <v>12147</v>
      </c>
      <c r="I1587" t="s">
        <v>12148</v>
      </c>
      <c r="J1587" t="s">
        <v>12149</v>
      </c>
      <c r="K1587">
        <v>25</v>
      </c>
      <c r="L1587" t="s">
        <v>12150</v>
      </c>
      <c r="N1587" t="s">
        <v>31</v>
      </c>
      <c r="O1587" t="s">
        <v>332</v>
      </c>
      <c r="Q1587" t="s">
        <v>33</v>
      </c>
      <c r="R1587" t="s">
        <v>34</v>
      </c>
      <c r="S1587" t="s">
        <v>12151</v>
      </c>
      <c r="W1587" t="s">
        <v>12152</v>
      </c>
      <c r="X1587" t="s">
        <v>60</v>
      </c>
    </row>
    <row r="1588" spans="1:24" x14ac:dyDescent="0.3">
      <c r="A1588">
        <v>969451</v>
      </c>
      <c r="B1588">
        <v>211454</v>
      </c>
      <c r="C1588" t="s">
        <v>12153</v>
      </c>
      <c r="D1588" t="s">
        <v>12154</v>
      </c>
      <c r="F1588" t="s">
        <v>970</v>
      </c>
      <c r="G1588" t="s">
        <v>43</v>
      </c>
      <c r="H1588" t="s">
        <v>12155</v>
      </c>
      <c r="I1588" t="s">
        <v>12156</v>
      </c>
      <c r="J1588" t="s">
        <v>12157</v>
      </c>
      <c r="K1588">
        <v>116</v>
      </c>
      <c r="L1588" t="s">
        <v>72</v>
      </c>
      <c r="N1588" t="s">
        <v>31</v>
      </c>
      <c r="O1588" t="s">
        <v>47</v>
      </c>
      <c r="Q1588" t="s">
        <v>33</v>
      </c>
      <c r="R1588" t="s">
        <v>34</v>
      </c>
      <c r="S1588" t="s">
        <v>12158</v>
      </c>
      <c r="T1588" t="s">
        <v>402</v>
      </c>
      <c r="W1588" t="s">
        <v>12159</v>
      </c>
      <c r="X1588" t="s">
        <v>38</v>
      </c>
    </row>
    <row r="1589" spans="1:24" x14ac:dyDescent="0.3">
      <c r="A1589">
        <v>969453</v>
      </c>
      <c r="B1589">
        <v>321999</v>
      </c>
      <c r="C1589" t="s">
        <v>12160</v>
      </c>
      <c r="D1589" t="s">
        <v>12161</v>
      </c>
      <c r="F1589" t="s">
        <v>685</v>
      </c>
      <c r="G1589" t="s">
        <v>27</v>
      </c>
      <c r="H1589" t="s">
        <v>12162</v>
      </c>
      <c r="I1589" t="s">
        <v>12163</v>
      </c>
      <c r="J1589" t="s">
        <v>12164</v>
      </c>
      <c r="K1589">
        <v>115</v>
      </c>
      <c r="L1589" t="s">
        <v>12165</v>
      </c>
      <c r="N1589" t="s">
        <v>31</v>
      </c>
      <c r="O1589" t="s">
        <v>117</v>
      </c>
      <c r="Q1589" t="s">
        <v>33</v>
      </c>
      <c r="R1589" t="s">
        <v>34</v>
      </c>
      <c r="S1589" t="s">
        <v>12166</v>
      </c>
      <c r="T1589" t="s">
        <v>3962</v>
      </c>
      <c r="W1589" t="s">
        <v>3587</v>
      </c>
      <c r="X1589" t="s">
        <v>38</v>
      </c>
    </row>
    <row r="1590" spans="1:24" x14ac:dyDescent="0.3">
      <c r="A1590">
        <v>969455</v>
      </c>
      <c r="B1590" t="s">
        <v>12167</v>
      </c>
      <c r="C1590" t="s">
        <v>12168</v>
      </c>
      <c r="D1590" t="s">
        <v>12169</v>
      </c>
      <c r="E1590" t="s">
        <v>140</v>
      </c>
      <c r="F1590" t="s">
        <v>26</v>
      </c>
      <c r="G1590" t="s">
        <v>27</v>
      </c>
      <c r="H1590" t="s">
        <v>12170</v>
      </c>
      <c r="I1590" t="s">
        <v>12171</v>
      </c>
      <c r="J1590" t="s">
        <v>12172</v>
      </c>
      <c r="K1590">
        <v>156</v>
      </c>
      <c r="L1590" t="s">
        <v>10201</v>
      </c>
      <c r="N1590" t="s">
        <v>31</v>
      </c>
      <c r="O1590" t="s">
        <v>399</v>
      </c>
      <c r="Q1590" t="s">
        <v>33</v>
      </c>
      <c r="R1590" t="s">
        <v>34</v>
      </c>
      <c r="S1590" t="s">
        <v>12173</v>
      </c>
      <c r="W1590" t="s">
        <v>12174</v>
      </c>
      <c r="X1590" t="s">
        <v>38</v>
      </c>
    </row>
    <row r="1591" spans="1:24" x14ac:dyDescent="0.3">
      <c r="A1591">
        <v>969456</v>
      </c>
      <c r="B1591" t="s">
        <v>12175</v>
      </c>
      <c r="C1591" t="s">
        <v>12176</v>
      </c>
      <c r="D1591" t="s">
        <v>12177</v>
      </c>
      <c r="E1591" t="s">
        <v>185</v>
      </c>
      <c r="F1591" t="s">
        <v>141</v>
      </c>
      <c r="G1591" t="s">
        <v>43</v>
      </c>
      <c r="H1591" t="s">
        <v>12178</v>
      </c>
      <c r="I1591" t="s">
        <v>12179</v>
      </c>
      <c r="J1591" t="s">
        <v>12180</v>
      </c>
      <c r="K1591">
        <v>46</v>
      </c>
      <c r="L1591" t="s">
        <v>4274</v>
      </c>
      <c r="N1591" t="s">
        <v>31</v>
      </c>
      <c r="O1591" t="s">
        <v>399</v>
      </c>
      <c r="Q1591" t="s">
        <v>33</v>
      </c>
      <c r="R1591" t="s">
        <v>34</v>
      </c>
      <c r="S1591" t="s">
        <v>12181</v>
      </c>
      <c r="T1591" t="s">
        <v>36</v>
      </c>
      <c r="W1591" t="s">
        <v>12182</v>
      </c>
      <c r="X1591" t="s">
        <v>60</v>
      </c>
    </row>
    <row r="1592" spans="1:24" x14ac:dyDescent="0.3">
      <c r="A1592">
        <v>969457</v>
      </c>
      <c r="B1592" t="s">
        <v>12183</v>
      </c>
      <c r="C1592" t="s">
        <v>12184</v>
      </c>
      <c r="D1592" t="s">
        <v>12185</v>
      </c>
      <c r="F1592" t="s">
        <v>1350</v>
      </c>
      <c r="G1592" t="s">
        <v>27</v>
      </c>
      <c r="H1592" t="s">
        <v>12186</v>
      </c>
      <c r="I1592" t="s">
        <v>12187</v>
      </c>
      <c r="J1592" t="s">
        <v>12188</v>
      </c>
      <c r="K1592">
        <v>94</v>
      </c>
      <c r="L1592" t="s">
        <v>8394</v>
      </c>
      <c r="N1592" t="s">
        <v>31</v>
      </c>
      <c r="O1592" t="s">
        <v>47</v>
      </c>
      <c r="Q1592" t="s">
        <v>33</v>
      </c>
      <c r="R1592" t="s">
        <v>34</v>
      </c>
      <c r="S1592" t="s">
        <v>12189</v>
      </c>
      <c r="W1592" t="s">
        <v>8403</v>
      </c>
      <c r="X1592" t="s">
        <v>38</v>
      </c>
    </row>
    <row r="1593" spans="1:24" x14ac:dyDescent="0.3">
      <c r="A1593">
        <v>969458</v>
      </c>
      <c r="B1593">
        <v>246725</v>
      </c>
      <c r="C1593" t="s">
        <v>12190</v>
      </c>
      <c r="D1593" t="s">
        <v>12191</v>
      </c>
      <c r="E1593" t="s">
        <v>195</v>
      </c>
      <c r="F1593" t="s">
        <v>6072</v>
      </c>
      <c r="G1593" t="s">
        <v>43</v>
      </c>
      <c r="H1593" t="s">
        <v>12192</v>
      </c>
      <c r="I1593" t="s">
        <v>12193</v>
      </c>
      <c r="J1593" t="s">
        <v>12194</v>
      </c>
      <c r="K1593">
        <v>24</v>
      </c>
      <c r="N1593" t="s">
        <v>31</v>
      </c>
      <c r="O1593" t="s">
        <v>332</v>
      </c>
      <c r="Q1593" t="s">
        <v>33</v>
      </c>
      <c r="R1593" t="s">
        <v>34</v>
      </c>
      <c r="S1593" t="s">
        <v>12195</v>
      </c>
      <c r="W1593" t="s">
        <v>12196</v>
      </c>
      <c r="X1593" t="s">
        <v>60</v>
      </c>
    </row>
    <row r="1594" spans="1:24" x14ac:dyDescent="0.3">
      <c r="A1594">
        <v>969459</v>
      </c>
      <c r="B1594" t="s">
        <v>12197</v>
      </c>
      <c r="C1594" t="s">
        <v>12198</v>
      </c>
      <c r="D1594" t="s">
        <v>12199</v>
      </c>
      <c r="F1594" t="s">
        <v>125</v>
      </c>
      <c r="G1594" t="s">
        <v>43</v>
      </c>
      <c r="H1594" t="s">
        <v>12200</v>
      </c>
      <c r="I1594" t="s">
        <v>12201</v>
      </c>
      <c r="J1594" t="s">
        <v>12202</v>
      </c>
      <c r="K1594">
        <v>26</v>
      </c>
      <c r="L1594" t="s">
        <v>12203</v>
      </c>
      <c r="N1594" t="s">
        <v>31</v>
      </c>
      <c r="O1594" t="s">
        <v>47</v>
      </c>
      <c r="Q1594" t="s">
        <v>33</v>
      </c>
      <c r="R1594" t="s">
        <v>34</v>
      </c>
      <c r="S1594" t="s">
        <v>12204</v>
      </c>
      <c r="W1594" t="s">
        <v>12205</v>
      </c>
      <c r="X1594" t="s">
        <v>60</v>
      </c>
    </row>
    <row r="1595" spans="1:24" x14ac:dyDescent="0.3">
      <c r="A1595">
        <v>969460</v>
      </c>
      <c r="B1595" t="s">
        <v>12206</v>
      </c>
      <c r="C1595" t="s">
        <v>12207</v>
      </c>
      <c r="D1595" t="s">
        <v>12208</v>
      </c>
      <c r="F1595" t="s">
        <v>102</v>
      </c>
      <c r="G1595" t="s">
        <v>27</v>
      </c>
      <c r="H1595" t="s">
        <v>12209</v>
      </c>
      <c r="I1595" t="s">
        <v>12210</v>
      </c>
      <c r="J1595" t="s">
        <v>12211</v>
      </c>
      <c r="K1595">
        <v>85</v>
      </c>
      <c r="L1595" t="s">
        <v>2441</v>
      </c>
      <c r="N1595" t="s">
        <v>31</v>
      </c>
      <c r="O1595" t="s">
        <v>47</v>
      </c>
      <c r="Q1595" t="s">
        <v>33</v>
      </c>
      <c r="R1595" t="s">
        <v>34</v>
      </c>
      <c r="S1595" t="s">
        <v>12212</v>
      </c>
      <c r="W1595" t="s">
        <v>12213</v>
      </c>
      <c r="X1595" t="s">
        <v>38</v>
      </c>
    </row>
    <row r="1596" spans="1:24" x14ac:dyDescent="0.3">
      <c r="A1596">
        <v>969461</v>
      </c>
      <c r="B1596" t="s">
        <v>12214</v>
      </c>
      <c r="C1596" t="s">
        <v>12215</v>
      </c>
      <c r="D1596" t="s">
        <v>12216</v>
      </c>
      <c r="F1596" t="s">
        <v>1001</v>
      </c>
      <c r="G1596" t="s">
        <v>43</v>
      </c>
      <c r="H1596" t="s">
        <v>12209</v>
      </c>
      <c r="I1596" t="s">
        <v>12209</v>
      </c>
      <c r="J1596" t="s">
        <v>12217</v>
      </c>
      <c r="K1596">
        <v>0</v>
      </c>
      <c r="L1596" t="s">
        <v>12218</v>
      </c>
      <c r="N1596" t="s">
        <v>31</v>
      </c>
      <c r="O1596" t="s">
        <v>468</v>
      </c>
      <c r="Q1596" t="s">
        <v>1586</v>
      </c>
      <c r="R1596" t="s">
        <v>1587</v>
      </c>
      <c r="S1596" t="s">
        <v>12219</v>
      </c>
      <c r="W1596" t="s">
        <v>2688</v>
      </c>
    </row>
    <row r="1597" spans="1:24" x14ac:dyDescent="0.3">
      <c r="A1597">
        <v>969462</v>
      </c>
      <c r="B1597">
        <v>169150</v>
      </c>
      <c r="C1597" t="s">
        <v>12220</v>
      </c>
      <c r="D1597" t="s">
        <v>12221</v>
      </c>
      <c r="E1597" t="s">
        <v>425</v>
      </c>
      <c r="F1597" t="s">
        <v>1156</v>
      </c>
      <c r="G1597" t="s">
        <v>27</v>
      </c>
      <c r="H1597" t="s">
        <v>12222</v>
      </c>
      <c r="I1597" t="s">
        <v>12223</v>
      </c>
      <c r="J1597" t="s">
        <v>12224</v>
      </c>
      <c r="K1597">
        <v>31</v>
      </c>
      <c r="L1597" t="s">
        <v>12225</v>
      </c>
      <c r="N1597" t="s">
        <v>31</v>
      </c>
      <c r="O1597" t="s">
        <v>399</v>
      </c>
      <c r="Q1597" t="s">
        <v>33</v>
      </c>
      <c r="R1597" t="s">
        <v>34</v>
      </c>
      <c r="S1597" t="s">
        <v>12226</v>
      </c>
      <c r="T1597" t="s">
        <v>503</v>
      </c>
      <c r="W1597" t="s">
        <v>12227</v>
      </c>
      <c r="X1597" t="s">
        <v>60</v>
      </c>
    </row>
    <row r="1598" spans="1:24" x14ac:dyDescent="0.3">
      <c r="A1598">
        <v>969464</v>
      </c>
      <c r="B1598" t="s">
        <v>12228</v>
      </c>
      <c r="C1598" t="s">
        <v>12229</v>
      </c>
      <c r="D1598" t="s">
        <v>12230</v>
      </c>
      <c r="F1598" t="s">
        <v>668</v>
      </c>
      <c r="G1598" t="s">
        <v>27</v>
      </c>
      <c r="H1598" t="s">
        <v>12231</v>
      </c>
      <c r="I1598" t="s">
        <v>12232</v>
      </c>
      <c r="J1598" t="s">
        <v>12233</v>
      </c>
      <c r="K1598">
        <v>112</v>
      </c>
      <c r="N1598" t="s">
        <v>31</v>
      </c>
      <c r="O1598" t="s">
        <v>332</v>
      </c>
      <c r="Q1598" t="s">
        <v>33</v>
      </c>
      <c r="R1598" t="s">
        <v>34</v>
      </c>
      <c r="S1598" t="s">
        <v>12234</v>
      </c>
      <c r="T1598" t="s">
        <v>1860</v>
      </c>
      <c r="W1598" t="s">
        <v>12235</v>
      </c>
      <c r="X1598" t="s">
        <v>38</v>
      </c>
    </row>
    <row r="1599" spans="1:24" x14ac:dyDescent="0.3">
      <c r="A1599">
        <v>969467</v>
      </c>
      <c r="B1599">
        <v>162868</v>
      </c>
      <c r="C1599" t="s">
        <v>12236</v>
      </c>
      <c r="D1599" t="s">
        <v>12237</v>
      </c>
      <c r="E1599" t="s">
        <v>101</v>
      </c>
      <c r="F1599" t="s">
        <v>84</v>
      </c>
      <c r="G1599" t="s">
        <v>27</v>
      </c>
      <c r="H1599" t="s">
        <v>12238</v>
      </c>
      <c r="I1599" t="s">
        <v>12239</v>
      </c>
      <c r="J1599" t="s">
        <v>12240</v>
      </c>
      <c r="K1599">
        <v>19</v>
      </c>
      <c r="L1599" t="s">
        <v>559</v>
      </c>
      <c r="N1599" t="s">
        <v>31</v>
      </c>
      <c r="O1599" t="s">
        <v>399</v>
      </c>
      <c r="Q1599" t="s">
        <v>33</v>
      </c>
      <c r="R1599" t="s">
        <v>34</v>
      </c>
      <c r="S1599" t="s">
        <v>12241</v>
      </c>
      <c r="W1599" t="s">
        <v>12242</v>
      </c>
      <c r="X1599" t="s">
        <v>60</v>
      </c>
    </row>
    <row r="1600" spans="1:24" x14ac:dyDescent="0.3">
      <c r="A1600">
        <v>969468</v>
      </c>
      <c r="B1600">
        <v>275089</v>
      </c>
      <c r="C1600" t="s">
        <v>11479</v>
      </c>
      <c r="D1600" t="s">
        <v>11480</v>
      </c>
      <c r="F1600" t="s">
        <v>125</v>
      </c>
      <c r="G1600" t="s">
        <v>27</v>
      </c>
      <c r="H1600" t="s">
        <v>12243</v>
      </c>
      <c r="I1600" t="s">
        <v>12244</v>
      </c>
      <c r="J1600" t="s">
        <v>12245</v>
      </c>
      <c r="K1600">
        <v>94</v>
      </c>
      <c r="L1600" t="s">
        <v>5180</v>
      </c>
      <c r="N1600" t="s">
        <v>31</v>
      </c>
      <c r="O1600" t="s">
        <v>47</v>
      </c>
      <c r="Q1600" t="s">
        <v>33</v>
      </c>
      <c r="R1600" t="s">
        <v>34</v>
      </c>
      <c r="S1600" t="s">
        <v>11484</v>
      </c>
      <c r="T1600" t="s">
        <v>11485</v>
      </c>
      <c r="W1600" t="s">
        <v>12246</v>
      </c>
      <c r="X1600" t="s">
        <v>38</v>
      </c>
    </row>
    <row r="1601" spans="1:24" x14ac:dyDescent="0.3">
      <c r="A1601">
        <v>969470</v>
      </c>
      <c r="B1601" t="s">
        <v>12247</v>
      </c>
      <c r="C1601" t="s">
        <v>12248</v>
      </c>
      <c r="D1601" t="s">
        <v>12249</v>
      </c>
      <c r="E1601" t="s">
        <v>195</v>
      </c>
      <c r="F1601" t="s">
        <v>2732</v>
      </c>
      <c r="G1601" t="s">
        <v>43</v>
      </c>
      <c r="H1601" t="s">
        <v>12250</v>
      </c>
      <c r="I1601" t="s">
        <v>12251</v>
      </c>
      <c r="J1601" t="s">
        <v>12252</v>
      </c>
      <c r="K1601">
        <v>77</v>
      </c>
      <c r="L1601" t="s">
        <v>12253</v>
      </c>
      <c r="N1601" t="s">
        <v>31</v>
      </c>
      <c r="O1601" t="s">
        <v>399</v>
      </c>
      <c r="Q1601" t="s">
        <v>33</v>
      </c>
      <c r="R1601" t="s">
        <v>34</v>
      </c>
      <c r="S1601" t="s">
        <v>12254</v>
      </c>
      <c r="W1601" t="s">
        <v>12255</v>
      </c>
      <c r="X1601" t="s">
        <v>38</v>
      </c>
    </row>
    <row r="1602" spans="1:24" x14ac:dyDescent="0.3">
      <c r="A1602">
        <v>969472</v>
      </c>
      <c r="B1602" t="s">
        <v>12256</v>
      </c>
      <c r="C1602" t="s">
        <v>12257</v>
      </c>
      <c r="D1602" t="s">
        <v>12258</v>
      </c>
      <c r="F1602" t="s">
        <v>507</v>
      </c>
      <c r="G1602" t="s">
        <v>27</v>
      </c>
      <c r="H1602" t="s">
        <v>12259</v>
      </c>
      <c r="J1602" t="s">
        <v>12260</v>
      </c>
      <c r="N1602" t="s">
        <v>31</v>
      </c>
      <c r="R1602" t="s">
        <v>78</v>
      </c>
      <c r="S1602" t="s">
        <v>12261</v>
      </c>
      <c r="T1602" t="s">
        <v>568</v>
      </c>
      <c r="W1602" t="s">
        <v>9393</v>
      </c>
      <c r="X1602" t="s">
        <v>38</v>
      </c>
    </row>
    <row r="1603" spans="1:24" x14ac:dyDescent="0.3">
      <c r="A1603">
        <v>969474</v>
      </c>
      <c r="B1603" t="s">
        <v>12262</v>
      </c>
      <c r="C1603" t="s">
        <v>12263</v>
      </c>
      <c r="D1603" t="s">
        <v>12264</v>
      </c>
      <c r="F1603" t="s">
        <v>668</v>
      </c>
      <c r="G1603" t="s">
        <v>43</v>
      </c>
      <c r="H1603" t="s">
        <v>12265</v>
      </c>
      <c r="J1603" t="s">
        <v>12266</v>
      </c>
      <c r="N1603" t="s">
        <v>31</v>
      </c>
      <c r="R1603" t="s">
        <v>78</v>
      </c>
      <c r="S1603" t="s">
        <v>12267</v>
      </c>
      <c r="W1603" t="s">
        <v>9393</v>
      </c>
      <c r="X1603" t="s">
        <v>38</v>
      </c>
    </row>
    <row r="1604" spans="1:24" x14ac:dyDescent="0.3">
      <c r="A1604">
        <v>969476</v>
      </c>
      <c r="B1604" t="s">
        <v>12268</v>
      </c>
      <c r="C1604" t="s">
        <v>12269</v>
      </c>
      <c r="D1604" t="s">
        <v>12270</v>
      </c>
      <c r="F1604" t="s">
        <v>485</v>
      </c>
      <c r="G1604" t="s">
        <v>27</v>
      </c>
      <c r="H1604" t="s">
        <v>12271</v>
      </c>
      <c r="I1604" t="s">
        <v>12272</v>
      </c>
      <c r="J1604" t="s">
        <v>12273</v>
      </c>
      <c r="K1604">
        <v>117</v>
      </c>
      <c r="L1604" t="s">
        <v>637</v>
      </c>
      <c r="N1604" t="s">
        <v>31</v>
      </c>
      <c r="O1604" t="s">
        <v>47</v>
      </c>
      <c r="Q1604" t="s">
        <v>33</v>
      </c>
      <c r="R1604" t="s">
        <v>34</v>
      </c>
      <c r="S1604" t="s">
        <v>12274</v>
      </c>
      <c r="T1604" t="s">
        <v>12275</v>
      </c>
      <c r="W1604" t="s">
        <v>3715</v>
      </c>
      <c r="X1604" t="s">
        <v>38</v>
      </c>
    </row>
    <row r="1605" spans="1:24" x14ac:dyDescent="0.3">
      <c r="A1605">
        <v>969478</v>
      </c>
      <c r="B1605">
        <v>285665</v>
      </c>
      <c r="C1605" t="s">
        <v>12276</v>
      </c>
      <c r="D1605" t="s">
        <v>12277</v>
      </c>
      <c r="F1605" t="s">
        <v>611</v>
      </c>
      <c r="G1605" t="s">
        <v>43</v>
      </c>
      <c r="H1605" t="s">
        <v>12278</v>
      </c>
      <c r="I1605" t="s">
        <v>12279</v>
      </c>
      <c r="J1605" t="s">
        <v>12280</v>
      </c>
      <c r="K1605">
        <v>115</v>
      </c>
      <c r="L1605" t="s">
        <v>12281</v>
      </c>
      <c r="N1605" t="s">
        <v>31</v>
      </c>
      <c r="O1605" t="s">
        <v>468</v>
      </c>
      <c r="Q1605" t="s">
        <v>33</v>
      </c>
      <c r="R1605" t="s">
        <v>34</v>
      </c>
      <c r="S1605" t="s">
        <v>12282</v>
      </c>
      <c r="W1605" t="s">
        <v>12283</v>
      </c>
      <c r="X1605" t="s">
        <v>38</v>
      </c>
    </row>
    <row r="1606" spans="1:24" x14ac:dyDescent="0.3">
      <c r="A1606">
        <v>969480</v>
      </c>
      <c r="B1606" t="s">
        <v>12284</v>
      </c>
      <c r="C1606" t="s">
        <v>12285</v>
      </c>
      <c r="D1606" t="s">
        <v>12286</v>
      </c>
      <c r="F1606" t="s">
        <v>979</v>
      </c>
      <c r="G1606" t="s">
        <v>43</v>
      </c>
      <c r="H1606" t="s">
        <v>12287</v>
      </c>
      <c r="I1606" t="s">
        <v>12288</v>
      </c>
      <c r="J1606" t="s">
        <v>12289</v>
      </c>
      <c r="K1606">
        <v>30</v>
      </c>
      <c r="L1606" t="s">
        <v>12290</v>
      </c>
      <c r="N1606" t="s">
        <v>31</v>
      </c>
      <c r="O1606" t="s">
        <v>47</v>
      </c>
      <c r="Q1606" t="s">
        <v>33</v>
      </c>
      <c r="R1606" t="s">
        <v>34</v>
      </c>
      <c r="S1606" t="s">
        <v>12291</v>
      </c>
      <c r="W1606" t="s">
        <v>12292</v>
      </c>
      <c r="X1606" t="s">
        <v>60</v>
      </c>
    </row>
    <row r="1607" spans="1:24" x14ac:dyDescent="0.3">
      <c r="A1607">
        <v>969481</v>
      </c>
      <c r="B1607">
        <v>317507</v>
      </c>
      <c r="C1607" t="s">
        <v>12293</v>
      </c>
      <c r="D1607" t="s">
        <v>12294</v>
      </c>
      <c r="E1607" t="s">
        <v>140</v>
      </c>
      <c r="F1607" t="s">
        <v>1324</v>
      </c>
      <c r="G1607" t="s">
        <v>27</v>
      </c>
      <c r="H1607" t="s">
        <v>12295</v>
      </c>
      <c r="I1607" t="s">
        <v>12296</v>
      </c>
      <c r="J1607" t="s">
        <v>12297</v>
      </c>
      <c r="K1607">
        <v>17</v>
      </c>
      <c r="L1607" t="s">
        <v>12298</v>
      </c>
      <c r="N1607" t="s">
        <v>31</v>
      </c>
      <c r="O1607" t="s">
        <v>468</v>
      </c>
      <c r="Q1607" t="s">
        <v>119</v>
      </c>
      <c r="R1607" t="s">
        <v>120</v>
      </c>
      <c r="S1607" t="s">
        <v>12299</v>
      </c>
      <c r="T1607" t="s">
        <v>503</v>
      </c>
      <c r="W1607" t="s">
        <v>12300</v>
      </c>
      <c r="X1607" t="s">
        <v>1251</v>
      </c>
    </row>
    <row r="1608" spans="1:24" x14ac:dyDescent="0.3">
      <c r="A1608">
        <v>969484</v>
      </c>
      <c r="B1608" t="s">
        <v>12301</v>
      </c>
      <c r="C1608" t="s">
        <v>12302</v>
      </c>
      <c r="D1608" t="s">
        <v>12303</v>
      </c>
      <c r="E1608" t="s">
        <v>101</v>
      </c>
      <c r="F1608" t="s">
        <v>1042</v>
      </c>
      <c r="G1608" t="s">
        <v>43</v>
      </c>
      <c r="H1608" t="s">
        <v>12304</v>
      </c>
      <c r="I1608" t="s">
        <v>12305</v>
      </c>
      <c r="J1608" t="s">
        <v>12306</v>
      </c>
      <c r="K1608">
        <v>98</v>
      </c>
      <c r="L1608" t="s">
        <v>12307</v>
      </c>
      <c r="N1608" t="s">
        <v>31</v>
      </c>
      <c r="O1608" t="s">
        <v>468</v>
      </c>
      <c r="Q1608" t="s">
        <v>33</v>
      </c>
      <c r="R1608" t="s">
        <v>34</v>
      </c>
      <c r="S1608" t="s">
        <v>12308</v>
      </c>
      <c r="T1608" t="s">
        <v>9942</v>
      </c>
      <c r="W1608" t="s">
        <v>9384</v>
      </c>
      <c r="X1608" t="s">
        <v>38</v>
      </c>
    </row>
    <row r="1609" spans="1:24" x14ac:dyDescent="0.3">
      <c r="A1609">
        <v>969485</v>
      </c>
      <c r="B1609" t="s">
        <v>12309</v>
      </c>
      <c r="C1609" t="s">
        <v>12310</v>
      </c>
      <c r="D1609" t="s">
        <v>12311</v>
      </c>
      <c r="F1609" t="s">
        <v>668</v>
      </c>
      <c r="G1609" t="s">
        <v>43</v>
      </c>
      <c r="H1609" t="s">
        <v>12312</v>
      </c>
      <c r="I1609" t="s">
        <v>12312</v>
      </c>
      <c r="J1609" t="s">
        <v>12313</v>
      </c>
      <c r="K1609">
        <v>0</v>
      </c>
      <c r="L1609" t="s">
        <v>12314</v>
      </c>
      <c r="N1609" t="s">
        <v>31</v>
      </c>
      <c r="O1609" t="s">
        <v>468</v>
      </c>
      <c r="Q1609" t="s">
        <v>33</v>
      </c>
      <c r="R1609" t="s">
        <v>34</v>
      </c>
      <c r="S1609" t="s">
        <v>12315</v>
      </c>
      <c r="T1609" t="s">
        <v>12316</v>
      </c>
      <c r="W1609" t="s">
        <v>12317</v>
      </c>
    </row>
    <row r="1610" spans="1:24" x14ac:dyDescent="0.3">
      <c r="A1610">
        <v>969486</v>
      </c>
      <c r="B1610" t="s">
        <v>12318</v>
      </c>
      <c r="C1610" t="s">
        <v>12319</v>
      </c>
      <c r="D1610" t="s">
        <v>12320</v>
      </c>
      <c r="F1610" t="s">
        <v>92</v>
      </c>
      <c r="G1610" t="s">
        <v>27</v>
      </c>
      <c r="H1610" t="s">
        <v>12321</v>
      </c>
      <c r="I1610" t="s">
        <v>12322</v>
      </c>
      <c r="J1610" t="s">
        <v>12323</v>
      </c>
      <c r="K1610">
        <v>67</v>
      </c>
      <c r="M1610" t="s">
        <v>2023</v>
      </c>
      <c r="N1610" t="s">
        <v>31</v>
      </c>
      <c r="O1610" t="s">
        <v>47</v>
      </c>
      <c r="Q1610" t="s">
        <v>33</v>
      </c>
      <c r="R1610" t="s">
        <v>34</v>
      </c>
      <c r="S1610" t="s">
        <v>12324</v>
      </c>
      <c r="T1610" t="s">
        <v>10412</v>
      </c>
      <c r="W1610" t="s">
        <v>12325</v>
      </c>
      <c r="X1610" t="s">
        <v>38</v>
      </c>
    </row>
    <row r="1611" spans="1:24" x14ac:dyDescent="0.3">
      <c r="A1611">
        <v>969489</v>
      </c>
      <c r="B1611" t="s">
        <v>12326</v>
      </c>
      <c r="C1611" t="s">
        <v>12327</v>
      </c>
      <c r="D1611" t="s">
        <v>12328</v>
      </c>
      <c r="E1611" t="s">
        <v>3529</v>
      </c>
      <c r="F1611" t="s">
        <v>165</v>
      </c>
      <c r="G1611" t="s">
        <v>27</v>
      </c>
      <c r="H1611" t="s">
        <v>12329</v>
      </c>
      <c r="I1611" t="s">
        <v>12330</v>
      </c>
      <c r="J1611" t="s">
        <v>12331</v>
      </c>
      <c r="K1611">
        <v>30</v>
      </c>
      <c r="N1611" t="s">
        <v>31</v>
      </c>
      <c r="O1611" t="s">
        <v>47</v>
      </c>
      <c r="Q1611" t="s">
        <v>33</v>
      </c>
      <c r="R1611" t="s">
        <v>34</v>
      </c>
      <c r="S1611" t="s">
        <v>12332</v>
      </c>
      <c r="W1611" t="s">
        <v>12333</v>
      </c>
      <c r="X1611" t="s">
        <v>38</v>
      </c>
    </row>
    <row r="1612" spans="1:24" x14ac:dyDescent="0.3">
      <c r="A1612">
        <v>969490</v>
      </c>
      <c r="B1612">
        <v>115718</v>
      </c>
      <c r="C1612" t="s">
        <v>12334</v>
      </c>
      <c r="D1612" t="s">
        <v>12335</v>
      </c>
      <c r="F1612" t="s">
        <v>441</v>
      </c>
      <c r="G1612" t="s">
        <v>27</v>
      </c>
      <c r="H1612" t="s">
        <v>12336</v>
      </c>
      <c r="I1612" t="s">
        <v>12336</v>
      </c>
      <c r="J1612" t="s">
        <v>12337</v>
      </c>
      <c r="K1612">
        <v>0</v>
      </c>
      <c r="L1612" t="s">
        <v>12338</v>
      </c>
      <c r="N1612" t="s">
        <v>31</v>
      </c>
      <c r="O1612" t="s">
        <v>47</v>
      </c>
      <c r="Q1612" t="s">
        <v>119</v>
      </c>
      <c r="R1612" t="s">
        <v>120</v>
      </c>
      <c r="S1612" t="s">
        <v>12339</v>
      </c>
      <c r="T1612" t="s">
        <v>12340</v>
      </c>
      <c r="W1612" t="s">
        <v>4321</v>
      </c>
    </row>
    <row r="1613" spans="1:24" x14ac:dyDescent="0.3">
      <c r="A1613">
        <v>969493</v>
      </c>
      <c r="B1613">
        <v>272712</v>
      </c>
      <c r="C1613" t="s">
        <v>12341</v>
      </c>
      <c r="D1613" t="s">
        <v>12342</v>
      </c>
      <c r="F1613" t="s">
        <v>507</v>
      </c>
      <c r="G1613" t="s">
        <v>27</v>
      </c>
      <c r="H1613" t="s">
        <v>12343</v>
      </c>
      <c r="I1613" t="s">
        <v>12344</v>
      </c>
      <c r="J1613" t="s">
        <v>12345</v>
      </c>
      <c r="K1613">
        <v>70</v>
      </c>
      <c r="L1613" t="s">
        <v>3030</v>
      </c>
      <c r="N1613" t="s">
        <v>31</v>
      </c>
      <c r="O1613" t="s">
        <v>468</v>
      </c>
      <c r="Q1613" t="s">
        <v>33</v>
      </c>
      <c r="R1613" t="s">
        <v>34</v>
      </c>
      <c r="S1613" t="s">
        <v>12346</v>
      </c>
      <c r="W1613" t="s">
        <v>12347</v>
      </c>
      <c r="X1613" t="s">
        <v>38</v>
      </c>
    </row>
    <row r="1614" spans="1:24" x14ac:dyDescent="0.3">
      <c r="A1614">
        <v>969494</v>
      </c>
      <c r="B1614">
        <v>244643</v>
      </c>
      <c r="C1614" t="s">
        <v>12348</v>
      </c>
      <c r="D1614" t="s">
        <v>12349</v>
      </c>
      <c r="F1614" t="s">
        <v>63</v>
      </c>
      <c r="G1614" t="s">
        <v>43</v>
      </c>
      <c r="H1614" t="s">
        <v>12350</v>
      </c>
      <c r="I1614" t="s">
        <v>12351</v>
      </c>
      <c r="J1614" t="s">
        <v>12352</v>
      </c>
      <c r="K1614">
        <v>113</v>
      </c>
      <c r="L1614" t="s">
        <v>557</v>
      </c>
      <c r="N1614" t="s">
        <v>31</v>
      </c>
      <c r="O1614" t="s">
        <v>468</v>
      </c>
      <c r="Q1614" t="s">
        <v>33</v>
      </c>
      <c r="R1614" t="s">
        <v>34</v>
      </c>
      <c r="S1614" t="s">
        <v>12353</v>
      </c>
      <c r="W1614" t="s">
        <v>12354</v>
      </c>
      <c r="X1614" t="s">
        <v>38</v>
      </c>
    </row>
    <row r="1615" spans="1:24" x14ac:dyDescent="0.3">
      <c r="A1615">
        <v>969495</v>
      </c>
      <c r="B1615">
        <v>211615</v>
      </c>
      <c r="C1615" t="s">
        <v>1630</v>
      </c>
      <c r="D1615" t="s">
        <v>1631</v>
      </c>
      <c r="E1615" t="s">
        <v>195</v>
      </c>
      <c r="F1615" t="s">
        <v>1009</v>
      </c>
      <c r="G1615" t="s">
        <v>43</v>
      </c>
      <c r="H1615" t="s">
        <v>12355</v>
      </c>
      <c r="I1615" t="s">
        <v>12356</v>
      </c>
      <c r="J1615" t="s">
        <v>12357</v>
      </c>
      <c r="K1615">
        <v>90</v>
      </c>
      <c r="L1615" t="s">
        <v>1213</v>
      </c>
      <c r="N1615" t="s">
        <v>31</v>
      </c>
      <c r="O1615" t="s">
        <v>399</v>
      </c>
      <c r="Q1615" t="s">
        <v>33</v>
      </c>
      <c r="R1615" t="s">
        <v>34</v>
      </c>
      <c r="S1615" t="s">
        <v>1636</v>
      </c>
      <c r="W1615" t="s">
        <v>12358</v>
      </c>
      <c r="X1615" t="s">
        <v>38</v>
      </c>
    </row>
    <row r="1616" spans="1:24" x14ac:dyDescent="0.3">
      <c r="A1616">
        <v>969496</v>
      </c>
      <c r="B1616" t="s">
        <v>12359</v>
      </c>
      <c r="C1616" t="s">
        <v>12360</v>
      </c>
      <c r="D1616" t="s">
        <v>12361</v>
      </c>
      <c r="E1616" t="s">
        <v>140</v>
      </c>
      <c r="F1616" t="s">
        <v>909</v>
      </c>
      <c r="G1616" t="s">
        <v>43</v>
      </c>
      <c r="H1616" t="s">
        <v>12362</v>
      </c>
      <c r="J1616" t="s">
        <v>12363</v>
      </c>
      <c r="N1616" t="s">
        <v>31</v>
      </c>
      <c r="R1616" t="s">
        <v>78</v>
      </c>
      <c r="S1616" t="s">
        <v>12364</v>
      </c>
      <c r="W1616" t="s">
        <v>12365</v>
      </c>
      <c r="X1616" t="s">
        <v>38</v>
      </c>
    </row>
    <row r="1617" spans="1:24" x14ac:dyDescent="0.3">
      <c r="A1617">
        <v>969497</v>
      </c>
      <c r="B1617" t="s">
        <v>12366</v>
      </c>
      <c r="C1617" t="s">
        <v>12367</v>
      </c>
      <c r="D1617" t="s">
        <v>12368</v>
      </c>
      <c r="E1617" t="s">
        <v>2456</v>
      </c>
      <c r="F1617" t="s">
        <v>562</v>
      </c>
      <c r="G1617" t="s">
        <v>27</v>
      </c>
      <c r="H1617" t="s">
        <v>12369</v>
      </c>
      <c r="I1617" t="s">
        <v>12370</v>
      </c>
      <c r="J1617" t="s">
        <v>12371</v>
      </c>
      <c r="K1617">
        <v>36</v>
      </c>
      <c r="L1617" t="s">
        <v>1800</v>
      </c>
      <c r="N1617" t="s">
        <v>31</v>
      </c>
      <c r="O1617" t="s">
        <v>468</v>
      </c>
      <c r="Q1617" t="s">
        <v>33</v>
      </c>
      <c r="R1617" t="s">
        <v>34</v>
      </c>
      <c r="S1617" t="s">
        <v>12372</v>
      </c>
      <c r="W1617" t="s">
        <v>12373</v>
      </c>
      <c r="X1617" t="s">
        <v>38</v>
      </c>
    </row>
    <row r="1618" spans="1:24" x14ac:dyDescent="0.3">
      <c r="A1618">
        <v>969498</v>
      </c>
      <c r="B1618">
        <v>31818</v>
      </c>
      <c r="C1618" t="s">
        <v>12374</v>
      </c>
      <c r="D1618" t="s">
        <v>12375</v>
      </c>
      <c r="F1618" t="s">
        <v>258</v>
      </c>
      <c r="G1618" t="s">
        <v>27</v>
      </c>
      <c r="H1618" t="s">
        <v>12376</v>
      </c>
      <c r="I1618" t="s">
        <v>12377</v>
      </c>
      <c r="J1618" t="s">
        <v>12378</v>
      </c>
      <c r="K1618">
        <v>20</v>
      </c>
      <c r="L1618" t="s">
        <v>3030</v>
      </c>
      <c r="N1618" t="s">
        <v>31</v>
      </c>
      <c r="O1618" t="s">
        <v>468</v>
      </c>
      <c r="Q1618" t="s">
        <v>33</v>
      </c>
      <c r="R1618" t="s">
        <v>34</v>
      </c>
      <c r="S1618" t="s">
        <v>12379</v>
      </c>
      <c r="W1618" t="s">
        <v>12380</v>
      </c>
      <c r="X1618" t="s">
        <v>60</v>
      </c>
    </row>
    <row r="1619" spans="1:24" x14ac:dyDescent="0.3">
      <c r="A1619">
        <v>969499</v>
      </c>
      <c r="B1619">
        <v>136885</v>
      </c>
      <c r="C1619" t="s">
        <v>12381</v>
      </c>
      <c r="D1619" t="s">
        <v>12382</v>
      </c>
      <c r="F1619" t="s">
        <v>1350</v>
      </c>
      <c r="G1619" t="s">
        <v>27</v>
      </c>
      <c r="H1619" t="s">
        <v>12383</v>
      </c>
      <c r="I1619" t="s">
        <v>12384</v>
      </c>
      <c r="J1619" t="s">
        <v>12385</v>
      </c>
      <c r="K1619">
        <v>30</v>
      </c>
      <c r="L1619" t="s">
        <v>2023</v>
      </c>
      <c r="N1619" t="s">
        <v>31</v>
      </c>
      <c r="O1619" t="s">
        <v>47</v>
      </c>
      <c r="Q1619" t="s">
        <v>33</v>
      </c>
      <c r="R1619" t="s">
        <v>34</v>
      </c>
      <c r="S1619" t="s">
        <v>12386</v>
      </c>
      <c r="W1619" t="s">
        <v>12387</v>
      </c>
      <c r="X1619" t="s">
        <v>38</v>
      </c>
    </row>
    <row r="1620" spans="1:24" x14ac:dyDescent="0.3">
      <c r="A1620">
        <v>969500</v>
      </c>
      <c r="B1620">
        <v>335618</v>
      </c>
      <c r="C1620" t="s">
        <v>5730</v>
      </c>
      <c r="D1620" t="s">
        <v>5731</v>
      </c>
      <c r="F1620" t="s">
        <v>603</v>
      </c>
      <c r="G1620" t="s">
        <v>43</v>
      </c>
      <c r="H1620" t="s">
        <v>12388</v>
      </c>
      <c r="J1620" t="s">
        <v>12389</v>
      </c>
      <c r="N1620" t="s">
        <v>31</v>
      </c>
      <c r="R1620" t="s">
        <v>78</v>
      </c>
      <c r="S1620" t="s">
        <v>5734</v>
      </c>
      <c r="W1620" t="s">
        <v>12390</v>
      </c>
    </row>
    <row r="1621" spans="1:24" x14ac:dyDescent="0.3">
      <c r="A1621">
        <v>969501</v>
      </c>
      <c r="B1621">
        <v>253101</v>
      </c>
      <c r="C1621" t="s">
        <v>12391</v>
      </c>
      <c r="D1621" t="s">
        <v>12392</v>
      </c>
      <c r="E1621" t="s">
        <v>2809</v>
      </c>
      <c r="F1621" t="s">
        <v>1350</v>
      </c>
      <c r="G1621" t="s">
        <v>27</v>
      </c>
      <c r="H1621" t="s">
        <v>12393</v>
      </c>
      <c r="I1621" t="s">
        <v>12394</v>
      </c>
      <c r="J1621" t="s">
        <v>12395</v>
      </c>
      <c r="K1621">
        <v>55</v>
      </c>
      <c r="L1621" t="s">
        <v>5356</v>
      </c>
      <c r="N1621" t="s">
        <v>31</v>
      </c>
      <c r="O1621" t="s">
        <v>399</v>
      </c>
      <c r="Q1621" t="s">
        <v>33</v>
      </c>
      <c r="R1621" t="s">
        <v>34</v>
      </c>
      <c r="S1621" t="s">
        <v>12396</v>
      </c>
      <c r="W1621" t="s">
        <v>12397</v>
      </c>
      <c r="X1621" t="s">
        <v>38</v>
      </c>
    </row>
    <row r="1622" spans="1:24" x14ac:dyDescent="0.3">
      <c r="A1622">
        <v>969502</v>
      </c>
      <c r="B1622" t="s">
        <v>12398</v>
      </c>
      <c r="C1622" t="s">
        <v>12399</v>
      </c>
      <c r="D1622" t="s">
        <v>12400</v>
      </c>
      <c r="F1622" t="s">
        <v>603</v>
      </c>
      <c r="G1622" t="s">
        <v>43</v>
      </c>
      <c r="H1622" t="s">
        <v>12401</v>
      </c>
      <c r="I1622" t="s">
        <v>12402</v>
      </c>
      <c r="J1622" t="s">
        <v>12403</v>
      </c>
      <c r="K1622">
        <v>12</v>
      </c>
      <c r="L1622" t="s">
        <v>12404</v>
      </c>
      <c r="N1622" t="s">
        <v>31</v>
      </c>
      <c r="O1622" t="s">
        <v>468</v>
      </c>
      <c r="Q1622" t="s">
        <v>33</v>
      </c>
      <c r="R1622" t="s">
        <v>34</v>
      </c>
      <c r="S1622" t="e">
        <f>- Provincia: Río Negro</f>
        <v>#NAME?</v>
      </c>
      <c r="W1622" t="s">
        <v>12405</v>
      </c>
      <c r="X1622" t="s">
        <v>38</v>
      </c>
    </row>
    <row r="1623" spans="1:24" x14ac:dyDescent="0.3">
      <c r="A1623">
        <v>969503</v>
      </c>
      <c r="B1623" t="s">
        <v>12406</v>
      </c>
      <c r="C1623" t="s">
        <v>12407</v>
      </c>
      <c r="D1623" t="s">
        <v>12408</v>
      </c>
      <c r="E1623" t="s">
        <v>195</v>
      </c>
      <c r="F1623" t="s">
        <v>1610</v>
      </c>
      <c r="G1623" t="s">
        <v>43</v>
      </c>
      <c r="H1623" t="s">
        <v>12409</v>
      </c>
      <c r="I1623" t="s">
        <v>12410</v>
      </c>
      <c r="J1623" t="s">
        <v>12411</v>
      </c>
      <c r="K1623">
        <v>24</v>
      </c>
      <c r="M1623" t="s">
        <v>10268</v>
      </c>
      <c r="N1623" t="s">
        <v>31</v>
      </c>
      <c r="O1623" t="s">
        <v>170</v>
      </c>
      <c r="Q1623" t="s">
        <v>33</v>
      </c>
      <c r="R1623" t="s">
        <v>34</v>
      </c>
      <c r="S1623" t="s">
        <v>87</v>
      </c>
      <c r="W1623" t="s">
        <v>12412</v>
      </c>
      <c r="X1623" t="s">
        <v>38</v>
      </c>
    </row>
    <row r="1624" spans="1:24" x14ac:dyDescent="0.3">
      <c r="A1624">
        <v>969504</v>
      </c>
      <c r="B1624">
        <v>335618</v>
      </c>
      <c r="C1624" t="s">
        <v>5730</v>
      </c>
      <c r="D1624" t="s">
        <v>5731</v>
      </c>
      <c r="F1624" t="s">
        <v>603</v>
      </c>
      <c r="G1624" t="s">
        <v>43</v>
      </c>
      <c r="H1624" t="s">
        <v>12413</v>
      </c>
      <c r="J1624" t="s">
        <v>12414</v>
      </c>
      <c r="N1624" t="s">
        <v>31</v>
      </c>
      <c r="R1624" t="s">
        <v>78</v>
      </c>
      <c r="S1624" t="s">
        <v>5734</v>
      </c>
      <c r="W1624" t="s">
        <v>12415</v>
      </c>
    </row>
    <row r="1625" spans="1:24" x14ac:dyDescent="0.3">
      <c r="A1625">
        <v>969505</v>
      </c>
      <c r="B1625">
        <v>131439</v>
      </c>
      <c r="C1625" t="s">
        <v>12416</v>
      </c>
      <c r="D1625" t="s">
        <v>12417</v>
      </c>
      <c r="E1625" t="s">
        <v>140</v>
      </c>
      <c r="F1625" t="s">
        <v>650</v>
      </c>
      <c r="G1625" t="s">
        <v>43</v>
      </c>
      <c r="H1625" t="s">
        <v>12418</v>
      </c>
      <c r="J1625" t="s">
        <v>12419</v>
      </c>
      <c r="N1625" t="s">
        <v>31</v>
      </c>
      <c r="R1625" t="s">
        <v>78</v>
      </c>
      <c r="S1625" t="s">
        <v>12420</v>
      </c>
      <c r="W1625" t="s">
        <v>12421</v>
      </c>
      <c r="X1625" t="s">
        <v>38</v>
      </c>
    </row>
    <row r="1626" spans="1:24" x14ac:dyDescent="0.3">
      <c r="A1626">
        <v>969507</v>
      </c>
      <c r="B1626">
        <v>138695</v>
      </c>
      <c r="C1626" t="s">
        <v>12422</v>
      </c>
      <c r="D1626" t="s">
        <v>12423</v>
      </c>
      <c r="F1626" t="s">
        <v>26</v>
      </c>
      <c r="G1626" t="s">
        <v>27</v>
      </c>
      <c r="H1626" t="s">
        <v>12424</v>
      </c>
      <c r="I1626" t="s">
        <v>12425</v>
      </c>
      <c r="J1626" t="s">
        <v>12426</v>
      </c>
      <c r="K1626">
        <v>54</v>
      </c>
      <c r="N1626" t="s">
        <v>31</v>
      </c>
      <c r="O1626" t="s">
        <v>332</v>
      </c>
      <c r="Q1626" t="s">
        <v>33</v>
      </c>
      <c r="R1626" t="s">
        <v>34</v>
      </c>
      <c r="S1626" t="s">
        <v>12427</v>
      </c>
      <c r="W1626" t="s">
        <v>12428</v>
      </c>
      <c r="X1626" t="s">
        <v>38</v>
      </c>
    </row>
    <row r="1627" spans="1:24" x14ac:dyDescent="0.3">
      <c r="A1627">
        <v>969508</v>
      </c>
      <c r="B1627">
        <v>252539</v>
      </c>
      <c r="C1627" t="s">
        <v>12429</v>
      </c>
      <c r="D1627" t="s">
        <v>12430</v>
      </c>
      <c r="F1627" t="s">
        <v>92</v>
      </c>
      <c r="G1627" t="s">
        <v>43</v>
      </c>
      <c r="H1627" t="s">
        <v>12431</v>
      </c>
      <c r="I1627" t="s">
        <v>12432</v>
      </c>
      <c r="J1627" t="s">
        <v>12433</v>
      </c>
      <c r="K1627">
        <v>61</v>
      </c>
      <c r="M1627" t="s">
        <v>10268</v>
      </c>
      <c r="N1627" t="s">
        <v>31</v>
      </c>
      <c r="O1627" t="s">
        <v>170</v>
      </c>
      <c r="Q1627" t="s">
        <v>33</v>
      </c>
      <c r="R1627" t="s">
        <v>34</v>
      </c>
      <c r="S1627" t="s">
        <v>12434</v>
      </c>
      <c r="T1627" t="s">
        <v>12435</v>
      </c>
      <c r="W1627" t="s">
        <v>12436</v>
      </c>
      <c r="X1627" t="s">
        <v>38</v>
      </c>
    </row>
    <row r="1628" spans="1:24" x14ac:dyDescent="0.3">
      <c r="A1628">
        <v>969509</v>
      </c>
      <c r="B1628" t="s">
        <v>12437</v>
      </c>
      <c r="C1628" t="s">
        <v>12438</v>
      </c>
      <c r="D1628" t="s">
        <v>12439</v>
      </c>
      <c r="F1628" t="s">
        <v>1833</v>
      </c>
      <c r="G1628" t="s">
        <v>43</v>
      </c>
      <c r="H1628" t="s">
        <v>12440</v>
      </c>
      <c r="I1628" t="s">
        <v>12441</v>
      </c>
      <c r="J1628" t="s">
        <v>12442</v>
      </c>
      <c r="K1628">
        <v>55</v>
      </c>
      <c r="L1628" t="s">
        <v>2196</v>
      </c>
      <c r="N1628" t="s">
        <v>31</v>
      </c>
      <c r="O1628" t="s">
        <v>399</v>
      </c>
      <c r="Q1628" t="s">
        <v>33</v>
      </c>
      <c r="R1628" t="s">
        <v>34</v>
      </c>
      <c r="S1628" t="s">
        <v>12443</v>
      </c>
      <c r="T1628" t="s">
        <v>7360</v>
      </c>
      <c r="W1628" t="s">
        <v>637</v>
      </c>
      <c r="X1628" t="s">
        <v>38</v>
      </c>
    </row>
    <row r="1629" spans="1:24" x14ac:dyDescent="0.3">
      <c r="A1629">
        <v>969510</v>
      </c>
      <c r="B1629" t="s">
        <v>12444</v>
      </c>
      <c r="C1629" t="s">
        <v>12445</v>
      </c>
      <c r="D1629" t="s">
        <v>12446</v>
      </c>
      <c r="F1629" t="s">
        <v>165</v>
      </c>
      <c r="G1629" t="s">
        <v>43</v>
      </c>
      <c r="H1629" t="s">
        <v>12447</v>
      </c>
      <c r="I1629" t="s">
        <v>12448</v>
      </c>
      <c r="J1629" t="s">
        <v>12449</v>
      </c>
      <c r="K1629">
        <v>106</v>
      </c>
      <c r="M1629" t="s">
        <v>12450</v>
      </c>
      <c r="N1629" t="s">
        <v>31</v>
      </c>
      <c r="O1629" t="s">
        <v>170</v>
      </c>
      <c r="Q1629" t="s">
        <v>33</v>
      </c>
      <c r="R1629" t="s">
        <v>34</v>
      </c>
      <c r="S1629" t="s">
        <v>12451</v>
      </c>
      <c r="W1629" t="s">
        <v>12452</v>
      </c>
      <c r="X1629" t="s">
        <v>38</v>
      </c>
    </row>
    <row r="1630" spans="1:24" x14ac:dyDescent="0.3">
      <c r="A1630">
        <v>969511</v>
      </c>
      <c r="B1630" t="s">
        <v>12453</v>
      </c>
      <c r="C1630" t="s">
        <v>12454</v>
      </c>
      <c r="D1630" t="s">
        <v>12455</v>
      </c>
      <c r="F1630" t="s">
        <v>209</v>
      </c>
      <c r="G1630" t="s">
        <v>27</v>
      </c>
      <c r="H1630" t="s">
        <v>12456</v>
      </c>
      <c r="I1630" t="s">
        <v>12457</v>
      </c>
      <c r="J1630" t="s">
        <v>12458</v>
      </c>
      <c r="K1630">
        <v>65</v>
      </c>
      <c r="L1630" t="s">
        <v>634</v>
      </c>
      <c r="N1630" t="s">
        <v>31</v>
      </c>
      <c r="O1630" t="s">
        <v>399</v>
      </c>
      <c r="Q1630" t="s">
        <v>33</v>
      </c>
      <c r="R1630" t="s">
        <v>34</v>
      </c>
      <c r="S1630" t="s">
        <v>12459</v>
      </c>
      <c r="T1630" t="s">
        <v>12460</v>
      </c>
      <c r="W1630" t="s">
        <v>12461</v>
      </c>
      <c r="X1630" t="s">
        <v>38</v>
      </c>
    </row>
    <row r="1631" spans="1:24" x14ac:dyDescent="0.3">
      <c r="A1631">
        <v>969513</v>
      </c>
      <c r="B1631" t="s">
        <v>12462</v>
      </c>
      <c r="C1631" t="s">
        <v>12463</v>
      </c>
      <c r="D1631" t="s">
        <v>12464</v>
      </c>
      <c r="F1631" t="s">
        <v>847</v>
      </c>
      <c r="G1631" t="s">
        <v>43</v>
      </c>
      <c r="H1631" t="s">
        <v>12465</v>
      </c>
      <c r="I1631" t="s">
        <v>12466</v>
      </c>
      <c r="J1631" t="s">
        <v>12467</v>
      </c>
      <c r="K1631">
        <v>59</v>
      </c>
      <c r="N1631" t="s">
        <v>31</v>
      </c>
      <c r="O1631" t="s">
        <v>32</v>
      </c>
      <c r="Q1631" t="s">
        <v>33</v>
      </c>
      <c r="R1631" t="s">
        <v>34</v>
      </c>
      <c r="S1631" t="s">
        <v>12468</v>
      </c>
      <c r="T1631" t="s">
        <v>1578</v>
      </c>
      <c r="W1631" t="s">
        <v>12469</v>
      </c>
      <c r="X1631" t="s">
        <v>38</v>
      </c>
    </row>
    <row r="1632" spans="1:24" x14ac:dyDescent="0.3">
      <c r="A1632">
        <v>969514</v>
      </c>
      <c r="B1632" t="s">
        <v>12470</v>
      </c>
      <c r="C1632" t="s">
        <v>12471</v>
      </c>
      <c r="D1632" t="s">
        <v>12472</v>
      </c>
      <c r="F1632" t="s">
        <v>630</v>
      </c>
      <c r="G1632" t="s">
        <v>43</v>
      </c>
      <c r="H1632" t="s">
        <v>12473</v>
      </c>
      <c r="I1632" t="s">
        <v>12474</v>
      </c>
      <c r="J1632" t="s">
        <v>12475</v>
      </c>
      <c r="K1632">
        <v>7</v>
      </c>
      <c r="N1632" t="s">
        <v>31</v>
      </c>
      <c r="O1632" t="s">
        <v>3200</v>
      </c>
      <c r="Q1632" t="s">
        <v>33</v>
      </c>
      <c r="R1632" t="s">
        <v>34</v>
      </c>
      <c r="S1632" t="s">
        <v>12476</v>
      </c>
      <c r="W1632" t="s">
        <v>12477</v>
      </c>
      <c r="X1632" t="s">
        <v>60</v>
      </c>
    </row>
    <row r="1633" spans="1:24" x14ac:dyDescent="0.3">
      <c r="A1633">
        <v>969515</v>
      </c>
      <c r="B1633">
        <v>326452</v>
      </c>
      <c r="C1633" t="s">
        <v>12478</v>
      </c>
      <c r="D1633" t="s">
        <v>12479</v>
      </c>
      <c r="F1633" t="s">
        <v>165</v>
      </c>
      <c r="G1633" t="s">
        <v>43</v>
      </c>
      <c r="H1633" t="s">
        <v>12480</v>
      </c>
      <c r="I1633" t="s">
        <v>12481</v>
      </c>
      <c r="J1633" t="s">
        <v>12482</v>
      </c>
      <c r="K1633">
        <v>53</v>
      </c>
      <c r="N1633" t="s">
        <v>31</v>
      </c>
      <c r="O1633" t="s">
        <v>32</v>
      </c>
      <c r="Q1633" t="s">
        <v>33</v>
      </c>
      <c r="R1633" t="s">
        <v>34</v>
      </c>
      <c r="S1633" t="s">
        <v>12483</v>
      </c>
      <c r="W1633" t="s">
        <v>12484</v>
      </c>
      <c r="X1633" t="s">
        <v>38</v>
      </c>
    </row>
    <row r="1634" spans="1:24" x14ac:dyDescent="0.3">
      <c r="A1634">
        <v>969516</v>
      </c>
      <c r="B1634">
        <v>230743</v>
      </c>
      <c r="C1634" t="s">
        <v>12485</v>
      </c>
      <c r="D1634" t="s">
        <v>12486</v>
      </c>
      <c r="F1634" t="s">
        <v>611</v>
      </c>
      <c r="G1634" t="s">
        <v>43</v>
      </c>
      <c r="H1634" t="s">
        <v>12487</v>
      </c>
      <c r="J1634" t="s">
        <v>12488</v>
      </c>
      <c r="N1634" t="s">
        <v>31</v>
      </c>
      <c r="R1634" t="s">
        <v>78</v>
      </c>
      <c r="S1634" t="s">
        <v>12489</v>
      </c>
      <c r="T1634" t="s">
        <v>12490</v>
      </c>
      <c r="W1634" t="s">
        <v>12491</v>
      </c>
      <c r="X1634" t="s">
        <v>38</v>
      </c>
    </row>
    <row r="1635" spans="1:24" x14ac:dyDescent="0.3">
      <c r="A1635">
        <v>969517</v>
      </c>
      <c r="B1635" t="s">
        <v>12492</v>
      </c>
      <c r="C1635" t="s">
        <v>12493</v>
      </c>
      <c r="D1635" t="s">
        <v>12494</v>
      </c>
      <c r="F1635" t="s">
        <v>356</v>
      </c>
      <c r="G1635" t="s">
        <v>43</v>
      </c>
      <c r="H1635" t="s">
        <v>12495</v>
      </c>
      <c r="I1635" t="s">
        <v>12496</v>
      </c>
      <c r="J1635" t="s">
        <v>12497</v>
      </c>
      <c r="K1635">
        <v>11</v>
      </c>
      <c r="M1635" t="s">
        <v>5621</v>
      </c>
      <c r="N1635" t="s">
        <v>31</v>
      </c>
      <c r="O1635" t="s">
        <v>3200</v>
      </c>
      <c r="Q1635" t="s">
        <v>33</v>
      </c>
      <c r="R1635" t="s">
        <v>34</v>
      </c>
      <c r="S1635" t="s">
        <v>12498</v>
      </c>
      <c r="W1635" t="s">
        <v>12499</v>
      </c>
      <c r="X1635" t="s">
        <v>60</v>
      </c>
    </row>
    <row r="1636" spans="1:24" x14ac:dyDescent="0.3">
      <c r="A1636">
        <v>969518</v>
      </c>
      <c r="B1636" t="s">
        <v>12500</v>
      </c>
      <c r="C1636" t="s">
        <v>12501</v>
      </c>
      <c r="D1636" t="s">
        <v>12502</v>
      </c>
      <c r="F1636" t="s">
        <v>125</v>
      </c>
      <c r="G1636" t="s">
        <v>27</v>
      </c>
      <c r="H1636" t="s">
        <v>12503</v>
      </c>
      <c r="I1636" t="s">
        <v>12504</v>
      </c>
      <c r="J1636" t="s">
        <v>12505</v>
      </c>
      <c r="K1636">
        <v>49</v>
      </c>
      <c r="N1636" t="s">
        <v>31</v>
      </c>
      <c r="O1636" t="s">
        <v>32</v>
      </c>
      <c r="Q1636" t="s">
        <v>33</v>
      </c>
      <c r="R1636" t="s">
        <v>34</v>
      </c>
      <c r="S1636" t="s">
        <v>12506</v>
      </c>
      <c r="W1636" t="s">
        <v>1504</v>
      </c>
      <c r="X1636" t="s">
        <v>38</v>
      </c>
    </row>
    <row r="1637" spans="1:24" x14ac:dyDescent="0.3">
      <c r="A1637">
        <v>969519</v>
      </c>
      <c r="B1637" t="s">
        <v>12507</v>
      </c>
      <c r="C1637" t="s">
        <v>12508</v>
      </c>
      <c r="D1637" t="s">
        <v>12509</v>
      </c>
      <c r="F1637" t="s">
        <v>141</v>
      </c>
      <c r="G1637" t="s">
        <v>27</v>
      </c>
      <c r="H1637" t="s">
        <v>12510</v>
      </c>
      <c r="I1637" t="s">
        <v>12511</v>
      </c>
      <c r="J1637" t="s">
        <v>12512</v>
      </c>
      <c r="K1637">
        <v>62</v>
      </c>
      <c r="N1637" t="s">
        <v>31</v>
      </c>
      <c r="O1637" t="s">
        <v>32</v>
      </c>
      <c r="Q1637" t="s">
        <v>33</v>
      </c>
      <c r="R1637" t="s">
        <v>34</v>
      </c>
      <c r="S1637" t="s">
        <v>12513</v>
      </c>
      <c r="W1637" t="s">
        <v>12514</v>
      </c>
      <c r="X1637" t="s">
        <v>38</v>
      </c>
    </row>
    <row r="1638" spans="1:24" x14ac:dyDescent="0.3">
      <c r="A1638">
        <v>969520</v>
      </c>
      <c r="B1638" t="s">
        <v>12515</v>
      </c>
      <c r="C1638" t="s">
        <v>12516</v>
      </c>
      <c r="D1638" t="s">
        <v>12517</v>
      </c>
      <c r="E1638" t="s">
        <v>195</v>
      </c>
      <c r="F1638" t="s">
        <v>6072</v>
      </c>
      <c r="G1638" t="s">
        <v>27</v>
      </c>
      <c r="H1638" t="s">
        <v>12518</v>
      </c>
      <c r="I1638" t="s">
        <v>12519</v>
      </c>
      <c r="J1638" t="s">
        <v>12520</v>
      </c>
      <c r="K1638">
        <v>57</v>
      </c>
      <c r="N1638" t="s">
        <v>31</v>
      </c>
      <c r="O1638" t="s">
        <v>32</v>
      </c>
      <c r="Q1638" t="s">
        <v>33</v>
      </c>
      <c r="R1638" t="s">
        <v>34</v>
      </c>
      <c r="S1638" t="s">
        <v>12521</v>
      </c>
      <c r="T1638" t="s">
        <v>646</v>
      </c>
      <c r="W1638" t="s">
        <v>12522</v>
      </c>
      <c r="X1638" t="s">
        <v>38</v>
      </c>
    </row>
    <row r="1639" spans="1:24" x14ac:dyDescent="0.3">
      <c r="A1639">
        <v>969521</v>
      </c>
      <c r="B1639">
        <v>111214</v>
      </c>
      <c r="C1639" t="s">
        <v>12523</v>
      </c>
      <c r="D1639" t="s">
        <v>12524</v>
      </c>
      <c r="F1639" t="s">
        <v>441</v>
      </c>
      <c r="G1639" t="s">
        <v>27</v>
      </c>
      <c r="H1639" t="s">
        <v>12525</v>
      </c>
      <c r="I1639" t="s">
        <v>12526</v>
      </c>
      <c r="J1639" t="s">
        <v>12527</v>
      </c>
      <c r="K1639">
        <v>21</v>
      </c>
      <c r="L1639" t="s">
        <v>12528</v>
      </c>
      <c r="N1639" t="s">
        <v>31</v>
      </c>
      <c r="O1639" t="s">
        <v>146</v>
      </c>
      <c r="Q1639" t="s">
        <v>119</v>
      </c>
      <c r="R1639" t="s">
        <v>120</v>
      </c>
      <c r="S1639" t="s">
        <v>12529</v>
      </c>
      <c r="T1639" t="s">
        <v>12530</v>
      </c>
      <c r="W1639" t="s">
        <v>12531</v>
      </c>
      <c r="X1639" t="s">
        <v>38</v>
      </c>
    </row>
    <row r="1640" spans="1:24" x14ac:dyDescent="0.3">
      <c r="A1640">
        <v>969522</v>
      </c>
      <c r="B1640" t="s">
        <v>12532</v>
      </c>
      <c r="C1640" t="s">
        <v>12533</v>
      </c>
      <c r="D1640" t="s">
        <v>12534</v>
      </c>
      <c r="F1640" t="s">
        <v>112</v>
      </c>
      <c r="G1640" t="s">
        <v>27</v>
      </c>
      <c r="H1640" t="s">
        <v>12535</v>
      </c>
      <c r="I1640" t="s">
        <v>12536</v>
      </c>
      <c r="J1640" t="s">
        <v>12537</v>
      </c>
      <c r="K1640">
        <v>30</v>
      </c>
      <c r="L1640" t="s">
        <v>12538</v>
      </c>
      <c r="N1640" t="s">
        <v>31</v>
      </c>
      <c r="O1640" t="s">
        <v>158</v>
      </c>
      <c r="Q1640" t="s">
        <v>33</v>
      </c>
      <c r="R1640" t="s">
        <v>34</v>
      </c>
      <c r="S1640" t="s">
        <v>12539</v>
      </c>
      <c r="T1640" t="s">
        <v>12540</v>
      </c>
      <c r="W1640" t="s">
        <v>12541</v>
      </c>
      <c r="X1640" t="s">
        <v>38</v>
      </c>
    </row>
    <row r="1641" spans="1:24" x14ac:dyDescent="0.3">
      <c r="A1641">
        <v>969523</v>
      </c>
      <c r="B1641">
        <v>230743</v>
      </c>
      <c r="C1641" t="s">
        <v>12485</v>
      </c>
      <c r="D1641" t="s">
        <v>12486</v>
      </c>
      <c r="F1641" t="s">
        <v>611</v>
      </c>
      <c r="G1641" t="s">
        <v>43</v>
      </c>
      <c r="H1641" t="s">
        <v>12542</v>
      </c>
      <c r="I1641" t="s">
        <v>12542</v>
      </c>
      <c r="J1641" t="s">
        <v>12543</v>
      </c>
      <c r="K1641">
        <v>0</v>
      </c>
      <c r="M1641" t="s">
        <v>12544</v>
      </c>
      <c r="N1641" t="s">
        <v>31</v>
      </c>
      <c r="O1641" t="s">
        <v>170</v>
      </c>
      <c r="Q1641" t="s">
        <v>33</v>
      </c>
      <c r="R1641" t="s">
        <v>34</v>
      </c>
      <c r="S1641" t="s">
        <v>12489</v>
      </c>
      <c r="T1641" t="s">
        <v>12490</v>
      </c>
      <c r="W1641" t="s">
        <v>12545</v>
      </c>
    </row>
    <row r="1642" spans="1:24" x14ac:dyDescent="0.3">
      <c r="A1642">
        <v>969525</v>
      </c>
      <c r="B1642" t="s">
        <v>7525</v>
      </c>
      <c r="C1642" t="s">
        <v>7526</v>
      </c>
      <c r="D1642" t="s">
        <v>7527</v>
      </c>
      <c r="F1642" t="s">
        <v>584</v>
      </c>
      <c r="G1642" t="s">
        <v>43</v>
      </c>
      <c r="H1642" t="s">
        <v>12546</v>
      </c>
      <c r="I1642" t="s">
        <v>12547</v>
      </c>
      <c r="J1642" t="s">
        <v>12548</v>
      </c>
      <c r="K1642">
        <v>34</v>
      </c>
      <c r="L1642" t="s">
        <v>4469</v>
      </c>
      <c r="N1642" t="s">
        <v>31</v>
      </c>
      <c r="O1642" t="s">
        <v>158</v>
      </c>
      <c r="Q1642" t="s">
        <v>33</v>
      </c>
      <c r="R1642" t="s">
        <v>34</v>
      </c>
      <c r="S1642" t="s">
        <v>7532</v>
      </c>
      <c r="W1642" t="s">
        <v>580</v>
      </c>
      <c r="X1642" t="s">
        <v>38</v>
      </c>
    </row>
    <row r="1643" spans="1:24" x14ac:dyDescent="0.3">
      <c r="A1643">
        <v>969529</v>
      </c>
      <c r="B1643" t="s">
        <v>12549</v>
      </c>
      <c r="C1643" t="s">
        <v>12550</v>
      </c>
      <c r="D1643" t="s">
        <v>12551</v>
      </c>
      <c r="F1643" t="s">
        <v>26</v>
      </c>
      <c r="G1643" t="s">
        <v>43</v>
      </c>
      <c r="H1643" t="s">
        <v>12552</v>
      </c>
      <c r="I1643" t="s">
        <v>12553</v>
      </c>
      <c r="J1643" t="s">
        <v>12554</v>
      </c>
      <c r="K1643">
        <v>96</v>
      </c>
      <c r="L1643" t="s">
        <v>1837</v>
      </c>
      <c r="N1643" t="s">
        <v>31</v>
      </c>
      <c r="O1643" t="s">
        <v>158</v>
      </c>
      <c r="Q1643" t="s">
        <v>33</v>
      </c>
      <c r="R1643" t="s">
        <v>34</v>
      </c>
      <c r="S1643" t="s">
        <v>12555</v>
      </c>
      <c r="W1643" t="s">
        <v>1163</v>
      </c>
      <c r="X1643" t="s">
        <v>38</v>
      </c>
    </row>
    <row r="1644" spans="1:24" x14ac:dyDescent="0.3">
      <c r="A1644">
        <v>969530</v>
      </c>
      <c r="B1644">
        <v>155932</v>
      </c>
      <c r="C1644" t="s">
        <v>12556</v>
      </c>
      <c r="D1644" t="s">
        <v>12557</v>
      </c>
      <c r="E1644" t="s">
        <v>12558</v>
      </c>
      <c r="F1644" t="s">
        <v>1009</v>
      </c>
      <c r="G1644" t="s">
        <v>43</v>
      </c>
      <c r="H1644" t="s">
        <v>12552</v>
      </c>
      <c r="I1644" t="s">
        <v>12559</v>
      </c>
      <c r="J1644" t="s">
        <v>12560</v>
      </c>
      <c r="K1644">
        <v>94</v>
      </c>
      <c r="M1644" t="s">
        <v>12561</v>
      </c>
      <c r="N1644" t="s">
        <v>31</v>
      </c>
      <c r="O1644" t="s">
        <v>201</v>
      </c>
      <c r="Q1644" t="s">
        <v>33</v>
      </c>
      <c r="R1644" t="s">
        <v>34</v>
      </c>
      <c r="S1644" t="s">
        <v>12562</v>
      </c>
      <c r="T1644" t="s">
        <v>12563</v>
      </c>
      <c r="W1644" t="s">
        <v>12564</v>
      </c>
      <c r="X1644" t="s">
        <v>38</v>
      </c>
    </row>
    <row r="1645" spans="1:24" x14ac:dyDescent="0.3">
      <c r="A1645">
        <v>969532</v>
      </c>
      <c r="B1645" t="s">
        <v>12565</v>
      </c>
      <c r="C1645" t="s">
        <v>12566</v>
      </c>
      <c r="D1645" t="s">
        <v>12567</v>
      </c>
      <c r="F1645" t="s">
        <v>507</v>
      </c>
      <c r="G1645" t="s">
        <v>27</v>
      </c>
      <c r="H1645" t="s">
        <v>12568</v>
      </c>
      <c r="I1645" t="s">
        <v>12569</v>
      </c>
      <c r="J1645" t="s">
        <v>12570</v>
      </c>
      <c r="K1645">
        <v>88</v>
      </c>
      <c r="L1645" t="s">
        <v>4469</v>
      </c>
      <c r="N1645" t="s">
        <v>31</v>
      </c>
      <c r="O1645" t="s">
        <v>158</v>
      </c>
      <c r="Q1645" t="s">
        <v>33</v>
      </c>
      <c r="R1645" t="s">
        <v>34</v>
      </c>
      <c r="S1645" t="s">
        <v>12571</v>
      </c>
      <c r="T1645" t="s">
        <v>12572</v>
      </c>
      <c r="W1645" t="s">
        <v>2862</v>
      </c>
      <c r="X1645" t="s">
        <v>38</v>
      </c>
    </row>
    <row r="1646" spans="1:24" x14ac:dyDescent="0.3">
      <c r="A1646">
        <v>969533</v>
      </c>
      <c r="B1646">
        <v>285665</v>
      </c>
      <c r="C1646" t="s">
        <v>12276</v>
      </c>
      <c r="D1646" t="s">
        <v>12277</v>
      </c>
      <c r="F1646" t="s">
        <v>611</v>
      </c>
      <c r="G1646" t="s">
        <v>43</v>
      </c>
      <c r="H1646" t="s">
        <v>12573</v>
      </c>
      <c r="I1646" t="s">
        <v>12574</v>
      </c>
      <c r="J1646" t="s">
        <v>12575</v>
      </c>
      <c r="K1646">
        <v>14</v>
      </c>
      <c r="L1646" t="s">
        <v>12576</v>
      </c>
      <c r="N1646" t="s">
        <v>31</v>
      </c>
      <c r="O1646" t="s">
        <v>158</v>
      </c>
      <c r="Q1646" t="s">
        <v>33</v>
      </c>
      <c r="R1646" t="s">
        <v>34</v>
      </c>
      <c r="S1646" t="s">
        <v>12282</v>
      </c>
      <c r="W1646" t="s">
        <v>12577</v>
      </c>
      <c r="X1646" t="s">
        <v>38</v>
      </c>
    </row>
    <row r="1647" spans="1:24" x14ac:dyDescent="0.3">
      <c r="A1647">
        <v>969534</v>
      </c>
      <c r="B1647">
        <v>234797</v>
      </c>
      <c r="C1647" t="s">
        <v>12578</v>
      </c>
      <c r="D1647" t="s">
        <v>12579</v>
      </c>
      <c r="E1647" t="s">
        <v>364</v>
      </c>
      <c r="F1647" t="s">
        <v>219</v>
      </c>
      <c r="G1647" t="s">
        <v>43</v>
      </c>
      <c r="H1647" t="s">
        <v>12580</v>
      </c>
      <c r="I1647" t="s">
        <v>12581</v>
      </c>
      <c r="J1647" t="s">
        <v>12582</v>
      </c>
      <c r="K1647">
        <v>91</v>
      </c>
      <c r="L1647" t="s">
        <v>12583</v>
      </c>
      <c r="N1647" t="s">
        <v>31</v>
      </c>
      <c r="O1647" t="s">
        <v>158</v>
      </c>
      <c r="Q1647" t="s">
        <v>33</v>
      </c>
      <c r="R1647" t="s">
        <v>34</v>
      </c>
      <c r="S1647" t="s">
        <v>12584</v>
      </c>
      <c r="T1647" t="s">
        <v>9532</v>
      </c>
      <c r="W1647" t="s">
        <v>12585</v>
      </c>
      <c r="X1647" t="s">
        <v>38</v>
      </c>
    </row>
    <row r="1648" spans="1:24" x14ac:dyDescent="0.3">
      <c r="A1648">
        <v>969535</v>
      </c>
      <c r="B1648" t="s">
        <v>9640</v>
      </c>
      <c r="C1648" t="s">
        <v>9641</v>
      </c>
      <c r="D1648" t="s">
        <v>9642</v>
      </c>
      <c r="F1648" t="s">
        <v>818</v>
      </c>
      <c r="G1648" t="s">
        <v>43</v>
      </c>
      <c r="H1648" t="s">
        <v>12586</v>
      </c>
      <c r="J1648" t="s">
        <v>12587</v>
      </c>
      <c r="N1648" t="s">
        <v>31</v>
      </c>
      <c r="R1648" t="s">
        <v>78</v>
      </c>
      <c r="S1648" t="s">
        <v>9646</v>
      </c>
      <c r="W1648" t="s">
        <v>12588</v>
      </c>
      <c r="X1648" t="s">
        <v>38</v>
      </c>
    </row>
    <row r="1649" spans="1:24" x14ac:dyDescent="0.3">
      <c r="A1649">
        <v>969536</v>
      </c>
      <c r="B1649">
        <v>293647</v>
      </c>
      <c r="C1649" t="s">
        <v>12589</v>
      </c>
      <c r="D1649" t="s">
        <v>12590</v>
      </c>
      <c r="F1649" t="s">
        <v>909</v>
      </c>
      <c r="G1649" t="s">
        <v>43</v>
      </c>
      <c r="H1649" t="s">
        <v>12591</v>
      </c>
      <c r="I1649" t="s">
        <v>12592</v>
      </c>
      <c r="J1649" t="s">
        <v>12593</v>
      </c>
      <c r="K1649">
        <v>87</v>
      </c>
      <c r="L1649" t="s">
        <v>1837</v>
      </c>
      <c r="N1649" t="s">
        <v>31</v>
      </c>
      <c r="O1649" t="s">
        <v>158</v>
      </c>
      <c r="Q1649" t="s">
        <v>33</v>
      </c>
      <c r="R1649" t="s">
        <v>34</v>
      </c>
      <c r="S1649" t="s">
        <v>12594</v>
      </c>
      <c r="T1649" t="s">
        <v>3896</v>
      </c>
      <c r="W1649" t="s">
        <v>12588</v>
      </c>
      <c r="X1649" t="s">
        <v>38</v>
      </c>
    </row>
    <row r="1650" spans="1:24" x14ac:dyDescent="0.3">
      <c r="A1650">
        <v>969537</v>
      </c>
      <c r="B1650">
        <v>73197</v>
      </c>
      <c r="C1650" t="s">
        <v>12595</v>
      </c>
      <c r="D1650" t="s">
        <v>12596</v>
      </c>
      <c r="F1650" t="s">
        <v>209</v>
      </c>
      <c r="G1650" t="s">
        <v>27</v>
      </c>
      <c r="H1650" t="s">
        <v>12597</v>
      </c>
      <c r="I1650" t="s">
        <v>12598</v>
      </c>
      <c r="J1650" t="s">
        <v>12599</v>
      </c>
      <c r="K1650">
        <v>91</v>
      </c>
      <c r="L1650" t="s">
        <v>12600</v>
      </c>
      <c r="N1650" t="s">
        <v>31</v>
      </c>
      <c r="O1650" t="s">
        <v>158</v>
      </c>
      <c r="Q1650" t="s">
        <v>33</v>
      </c>
      <c r="R1650" t="s">
        <v>34</v>
      </c>
      <c r="S1650" t="s">
        <v>12601</v>
      </c>
      <c r="T1650" t="s">
        <v>646</v>
      </c>
      <c r="W1650" t="s">
        <v>12602</v>
      </c>
      <c r="X1650" t="s">
        <v>38</v>
      </c>
    </row>
    <row r="1651" spans="1:24" x14ac:dyDescent="0.3">
      <c r="A1651">
        <v>969539</v>
      </c>
      <c r="B1651">
        <v>316621</v>
      </c>
      <c r="C1651" t="s">
        <v>12603</v>
      </c>
      <c r="D1651" t="s">
        <v>12604</v>
      </c>
      <c r="E1651" t="s">
        <v>185</v>
      </c>
      <c r="F1651" t="s">
        <v>507</v>
      </c>
      <c r="G1651" t="s">
        <v>43</v>
      </c>
      <c r="H1651" t="s">
        <v>12605</v>
      </c>
      <c r="I1651" t="s">
        <v>12606</v>
      </c>
      <c r="J1651" t="s">
        <v>12607</v>
      </c>
      <c r="K1651">
        <v>78</v>
      </c>
      <c r="L1651" t="s">
        <v>12608</v>
      </c>
      <c r="N1651" t="s">
        <v>31</v>
      </c>
      <c r="O1651" t="s">
        <v>158</v>
      </c>
      <c r="Q1651" t="s">
        <v>33</v>
      </c>
      <c r="R1651" t="s">
        <v>34</v>
      </c>
      <c r="S1651" t="e">
        <f>- Neuquén - Barrio Villa Ceferino</f>
        <v>#NAME?</v>
      </c>
      <c r="T1651" t="s">
        <v>4568</v>
      </c>
      <c r="W1651" t="s">
        <v>12609</v>
      </c>
      <c r="X1651" t="s">
        <v>38</v>
      </c>
    </row>
    <row r="1652" spans="1:24" x14ac:dyDescent="0.3">
      <c r="A1652">
        <v>969547</v>
      </c>
      <c r="B1652" t="s">
        <v>12610</v>
      </c>
      <c r="C1652" t="s">
        <v>12611</v>
      </c>
      <c r="D1652" t="s">
        <v>12612</v>
      </c>
      <c r="F1652" t="s">
        <v>562</v>
      </c>
      <c r="G1652" t="s">
        <v>43</v>
      </c>
      <c r="H1652" t="s">
        <v>12613</v>
      </c>
      <c r="I1652" t="s">
        <v>12614</v>
      </c>
      <c r="J1652" t="s">
        <v>12615</v>
      </c>
      <c r="K1652">
        <v>49</v>
      </c>
      <c r="L1652" t="s">
        <v>12616</v>
      </c>
      <c r="N1652" t="s">
        <v>31</v>
      </c>
      <c r="O1652" t="s">
        <v>158</v>
      </c>
      <c r="Q1652" t="s">
        <v>33</v>
      </c>
      <c r="R1652" t="s">
        <v>34</v>
      </c>
      <c r="S1652" t="s">
        <v>12617</v>
      </c>
      <c r="T1652" t="s">
        <v>773</v>
      </c>
      <c r="W1652" t="s">
        <v>12618</v>
      </c>
      <c r="X1652" t="s">
        <v>38</v>
      </c>
    </row>
    <row r="1653" spans="1:24" x14ac:dyDescent="0.3">
      <c r="A1653">
        <v>969549</v>
      </c>
      <c r="B1653" t="s">
        <v>12619</v>
      </c>
      <c r="C1653" t="s">
        <v>12620</v>
      </c>
      <c r="D1653" t="s">
        <v>12621</v>
      </c>
      <c r="E1653" t="s">
        <v>195</v>
      </c>
      <c r="F1653" t="s">
        <v>1864</v>
      </c>
      <c r="G1653" t="s">
        <v>27</v>
      </c>
      <c r="H1653" t="s">
        <v>12622</v>
      </c>
      <c r="I1653" t="s">
        <v>12623</v>
      </c>
      <c r="J1653" t="s">
        <v>12624</v>
      </c>
      <c r="K1653">
        <v>30</v>
      </c>
      <c r="L1653" t="s">
        <v>12625</v>
      </c>
      <c r="N1653" t="s">
        <v>31</v>
      </c>
      <c r="O1653" t="s">
        <v>158</v>
      </c>
      <c r="Q1653" t="s">
        <v>33</v>
      </c>
      <c r="R1653" t="s">
        <v>34</v>
      </c>
      <c r="S1653" t="s">
        <v>12626</v>
      </c>
      <c r="W1653" t="s">
        <v>3856</v>
      </c>
      <c r="X1653" t="s">
        <v>60</v>
      </c>
    </row>
    <row r="1654" spans="1:24" x14ac:dyDescent="0.3">
      <c r="A1654">
        <v>969551</v>
      </c>
      <c r="B1654">
        <v>199182</v>
      </c>
      <c r="C1654" t="s">
        <v>12627</v>
      </c>
      <c r="D1654" t="s">
        <v>12628</v>
      </c>
      <c r="E1654" t="s">
        <v>140</v>
      </c>
      <c r="F1654" t="s">
        <v>63</v>
      </c>
      <c r="G1654" t="s">
        <v>27</v>
      </c>
      <c r="H1654" t="s">
        <v>12629</v>
      </c>
      <c r="J1654" t="s">
        <v>12630</v>
      </c>
      <c r="N1654" t="s">
        <v>31</v>
      </c>
      <c r="R1654" t="s">
        <v>78</v>
      </c>
      <c r="S1654" t="s">
        <v>12631</v>
      </c>
      <c r="T1654" t="s">
        <v>12632</v>
      </c>
      <c r="W1654" t="s">
        <v>12633</v>
      </c>
    </row>
    <row r="1655" spans="1:24" x14ac:dyDescent="0.3">
      <c r="A1655">
        <v>969557</v>
      </c>
      <c r="B1655" t="s">
        <v>12634</v>
      </c>
      <c r="C1655" t="s">
        <v>12635</v>
      </c>
      <c r="D1655" t="s">
        <v>12636</v>
      </c>
      <c r="F1655" t="s">
        <v>42</v>
      </c>
      <c r="G1655" t="s">
        <v>27</v>
      </c>
      <c r="H1655" t="s">
        <v>12637</v>
      </c>
      <c r="I1655" t="s">
        <v>12638</v>
      </c>
      <c r="J1655" t="s">
        <v>12639</v>
      </c>
      <c r="K1655">
        <v>37</v>
      </c>
      <c r="L1655" t="s">
        <v>12538</v>
      </c>
      <c r="N1655" t="s">
        <v>31</v>
      </c>
      <c r="O1655" t="s">
        <v>158</v>
      </c>
      <c r="Q1655" t="s">
        <v>33</v>
      </c>
      <c r="R1655" t="s">
        <v>34</v>
      </c>
      <c r="S1655" t="s">
        <v>12640</v>
      </c>
      <c r="W1655" t="s">
        <v>12641</v>
      </c>
      <c r="X1655" t="s">
        <v>38</v>
      </c>
    </row>
    <row r="1656" spans="1:24" x14ac:dyDescent="0.3">
      <c r="A1656">
        <v>969558</v>
      </c>
      <c r="B1656">
        <v>40376</v>
      </c>
      <c r="C1656" t="s">
        <v>12642</v>
      </c>
      <c r="D1656" t="s">
        <v>12643</v>
      </c>
      <c r="E1656" t="s">
        <v>195</v>
      </c>
      <c r="F1656" t="s">
        <v>1718</v>
      </c>
      <c r="G1656" t="s">
        <v>43</v>
      </c>
      <c r="H1656" t="s">
        <v>12644</v>
      </c>
      <c r="I1656" t="s">
        <v>12645</v>
      </c>
      <c r="J1656" t="s">
        <v>12646</v>
      </c>
      <c r="K1656">
        <v>62</v>
      </c>
      <c r="L1656" t="s">
        <v>12647</v>
      </c>
      <c r="N1656" t="s">
        <v>31</v>
      </c>
      <c r="O1656" t="s">
        <v>2322</v>
      </c>
      <c r="Q1656" t="s">
        <v>33</v>
      </c>
      <c r="R1656" t="s">
        <v>34</v>
      </c>
      <c r="S1656" t="s">
        <v>12648</v>
      </c>
      <c r="T1656" t="s">
        <v>4568</v>
      </c>
      <c r="W1656" t="s">
        <v>12649</v>
      </c>
      <c r="X1656" t="s">
        <v>60</v>
      </c>
    </row>
    <row r="1657" spans="1:24" x14ac:dyDescent="0.3">
      <c r="A1657">
        <v>969559</v>
      </c>
      <c r="B1657" t="s">
        <v>12650</v>
      </c>
      <c r="C1657" t="s">
        <v>12651</v>
      </c>
      <c r="D1657" t="s">
        <v>12652</v>
      </c>
      <c r="F1657" t="s">
        <v>1001</v>
      </c>
      <c r="G1657" t="s">
        <v>43</v>
      </c>
      <c r="H1657" t="s">
        <v>12653</v>
      </c>
      <c r="I1657" t="s">
        <v>12654</v>
      </c>
      <c r="J1657" t="s">
        <v>12655</v>
      </c>
      <c r="K1657">
        <v>15</v>
      </c>
      <c r="N1657" t="s">
        <v>31</v>
      </c>
      <c r="O1657" t="s">
        <v>3200</v>
      </c>
      <c r="Q1657" t="s">
        <v>33</v>
      </c>
      <c r="R1657" t="s">
        <v>34</v>
      </c>
      <c r="S1657" t="s">
        <v>12656</v>
      </c>
      <c r="W1657" t="s">
        <v>12657</v>
      </c>
      <c r="X1657" t="s">
        <v>1251</v>
      </c>
    </row>
    <row r="1658" spans="1:24" x14ac:dyDescent="0.3">
      <c r="A1658">
        <v>969563</v>
      </c>
      <c r="B1658" t="s">
        <v>12658</v>
      </c>
      <c r="C1658" t="s">
        <v>12659</v>
      </c>
      <c r="D1658" t="s">
        <v>12660</v>
      </c>
      <c r="E1658" t="s">
        <v>140</v>
      </c>
      <c r="F1658" t="s">
        <v>562</v>
      </c>
      <c r="G1658" t="s">
        <v>27</v>
      </c>
      <c r="H1658" t="s">
        <v>12661</v>
      </c>
      <c r="I1658" t="s">
        <v>12662</v>
      </c>
      <c r="J1658" t="s">
        <v>12663</v>
      </c>
      <c r="K1658">
        <v>76</v>
      </c>
      <c r="N1658" t="s">
        <v>31</v>
      </c>
      <c r="O1658" t="s">
        <v>32</v>
      </c>
      <c r="Q1658" t="s">
        <v>33</v>
      </c>
      <c r="R1658" t="s">
        <v>34</v>
      </c>
      <c r="S1658" t="s">
        <v>12664</v>
      </c>
      <c r="T1658" t="s">
        <v>1345</v>
      </c>
      <c r="W1658" t="s">
        <v>12665</v>
      </c>
      <c r="X1658" t="s">
        <v>38</v>
      </c>
    </row>
    <row r="1659" spans="1:24" x14ac:dyDescent="0.3">
      <c r="A1659">
        <v>969567</v>
      </c>
      <c r="B1659" t="s">
        <v>12666</v>
      </c>
      <c r="C1659" t="s">
        <v>12667</v>
      </c>
      <c r="D1659" t="s">
        <v>12668</v>
      </c>
      <c r="F1659" t="s">
        <v>2326</v>
      </c>
      <c r="G1659" t="s">
        <v>27</v>
      </c>
      <c r="H1659" t="s">
        <v>12669</v>
      </c>
      <c r="I1659" t="s">
        <v>12670</v>
      </c>
      <c r="J1659" t="s">
        <v>12671</v>
      </c>
      <c r="K1659">
        <v>42</v>
      </c>
      <c r="L1659" t="s">
        <v>12672</v>
      </c>
      <c r="N1659" t="s">
        <v>31</v>
      </c>
      <c r="O1659" t="s">
        <v>146</v>
      </c>
      <c r="Q1659" t="s">
        <v>33</v>
      </c>
      <c r="R1659" t="s">
        <v>34</v>
      </c>
      <c r="S1659" t="s">
        <v>12673</v>
      </c>
      <c r="T1659" t="s">
        <v>12674</v>
      </c>
      <c r="W1659" t="s">
        <v>6532</v>
      </c>
      <c r="X1659" t="s">
        <v>60</v>
      </c>
    </row>
    <row r="1660" spans="1:24" x14ac:dyDescent="0.3">
      <c r="A1660">
        <v>969568</v>
      </c>
      <c r="B1660" t="s">
        <v>9640</v>
      </c>
      <c r="C1660" t="s">
        <v>9641</v>
      </c>
      <c r="D1660" t="s">
        <v>9642</v>
      </c>
      <c r="F1660" t="s">
        <v>818</v>
      </c>
      <c r="G1660" t="s">
        <v>43</v>
      </c>
      <c r="H1660" t="s">
        <v>12675</v>
      </c>
      <c r="J1660" t="s">
        <v>12676</v>
      </c>
      <c r="N1660" t="s">
        <v>31</v>
      </c>
      <c r="R1660" t="s">
        <v>78</v>
      </c>
      <c r="S1660" t="s">
        <v>9646</v>
      </c>
      <c r="W1660" t="s">
        <v>12677</v>
      </c>
      <c r="X1660" t="s">
        <v>38</v>
      </c>
    </row>
    <row r="1661" spans="1:24" x14ac:dyDescent="0.3">
      <c r="A1661">
        <v>969569</v>
      </c>
      <c r="B1661">
        <v>204965</v>
      </c>
      <c r="C1661" t="s">
        <v>12678</v>
      </c>
      <c r="D1661" t="s">
        <v>12679</v>
      </c>
      <c r="F1661" t="s">
        <v>292</v>
      </c>
      <c r="G1661" t="s">
        <v>27</v>
      </c>
      <c r="H1661" t="s">
        <v>12680</v>
      </c>
      <c r="I1661" t="s">
        <v>12680</v>
      </c>
      <c r="J1661" t="s">
        <v>12681</v>
      </c>
      <c r="K1661">
        <v>0</v>
      </c>
      <c r="N1661" t="s">
        <v>31</v>
      </c>
      <c r="O1661" t="s">
        <v>3200</v>
      </c>
      <c r="Q1661" t="s">
        <v>33</v>
      </c>
      <c r="R1661" t="s">
        <v>34</v>
      </c>
      <c r="S1661" t="s">
        <v>12682</v>
      </c>
      <c r="W1661" t="s">
        <v>12683</v>
      </c>
    </row>
    <row r="1662" spans="1:24" x14ac:dyDescent="0.3">
      <c r="A1662">
        <v>969570</v>
      </c>
      <c r="B1662">
        <v>175732</v>
      </c>
      <c r="C1662" t="s">
        <v>1505</v>
      </c>
      <c r="D1662" t="s">
        <v>1506</v>
      </c>
      <c r="E1662" t="s">
        <v>140</v>
      </c>
      <c r="F1662" t="s">
        <v>53</v>
      </c>
      <c r="G1662" t="s">
        <v>27</v>
      </c>
      <c r="H1662" t="s">
        <v>12684</v>
      </c>
      <c r="I1662" t="s">
        <v>12684</v>
      </c>
      <c r="J1662" t="s">
        <v>12685</v>
      </c>
      <c r="K1662">
        <v>0</v>
      </c>
      <c r="N1662" t="s">
        <v>31</v>
      </c>
      <c r="Q1662" t="s">
        <v>119</v>
      </c>
      <c r="R1662" t="s">
        <v>120</v>
      </c>
      <c r="S1662" t="s">
        <v>1509</v>
      </c>
      <c r="T1662" t="s">
        <v>390</v>
      </c>
      <c r="W1662" t="s">
        <v>1510</v>
      </c>
    </row>
    <row r="1663" spans="1:24" x14ac:dyDescent="0.3">
      <c r="A1663">
        <v>969571</v>
      </c>
      <c r="B1663" t="s">
        <v>8990</v>
      </c>
      <c r="C1663" t="s">
        <v>8991</v>
      </c>
      <c r="D1663" t="s">
        <v>8992</v>
      </c>
      <c r="F1663" t="s">
        <v>562</v>
      </c>
      <c r="G1663" t="s">
        <v>27</v>
      </c>
      <c r="H1663" t="s">
        <v>12686</v>
      </c>
      <c r="I1663" t="s">
        <v>12687</v>
      </c>
      <c r="J1663" t="s">
        <v>12688</v>
      </c>
      <c r="K1663">
        <v>48</v>
      </c>
      <c r="N1663" t="s">
        <v>31</v>
      </c>
      <c r="O1663" t="s">
        <v>32</v>
      </c>
      <c r="Q1663" t="s">
        <v>33</v>
      </c>
      <c r="R1663" t="s">
        <v>34</v>
      </c>
      <c r="S1663" t="e">
        <f>- Neuquén - Barrio Hipódromo</f>
        <v>#NAME?</v>
      </c>
      <c r="W1663" t="s">
        <v>12689</v>
      </c>
      <c r="X1663" t="s">
        <v>38</v>
      </c>
    </row>
    <row r="1664" spans="1:24" x14ac:dyDescent="0.3">
      <c r="A1664">
        <v>969576</v>
      </c>
      <c r="B1664">
        <v>199182</v>
      </c>
      <c r="C1664" t="s">
        <v>12627</v>
      </c>
      <c r="D1664" t="s">
        <v>12628</v>
      </c>
      <c r="E1664" t="s">
        <v>140</v>
      </c>
      <c r="F1664" t="s">
        <v>63</v>
      </c>
      <c r="G1664" t="s">
        <v>27</v>
      </c>
      <c r="H1664" t="s">
        <v>12690</v>
      </c>
      <c r="I1664" t="s">
        <v>12691</v>
      </c>
      <c r="J1664" t="s">
        <v>12692</v>
      </c>
      <c r="K1664">
        <v>68</v>
      </c>
      <c r="L1664" t="s">
        <v>566</v>
      </c>
      <c r="N1664" t="s">
        <v>68</v>
      </c>
      <c r="O1664" t="s">
        <v>3295</v>
      </c>
      <c r="P1664" t="s">
        <v>286</v>
      </c>
      <c r="Q1664" t="s">
        <v>33</v>
      </c>
      <c r="R1664" t="s">
        <v>34</v>
      </c>
      <c r="S1664" t="s">
        <v>12631</v>
      </c>
      <c r="T1664" t="s">
        <v>12632</v>
      </c>
      <c r="W1664" t="s">
        <v>1715</v>
      </c>
      <c r="X1664" t="s">
        <v>38</v>
      </c>
    </row>
    <row r="1665" spans="1:24" x14ac:dyDescent="0.3">
      <c r="A1665">
        <v>969579</v>
      </c>
      <c r="B1665" t="s">
        <v>12693</v>
      </c>
      <c r="C1665" t="s">
        <v>12694</v>
      </c>
      <c r="D1665" t="s">
        <v>12695</v>
      </c>
      <c r="F1665" t="s">
        <v>847</v>
      </c>
      <c r="G1665" t="s">
        <v>27</v>
      </c>
      <c r="H1665" t="s">
        <v>12696</v>
      </c>
      <c r="J1665" t="s">
        <v>12697</v>
      </c>
      <c r="N1665" t="s">
        <v>31</v>
      </c>
      <c r="R1665" t="s">
        <v>78</v>
      </c>
      <c r="S1665" t="s">
        <v>12698</v>
      </c>
      <c r="W1665" t="s">
        <v>12699</v>
      </c>
      <c r="X1665" t="s">
        <v>38</v>
      </c>
    </row>
    <row r="1666" spans="1:24" x14ac:dyDescent="0.3">
      <c r="A1666">
        <v>969580</v>
      </c>
      <c r="B1666" t="s">
        <v>12700</v>
      </c>
      <c r="C1666" t="s">
        <v>12701</v>
      </c>
      <c r="D1666" t="s">
        <v>12702</v>
      </c>
      <c r="F1666" t="s">
        <v>1911</v>
      </c>
      <c r="G1666" t="s">
        <v>27</v>
      </c>
      <c r="H1666" t="s">
        <v>12703</v>
      </c>
      <c r="I1666" t="s">
        <v>12704</v>
      </c>
      <c r="J1666" t="s">
        <v>12705</v>
      </c>
      <c r="K1666">
        <v>75</v>
      </c>
      <c r="L1666" t="s">
        <v>12706</v>
      </c>
      <c r="N1666" t="s">
        <v>31</v>
      </c>
      <c r="O1666" t="s">
        <v>2322</v>
      </c>
      <c r="Q1666" t="s">
        <v>33</v>
      </c>
      <c r="R1666" t="s">
        <v>34</v>
      </c>
      <c r="S1666" t="s">
        <v>12707</v>
      </c>
      <c r="T1666" t="s">
        <v>265</v>
      </c>
      <c r="W1666" t="s">
        <v>12708</v>
      </c>
      <c r="X1666" t="s">
        <v>38</v>
      </c>
    </row>
    <row r="1667" spans="1:24" x14ac:dyDescent="0.3">
      <c r="A1667">
        <v>969581</v>
      </c>
      <c r="B1667" t="s">
        <v>12709</v>
      </c>
      <c r="C1667" t="s">
        <v>12710</v>
      </c>
      <c r="D1667" t="s">
        <v>12711</v>
      </c>
      <c r="E1667" t="s">
        <v>140</v>
      </c>
      <c r="F1667" t="s">
        <v>112</v>
      </c>
      <c r="G1667" t="s">
        <v>43</v>
      </c>
      <c r="H1667" t="s">
        <v>12712</v>
      </c>
      <c r="I1667" t="s">
        <v>12713</v>
      </c>
      <c r="J1667" t="s">
        <v>12714</v>
      </c>
      <c r="K1667">
        <v>70</v>
      </c>
      <c r="L1667" t="s">
        <v>3294</v>
      </c>
      <c r="N1667" t="s">
        <v>31</v>
      </c>
      <c r="O1667" t="s">
        <v>3295</v>
      </c>
      <c r="Q1667" t="s">
        <v>33</v>
      </c>
      <c r="R1667" t="s">
        <v>34</v>
      </c>
      <c r="S1667" t="s">
        <v>12715</v>
      </c>
      <c r="W1667" t="s">
        <v>12716</v>
      </c>
      <c r="X1667" t="s">
        <v>38</v>
      </c>
    </row>
    <row r="1668" spans="1:24" x14ac:dyDescent="0.3">
      <c r="A1668">
        <v>969582</v>
      </c>
      <c r="B1668">
        <v>295976</v>
      </c>
      <c r="C1668" t="s">
        <v>12717</v>
      </c>
      <c r="D1668" t="s">
        <v>12718</v>
      </c>
      <c r="F1668" t="s">
        <v>1001</v>
      </c>
      <c r="G1668" t="s">
        <v>27</v>
      </c>
      <c r="H1668" t="s">
        <v>12719</v>
      </c>
      <c r="I1668" t="s">
        <v>12720</v>
      </c>
      <c r="J1668" t="s">
        <v>12721</v>
      </c>
      <c r="K1668">
        <v>75</v>
      </c>
      <c r="L1668" t="s">
        <v>12722</v>
      </c>
      <c r="N1668" t="s">
        <v>31</v>
      </c>
      <c r="O1668" t="s">
        <v>2322</v>
      </c>
      <c r="Q1668" t="s">
        <v>33</v>
      </c>
      <c r="R1668" t="s">
        <v>34</v>
      </c>
      <c r="S1668" t="s">
        <v>12723</v>
      </c>
      <c r="T1668" t="s">
        <v>12724</v>
      </c>
      <c r="W1668" t="s">
        <v>2805</v>
      </c>
      <c r="X1668" t="s">
        <v>38</v>
      </c>
    </row>
    <row r="1669" spans="1:24" x14ac:dyDescent="0.3">
      <c r="A1669">
        <v>969584</v>
      </c>
      <c r="B1669">
        <v>231242</v>
      </c>
      <c r="C1669" t="s">
        <v>9451</v>
      </c>
      <c r="D1669" t="s">
        <v>9452</v>
      </c>
      <c r="E1669" t="s">
        <v>140</v>
      </c>
      <c r="F1669" t="s">
        <v>26</v>
      </c>
      <c r="G1669" t="s">
        <v>43</v>
      </c>
      <c r="H1669" t="s">
        <v>12725</v>
      </c>
      <c r="I1669" t="s">
        <v>12726</v>
      </c>
      <c r="J1669" t="s">
        <v>12727</v>
      </c>
      <c r="K1669">
        <v>87</v>
      </c>
      <c r="L1669" t="s">
        <v>3692</v>
      </c>
      <c r="N1669" t="s">
        <v>31</v>
      </c>
      <c r="O1669" t="s">
        <v>2322</v>
      </c>
      <c r="Q1669" t="s">
        <v>33</v>
      </c>
      <c r="R1669" t="s">
        <v>34</v>
      </c>
      <c r="S1669" t="s">
        <v>9457</v>
      </c>
      <c r="T1669" t="s">
        <v>9458</v>
      </c>
      <c r="W1669" t="s">
        <v>1886</v>
      </c>
      <c r="X1669" t="s">
        <v>38</v>
      </c>
    </row>
    <row r="1670" spans="1:24" x14ac:dyDescent="0.3">
      <c r="A1670">
        <v>969585</v>
      </c>
      <c r="B1670" t="s">
        <v>12728</v>
      </c>
      <c r="C1670" t="s">
        <v>12729</v>
      </c>
      <c r="D1670" t="s">
        <v>12730</v>
      </c>
      <c r="F1670" t="s">
        <v>979</v>
      </c>
      <c r="G1670" t="s">
        <v>43</v>
      </c>
      <c r="H1670" t="s">
        <v>12731</v>
      </c>
      <c r="I1670" t="s">
        <v>12732</v>
      </c>
      <c r="J1670" t="s">
        <v>12733</v>
      </c>
      <c r="K1670">
        <v>79</v>
      </c>
      <c r="L1670" t="s">
        <v>12734</v>
      </c>
      <c r="N1670" t="s">
        <v>31</v>
      </c>
      <c r="O1670" t="s">
        <v>5885</v>
      </c>
      <c r="Q1670" t="s">
        <v>33</v>
      </c>
      <c r="R1670" t="s">
        <v>34</v>
      </c>
      <c r="S1670" t="s">
        <v>12735</v>
      </c>
      <c r="W1670" t="s">
        <v>12734</v>
      </c>
      <c r="X1670" t="s">
        <v>38</v>
      </c>
    </row>
    <row r="1671" spans="1:24" x14ac:dyDescent="0.3">
      <c r="A1671">
        <v>969586</v>
      </c>
      <c r="B1671" t="s">
        <v>12736</v>
      </c>
      <c r="C1671" t="s">
        <v>12737</v>
      </c>
      <c r="D1671" t="s">
        <v>12738</v>
      </c>
      <c r="F1671" t="s">
        <v>292</v>
      </c>
      <c r="G1671" t="s">
        <v>43</v>
      </c>
      <c r="H1671" t="s">
        <v>12739</v>
      </c>
      <c r="I1671" t="s">
        <v>12739</v>
      </c>
      <c r="J1671" t="s">
        <v>12740</v>
      </c>
      <c r="K1671">
        <v>0</v>
      </c>
      <c r="L1671" t="s">
        <v>5147</v>
      </c>
      <c r="N1671" t="s">
        <v>31</v>
      </c>
      <c r="O1671" t="s">
        <v>146</v>
      </c>
      <c r="Q1671" t="s">
        <v>33</v>
      </c>
      <c r="R1671" t="s">
        <v>34</v>
      </c>
      <c r="S1671" t="e">
        <f>- Neuquén - Barrio Ciudad Industrial</f>
        <v>#NAME?</v>
      </c>
      <c r="W1671" t="s">
        <v>12741</v>
      </c>
    </row>
    <row r="1672" spans="1:24" x14ac:dyDescent="0.3">
      <c r="A1672">
        <v>969588</v>
      </c>
      <c r="B1672" t="s">
        <v>12742</v>
      </c>
      <c r="C1672" t="s">
        <v>12743</v>
      </c>
      <c r="D1672" t="s">
        <v>12744</v>
      </c>
      <c r="F1672" t="s">
        <v>1350</v>
      </c>
      <c r="G1672" t="s">
        <v>27</v>
      </c>
      <c r="H1672" t="s">
        <v>12745</v>
      </c>
      <c r="I1672" t="s">
        <v>12745</v>
      </c>
      <c r="J1672" t="s">
        <v>12746</v>
      </c>
      <c r="K1672">
        <v>0</v>
      </c>
      <c r="L1672" t="s">
        <v>6464</v>
      </c>
      <c r="N1672" t="s">
        <v>31</v>
      </c>
      <c r="O1672" t="s">
        <v>201</v>
      </c>
      <c r="Q1672" t="s">
        <v>33</v>
      </c>
      <c r="R1672" t="s">
        <v>34</v>
      </c>
      <c r="S1672" t="s">
        <v>87</v>
      </c>
      <c r="W1672" t="s">
        <v>12747</v>
      </c>
    </row>
    <row r="1673" spans="1:24" x14ac:dyDescent="0.3">
      <c r="A1673">
        <v>969590</v>
      </c>
      <c r="B1673" t="s">
        <v>12748</v>
      </c>
      <c r="C1673" t="s">
        <v>12749</v>
      </c>
      <c r="D1673" t="s">
        <v>12750</v>
      </c>
      <c r="F1673" t="s">
        <v>141</v>
      </c>
      <c r="G1673" t="s">
        <v>43</v>
      </c>
      <c r="H1673" t="s">
        <v>12751</v>
      </c>
      <c r="J1673" t="s">
        <v>12752</v>
      </c>
      <c r="N1673" t="s">
        <v>31</v>
      </c>
      <c r="R1673" t="s">
        <v>78</v>
      </c>
      <c r="S1673" t="s">
        <v>12753</v>
      </c>
      <c r="W1673" t="s">
        <v>12754</v>
      </c>
      <c r="X1673" t="s">
        <v>38</v>
      </c>
    </row>
    <row r="1674" spans="1:24" x14ac:dyDescent="0.3">
      <c r="A1674">
        <v>969591</v>
      </c>
      <c r="B1674">
        <v>299510</v>
      </c>
      <c r="C1674" t="s">
        <v>12755</v>
      </c>
      <c r="D1674" t="s">
        <v>12756</v>
      </c>
      <c r="F1674" t="s">
        <v>685</v>
      </c>
      <c r="G1674" t="s">
        <v>43</v>
      </c>
      <c r="H1674" t="s">
        <v>12757</v>
      </c>
      <c r="I1674" t="s">
        <v>12758</v>
      </c>
      <c r="J1674" t="s">
        <v>12759</v>
      </c>
      <c r="K1674">
        <v>91</v>
      </c>
      <c r="L1674" t="s">
        <v>3560</v>
      </c>
      <c r="N1674" t="s">
        <v>31</v>
      </c>
      <c r="O1674" t="s">
        <v>130</v>
      </c>
      <c r="Q1674" t="s">
        <v>33</v>
      </c>
      <c r="R1674" t="s">
        <v>34</v>
      </c>
      <c r="S1674" t="s">
        <v>12760</v>
      </c>
      <c r="W1674" t="s">
        <v>12373</v>
      </c>
      <c r="X1674" t="s">
        <v>38</v>
      </c>
    </row>
    <row r="1675" spans="1:24" x14ac:dyDescent="0.3">
      <c r="A1675">
        <v>969593</v>
      </c>
      <c r="B1675" t="s">
        <v>12761</v>
      </c>
      <c r="C1675" t="s">
        <v>12762</v>
      </c>
      <c r="D1675" t="s">
        <v>12763</v>
      </c>
      <c r="F1675" t="s">
        <v>292</v>
      </c>
      <c r="G1675" t="s">
        <v>27</v>
      </c>
      <c r="H1675" t="s">
        <v>12764</v>
      </c>
      <c r="I1675" t="s">
        <v>12765</v>
      </c>
      <c r="J1675" t="s">
        <v>12766</v>
      </c>
      <c r="K1675">
        <v>88</v>
      </c>
      <c r="L1675" t="s">
        <v>12767</v>
      </c>
      <c r="N1675" t="s">
        <v>31</v>
      </c>
      <c r="O1675" t="s">
        <v>5885</v>
      </c>
      <c r="Q1675" t="s">
        <v>33</v>
      </c>
      <c r="R1675" t="s">
        <v>34</v>
      </c>
      <c r="S1675" t="s">
        <v>12768</v>
      </c>
      <c r="T1675" t="s">
        <v>4568</v>
      </c>
      <c r="W1675" t="s">
        <v>12769</v>
      </c>
      <c r="X1675" t="s">
        <v>38</v>
      </c>
    </row>
    <row r="1676" spans="1:24" x14ac:dyDescent="0.3">
      <c r="A1676">
        <v>969594</v>
      </c>
      <c r="B1676" t="s">
        <v>12770</v>
      </c>
      <c r="C1676" t="s">
        <v>12771</v>
      </c>
      <c r="D1676" t="s">
        <v>12772</v>
      </c>
      <c r="F1676" t="s">
        <v>258</v>
      </c>
      <c r="G1676" t="s">
        <v>43</v>
      </c>
      <c r="H1676" t="s">
        <v>12773</v>
      </c>
      <c r="I1676" t="s">
        <v>12774</v>
      </c>
      <c r="J1676" t="s">
        <v>12775</v>
      </c>
      <c r="K1676">
        <v>86</v>
      </c>
      <c r="L1676" t="s">
        <v>12776</v>
      </c>
      <c r="N1676" t="s">
        <v>31</v>
      </c>
      <c r="O1676" t="s">
        <v>2322</v>
      </c>
      <c r="Q1676" t="s">
        <v>33</v>
      </c>
      <c r="R1676" t="s">
        <v>34</v>
      </c>
      <c r="S1676" t="s">
        <v>12777</v>
      </c>
      <c r="W1676" t="s">
        <v>7852</v>
      </c>
      <c r="X1676" t="s">
        <v>38</v>
      </c>
    </row>
    <row r="1677" spans="1:24" x14ac:dyDescent="0.3">
      <c r="A1677">
        <v>969595</v>
      </c>
      <c r="B1677">
        <v>224179</v>
      </c>
      <c r="C1677" t="s">
        <v>12778</v>
      </c>
      <c r="D1677" t="s">
        <v>12779</v>
      </c>
      <c r="E1677" t="s">
        <v>140</v>
      </c>
      <c r="F1677" t="s">
        <v>320</v>
      </c>
      <c r="G1677" t="s">
        <v>27</v>
      </c>
      <c r="H1677" t="s">
        <v>12780</v>
      </c>
      <c r="I1677" t="s">
        <v>12781</v>
      </c>
      <c r="J1677" t="s">
        <v>12782</v>
      </c>
      <c r="K1677">
        <v>41</v>
      </c>
      <c r="M1677" t="s">
        <v>398</v>
      </c>
      <c r="N1677" t="s">
        <v>31</v>
      </c>
      <c r="O1677" t="s">
        <v>5885</v>
      </c>
      <c r="R1677" t="s">
        <v>903</v>
      </c>
      <c r="S1677" t="s">
        <v>12783</v>
      </c>
      <c r="T1677" t="s">
        <v>12784</v>
      </c>
      <c r="W1677" t="s">
        <v>398</v>
      </c>
      <c r="X1677" t="s">
        <v>60</v>
      </c>
    </row>
    <row r="1678" spans="1:24" x14ac:dyDescent="0.3">
      <c r="A1678">
        <v>969596</v>
      </c>
      <c r="B1678" t="s">
        <v>12785</v>
      </c>
      <c r="C1678" t="s">
        <v>12786</v>
      </c>
      <c r="D1678" t="s">
        <v>12787</v>
      </c>
      <c r="E1678" t="s">
        <v>140</v>
      </c>
      <c r="F1678" t="s">
        <v>1911</v>
      </c>
      <c r="G1678" t="s">
        <v>27</v>
      </c>
      <c r="H1678" t="s">
        <v>12788</v>
      </c>
      <c r="I1678" t="s">
        <v>12789</v>
      </c>
      <c r="J1678" t="s">
        <v>12790</v>
      </c>
      <c r="K1678">
        <v>17</v>
      </c>
      <c r="L1678" t="s">
        <v>9713</v>
      </c>
      <c r="N1678" t="s">
        <v>31</v>
      </c>
      <c r="O1678" t="s">
        <v>5885</v>
      </c>
      <c r="Q1678" t="s">
        <v>33</v>
      </c>
      <c r="R1678" t="s">
        <v>34</v>
      </c>
      <c r="S1678" t="s">
        <v>298</v>
      </c>
      <c r="W1678" t="s">
        <v>6217</v>
      </c>
      <c r="X1678" t="s">
        <v>38</v>
      </c>
    </row>
    <row r="1679" spans="1:24" x14ac:dyDescent="0.3">
      <c r="A1679">
        <v>969597</v>
      </c>
      <c r="B1679" t="s">
        <v>12693</v>
      </c>
      <c r="C1679" t="s">
        <v>12694</v>
      </c>
      <c r="D1679" t="s">
        <v>12695</v>
      </c>
      <c r="F1679" t="s">
        <v>847</v>
      </c>
      <c r="G1679" t="s">
        <v>27</v>
      </c>
      <c r="H1679" t="s">
        <v>12791</v>
      </c>
      <c r="I1679" t="s">
        <v>12791</v>
      </c>
      <c r="J1679" t="s">
        <v>12792</v>
      </c>
      <c r="K1679">
        <v>0</v>
      </c>
      <c r="L1679" t="s">
        <v>566</v>
      </c>
      <c r="N1679" t="s">
        <v>31</v>
      </c>
      <c r="O1679" t="s">
        <v>3295</v>
      </c>
      <c r="Q1679" t="s">
        <v>33</v>
      </c>
      <c r="R1679" t="s">
        <v>34</v>
      </c>
      <c r="S1679" t="s">
        <v>12698</v>
      </c>
      <c r="W1679" t="s">
        <v>12793</v>
      </c>
    </row>
    <row r="1680" spans="1:24" x14ac:dyDescent="0.3">
      <c r="A1680">
        <v>969598</v>
      </c>
      <c r="B1680" t="s">
        <v>12794</v>
      </c>
      <c r="C1680" t="s">
        <v>12795</v>
      </c>
      <c r="D1680" t="s">
        <v>12796</v>
      </c>
      <c r="F1680" t="s">
        <v>1350</v>
      </c>
      <c r="G1680" t="s">
        <v>27</v>
      </c>
      <c r="H1680" t="s">
        <v>12797</v>
      </c>
      <c r="J1680" t="s">
        <v>12798</v>
      </c>
      <c r="N1680" t="s">
        <v>31</v>
      </c>
      <c r="R1680" t="s">
        <v>78</v>
      </c>
      <c r="S1680" t="s">
        <v>12799</v>
      </c>
      <c r="T1680" t="s">
        <v>12784</v>
      </c>
      <c r="W1680" t="s">
        <v>12800</v>
      </c>
      <c r="X1680" t="s">
        <v>38</v>
      </c>
    </row>
    <row r="1681" spans="1:24" x14ac:dyDescent="0.3">
      <c r="A1681">
        <v>969599</v>
      </c>
      <c r="B1681" t="s">
        <v>12801</v>
      </c>
      <c r="C1681" t="s">
        <v>12802</v>
      </c>
      <c r="D1681" t="s">
        <v>12803</v>
      </c>
      <c r="F1681" t="s">
        <v>1911</v>
      </c>
      <c r="G1681" t="s">
        <v>27</v>
      </c>
      <c r="H1681" t="s">
        <v>12804</v>
      </c>
      <c r="I1681" t="s">
        <v>12805</v>
      </c>
      <c r="J1681" t="s">
        <v>12806</v>
      </c>
      <c r="K1681">
        <v>41</v>
      </c>
      <c r="L1681" t="s">
        <v>12807</v>
      </c>
      <c r="N1681" t="s">
        <v>31</v>
      </c>
      <c r="O1681" t="s">
        <v>2322</v>
      </c>
      <c r="Q1681" t="s">
        <v>33</v>
      </c>
      <c r="R1681" t="s">
        <v>34</v>
      </c>
      <c r="S1681" t="s">
        <v>12808</v>
      </c>
      <c r="W1681" t="s">
        <v>12809</v>
      </c>
      <c r="X1681" t="s">
        <v>60</v>
      </c>
    </row>
    <row r="1682" spans="1:24" x14ac:dyDescent="0.3">
      <c r="A1682">
        <v>969603</v>
      </c>
      <c r="B1682" t="s">
        <v>12810</v>
      </c>
      <c r="C1682" t="s">
        <v>12811</v>
      </c>
      <c r="D1682" t="s">
        <v>12812</v>
      </c>
      <c r="E1682" t="s">
        <v>185</v>
      </c>
      <c r="F1682" t="s">
        <v>1448</v>
      </c>
      <c r="G1682" t="s">
        <v>27</v>
      </c>
      <c r="H1682" t="s">
        <v>12813</v>
      </c>
      <c r="I1682" t="s">
        <v>12814</v>
      </c>
      <c r="J1682" t="s">
        <v>12815</v>
      </c>
      <c r="K1682">
        <v>54</v>
      </c>
      <c r="L1682" t="s">
        <v>5000</v>
      </c>
      <c r="N1682" t="s">
        <v>31</v>
      </c>
      <c r="O1682" t="s">
        <v>130</v>
      </c>
      <c r="Q1682" t="s">
        <v>33</v>
      </c>
      <c r="R1682" t="s">
        <v>34</v>
      </c>
      <c r="S1682" t="s">
        <v>12816</v>
      </c>
      <c r="W1682" t="s">
        <v>12817</v>
      </c>
      <c r="X1682" t="s">
        <v>38</v>
      </c>
    </row>
    <row r="1683" spans="1:24" x14ac:dyDescent="0.3">
      <c r="A1683">
        <v>969604</v>
      </c>
      <c r="B1683" t="s">
        <v>12818</v>
      </c>
      <c r="C1683" t="s">
        <v>12819</v>
      </c>
      <c r="D1683" t="s">
        <v>12820</v>
      </c>
      <c r="F1683" t="s">
        <v>485</v>
      </c>
      <c r="G1683" t="s">
        <v>27</v>
      </c>
      <c r="H1683" t="s">
        <v>12821</v>
      </c>
      <c r="I1683" t="s">
        <v>12822</v>
      </c>
      <c r="J1683" t="s">
        <v>12823</v>
      </c>
      <c r="K1683">
        <v>56</v>
      </c>
      <c r="L1683" t="s">
        <v>398</v>
      </c>
      <c r="N1683" t="s">
        <v>31</v>
      </c>
      <c r="O1683" t="s">
        <v>130</v>
      </c>
      <c r="Q1683" t="s">
        <v>33</v>
      </c>
      <c r="R1683" t="s">
        <v>34</v>
      </c>
      <c r="S1683" t="s">
        <v>12824</v>
      </c>
      <c r="W1683" t="s">
        <v>1412</v>
      </c>
      <c r="X1683" t="s">
        <v>38</v>
      </c>
    </row>
    <row r="1684" spans="1:24" x14ac:dyDescent="0.3">
      <c r="A1684">
        <v>969609</v>
      </c>
      <c r="B1684" t="s">
        <v>12825</v>
      </c>
      <c r="C1684" t="s">
        <v>12826</v>
      </c>
      <c r="D1684" t="s">
        <v>12827</v>
      </c>
      <c r="F1684" t="s">
        <v>970</v>
      </c>
      <c r="G1684" t="s">
        <v>43</v>
      </c>
      <c r="H1684" t="s">
        <v>12828</v>
      </c>
      <c r="I1684" t="s">
        <v>12829</v>
      </c>
      <c r="J1684" t="s">
        <v>12830</v>
      </c>
      <c r="K1684">
        <v>47</v>
      </c>
      <c r="L1684" t="s">
        <v>1388</v>
      </c>
      <c r="N1684" t="s">
        <v>31</v>
      </c>
      <c r="O1684" t="s">
        <v>490</v>
      </c>
      <c r="Q1684" t="s">
        <v>33</v>
      </c>
      <c r="R1684" t="s">
        <v>34</v>
      </c>
      <c r="S1684" t="s">
        <v>12831</v>
      </c>
      <c r="W1684" t="s">
        <v>2138</v>
      </c>
      <c r="X1684" t="s">
        <v>38</v>
      </c>
    </row>
    <row r="1685" spans="1:24" x14ac:dyDescent="0.3">
      <c r="A1685">
        <v>969611</v>
      </c>
      <c r="B1685">
        <v>165002</v>
      </c>
      <c r="C1685" t="s">
        <v>12832</v>
      </c>
      <c r="D1685" t="s">
        <v>12833</v>
      </c>
      <c r="F1685" t="s">
        <v>685</v>
      </c>
      <c r="G1685" t="s">
        <v>27</v>
      </c>
      <c r="H1685" t="s">
        <v>12834</v>
      </c>
      <c r="I1685" t="s">
        <v>12835</v>
      </c>
      <c r="J1685" t="s">
        <v>12836</v>
      </c>
      <c r="K1685">
        <v>20</v>
      </c>
      <c r="L1685" t="s">
        <v>6615</v>
      </c>
      <c r="N1685" t="s">
        <v>31</v>
      </c>
      <c r="O1685" t="s">
        <v>130</v>
      </c>
      <c r="Q1685" t="s">
        <v>33</v>
      </c>
      <c r="R1685" t="s">
        <v>34</v>
      </c>
      <c r="S1685" t="s">
        <v>12837</v>
      </c>
      <c r="W1685" t="s">
        <v>12838</v>
      </c>
      <c r="X1685" t="s">
        <v>38</v>
      </c>
    </row>
    <row r="1686" spans="1:24" x14ac:dyDescent="0.3">
      <c r="A1686">
        <v>969613</v>
      </c>
      <c r="B1686">
        <v>6974</v>
      </c>
      <c r="C1686" t="s">
        <v>12839</v>
      </c>
      <c r="D1686" t="s">
        <v>12840</v>
      </c>
      <c r="E1686" t="s">
        <v>195</v>
      </c>
      <c r="F1686" t="s">
        <v>1360</v>
      </c>
      <c r="G1686" t="s">
        <v>27</v>
      </c>
      <c r="H1686" t="s">
        <v>12841</v>
      </c>
      <c r="I1686" t="s">
        <v>12842</v>
      </c>
      <c r="J1686" t="s">
        <v>12843</v>
      </c>
      <c r="K1686">
        <v>23</v>
      </c>
      <c r="L1686" t="s">
        <v>12844</v>
      </c>
      <c r="N1686" t="s">
        <v>31</v>
      </c>
      <c r="O1686" t="s">
        <v>490</v>
      </c>
      <c r="Q1686" t="s">
        <v>33</v>
      </c>
      <c r="R1686" t="s">
        <v>34</v>
      </c>
      <c r="S1686" t="s">
        <v>12845</v>
      </c>
      <c r="W1686" t="s">
        <v>12846</v>
      </c>
      <c r="X1686" t="s">
        <v>38</v>
      </c>
    </row>
    <row r="1687" spans="1:24" x14ac:dyDescent="0.3">
      <c r="A1687">
        <v>969614</v>
      </c>
      <c r="B1687" t="s">
        <v>9913</v>
      </c>
      <c r="C1687" t="s">
        <v>9914</v>
      </c>
      <c r="D1687" t="s">
        <v>9915</v>
      </c>
      <c r="F1687" t="s">
        <v>1042</v>
      </c>
      <c r="G1687" t="s">
        <v>27</v>
      </c>
      <c r="H1687" t="s">
        <v>12847</v>
      </c>
      <c r="I1687" t="s">
        <v>12848</v>
      </c>
      <c r="J1687" t="s">
        <v>12849</v>
      </c>
      <c r="K1687">
        <v>20</v>
      </c>
      <c r="L1687" t="s">
        <v>489</v>
      </c>
      <c r="N1687" t="s">
        <v>31</v>
      </c>
      <c r="O1687" t="s">
        <v>490</v>
      </c>
      <c r="Q1687" t="s">
        <v>33</v>
      </c>
      <c r="R1687" t="s">
        <v>34</v>
      </c>
      <c r="S1687" t="s">
        <v>9919</v>
      </c>
      <c r="W1687" t="s">
        <v>12850</v>
      </c>
      <c r="X1687" t="s">
        <v>60</v>
      </c>
    </row>
    <row r="1688" spans="1:24" x14ac:dyDescent="0.3">
      <c r="A1688">
        <v>969616</v>
      </c>
      <c r="B1688" t="s">
        <v>12851</v>
      </c>
      <c r="C1688" t="s">
        <v>12852</v>
      </c>
      <c r="D1688" t="s">
        <v>12853</v>
      </c>
      <c r="E1688" t="s">
        <v>2632</v>
      </c>
      <c r="F1688" t="s">
        <v>970</v>
      </c>
      <c r="G1688" t="s">
        <v>43</v>
      </c>
      <c r="H1688" t="s">
        <v>12854</v>
      </c>
      <c r="I1688" t="s">
        <v>12855</v>
      </c>
      <c r="J1688" t="s">
        <v>12856</v>
      </c>
      <c r="K1688">
        <v>83</v>
      </c>
      <c r="M1688" t="s">
        <v>4520</v>
      </c>
      <c r="N1688" t="s">
        <v>31</v>
      </c>
      <c r="O1688" t="s">
        <v>5885</v>
      </c>
      <c r="Q1688" t="s">
        <v>33</v>
      </c>
      <c r="R1688" t="s">
        <v>34</v>
      </c>
      <c r="S1688" t="s">
        <v>12857</v>
      </c>
      <c r="W1688" t="s">
        <v>12858</v>
      </c>
      <c r="X1688" t="s">
        <v>38</v>
      </c>
    </row>
    <row r="1689" spans="1:24" x14ac:dyDescent="0.3">
      <c r="A1689">
        <v>969617</v>
      </c>
      <c r="B1689">
        <v>92184</v>
      </c>
      <c r="C1689" t="s">
        <v>12859</v>
      </c>
      <c r="D1689" t="s">
        <v>12860</v>
      </c>
      <c r="F1689" t="s">
        <v>281</v>
      </c>
      <c r="G1689" t="s">
        <v>27</v>
      </c>
      <c r="H1689" t="s">
        <v>12861</v>
      </c>
      <c r="I1689" t="s">
        <v>12862</v>
      </c>
      <c r="J1689" t="s">
        <v>12863</v>
      </c>
      <c r="K1689">
        <v>35</v>
      </c>
      <c r="L1689" t="s">
        <v>5038</v>
      </c>
      <c r="N1689" t="s">
        <v>31</v>
      </c>
      <c r="O1689" t="s">
        <v>146</v>
      </c>
      <c r="Q1689" t="s">
        <v>33</v>
      </c>
      <c r="R1689" t="s">
        <v>34</v>
      </c>
      <c r="S1689" t="s">
        <v>12864</v>
      </c>
      <c r="W1689" t="s">
        <v>12865</v>
      </c>
      <c r="X1689" t="s">
        <v>38</v>
      </c>
    </row>
    <row r="1690" spans="1:24" x14ac:dyDescent="0.3">
      <c r="A1690">
        <v>969618</v>
      </c>
      <c r="B1690" t="s">
        <v>12866</v>
      </c>
      <c r="C1690" t="s">
        <v>12867</v>
      </c>
      <c r="D1690" t="s">
        <v>12868</v>
      </c>
      <c r="F1690" t="s">
        <v>738</v>
      </c>
      <c r="G1690" t="s">
        <v>43</v>
      </c>
      <c r="H1690" t="s">
        <v>12869</v>
      </c>
      <c r="I1690" t="s">
        <v>12870</v>
      </c>
      <c r="J1690" t="s">
        <v>12871</v>
      </c>
      <c r="K1690">
        <v>83</v>
      </c>
      <c r="L1690" t="s">
        <v>12872</v>
      </c>
      <c r="N1690" t="s">
        <v>31</v>
      </c>
      <c r="O1690" t="s">
        <v>130</v>
      </c>
      <c r="Q1690" t="s">
        <v>33</v>
      </c>
      <c r="R1690" t="s">
        <v>34</v>
      </c>
      <c r="S1690" t="s">
        <v>12873</v>
      </c>
      <c r="W1690" t="s">
        <v>12874</v>
      </c>
      <c r="X1690" t="s">
        <v>38</v>
      </c>
    </row>
    <row r="1691" spans="1:24" x14ac:dyDescent="0.3">
      <c r="A1691">
        <v>969619</v>
      </c>
      <c r="B1691" t="s">
        <v>12875</v>
      </c>
      <c r="C1691" t="s">
        <v>12876</v>
      </c>
      <c r="D1691" t="s">
        <v>12877</v>
      </c>
      <c r="F1691" t="s">
        <v>650</v>
      </c>
      <c r="G1691" t="s">
        <v>43</v>
      </c>
      <c r="H1691" t="s">
        <v>12878</v>
      </c>
      <c r="I1691" t="s">
        <v>12879</v>
      </c>
      <c r="J1691" t="s">
        <v>12880</v>
      </c>
      <c r="K1691">
        <v>32</v>
      </c>
      <c r="L1691" t="s">
        <v>12881</v>
      </c>
      <c r="N1691" t="s">
        <v>31</v>
      </c>
      <c r="O1691" t="s">
        <v>130</v>
      </c>
      <c r="Q1691" t="s">
        <v>33</v>
      </c>
      <c r="R1691" t="s">
        <v>34</v>
      </c>
      <c r="S1691" t="s">
        <v>12882</v>
      </c>
      <c r="W1691" t="s">
        <v>12883</v>
      </c>
      <c r="X1691" t="s">
        <v>38</v>
      </c>
    </row>
    <row r="1692" spans="1:24" x14ac:dyDescent="0.3">
      <c r="A1692">
        <v>969620</v>
      </c>
      <c r="B1692" t="s">
        <v>7195</v>
      </c>
      <c r="C1692" t="s">
        <v>7196</v>
      </c>
      <c r="D1692" t="s">
        <v>7197</v>
      </c>
      <c r="E1692" t="s">
        <v>2001</v>
      </c>
      <c r="F1692" t="s">
        <v>970</v>
      </c>
      <c r="G1692" t="s">
        <v>27</v>
      </c>
      <c r="H1692" t="s">
        <v>12884</v>
      </c>
      <c r="I1692" t="s">
        <v>12885</v>
      </c>
      <c r="J1692" t="s">
        <v>12886</v>
      </c>
      <c r="K1692">
        <v>85</v>
      </c>
      <c r="L1692" t="s">
        <v>12887</v>
      </c>
      <c r="N1692" t="s">
        <v>31</v>
      </c>
      <c r="O1692" t="s">
        <v>130</v>
      </c>
      <c r="Q1692" t="s">
        <v>33</v>
      </c>
      <c r="R1692" t="s">
        <v>34</v>
      </c>
      <c r="S1692" t="s">
        <v>7202</v>
      </c>
      <c r="W1692" t="s">
        <v>12888</v>
      </c>
      <c r="X1692" t="s">
        <v>38</v>
      </c>
    </row>
    <row r="1693" spans="1:24" x14ac:dyDescent="0.3">
      <c r="A1693">
        <v>969621</v>
      </c>
      <c r="B1693" t="s">
        <v>12889</v>
      </c>
      <c r="C1693" t="s">
        <v>12890</v>
      </c>
      <c r="D1693" t="s">
        <v>12891</v>
      </c>
      <c r="F1693" t="s">
        <v>650</v>
      </c>
      <c r="G1693" t="s">
        <v>27</v>
      </c>
      <c r="H1693" t="s">
        <v>12892</v>
      </c>
      <c r="I1693" t="s">
        <v>12893</v>
      </c>
      <c r="J1693" t="s">
        <v>12894</v>
      </c>
      <c r="K1693">
        <v>32</v>
      </c>
      <c r="L1693" t="s">
        <v>5621</v>
      </c>
      <c r="N1693" t="s">
        <v>31</v>
      </c>
      <c r="O1693" t="s">
        <v>146</v>
      </c>
      <c r="Q1693" t="s">
        <v>33</v>
      </c>
      <c r="R1693" t="s">
        <v>34</v>
      </c>
      <c r="S1693" t="s">
        <v>12895</v>
      </c>
      <c r="T1693" t="s">
        <v>756</v>
      </c>
      <c r="W1693" t="s">
        <v>12896</v>
      </c>
      <c r="X1693" t="s">
        <v>60</v>
      </c>
    </row>
    <row r="1694" spans="1:24" x14ac:dyDescent="0.3">
      <c r="A1694">
        <v>969622</v>
      </c>
      <c r="B1694">
        <v>261798</v>
      </c>
      <c r="C1694" t="s">
        <v>12897</v>
      </c>
      <c r="D1694" t="s">
        <v>12898</v>
      </c>
      <c r="F1694" t="s">
        <v>668</v>
      </c>
      <c r="G1694" t="s">
        <v>43</v>
      </c>
      <c r="H1694" t="s">
        <v>12899</v>
      </c>
      <c r="I1694" t="s">
        <v>12900</v>
      </c>
      <c r="J1694" t="s">
        <v>12901</v>
      </c>
      <c r="K1694">
        <v>113</v>
      </c>
      <c r="L1694" t="s">
        <v>12902</v>
      </c>
      <c r="N1694" t="s">
        <v>31</v>
      </c>
      <c r="O1694" t="s">
        <v>130</v>
      </c>
      <c r="Q1694" t="s">
        <v>33</v>
      </c>
      <c r="R1694" t="s">
        <v>34</v>
      </c>
      <c r="S1694" t="s">
        <v>12903</v>
      </c>
      <c r="W1694" t="s">
        <v>12904</v>
      </c>
      <c r="X1694" t="s">
        <v>38</v>
      </c>
    </row>
    <row r="1695" spans="1:24" x14ac:dyDescent="0.3">
      <c r="A1695">
        <v>969623</v>
      </c>
      <c r="B1695">
        <v>5691</v>
      </c>
      <c r="C1695" t="s">
        <v>9244</v>
      </c>
      <c r="D1695" t="s">
        <v>9245</v>
      </c>
      <c r="E1695" t="s">
        <v>195</v>
      </c>
      <c r="F1695" t="s">
        <v>6865</v>
      </c>
      <c r="G1695" t="s">
        <v>27</v>
      </c>
      <c r="H1695" t="s">
        <v>12905</v>
      </c>
      <c r="I1695" t="s">
        <v>12906</v>
      </c>
      <c r="J1695" t="s">
        <v>12907</v>
      </c>
      <c r="K1695">
        <v>114</v>
      </c>
      <c r="L1695" t="s">
        <v>9997</v>
      </c>
      <c r="N1695" t="s">
        <v>31</v>
      </c>
      <c r="O1695" t="s">
        <v>5885</v>
      </c>
      <c r="Q1695" t="s">
        <v>33</v>
      </c>
      <c r="R1695" t="s">
        <v>34</v>
      </c>
      <c r="S1695" t="s">
        <v>9249</v>
      </c>
      <c r="T1695" t="s">
        <v>896</v>
      </c>
      <c r="W1695" t="s">
        <v>9997</v>
      </c>
      <c r="X1695" t="s">
        <v>38</v>
      </c>
    </row>
    <row r="1696" spans="1:24" x14ac:dyDescent="0.3">
      <c r="A1696">
        <v>969624</v>
      </c>
      <c r="B1696">
        <v>188195</v>
      </c>
      <c r="C1696" t="s">
        <v>12908</v>
      </c>
      <c r="D1696" t="s">
        <v>12909</v>
      </c>
      <c r="F1696" t="s">
        <v>102</v>
      </c>
      <c r="G1696" t="s">
        <v>43</v>
      </c>
      <c r="H1696" t="s">
        <v>12910</v>
      </c>
      <c r="I1696" t="s">
        <v>12911</v>
      </c>
      <c r="J1696" t="s">
        <v>12912</v>
      </c>
      <c r="K1696">
        <v>119</v>
      </c>
      <c r="L1696" t="s">
        <v>12913</v>
      </c>
      <c r="N1696" t="s">
        <v>31</v>
      </c>
      <c r="O1696" t="s">
        <v>130</v>
      </c>
      <c r="Q1696" t="s">
        <v>33</v>
      </c>
      <c r="R1696" t="s">
        <v>34</v>
      </c>
      <c r="S1696" t="s">
        <v>12914</v>
      </c>
      <c r="W1696" t="s">
        <v>12915</v>
      </c>
      <c r="X1696" t="s">
        <v>38</v>
      </c>
    </row>
    <row r="1697" spans="1:24" x14ac:dyDescent="0.3">
      <c r="A1697">
        <v>969625</v>
      </c>
      <c r="B1697">
        <v>11857</v>
      </c>
      <c r="C1697" t="s">
        <v>2986</v>
      </c>
      <c r="D1697" t="s">
        <v>2987</v>
      </c>
      <c r="E1697" t="s">
        <v>195</v>
      </c>
      <c r="F1697" t="s">
        <v>920</v>
      </c>
      <c r="G1697" t="s">
        <v>27</v>
      </c>
      <c r="H1697" t="s">
        <v>12916</v>
      </c>
      <c r="I1697" t="s">
        <v>12917</v>
      </c>
      <c r="J1697" t="s">
        <v>12918</v>
      </c>
      <c r="K1697">
        <v>28</v>
      </c>
      <c r="L1697" t="s">
        <v>12919</v>
      </c>
      <c r="N1697" t="s">
        <v>31</v>
      </c>
      <c r="O1697" t="s">
        <v>201</v>
      </c>
      <c r="Q1697" t="s">
        <v>33</v>
      </c>
      <c r="R1697" t="s">
        <v>34</v>
      </c>
      <c r="S1697" t="s">
        <v>2993</v>
      </c>
      <c r="T1697" t="s">
        <v>2994</v>
      </c>
      <c r="W1697" t="s">
        <v>12920</v>
      </c>
      <c r="X1697" t="s">
        <v>60</v>
      </c>
    </row>
    <row r="1698" spans="1:24" x14ac:dyDescent="0.3">
      <c r="A1698">
        <v>969626</v>
      </c>
      <c r="B1698">
        <v>286847</v>
      </c>
      <c r="C1698" t="s">
        <v>12921</v>
      </c>
      <c r="D1698" t="s">
        <v>12922</v>
      </c>
      <c r="F1698" t="s">
        <v>1350</v>
      </c>
      <c r="G1698" t="s">
        <v>27</v>
      </c>
      <c r="H1698" t="s">
        <v>12923</v>
      </c>
      <c r="I1698" t="s">
        <v>12924</v>
      </c>
      <c r="J1698" t="s">
        <v>12925</v>
      </c>
      <c r="K1698">
        <v>125</v>
      </c>
      <c r="M1698" t="s">
        <v>12926</v>
      </c>
      <c r="N1698" t="s">
        <v>31</v>
      </c>
      <c r="O1698" t="s">
        <v>5885</v>
      </c>
      <c r="Q1698" t="s">
        <v>33</v>
      </c>
      <c r="R1698" t="s">
        <v>34</v>
      </c>
      <c r="S1698" t="s">
        <v>12927</v>
      </c>
      <c r="T1698" t="s">
        <v>12928</v>
      </c>
      <c r="W1698" t="s">
        <v>12926</v>
      </c>
      <c r="X1698" t="s">
        <v>38</v>
      </c>
    </row>
    <row r="1699" spans="1:24" x14ac:dyDescent="0.3">
      <c r="A1699">
        <v>969629</v>
      </c>
      <c r="B1699" t="s">
        <v>3526</v>
      </c>
      <c r="C1699" t="s">
        <v>3527</v>
      </c>
      <c r="D1699" t="s">
        <v>3528</v>
      </c>
      <c r="E1699" t="s">
        <v>3529</v>
      </c>
      <c r="F1699" t="s">
        <v>668</v>
      </c>
      <c r="G1699" t="s">
        <v>43</v>
      </c>
      <c r="H1699" t="s">
        <v>12929</v>
      </c>
      <c r="I1699" t="s">
        <v>12929</v>
      </c>
      <c r="J1699" t="s">
        <v>12930</v>
      </c>
      <c r="K1699">
        <v>0</v>
      </c>
      <c r="N1699" t="s">
        <v>31</v>
      </c>
      <c r="Q1699" t="s">
        <v>33</v>
      </c>
      <c r="R1699" t="s">
        <v>34</v>
      </c>
      <c r="S1699" t="s">
        <v>3535</v>
      </c>
      <c r="W1699" t="s">
        <v>1510</v>
      </c>
    </row>
    <row r="1700" spans="1:24" x14ac:dyDescent="0.3">
      <c r="A1700">
        <v>969630</v>
      </c>
      <c r="B1700">
        <v>173513</v>
      </c>
      <c r="C1700" t="s">
        <v>12931</v>
      </c>
      <c r="D1700" t="s">
        <v>12932</v>
      </c>
      <c r="F1700" t="s">
        <v>26</v>
      </c>
      <c r="G1700" t="s">
        <v>43</v>
      </c>
      <c r="H1700" t="s">
        <v>12933</v>
      </c>
      <c r="I1700" t="s">
        <v>12934</v>
      </c>
      <c r="J1700" t="s">
        <v>12935</v>
      </c>
      <c r="K1700">
        <v>34</v>
      </c>
      <c r="L1700" t="s">
        <v>6006</v>
      </c>
      <c r="N1700" t="s">
        <v>31</v>
      </c>
      <c r="O1700" t="s">
        <v>5885</v>
      </c>
      <c r="Q1700" t="s">
        <v>33</v>
      </c>
      <c r="R1700" t="s">
        <v>34</v>
      </c>
      <c r="S1700" t="s">
        <v>12936</v>
      </c>
      <c r="T1700" t="s">
        <v>1038</v>
      </c>
      <c r="W1700" t="s">
        <v>12926</v>
      </c>
      <c r="X1700" t="s">
        <v>60</v>
      </c>
    </row>
    <row r="1701" spans="1:24" x14ac:dyDescent="0.3">
      <c r="A1701">
        <v>969631</v>
      </c>
      <c r="B1701">
        <v>209727</v>
      </c>
      <c r="C1701" t="s">
        <v>2559</v>
      </c>
      <c r="D1701" t="s">
        <v>2560</v>
      </c>
      <c r="E1701" t="s">
        <v>140</v>
      </c>
      <c r="F1701" t="s">
        <v>292</v>
      </c>
      <c r="G1701" t="s">
        <v>27</v>
      </c>
      <c r="H1701" t="s">
        <v>12937</v>
      </c>
      <c r="I1701" t="s">
        <v>12938</v>
      </c>
      <c r="J1701" t="s">
        <v>12939</v>
      </c>
      <c r="K1701">
        <v>90</v>
      </c>
      <c r="L1701" t="s">
        <v>12940</v>
      </c>
      <c r="N1701" t="s">
        <v>31</v>
      </c>
      <c r="O1701" t="s">
        <v>130</v>
      </c>
      <c r="Q1701" t="s">
        <v>33</v>
      </c>
      <c r="R1701" t="s">
        <v>34</v>
      </c>
      <c r="S1701" t="s">
        <v>2566</v>
      </c>
      <c r="W1701" t="s">
        <v>12941</v>
      </c>
      <c r="X1701" t="s">
        <v>38</v>
      </c>
    </row>
    <row r="1702" spans="1:24" x14ac:dyDescent="0.3">
      <c r="A1702">
        <v>969632</v>
      </c>
      <c r="B1702">
        <v>277178</v>
      </c>
      <c r="C1702" t="s">
        <v>12942</v>
      </c>
      <c r="D1702" t="s">
        <v>12943</v>
      </c>
      <c r="E1702" t="s">
        <v>195</v>
      </c>
      <c r="F1702" t="s">
        <v>153</v>
      </c>
      <c r="G1702" t="s">
        <v>27</v>
      </c>
      <c r="H1702" t="s">
        <v>12944</v>
      </c>
      <c r="I1702" t="s">
        <v>12945</v>
      </c>
      <c r="J1702" t="s">
        <v>12946</v>
      </c>
      <c r="K1702">
        <v>14</v>
      </c>
      <c r="L1702" t="s">
        <v>2321</v>
      </c>
      <c r="N1702" t="s">
        <v>31</v>
      </c>
      <c r="O1702" t="s">
        <v>2322</v>
      </c>
      <c r="Q1702" t="s">
        <v>33</v>
      </c>
      <c r="R1702" t="s">
        <v>34</v>
      </c>
      <c r="S1702" t="s">
        <v>12947</v>
      </c>
      <c r="T1702" t="s">
        <v>3638</v>
      </c>
      <c r="W1702" t="s">
        <v>12948</v>
      </c>
      <c r="X1702" t="s">
        <v>60</v>
      </c>
    </row>
    <row r="1703" spans="1:24" x14ac:dyDescent="0.3">
      <c r="A1703">
        <v>969635</v>
      </c>
      <c r="B1703" t="s">
        <v>12949</v>
      </c>
      <c r="C1703" t="s">
        <v>12950</v>
      </c>
      <c r="D1703" t="s">
        <v>12951</v>
      </c>
      <c r="F1703" t="s">
        <v>738</v>
      </c>
      <c r="G1703" t="s">
        <v>43</v>
      </c>
      <c r="H1703" t="s">
        <v>12952</v>
      </c>
      <c r="I1703" t="s">
        <v>12953</v>
      </c>
      <c r="J1703" t="s">
        <v>12954</v>
      </c>
      <c r="K1703">
        <v>15</v>
      </c>
      <c r="L1703" t="s">
        <v>2321</v>
      </c>
      <c r="N1703" t="s">
        <v>31</v>
      </c>
      <c r="O1703" t="s">
        <v>2322</v>
      </c>
      <c r="Q1703" t="s">
        <v>33</v>
      </c>
      <c r="R1703" t="s">
        <v>34</v>
      </c>
      <c r="S1703" t="s">
        <v>12955</v>
      </c>
      <c r="T1703" t="s">
        <v>12956</v>
      </c>
      <c r="W1703" t="s">
        <v>2196</v>
      </c>
      <c r="X1703" t="s">
        <v>38</v>
      </c>
    </row>
    <row r="1704" spans="1:24" x14ac:dyDescent="0.3">
      <c r="A1704">
        <v>969638</v>
      </c>
      <c r="B1704" t="s">
        <v>12957</v>
      </c>
      <c r="C1704" t="s">
        <v>12958</v>
      </c>
      <c r="D1704" t="s">
        <v>12959</v>
      </c>
      <c r="E1704" t="s">
        <v>195</v>
      </c>
      <c r="F1704" t="s">
        <v>248</v>
      </c>
      <c r="G1704" t="s">
        <v>43</v>
      </c>
      <c r="H1704" t="s">
        <v>12960</v>
      </c>
      <c r="I1704" t="s">
        <v>12961</v>
      </c>
      <c r="J1704" t="s">
        <v>12962</v>
      </c>
      <c r="K1704">
        <v>71</v>
      </c>
      <c r="L1704" t="s">
        <v>2321</v>
      </c>
      <c r="N1704" t="s">
        <v>31</v>
      </c>
      <c r="O1704" t="s">
        <v>490</v>
      </c>
      <c r="Q1704" t="s">
        <v>33</v>
      </c>
      <c r="R1704" t="s">
        <v>34</v>
      </c>
      <c r="S1704" t="s">
        <v>12963</v>
      </c>
      <c r="T1704" t="s">
        <v>12964</v>
      </c>
      <c r="W1704" t="s">
        <v>12965</v>
      </c>
      <c r="X1704" t="s">
        <v>38</v>
      </c>
    </row>
    <row r="1705" spans="1:24" x14ac:dyDescent="0.3">
      <c r="A1705">
        <v>969637</v>
      </c>
      <c r="B1705" t="s">
        <v>12966</v>
      </c>
      <c r="C1705" t="s">
        <v>12967</v>
      </c>
      <c r="D1705" t="s">
        <v>12968</v>
      </c>
      <c r="F1705" t="s">
        <v>1156</v>
      </c>
      <c r="G1705" t="s">
        <v>43</v>
      </c>
      <c r="H1705" t="s">
        <v>12969</v>
      </c>
      <c r="I1705" t="s">
        <v>12969</v>
      </c>
      <c r="J1705" t="s">
        <v>12970</v>
      </c>
      <c r="K1705">
        <v>0</v>
      </c>
      <c r="L1705" t="s">
        <v>2684</v>
      </c>
      <c r="N1705" t="s">
        <v>31</v>
      </c>
      <c r="O1705" t="s">
        <v>201</v>
      </c>
      <c r="Q1705" t="s">
        <v>119</v>
      </c>
      <c r="R1705" t="s">
        <v>120</v>
      </c>
      <c r="S1705" t="s">
        <v>12971</v>
      </c>
      <c r="W1705" t="s">
        <v>2688</v>
      </c>
    </row>
    <row r="1706" spans="1:24" x14ac:dyDescent="0.3">
      <c r="A1706">
        <v>969639</v>
      </c>
      <c r="B1706" t="s">
        <v>12972</v>
      </c>
      <c r="C1706" t="s">
        <v>12973</v>
      </c>
      <c r="D1706" t="s">
        <v>12974</v>
      </c>
      <c r="F1706" t="s">
        <v>270</v>
      </c>
      <c r="G1706" t="s">
        <v>27</v>
      </c>
      <c r="H1706" t="s">
        <v>12975</v>
      </c>
      <c r="I1706" t="s">
        <v>12976</v>
      </c>
      <c r="J1706" t="s">
        <v>12977</v>
      </c>
      <c r="K1706">
        <v>72</v>
      </c>
      <c r="L1706" t="s">
        <v>12978</v>
      </c>
      <c r="N1706" t="s">
        <v>31</v>
      </c>
      <c r="O1706" t="s">
        <v>5885</v>
      </c>
      <c r="Q1706" t="s">
        <v>33</v>
      </c>
      <c r="R1706" t="s">
        <v>34</v>
      </c>
      <c r="S1706" t="s">
        <v>12979</v>
      </c>
      <c r="T1706" t="s">
        <v>1162</v>
      </c>
      <c r="W1706" t="s">
        <v>12978</v>
      </c>
      <c r="X1706" t="s">
        <v>38</v>
      </c>
    </row>
    <row r="1707" spans="1:24" x14ac:dyDescent="0.3">
      <c r="A1707">
        <v>969640</v>
      </c>
      <c r="B1707" t="s">
        <v>12980</v>
      </c>
      <c r="C1707" t="s">
        <v>12981</v>
      </c>
      <c r="D1707" t="s">
        <v>12982</v>
      </c>
      <c r="F1707" t="s">
        <v>738</v>
      </c>
      <c r="G1707" t="s">
        <v>43</v>
      </c>
      <c r="H1707" t="s">
        <v>12983</v>
      </c>
      <c r="I1707" t="s">
        <v>12984</v>
      </c>
      <c r="J1707" t="s">
        <v>12985</v>
      </c>
      <c r="K1707">
        <v>48</v>
      </c>
      <c r="L1707" t="s">
        <v>714</v>
      </c>
      <c r="N1707" t="s">
        <v>31</v>
      </c>
      <c r="O1707" t="s">
        <v>490</v>
      </c>
      <c r="Q1707" t="s">
        <v>33</v>
      </c>
      <c r="R1707" t="s">
        <v>34</v>
      </c>
      <c r="S1707" t="e">
        <f>- Neuquén</f>
        <v>#NAME?</v>
      </c>
      <c r="T1707" t="s">
        <v>692</v>
      </c>
      <c r="W1707" t="s">
        <v>718</v>
      </c>
      <c r="X1707" t="s">
        <v>38</v>
      </c>
    </row>
    <row r="1708" spans="1:24" x14ac:dyDescent="0.3">
      <c r="A1708">
        <v>969642</v>
      </c>
      <c r="B1708">
        <v>329695</v>
      </c>
      <c r="C1708" t="s">
        <v>12986</v>
      </c>
      <c r="D1708" t="s">
        <v>12987</v>
      </c>
      <c r="F1708" t="s">
        <v>53</v>
      </c>
      <c r="G1708" t="s">
        <v>43</v>
      </c>
      <c r="H1708" t="s">
        <v>12900</v>
      </c>
      <c r="I1708" t="s">
        <v>12988</v>
      </c>
      <c r="J1708" t="s">
        <v>12989</v>
      </c>
      <c r="K1708">
        <v>94</v>
      </c>
      <c r="L1708" t="s">
        <v>12990</v>
      </c>
      <c r="N1708" t="s">
        <v>31</v>
      </c>
      <c r="O1708" t="s">
        <v>5885</v>
      </c>
      <c r="Q1708" t="s">
        <v>119</v>
      </c>
      <c r="R1708" t="s">
        <v>120</v>
      </c>
      <c r="S1708" t="s">
        <v>12991</v>
      </c>
      <c r="T1708" t="s">
        <v>12992</v>
      </c>
      <c r="W1708" t="s">
        <v>12993</v>
      </c>
      <c r="X1708" t="s">
        <v>38</v>
      </c>
    </row>
    <row r="1709" spans="1:24" x14ac:dyDescent="0.3">
      <c r="A1709">
        <v>969643</v>
      </c>
      <c r="B1709" t="s">
        <v>12994</v>
      </c>
      <c r="C1709" t="s">
        <v>12995</v>
      </c>
      <c r="D1709" t="s">
        <v>12996</v>
      </c>
      <c r="F1709" t="s">
        <v>738</v>
      </c>
      <c r="G1709" t="s">
        <v>27</v>
      </c>
      <c r="H1709" t="s">
        <v>12997</v>
      </c>
      <c r="I1709" t="s">
        <v>12998</v>
      </c>
      <c r="J1709" t="s">
        <v>12999</v>
      </c>
      <c r="K1709">
        <v>53</v>
      </c>
      <c r="L1709" t="s">
        <v>13000</v>
      </c>
      <c r="N1709" t="s">
        <v>31</v>
      </c>
      <c r="O1709" t="s">
        <v>2322</v>
      </c>
      <c r="Q1709" t="s">
        <v>33</v>
      </c>
      <c r="R1709" t="s">
        <v>34</v>
      </c>
      <c r="S1709" t="s">
        <v>13001</v>
      </c>
      <c r="W1709" t="s">
        <v>13002</v>
      </c>
      <c r="X1709" t="s">
        <v>38</v>
      </c>
    </row>
    <row r="1710" spans="1:24" x14ac:dyDescent="0.3">
      <c r="A1710">
        <v>969646</v>
      </c>
      <c r="B1710">
        <v>166537</v>
      </c>
      <c r="C1710" t="s">
        <v>8628</v>
      </c>
      <c r="D1710" t="s">
        <v>8629</v>
      </c>
      <c r="E1710" t="s">
        <v>185</v>
      </c>
      <c r="F1710" t="s">
        <v>485</v>
      </c>
      <c r="G1710" t="s">
        <v>27</v>
      </c>
      <c r="H1710" t="s">
        <v>13003</v>
      </c>
      <c r="I1710" t="s">
        <v>13004</v>
      </c>
      <c r="J1710" t="s">
        <v>13005</v>
      </c>
      <c r="K1710">
        <v>23</v>
      </c>
      <c r="L1710" t="s">
        <v>1213</v>
      </c>
      <c r="N1710" t="s">
        <v>31</v>
      </c>
      <c r="O1710" t="s">
        <v>2322</v>
      </c>
      <c r="Q1710" t="s">
        <v>33</v>
      </c>
      <c r="R1710" t="s">
        <v>34</v>
      </c>
      <c r="S1710" t="e">
        <f>- Neuquén - Oeste</f>
        <v>#NAME?</v>
      </c>
      <c r="T1710" t="s">
        <v>8633</v>
      </c>
      <c r="W1710" t="s">
        <v>2449</v>
      </c>
      <c r="X1710" t="s">
        <v>38</v>
      </c>
    </row>
    <row r="1711" spans="1:24" x14ac:dyDescent="0.3">
      <c r="A1711">
        <v>969647</v>
      </c>
      <c r="B1711">
        <v>303902</v>
      </c>
      <c r="C1711" t="s">
        <v>13006</v>
      </c>
      <c r="D1711" t="s">
        <v>13007</v>
      </c>
      <c r="E1711" t="s">
        <v>195</v>
      </c>
      <c r="F1711" t="s">
        <v>365</v>
      </c>
      <c r="G1711" t="s">
        <v>27</v>
      </c>
      <c r="H1711" t="s">
        <v>13008</v>
      </c>
      <c r="I1711" t="s">
        <v>13009</v>
      </c>
      <c r="J1711" t="s">
        <v>13010</v>
      </c>
      <c r="K1711">
        <v>50</v>
      </c>
      <c r="L1711" t="s">
        <v>1213</v>
      </c>
      <c r="N1711" t="s">
        <v>31</v>
      </c>
      <c r="O1711" t="s">
        <v>2322</v>
      </c>
      <c r="Q1711" t="s">
        <v>33</v>
      </c>
      <c r="R1711" t="s">
        <v>34</v>
      </c>
      <c r="S1711" t="e">
        <f>- Neuquén</f>
        <v>#NAME?</v>
      </c>
      <c r="T1711" t="s">
        <v>579</v>
      </c>
      <c r="W1711" t="s">
        <v>2452</v>
      </c>
      <c r="X1711" t="s">
        <v>38</v>
      </c>
    </row>
    <row r="1712" spans="1:24" x14ac:dyDescent="0.3">
      <c r="A1712">
        <v>969648</v>
      </c>
      <c r="B1712" t="s">
        <v>13011</v>
      </c>
      <c r="C1712" t="s">
        <v>13012</v>
      </c>
      <c r="D1712" t="s">
        <v>13013</v>
      </c>
      <c r="F1712" t="s">
        <v>281</v>
      </c>
      <c r="G1712" t="s">
        <v>27</v>
      </c>
      <c r="H1712" t="s">
        <v>13014</v>
      </c>
      <c r="I1712" t="s">
        <v>13015</v>
      </c>
      <c r="J1712" t="s">
        <v>13016</v>
      </c>
      <c r="K1712">
        <v>57</v>
      </c>
      <c r="L1712" t="s">
        <v>4635</v>
      </c>
      <c r="N1712" t="s">
        <v>31</v>
      </c>
      <c r="O1712" t="s">
        <v>130</v>
      </c>
      <c r="Q1712" t="s">
        <v>33</v>
      </c>
      <c r="R1712" t="s">
        <v>34</v>
      </c>
      <c r="S1712" t="s">
        <v>13017</v>
      </c>
      <c r="W1712" t="s">
        <v>1675</v>
      </c>
      <c r="X1712" t="s">
        <v>38</v>
      </c>
    </row>
    <row r="1713" spans="1:24" x14ac:dyDescent="0.3">
      <c r="A1713">
        <v>969649</v>
      </c>
      <c r="B1713">
        <v>159171</v>
      </c>
      <c r="C1713" t="s">
        <v>13018</v>
      </c>
      <c r="D1713" t="s">
        <v>13019</v>
      </c>
      <c r="E1713" t="s">
        <v>140</v>
      </c>
      <c r="F1713" t="s">
        <v>3719</v>
      </c>
      <c r="G1713" t="s">
        <v>27</v>
      </c>
      <c r="H1713" t="s">
        <v>13020</v>
      </c>
      <c r="I1713" t="s">
        <v>13021</v>
      </c>
      <c r="J1713" t="s">
        <v>13022</v>
      </c>
      <c r="K1713">
        <v>74</v>
      </c>
      <c r="L1713" t="s">
        <v>3560</v>
      </c>
      <c r="N1713" t="s">
        <v>31</v>
      </c>
      <c r="O1713" t="s">
        <v>130</v>
      </c>
      <c r="Q1713" t="s">
        <v>33</v>
      </c>
      <c r="R1713" t="s">
        <v>34</v>
      </c>
      <c r="S1713" t="s">
        <v>13023</v>
      </c>
      <c r="T1713" t="s">
        <v>13024</v>
      </c>
      <c r="W1713" t="s">
        <v>13025</v>
      </c>
      <c r="X1713" t="s">
        <v>38</v>
      </c>
    </row>
    <row r="1714" spans="1:24" x14ac:dyDescent="0.3">
      <c r="A1714">
        <v>969650</v>
      </c>
      <c r="B1714" t="s">
        <v>13026</v>
      </c>
      <c r="C1714" t="s">
        <v>13027</v>
      </c>
      <c r="D1714" t="s">
        <v>13028</v>
      </c>
      <c r="E1714" t="s">
        <v>1745</v>
      </c>
      <c r="F1714" t="s">
        <v>125</v>
      </c>
      <c r="G1714" t="s">
        <v>43</v>
      </c>
      <c r="H1714" t="s">
        <v>13029</v>
      </c>
      <c r="I1714" t="s">
        <v>13030</v>
      </c>
      <c r="J1714" t="s">
        <v>13031</v>
      </c>
      <c r="K1714">
        <v>94</v>
      </c>
      <c r="L1714" t="s">
        <v>13032</v>
      </c>
      <c r="N1714" t="s">
        <v>31</v>
      </c>
      <c r="O1714" t="s">
        <v>490</v>
      </c>
      <c r="Q1714" t="s">
        <v>33</v>
      </c>
      <c r="R1714" t="s">
        <v>34</v>
      </c>
      <c r="S1714" t="s">
        <v>87</v>
      </c>
      <c r="W1714" t="s">
        <v>13033</v>
      </c>
      <c r="X1714" t="s">
        <v>38</v>
      </c>
    </row>
    <row r="1715" spans="1:24" x14ac:dyDescent="0.3">
      <c r="A1715">
        <v>969651</v>
      </c>
      <c r="B1715" t="s">
        <v>12851</v>
      </c>
      <c r="C1715" t="s">
        <v>12852</v>
      </c>
      <c r="D1715" t="s">
        <v>12853</v>
      </c>
      <c r="E1715" t="s">
        <v>2632</v>
      </c>
      <c r="F1715" t="s">
        <v>970</v>
      </c>
      <c r="G1715" t="s">
        <v>43</v>
      </c>
      <c r="H1715" t="s">
        <v>13034</v>
      </c>
      <c r="I1715" t="s">
        <v>13034</v>
      </c>
      <c r="J1715" t="s">
        <v>13035</v>
      </c>
      <c r="K1715">
        <v>0</v>
      </c>
      <c r="L1715" t="s">
        <v>4520</v>
      </c>
      <c r="N1715" t="s">
        <v>31</v>
      </c>
      <c r="O1715" t="s">
        <v>5885</v>
      </c>
      <c r="Q1715" t="s">
        <v>33</v>
      </c>
      <c r="R1715" t="s">
        <v>34</v>
      </c>
      <c r="S1715" t="s">
        <v>12857</v>
      </c>
      <c r="W1715" t="s">
        <v>4520</v>
      </c>
    </row>
    <row r="1716" spans="1:24" x14ac:dyDescent="0.3">
      <c r="A1716">
        <v>969652</v>
      </c>
      <c r="B1716">
        <v>232623</v>
      </c>
      <c r="C1716" t="s">
        <v>11951</v>
      </c>
      <c r="D1716" t="s">
        <v>11952</v>
      </c>
      <c r="E1716" t="s">
        <v>195</v>
      </c>
      <c r="F1716" t="s">
        <v>365</v>
      </c>
      <c r="G1716" t="s">
        <v>43</v>
      </c>
      <c r="H1716" t="s">
        <v>13036</v>
      </c>
      <c r="J1716" t="s">
        <v>13037</v>
      </c>
      <c r="N1716" t="s">
        <v>31</v>
      </c>
      <c r="R1716" t="s">
        <v>78</v>
      </c>
      <c r="S1716" t="s">
        <v>11956</v>
      </c>
      <c r="T1716" t="s">
        <v>11957</v>
      </c>
      <c r="W1716" t="s">
        <v>13038</v>
      </c>
      <c r="X1716" t="s">
        <v>38</v>
      </c>
    </row>
    <row r="1717" spans="1:24" x14ac:dyDescent="0.3">
      <c r="A1717">
        <v>969655</v>
      </c>
      <c r="B1717">
        <v>303364</v>
      </c>
      <c r="C1717" t="s">
        <v>5758</v>
      </c>
      <c r="D1717" t="s">
        <v>5759</v>
      </c>
      <c r="F1717" t="s">
        <v>102</v>
      </c>
      <c r="G1717" t="s">
        <v>43</v>
      </c>
      <c r="H1717" t="s">
        <v>13039</v>
      </c>
      <c r="I1717" t="s">
        <v>13039</v>
      </c>
      <c r="J1717" t="s">
        <v>13040</v>
      </c>
      <c r="K1717">
        <v>0</v>
      </c>
      <c r="L1717" t="s">
        <v>9997</v>
      </c>
      <c r="N1717" t="s">
        <v>31</v>
      </c>
      <c r="O1717" t="s">
        <v>146</v>
      </c>
      <c r="Q1717" t="s">
        <v>33</v>
      </c>
      <c r="R1717" t="s">
        <v>34</v>
      </c>
      <c r="S1717" t="s">
        <v>5763</v>
      </c>
      <c r="T1717" t="s">
        <v>5764</v>
      </c>
      <c r="W1717" t="s">
        <v>2688</v>
      </c>
    </row>
    <row r="1718" spans="1:24" x14ac:dyDescent="0.3">
      <c r="A1718">
        <v>969656</v>
      </c>
      <c r="B1718">
        <v>286847</v>
      </c>
      <c r="C1718" t="s">
        <v>12921</v>
      </c>
      <c r="D1718" t="s">
        <v>12922</v>
      </c>
      <c r="F1718" t="s">
        <v>1350</v>
      </c>
      <c r="G1718" t="s">
        <v>27</v>
      </c>
      <c r="H1718" t="s">
        <v>13041</v>
      </c>
      <c r="I1718" t="s">
        <v>13042</v>
      </c>
      <c r="J1718" t="s">
        <v>13043</v>
      </c>
      <c r="K1718">
        <v>2</v>
      </c>
      <c r="L1718" t="s">
        <v>9566</v>
      </c>
      <c r="N1718" t="s">
        <v>31</v>
      </c>
      <c r="O1718" t="s">
        <v>5885</v>
      </c>
      <c r="Q1718" t="s">
        <v>33</v>
      </c>
      <c r="R1718" t="s">
        <v>34</v>
      </c>
      <c r="S1718" t="s">
        <v>12927</v>
      </c>
      <c r="T1718" t="s">
        <v>12928</v>
      </c>
      <c r="W1718" t="s">
        <v>12926</v>
      </c>
    </row>
    <row r="1719" spans="1:24" x14ac:dyDescent="0.3">
      <c r="A1719">
        <v>969657</v>
      </c>
      <c r="B1719" t="s">
        <v>13044</v>
      </c>
      <c r="C1719" t="s">
        <v>13045</v>
      </c>
      <c r="D1719" t="s">
        <v>13046</v>
      </c>
      <c r="E1719" t="s">
        <v>2001</v>
      </c>
      <c r="F1719" t="s">
        <v>270</v>
      </c>
      <c r="G1719" t="s">
        <v>43</v>
      </c>
      <c r="H1719" t="s">
        <v>13047</v>
      </c>
      <c r="I1719" t="s">
        <v>13048</v>
      </c>
      <c r="J1719" t="s">
        <v>13049</v>
      </c>
      <c r="K1719">
        <v>52</v>
      </c>
      <c r="L1719" t="s">
        <v>1388</v>
      </c>
      <c r="N1719" t="s">
        <v>31</v>
      </c>
      <c r="O1719" t="s">
        <v>490</v>
      </c>
      <c r="Q1719" t="s">
        <v>33</v>
      </c>
      <c r="R1719" t="s">
        <v>34</v>
      </c>
      <c r="S1719" t="s">
        <v>13050</v>
      </c>
      <c r="T1719" t="s">
        <v>390</v>
      </c>
      <c r="W1719" t="s">
        <v>2138</v>
      </c>
      <c r="X1719" t="s">
        <v>38</v>
      </c>
    </row>
    <row r="1720" spans="1:24" x14ac:dyDescent="0.3">
      <c r="A1720">
        <v>969658</v>
      </c>
      <c r="B1720">
        <v>101258</v>
      </c>
      <c r="C1720" t="s">
        <v>13051</v>
      </c>
      <c r="D1720" t="s">
        <v>13052</v>
      </c>
      <c r="E1720" t="s">
        <v>195</v>
      </c>
      <c r="F1720" t="s">
        <v>2326</v>
      </c>
      <c r="G1720" t="s">
        <v>27</v>
      </c>
      <c r="H1720" t="s">
        <v>13053</v>
      </c>
      <c r="I1720" t="s">
        <v>13054</v>
      </c>
      <c r="J1720" t="s">
        <v>13055</v>
      </c>
      <c r="K1720">
        <v>29</v>
      </c>
      <c r="N1720" t="s">
        <v>31</v>
      </c>
      <c r="Q1720" t="s">
        <v>33</v>
      </c>
      <c r="R1720" t="s">
        <v>34</v>
      </c>
      <c r="S1720" t="s">
        <v>13056</v>
      </c>
      <c r="W1720" t="s">
        <v>381</v>
      </c>
      <c r="X1720" t="s">
        <v>38</v>
      </c>
    </row>
    <row r="1721" spans="1:24" x14ac:dyDescent="0.3">
      <c r="A1721">
        <v>969659</v>
      </c>
      <c r="B1721" t="s">
        <v>13057</v>
      </c>
      <c r="C1721" t="s">
        <v>13058</v>
      </c>
      <c r="D1721" t="s">
        <v>13059</v>
      </c>
      <c r="E1721" t="s">
        <v>425</v>
      </c>
      <c r="F1721" t="s">
        <v>270</v>
      </c>
      <c r="G1721" t="s">
        <v>27</v>
      </c>
      <c r="H1721" t="s">
        <v>13060</v>
      </c>
      <c r="I1721" t="s">
        <v>13061</v>
      </c>
      <c r="J1721" t="s">
        <v>13062</v>
      </c>
      <c r="K1721">
        <v>21</v>
      </c>
      <c r="L1721" t="s">
        <v>13063</v>
      </c>
      <c r="N1721" t="s">
        <v>31</v>
      </c>
      <c r="O1721" t="s">
        <v>130</v>
      </c>
      <c r="Q1721" t="s">
        <v>33</v>
      </c>
      <c r="R1721" t="s">
        <v>34</v>
      </c>
      <c r="S1721" t="s">
        <v>13064</v>
      </c>
      <c r="W1721" t="s">
        <v>13065</v>
      </c>
      <c r="X1721" t="s">
        <v>60</v>
      </c>
    </row>
    <row r="1722" spans="1:24" x14ac:dyDescent="0.3">
      <c r="A1722">
        <v>969660</v>
      </c>
      <c r="B1722" t="s">
        <v>13066</v>
      </c>
      <c r="C1722" t="s">
        <v>13067</v>
      </c>
      <c r="D1722" t="s">
        <v>13068</v>
      </c>
      <c r="F1722" t="s">
        <v>141</v>
      </c>
      <c r="G1722" t="s">
        <v>27</v>
      </c>
      <c r="H1722" t="s">
        <v>13069</v>
      </c>
      <c r="I1722" t="s">
        <v>13070</v>
      </c>
      <c r="J1722" t="s">
        <v>13071</v>
      </c>
      <c r="K1722">
        <v>49</v>
      </c>
      <c r="L1722" t="s">
        <v>13072</v>
      </c>
      <c r="N1722" t="s">
        <v>31</v>
      </c>
      <c r="O1722" t="s">
        <v>490</v>
      </c>
      <c r="Q1722" t="s">
        <v>33</v>
      </c>
      <c r="R1722" t="s">
        <v>34</v>
      </c>
      <c r="S1722" t="s">
        <v>13073</v>
      </c>
      <c r="T1722" t="s">
        <v>1437</v>
      </c>
      <c r="W1722" t="s">
        <v>13072</v>
      </c>
      <c r="X1722" t="s">
        <v>38</v>
      </c>
    </row>
    <row r="1723" spans="1:24" x14ac:dyDescent="0.3">
      <c r="A1723">
        <v>969661</v>
      </c>
      <c r="B1723" t="s">
        <v>13074</v>
      </c>
      <c r="C1723" t="s">
        <v>13075</v>
      </c>
      <c r="D1723" t="s">
        <v>13076</v>
      </c>
      <c r="F1723" t="s">
        <v>356</v>
      </c>
      <c r="G1723" t="s">
        <v>27</v>
      </c>
      <c r="H1723" t="s">
        <v>13077</v>
      </c>
      <c r="J1723" t="s">
        <v>13078</v>
      </c>
      <c r="N1723" t="s">
        <v>31</v>
      </c>
      <c r="R1723" t="s">
        <v>78</v>
      </c>
      <c r="S1723" t="s">
        <v>13079</v>
      </c>
      <c r="W1723" t="s">
        <v>13080</v>
      </c>
      <c r="X1723" t="s">
        <v>38</v>
      </c>
    </row>
    <row r="1724" spans="1:24" x14ac:dyDescent="0.3">
      <c r="A1724">
        <v>969662</v>
      </c>
      <c r="B1724" t="s">
        <v>13081</v>
      </c>
      <c r="C1724" t="s">
        <v>13082</v>
      </c>
      <c r="D1724" t="s">
        <v>13083</v>
      </c>
      <c r="F1724" t="s">
        <v>292</v>
      </c>
      <c r="G1724" t="s">
        <v>27</v>
      </c>
      <c r="H1724" t="s">
        <v>13084</v>
      </c>
      <c r="I1724" t="s">
        <v>13085</v>
      </c>
      <c r="J1724" t="s">
        <v>13086</v>
      </c>
      <c r="K1724">
        <v>41</v>
      </c>
      <c r="L1724" t="s">
        <v>9050</v>
      </c>
      <c r="N1724" t="s">
        <v>31</v>
      </c>
      <c r="O1724" t="s">
        <v>2322</v>
      </c>
      <c r="Q1724" t="s">
        <v>33</v>
      </c>
      <c r="R1724" t="s">
        <v>34</v>
      </c>
      <c r="S1724" t="s">
        <v>13087</v>
      </c>
      <c r="W1724" t="s">
        <v>9050</v>
      </c>
      <c r="X1724" t="s">
        <v>38</v>
      </c>
    </row>
    <row r="1725" spans="1:24" x14ac:dyDescent="0.3">
      <c r="A1725">
        <v>969663</v>
      </c>
      <c r="B1725">
        <v>318303</v>
      </c>
      <c r="C1725" t="s">
        <v>999</v>
      </c>
      <c r="D1725" t="s">
        <v>1000</v>
      </c>
      <c r="F1725" t="s">
        <v>1001</v>
      </c>
      <c r="G1725" t="s">
        <v>27</v>
      </c>
      <c r="H1725" t="s">
        <v>13088</v>
      </c>
      <c r="I1725" t="s">
        <v>13089</v>
      </c>
      <c r="J1725" t="s">
        <v>13090</v>
      </c>
      <c r="K1725">
        <v>58</v>
      </c>
      <c r="M1725" t="s">
        <v>518</v>
      </c>
      <c r="N1725" t="s">
        <v>31</v>
      </c>
      <c r="O1725" t="s">
        <v>5885</v>
      </c>
      <c r="Q1725" t="s">
        <v>33</v>
      </c>
      <c r="R1725" t="s">
        <v>34</v>
      </c>
      <c r="S1725" t="s">
        <v>1005</v>
      </c>
      <c r="W1725" t="s">
        <v>3856</v>
      </c>
      <c r="X1725" t="s">
        <v>38</v>
      </c>
    </row>
    <row r="1726" spans="1:24" x14ac:dyDescent="0.3">
      <c r="A1726">
        <v>969664</v>
      </c>
      <c r="B1726">
        <v>218687</v>
      </c>
      <c r="C1726" t="s">
        <v>13091</v>
      </c>
      <c r="D1726" t="s">
        <v>13092</v>
      </c>
      <c r="F1726" t="s">
        <v>320</v>
      </c>
      <c r="G1726" t="s">
        <v>43</v>
      </c>
      <c r="H1726" t="s">
        <v>13093</v>
      </c>
      <c r="I1726" t="s">
        <v>13094</v>
      </c>
      <c r="J1726" t="s">
        <v>13095</v>
      </c>
      <c r="K1726">
        <v>63</v>
      </c>
      <c r="L1726" t="s">
        <v>13096</v>
      </c>
      <c r="N1726" t="s">
        <v>31</v>
      </c>
      <c r="O1726" t="s">
        <v>130</v>
      </c>
      <c r="Q1726" t="s">
        <v>33</v>
      </c>
      <c r="R1726" t="s">
        <v>34</v>
      </c>
      <c r="S1726" t="s">
        <v>13097</v>
      </c>
      <c r="T1726" t="s">
        <v>646</v>
      </c>
      <c r="W1726" t="s">
        <v>13098</v>
      </c>
      <c r="X1726" t="s">
        <v>38</v>
      </c>
    </row>
    <row r="1727" spans="1:24" x14ac:dyDescent="0.3">
      <c r="A1727">
        <v>969667</v>
      </c>
      <c r="B1727">
        <v>42166444</v>
      </c>
      <c r="C1727" t="s">
        <v>13099</v>
      </c>
      <c r="D1727" t="s">
        <v>13100</v>
      </c>
      <c r="F1727" t="s">
        <v>292</v>
      </c>
      <c r="G1727" t="s">
        <v>27</v>
      </c>
      <c r="H1727" t="s">
        <v>13101</v>
      </c>
      <c r="I1727" t="s">
        <v>13102</v>
      </c>
      <c r="J1727" t="s">
        <v>13103</v>
      </c>
      <c r="K1727">
        <v>56</v>
      </c>
      <c r="L1727" t="s">
        <v>1876</v>
      </c>
      <c r="N1727" t="s">
        <v>31</v>
      </c>
      <c r="O1727" t="s">
        <v>130</v>
      </c>
      <c r="Q1727" t="s">
        <v>33</v>
      </c>
      <c r="R1727" t="s">
        <v>34</v>
      </c>
      <c r="S1727" t="s">
        <v>87</v>
      </c>
      <c r="W1727" t="s">
        <v>13104</v>
      </c>
      <c r="X1727" t="s">
        <v>38</v>
      </c>
    </row>
    <row r="1728" spans="1:24" x14ac:dyDescent="0.3">
      <c r="A1728">
        <v>969668</v>
      </c>
      <c r="B1728">
        <v>131439</v>
      </c>
      <c r="C1728" t="s">
        <v>12416</v>
      </c>
      <c r="D1728" t="s">
        <v>12417</v>
      </c>
      <c r="E1728" t="s">
        <v>140</v>
      </c>
      <c r="F1728" t="s">
        <v>650</v>
      </c>
      <c r="G1728" t="s">
        <v>43</v>
      </c>
      <c r="H1728" t="s">
        <v>13105</v>
      </c>
      <c r="I1728" t="s">
        <v>13106</v>
      </c>
      <c r="J1728" t="s">
        <v>13107</v>
      </c>
      <c r="K1728">
        <v>84</v>
      </c>
      <c r="L1728" t="s">
        <v>13108</v>
      </c>
      <c r="N1728" t="s">
        <v>31</v>
      </c>
      <c r="O1728" t="s">
        <v>5885</v>
      </c>
      <c r="Q1728" t="s">
        <v>33</v>
      </c>
      <c r="R1728" t="s">
        <v>34</v>
      </c>
      <c r="S1728" t="s">
        <v>12420</v>
      </c>
      <c r="W1728" t="s">
        <v>13109</v>
      </c>
      <c r="X1728" t="s">
        <v>38</v>
      </c>
    </row>
    <row r="1729" spans="1:24" x14ac:dyDescent="0.3">
      <c r="A1729">
        <v>969669</v>
      </c>
      <c r="B1729">
        <v>284930</v>
      </c>
      <c r="C1729" t="s">
        <v>13110</v>
      </c>
      <c r="D1729" t="s">
        <v>13111</v>
      </c>
      <c r="F1729" t="s">
        <v>562</v>
      </c>
      <c r="G1729" t="s">
        <v>43</v>
      </c>
      <c r="H1729" t="s">
        <v>13112</v>
      </c>
      <c r="I1729" t="s">
        <v>13113</v>
      </c>
      <c r="J1729" t="s">
        <v>13114</v>
      </c>
      <c r="K1729">
        <v>53</v>
      </c>
      <c r="L1729" t="s">
        <v>6615</v>
      </c>
      <c r="N1729" t="s">
        <v>31</v>
      </c>
      <c r="O1729" t="s">
        <v>130</v>
      </c>
      <c r="Q1729" t="s">
        <v>33</v>
      </c>
      <c r="R1729" t="s">
        <v>34</v>
      </c>
      <c r="S1729" t="s">
        <v>13115</v>
      </c>
      <c r="T1729" t="s">
        <v>793</v>
      </c>
      <c r="W1729" t="s">
        <v>13116</v>
      </c>
      <c r="X1729" t="s">
        <v>38</v>
      </c>
    </row>
    <row r="1730" spans="1:24" x14ac:dyDescent="0.3">
      <c r="A1730">
        <v>969671</v>
      </c>
      <c r="B1730">
        <v>166910</v>
      </c>
      <c r="C1730" t="s">
        <v>13117</v>
      </c>
      <c r="D1730" t="s">
        <v>13118</v>
      </c>
      <c r="F1730" t="s">
        <v>668</v>
      </c>
      <c r="G1730" t="s">
        <v>27</v>
      </c>
      <c r="H1730" t="s">
        <v>13119</v>
      </c>
      <c r="J1730" t="s">
        <v>13120</v>
      </c>
      <c r="N1730" t="s">
        <v>31</v>
      </c>
      <c r="R1730" t="s">
        <v>78</v>
      </c>
      <c r="S1730" t="s">
        <v>13121</v>
      </c>
      <c r="W1730" t="s">
        <v>13122</v>
      </c>
      <c r="X1730" t="s">
        <v>38</v>
      </c>
    </row>
    <row r="1731" spans="1:24" x14ac:dyDescent="0.3">
      <c r="A1731">
        <v>969672</v>
      </c>
      <c r="B1731" t="s">
        <v>13123</v>
      </c>
      <c r="C1731" t="s">
        <v>13124</v>
      </c>
      <c r="D1731" t="s">
        <v>13125</v>
      </c>
      <c r="E1731" t="s">
        <v>140</v>
      </c>
      <c r="F1731" t="s">
        <v>650</v>
      </c>
      <c r="G1731" t="s">
        <v>43</v>
      </c>
      <c r="H1731" t="s">
        <v>13126</v>
      </c>
      <c r="I1731" t="s">
        <v>13127</v>
      </c>
      <c r="J1731" t="s">
        <v>13128</v>
      </c>
      <c r="K1731">
        <v>47</v>
      </c>
      <c r="L1731" t="s">
        <v>2321</v>
      </c>
      <c r="N1731" t="s">
        <v>31</v>
      </c>
      <c r="O1731" t="s">
        <v>2322</v>
      </c>
      <c r="Q1731" t="s">
        <v>33</v>
      </c>
      <c r="R1731" t="s">
        <v>34</v>
      </c>
      <c r="S1731" t="s">
        <v>13129</v>
      </c>
      <c r="W1731" t="s">
        <v>2409</v>
      </c>
      <c r="X1731" t="s">
        <v>38</v>
      </c>
    </row>
    <row r="1732" spans="1:24" x14ac:dyDescent="0.3">
      <c r="A1732">
        <v>969676</v>
      </c>
      <c r="B1732">
        <v>332502</v>
      </c>
      <c r="C1732" t="s">
        <v>13130</v>
      </c>
      <c r="D1732" t="s">
        <v>13131</v>
      </c>
      <c r="F1732" t="s">
        <v>738</v>
      </c>
      <c r="G1732" t="s">
        <v>27</v>
      </c>
      <c r="H1732" t="s">
        <v>13132</v>
      </c>
      <c r="I1732" t="s">
        <v>13133</v>
      </c>
      <c r="J1732" t="s">
        <v>13134</v>
      </c>
      <c r="K1732">
        <v>88</v>
      </c>
      <c r="L1732" t="s">
        <v>13135</v>
      </c>
      <c r="N1732" t="s">
        <v>31</v>
      </c>
      <c r="O1732" t="s">
        <v>130</v>
      </c>
      <c r="Q1732" t="s">
        <v>33</v>
      </c>
      <c r="R1732" t="s">
        <v>34</v>
      </c>
      <c r="S1732" t="s">
        <v>13136</v>
      </c>
      <c r="W1732" t="s">
        <v>13137</v>
      </c>
      <c r="X1732" t="s">
        <v>38</v>
      </c>
    </row>
    <row r="1733" spans="1:24" x14ac:dyDescent="0.3">
      <c r="A1733">
        <v>969677</v>
      </c>
      <c r="B1733" t="s">
        <v>13138</v>
      </c>
      <c r="C1733" t="s">
        <v>13139</v>
      </c>
      <c r="D1733" t="s">
        <v>13140</v>
      </c>
      <c r="F1733" t="s">
        <v>1911</v>
      </c>
      <c r="G1733" t="s">
        <v>27</v>
      </c>
      <c r="H1733" t="s">
        <v>13141</v>
      </c>
      <c r="I1733" t="s">
        <v>13142</v>
      </c>
      <c r="J1733" t="s">
        <v>13143</v>
      </c>
      <c r="K1733">
        <v>88</v>
      </c>
      <c r="L1733" t="s">
        <v>13144</v>
      </c>
      <c r="N1733" t="s">
        <v>31</v>
      </c>
      <c r="O1733" t="s">
        <v>490</v>
      </c>
      <c r="Q1733" t="s">
        <v>33</v>
      </c>
      <c r="R1733" t="s">
        <v>34</v>
      </c>
      <c r="S1733" t="s">
        <v>13145</v>
      </c>
      <c r="W1733" t="s">
        <v>13146</v>
      </c>
      <c r="X1733" t="s">
        <v>38</v>
      </c>
    </row>
    <row r="1734" spans="1:24" x14ac:dyDescent="0.3">
      <c r="A1734">
        <v>969680</v>
      </c>
      <c r="B1734" t="s">
        <v>13147</v>
      </c>
      <c r="C1734" t="s">
        <v>13148</v>
      </c>
      <c r="D1734" t="s">
        <v>13149</v>
      </c>
      <c r="F1734" t="s">
        <v>970</v>
      </c>
      <c r="G1734" t="s">
        <v>27</v>
      </c>
      <c r="H1734" t="s">
        <v>13150</v>
      </c>
      <c r="I1734" t="s">
        <v>13151</v>
      </c>
      <c r="J1734" t="s">
        <v>13152</v>
      </c>
      <c r="K1734">
        <v>80</v>
      </c>
      <c r="L1734" t="s">
        <v>13153</v>
      </c>
      <c r="N1734" t="s">
        <v>31</v>
      </c>
      <c r="O1734" t="s">
        <v>490</v>
      </c>
      <c r="Q1734" t="s">
        <v>33</v>
      </c>
      <c r="R1734" t="s">
        <v>34</v>
      </c>
      <c r="S1734" t="s">
        <v>13154</v>
      </c>
      <c r="W1734" t="s">
        <v>13155</v>
      </c>
      <c r="X1734" t="s">
        <v>38</v>
      </c>
    </row>
    <row r="1735" spans="1:24" x14ac:dyDescent="0.3">
      <c r="A1735">
        <v>969681</v>
      </c>
      <c r="B1735" t="s">
        <v>13156</v>
      </c>
      <c r="C1735" t="s">
        <v>13157</v>
      </c>
      <c r="D1735" t="s">
        <v>13158</v>
      </c>
      <c r="E1735" t="s">
        <v>195</v>
      </c>
      <c r="F1735" t="s">
        <v>2617</v>
      </c>
      <c r="G1735" t="s">
        <v>43</v>
      </c>
      <c r="H1735" t="s">
        <v>13159</v>
      </c>
      <c r="I1735" t="s">
        <v>13160</v>
      </c>
      <c r="J1735" t="s">
        <v>13161</v>
      </c>
      <c r="K1735">
        <v>63</v>
      </c>
      <c r="N1735" t="s">
        <v>31</v>
      </c>
      <c r="O1735" t="s">
        <v>201</v>
      </c>
      <c r="Q1735" t="s">
        <v>33</v>
      </c>
      <c r="R1735" t="s">
        <v>34</v>
      </c>
      <c r="S1735" t="s">
        <v>13162</v>
      </c>
      <c r="W1735" t="s">
        <v>13163</v>
      </c>
      <c r="X1735" t="s">
        <v>60</v>
      </c>
    </row>
    <row r="1736" spans="1:24" x14ac:dyDescent="0.3">
      <c r="A1736">
        <v>969684</v>
      </c>
      <c r="B1736">
        <v>126682</v>
      </c>
      <c r="C1736" t="s">
        <v>13164</v>
      </c>
      <c r="D1736" t="s">
        <v>13165</v>
      </c>
      <c r="E1736" t="s">
        <v>5901</v>
      </c>
      <c r="F1736" t="s">
        <v>281</v>
      </c>
      <c r="G1736" t="s">
        <v>27</v>
      </c>
      <c r="H1736" t="s">
        <v>13166</v>
      </c>
      <c r="I1736" t="s">
        <v>13167</v>
      </c>
      <c r="J1736" t="s">
        <v>13168</v>
      </c>
      <c r="K1736">
        <v>73</v>
      </c>
      <c r="L1736" t="s">
        <v>13169</v>
      </c>
      <c r="N1736" t="s">
        <v>31</v>
      </c>
      <c r="O1736" t="s">
        <v>490</v>
      </c>
      <c r="Q1736" t="s">
        <v>33</v>
      </c>
      <c r="R1736" t="s">
        <v>34</v>
      </c>
      <c r="S1736" t="s">
        <v>13170</v>
      </c>
      <c r="W1736" t="s">
        <v>1839</v>
      </c>
      <c r="X1736" t="s">
        <v>38</v>
      </c>
    </row>
    <row r="1737" spans="1:24" x14ac:dyDescent="0.3">
      <c r="A1737">
        <v>969685</v>
      </c>
      <c r="B1737" t="s">
        <v>13171</v>
      </c>
      <c r="C1737" t="s">
        <v>13172</v>
      </c>
      <c r="D1737" t="s">
        <v>13173</v>
      </c>
      <c r="E1737" t="s">
        <v>6941</v>
      </c>
      <c r="F1737" t="s">
        <v>2326</v>
      </c>
      <c r="G1737" t="s">
        <v>43</v>
      </c>
      <c r="H1737" t="s">
        <v>13174</v>
      </c>
      <c r="I1737" t="s">
        <v>13175</v>
      </c>
      <c r="J1737" t="s">
        <v>13176</v>
      </c>
      <c r="K1737">
        <v>56</v>
      </c>
      <c r="L1737" t="s">
        <v>1213</v>
      </c>
      <c r="N1737" t="s">
        <v>31</v>
      </c>
      <c r="O1737" t="s">
        <v>490</v>
      </c>
      <c r="Q1737" t="s">
        <v>33</v>
      </c>
      <c r="R1737" t="s">
        <v>34</v>
      </c>
      <c r="S1737" t="s">
        <v>13177</v>
      </c>
      <c r="W1737" t="s">
        <v>13178</v>
      </c>
      <c r="X1737" t="s">
        <v>60</v>
      </c>
    </row>
    <row r="1738" spans="1:24" x14ac:dyDescent="0.3">
      <c r="A1738">
        <v>969686</v>
      </c>
      <c r="B1738">
        <v>237946</v>
      </c>
      <c r="C1738" t="s">
        <v>13179</v>
      </c>
      <c r="D1738" t="s">
        <v>13180</v>
      </c>
      <c r="E1738" t="s">
        <v>2001</v>
      </c>
      <c r="F1738" t="s">
        <v>92</v>
      </c>
      <c r="G1738" t="s">
        <v>27</v>
      </c>
      <c r="H1738" t="s">
        <v>13181</v>
      </c>
      <c r="I1738" t="s">
        <v>13182</v>
      </c>
      <c r="J1738" t="s">
        <v>13183</v>
      </c>
      <c r="K1738">
        <v>75</v>
      </c>
      <c r="L1738" t="s">
        <v>6615</v>
      </c>
      <c r="N1738" t="s">
        <v>31</v>
      </c>
      <c r="O1738" t="s">
        <v>130</v>
      </c>
      <c r="Q1738" t="s">
        <v>33</v>
      </c>
      <c r="R1738" t="s">
        <v>34</v>
      </c>
      <c r="S1738" t="s">
        <v>13184</v>
      </c>
      <c r="T1738" t="s">
        <v>13185</v>
      </c>
      <c r="W1738" t="s">
        <v>13186</v>
      </c>
      <c r="X1738" t="s">
        <v>38</v>
      </c>
    </row>
    <row r="1739" spans="1:24" x14ac:dyDescent="0.3">
      <c r="A1739">
        <v>969687</v>
      </c>
      <c r="B1739">
        <v>28407859</v>
      </c>
      <c r="C1739" t="s">
        <v>13187</v>
      </c>
      <c r="D1739" t="s">
        <v>13188</v>
      </c>
      <c r="E1739" t="s">
        <v>140</v>
      </c>
      <c r="F1739" t="s">
        <v>219</v>
      </c>
      <c r="G1739" t="s">
        <v>27</v>
      </c>
      <c r="H1739" t="s">
        <v>13189</v>
      </c>
      <c r="I1739" t="s">
        <v>13190</v>
      </c>
      <c r="J1739" t="s">
        <v>13191</v>
      </c>
      <c r="K1739">
        <v>145</v>
      </c>
      <c r="L1739" t="s">
        <v>6702</v>
      </c>
      <c r="N1739" t="s">
        <v>31</v>
      </c>
      <c r="O1739" t="s">
        <v>130</v>
      </c>
      <c r="Q1739" t="s">
        <v>33</v>
      </c>
      <c r="R1739" t="s">
        <v>34</v>
      </c>
      <c r="S1739" t="s">
        <v>13192</v>
      </c>
      <c r="T1739" t="s">
        <v>5258</v>
      </c>
      <c r="W1739" t="s">
        <v>13193</v>
      </c>
      <c r="X1739" t="s">
        <v>38</v>
      </c>
    </row>
    <row r="1740" spans="1:24" x14ac:dyDescent="0.3">
      <c r="A1740">
        <v>969688</v>
      </c>
      <c r="B1740">
        <v>333190</v>
      </c>
      <c r="C1740" t="s">
        <v>8060</v>
      </c>
      <c r="D1740" t="s">
        <v>8061</v>
      </c>
      <c r="F1740" t="s">
        <v>970</v>
      </c>
      <c r="G1740" t="s">
        <v>27</v>
      </c>
      <c r="H1740" t="s">
        <v>13194</v>
      </c>
      <c r="I1740" t="s">
        <v>13195</v>
      </c>
      <c r="J1740" t="s">
        <v>13196</v>
      </c>
      <c r="K1740">
        <v>76</v>
      </c>
      <c r="L1740" t="s">
        <v>1213</v>
      </c>
      <c r="N1740" t="s">
        <v>31</v>
      </c>
      <c r="O1740" t="s">
        <v>490</v>
      </c>
      <c r="Q1740" t="s">
        <v>33</v>
      </c>
      <c r="R1740" t="s">
        <v>34</v>
      </c>
      <c r="S1740" t="s">
        <v>8065</v>
      </c>
      <c r="T1740" t="s">
        <v>8066</v>
      </c>
      <c r="W1740" t="s">
        <v>13197</v>
      </c>
      <c r="X1740" t="s">
        <v>60</v>
      </c>
    </row>
    <row r="1741" spans="1:24" x14ac:dyDescent="0.3">
      <c r="A1741">
        <v>969690</v>
      </c>
      <c r="B1741" t="s">
        <v>11091</v>
      </c>
      <c r="C1741" t="s">
        <v>11092</v>
      </c>
      <c r="D1741" t="s">
        <v>11093</v>
      </c>
      <c r="E1741" t="s">
        <v>185</v>
      </c>
      <c r="F1741" t="s">
        <v>947</v>
      </c>
      <c r="G1741" t="s">
        <v>43</v>
      </c>
      <c r="H1741" t="s">
        <v>13198</v>
      </c>
      <c r="I1741" t="s">
        <v>13198</v>
      </c>
      <c r="J1741" t="s">
        <v>13199</v>
      </c>
      <c r="K1741">
        <v>0</v>
      </c>
      <c r="M1741" t="s">
        <v>13200</v>
      </c>
      <c r="N1741" t="s">
        <v>31</v>
      </c>
      <c r="O1741" t="s">
        <v>158</v>
      </c>
      <c r="Q1741" t="s">
        <v>119</v>
      </c>
      <c r="R1741" t="s">
        <v>120</v>
      </c>
      <c r="S1741" t="s">
        <v>11097</v>
      </c>
      <c r="W1741" t="s">
        <v>13201</v>
      </c>
    </row>
    <row r="1742" spans="1:24" x14ac:dyDescent="0.3">
      <c r="A1742">
        <v>969691</v>
      </c>
      <c r="B1742" t="s">
        <v>13202</v>
      </c>
      <c r="C1742" t="s">
        <v>13203</v>
      </c>
      <c r="D1742" t="s">
        <v>13204</v>
      </c>
      <c r="F1742" t="s">
        <v>611</v>
      </c>
      <c r="G1742" t="s">
        <v>27</v>
      </c>
      <c r="H1742" t="s">
        <v>13205</v>
      </c>
      <c r="I1742" t="s">
        <v>13206</v>
      </c>
      <c r="J1742" t="s">
        <v>13207</v>
      </c>
      <c r="K1742">
        <v>115</v>
      </c>
      <c r="L1742" t="s">
        <v>6702</v>
      </c>
      <c r="N1742" t="s">
        <v>31</v>
      </c>
      <c r="O1742" t="s">
        <v>130</v>
      </c>
      <c r="Q1742" t="s">
        <v>33</v>
      </c>
      <c r="R1742" t="s">
        <v>34</v>
      </c>
      <c r="S1742" t="s">
        <v>13208</v>
      </c>
      <c r="T1742" t="s">
        <v>13209</v>
      </c>
      <c r="W1742" t="s">
        <v>13210</v>
      </c>
      <c r="X1742" t="s">
        <v>60</v>
      </c>
    </row>
    <row r="1743" spans="1:24" x14ac:dyDescent="0.3">
      <c r="A1743">
        <v>969692</v>
      </c>
      <c r="B1743" t="s">
        <v>13211</v>
      </c>
      <c r="C1743" t="s">
        <v>13212</v>
      </c>
      <c r="D1743" t="s">
        <v>13213</v>
      </c>
      <c r="E1743" t="s">
        <v>2001</v>
      </c>
      <c r="F1743" t="s">
        <v>650</v>
      </c>
      <c r="G1743" t="s">
        <v>43</v>
      </c>
      <c r="H1743" t="s">
        <v>13214</v>
      </c>
      <c r="I1743" t="s">
        <v>13215</v>
      </c>
      <c r="J1743" t="s">
        <v>13216</v>
      </c>
      <c r="K1743">
        <v>113</v>
      </c>
      <c r="L1743" t="s">
        <v>518</v>
      </c>
      <c r="N1743" t="s">
        <v>31</v>
      </c>
      <c r="O1743" t="s">
        <v>146</v>
      </c>
      <c r="Q1743" t="s">
        <v>33</v>
      </c>
      <c r="R1743" t="s">
        <v>34</v>
      </c>
      <c r="S1743" t="s">
        <v>13217</v>
      </c>
      <c r="W1743" t="s">
        <v>13218</v>
      </c>
      <c r="X1743" t="s">
        <v>38</v>
      </c>
    </row>
    <row r="1744" spans="1:24" x14ac:dyDescent="0.3">
      <c r="A1744">
        <v>969694</v>
      </c>
      <c r="B1744">
        <v>190332</v>
      </c>
      <c r="C1744" t="s">
        <v>13219</v>
      </c>
      <c r="D1744" t="s">
        <v>13220</v>
      </c>
      <c r="F1744" t="s">
        <v>738</v>
      </c>
      <c r="G1744" t="s">
        <v>27</v>
      </c>
      <c r="H1744" t="s">
        <v>13221</v>
      </c>
      <c r="I1744" t="s">
        <v>13222</v>
      </c>
      <c r="J1744" t="s">
        <v>13223</v>
      </c>
      <c r="K1744">
        <v>107</v>
      </c>
      <c r="N1744" t="s">
        <v>31</v>
      </c>
      <c r="O1744" t="s">
        <v>201</v>
      </c>
      <c r="Q1744" t="s">
        <v>33</v>
      </c>
      <c r="R1744" t="s">
        <v>34</v>
      </c>
      <c r="S1744" t="e">
        <f>- Neuquén - Oeste</f>
        <v>#NAME?</v>
      </c>
      <c r="T1744">
        <v>251</v>
      </c>
      <c r="W1744" t="s">
        <v>13224</v>
      </c>
      <c r="X1744" t="s">
        <v>38</v>
      </c>
    </row>
    <row r="1745" spans="1:24" x14ac:dyDescent="0.3">
      <c r="A1745">
        <v>969696</v>
      </c>
      <c r="B1745" t="s">
        <v>13225</v>
      </c>
      <c r="C1745" t="s">
        <v>13226</v>
      </c>
      <c r="D1745" t="s">
        <v>13227</v>
      </c>
      <c r="F1745" t="s">
        <v>356</v>
      </c>
      <c r="G1745" t="s">
        <v>43</v>
      </c>
      <c r="H1745" t="s">
        <v>13228</v>
      </c>
      <c r="I1745" t="s">
        <v>13229</v>
      </c>
      <c r="J1745" t="s">
        <v>13230</v>
      </c>
      <c r="K1745">
        <v>108</v>
      </c>
      <c r="L1745" t="s">
        <v>1104</v>
      </c>
      <c r="N1745" t="s">
        <v>31</v>
      </c>
      <c r="O1745" t="s">
        <v>146</v>
      </c>
      <c r="Q1745" t="s">
        <v>33</v>
      </c>
      <c r="R1745" t="s">
        <v>34</v>
      </c>
      <c r="S1745" t="s">
        <v>13231</v>
      </c>
      <c r="W1745" t="s">
        <v>13232</v>
      </c>
      <c r="X1745" t="s">
        <v>38</v>
      </c>
    </row>
    <row r="1746" spans="1:24" x14ac:dyDescent="0.3">
      <c r="A1746">
        <v>969698</v>
      </c>
      <c r="B1746">
        <v>885</v>
      </c>
      <c r="C1746" t="s">
        <v>13233</v>
      </c>
      <c r="D1746" t="s">
        <v>13234</v>
      </c>
      <c r="E1746" t="s">
        <v>195</v>
      </c>
      <c r="F1746" t="s">
        <v>1610</v>
      </c>
      <c r="G1746" t="s">
        <v>27</v>
      </c>
      <c r="H1746" t="s">
        <v>13235</v>
      </c>
      <c r="I1746" t="s">
        <v>13236</v>
      </c>
      <c r="J1746" t="s">
        <v>13237</v>
      </c>
      <c r="K1746">
        <v>25</v>
      </c>
      <c r="L1746" t="s">
        <v>13238</v>
      </c>
      <c r="N1746" t="s">
        <v>31</v>
      </c>
      <c r="O1746" t="s">
        <v>130</v>
      </c>
      <c r="Q1746" t="s">
        <v>33</v>
      </c>
      <c r="R1746" t="s">
        <v>34</v>
      </c>
      <c r="S1746" t="s">
        <v>13239</v>
      </c>
      <c r="W1746" t="s">
        <v>13240</v>
      </c>
      <c r="X1746" t="s">
        <v>60</v>
      </c>
    </row>
    <row r="1747" spans="1:24" x14ac:dyDescent="0.3">
      <c r="A1747">
        <v>969697</v>
      </c>
      <c r="B1747" t="s">
        <v>13241</v>
      </c>
      <c r="C1747" t="s">
        <v>13242</v>
      </c>
      <c r="D1747" t="s">
        <v>13243</v>
      </c>
      <c r="F1747" t="s">
        <v>281</v>
      </c>
      <c r="G1747" t="s">
        <v>43</v>
      </c>
      <c r="H1747" t="s">
        <v>13244</v>
      </c>
      <c r="I1747" t="s">
        <v>13245</v>
      </c>
      <c r="J1747" t="s">
        <v>13246</v>
      </c>
      <c r="K1747">
        <v>8</v>
      </c>
      <c r="L1747" t="s">
        <v>13247</v>
      </c>
      <c r="N1747" t="s">
        <v>31</v>
      </c>
      <c r="O1747" t="s">
        <v>130</v>
      </c>
      <c r="Q1747" t="s">
        <v>33</v>
      </c>
      <c r="R1747" t="s">
        <v>34</v>
      </c>
      <c r="S1747" t="s">
        <v>13248</v>
      </c>
      <c r="W1747" t="s">
        <v>13249</v>
      </c>
      <c r="X1747" t="s">
        <v>60</v>
      </c>
    </row>
    <row r="1748" spans="1:24" x14ac:dyDescent="0.3">
      <c r="A1748">
        <v>969700</v>
      </c>
      <c r="B1748" t="s">
        <v>13250</v>
      </c>
      <c r="C1748" t="s">
        <v>13251</v>
      </c>
      <c r="D1748" t="s">
        <v>13252</v>
      </c>
      <c r="F1748" t="s">
        <v>63</v>
      </c>
      <c r="G1748" t="s">
        <v>43</v>
      </c>
      <c r="H1748" t="s">
        <v>13253</v>
      </c>
      <c r="I1748" t="s">
        <v>13254</v>
      </c>
      <c r="J1748" t="s">
        <v>13255</v>
      </c>
      <c r="K1748">
        <v>89</v>
      </c>
      <c r="L1748" t="s">
        <v>3030</v>
      </c>
      <c r="N1748" t="s">
        <v>31</v>
      </c>
      <c r="O1748" t="s">
        <v>146</v>
      </c>
      <c r="Q1748" t="s">
        <v>33</v>
      </c>
      <c r="R1748" t="s">
        <v>34</v>
      </c>
      <c r="S1748" t="e">
        <f>- Neuquén - Oeste</f>
        <v>#NAME?</v>
      </c>
      <c r="T1748" t="s">
        <v>3577</v>
      </c>
      <c r="W1748" t="s">
        <v>13256</v>
      </c>
      <c r="X1748" t="s">
        <v>38</v>
      </c>
    </row>
    <row r="1749" spans="1:24" x14ac:dyDescent="0.3">
      <c r="A1749">
        <v>969702</v>
      </c>
      <c r="B1749" t="s">
        <v>13257</v>
      </c>
      <c r="C1749" t="s">
        <v>13258</v>
      </c>
      <c r="D1749" t="s">
        <v>13259</v>
      </c>
      <c r="F1749" t="s">
        <v>947</v>
      </c>
      <c r="G1749" t="s">
        <v>27</v>
      </c>
      <c r="H1749" t="s">
        <v>13236</v>
      </c>
      <c r="I1749" t="s">
        <v>13260</v>
      </c>
      <c r="J1749" t="s">
        <v>13255</v>
      </c>
      <c r="K1749">
        <v>93</v>
      </c>
      <c r="M1749" t="s">
        <v>13261</v>
      </c>
      <c r="N1749" t="s">
        <v>31</v>
      </c>
      <c r="O1749" t="s">
        <v>201</v>
      </c>
      <c r="Q1749" t="s">
        <v>33</v>
      </c>
      <c r="R1749" t="s">
        <v>34</v>
      </c>
      <c r="S1749" t="s">
        <v>13262</v>
      </c>
      <c r="W1749" t="s">
        <v>13263</v>
      </c>
      <c r="X1749" t="s">
        <v>38</v>
      </c>
    </row>
    <row r="1750" spans="1:24" x14ac:dyDescent="0.3">
      <c r="A1750">
        <v>969705</v>
      </c>
      <c r="B1750">
        <v>317592</v>
      </c>
      <c r="C1750" t="s">
        <v>13264</v>
      </c>
      <c r="D1750" t="s">
        <v>13265</v>
      </c>
      <c r="F1750" t="s">
        <v>685</v>
      </c>
      <c r="G1750" t="s">
        <v>27</v>
      </c>
      <c r="H1750" t="s">
        <v>13266</v>
      </c>
      <c r="I1750" t="s">
        <v>13267</v>
      </c>
      <c r="J1750" t="s">
        <v>13268</v>
      </c>
      <c r="K1750">
        <v>49</v>
      </c>
      <c r="L1750" t="s">
        <v>13269</v>
      </c>
      <c r="N1750" t="s">
        <v>31</v>
      </c>
      <c r="O1750" t="s">
        <v>490</v>
      </c>
      <c r="Q1750" t="s">
        <v>33</v>
      </c>
      <c r="R1750" t="s">
        <v>34</v>
      </c>
      <c r="S1750" t="s">
        <v>13270</v>
      </c>
      <c r="W1750" t="s">
        <v>13271</v>
      </c>
      <c r="X1750" t="s">
        <v>60</v>
      </c>
    </row>
    <row r="1751" spans="1:24" x14ac:dyDescent="0.3">
      <c r="A1751">
        <v>969706</v>
      </c>
      <c r="B1751" t="s">
        <v>13272</v>
      </c>
      <c r="C1751" t="s">
        <v>13273</v>
      </c>
      <c r="D1751" t="s">
        <v>13274</v>
      </c>
      <c r="F1751" t="s">
        <v>92</v>
      </c>
      <c r="G1751" t="s">
        <v>27</v>
      </c>
      <c r="H1751" t="s">
        <v>13275</v>
      </c>
      <c r="I1751" t="s">
        <v>13276</v>
      </c>
      <c r="J1751" t="s">
        <v>13277</v>
      </c>
      <c r="K1751">
        <v>193</v>
      </c>
      <c r="L1751" t="s">
        <v>13278</v>
      </c>
      <c r="N1751" t="s">
        <v>31</v>
      </c>
      <c r="O1751" t="s">
        <v>146</v>
      </c>
      <c r="Q1751" t="s">
        <v>33</v>
      </c>
      <c r="R1751" t="s">
        <v>34</v>
      </c>
      <c r="S1751" t="s">
        <v>13279</v>
      </c>
      <c r="T1751" t="s">
        <v>4568</v>
      </c>
      <c r="W1751" t="s">
        <v>13280</v>
      </c>
      <c r="X1751" t="s">
        <v>38</v>
      </c>
    </row>
    <row r="1752" spans="1:24" x14ac:dyDescent="0.3">
      <c r="A1752">
        <v>969707</v>
      </c>
      <c r="B1752">
        <v>200473</v>
      </c>
      <c r="C1752" t="s">
        <v>13281</v>
      </c>
      <c r="D1752" t="s">
        <v>13282</v>
      </c>
      <c r="F1752" t="s">
        <v>738</v>
      </c>
      <c r="G1752" t="s">
        <v>27</v>
      </c>
      <c r="H1752" t="s">
        <v>13283</v>
      </c>
      <c r="I1752" t="s">
        <v>13284</v>
      </c>
      <c r="J1752" t="s">
        <v>13285</v>
      </c>
      <c r="K1752">
        <v>197</v>
      </c>
      <c r="N1752" t="s">
        <v>31</v>
      </c>
      <c r="O1752" t="s">
        <v>201</v>
      </c>
      <c r="Q1752" t="s">
        <v>33</v>
      </c>
      <c r="R1752" t="s">
        <v>34</v>
      </c>
      <c r="S1752" t="s">
        <v>13286</v>
      </c>
      <c r="T1752" t="s">
        <v>1569</v>
      </c>
      <c r="W1752" t="s">
        <v>13287</v>
      </c>
      <c r="X1752" t="s">
        <v>38</v>
      </c>
    </row>
    <row r="1753" spans="1:24" x14ac:dyDescent="0.3">
      <c r="A1753">
        <v>969708</v>
      </c>
      <c r="B1753">
        <v>291105</v>
      </c>
      <c r="C1753" t="s">
        <v>1208</v>
      </c>
      <c r="D1753" t="s">
        <v>1209</v>
      </c>
      <c r="F1753" t="s">
        <v>847</v>
      </c>
      <c r="G1753" t="s">
        <v>43</v>
      </c>
      <c r="H1753" t="s">
        <v>13288</v>
      </c>
      <c r="I1753" t="s">
        <v>13289</v>
      </c>
      <c r="J1753" t="s">
        <v>13290</v>
      </c>
      <c r="K1753">
        <v>194</v>
      </c>
      <c r="N1753" t="s">
        <v>31</v>
      </c>
      <c r="O1753" t="s">
        <v>201</v>
      </c>
      <c r="Q1753" t="s">
        <v>33</v>
      </c>
      <c r="R1753" t="s">
        <v>34</v>
      </c>
      <c r="S1753" t="s">
        <v>87</v>
      </c>
      <c r="T1753" t="s">
        <v>1214</v>
      </c>
      <c r="W1753" t="s">
        <v>13291</v>
      </c>
      <c r="X1753" t="s">
        <v>38</v>
      </c>
    </row>
    <row r="1754" spans="1:24" x14ac:dyDescent="0.3">
      <c r="A1754">
        <v>969709</v>
      </c>
      <c r="B1754">
        <v>211615</v>
      </c>
      <c r="C1754" t="s">
        <v>1630</v>
      </c>
      <c r="D1754" t="s">
        <v>1631</v>
      </c>
      <c r="E1754" t="s">
        <v>195</v>
      </c>
      <c r="F1754" t="s">
        <v>1009</v>
      </c>
      <c r="G1754" t="s">
        <v>43</v>
      </c>
      <c r="H1754" t="s">
        <v>13292</v>
      </c>
      <c r="J1754" t="s">
        <v>13293</v>
      </c>
      <c r="N1754" t="s">
        <v>31</v>
      </c>
      <c r="R1754" t="s">
        <v>78</v>
      </c>
      <c r="S1754" t="s">
        <v>1636</v>
      </c>
      <c r="W1754" t="s">
        <v>13294</v>
      </c>
      <c r="X1754" t="s">
        <v>38</v>
      </c>
    </row>
    <row r="1755" spans="1:24" x14ac:dyDescent="0.3">
      <c r="A1755">
        <v>969710</v>
      </c>
      <c r="B1755" t="s">
        <v>13295</v>
      </c>
      <c r="C1755" t="s">
        <v>13296</v>
      </c>
      <c r="D1755" t="s">
        <v>13297</v>
      </c>
      <c r="F1755" t="s">
        <v>1324</v>
      </c>
      <c r="G1755" t="s">
        <v>27</v>
      </c>
      <c r="H1755" t="s">
        <v>13298</v>
      </c>
      <c r="J1755" t="s">
        <v>13299</v>
      </c>
      <c r="N1755" t="s">
        <v>31</v>
      </c>
      <c r="R1755" t="s">
        <v>78</v>
      </c>
      <c r="S1755" t="s">
        <v>13300</v>
      </c>
      <c r="T1755" t="s">
        <v>646</v>
      </c>
      <c r="W1755" t="s">
        <v>13301</v>
      </c>
      <c r="X1755" t="s">
        <v>38</v>
      </c>
    </row>
    <row r="1756" spans="1:24" x14ac:dyDescent="0.3">
      <c r="A1756">
        <v>969711</v>
      </c>
      <c r="B1756">
        <v>302210</v>
      </c>
      <c r="C1756" t="s">
        <v>13302</v>
      </c>
      <c r="D1756" t="s">
        <v>13303</v>
      </c>
      <c r="F1756" t="s">
        <v>270</v>
      </c>
      <c r="G1756" t="s">
        <v>27</v>
      </c>
      <c r="H1756" t="s">
        <v>13304</v>
      </c>
      <c r="I1756" t="s">
        <v>13305</v>
      </c>
      <c r="J1756" t="s">
        <v>13306</v>
      </c>
      <c r="K1756">
        <v>32</v>
      </c>
      <c r="L1756" t="s">
        <v>4165</v>
      </c>
      <c r="N1756" t="s">
        <v>31</v>
      </c>
      <c r="O1756" t="s">
        <v>130</v>
      </c>
      <c r="Q1756" t="s">
        <v>33</v>
      </c>
      <c r="R1756" t="s">
        <v>34</v>
      </c>
      <c r="S1756" t="s">
        <v>13307</v>
      </c>
      <c r="W1756" t="s">
        <v>13308</v>
      </c>
      <c r="X1756" t="s">
        <v>60</v>
      </c>
    </row>
    <row r="1757" spans="1:24" x14ac:dyDescent="0.3">
      <c r="A1757">
        <v>969719</v>
      </c>
      <c r="B1757">
        <v>18198</v>
      </c>
      <c r="C1757" t="s">
        <v>13309</v>
      </c>
      <c r="D1757" t="s">
        <v>13310</v>
      </c>
      <c r="F1757" t="s">
        <v>463</v>
      </c>
      <c r="G1757" t="s">
        <v>27</v>
      </c>
      <c r="H1757" t="s">
        <v>13311</v>
      </c>
      <c r="I1757" t="s">
        <v>13312</v>
      </c>
      <c r="J1757" t="s">
        <v>13313</v>
      </c>
      <c r="K1757">
        <v>134</v>
      </c>
      <c r="N1757" t="s">
        <v>31</v>
      </c>
      <c r="O1757" t="s">
        <v>201</v>
      </c>
      <c r="Q1757" t="s">
        <v>33</v>
      </c>
      <c r="R1757" t="s">
        <v>34</v>
      </c>
      <c r="S1757" t="s">
        <v>5797</v>
      </c>
      <c r="T1757" t="s">
        <v>13314</v>
      </c>
      <c r="W1757" t="s">
        <v>13315</v>
      </c>
      <c r="X1757" t="s">
        <v>38</v>
      </c>
    </row>
    <row r="1758" spans="1:24" x14ac:dyDescent="0.3">
      <c r="A1758">
        <v>969720</v>
      </c>
      <c r="B1758">
        <v>258009</v>
      </c>
      <c r="C1758" t="s">
        <v>13316</v>
      </c>
      <c r="D1758" t="s">
        <v>13317</v>
      </c>
      <c r="E1758" t="s">
        <v>345</v>
      </c>
      <c r="F1758" t="s">
        <v>1042</v>
      </c>
      <c r="G1758" t="s">
        <v>43</v>
      </c>
      <c r="H1758" t="s">
        <v>13318</v>
      </c>
      <c r="I1758" t="s">
        <v>13319</v>
      </c>
      <c r="J1758" t="s">
        <v>13320</v>
      </c>
      <c r="K1758">
        <v>79</v>
      </c>
      <c r="N1758" t="s">
        <v>31</v>
      </c>
      <c r="O1758" t="s">
        <v>201</v>
      </c>
      <c r="Q1758" t="s">
        <v>33</v>
      </c>
      <c r="R1758" t="s">
        <v>34</v>
      </c>
      <c r="S1758" t="e">
        <f>- Neuquén - Oeste</f>
        <v>#NAME?</v>
      </c>
      <c r="T1758" t="s">
        <v>13321</v>
      </c>
      <c r="W1758" t="s">
        <v>13322</v>
      </c>
      <c r="X1758" t="s">
        <v>60</v>
      </c>
    </row>
    <row r="1759" spans="1:24" x14ac:dyDescent="0.3">
      <c r="A1759">
        <v>969721</v>
      </c>
      <c r="B1759">
        <v>231214</v>
      </c>
      <c r="C1759" t="s">
        <v>13323</v>
      </c>
      <c r="D1759" t="s">
        <v>13324</v>
      </c>
      <c r="F1759" t="s">
        <v>970</v>
      </c>
      <c r="G1759" t="s">
        <v>27</v>
      </c>
      <c r="H1759" t="s">
        <v>13325</v>
      </c>
      <c r="I1759" t="s">
        <v>13326</v>
      </c>
      <c r="J1759" t="s">
        <v>13327</v>
      </c>
      <c r="K1759">
        <v>114</v>
      </c>
      <c r="M1759" t="s">
        <v>13328</v>
      </c>
      <c r="N1759" t="s">
        <v>31</v>
      </c>
      <c r="O1759" t="s">
        <v>201</v>
      </c>
      <c r="Q1759" t="s">
        <v>33</v>
      </c>
      <c r="R1759" t="s">
        <v>34</v>
      </c>
      <c r="S1759" t="s">
        <v>13329</v>
      </c>
      <c r="T1759" t="s">
        <v>2524</v>
      </c>
      <c r="W1759" t="s">
        <v>13330</v>
      </c>
      <c r="X1759" t="s">
        <v>38</v>
      </c>
    </row>
    <row r="1760" spans="1:24" x14ac:dyDescent="0.3">
      <c r="A1760">
        <v>969725</v>
      </c>
      <c r="B1760" t="s">
        <v>13331</v>
      </c>
      <c r="C1760" t="s">
        <v>13332</v>
      </c>
      <c r="D1760" t="s">
        <v>13333</v>
      </c>
      <c r="F1760" t="s">
        <v>818</v>
      </c>
      <c r="G1760" t="s">
        <v>27</v>
      </c>
      <c r="H1760" t="s">
        <v>13334</v>
      </c>
      <c r="I1760" t="s">
        <v>13335</v>
      </c>
      <c r="J1760" t="s">
        <v>13336</v>
      </c>
      <c r="K1760">
        <v>112</v>
      </c>
      <c r="L1760" t="s">
        <v>13337</v>
      </c>
      <c r="N1760" t="s">
        <v>31</v>
      </c>
      <c r="O1760" t="s">
        <v>146</v>
      </c>
      <c r="Q1760" t="s">
        <v>33</v>
      </c>
      <c r="R1760" t="s">
        <v>34</v>
      </c>
      <c r="S1760" t="s">
        <v>13338</v>
      </c>
      <c r="W1760" t="s">
        <v>13339</v>
      </c>
      <c r="X1760" t="s">
        <v>38</v>
      </c>
    </row>
    <row r="1761" spans="1:24" x14ac:dyDescent="0.3">
      <c r="A1761">
        <v>969726</v>
      </c>
      <c r="B1761" t="s">
        <v>13340</v>
      </c>
      <c r="C1761" t="s">
        <v>13341</v>
      </c>
      <c r="D1761" t="s">
        <v>13342</v>
      </c>
      <c r="E1761" t="s">
        <v>101</v>
      </c>
      <c r="F1761" t="s">
        <v>847</v>
      </c>
      <c r="G1761" t="s">
        <v>43</v>
      </c>
      <c r="H1761" t="s">
        <v>13343</v>
      </c>
      <c r="I1761" t="s">
        <v>13344</v>
      </c>
      <c r="J1761" t="s">
        <v>13345</v>
      </c>
      <c r="K1761">
        <v>114</v>
      </c>
      <c r="L1761" t="s">
        <v>13346</v>
      </c>
      <c r="N1761" t="s">
        <v>31</v>
      </c>
      <c r="O1761" t="s">
        <v>146</v>
      </c>
      <c r="Q1761" t="s">
        <v>33</v>
      </c>
      <c r="R1761" t="s">
        <v>34</v>
      </c>
      <c r="S1761" t="s">
        <v>13347</v>
      </c>
      <c r="W1761" t="s">
        <v>13348</v>
      </c>
      <c r="X1761" t="s">
        <v>38</v>
      </c>
    </row>
    <row r="1762" spans="1:24" x14ac:dyDescent="0.3">
      <c r="A1762">
        <v>969727</v>
      </c>
      <c r="B1762" t="s">
        <v>13349</v>
      </c>
      <c r="C1762" t="s">
        <v>13350</v>
      </c>
      <c r="D1762" t="s">
        <v>13351</v>
      </c>
      <c r="F1762" t="s">
        <v>165</v>
      </c>
      <c r="G1762" t="s">
        <v>43</v>
      </c>
      <c r="H1762" t="s">
        <v>13352</v>
      </c>
      <c r="I1762" t="s">
        <v>13353</v>
      </c>
      <c r="J1762" t="s">
        <v>13354</v>
      </c>
      <c r="K1762">
        <v>83</v>
      </c>
      <c r="N1762" t="s">
        <v>31</v>
      </c>
      <c r="O1762" t="s">
        <v>201</v>
      </c>
      <c r="Q1762" t="s">
        <v>33</v>
      </c>
      <c r="R1762" t="s">
        <v>34</v>
      </c>
      <c r="S1762" t="s">
        <v>13355</v>
      </c>
      <c r="W1762" t="s">
        <v>13356</v>
      </c>
      <c r="X1762" t="s">
        <v>38</v>
      </c>
    </row>
    <row r="1763" spans="1:24" x14ac:dyDescent="0.3">
      <c r="A1763">
        <v>969728</v>
      </c>
      <c r="B1763">
        <v>233657</v>
      </c>
      <c r="C1763" t="s">
        <v>1375</v>
      </c>
      <c r="D1763" t="s">
        <v>1376</v>
      </c>
      <c r="F1763" t="s">
        <v>1156</v>
      </c>
      <c r="G1763" t="s">
        <v>43</v>
      </c>
      <c r="H1763" t="s">
        <v>13357</v>
      </c>
      <c r="I1763" t="s">
        <v>13358</v>
      </c>
      <c r="J1763" t="s">
        <v>13359</v>
      </c>
      <c r="K1763">
        <v>72</v>
      </c>
      <c r="N1763" t="s">
        <v>31</v>
      </c>
      <c r="O1763" t="s">
        <v>201</v>
      </c>
      <c r="Q1763" t="s">
        <v>33</v>
      </c>
      <c r="R1763" t="s">
        <v>34</v>
      </c>
      <c r="S1763" t="s">
        <v>1380</v>
      </c>
      <c r="T1763" t="s">
        <v>1206</v>
      </c>
      <c r="W1763" t="s">
        <v>13104</v>
      </c>
      <c r="X1763" t="s">
        <v>38</v>
      </c>
    </row>
    <row r="1764" spans="1:24" x14ac:dyDescent="0.3">
      <c r="A1764">
        <v>969729</v>
      </c>
      <c r="B1764">
        <v>211202</v>
      </c>
      <c r="C1764" t="s">
        <v>13360</v>
      </c>
      <c r="D1764" t="s">
        <v>13361</v>
      </c>
      <c r="F1764" t="s">
        <v>53</v>
      </c>
      <c r="G1764" t="s">
        <v>27</v>
      </c>
      <c r="H1764" t="s">
        <v>13357</v>
      </c>
      <c r="I1764" t="s">
        <v>13357</v>
      </c>
      <c r="J1764" t="s">
        <v>13362</v>
      </c>
      <c r="K1764">
        <v>0</v>
      </c>
      <c r="L1764" t="s">
        <v>13363</v>
      </c>
      <c r="N1764" t="s">
        <v>31</v>
      </c>
      <c r="O1764" t="s">
        <v>146</v>
      </c>
      <c r="Q1764" t="s">
        <v>119</v>
      </c>
      <c r="R1764" t="s">
        <v>120</v>
      </c>
      <c r="S1764" t="s">
        <v>13364</v>
      </c>
      <c r="T1764" t="s">
        <v>646</v>
      </c>
      <c r="W1764" t="s">
        <v>2688</v>
      </c>
    </row>
    <row r="1765" spans="1:24" x14ac:dyDescent="0.3">
      <c r="A1765">
        <v>969732</v>
      </c>
      <c r="B1765">
        <v>158873</v>
      </c>
      <c r="C1765" t="s">
        <v>13365</v>
      </c>
      <c r="D1765" t="s">
        <v>13366</v>
      </c>
      <c r="F1765" t="s">
        <v>485</v>
      </c>
      <c r="G1765" t="s">
        <v>43</v>
      </c>
      <c r="H1765" t="s">
        <v>13367</v>
      </c>
      <c r="I1765" t="s">
        <v>13368</v>
      </c>
      <c r="J1765" t="s">
        <v>13369</v>
      </c>
      <c r="K1765">
        <v>34</v>
      </c>
      <c r="N1765" t="s">
        <v>31</v>
      </c>
      <c r="O1765" t="s">
        <v>201</v>
      </c>
      <c r="Q1765" t="s">
        <v>33</v>
      </c>
      <c r="R1765" t="s">
        <v>34</v>
      </c>
      <c r="S1765" t="s">
        <v>13370</v>
      </c>
      <c r="W1765" t="s">
        <v>2196</v>
      </c>
      <c r="X1765" t="s">
        <v>38</v>
      </c>
    </row>
    <row r="1766" spans="1:24" x14ac:dyDescent="0.3">
      <c r="A1766">
        <v>969736</v>
      </c>
      <c r="B1766">
        <v>247570</v>
      </c>
      <c r="C1766" t="s">
        <v>13371</v>
      </c>
      <c r="D1766" t="s">
        <v>13372</v>
      </c>
      <c r="F1766" t="s">
        <v>650</v>
      </c>
      <c r="G1766" t="s">
        <v>43</v>
      </c>
      <c r="H1766" t="s">
        <v>13373</v>
      </c>
      <c r="I1766" t="s">
        <v>13374</v>
      </c>
      <c r="J1766" t="s">
        <v>13375</v>
      </c>
      <c r="K1766">
        <v>70</v>
      </c>
      <c r="L1766" t="s">
        <v>13376</v>
      </c>
      <c r="N1766" t="s">
        <v>31</v>
      </c>
      <c r="O1766" t="s">
        <v>490</v>
      </c>
      <c r="Q1766" t="s">
        <v>33</v>
      </c>
      <c r="R1766" t="s">
        <v>34</v>
      </c>
      <c r="S1766" t="s">
        <v>13377</v>
      </c>
      <c r="W1766" t="s">
        <v>13378</v>
      </c>
      <c r="X1766" t="s">
        <v>38</v>
      </c>
    </row>
    <row r="1767" spans="1:24" x14ac:dyDescent="0.3">
      <c r="A1767">
        <v>969737</v>
      </c>
      <c r="B1767" t="s">
        <v>13379</v>
      </c>
      <c r="C1767" t="s">
        <v>13380</v>
      </c>
      <c r="D1767" t="s">
        <v>13381</v>
      </c>
      <c r="E1767" t="s">
        <v>140</v>
      </c>
      <c r="F1767" t="s">
        <v>6865</v>
      </c>
      <c r="G1767" t="s">
        <v>27</v>
      </c>
      <c r="H1767" t="s">
        <v>13382</v>
      </c>
      <c r="I1767" t="s">
        <v>13382</v>
      </c>
      <c r="J1767" t="s">
        <v>13383</v>
      </c>
      <c r="K1767">
        <v>0</v>
      </c>
      <c r="L1767" t="s">
        <v>13384</v>
      </c>
      <c r="N1767" t="s">
        <v>31</v>
      </c>
      <c r="O1767" t="s">
        <v>146</v>
      </c>
      <c r="Q1767" t="s">
        <v>33</v>
      </c>
      <c r="R1767" t="s">
        <v>34</v>
      </c>
      <c r="S1767" t="s">
        <v>13385</v>
      </c>
      <c r="T1767" t="s">
        <v>7722</v>
      </c>
      <c r="W1767" t="s">
        <v>13386</v>
      </c>
    </row>
    <row r="1768" spans="1:24" x14ac:dyDescent="0.3">
      <c r="A1768">
        <v>969738</v>
      </c>
      <c r="B1768" t="s">
        <v>13379</v>
      </c>
      <c r="C1768" t="s">
        <v>13380</v>
      </c>
      <c r="D1768" t="s">
        <v>13381</v>
      </c>
      <c r="E1768" t="s">
        <v>140</v>
      </c>
      <c r="F1768" t="s">
        <v>6865</v>
      </c>
      <c r="G1768" t="s">
        <v>27</v>
      </c>
      <c r="H1768" t="s">
        <v>13387</v>
      </c>
      <c r="I1768" t="s">
        <v>13387</v>
      </c>
      <c r="J1768" t="s">
        <v>13388</v>
      </c>
      <c r="K1768">
        <v>0</v>
      </c>
      <c r="N1768" t="s">
        <v>31</v>
      </c>
      <c r="O1768" t="s">
        <v>3200</v>
      </c>
      <c r="Q1768" t="s">
        <v>33</v>
      </c>
      <c r="R1768" t="s">
        <v>34</v>
      </c>
      <c r="S1768" t="s">
        <v>13385</v>
      </c>
      <c r="T1768" t="s">
        <v>7722</v>
      </c>
      <c r="W1768" t="s">
        <v>13389</v>
      </c>
    </row>
    <row r="1769" spans="1:24" x14ac:dyDescent="0.3">
      <c r="A1769">
        <v>969739</v>
      </c>
      <c r="B1769" t="s">
        <v>13390</v>
      </c>
      <c r="C1769" t="s">
        <v>13391</v>
      </c>
      <c r="D1769" t="s">
        <v>13392</v>
      </c>
      <c r="F1769" t="s">
        <v>970</v>
      </c>
      <c r="G1769" t="s">
        <v>43</v>
      </c>
      <c r="H1769" t="s">
        <v>13393</v>
      </c>
      <c r="I1769" t="s">
        <v>13394</v>
      </c>
      <c r="J1769" t="s">
        <v>13395</v>
      </c>
      <c r="K1769">
        <v>21</v>
      </c>
      <c r="L1769" t="s">
        <v>1061</v>
      </c>
      <c r="N1769" t="s">
        <v>31</v>
      </c>
      <c r="O1769" t="s">
        <v>146</v>
      </c>
      <c r="Q1769" t="s">
        <v>33</v>
      </c>
      <c r="R1769" t="s">
        <v>34</v>
      </c>
      <c r="S1769" t="s">
        <v>13396</v>
      </c>
      <c r="W1769" t="s">
        <v>13397</v>
      </c>
      <c r="X1769" t="s">
        <v>60</v>
      </c>
    </row>
    <row r="1770" spans="1:24" x14ac:dyDescent="0.3">
      <c r="A1770">
        <v>969740</v>
      </c>
      <c r="B1770">
        <v>122652</v>
      </c>
      <c r="C1770" t="s">
        <v>13398</v>
      </c>
      <c r="D1770" t="s">
        <v>13399</v>
      </c>
      <c r="E1770" t="s">
        <v>13400</v>
      </c>
      <c r="F1770" t="s">
        <v>920</v>
      </c>
      <c r="G1770" t="s">
        <v>27</v>
      </c>
      <c r="H1770" t="s">
        <v>13401</v>
      </c>
      <c r="I1770" t="s">
        <v>13402</v>
      </c>
      <c r="J1770" t="s">
        <v>13403</v>
      </c>
      <c r="K1770">
        <v>39</v>
      </c>
      <c r="L1770" t="s">
        <v>637</v>
      </c>
      <c r="M1770" t="s">
        <v>13404</v>
      </c>
      <c r="N1770" t="s">
        <v>31</v>
      </c>
      <c r="O1770" t="s">
        <v>158</v>
      </c>
      <c r="Q1770" t="s">
        <v>119</v>
      </c>
      <c r="R1770" t="s">
        <v>120</v>
      </c>
      <c r="S1770" t="s">
        <v>13405</v>
      </c>
      <c r="W1770" t="s">
        <v>13406</v>
      </c>
      <c r="X1770" t="s">
        <v>60</v>
      </c>
    </row>
    <row r="1771" spans="1:24" x14ac:dyDescent="0.3">
      <c r="A1771">
        <v>969741</v>
      </c>
      <c r="B1771" t="s">
        <v>13407</v>
      </c>
      <c r="C1771" t="s">
        <v>13408</v>
      </c>
      <c r="D1771" t="s">
        <v>13409</v>
      </c>
      <c r="F1771" t="s">
        <v>219</v>
      </c>
      <c r="G1771" t="s">
        <v>27</v>
      </c>
      <c r="H1771" t="s">
        <v>13410</v>
      </c>
      <c r="I1771" t="s">
        <v>13411</v>
      </c>
      <c r="J1771" t="s">
        <v>13412</v>
      </c>
      <c r="K1771">
        <v>40</v>
      </c>
      <c r="N1771" t="s">
        <v>31</v>
      </c>
      <c r="O1771" t="s">
        <v>201</v>
      </c>
      <c r="R1771" t="s">
        <v>903</v>
      </c>
      <c r="S1771" t="s">
        <v>13413</v>
      </c>
      <c r="W1771" t="s">
        <v>13414</v>
      </c>
      <c r="X1771" t="s">
        <v>38</v>
      </c>
    </row>
    <row r="1772" spans="1:24" x14ac:dyDescent="0.3">
      <c r="A1772">
        <v>969742</v>
      </c>
      <c r="B1772" t="s">
        <v>13415</v>
      </c>
      <c r="C1772" t="s">
        <v>13416</v>
      </c>
      <c r="D1772" t="s">
        <v>13417</v>
      </c>
      <c r="F1772" t="s">
        <v>650</v>
      </c>
      <c r="G1772" t="s">
        <v>43</v>
      </c>
      <c r="H1772" t="s">
        <v>13418</v>
      </c>
      <c r="I1772" t="s">
        <v>13419</v>
      </c>
      <c r="J1772" t="s">
        <v>13420</v>
      </c>
      <c r="K1772">
        <v>40</v>
      </c>
      <c r="L1772" t="s">
        <v>13421</v>
      </c>
      <c r="N1772" t="s">
        <v>31</v>
      </c>
      <c r="O1772" t="s">
        <v>490</v>
      </c>
      <c r="Q1772" t="s">
        <v>33</v>
      </c>
      <c r="R1772" t="s">
        <v>34</v>
      </c>
      <c r="S1772" t="s">
        <v>13422</v>
      </c>
      <c r="T1772" t="s">
        <v>1345</v>
      </c>
      <c r="W1772" t="s">
        <v>2314</v>
      </c>
      <c r="X1772" t="s">
        <v>38</v>
      </c>
    </row>
    <row r="1773" spans="1:24" x14ac:dyDescent="0.3">
      <c r="A1773">
        <v>969743</v>
      </c>
      <c r="B1773" t="s">
        <v>13423</v>
      </c>
      <c r="C1773" t="s">
        <v>13424</v>
      </c>
      <c r="D1773" t="s">
        <v>13425</v>
      </c>
      <c r="F1773" t="s">
        <v>611</v>
      </c>
      <c r="G1773" t="s">
        <v>43</v>
      </c>
      <c r="H1773" t="s">
        <v>13426</v>
      </c>
      <c r="I1773" t="s">
        <v>13427</v>
      </c>
      <c r="J1773" t="s">
        <v>13428</v>
      </c>
      <c r="K1773">
        <v>13</v>
      </c>
      <c r="L1773" t="s">
        <v>13429</v>
      </c>
      <c r="N1773" t="s">
        <v>31</v>
      </c>
      <c r="O1773" t="s">
        <v>130</v>
      </c>
      <c r="Q1773" t="s">
        <v>33</v>
      </c>
      <c r="R1773" t="s">
        <v>34</v>
      </c>
      <c r="S1773" t="s">
        <v>13430</v>
      </c>
      <c r="W1773" t="s">
        <v>13431</v>
      </c>
      <c r="X1773" t="s">
        <v>60</v>
      </c>
    </row>
    <row r="1774" spans="1:24" x14ac:dyDescent="0.3">
      <c r="A1774">
        <v>969744</v>
      </c>
      <c r="B1774" t="s">
        <v>13432</v>
      </c>
      <c r="C1774" t="s">
        <v>13433</v>
      </c>
      <c r="D1774" t="s">
        <v>13434</v>
      </c>
      <c r="F1774" t="s">
        <v>562</v>
      </c>
      <c r="G1774" t="s">
        <v>27</v>
      </c>
      <c r="H1774" t="s">
        <v>13435</v>
      </c>
      <c r="I1774" t="s">
        <v>13436</v>
      </c>
      <c r="J1774" t="s">
        <v>13437</v>
      </c>
      <c r="K1774">
        <v>46</v>
      </c>
      <c r="L1774" t="s">
        <v>518</v>
      </c>
      <c r="N1774" t="s">
        <v>31</v>
      </c>
      <c r="O1774" t="s">
        <v>130</v>
      </c>
      <c r="Q1774" t="s">
        <v>33</v>
      </c>
      <c r="R1774" t="s">
        <v>34</v>
      </c>
      <c r="S1774" t="s">
        <v>13438</v>
      </c>
      <c r="W1774" t="s">
        <v>13439</v>
      </c>
      <c r="X1774" t="s">
        <v>38</v>
      </c>
    </row>
    <row r="1775" spans="1:24" x14ac:dyDescent="0.3">
      <c r="A1775">
        <v>969745</v>
      </c>
      <c r="B1775" t="s">
        <v>13440</v>
      </c>
      <c r="C1775" t="s">
        <v>13441</v>
      </c>
      <c r="D1775" t="s">
        <v>13442</v>
      </c>
      <c r="E1775" t="s">
        <v>13443</v>
      </c>
      <c r="F1775" t="s">
        <v>847</v>
      </c>
      <c r="G1775" t="s">
        <v>27</v>
      </c>
      <c r="H1775" t="s">
        <v>13444</v>
      </c>
      <c r="I1775" t="s">
        <v>13445</v>
      </c>
      <c r="J1775" t="s">
        <v>13446</v>
      </c>
      <c r="K1775">
        <v>18</v>
      </c>
      <c r="L1775" t="s">
        <v>1876</v>
      </c>
      <c r="N1775" t="s">
        <v>31</v>
      </c>
      <c r="O1775" t="s">
        <v>130</v>
      </c>
      <c r="Q1775" t="s">
        <v>33</v>
      </c>
      <c r="R1775" t="s">
        <v>34</v>
      </c>
      <c r="S1775" t="s">
        <v>87</v>
      </c>
      <c r="W1775" t="s">
        <v>13447</v>
      </c>
      <c r="X1775" t="s">
        <v>38</v>
      </c>
    </row>
    <row r="1776" spans="1:24" x14ac:dyDescent="0.3">
      <c r="A1776">
        <v>969746</v>
      </c>
      <c r="B1776">
        <v>228562</v>
      </c>
      <c r="C1776" t="s">
        <v>13448</v>
      </c>
      <c r="D1776" t="s">
        <v>13449</v>
      </c>
      <c r="E1776" t="s">
        <v>140</v>
      </c>
      <c r="F1776" t="s">
        <v>562</v>
      </c>
      <c r="G1776" t="s">
        <v>27</v>
      </c>
      <c r="H1776" t="s">
        <v>13450</v>
      </c>
      <c r="I1776" t="s">
        <v>13451</v>
      </c>
      <c r="J1776" t="s">
        <v>13452</v>
      </c>
      <c r="K1776">
        <v>26</v>
      </c>
      <c r="L1776" t="s">
        <v>1672</v>
      </c>
      <c r="N1776" t="s">
        <v>31</v>
      </c>
      <c r="O1776" t="s">
        <v>130</v>
      </c>
      <c r="Q1776" t="s">
        <v>33</v>
      </c>
      <c r="R1776" t="s">
        <v>34</v>
      </c>
      <c r="S1776" t="s">
        <v>13453</v>
      </c>
      <c r="W1776" t="s">
        <v>13454</v>
      </c>
      <c r="X1776" t="s">
        <v>38</v>
      </c>
    </row>
    <row r="1777" spans="1:24" x14ac:dyDescent="0.3">
      <c r="A1777">
        <v>969747</v>
      </c>
      <c r="B1777" t="s">
        <v>13455</v>
      </c>
      <c r="C1777" t="s">
        <v>13456</v>
      </c>
      <c r="D1777" t="s">
        <v>13457</v>
      </c>
      <c r="F1777" t="s">
        <v>141</v>
      </c>
      <c r="G1777" t="s">
        <v>27</v>
      </c>
      <c r="H1777" t="s">
        <v>13458</v>
      </c>
      <c r="I1777" t="s">
        <v>13459</v>
      </c>
      <c r="J1777" t="s">
        <v>13460</v>
      </c>
      <c r="K1777">
        <v>22</v>
      </c>
      <c r="L1777" t="s">
        <v>13461</v>
      </c>
      <c r="N1777" t="s">
        <v>31</v>
      </c>
      <c r="O1777" t="s">
        <v>490</v>
      </c>
      <c r="Q1777" t="s">
        <v>33</v>
      </c>
      <c r="R1777" t="s">
        <v>34</v>
      </c>
      <c r="S1777" t="s">
        <v>13462</v>
      </c>
      <c r="T1777" t="s">
        <v>1345</v>
      </c>
      <c r="W1777" t="s">
        <v>13463</v>
      </c>
      <c r="X1777" t="s">
        <v>38</v>
      </c>
    </row>
    <row r="1778" spans="1:24" x14ac:dyDescent="0.3">
      <c r="A1778">
        <v>969751</v>
      </c>
      <c r="B1778" t="s">
        <v>13432</v>
      </c>
      <c r="C1778" t="s">
        <v>13433</v>
      </c>
      <c r="D1778" t="s">
        <v>13434</v>
      </c>
      <c r="F1778" t="s">
        <v>562</v>
      </c>
      <c r="G1778" t="s">
        <v>27</v>
      </c>
      <c r="H1778" t="s">
        <v>13464</v>
      </c>
      <c r="I1778" t="s">
        <v>13465</v>
      </c>
      <c r="J1778" t="s">
        <v>13466</v>
      </c>
      <c r="K1778">
        <v>97</v>
      </c>
      <c r="N1778" t="s">
        <v>31</v>
      </c>
      <c r="O1778" t="s">
        <v>130</v>
      </c>
      <c r="Q1778" t="s">
        <v>33</v>
      </c>
      <c r="R1778" t="s">
        <v>34</v>
      </c>
      <c r="S1778" t="s">
        <v>13438</v>
      </c>
      <c r="W1778" t="s">
        <v>13467</v>
      </c>
    </row>
    <row r="1779" spans="1:24" x14ac:dyDescent="0.3">
      <c r="A1779">
        <v>969748</v>
      </c>
      <c r="B1779" t="s">
        <v>13468</v>
      </c>
      <c r="C1779" t="s">
        <v>13469</v>
      </c>
      <c r="D1779" t="s">
        <v>13470</v>
      </c>
      <c r="F1779" t="s">
        <v>1911</v>
      </c>
      <c r="G1779" t="s">
        <v>27</v>
      </c>
      <c r="H1779" t="s">
        <v>13471</v>
      </c>
      <c r="I1779" t="s">
        <v>13472</v>
      </c>
      <c r="J1779" t="s">
        <v>13473</v>
      </c>
      <c r="K1779">
        <v>92</v>
      </c>
      <c r="L1779" t="s">
        <v>3560</v>
      </c>
      <c r="N1779" t="s">
        <v>31</v>
      </c>
      <c r="O1779" t="s">
        <v>130</v>
      </c>
      <c r="Q1779" t="s">
        <v>33</v>
      </c>
      <c r="R1779" t="s">
        <v>34</v>
      </c>
      <c r="S1779" t="s">
        <v>13474</v>
      </c>
      <c r="W1779" t="s">
        <v>13475</v>
      </c>
      <c r="X1779" t="s">
        <v>38</v>
      </c>
    </row>
    <row r="1780" spans="1:24" x14ac:dyDescent="0.3">
      <c r="A1780">
        <v>969749</v>
      </c>
      <c r="B1780">
        <v>334102</v>
      </c>
      <c r="C1780" t="s">
        <v>13476</v>
      </c>
      <c r="D1780" t="s">
        <v>13477</v>
      </c>
      <c r="F1780" t="s">
        <v>63</v>
      </c>
      <c r="G1780" t="s">
        <v>43</v>
      </c>
      <c r="H1780" t="s">
        <v>13478</v>
      </c>
      <c r="I1780" t="s">
        <v>13479</v>
      </c>
      <c r="J1780" t="s">
        <v>13480</v>
      </c>
      <c r="K1780">
        <v>76</v>
      </c>
      <c r="L1780" t="s">
        <v>3560</v>
      </c>
      <c r="N1780" t="s">
        <v>31</v>
      </c>
      <c r="O1780" t="s">
        <v>3200</v>
      </c>
      <c r="Q1780" t="s">
        <v>33</v>
      </c>
      <c r="R1780" t="s">
        <v>34</v>
      </c>
      <c r="S1780" t="s">
        <v>13481</v>
      </c>
      <c r="W1780" t="s">
        <v>13482</v>
      </c>
      <c r="X1780" t="s">
        <v>38</v>
      </c>
    </row>
    <row r="1781" spans="1:24" x14ac:dyDescent="0.3">
      <c r="A1781">
        <v>969752</v>
      </c>
      <c r="B1781" t="s">
        <v>10310</v>
      </c>
      <c r="C1781" t="s">
        <v>10311</v>
      </c>
      <c r="D1781" t="s">
        <v>10312</v>
      </c>
      <c r="F1781" t="s">
        <v>630</v>
      </c>
      <c r="G1781" t="s">
        <v>43</v>
      </c>
      <c r="H1781" t="s">
        <v>13483</v>
      </c>
      <c r="I1781" t="s">
        <v>13484</v>
      </c>
      <c r="J1781" t="s">
        <v>13485</v>
      </c>
      <c r="K1781">
        <v>31</v>
      </c>
      <c r="L1781" t="s">
        <v>13486</v>
      </c>
      <c r="N1781" t="s">
        <v>31</v>
      </c>
      <c r="O1781" t="s">
        <v>117</v>
      </c>
      <c r="Q1781" t="s">
        <v>33</v>
      </c>
      <c r="R1781" t="s">
        <v>34</v>
      </c>
      <c r="S1781" t="s">
        <v>10317</v>
      </c>
      <c r="T1781" t="s">
        <v>265</v>
      </c>
      <c r="W1781" t="s">
        <v>13487</v>
      </c>
      <c r="X1781" t="s">
        <v>60</v>
      </c>
    </row>
    <row r="1782" spans="1:24" x14ac:dyDescent="0.3">
      <c r="A1782">
        <v>969753</v>
      </c>
      <c r="B1782" t="s">
        <v>13488</v>
      </c>
      <c r="C1782" t="s">
        <v>13489</v>
      </c>
      <c r="D1782" t="s">
        <v>13490</v>
      </c>
      <c r="F1782" t="s">
        <v>507</v>
      </c>
      <c r="G1782" t="s">
        <v>43</v>
      </c>
      <c r="H1782" t="s">
        <v>13491</v>
      </c>
      <c r="I1782" t="s">
        <v>13492</v>
      </c>
      <c r="J1782" t="s">
        <v>13493</v>
      </c>
      <c r="K1782">
        <v>47</v>
      </c>
      <c r="L1782" t="s">
        <v>13494</v>
      </c>
      <c r="N1782" t="s">
        <v>31</v>
      </c>
      <c r="O1782" t="s">
        <v>47</v>
      </c>
      <c r="Q1782" t="s">
        <v>33</v>
      </c>
      <c r="R1782" t="s">
        <v>34</v>
      </c>
      <c r="S1782" t="s">
        <v>13495</v>
      </c>
      <c r="T1782" t="s">
        <v>265</v>
      </c>
      <c r="W1782" t="s">
        <v>13496</v>
      </c>
      <c r="X1782" t="s">
        <v>38</v>
      </c>
    </row>
    <row r="1783" spans="1:24" x14ac:dyDescent="0.3">
      <c r="A1783">
        <v>969755</v>
      </c>
      <c r="B1783">
        <v>269738</v>
      </c>
      <c r="C1783" t="s">
        <v>13497</v>
      </c>
      <c r="D1783" t="s">
        <v>13498</v>
      </c>
      <c r="F1783" t="s">
        <v>53</v>
      </c>
      <c r="G1783" t="s">
        <v>27</v>
      </c>
      <c r="H1783" t="s">
        <v>13499</v>
      </c>
      <c r="I1783" t="s">
        <v>13500</v>
      </c>
      <c r="J1783" t="s">
        <v>13501</v>
      </c>
      <c r="K1783">
        <v>47</v>
      </c>
      <c r="L1783" t="s">
        <v>6687</v>
      </c>
      <c r="N1783" t="s">
        <v>31</v>
      </c>
      <c r="O1783" t="s">
        <v>3295</v>
      </c>
      <c r="Q1783" t="s">
        <v>33</v>
      </c>
      <c r="R1783" t="s">
        <v>34</v>
      </c>
      <c r="S1783" t="s">
        <v>13502</v>
      </c>
      <c r="T1783" t="s">
        <v>13503</v>
      </c>
      <c r="W1783" t="s">
        <v>13504</v>
      </c>
      <c r="X1783" t="s">
        <v>38</v>
      </c>
    </row>
    <row r="1784" spans="1:24" x14ac:dyDescent="0.3">
      <c r="A1784">
        <v>969758</v>
      </c>
      <c r="B1784">
        <v>198466</v>
      </c>
      <c r="C1784" t="s">
        <v>13505</v>
      </c>
      <c r="D1784" t="s">
        <v>13506</v>
      </c>
      <c r="F1784" t="s">
        <v>258</v>
      </c>
      <c r="G1784" t="s">
        <v>27</v>
      </c>
      <c r="H1784" t="s">
        <v>13507</v>
      </c>
      <c r="I1784" t="s">
        <v>13508</v>
      </c>
      <c r="J1784" t="s">
        <v>13509</v>
      </c>
      <c r="K1784">
        <v>17</v>
      </c>
      <c r="M1784" t="s">
        <v>12544</v>
      </c>
      <c r="N1784" t="s">
        <v>31</v>
      </c>
      <c r="O1784" t="s">
        <v>332</v>
      </c>
      <c r="Q1784" t="s">
        <v>33</v>
      </c>
      <c r="R1784" t="s">
        <v>34</v>
      </c>
      <c r="S1784" t="s">
        <v>13510</v>
      </c>
      <c r="W1784" t="s">
        <v>13511</v>
      </c>
      <c r="X1784" t="s">
        <v>1251</v>
      </c>
    </row>
    <row r="1785" spans="1:24" x14ac:dyDescent="0.3">
      <c r="A1785">
        <v>969759</v>
      </c>
      <c r="B1785" t="s">
        <v>13512</v>
      </c>
      <c r="C1785" t="s">
        <v>13513</v>
      </c>
      <c r="D1785" t="s">
        <v>13514</v>
      </c>
      <c r="E1785" t="s">
        <v>2632</v>
      </c>
      <c r="F1785" t="s">
        <v>125</v>
      </c>
      <c r="G1785" t="s">
        <v>27</v>
      </c>
      <c r="H1785" t="s">
        <v>13515</v>
      </c>
      <c r="I1785" t="s">
        <v>13516</v>
      </c>
      <c r="J1785" t="s">
        <v>13517</v>
      </c>
      <c r="K1785">
        <v>32</v>
      </c>
      <c r="M1785" t="s">
        <v>13518</v>
      </c>
      <c r="N1785" t="s">
        <v>31</v>
      </c>
      <c r="O1785" t="s">
        <v>1248</v>
      </c>
      <c r="Q1785" t="s">
        <v>33</v>
      </c>
      <c r="R1785" t="s">
        <v>34</v>
      </c>
      <c r="S1785" t="s">
        <v>13519</v>
      </c>
      <c r="W1785" t="s">
        <v>13520</v>
      </c>
      <c r="X1785" t="s">
        <v>38</v>
      </c>
    </row>
    <row r="1786" spans="1:24" x14ac:dyDescent="0.3">
      <c r="A1786">
        <v>969760</v>
      </c>
      <c r="B1786">
        <v>296117</v>
      </c>
      <c r="C1786" t="s">
        <v>13521</v>
      </c>
      <c r="D1786" t="s">
        <v>13522</v>
      </c>
      <c r="F1786" t="s">
        <v>141</v>
      </c>
      <c r="G1786" t="s">
        <v>43</v>
      </c>
      <c r="H1786" t="s">
        <v>13523</v>
      </c>
      <c r="I1786" t="s">
        <v>13524</v>
      </c>
      <c r="J1786" t="s">
        <v>13525</v>
      </c>
      <c r="K1786">
        <v>12</v>
      </c>
      <c r="L1786" t="s">
        <v>13526</v>
      </c>
      <c r="N1786" t="s">
        <v>31</v>
      </c>
      <c r="O1786" t="s">
        <v>47</v>
      </c>
      <c r="Q1786" t="s">
        <v>33</v>
      </c>
      <c r="R1786" t="s">
        <v>34</v>
      </c>
      <c r="S1786" t="s">
        <v>13527</v>
      </c>
      <c r="T1786" t="s">
        <v>390</v>
      </c>
      <c r="W1786" t="s">
        <v>13528</v>
      </c>
      <c r="X1786" t="s">
        <v>60</v>
      </c>
    </row>
    <row r="1787" spans="1:24" x14ac:dyDescent="0.3">
      <c r="A1787">
        <v>969761</v>
      </c>
      <c r="B1787" t="s">
        <v>13529</v>
      </c>
      <c r="C1787" t="s">
        <v>13530</v>
      </c>
      <c r="D1787" t="s">
        <v>13531</v>
      </c>
      <c r="E1787" t="s">
        <v>140</v>
      </c>
      <c r="F1787" t="s">
        <v>603</v>
      </c>
      <c r="G1787" t="s">
        <v>27</v>
      </c>
      <c r="H1787" t="s">
        <v>13532</v>
      </c>
      <c r="I1787" t="s">
        <v>13533</v>
      </c>
      <c r="J1787" t="s">
        <v>13534</v>
      </c>
      <c r="K1787">
        <v>26</v>
      </c>
      <c r="L1787" t="s">
        <v>13429</v>
      </c>
      <c r="N1787" t="s">
        <v>31</v>
      </c>
      <c r="O1787" t="s">
        <v>3295</v>
      </c>
      <c r="Q1787" t="s">
        <v>33</v>
      </c>
      <c r="R1787" t="s">
        <v>34</v>
      </c>
      <c r="S1787" t="s">
        <v>13535</v>
      </c>
      <c r="W1787" t="s">
        <v>13536</v>
      </c>
      <c r="X1787" t="s">
        <v>38</v>
      </c>
    </row>
    <row r="1788" spans="1:24" x14ac:dyDescent="0.3">
      <c r="A1788">
        <v>969764</v>
      </c>
      <c r="B1788" t="s">
        <v>13537</v>
      </c>
      <c r="C1788" t="s">
        <v>13538</v>
      </c>
      <c r="D1788" t="s">
        <v>13539</v>
      </c>
      <c r="F1788" t="s">
        <v>1864</v>
      </c>
      <c r="G1788" t="s">
        <v>43</v>
      </c>
      <c r="H1788" t="s">
        <v>13540</v>
      </c>
      <c r="I1788" t="s">
        <v>13541</v>
      </c>
      <c r="J1788" t="s">
        <v>13542</v>
      </c>
      <c r="K1788">
        <v>17</v>
      </c>
      <c r="L1788" t="s">
        <v>13543</v>
      </c>
      <c r="N1788" t="s">
        <v>31</v>
      </c>
      <c r="O1788" t="s">
        <v>1548</v>
      </c>
      <c r="Q1788" t="s">
        <v>119</v>
      </c>
      <c r="R1788" t="s">
        <v>120</v>
      </c>
      <c r="S1788" t="s">
        <v>13544</v>
      </c>
      <c r="W1788" t="s">
        <v>13545</v>
      </c>
      <c r="X1788" t="s">
        <v>60</v>
      </c>
    </row>
    <row r="1789" spans="1:24" x14ac:dyDescent="0.3">
      <c r="A1789">
        <v>969767</v>
      </c>
      <c r="B1789" t="s">
        <v>13546</v>
      </c>
      <c r="C1789" t="s">
        <v>13547</v>
      </c>
      <c r="D1789" t="s">
        <v>13548</v>
      </c>
      <c r="F1789" t="s">
        <v>1054</v>
      </c>
      <c r="G1789" t="s">
        <v>27</v>
      </c>
      <c r="H1789" t="s">
        <v>13549</v>
      </c>
      <c r="I1789" t="s">
        <v>13550</v>
      </c>
      <c r="J1789" t="s">
        <v>13551</v>
      </c>
      <c r="K1789">
        <v>59</v>
      </c>
      <c r="L1789" t="s">
        <v>1816</v>
      </c>
      <c r="N1789" t="s">
        <v>31</v>
      </c>
      <c r="O1789" t="s">
        <v>117</v>
      </c>
      <c r="Q1789" t="s">
        <v>33</v>
      </c>
      <c r="R1789" t="s">
        <v>34</v>
      </c>
      <c r="S1789" t="s">
        <v>13552</v>
      </c>
      <c r="T1789" t="s">
        <v>6448</v>
      </c>
      <c r="W1789" t="s">
        <v>13553</v>
      </c>
      <c r="X1789" t="s">
        <v>38</v>
      </c>
    </row>
    <row r="1790" spans="1:24" x14ac:dyDescent="0.3">
      <c r="A1790">
        <v>969768</v>
      </c>
      <c r="B1790" t="s">
        <v>13554</v>
      </c>
      <c r="C1790" t="s">
        <v>13555</v>
      </c>
      <c r="D1790" t="s">
        <v>13556</v>
      </c>
      <c r="E1790" t="s">
        <v>13557</v>
      </c>
      <c r="F1790" t="s">
        <v>562</v>
      </c>
      <c r="G1790" t="s">
        <v>27</v>
      </c>
      <c r="H1790" t="s">
        <v>13558</v>
      </c>
      <c r="I1790" t="s">
        <v>13559</v>
      </c>
      <c r="J1790" t="s">
        <v>13560</v>
      </c>
      <c r="K1790">
        <v>22</v>
      </c>
      <c r="N1790" t="s">
        <v>31</v>
      </c>
      <c r="O1790" t="s">
        <v>47</v>
      </c>
      <c r="Q1790" t="s">
        <v>33</v>
      </c>
      <c r="R1790" t="s">
        <v>34</v>
      </c>
      <c r="S1790" t="s">
        <v>13561</v>
      </c>
      <c r="T1790" t="s">
        <v>13562</v>
      </c>
      <c r="W1790" t="s">
        <v>13563</v>
      </c>
      <c r="X1790" t="s">
        <v>60</v>
      </c>
    </row>
    <row r="1791" spans="1:24" x14ac:dyDescent="0.3">
      <c r="A1791">
        <v>969769</v>
      </c>
      <c r="B1791" t="s">
        <v>9468</v>
      </c>
      <c r="C1791" t="s">
        <v>9469</v>
      </c>
      <c r="D1791" t="s">
        <v>9470</v>
      </c>
      <c r="E1791" t="s">
        <v>195</v>
      </c>
      <c r="F1791" t="s">
        <v>248</v>
      </c>
      <c r="G1791" t="s">
        <v>43</v>
      </c>
      <c r="H1791" t="s">
        <v>13564</v>
      </c>
      <c r="I1791" t="s">
        <v>13565</v>
      </c>
      <c r="J1791" t="s">
        <v>13566</v>
      </c>
      <c r="K1791">
        <v>48</v>
      </c>
      <c r="L1791" t="s">
        <v>13567</v>
      </c>
      <c r="N1791" t="s">
        <v>31</v>
      </c>
      <c r="O1791" t="s">
        <v>117</v>
      </c>
      <c r="Q1791" t="s">
        <v>33</v>
      </c>
      <c r="R1791" t="s">
        <v>34</v>
      </c>
      <c r="S1791" t="s">
        <v>9475</v>
      </c>
      <c r="W1791" t="s">
        <v>13568</v>
      </c>
      <c r="X1791" t="s">
        <v>38</v>
      </c>
    </row>
    <row r="1792" spans="1:24" x14ac:dyDescent="0.3">
      <c r="A1792">
        <v>969770</v>
      </c>
      <c r="B1792">
        <v>46124</v>
      </c>
      <c r="C1792" t="s">
        <v>13569</v>
      </c>
      <c r="D1792" t="s">
        <v>13570</v>
      </c>
      <c r="E1792" t="s">
        <v>140</v>
      </c>
      <c r="F1792" t="s">
        <v>9431</v>
      </c>
      <c r="G1792" t="s">
        <v>27</v>
      </c>
      <c r="H1792" t="s">
        <v>13571</v>
      </c>
      <c r="I1792" t="s">
        <v>13571</v>
      </c>
      <c r="J1792" t="s">
        <v>13572</v>
      </c>
      <c r="K1792">
        <v>0</v>
      </c>
      <c r="L1792" t="s">
        <v>9559</v>
      </c>
      <c r="N1792" t="s">
        <v>31</v>
      </c>
      <c r="O1792" t="s">
        <v>146</v>
      </c>
      <c r="Q1792" t="s">
        <v>1586</v>
      </c>
      <c r="R1792" t="s">
        <v>1587</v>
      </c>
      <c r="S1792" t="s">
        <v>13573</v>
      </c>
      <c r="W1792" t="s">
        <v>4188</v>
      </c>
    </row>
    <row r="1793" spans="1:24" x14ac:dyDescent="0.3">
      <c r="A1793">
        <v>969771</v>
      </c>
      <c r="B1793" t="s">
        <v>13529</v>
      </c>
      <c r="C1793" t="s">
        <v>13530</v>
      </c>
      <c r="D1793" t="s">
        <v>13531</v>
      </c>
      <c r="E1793" t="s">
        <v>140</v>
      </c>
      <c r="F1793" t="s">
        <v>603</v>
      </c>
      <c r="G1793" t="s">
        <v>27</v>
      </c>
      <c r="H1793" t="s">
        <v>13571</v>
      </c>
      <c r="I1793" t="s">
        <v>13574</v>
      </c>
      <c r="J1793" t="s">
        <v>13575</v>
      </c>
      <c r="K1793">
        <v>4</v>
      </c>
      <c r="L1793" t="s">
        <v>13429</v>
      </c>
      <c r="N1793" t="s">
        <v>31</v>
      </c>
      <c r="O1793" t="s">
        <v>3295</v>
      </c>
      <c r="Q1793" t="s">
        <v>33</v>
      </c>
      <c r="R1793" t="s">
        <v>34</v>
      </c>
      <c r="S1793" t="s">
        <v>13535</v>
      </c>
      <c r="W1793" t="s">
        <v>13576</v>
      </c>
    </row>
    <row r="1794" spans="1:24" x14ac:dyDescent="0.3">
      <c r="A1794">
        <v>969772</v>
      </c>
      <c r="B1794" t="s">
        <v>13577</v>
      </c>
      <c r="C1794" t="s">
        <v>13578</v>
      </c>
      <c r="D1794" t="s">
        <v>13579</v>
      </c>
      <c r="F1794" t="s">
        <v>209</v>
      </c>
      <c r="G1794" t="s">
        <v>27</v>
      </c>
      <c r="H1794" t="s">
        <v>13580</v>
      </c>
      <c r="I1794" t="s">
        <v>13581</v>
      </c>
      <c r="J1794" t="s">
        <v>13582</v>
      </c>
      <c r="K1794">
        <v>49</v>
      </c>
      <c r="L1794" t="s">
        <v>398</v>
      </c>
      <c r="N1794" t="s">
        <v>31</v>
      </c>
      <c r="O1794" t="s">
        <v>3295</v>
      </c>
      <c r="Q1794" t="s">
        <v>33</v>
      </c>
      <c r="R1794" t="s">
        <v>34</v>
      </c>
      <c r="S1794" t="s">
        <v>13583</v>
      </c>
      <c r="T1794" t="s">
        <v>13584</v>
      </c>
      <c r="W1794" t="s">
        <v>13585</v>
      </c>
      <c r="X1794" t="s">
        <v>38</v>
      </c>
    </row>
    <row r="1795" spans="1:24" x14ac:dyDescent="0.3">
      <c r="A1795">
        <v>969773</v>
      </c>
      <c r="B1795">
        <v>161000</v>
      </c>
      <c r="C1795" t="s">
        <v>13586</v>
      </c>
      <c r="D1795" t="s">
        <v>13587</v>
      </c>
      <c r="E1795" t="s">
        <v>1788</v>
      </c>
      <c r="F1795" t="s">
        <v>909</v>
      </c>
      <c r="G1795" t="s">
        <v>27</v>
      </c>
      <c r="H1795" t="s">
        <v>13588</v>
      </c>
      <c r="I1795" t="s">
        <v>13589</v>
      </c>
      <c r="J1795" t="s">
        <v>13590</v>
      </c>
      <c r="K1795">
        <v>25</v>
      </c>
      <c r="N1795" t="s">
        <v>31</v>
      </c>
      <c r="O1795" t="s">
        <v>47</v>
      </c>
      <c r="Q1795" t="s">
        <v>33</v>
      </c>
      <c r="R1795" t="s">
        <v>34</v>
      </c>
      <c r="S1795" t="s">
        <v>13591</v>
      </c>
      <c r="T1795" t="s">
        <v>745</v>
      </c>
      <c r="W1795" t="s">
        <v>13592</v>
      </c>
      <c r="X1795" t="s">
        <v>60</v>
      </c>
    </row>
    <row r="1796" spans="1:24" x14ac:dyDescent="0.3">
      <c r="A1796">
        <v>969774</v>
      </c>
      <c r="B1796" t="s">
        <v>12851</v>
      </c>
      <c r="C1796" t="s">
        <v>12852</v>
      </c>
      <c r="D1796" t="s">
        <v>12853</v>
      </c>
      <c r="E1796" t="s">
        <v>2632</v>
      </c>
      <c r="F1796" t="s">
        <v>970</v>
      </c>
      <c r="G1796" t="s">
        <v>43</v>
      </c>
      <c r="H1796" t="s">
        <v>13593</v>
      </c>
      <c r="I1796" t="s">
        <v>13593</v>
      </c>
      <c r="J1796" t="s">
        <v>13594</v>
      </c>
      <c r="K1796">
        <v>0</v>
      </c>
      <c r="N1796" t="s">
        <v>31</v>
      </c>
      <c r="Q1796" t="s">
        <v>33</v>
      </c>
      <c r="R1796" t="s">
        <v>34</v>
      </c>
      <c r="S1796" t="s">
        <v>12857</v>
      </c>
      <c r="W1796" t="s">
        <v>1510</v>
      </c>
    </row>
    <row r="1797" spans="1:24" x14ac:dyDescent="0.3">
      <c r="A1797">
        <v>969775</v>
      </c>
      <c r="B1797" t="s">
        <v>13595</v>
      </c>
      <c r="C1797" t="s">
        <v>13596</v>
      </c>
      <c r="D1797" t="s">
        <v>13597</v>
      </c>
      <c r="F1797" t="s">
        <v>75</v>
      </c>
      <c r="G1797" t="s">
        <v>43</v>
      </c>
      <c r="H1797" t="s">
        <v>13598</v>
      </c>
      <c r="I1797" t="s">
        <v>13599</v>
      </c>
      <c r="J1797" t="s">
        <v>13600</v>
      </c>
      <c r="K1797">
        <v>46</v>
      </c>
      <c r="L1797" t="s">
        <v>4869</v>
      </c>
      <c r="N1797" t="s">
        <v>31</v>
      </c>
      <c r="O1797" t="s">
        <v>117</v>
      </c>
      <c r="Q1797" t="s">
        <v>33</v>
      </c>
      <c r="R1797" t="s">
        <v>34</v>
      </c>
      <c r="S1797" t="s">
        <v>13601</v>
      </c>
      <c r="W1797" t="s">
        <v>13602</v>
      </c>
      <c r="X1797" t="s">
        <v>38</v>
      </c>
    </row>
    <row r="1798" spans="1:24" x14ac:dyDescent="0.3">
      <c r="A1798">
        <v>969776</v>
      </c>
      <c r="B1798">
        <v>265259</v>
      </c>
      <c r="C1798" t="s">
        <v>13603</v>
      </c>
      <c r="D1798" t="s">
        <v>13604</v>
      </c>
      <c r="E1798" t="s">
        <v>195</v>
      </c>
      <c r="F1798" t="s">
        <v>248</v>
      </c>
      <c r="G1798" t="s">
        <v>27</v>
      </c>
      <c r="H1798" t="s">
        <v>13605</v>
      </c>
      <c r="I1798" t="s">
        <v>13606</v>
      </c>
      <c r="J1798" t="s">
        <v>13607</v>
      </c>
      <c r="K1798">
        <v>46</v>
      </c>
      <c r="N1798" t="s">
        <v>31</v>
      </c>
      <c r="O1798" t="s">
        <v>1248</v>
      </c>
      <c r="Q1798" t="s">
        <v>33</v>
      </c>
      <c r="R1798" t="s">
        <v>34</v>
      </c>
      <c r="S1798" t="s">
        <v>13608</v>
      </c>
      <c r="T1798" t="s">
        <v>13609</v>
      </c>
      <c r="W1798" t="s">
        <v>2196</v>
      </c>
      <c r="X1798" t="s">
        <v>38</v>
      </c>
    </row>
    <row r="1799" spans="1:24" x14ac:dyDescent="0.3">
      <c r="A1799">
        <v>969777</v>
      </c>
      <c r="B1799">
        <v>175196</v>
      </c>
      <c r="C1799" t="s">
        <v>13610</v>
      </c>
      <c r="D1799" t="s">
        <v>13611</v>
      </c>
      <c r="E1799" t="s">
        <v>1470</v>
      </c>
      <c r="F1799" t="s">
        <v>507</v>
      </c>
      <c r="G1799" t="s">
        <v>27</v>
      </c>
      <c r="H1799" t="s">
        <v>13612</v>
      </c>
      <c r="I1799" t="s">
        <v>13612</v>
      </c>
      <c r="J1799" t="s">
        <v>13613</v>
      </c>
      <c r="K1799">
        <v>0</v>
      </c>
      <c r="M1799" t="s">
        <v>13614</v>
      </c>
      <c r="N1799" t="s">
        <v>31</v>
      </c>
      <c r="O1799" t="s">
        <v>332</v>
      </c>
      <c r="Q1799" t="s">
        <v>33</v>
      </c>
      <c r="R1799" t="s">
        <v>34</v>
      </c>
      <c r="S1799" t="s">
        <v>13615</v>
      </c>
      <c r="T1799" t="s">
        <v>13616</v>
      </c>
      <c r="W1799" t="s">
        <v>13617</v>
      </c>
    </row>
    <row r="1800" spans="1:24" x14ac:dyDescent="0.3">
      <c r="A1800">
        <v>969778</v>
      </c>
      <c r="B1800">
        <v>136053</v>
      </c>
      <c r="C1800" t="s">
        <v>13618</v>
      </c>
      <c r="D1800" t="s">
        <v>13619</v>
      </c>
      <c r="F1800" t="s">
        <v>584</v>
      </c>
      <c r="G1800" t="s">
        <v>27</v>
      </c>
      <c r="H1800" t="s">
        <v>13612</v>
      </c>
      <c r="I1800" t="s">
        <v>13620</v>
      </c>
      <c r="J1800" t="s">
        <v>13621</v>
      </c>
      <c r="K1800">
        <v>39</v>
      </c>
      <c r="N1800" t="s">
        <v>31</v>
      </c>
      <c r="O1800" t="s">
        <v>3295</v>
      </c>
      <c r="R1800" t="s">
        <v>903</v>
      </c>
      <c r="S1800" t="s">
        <v>13622</v>
      </c>
      <c r="W1800" t="s">
        <v>13623</v>
      </c>
      <c r="X1800" t="s">
        <v>38</v>
      </c>
    </row>
    <row r="1801" spans="1:24" x14ac:dyDescent="0.3">
      <c r="A1801">
        <v>969780</v>
      </c>
      <c r="B1801" t="s">
        <v>13624</v>
      </c>
      <c r="C1801" t="s">
        <v>13625</v>
      </c>
      <c r="D1801" t="s">
        <v>13626</v>
      </c>
      <c r="F1801" t="s">
        <v>514</v>
      </c>
      <c r="G1801" t="s">
        <v>27</v>
      </c>
      <c r="H1801" t="s">
        <v>13627</v>
      </c>
      <c r="I1801" t="s">
        <v>13628</v>
      </c>
      <c r="J1801" t="s">
        <v>13629</v>
      </c>
      <c r="K1801">
        <v>27</v>
      </c>
      <c r="L1801" t="s">
        <v>13630</v>
      </c>
      <c r="N1801" t="s">
        <v>31</v>
      </c>
      <c r="O1801" t="s">
        <v>117</v>
      </c>
      <c r="Q1801" t="s">
        <v>33</v>
      </c>
      <c r="R1801" t="s">
        <v>34</v>
      </c>
      <c r="S1801" t="s">
        <v>13631</v>
      </c>
      <c r="T1801" t="s">
        <v>13632</v>
      </c>
      <c r="W1801" t="s">
        <v>13633</v>
      </c>
      <c r="X1801" t="s">
        <v>38</v>
      </c>
    </row>
    <row r="1802" spans="1:24" x14ac:dyDescent="0.3">
      <c r="A1802">
        <v>969781</v>
      </c>
      <c r="B1802" t="s">
        <v>13634</v>
      </c>
      <c r="C1802" t="s">
        <v>13635</v>
      </c>
      <c r="D1802" t="s">
        <v>13636</v>
      </c>
      <c r="E1802" t="s">
        <v>140</v>
      </c>
      <c r="F1802" t="s">
        <v>463</v>
      </c>
      <c r="G1802" t="s">
        <v>43</v>
      </c>
      <c r="H1802" t="s">
        <v>13637</v>
      </c>
      <c r="I1802" t="s">
        <v>13638</v>
      </c>
      <c r="J1802" t="s">
        <v>13639</v>
      </c>
      <c r="K1802">
        <v>8</v>
      </c>
      <c r="N1802" t="s">
        <v>31</v>
      </c>
      <c r="O1802" t="s">
        <v>47</v>
      </c>
      <c r="Q1802" t="s">
        <v>33</v>
      </c>
      <c r="R1802" t="s">
        <v>34</v>
      </c>
      <c r="S1802" t="s">
        <v>13640</v>
      </c>
      <c r="W1802" t="s">
        <v>13641</v>
      </c>
      <c r="X1802" t="s">
        <v>60</v>
      </c>
    </row>
    <row r="1803" spans="1:24" x14ac:dyDescent="0.3">
      <c r="A1803">
        <v>969782</v>
      </c>
      <c r="B1803" t="s">
        <v>13642</v>
      </c>
      <c r="C1803" t="s">
        <v>13643</v>
      </c>
      <c r="D1803" t="s">
        <v>13644</v>
      </c>
      <c r="E1803" t="s">
        <v>140</v>
      </c>
      <c r="F1803" t="s">
        <v>1042</v>
      </c>
      <c r="G1803" t="s">
        <v>27</v>
      </c>
      <c r="H1803" t="s">
        <v>13645</v>
      </c>
      <c r="I1803" t="s">
        <v>13646</v>
      </c>
      <c r="J1803" t="s">
        <v>13647</v>
      </c>
      <c r="K1803">
        <v>19</v>
      </c>
      <c r="L1803" t="s">
        <v>13648</v>
      </c>
      <c r="N1803" t="s">
        <v>31</v>
      </c>
      <c r="O1803" t="s">
        <v>3295</v>
      </c>
      <c r="Q1803" t="s">
        <v>33</v>
      </c>
      <c r="R1803" t="s">
        <v>34</v>
      </c>
      <c r="S1803" t="s">
        <v>13649</v>
      </c>
      <c r="T1803" t="s">
        <v>13650</v>
      </c>
      <c r="W1803" t="s">
        <v>13651</v>
      </c>
      <c r="X1803" t="s">
        <v>38</v>
      </c>
    </row>
    <row r="1804" spans="1:24" x14ac:dyDescent="0.3">
      <c r="A1804">
        <v>969783</v>
      </c>
      <c r="B1804" t="s">
        <v>13652</v>
      </c>
      <c r="C1804" t="s">
        <v>13653</v>
      </c>
      <c r="D1804" t="s">
        <v>13654</v>
      </c>
      <c r="E1804" t="s">
        <v>8160</v>
      </c>
      <c r="F1804" t="s">
        <v>292</v>
      </c>
      <c r="G1804" t="s">
        <v>27</v>
      </c>
      <c r="H1804" t="s">
        <v>13655</v>
      </c>
      <c r="I1804" t="s">
        <v>13656</v>
      </c>
      <c r="J1804" t="s">
        <v>13657</v>
      </c>
      <c r="K1804">
        <v>16</v>
      </c>
      <c r="N1804" t="s">
        <v>31</v>
      </c>
      <c r="O1804" t="s">
        <v>1248</v>
      </c>
      <c r="R1804" t="s">
        <v>903</v>
      </c>
      <c r="S1804" t="s">
        <v>13658</v>
      </c>
      <c r="W1804" t="s">
        <v>2196</v>
      </c>
      <c r="X1804" t="s">
        <v>38</v>
      </c>
    </row>
    <row r="1805" spans="1:24" x14ac:dyDescent="0.3">
      <c r="A1805">
        <v>969785</v>
      </c>
      <c r="B1805" t="s">
        <v>13488</v>
      </c>
      <c r="C1805" t="s">
        <v>13489</v>
      </c>
      <c r="D1805" t="s">
        <v>13490</v>
      </c>
      <c r="F1805" t="s">
        <v>507</v>
      </c>
      <c r="G1805" t="s">
        <v>43</v>
      </c>
      <c r="H1805" t="s">
        <v>13659</v>
      </c>
      <c r="I1805" t="s">
        <v>13660</v>
      </c>
      <c r="J1805" t="s">
        <v>13661</v>
      </c>
      <c r="K1805">
        <v>28</v>
      </c>
      <c r="N1805" t="s">
        <v>31</v>
      </c>
      <c r="O1805" t="s">
        <v>47</v>
      </c>
      <c r="R1805" t="s">
        <v>903</v>
      </c>
      <c r="S1805" t="s">
        <v>13495</v>
      </c>
      <c r="T1805" t="s">
        <v>265</v>
      </c>
      <c r="W1805" t="s">
        <v>13662</v>
      </c>
      <c r="X1805" t="s">
        <v>38</v>
      </c>
    </row>
    <row r="1806" spans="1:24" x14ac:dyDescent="0.3">
      <c r="A1806">
        <v>969786</v>
      </c>
      <c r="B1806">
        <v>165563</v>
      </c>
      <c r="C1806" t="s">
        <v>13663</v>
      </c>
      <c r="D1806" t="s">
        <v>13664</v>
      </c>
      <c r="E1806" t="s">
        <v>140</v>
      </c>
      <c r="F1806" t="s">
        <v>668</v>
      </c>
      <c r="G1806" t="s">
        <v>43</v>
      </c>
      <c r="H1806" t="s">
        <v>13665</v>
      </c>
      <c r="I1806" t="s">
        <v>13666</v>
      </c>
      <c r="J1806" t="s">
        <v>13667</v>
      </c>
      <c r="K1806">
        <v>45</v>
      </c>
      <c r="L1806" t="s">
        <v>7077</v>
      </c>
      <c r="N1806" t="s">
        <v>31</v>
      </c>
      <c r="O1806" t="s">
        <v>117</v>
      </c>
      <c r="Q1806" t="s">
        <v>119</v>
      </c>
      <c r="R1806" t="s">
        <v>120</v>
      </c>
      <c r="S1806" t="s">
        <v>13668</v>
      </c>
      <c r="W1806" t="s">
        <v>13669</v>
      </c>
      <c r="X1806" t="s">
        <v>38</v>
      </c>
    </row>
    <row r="1807" spans="1:24" x14ac:dyDescent="0.3">
      <c r="A1807">
        <v>969787</v>
      </c>
      <c r="B1807">
        <v>326435</v>
      </c>
      <c r="C1807" t="s">
        <v>13670</v>
      </c>
      <c r="D1807" t="s">
        <v>13671</v>
      </c>
      <c r="E1807" t="s">
        <v>195</v>
      </c>
      <c r="F1807" t="s">
        <v>365</v>
      </c>
      <c r="G1807" t="s">
        <v>43</v>
      </c>
      <c r="H1807" t="s">
        <v>13672</v>
      </c>
      <c r="I1807" t="s">
        <v>13673</v>
      </c>
      <c r="J1807" t="s">
        <v>13674</v>
      </c>
      <c r="K1807">
        <v>45</v>
      </c>
      <c r="N1807" t="s">
        <v>31</v>
      </c>
      <c r="O1807" t="s">
        <v>3295</v>
      </c>
      <c r="Q1807" t="s">
        <v>33</v>
      </c>
      <c r="R1807" t="s">
        <v>34</v>
      </c>
      <c r="S1807" t="s">
        <v>13675</v>
      </c>
      <c r="T1807" t="s">
        <v>2804</v>
      </c>
      <c r="W1807" t="s">
        <v>13676</v>
      </c>
      <c r="X1807" t="s">
        <v>38</v>
      </c>
    </row>
    <row r="1808" spans="1:24" x14ac:dyDescent="0.3">
      <c r="A1808">
        <v>969790</v>
      </c>
      <c r="B1808" t="s">
        <v>9280</v>
      </c>
      <c r="C1808" t="s">
        <v>9281</v>
      </c>
      <c r="D1808" t="s">
        <v>9282</v>
      </c>
      <c r="F1808" t="s">
        <v>102</v>
      </c>
      <c r="G1808" t="s">
        <v>43</v>
      </c>
      <c r="H1808" t="s">
        <v>13677</v>
      </c>
      <c r="I1808" t="s">
        <v>13677</v>
      </c>
      <c r="J1808" t="s">
        <v>13678</v>
      </c>
      <c r="K1808">
        <v>0</v>
      </c>
      <c r="N1808" t="s">
        <v>31</v>
      </c>
      <c r="Q1808" t="s">
        <v>33</v>
      </c>
      <c r="R1808" t="s">
        <v>34</v>
      </c>
      <c r="S1808" t="s">
        <v>9286</v>
      </c>
      <c r="W1808" t="s">
        <v>1510</v>
      </c>
    </row>
    <row r="1809" spans="1:24" x14ac:dyDescent="0.3">
      <c r="A1809">
        <v>969791</v>
      </c>
      <c r="B1809" t="s">
        <v>13679</v>
      </c>
      <c r="C1809" t="s">
        <v>13680</v>
      </c>
      <c r="D1809" t="s">
        <v>13681</v>
      </c>
      <c r="F1809" t="s">
        <v>92</v>
      </c>
      <c r="G1809" t="s">
        <v>27</v>
      </c>
      <c r="H1809" t="s">
        <v>13682</v>
      </c>
      <c r="I1809" t="s">
        <v>13683</v>
      </c>
      <c r="J1809" t="s">
        <v>13684</v>
      </c>
      <c r="K1809">
        <v>35</v>
      </c>
      <c r="N1809" t="s">
        <v>31</v>
      </c>
      <c r="O1809" t="s">
        <v>47</v>
      </c>
      <c r="Q1809" t="s">
        <v>33</v>
      </c>
      <c r="R1809" t="s">
        <v>34</v>
      </c>
      <c r="S1809" t="s">
        <v>13685</v>
      </c>
      <c r="T1809" t="s">
        <v>725</v>
      </c>
      <c r="W1809" t="s">
        <v>13686</v>
      </c>
      <c r="X1809" t="s">
        <v>38</v>
      </c>
    </row>
    <row r="1810" spans="1:24" x14ac:dyDescent="0.3">
      <c r="A1810">
        <v>969792</v>
      </c>
      <c r="B1810" t="s">
        <v>13687</v>
      </c>
      <c r="C1810" t="s">
        <v>13688</v>
      </c>
      <c r="D1810" t="s">
        <v>13689</v>
      </c>
      <c r="F1810" t="s">
        <v>463</v>
      </c>
      <c r="G1810" t="s">
        <v>27</v>
      </c>
      <c r="H1810" t="s">
        <v>13690</v>
      </c>
      <c r="I1810" t="s">
        <v>13691</v>
      </c>
      <c r="J1810" t="s">
        <v>13692</v>
      </c>
      <c r="K1810">
        <v>36</v>
      </c>
      <c r="N1810" t="s">
        <v>31</v>
      </c>
      <c r="O1810" t="s">
        <v>3295</v>
      </c>
      <c r="Q1810" t="s">
        <v>33</v>
      </c>
      <c r="R1810" t="s">
        <v>34</v>
      </c>
      <c r="S1810" t="s">
        <v>13693</v>
      </c>
      <c r="W1810" t="s">
        <v>3433</v>
      </c>
      <c r="X1810" t="s">
        <v>38</v>
      </c>
    </row>
    <row r="1811" spans="1:24" x14ac:dyDescent="0.3">
      <c r="A1811">
        <v>969793</v>
      </c>
      <c r="B1811" t="s">
        <v>13694</v>
      </c>
      <c r="C1811" t="s">
        <v>13695</v>
      </c>
      <c r="D1811" t="s">
        <v>13696</v>
      </c>
      <c r="E1811" t="s">
        <v>195</v>
      </c>
      <c r="F1811" t="s">
        <v>1448</v>
      </c>
      <c r="G1811" t="s">
        <v>27</v>
      </c>
      <c r="H1811" t="s">
        <v>13697</v>
      </c>
      <c r="I1811" t="s">
        <v>13698</v>
      </c>
      <c r="J1811" t="s">
        <v>13699</v>
      </c>
      <c r="K1811">
        <v>38</v>
      </c>
      <c r="L1811" t="s">
        <v>5346</v>
      </c>
      <c r="N1811" t="s">
        <v>31</v>
      </c>
      <c r="O1811" t="s">
        <v>117</v>
      </c>
      <c r="Q1811" t="s">
        <v>33</v>
      </c>
      <c r="R1811" t="s">
        <v>34</v>
      </c>
      <c r="S1811" t="s">
        <v>13700</v>
      </c>
      <c r="T1811" t="s">
        <v>13701</v>
      </c>
      <c r="W1811" t="s">
        <v>13702</v>
      </c>
      <c r="X1811" t="s">
        <v>38</v>
      </c>
    </row>
    <row r="1812" spans="1:24" x14ac:dyDescent="0.3">
      <c r="A1812">
        <v>969794</v>
      </c>
      <c r="B1812">
        <v>138091</v>
      </c>
      <c r="C1812" t="s">
        <v>13703</v>
      </c>
      <c r="D1812" t="s">
        <v>13704</v>
      </c>
      <c r="F1812" t="s">
        <v>650</v>
      </c>
      <c r="G1812" t="s">
        <v>43</v>
      </c>
      <c r="H1812" t="s">
        <v>13705</v>
      </c>
      <c r="I1812" t="s">
        <v>13706</v>
      </c>
      <c r="J1812" t="s">
        <v>13707</v>
      </c>
      <c r="K1812">
        <v>37</v>
      </c>
      <c r="N1812" t="s">
        <v>31</v>
      </c>
      <c r="O1812" t="s">
        <v>47</v>
      </c>
      <c r="Q1812" t="s">
        <v>33</v>
      </c>
      <c r="R1812" t="s">
        <v>34</v>
      </c>
      <c r="S1812" t="s">
        <v>13708</v>
      </c>
      <c r="T1812" t="s">
        <v>6999</v>
      </c>
      <c r="W1812" t="s">
        <v>13709</v>
      </c>
      <c r="X1812" t="s">
        <v>38</v>
      </c>
    </row>
    <row r="1813" spans="1:24" x14ac:dyDescent="0.3">
      <c r="A1813">
        <v>969795</v>
      </c>
      <c r="B1813">
        <v>290135</v>
      </c>
      <c r="C1813" t="s">
        <v>13710</v>
      </c>
      <c r="D1813" t="s">
        <v>13711</v>
      </c>
      <c r="F1813" t="s">
        <v>1146</v>
      </c>
      <c r="G1813" t="s">
        <v>43</v>
      </c>
      <c r="H1813" t="s">
        <v>13712</v>
      </c>
      <c r="I1813" t="s">
        <v>13713</v>
      </c>
      <c r="J1813" t="s">
        <v>13714</v>
      </c>
      <c r="K1813">
        <v>33</v>
      </c>
      <c r="N1813" t="s">
        <v>31</v>
      </c>
      <c r="O1813" t="s">
        <v>3295</v>
      </c>
      <c r="Q1813" t="s">
        <v>33</v>
      </c>
      <c r="R1813" t="s">
        <v>34</v>
      </c>
      <c r="S1813" t="s">
        <v>13715</v>
      </c>
      <c r="T1813" t="s">
        <v>1437</v>
      </c>
      <c r="W1813" t="s">
        <v>13716</v>
      </c>
      <c r="X1813" t="s">
        <v>38</v>
      </c>
    </row>
    <row r="1814" spans="1:24" x14ac:dyDescent="0.3">
      <c r="A1814">
        <v>969797</v>
      </c>
      <c r="B1814">
        <v>80943</v>
      </c>
      <c r="C1814" t="s">
        <v>13717</v>
      </c>
      <c r="D1814" t="s">
        <v>13718</v>
      </c>
      <c r="E1814" t="s">
        <v>195</v>
      </c>
      <c r="F1814" t="s">
        <v>302</v>
      </c>
      <c r="G1814" t="s">
        <v>43</v>
      </c>
      <c r="H1814" t="s">
        <v>13719</v>
      </c>
      <c r="I1814" t="s">
        <v>13720</v>
      </c>
      <c r="J1814" t="s">
        <v>13721</v>
      </c>
      <c r="K1814">
        <v>25</v>
      </c>
      <c r="N1814" t="s">
        <v>31</v>
      </c>
      <c r="O1814" t="s">
        <v>3200</v>
      </c>
      <c r="R1814" t="s">
        <v>903</v>
      </c>
      <c r="S1814" t="s">
        <v>13722</v>
      </c>
      <c r="T1814" t="s">
        <v>530</v>
      </c>
      <c r="W1814" t="s">
        <v>13723</v>
      </c>
      <c r="X1814" t="s">
        <v>60</v>
      </c>
    </row>
    <row r="1815" spans="1:24" x14ac:dyDescent="0.3">
      <c r="A1815">
        <v>969798</v>
      </c>
      <c r="B1815">
        <v>322856</v>
      </c>
      <c r="C1815" t="s">
        <v>13724</v>
      </c>
      <c r="D1815" t="s">
        <v>13725</v>
      </c>
      <c r="E1815" t="s">
        <v>185</v>
      </c>
      <c r="F1815" t="s">
        <v>668</v>
      </c>
      <c r="G1815" t="s">
        <v>27</v>
      </c>
      <c r="H1815" t="s">
        <v>13726</v>
      </c>
      <c r="I1815" t="s">
        <v>13727</v>
      </c>
      <c r="J1815" t="s">
        <v>13728</v>
      </c>
      <c r="K1815">
        <v>75</v>
      </c>
      <c r="L1815" t="s">
        <v>4469</v>
      </c>
      <c r="N1815" t="s">
        <v>31</v>
      </c>
      <c r="O1815" t="s">
        <v>158</v>
      </c>
      <c r="Q1815" t="s">
        <v>33</v>
      </c>
      <c r="R1815" t="s">
        <v>34</v>
      </c>
      <c r="S1815" t="s">
        <v>13729</v>
      </c>
      <c r="W1815" t="s">
        <v>13730</v>
      </c>
      <c r="X1815" t="s">
        <v>38</v>
      </c>
    </row>
    <row r="1816" spans="1:24" x14ac:dyDescent="0.3">
      <c r="A1816">
        <v>969799</v>
      </c>
      <c r="B1816" t="s">
        <v>13731</v>
      </c>
      <c r="C1816" t="s">
        <v>13732</v>
      </c>
      <c r="D1816" t="s">
        <v>13733</v>
      </c>
      <c r="E1816" t="s">
        <v>195</v>
      </c>
      <c r="F1816" t="s">
        <v>248</v>
      </c>
      <c r="G1816" t="s">
        <v>43</v>
      </c>
      <c r="H1816" t="s">
        <v>13734</v>
      </c>
      <c r="I1816" t="s">
        <v>13735</v>
      </c>
      <c r="J1816" t="s">
        <v>13736</v>
      </c>
      <c r="K1816">
        <v>74</v>
      </c>
      <c r="N1816" t="s">
        <v>31</v>
      </c>
      <c r="O1816" t="s">
        <v>47</v>
      </c>
      <c r="Q1816" t="s">
        <v>33</v>
      </c>
      <c r="R1816" t="s">
        <v>34</v>
      </c>
      <c r="S1816" t="s">
        <v>13737</v>
      </c>
      <c r="W1816" t="s">
        <v>13738</v>
      </c>
      <c r="X1816" t="s">
        <v>38</v>
      </c>
    </row>
    <row r="1817" spans="1:24" x14ac:dyDescent="0.3">
      <c r="A1817">
        <v>969802</v>
      </c>
      <c r="B1817" t="s">
        <v>13739</v>
      </c>
      <c r="C1817" t="s">
        <v>13740</v>
      </c>
      <c r="D1817" t="s">
        <v>13741</v>
      </c>
      <c r="F1817" t="s">
        <v>485</v>
      </c>
      <c r="G1817" t="s">
        <v>43</v>
      </c>
      <c r="H1817" t="s">
        <v>13742</v>
      </c>
      <c r="I1817" t="s">
        <v>13743</v>
      </c>
      <c r="J1817" t="s">
        <v>13744</v>
      </c>
      <c r="K1817">
        <v>71</v>
      </c>
      <c r="L1817" t="s">
        <v>1800</v>
      </c>
      <c r="N1817" t="s">
        <v>31</v>
      </c>
      <c r="O1817" t="s">
        <v>1548</v>
      </c>
      <c r="Q1817" t="s">
        <v>33</v>
      </c>
      <c r="R1817" t="s">
        <v>34</v>
      </c>
      <c r="S1817" t="s">
        <v>13745</v>
      </c>
      <c r="T1817" t="s">
        <v>10429</v>
      </c>
      <c r="W1817" t="s">
        <v>13746</v>
      </c>
      <c r="X1817" t="s">
        <v>38</v>
      </c>
    </row>
    <row r="1818" spans="1:24" x14ac:dyDescent="0.3">
      <c r="A1818">
        <v>969803</v>
      </c>
      <c r="B1818" t="s">
        <v>13747</v>
      </c>
      <c r="C1818" t="s">
        <v>13748</v>
      </c>
      <c r="D1818" t="s">
        <v>13749</v>
      </c>
      <c r="F1818" t="s">
        <v>1054</v>
      </c>
      <c r="G1818" t="s">
        <v>27</v>
      </c>
      <c r="H1818" t="s">
        <v>13750</v>
      </c>
      <c r="I1818" t="s">
        <v>13751</v>
      </c>
      <c r="J1818" t="s">
        <v>13752</v>
      </c>
      <c r="K1818">
        <v>63</v>
      </c>
      <c r="N1818" t="s">
        <v>31</v>
      </c>
      <c r="O1818" t="s">
        <v>1248</v>
      </c>
      <c r="Q1818" t="s">
        <v>33</v>
      </c>
      <c r="R1818" t="s">
        <v>34</v>
      </c>
      <c r="S1818" t="s">
        <v>13753</v>
      </c>
      <c r="W1818" t="s">
        <v>13754</v>
      </c>
      <c r="X1818" t="s">
        <v>38</v>
      </c>
    </row>
    <row r="1819" spans="1:24" x14ac:dyDescent="0.3">
      <c r="A1819">
        <v>969805</v>
      </c>
      <c r="B1819">
        <v>305398</v>
      </c>
      <c r="C1819" t="s">
        <v>13755</v>
      </c>
      <c r="D1819" t="s">
        <v>13756</v>
      </c>
      <c r="E1819" t="s">
        <v>140</v>
      </c>
      <c r="F1819" t="s">
        <v>650</v>
      </c>
      <c r="G1819" t="s">
        <v>43</v>
      </c>
      <c r="H1819" t="s">
        <v>13757</v>
      </c>
      <c r="I1819" t="s">
        <v>13758</v>
      </c>
      <c r="J1819" t="s">
        <v>13759</v>
      </c>
      <c r="K1819">
        <v>25</v>
      </c>
      <c r="N1819" t="s">
        <v>31</v>
      </c>
      <c r="O1819" t="s">
        <v>47</v>
      </c>
      <c r="Q1819" t="s">
        <v>119</v>
      </c>
      <c r="R1819" t="s">
        <v>120</v>
      </c>
      <c r="S1819" t="s">
        <v>13760</v>
      </c>
      <c r="T1819" t="s">
        <v>2363</v>
      </c>
      <c r="W1819" t="s">
        <v>13761</v>
      </c>
      <c r="X1819" t="s">
        <v>38</v>
      </c>
    </row>
    <row r="1820" spans="1:24" x14ac:dyDescent="0.3">
      <c r="A1820">
        <v>969806</v>
      </c>
      <c r="B1820" t="s">
        <v>13762</v>
      </c>
      <c r="C1820" t="s">
        <v>13763</v>
      </c>
      <c r="D1820" t="s">
        <v>13764</v>
      </c>
      <c r="F1820" t="s">
        <v>258</v>
      </c>
      <c r="G1820" t="s">
        <v>43</v>
      </c>
      <c r="H1820" t="s">
        <v>13765</v>
      </c>
      <c r="I1820" t="s">
        <v>13766</v>
      </c>
      <c r="J1820" t="s">
        <v>13767</v>
      </c>
      <c r="K1820">
        <v>54</v>
      </c>
      <c r="L1820" t="s">
        <v>13768</v>
      </c>
      <c r="N1820" t="s">
        <v>31</v>
      </c>
      <c r="O1820" t="s">
        <v>1548</v>
      </c>
      <c r="Q1820" t="s">
        <v>33</v>
      </c>
      <c r="R1820" t="s">
        <v>34</v>
      </c>
      <c r="S1820" t="s">
        <v>13769</v>
      </c>
      <c r="W1820" t="s">
        <v>13770</v>
      </c>
      <c r="X1820" t="s">
        <v>38</v>
      </c>
    </row>
    <row r="1821" spans="1:24" x14ac:dyDescent="0.3">
      <c r="A1821">
        <v>969809</v>
      </c>
      <c r="B1821" t="s">
        <v>13771</v>
      </c>
      <c r="C1821" t="s">
        <v>13772</v>
      </c>
      <c r="D1821" t="s">
        <v>13773</v>
      </c>
      <c r="F1821" t="s">
        <v>818</v>
      </c>
      <c r="G1821" t="s">
        <v>43</v>
      </c>
      <c r="H1821" t="s">
        <v>13774</v>
      </c>
      <c r="I1821" t="s">
        <v>13775</v>
      </c>
      <c r="J1821" t="s">
        <v>13776</v>
      </c>
      <c r="K1821">
        <v>31</v>
      </c>
      <c r="N1821" t="s">
        <v>31</v>
      </c>
      <c r="O1821" t="s">
        <v>3200</v>
      </c>
      <c r="Q1821" t="s">
        <v>33</v>
      </c>
      <c r="R1821" t="s">
        <v>34</v>
      </c>
      <c r="S1821" t="e">
        <f>- General Roca</f>
        <v>#NAME?</v>
      </c>
      <c r="W1821" t="s">
        <v>13777</v>
      </c>
      <c r="X1821" t="s">
        <v>60</v>
      </c>
    </row>
    <row r="1822" spans="1:24" x14ac:dyDescent="0.3">
      <c r="A1822">
        <v>969812</v>
      </c>
      <c r="B1822" t="s">
        <v>13778</v>
      </c>
      <c r="C1822" t="s">
        <v>13779</v>
      </c>
      <c r="D1822" t="s">
        <v>13780</v>
      </c>
      <c r="E1822" t="s">
        <v>2632</v>
      </c>
      <c r="F1822" t="s">
        <v>112</v>
      </c>
      <c r="G1822" t="s">
        <v>27</v>
      </c>
      <c r="H1822" t="s">
        <v>13781</v>
      </c>
      <c r="J1822" t="s">
        <v>13782</v>
      </c>
      <c r="N1822" t="s">
        <v>31</v>
      </c>
      <c r="R1822" t="s">
        <v>78</v>
      </c>
      <c r="S1822" t="s">
        <v>13783</v>
      </c>
      <c r="T1822" t="s">
        <v>13784</v>
      </c>
      <c r="W1822" t="s">
        <v>13785</v>
      </c>
      <c r="X1822" t="s">
        <v>38</v>
      </c>
    </row>
    <row r="1823" spans="1:24" x14ac:dyDescent="0.3">
      <c r="A1823">
        <v>969814</v>
      </c>
      <c r="B1823" t="s">
        <v>13786</v>
      </c>
      <c r="C1823" t="s">
        <v>13787</v>
      </c>
      <c r="D1823" t="s">
        <v>13788</v>
      </c>
      <c r="F1823" t="s">
        <v>970</v>
      </c>
      <c r="G1823" t="s">
        <v>43</v>
      </c>
      <c r="H1823" t="s">
        <v>13789</v>
      </c>
      <c r="I1823" t="s">
        <v>13790</v>
      </c>
      <c r="J1823" t="s">
        <v>13791</v>
      </c>
      <c r="K1823">
        <v>175</v>
      </c>
      <c r="L1823" t="s">
        <v>8571</v>
      </c>
      <c r="N1823" t="s">
        <v>31</v>
      </c>
      <c r="O1823" t="s">
        <v>1411</v>
      </c>
      <c r="Q1823" t="s">
        <v>33</v>
      </c>
      <c r="R1823" t="s">
        <v>34</v>
      </c>
      <c r="S1823" t="s">
        <v>13792</v>
      </c>
      <c r="W1823" t="s">
        <v>13793</v>
      </c>
      <c r="X1823" t="s">
        <v>38</v>
      </c>
    </row>
    <row r="1824" spans="1:24" x14ac:dyDescent="0.3">
      <c r="A1824">
        <v>969815</v>
      </c>
      <c r="B1824">
        <v>198865</v>
      </c>
      <c r="C1824" t="s">
        <v>13794</v>
      </c>
      <c r="D1824" t="s">
        <v>13795</v>
      </c>
      <c r="F1824" t="s">
        <v>507</v>
      </c>
      <c r="G1824" t="s">
        <v>43</v>
      </c>
      <c r="H1824" t="s">
        <v>13796</v>
      </c>
      <c r="I1824" t="s">
        <v>13797</v>
      </c>
      <c r="J1824" t="s">
        <v>13798</v>
      </c>
      <c r="K1824">
        <v>175</v>
      </c>
      <c r="N1824" t="s">
        <v>31</v>
      </c>
      <c r="O1824" t="s">
        <v>32</v>
      </c>
      <c r="Q1824" t="s">
        <v>119</v>
      </c>
      <c r="R1824" t="s">
        <v>120</v>
      </c>
      <c r="S1824" t="e">
        <f>- Neuquén - Barrio Islas Malvinas</f>
        <v>#NAME?</v>
      </c>
      <c r="T1824" t="s">
        <v>13799</v>
      </c>
      <c r="W1824" t="s">
        <v>13800</v>
      </c>
      <c r="X1824" t="s">
        <v>38</v>
      </c>
    </row>
    <row r="1825" spans="1:24" x14ac:dyDescent="0.3">
      <c r="A1825">
        <v>969816</v>
      </c>
      <c r="B1825" t="s">
        <v>13801</v>
      </c>
      <c r="C1825" t="s">
        <v>13802</v>
      </c>
      <c r="D1825" t="s">
        <v>13803</v>
      </c>
      <c r="E1825" t="s">
        <v>195</v>
      </c>
      <c r="F1825" t="s">
        <v>979</v>
      </c>
      <c r="G1825" t="s">
        <v>43</v>
      </c>
      <c r="H1825" t="s">
        <v>13804</v>
      </c>
      <c r="I1825" t="s">
        <v>13804</v>
      </c>
      <c r="J1825" t="s">
        <v>13805</v>
      </c>
      <c r="K1825">
        <v>0</v>
      </c>
      <c r="L1825" t="s">
        <v>13806</v>
      </c>
      <c r="N1825" t="s">
        <v>31</v>
      </c>
      <c r="O1825" t="s">
        <v>158</v>
      </c>
      <c r="Q1825" t="s">
        <v>33</v>
      </c>
      <c r="R1825" t="s">
        <v>34</v>
      </c>
      <c r="S1825" t="s">
        <v>13807</v>
      </c>
      <c r="T1825" t="s">
        <v>223</v>
      </c>
      <c r="W1825" t="s">
        <v>13808</v>
      </c>
    </row>
    <row r="1826" spans="1:24" x14ac:dyDescent="0.3">
      <c r="A1826">
        <v>969818</v>
      </c>
      <c r="B1826">
        <v>334131</v>
      </c>
      <c r="C1826" t="s">
        <v>1700</v>
      </c>
      <c r="D1826" t="s">
        <v>1701</v>
      </c>
      <c r="F1826" t="s">
        <v>219</v>
      </c>
      <c r="G1826" t="s">
        <v>43</v>
      </c>
      <c r="H1826" t="s">
        <v>13809</v>
      </c>
      <c r="I1826" t="s">
        <v>13810</v>
      </c>
      <c r="J1826" t="s">
        <v>13811</v>
      </c>
      <c r="K1826">
        <v>140</v>
      </c>
      <c r="L1826" t="s">
        <v>13812</v>
      </c>
      <c r="N1826" t="s">
        <v>31</v>
      </c>
      <c r="O1826" t="s">
        <v>1548</v>
      </c>
      <c r="Q1826" t="s">
        <v>33</v>
      </c>
      <c r="R1826" t="s">
        <v>34</v>
      </c>
      <c r="S1826" t="s">
        <v>1704</v>
      </c>
      <c r="T1826" t="s">
        <v>1705</v>
      </c>
      <c r="W1826" t="s">
        <v>13813</v>
      </c>
      <c r="X1826" t="s">
        <v>38</v>
      </c>
    </row>
    <row r="1827" spans="1:24" x14ac:dyDescent="0.3">
      <c r="A1827">
        <v>969819</v>
      </c>
      <c r="B1827">
        <v>324553</v>
      </c>
      <c r="C1827" t="s">
        <v>13814</v>
      </c>
      <c r="D1827" t="s">
        <v>13815</v>
      </c>
      <c r="F1827" t="s">
        <v>970</v>
      </c>
      <c r="G1827" t="s">
        <v>43</v>
      </c>
      <c r="H1827" t="s">
        <v>13816</v>
      </c>
      <c r="I1827" t="s">
        <v>13817</v>
      </c>
      <c r="J1827" t="s">
        <v>13818</v>
      </c>
      <c r="K1827">
        <v>146</v>
      </c>
      <c r="M1827" t="s">
        <v>13819</v>
      </c>
      <c r="N1827" t="s">
        <v>31</v>
      </c>
      <c r="O1827" t="s">
        <v>13820</v>
      </c>
      <c r="Q1827" t="s">
        <v>33</v>
      </c>
      <c r="R1827" t="s">
        <v>34</v>
      </c>
      <c r="S1827" t="s">
        <v>13821</v>
      </c>
      <c r="W1827" t="s">
        <v>13822</v>
      </c>
      <c r="X1827" t="s">
        <v>38</v>
      </c>
    </row>
    <row r="1828" spans="1:24" x14ac:dyDescent="0.3">
      <c r="A1828">
        <v>969821</v>
      </c>
      <c r="B1828" t="s">
        <v>13823</v>
      </c>
      <c r="C1828" t="s">
        <v>13824</v>
      </c>
      <c r="D1828" t="s">
        <v>13825</v>
      </c>
      <c r="E1828" t="s">
        <v>140</v>
      </c>
      <c r="F1828" t="s">
        <v>787</v>
      </c>
      <c r="G1828" t="s">
        <v>27</v>
      </c>
      <c r="H1828" t="s">
        <v>13826</v>
      </c>
      <c r="J1828" t="s">
        <v>13827</v>
      </c>
      <c r="N1828" t="s">
        <v>31</v>
      </c>
      <c r="R1828" t="s">
        <v>78</v>
      </c>
      <c r="S1828" t="s">
        <v>13828</v>
      </c>
      <c r="W1828" t="s">
        <v>3856</v>
      </c>
      <c r="X1828" t="s">
        <v>38</v>
      </c>
    </row>
    <row r="1829" spans="1:24" x14ac:dyDescent="0.3">
      <c r="A1829">
        <v>969824</v>
      </c>
      <c r="B1829">
        <v>269985</v>
      </c>
      <c r="C1829" t="s">
        <v>13829</v>
      </c>
      <c r="D1829" t="s">
        <v>13830</v>
      </c>
      <c r="F1829" t="s">
        <v>1448</v>
      </c>
      <c r="G1829" t="s">
        <v>43</v>
      </c>
      <c r="H1829" t="s">
        <v>13831</v>
      </c>
      <c r="I1829" t="s">
        <v>13832</v>
      </c>
      <c r="J1829" t="s">
        <v>13833</v>
      </c>
      <c r="K1829">
        <v>140</v>
      </c>
      <c r="L1829" t="s">
        <v>13834</v>
      </c>
      <c r="N1829" t="s">
        <v>31</v>
      </c>
      <c r="O1829" t="s">
        <v>1411</v>
      </c>
      <c r="Q1829" t="s">
        <v>33</v>
      </c>
      <c r="R1829" t="s">
        <v>34</v>
      </c>
      <c r="S1829" t="s">
        <v>13835</v>
      </c>
      <c r="W1829" t="s">
        <v>13836</v>
      </c>
      <c r="X1829" t="s">
        <v>38</v>
      </c>
    </row>
    <row r="1830" spans="1:24" x14ac:dyDescent="0.3">
      <c r="A1830">
        <v>969825</v>
      </c>
      <c r="B1830" t="s">
        <v>13837</v>
      </c>
      <c r="C1830" t="s">
        <v>13838</v>
      </c>
      <c r="D1830" t="s">
        <v>13839</v>
      </c>
      <c r="F1830" t="s">
        <v>970</v>
      </c>
      <c r="G1830" t="s">
        <v>43</v>
      </c>
      <c r="H1830" t="s">
        <v>13840</v>
      </c>
      <c r="I1830" t="s">
        <v>13841</v>
      </c>
      <c r="J1830" t="s">
        <v>13842</v>
      </c>
      <c r="K1830">
        <v>139</v>
      </c>
      <c r="N1830" t="s">
        <v>31</v>
      </c>
      <c r="O1830" t="s">
        <v>32</v>
      </c>
      <c r="Q1830" t="s">
        <v>33</v>
      </c>
      <c r="R1830" t="s">
        <v>34</v>
      </c>
      <c r="S1830" t="s">
        <v>13843</v>
      </c>
      <c r="T1830" t="s">
        <v>692</v>
      </c>
      <c r="W1830" t="s">
        <v>72</v>
      </c>
      <c r="X1830" t="s">
        <v>38</v>
      </c>
    </row>
    <row r="1831" spans="1:24" x14ac:dyDescent="0.3">
      <c r="A1831">
        <v>969828</v>
      </c>
      <c r="B1831" t="s">
        <v>13844</v>
      </c>
      <c r="C1831" t="s">
        <v>13845</v>
      </c>
      <c r="D1831" t="s">
        <v>13846</v>
      </c>
      <c r="E1831" t="s">
        <v>13847</v>
      </c>
      <c r="F1831" t="s">
        <v>611</v>
      </c>
      <c r="G1831" t="s">
        <v>43</v>
      </c>
      <c r="H1831" t="s">
        <v>13848</v>
      </c>
      <c r="I1831" t="s">
        <v>13849</v>
      </c>
      <c r="J1831" t="s">
        <v>13850</v>
      </c>
      <c r="K1831">
        <v>132</v>
      </c>
      <c r="L1831" t="s">
        <v>438</v>
      </c>
      <c r="N1831" t="s">
        <v>31</v>
      </c>
      <c r="O1831" t="s">
        <v>1548</v>
      </c>
      <c r="Q1831" t="s">
        <v>33</v>
      </c>
      <c r="R1831" t="s">
        <v>34</v>
      </c>
      <c r="S1831" t="s">
        <v>13851</v>
      </c>
      <c r="W1831" t="s">
        <v>438</v>
      </c>
      <c r="X1831" t="s">
        <v>38</v>
      </c>
    </row>
    <row r="1832" spans="1:24" x14ac:dyDescent="0.3">
      <c r="A1832">
        <v>969829</v>
      </c>
      <c r="B1832" t="s">
        <v>13852</v>
      </c>
      <c r="C1832" t="s">
        <v>13853</v>
      </c>
      <c r="D1832" t="s">
        <v>13854</v>
      </c>
      <c r="E1832" t="s">
        <v>13855</v>
      </c>
      <c r="F1832" t="s">
        <v>63</v>
      </c>
      <c r="G1832" t="s">
        <v>43</v>
      </c>
      <c r="H1832" t="s">
        <v>13856</v>
      </c>
      <c r="I1832" t="s">
        <v>13857</v>
      </c>
      <c r="J1832" t="s">
        <v>13858</v>
      </c>
      <c r="K1832">
        <v>134</v>
      </c>
      <c r="L1832" t="s">
        <v>8571</v>
      </c>
      <c r="N1832" t="s">
        <v>31</v>
      </c>
      <c r="O1832" t="s">
        <v>1411</v>
      </c>
      <c r="Q1832" t="s">
        <v>33</v>
      </c>
      <c r="R1832" t="s">
        <v>34</v>
      </c>
      <c r="S1832" t="s">
        <v>13859</v>
      </c>
      <c r="W1832" t="s">
        <v>13860</v>
      </c>
      <c r="X1832" t="s">
        <v>38</v>
      </c>
    </row>
    <row r="1833" spans="1:24" x14ac:dyDescent="0.3">
      <c r="A1833">
        <v>969830</v>
      </c>
      <c r="B1833">
        <v>326257</v>
      </c>
      <c r="C1833" t="s">
        <v>13861</v>
      </c>
      <c r="D1833" t="s">
        <v>13862</v>
      </c>
      <c r="E1833" t="s">
        <v>2001</v>
      </c>
      <c r="F1833" t="s">
        <v>63</v>
      </c>
      <c r="G1833" t="s">
        <v>27</v>
      </c>
      <c r="H1833" t="s">
        <v>13863</v>
      </c>
      <c r="I1833" t="s">
        <v>13864</v>
      </c>
      <c r="J1833" t="s">
        <v>13865</v>
      </c>
      <c r="K1833">
        <v>124</v>
      </c>
      <c r="M1833" t="s">
        <v>1213</v>
      </c>
      <c r="N1833" t="s">
        <v>31</v>
      </c>
      <c r="O1833" t="s">
        <v>13820</v>
      </c>
      <c r="Q1833" t="s">
        <v>33</v>
      </c>
      <c r="R1833" t="s">
        <v>34</v>
      </c>
      <c r="S1833" t="s">
        <v>13866</v>
      </c>
      <c r="W1833" t="s">
        <v>3391</v>
      </c>
      <c r="X1833" t="s">
        <v>38</v>
      </c>
    </row>
    <row r="1834" spans="1:24" x14ac:dyDescent="0.3">
      <c r="A1834">
        <v>969832</v>
      </c>
      <c r="B1834">
        <v>312490</v>
      </c>
      <c r="C1834" t="s">
        <v>13867</v>
      </c>
      <c r="D1834" t="s">
        <v>13868</v>
      </c>
      <c r="F1834" t="s">
        <v>356</v>
      </c>
      <c r="G1834" t="s">
        <v>27</v>
      </c>
      <c r="H1834" t="s">
        <v>13869</v>
      </c>
      <c r="I1834" t="s">
        <v>13869</v>
      </c>
      <c r="J1834" t="s">
        <v>13870</v>
      </c>
      <c r="K1834">
        <v>0</v>
      </c>
      <c r="N1834" t="s">
        <v>31</v>
      </c>
      <c r="O1834" t="s">
        <v>332</v>
      </c>
      <c r="Q1834" t="s">
        <v>119</v>
      </c>
      <c r="R1834" t="s">
        <v>120</v>
      </c>
      <c r="S1834" t="s">
        <v>8890</v>
      </c>
      <c r="T1834" t="s">
        <v>1569</v>
      </c>
      <c r="W1834" t="s">
        <v>13871</v>
      </c>
    </row>
    <row r="1835" spans="1:24" x14ac:dyDescent="0.3">
      <c r="A1835">
        <v>969834</v>
      </c>
      <c r="B1835">
        <v>138768</v>
      </c>
      <c r="C1835" t="s">
        <v>13872</v>
      </c>
      <c r="D1835" t="s">
        <v>13873</v>
      </c>
      <c r="F1835" t="s">
        <v>441</v>
      </c>
      <c r="G1835" t="s">
        <v>27</v>
      </c>
      <c r="H1835" t="s">
        <v>13874</v>
      </c>
      <c r="I1835" t="s">
        <v>13875</v>
      </c>
      <c r="J1835" t="s">
        <v>13876</v>
      </c>
      <c r="K1835">
        <v>56</v>
      </c>
      <c r="L1835" t="s">
        <v>13877</v>
      </c>
      <c r="N1835" t="s">
        <v>31</v>
      </c>
      <c r="O1835" t="s">
        <v>1411</v>
      </c>
      <c r="Q1835" t="s">
        <v>33</v>
      </c>
      <c r="R1835" t="s">
        <v>34</v>
      </c>
      <c r="S1835" t="s">
        <v>13878</v>
      </c>
      <c r="T1835" t="s">
        <v>7228</v>
      </c>
      <c r="W1835" t="s">
        <v>13879</v>
      </c>
      <c r="X1835" t="s">
        <v>60</v>
      </c>
    </row>
    <row r="1836" spans="1:24" x14ac:dyDescent="0.3">
      <c r="A1836">
        <v>969835</v>
      </c>
      <c r="B1836">
        <v>74395</v>
      </c>
      <c r="C1836" t="s">
        <v>13880</v>
      </c>
      <c r="D1836" t="s">
        <v>13881</v>
      </c>
      <c r="E1836" t="s">
        <v>195</v>
      </c>
      <c r="F1836" t="s">
        <v>258</v>
      </c>
      <c r="G1836" t="s">
        <v>27</v>
      </c>
      <c r="H1836" t="s">
        <v>13882</v>
      </c>
      <c r="I1836" t="s">
        <v>13882</v>
      </c>
      <c r="J1836" t="s">
        <v>13883</v>
      </c>
      <c r="K1836">
        <v>0</v>
      </c>
      <c r="L1836" t="s">
        <v>13884</v>
      </c>
      <c r="N1836" t="s">
        <v>31</v>
      </c>
      <c r="O1836" t="s">
        <v>158</v>
      </c>
      <c r="Q1836" t="s">
        <v>119</v>
      </c>
      <c r="R1836" t="s">
        <v>120</v>
      </c>
      <c r="S1836" t="s">
        <v>13885</v>
      </c>
      <c r="T1836" t="s">
        <v>13886</v>
      </c>
      <c r="W1836" t="s">
        <v>2688</v>
      </c>
    </row>
    <row r="1837" spans="1:24" x14ac:dyDescent="0.3">
      <c r="A1837">
        <v>969836</v>
      </c>
      <c r="B1837">
        <v>69399</v>
      </c>
      <c r="C1837" t="s">
        <v>13887</v>
      </c>
      <c r="D1837" t="s">
        <v>13888</v>
      </c>
      <c r="E1837" t="s">
        <v>195</v>
      </c>
      <c r="F1837" t="s">
        <v>3983</v>
      </c>
      <c r="G1837" t="s">
        <v>27</v>
      </c>
      <c r="H1837" t="s">
        <v>13889</v>
      </c>
      <c r="I1837" t="s">
        <v>13890</v>
      </c>
      <c r="J1837" t="s">
        <v>13891</v>
      </c>
      <c r="K1837">
        <v>44</v>
      </c>
      <c r="L1837" t="s">
        <v>13892</v>
      </c>
      <c r="N1837" t="s">
        <v>31</v>
      </c>
      <c r="O1837" t="s">
        <v>1411</v>
      </c>
      <c r="Q1837" t="s">
        <v>33</v>
      </c>
      <c r="R1837" t="s">
        <v>34</v>
      </c>
      <c r="S1837" t="s">
        <v>13893</v>
      </c>
      <c r="T1837" t="s">
        <v>13894</v>
      </c>
      <c r="W1837" t="s">
        <v>13895</v>
      </c>
      <c r="X1837" t="s">
        <v>60</v>
      </c>
    </row>
    <row r="1838" spans="1:24" x14ac:dyDescent="0.3">
      <c r="A1838">
        <v>969837</v>
      </c>
      <c r="B1838" t="s">
        <v>13896</v>
      </c>
      <c r="C1838" t="s">
        <v>13897</v>
      </c>
      <c r="D1838" t="s">
        <v>13898</v>
      </c>
      <c r="F1838" t="s">
        <v>92</v>
      </c>
      <c r="G1838" t="s">
        <v>43</v>
      </c>
      <c r="H1838" t="s">
        <v>13899</v>
      </c>
      <c r="I1838" t="s">
        <v>13900</v>
      </c>
      <c r="J1838" t="s">
        <v>13901</v>
      </c>
      <c r="K1838">
        <v>99</v>
      </c>
      <c r="N1838" t="s">
        <v>31</v>
      </c>
      <c r="O1838" t="s">
        <v>32</v>
      </c>
      <c r="Q1838" t="s">
        <v>33</v>
      </c>
      <c r="R1838" t="s">
        <v>34</v>
      </c>
      <c r="S1838" t="s">
        <v>13902</v>
      </c>
      <c r="W1838" t="s">
        <v>13903</v>
      </c>
      <c r="X1838" t="s">
        <v>38</v>
      </c>
    </row>
    <row r="1839" spans="1:24" x14ac:dyDescent="0.3">
      <c r="A1839">
        <v>969838</v>
      </c>
      <c r="B1839" t="s">
        <v>11361</v>
      </c>
      <c r="C1839" t="s">
        <v>11362</v>
      </c>
      <c r="D1839" t="s">
        <v>11363</v>
      </c>
      <c r="F1839" t="s">
        <v>292</v>
      </c>
      <c r="G1839" t="s">
        <v>43</v>
      </c>
      <c r="H1839" t="s">
        <v>13904</v>
      </c>
      <c r="I1839" t="s">
        <v>13905</v>
      </c>
      <c r="J1839" t="s">
        <v>13906</v>
      </c>
      <c r="K1839">
        <v>102</v>
      </c>
      <c r="L1839" t="s">
        <v>11367</v>
      </c>
      <c r="N1839" t="s">
        <v>31</v>
      </c>
      <c r="O1839" t="s">
        <v>1548</v>
      </c>
      <c r="Q1839" t="s">
        <v>33</v>
      </c>
      <c r="R1839" t="s">
        <v>34</v>
      </c>
      <c r="S1839" t="s">
        <v>11369</v>
      </c>
      <c r="T1839" t="s">
        <v>4879</v>
      </c>
      <c r="W1839" t="s">
        <v>13907</v>
      </c>
      <c r="X1839" t="s">
        <v>38</v>
      </c>
    </row>
    <row r="1840" spans="1:24" x14ac:dyDescent="0.3">
      <c r="A1840">
        <v>969843</v>
      </c>
      <c r="B1840">
        <v>67427</v>
      </c>
      <c r="C1840" t="s">
        <v>13908</v>
      </c>
      <c r="D1840" t="s">
        <v>13909</v>
      </c>
      <c r="F1840" t="s">
        <v>1350</v>
      </c>
      <c r="G1840" t="s">
        <v>27</v>
      </c>
      <c r="H1840" t="s">
        <v>13910</v>
      </c>
      <c r="I1840" t="s">
        <v>13911</v>
      </c>
      <c r="J1840" t="s">
        <v>13912</v>
      </c>
      <c r="K1840">
        <v>74</v>
      </c>
      <c r="M1840" t="s">
        <v>13913</v>
      </c>
      <c r="N1840" t="s">
        <v>31</v>
      </c>
      <c r="O1840" t="s">
        <v>13820</v>
      </c>
      <c r="Q1840" t="s">
        <v>33</v>
      </c>
      <c r="R1840" t="s">
        <v>34</v>
      </c>
      <c r="S1840" t="s">
        <v>13914</v>
      </c>
      <c r="T1840" t="s">
        <v>2363</v>
      </c>
      <c r="W1840" t="s">
        <v>13915</v>
      </c>
      <c r="X1840" t="s">
        <v>38</v>
      </c>
    </row>
    <row r="1841" spans="1:24" x14ac:dyDescent="0.3">
      <c r="A1841">
        <v>969844</v>
      </c>
      <c r="B1841">
        <v>314164</v>
      </c>
      <c r="C1841" t="s">
        <v>13916</v>
      </c>
      <c r="D1841" t="s">
        <v>13917</v>
      </c>
      <c r="F1841" t="s">
        <v>1324</v>
      </c>
      <c r="G1841" t="s">
        <v>43</v>
      </c>
      <c r="H1841" t="s">
        <v>13918</v>
      </c>
      <c r="I1841" t="s">
        <v>13919</v>
      </c>
      <c r="J1841" t="s">
        <v>13920</v>
      </c>
      <c r="K1841">
        <v>25</v>
      </c>
      <c r="N1841" t="s">
        <v>31</v>
      </c>
      <c r="O1841" t="s">
        <v>32</v>
      </c>
      <c r="Q1841" t="s">
        <v>33</v>
      </c>
      <c r="R1841" t="s">
        <v>34</v>
      </c>
      <c r="S1841" t="e">
        <f>- Neuquén - Oeste</f>
        <v>#NAME?</v>
      </c>
      <c r="T1841" t="s">
        <v>7389</v>
      </c>
      <c r="W1841" t="s">
        <v>13921</v>
      </c>
      <c r="X1841" t="s">
        <v>60</v>
      </c>
    </row>
    <row r="1842" spans="1:24" x14ac:dyDescent="0.3">
      <c r="A1842">
        <v>969845</v>
      </c>
      <c r="B1842">
        <v>315819</v>
      </c>
      <c r="C1842" t="s">
        <v>13922</v>
      </c>
      <c r="D1842" t="s">
        <v>13923</v>
      </c>
      <c r="F1842" t="s">
        <v>356</v>
      </c>
      <c r="G1842" t="s">
        <v>27</v>
      </c>
      <c r="H1842" t="s">
        <v>13924</v>
      </c>
      <c r="I1842" t="s">
        <v>13925</v>
      </c>
      <c r="J1842" t="s">
        <v>13926</v>
      </c>
      <c r="K1842">
        <v>114</v>
      </c>
      <c r="M1842" t="s">
        <v>13927</v>
      </c>
      <c r="N1842" t="s">
        <v>31</v>
      </c>
      <c r="O1842" t="s">
        <v>13820</v>
      </c>
      <c r="Q1842" t="s">
        <v>33</v>
      </c>
      <c r="R1842" t="s">
        <v>34</v>
      </c>
      <c r="S1842" t="s">
        <v>13928</v>
      </c>
      <c r="T1842" t="s">
        <v>265</v>
      </c>
      <c r="W1842" t="s">
        <v>13929</v>
      </c>
      <c r="X1842" t="s">
        <v>38</v>
      </c>
    </row>
    <row r="1843" spans="1:24" x14ac:dyDescent="0.3">
      <c r="A1843">
        <v>969846</v>
      </c>
      <c r="B1843">
        <v>336614</v>
      </c>
      <c r="C1843" t="s">
        <v>13930</v>
      </c>
      <c r="D1843" t="s">
        <v>13931</v>
      </c>
      <c r="F1843" t="s">
        <v>970</v>
      </c>
      <c r="G1843" t="s">
        <v>27</v>
      </c>
      <c r="H1843" t="s">
        <v>13932</v>
      </c>
      <c r="I1843" t="s">
        <v>13933</v>
      </c>
      <c r="J1843" t="s">
        <v>13934</v>
      </c>
      <c r="K1843">
        <v>111</v>
      </c>
      <c r="L1843" t="s">
        <v>9738</v>
      </c>
      <c r="N1843" t="s">
        <v>31</v>
      </c>
      <c r="O1843" t="s">
        <v>1548</v>
      </c>
      <c r="Q1843" t="s">
        <v>33</v>
      </c>
      <c r="R1843" t="s">
        <v>34</v>
      </c>
      <c r="S1843" t="s">
        <v>13935</v>
      </c>
      <c r="T1843" t="s">
        <v>6375</v>
      </c>
      <c r="W1843" t="s">
        <v>13936</v>
      </c>
      <c r="X1843" t="s">
        <v>38</v>
      </c>
    </row>
    <row r="1844" spans="1:24" x14ac:dyDescent="0.3">
      <c r="A1844">
        <v>969847</v>
      </c>
      <c r="B1844" t="s">
        <v>13937</v>
      </c>
      <c r="C1844" t="s">
        <v>13938</v>
      </c>
      <c r="D1844" t="s">
        <v>13939</v>
      </c>
      <c r="F1844" t="s">
        <v>562</v>
      </c>
      <c r="G1844" t="s">
        <v>27</v>
      </c>
      <c r="H1844" t="s">
        <v>13940</v>
      </c>
      <c r="I1844" t="s">
        <v>13941</v>
      </c>
      <c r="J1844" t="s">
        <v>13942</v>
      </c>
      <c r="K1844">
        <v>17</v>
      </c>
      <c r="L1844" t="s">
        <v>8571</v>
      </c>
      <c r="N1844" t="s">
        <v>31</v>
      </c>
      <c r="O1844" t="s">
        <v>1548</v>
      </c>
      <c r="Q1844" t="s">
        <v>33</v>
      </c>
      <c r="R1844" t="s">
        <v>34</v>
      </c>
      <c r="S1844" t="s">
        <v>13943</v>
      </c>
      <c r="T1844" t="s">
        <v>265</v>
      </c>
      <c r="W1844" t="s">
        <v>13944</v>
      </c>
      <c r="X1844" t="s">
        <v>60</v>
      </c>
    </row>
    <row r="1845" spans="1:24" x14ac:dyDescent="0.3">
      <c r="A1845">
        <v>969848</v>
      </c>
      <c r="B1845" t="s">
        <v>13945</v>
      </c>
      <c r="C1845" t="s">
        <v>13946</v>
      </c>
      <c r="D1845" t="s">
        <v>13947</v>
      </c>
      <c r="F1845" t="s">
        <v>738</v>
      </c>
      <c r="G1845" t="s">
        <v>43</v>
      </c>
      <c r="H1845" t="s">
        <v>13948</v>
      </c>
      <c r="J1845" t="s">
        <v>13949</v>
      </c>
      <c r="N1845" t="s">
        <v>31</v>
      </c>
      <c r="R1845" t="s">
        <v>78</v>
      </c>
      <c r="S1845" t="s">
        <v>13950</v>
      </c>
      <c r="T1845" t="s">
        <v>1345</v>
      </c>
      <c r="W1845" t="s">
        <v>13951</v>
      </c>
      <c r="X1845" t="s">
        <v>38</v>
      </c>
    </row>
    <row r="1846" spans="1:24" x14ac:dyDescent="0.3">
      <c r="A1846">
        <v>969850</v>
      </c>
      <c r="B1846" t="s">
        <v>13952</v>
      </c>
      <c r="C1846" t="s">
        <v>13953</v>
      </c>
      <c r="D1846" t="s">
        <v>13954</v>
      </c>
      <c r="F1846" t="s">
        <v>26</v>
      </c>
      <c r="G1846" t="s">
        <v>27</v>
      </c>
      <c r="H1846" t="s">
        <v>13955</v>
      </c>
      <c r="I1846" t="s">
        <v>13956</v>
      </c>
      <c r="J1846" t="s">
        <v>13957</v>
      </c>
      <c r="K1846">
        <v>100</v>
      </c>
      <c r="L1846" t="s">
        <v>422</v>
      </c>
      <c r="N1846" t="s">
        <v>31</v>
      </c>
      <c r="O1846" t="s">
        <v>1548</v>
      </c>
      <c r="Q1846" t="s">
        <v>33</v>
      </c>
      <c r="R1846" t="s">
        <v>34</v>
      </c>
      <c r="S1846" t="s">
        <v>13958</v>
      </c>
      <c r="T1846" t="s">
        <v>12784</v>
      </c>
      <c r="W1846" t="s">
        <v>2138</v>
      </c>
      <c r="X1846" t="s">
        <v>38</v>
      </c>
    </row>
    <row r="1847" spans="1:24" x14ac:dyDescent="0.3">
      <c r="A1847">
        <v>969851</v>
      </c>
      <c r="B1847">
        <v>169150</v>
      </c>
      <c r="C1847" t="s">
        <v>12220</v>
      </c>
      <c r="D1847" t="s">
        <v>12221</v>
      </c>
      <c r="E1847" t="s">
        <v>425</v>
      </c>
      <c r="F1847" t="s">
        <v>1156</v>
      </c>
      <c r="G1847" t="s">
        <v>27</v>
      </c>
      <c r="H1847" t="s">
        <v>13959</v>
      </c>
      <c r="I1847" t="s">
        <v>13959</v>
      </c>
      <c r="J1847" t="s">
        <v>13960</v>
      </c>
      <c r="K1847">
        <v>0</v>
      </c>
      <c r="N1847" t="s">
        <v>31</v>
      </c>
      <c r="Q1847" t="s">
        <v>33</v>
      </c>
      <c r="R1847" t="s">
        <v>34</v>
      </c>
      <c r="S1847" t="s">
        <v>12226</v>
      </c>
      <c r="T1847" t="s">
        <v>503</v>
      </c>
      <c r="W1847" t="s">
        <v>1510</v>
      </c>
    </row>
    <row r="1848" spans="1:24" x14ac:dyDescent="0.3">
      <c r="A1848">
        <v>969853</v>
      </c>
      <c r="B1848">
        <v>267027</v>
      </c>
      <c r="C1848" t="s">
        <v>648</v>
      </c>
      <c r="D1848" t="s">
        <v>649</v>
      </c>
      <c r="F1848" t="s">
        <v>650</v>
      </c>
      <c r="G1848" t="s">
        <v>27</v>
      </c>
      <c r="H1848" t="s">
        <v>13961</v>
      </c>
      <c r="J1848" t="s">
        <v>13962</v>
      </c>
      <c r="N1848" t="s">
        <v>31</v>
      </c>
      <c r="R1848" t="s">
        <v>78</v>
      </c>
      <c r="S1848" t="s">
        <v>656</v>
      </c>
      <c r="W1848" t="s">
        <v>637</v>
      </c>
      <c r="X1848" t="s">
        <v>38</v>
      </c>
    </row>
    <row r="1849" spans="1:24" x14ac:dyDescent="0.3">
      <c r="A1849">
        <v>969854</v>
      </c>
      <c r="B1849">
        <v>219573</v>
      </c>
      <c r="C1849" t="s">
        <v>13963</v>
      </c>
      <c r="D1849" t="s">
        <v>13964</v>
      </c>
      <c r="F1849" t="s">
        <v>668</v>
      </c>
      <c r="G1849" t="s">
        <v>27</v>
      </c>
      <c r="H1849" t="s">
        <v>13965</v>
      </c>
      <c r="I1849" t="s">
        <v>13966</v>
      </c>
      <c r="J1849" t="s">
        <v>13967</v>
      </c>
      <c r="K1849">
        <v>81</v>
      </c>
      <c r="L1849" t="s">
        <v>13968</v>
      </c>
      <c r="N1849" t="s">
        <v>31</v>
      </c>
      <c r="O1849" t="s">
        <v>13820</v>
      </c>
      <c r="Q1849" t="s">
        <v>33</v>
      </c>
      <c r="R1849" t="s">
        <v>34</v>
      </c>
      <c r="S1849" t="s">
        <v>13969</v>
      </c>
      <c r="T1849" t="s">
        <v>793</v>
      </c>
      <c r="W1849" t="s">
        <v>13970</v>
      </c>
      <c r="X1849" t="s">
        <v>38</v>
      </c>
    </row>
    <row r="1850" spans="1:24" x14ac:dyDescent="0.3">
      <c r="A1850">
        <v>969855</v>
      </c>
      <c r="B1850">
        <v>202521</v>
      </c>
      <c r="C1850" t="s">
        <v>13971</v>
      </c>
      <c r="D1850" t="s">
        <v>13972</v>
      </c>
      <c r="F1850" t="s">
        <v>847</v>
      </c>
      <c r="G1850" t="s">
        <v>43</v>
      </c>
      <c r="H1850" t="s">
        <v>13965</v>
      </c>
      <c r="I1850" t="s">
        <v>13973</v>
      </c>
      <c r="J1850" t="s">
        <v>13974</v>
      </c>
      <c r="K1850">
        <v>95</v>
      </c>
      <c r="L1850" t="s">
        <v>13975</v>
      </c>
      <c r="N1850" t="s">
        <v>31</v>
      </c>
      <c r="O1850" t="s">
        <v>1548</v>
      </c>
      <c r="Q1850" t="s">
        <v>33</v>
      </c>
      <c r="R1850" t="s">
        <v>34</v>
      </c>
      <c r="S1850" t="s">
        <v>13976</v>
      </c>
      <c r="W1850" t="s">
        <v>4953</v>
      </c>
      <c r="X1850" t="s">
        <v>38</v>
      </c>
    </row>
    <row r="1851" spans="1:24" x14ac:dyDescent="0.3">
      <c r="A1851">
        <v>969856</v>
      </c>
      <c r="B1851" t="s">
        <v>13977</v>
      </c>
      <c r="C1851" t="s">
        <v>13978</v>
      </c>
      <c r="D1851" t="s">
        <v>13979</v>
      </c>
      <c r="F1851" t="s">
        <v>1054</v>
      </c>
      <c r="G1851" t="s">
        <v>43</v>
      </c>
      <c r="H1851" t="s">
        <v>13980</v>
      </c>
      <c r="I1851" t="s">
        <v>13981</v>
      </c>
      <c r="J1851" t="s">
        <v>13982</v>
      </c>
      <c r="K1851">
        <v>82</v>
      </c>
      <c r="M1851" t="s">
        <v>296</v>
      </c>
      <c r="N1851" t="s">
        <v>31</v>
      </c>
      <c r="O1851" t="s">
        <v>13820</v>
      </c>
      <c r="Q1851" t="s">
        <v>33</v>
      </c>
      <c r="R1851" t="s">
        <v>34</v>
      </c>
      <c r="S1851" t="s">
        <v>13983</v>
      </c>
      <c r="W1851" t="s">
        <v>13984</v>
      </c>
      <c r="X1851" t="s">
        <v>38</v>
      </c>
    </row>
    <row r="1852" spans="1:24" x14ac:dyDescent="0.3">
      <c r="A1852">
        <v>969857</v>
      </c>
      <c r="B1852" t="s">
        <v>13985</v>
      </c>
      <c r="C1852" t="s">
        <v>13986</v>
      </c>
      <c r="D1852" t="s">
        <v>13987</v>
      </c>
      <c r="E1852" t="s">
        <v>185</v>
      </c>
      <c r="F1852" t="s">
        <v>270</v>
      </c>
      <c r="G1852" t="s">
        <v>43</v>
      </c>
      <c r="H1852" t="s">
        <v>13988</v>
      </c>
      <c r="I1852" t="s">
        <v>13989</v>
      </c>
      <c r="J1852" t="s">
        <v>13990</v>
      </c>
      <c r="K1852">
        <v>74</v>
      </c>
      <c r="L1852" t="s">
        <v>13991</v>
      </c>
      <c r="N1852" t="s">
        <v>31</v>
      </c>
      <c r="O1852" t="s">
        <v>1548</v>
      </c>
      <c r="Q1852" t="s">
        <v>33</v>
      </c>
      <c r="R1852" t="s">
        <v>34</v>
      </c>
      <c r="S1852" t="s">
        <v>13992</v>
      </c>
      <c r="W1852" t="s">
        <v>4920</v>
      </c>
      <c r="X1852" t="s">
        <v>38</v>
      </c>
    </row>
    <row r="1853" spans="1:24" x14ac:dyDescent="0.3">
      <c r="A1853">
        <v>969858</v>
      </c>
      <c r="B1853">
        <v>56674</v>
      </c>
      <c r="C1853" t="s">
        <v>9927</v>
      </c>
      <c r="D1853" t="s">
        <v>9928</v>
      </c>
      <c r="E1853" t="s">
        <v>195</v>
      </c>
      <c r="F1853" t="s">
        <v>1009</v>
      </c>
      <c r="G1853" t="s">
        <v>27</v>
      </c>
      <c r="H1853" t="s">
        <v>13993</v>
      </c>
      <c r="I1853" t="s">
        <v>13994</v>
      </c>
      <c r="J1853" t="s">
        <v>13995</v>
      </c>
      <c r="K1853">
        <v>69</v>
      </c>
      <c r="L1853" t="s">
        <v>13996</v>
      </c>
      <c r="N1853" t="s">
        <v>31</v>
      </c>
      <c r="O1853" t="s">
        <v>158</v>
      </c>
      <c r="Q1853" t="s">
        <v>119</v>
      </c>
      <c r="R1853" t="s">
        <v>120</v>
      </c>
      <c r="S1853" t="s">
        <v>9933</v>
      </c>
      <c r="W1853" t="s">
        <v>637</v>
      </c>
      <c r="X1853" t="s">
        <v>60</v>
      </c>
    </row>
    <row r="1854" spans="1:24" x14ac:dyDescent="0.3">
      <c r="A1854">
        <v>969859</v>
      </c>
      <c r="B1854">
        <v>6924</v>
      </c>
      <c r="C1854" t="s">
        <v>13997</v>
      </c>
      <c r="D1854" t="s">
        <v>13998</v>
      </c>
      <c r="F1854" t="s">
        <v>441</v>
      </c>
      <c r="G1854" t="s">
        <v>27</v>
      </c>
      <c r="H1854" t="s">
        <v>13999</v>
      </c>
      <c r="I1854" t="s">
        <v>14000</v>
      </c>
      <c r="J1854" t="s">
        <v>14001</v>
      </c>
      <c r="K1854">
        <v>89</v>
      </c>
      <c r="M1854" t="s">
        <v>14002</v>
      </c>
      <c r="N1854" t="s">
        <v>31</v>
      </c>
      <c r="O1854" t="s">
        <v>13820</v>
      </c>
      <c r="Q1854" t="s">
        <v>33</v>
      </c>
      <c r="R1854" t="s">
        <v>34</v>
      </c>
      <c r="S1854" t="s">
        <v>14003</v>
      </c>
      <c r="W1854" t="s">
        <v>14004</v>
      </c>
      <c r="X1854" t="s">
        <v>38</v>
      </c>
    </row>
    <row r="1855" spans="1:24" x14ac:dyDescent="0.3">
      <c r="A1855">
        <v>969861</v>
      </c>
      <c r="B1855">
        <v>327280</v>
      </c>
      <c r="C1855" t="s">
        <v>14005</v>
      </c>
      <c r="D1855" t="s">
        <v>14006</v>
      </c>
      <c r="E1855" t="s">
        <v>140</v>
      </c>
      <c r="F1855" t="s">
        <v>270</v>
      </c>
      <c r="G1855" t="s">
        <v>27</v>
      </c>
      <c r="H1855" t="s">
        <v>14007</v>
      </c>
      <c r="I1855" t="s">
        <v>14008</v>
      </c>
      <c r="J1855" t="s">
        <v>14009</v>
      </c>
      <c r="K1855">
        <v>25</v>
      </c>
      <c r="L1855" t="s">
        <v>14010</v>
      </c>
      <c r="N1855" t="s">
        <v>31</v>
      </c>
      <c r="O1855" t="s">
        <v>1411</v>
      </c>
      <c r="Q1855" t="s">
        <v>33</v>
      </c>
      <c r="R1855" t="s">
        <v>34</v>
      </c>
      <c r="S1855" t="s">
        <v>14011</v>
      </c>
      <c r="T1855" t="s">
        <v>36</v>
      </c>
      <c r="W1855" t="s">
        <v>14012</v>
      </c>
    </row>
    <row r="1856" spans="1:24" x14ac:dyDescent="0.3">
      <c r="A1856">
        <v>969864</v>
      </c>
      <c r="B1856" t="s">
        <v>12866</v>
      </c>
      <c r="C1856" t="s">
        <v>12867</v>
      </c>
      <c r="D1856" t="s">
        <v>12868</v>
      </c>
      <c r="F1856" t="s">
        <v>738</v>
      </c>
      <c r="G1856" t="s">
        <v>43</v>
      </c>
      <c r="H1856" t="s">
        <v>14013</v>
      </c>
      <c r="I1856" t="s">
        <v>14014</v>
      </c>
      <c r="J1856" t="s">
        <v>14015</v>
      </c>
      <c r="K1856">
        <v>49</v>
      </c>
      <c r="L1856" t="s">
        <v>14016</v>
      </c>
      <c r="N1856" t="s">
        <v>31</v>
      </c>
      <c r="O1856" t="s">
        <v>1411</v>
      </c>
      <c r="Q1856" t="s">
        <v>33</v>
      </c>
      <c r="R1856" t="s">
        <v>34</v>
      </c>
      <c r="S1856" t="s">
        <v>12873</v>
      </c>
      <c r="W1856" t="s">
        <v>14017</v>
      </c>
      <c r="X1856" t="s">
        <v>60</v>
      </c>
    </row>
    <row r="1857" spans="1:24" x14ac:dyDescent="0.3">
      <c r="A1857">
        <v>969866</v>
      </c>
      <c r="B1857">
        <v>201695</v>
      </c>
      <c r="C1857" t="s">
        <v>14018</v>
      </c>
      <c r="D1857" t="s">
        <v>14019</v>
      </c>
      <c r="E1857" t="s">
        <v>195</v>
      </c>
      <c r="F1857" t="s">
        <v>920</v>
      </c>
      <c r="G1857" t="s">
        <v>43</v>
      </c>
      <c r="H1857" t="s">
        <v>14020</v>
      </c>
      <c r="I1857" t="s">
        <v>14021</v>
      </c>
      <c r="J1857" t="s">
        <v>14022</v>
      </c>
      <c r="K1857">
        <v>81</v>
      </c>
      <c r="L1857" t="s">
        <v>14023</v>
      </c>
      <c r="N1857" t="s">
        <v>31</v>
      </c>
      <c r="O1857" t="s">
        <v>13820</v>
      </c>
      <c r="Q1857" t="s">
        <v>33</v>
      </c>
      <c r="R1857" t="s">
        <v>34</v>
      </c>
      <c r="S1857" t="e">
        <f>- Neuquén - Barrio SAN Lorenzo Norte</f>
        <v>#NAME?</v>
      </c>
      <c r="W1857" t="s">
        <v>14024</v>
      </c>
      <c r="X1857" t="s">
        <v>38</v>
      </c>
    </row>
    <row r="1858" spans="1:24" x14ac:dyDescent="0.3">
      <c r="A1858">
        <v>969867</v>
      </c>
      <c r="B1858" t="s">
        <v>14025</v>
      </c>
      <c r="C1858" t="s">
        <v>14026</v>
      </c>
      <c r="D1858" t="s">
        <v>14027</v>
      </c>
      <c r="F1858" t="s">
        <v>320</v>
      </c>
      <c r="G1858" t="s">
        <v>27</v>
      </c>
      <c r="H1858" t="s">
        <v>14028</v>
      </c>
      <c r="J1858" t="s">
        <v>14029</v>
      </c>
      <c r="N1858" t="s">
        <v>31</v>
      </c>
      <c r="R1858" t="s">
        <v>78</v>
      </c>
      <c r="S1858" t="s">
        <v>14030</v>
      </c>
      <c r="W1858" t="s">
        <v>14031</v>
      </c>
      <c r="X1858" t="s">
        <v>38</v>
      </c>
    </row>
    <row r="1859" spans="1:24" x14ac:dyDescent="0.3">
      <c r="A1859">
        <v>969869</v>
      </c>
      <c r="B1859" t="s">
        <v>14032</v>
      </c>
      <c r="C1859" t="s">
        <v>14033</v>
      </c>
      <c r="D1859" t="s">
        <v>14034</v>
      </c>
      <c r="E1859" t="s">
        <v>140</v>
      </c>
      <c r="F1859" t="s">
        <v>463</v>
      </c>
      <c r="G1859" t="s">
        <v>27</v>
      </c>
      <c r="H1859" t="s">
        <v>14035</v>
      </c>
      <c r="I1859" t="s">
        <v>14036</v>
      </c>
      <c r="J1859" t="s">
        <v>14037</v>
      </c>
      <c r="K1859">
        <v>94</v>
      </c>
      <c r="L1859" t="s">
        <v>14038</v>
      </c>
      <c r="N1859" t="s">
        <v>31</v>
      </c>
      <c r="O1859" t="s">
        <v>1548</v>
      </c>
      <c r="Q1859" t="s">
        <v>33</v>
      </c>
      <c r="R1859" t="s">
        <v>34</v>
      </c>
      <c r="S1859" t="s">
        <v>14039</v>
      </c>
      <c r="T1859" t="s">
        <v>14040</v>
      </c>
      <c r="W1859" t="s">
        <v>14041</v>
      </c>
      <c r="X1859" t="s">
        <v>38</v>
      </c>
    </row>
    <row r="1860" spans="1:24" x14ac:dyDescent="0.3">
      <c r="A1860">
        <v>969870</v>
      </c>
      <c r="B1860" t="s">
        <v>14042</v>
      </c>
      <c r="C1860" t="s">
        <v>14043</v>
      </c>
      <c r="D1860" t="s">
        <v>14044</v>
      </c>
      <c r="E1860" t="s">
        <v>14045</v>
      </c>
      <c r="F1860" t="s">
        <v>514</v>
      </c>
      <c r="G1860" t="s">
        <v>27</v>
      </c>
      <c r="H1860" t="s">
        <v>14046</v>
      </c>
      <c r="I1860" t="s">
        <v>14047</v>
      </c>
      <c r="J1860" t="s">
        <v>14048</v>
      </c>
      <c r="K1860">
        <v>88</v>
      </c>
      <c r="N1860" t="s">
        <v>31</v>
      </c>
      <c r="O1860" t="s">
        <v>32</v>
      </c>
      <c r="Q1860" t="s">
        <v>33</v>
      </c>
      <c r="R1860" t="s">
        <v>34</v>
      </c>
      <c r="S1860" t="s">
        <v>14049</v>
      </c>
      <c r="T1860" t="s">
        <v>646</v>
      </c>
      <c r="W1860" t="s">
        <v>1078</v>
      </c>
      <c r="X1860" t="s">
        <v>38</v>
      </c>
    </row>
    <row r="1861" spans="1:24" x14ac:dyDescent="0.3">
      <c r="A1861">
        <v>969872</v>
      </c>
      <c r="B1861">
        <v>251417</v>
      </c>
      <c r="C1861" t="s">
        <v>14050</v>
      </c>
      <c r="D1861" t="s">
        <v>14051</v>
      </c>
      <c r="F1861" t="s">
        <v>738</v>
      </c>
      <c r="G1861" t="s">
        <v>27</v>
      </c>
      <c r="H1861" t="s">
        <v>14052</v>
      </c>
      <c r="I1861" t="s">
        <v>14053</v>
      </c>
      <c r="J1861" t="s">
        <v>14054</v>
      </c>
      <c r="K1861">
        <v>42</v>
      </c>
      <c r="M1861" t="s">
        <v>14055</v>
      </c>
      <c r="N1861" t="s">
        <v>31</v>
      </c>
      <c r="O1861" t="s">
        <v>13820</v>
      </c>
      <c r="Q1861" t="s">
        <v>33</v>
      </c>
      <c r="R1861" t="s">
        <v>34</v>
      </c>
      <c r="S1861" t="s">
        <v>14056</v>
      </c>
      <c r="W1861" t="s">
        <v>637</v>
      </c>
      <c r="X1861" t="s">
        <v>60</v>
      </c>
    </row>
    <row r="1862" spans="1:24" x14ac:dyDescent="0.3">
      <c r="A1862">
        <v>969874</v>
      </c>
      <c r="B1862">
        <v>267307</v>
      </c>
      <c r="C1862" t="s">
        <v>10977</v>
      </c>
      <c r="D1862" t="s">
        <v>10978</v>
      </c>
      <c r="E1862" t="s">
        <v>195</v>
      </c>
      <c r="F1862" t="s">
        <v>1146</v>
      </c>
      <c r="G1862" t="s">
        <v>27</v>
      </c>
      <c r="H1862" t="s">
        <v>14057</v>
      </c>
      <c r="I1862" t="s">
        <v>14058</v>
      </c>
      <c r="J1862" t="s">
        <v>14059</v>
      </c>
      <c r="K1862">
        <v>6</v>
      </c>
      <c r="N1862" t="s">
        <v>31</v>
      </c>
      <c r="O1862" t="s">
        <v>32</v>
      </c>
      <c r="Q1862" t="s">
        <v>33</v>
      </c>
      <c r="R1862" t="s">
        <v>34</v>
      </c>
      <c r="S1862" t="s">
        <v>10982</v>
      </c>
      <c r="T1862" t="s">
        <v>4361</v>
      </c>
      <c r="W1862" t="s">
        <v>14060</v>
      </c>
    </row>
    <row r="1863" spans="1:24" x14ac:dyDescent="0.3">
      <c r="A1863">
        <v>969877</v>
      </c>
      <c r="B1863" t="s">
        <v>14061</v>
      </c>
      <c r="C1863" t="s">
        <v>14062</v>
      </c>
      <c r="D1863" t="s">
        <v>14063</v>
      </c>
      <c r="F1863" t="s">
        <v>63</v>
      </c>
      <c r="G1863" t="s">
        <v>43</v>
      </c>
      <c r="H1863" t="s">
        <v>14064</v>
      </c>
      <c r="I1863" t="s">
        <v>14065</v>
      </c>
      <c r="J1863" t="s">
        <v>14066</v>
      </c>
      <c r="K1863">
        <v>64</v>
      </c>
      <c r="L1863" t="s">
        <v>1800</v>
      </c>
      <c r="N1863" t="s">
        <v>31</v>
      </c>
      <c r="O1863" t="s">
        <v>1548</v>
      </c>
      <c r="Q1863" t="s">
        <v>33</v>
      </c>
      <c r="R1863" t="s">
        <v>34</v>
      </c>
      <c r="S1863" t="s">
        <v>14067</v>
      </c>
      <c r="W1863" t="s">
        <v>10877</v>
      </c>
      <c r="X1863" t="s">
        <v>38</v>
      </c>
    </row>
    <row r="1864" spans="1:24" x14ac:dyDescent="0.3">
      <c r="A1864">
        <v>969878</v>
      </c>
      <c r="B1864" t="s">
        <v>14068</v>
      </c>
      <c r="C1864" t="s">
        <v>14069</v>
      </c>
      <c r="D1864" t="s">
        <v>14070</v>
      </c>
      <c r="F1864" t="s">
        <v>514</v>
      </c>
      <c r="G1864" t="s">
        <v>43</v>
      </c>
      <c r="H1864" t="s">
        <v>14071</v>
      </c>
      <c r="I1864" t="s">
        <v>14072</v>
      </c>
      <c r="J1864" t="s">
        <v>14073</v>
      </c>
      <c r="K1864">
        <v>59</v>
      </c>
      <c r="N1864" t="s">
        <v>31</v>
      </c>
      <c r="O1864" t="s">
        <v>32</v>
      </c>
      <c r="Q1864" t="s">
        <v>33</v>
      </c>
      <c r="R1864" t="s">
        <v>34</v>
      </c>
      <c r="S1864" t="s">
        <v>14074</v>
      </c>
      <c r="W1864" t="s">
        <v>14075</v>
      </c>
      <c r="X1864" t="s">
        <v>38</v>
      </c>
    </row>
    <row r="1865" spans="1:24" x14ac:dyDescent="0.3">
      <c r="A1865">
        <v>969879</v>
      </c>
      <c r="B1865">
        <v>254537</v>
      </c>
      <c r="C1865" t="s">
        <v>14076</v>
      </c>
      <c r="D1865" t="s">
        <v>14077</v>
      </c>
      <c r="F1865" t="s">
        <v>1833</v>
      </c>
      <c r="G1865" t="s">
        <v>43</v>
      </c>
      <c r="H1865" t="s">
        <v>14078</v>
      </c>
      <c r="I1865" t="s">
        <v>14079</v>
      </c>
      <c r="J1865" t="s">
        <v>14080</v>
      </c>
      <c r="K1865">
        <v>55</v>
      </c>
      <c r="L1865" t="s">
        <v>14081</v>
      </c>
      <c r="N1865" t="s">
        <v>31</v>
      </c>
      <c r="O1865" t="s">
        <v>32</v>
      </c>
      <c r="Q1865" t="s">
        <v>33</v>
      </c>
      <c r="R1865" t="s">
        <v>34</v>
      </c>
      <c r="S1865" t="s">
        <v>14082</v>
      </c>
      <c r="T1865" t="s">
        <v>14083</v>
      </c>
      <c r="W1865" t="s">
        <v>14084</v>
      </c>
      <c r="X1865" t="s">
        <v>38</v>
      </c>
    </row>
    <row r="1866" spans="1:24" x14ac:dyDescent="0.3">
      <c r="A1866">
        <v>969880</v>
      </c>
      <c r="B1866">
        <v>251977</v>
      </c>
      <c r="C1866" t="s">
        <v>14085</v>
      </c>
      <c r="D1866" t="s">
        <v>14086</v>
      </c>
      <c r="F1866" t="s">
        <v>970</v>
      </c>
      <c r="G1866" t="s">
        <v>43</v>
      </c>
      <c r="H1866" t="s">
        <v>14087</v>
      </c>
      <c r="I1866" t="s">
        <v>14088</v>
      </c>
      <c r="J1866" t="s">
        <v>14089</v>
      </c>
      <c r="K1866">
        <v>41</v>
      </c>
      <c r="N1866" t="s">
        <v>31</v>
      </c>
      <c r="O1866" t="s">
        <v>32</v>
      </c>
      <c r="Q1866" t="s">
        <v>33</v>
      </c>
      <c r="R1866" t="s">
        <v>34</v>
      </c>
      <c r="S1866" t="s">
        <v>14090</v>
      </c>
      <c r="T1866" t="s">
        <v>14091</v>
      </c>
      <c r="W1866" t="s">
        <v>14092</v>
      </c>
      <c r="X1866" t="s">
        <v>38</v>
      </c>
    </row>
    <row r="1867" spans="1:24" x14ac:dyDescent="0.3">
      <c r="A1867">
        <v>969881</v>
      </c>
      <c r="B1867">
        <v>307780</v>
      </c>
      <c r="C1867" t="s">
        <v>14093</v>
      </c>
      <c r="D1867" t="s">
        <v>14094</v>
      </c>
      <c r="F1867" t="s">
        <v>979</v>
      </c>
      <c r="G1867" t="s">
        <v>43</v>
      </c>
      <c r="H1867" t="s">
        <v>14095</v>
      </c>
      <c r="I1867" t="s">
        <v>14096</v>
      </c>
      <c r="J1867" t="s">
        <v>14097</v>
      </c>
      <c r="K1867">
        <v>44</v>
      </c>
      <c r="M1867" t="s">
        <v>14098</v>
      </c>
      <c r="N1867" t="s">
        <v>31</v>
      </c>
      <c r="O1867" t="s">
        <v>13820</v>
      </c>
      <c r="Q1867" t="s">
        <v>33</v>
      </c>
      <c r="R1867" t="s">
        <v>34</v>
      </c>
      <c r="S1867" t="s">
        <v>14099</v>
      </c>
      <c r="W1867" t="s">
        <v>14100</v>
      </c>
      <c r="X1867" t="s">
        <v>38</v>
      </c>
    </row>
    <row r="1868" spans="1:24" x14ac:dyDescent="0.3">
      <c r="A1868">
        <v>969882</v>
      </c>
      <c r="B1868">
        <v>208473</v>
      </c>
      <c r="C1868" t="s">
        <v>5293</v>
      </c>
      <c r="D1868" t="s">
        <v>5294</v>
      </c>
      <c r="F1868" t="s">
        <v>1864</v>
      </c>
      <c r="G1868" t="s">
        <v>43</v>
      </c>
      <c r="H1868" t="s">
        <v>14101</v>
      </c>
      <c r="I1868" t="s">
        <v>14102</v>
      </c>
      <c r="J1868" t="s">
        <v>14103</v>
      </c>
      <c r="K1868">
        <v>13</v>
      </c>
      <c r="M1868" t="s">
        <v>14104</v>
      </c>
      <c r="N1868" t="s">
        <v>31</v>
      </c>
      <c r="O1868" t="s">
        <v>13820</v>
      </c>
      <c r="Q1868" t="s">
        <v>33</v>
      </c>
      <c r="R1868" t="s">
        <v>34</v>
      </c>
      <c r="S1868" t="s">
        <v>5300</v>
      </c>
      <c r="W1868" t="s">
        <v>14105</v>
      </c>
      <c r="X1868" t="s">
        <v>60</v>
      </c>
    </row>
    <row r="1869" spans="1:24" x14ac:dyDescent="0.3">
      <c r="A1869">
        <v>969883</v>
      </c>
      <c r="B1869">
        <v>183351</v>
      </c>
      <c r="C1869" t="s">
        <v>5302</v>
      </c>
      <c r="D1869" t="s">
        <v>5303</v>
      </c>
      <c r="F1869" t="s">
        <v>365</v>
      </c>
      <c r="G1869" t="s">
        <v>27</v>
      </c>
      <c r="H1869" t="s">
        <v>14106</v>
      </c>
      <c r="I1869" t="s">
        <v>14107</v>
      </c>
      <c r="J1869" t="s">
        <v>14108</v>
      </c>
      <c r="K1869">
        <v>32</v>
      </c>
      <c r="M1869" t="s">
        <v>14109</v>
      </c>
      <c r="N1869" t="s">
        <v>31</v>
      </c>
      <c r="O1869" t="s">
        <v>13820</v>
      </c>
      <c r="Q1869" t="s">
        <v>33</v>
      </c>
      <c r="R1869" t="s">
        <v>34</v>
      </c>
      <c r="S1869" t="s">
        <v>5308</v>
      </c>
      <c r="T1869" t="s">
        <v>5309</v>
      </c>
      <c r="W1869" t="s">
        <v>14110</v>
      </c>
      <c r="X1869" t="s">
        <v>38</v>
      </c>
    </row>
    <row r="1870" spans="1:24" x14ac:dyDescent="0.3">
      <c r="A1870">
        <v>969884</v>
      </c>
      <c r="B1870">
        <v>192153</v>
      </c>
      <c r="C1870" t="s">
        <v>14111</v>
      </c>
      <c r="D1870" t="s">
        <v>14112</v>
      </c>
      <c r="F1870" t="s">
        <v>514</v>
      </c>
      <c r="G1870" t="s">
        <v>27</v>
      </c>
      <c r="H1870" t="s">
        <v>14113</v>
      </c>
      <c r="I1870" t="s">
        <v>14113</v>
      </c>
      <c r="J1870" t="s">
        <v>14114</v>
      </c>
      <c r="K1870">
        <v>0</v>
      </c>
      <c r="L1870" t="s">
        <v>14115</v>
      </c>
      <c r="N1870" t="s">
        <v>31</v>
      </c>
      <c r="O1870" t="s">
        <v>158</v>
      </c>
      <c r="Q1870" t="s">
        <v>119</v>
      </c>
      <c r="R1870" t="s">
        <v>120</v>
      </c>
      <c r="S1870" t="s">
        <v>14116</v>
      </c>
      <c r="T1870" t="s">
        <v>3962</v>
      </c>
      <c r="W1870" t="s">
        <v>2688</v>
      </c>
    </row>
    <row r="1871" spans="1:24" x14ac:dyDescent="0.3">
      <c r="A1871">
        <v>969885</v>
      </c>
      <c r="B1871" t="s">
        <v>14117</v>
      </c>
      <c r="C1871" t="s">
        <v>14118</v>
      </c>
      <c r="D1871" t="s">
        <v>14119</v>
      </c>
      <c r="F1871" t="s">
        <v>63</v>
      </c>
      <c r="G1871" t="s">
        <v>43</v>
      </c>
      <c r="H1871" t="s">
        <v>14120</v>
      </c>
      <c r="I1871" t="s">
        <v>14121</v>
      </c>
      <c r="J1871" t="s">
        <v>14122</v>
      </c>
      <c r="K1871">
        <v>38</v>
      </c>
      <c r="L1871" t="s">
        <v>5922</v>
      </c>
      <c r="N1871" t="s">
        <v>31</v>
      </c>
      <c r="O1871" t="s">
        <v>1548</v>
      </c>
      <c r="Q1871" t="s">
        <v>33</v>
      </c>
      <c r="R1871" t="s">
        <v>34</v>
      </c>
      <c r="S1871" t="e">
        <f>- Neuquén - Barrio Confluencia</f>
        <v>#NAME?</v>
      </c>
      <c r="W1871" t="s">
        <v>7546</v>
      </c>
      <c r="X1871" t="s">
        <v>38</v>
      </c>
    </row>
    <row r="1872" spans="1:24" x14ac:dyDescent="0.3">
      <c r="A1872">
        <v>969886</v>
      </c>
      <c r="B1872">
        <v>221557</v>
      </c>
      <c r="C1872" t="s">
        <v>14123</v>
      </c>
      <c r="D1872" t="s">
        <v>14124</v>
      </c>
      <c r="F1872" t="s">
        <v>356</v>
      </c>
      <c r="G1872" t="s">
        <v>27</v>
      </c>
      <c r="H1872" t="s">
        <v>14125</v>
      </c>
      <c r="I1872" t="s">
        <v>14126</v>
      </c>
      <c r="J1872" t="s">
        <v>14127</v>
      </c>
      <c r="K1872">
        <v>33</v>
      </c>
      <c r="M1872" t="s">
        <v>14128</v>
      </c>
      <c r="N1872" t="s">
        <v>31</v>
      </c>
      <c r="O1872" t="s">
        <v>13820</v>
      </c>
      <c r="Q1872" t="s">
        <v>33</v>
      </c>
      <c r="R1872" t="s">
        <v>34</v>
      </c>
      <c r="S1872" t="s">
        <v>14129</v>
      </c>
      <c r="T1872" t="s">
        <v>1038</v>
      </c>
      <c r="W1872" t="s">
        <v>637</v>
      </c>
      <c r="X1872" t="s">
        <v>38</v>
      </c>
    </row>
    <row r="1873" spans="1:24" x14ac:dyDescent="0.3">
      <c r="A1873">
        <v>969887</v>
      </c>
      <c r="B1873" t="s">
        <v>14130</v>
      </c>
      <c r="C1873" t="s">
        <v>14131</v>
      </c>
      <c r="D1873" t="s">
        <v>14132</v>
      </c>
      <c r="F1873" t="s">
        <v>92</v>
      </c>
      <c r="G1873" t="s">
        <v>43</v>
      </c>
      <c r="H1873" t="s">
        <v>14133</v>
      </c>
      <c r="I1873" t="s">
        <v>14134</v>
      </c>
      <c r="J1873" t="s">
        <v>14135</v>
      </c>
      <c r="K1873">
        <v>40</v>
      </c>
      <c r="M1873" t="s">
        <v>2321</v>
      </c>
      <c r="N1873" t="s">
        <v>31</v>
      </c>
      <c r="O1873" t="s">
        <v>13820</v>
      </c>
      <c r="Q1873" t="s">
        <v>33</v>
      </c>
      <c r="R1873" t="s">
        <v>34</v>
      </c>
      <c r="S1873" t="s">
        <v>14136</v>
      </c>
      <c r="W1873" t="s">
        <v>637</v>
      </c>
      <c r="X1873" t="s">
        <v>38</v>
      </c>
    </row>
    <row r="1874" spans="1:24" x14ac:dyDescent="0.3">
      <c r="A1874">
        <v>969890</v>
      </c>
      <c r="B1874">
        <v>273443</v>
      </c>
      <c r="C1874" t="s">
        <v>14137</v>
      </c>
      <c r="D1874" t="s">
        <v>14138</v>
      </c>
      <c r="F1874" t="s">
        <v>650</v>
      </c>
      <c r="G1874" t="s">
        <v>43</v>
      </c>
      <c r="H1874" t="s">
        <v>14139</v>
      </c>
      <c r="I1874" t="s">
        <v>14140</v>
      </c>
      <c r="J1874" t="s">
        <v>14141</v>
      </c>
      <c r="K1874">
        <v>44</v>
      </c>
      <c r="L1874" t="s">
        <v>14142</v>
      </c>
      <c r="N1874" t="s">
        <v>31</v>
      </c>
      <c r="O1874" t="s">
        <v>1411</v>
      </c>
      <c r="Q1874" t="s">
        <v>33</v>
      </c>
      <c r="R1874" t="s">
        <v>34</v>
      </c>
      <c r="S1874" t="s">
        <v>14143</v>
      </c>
      <c r="W1874" t="s">
        <v>14144</v>
      </c>
      <c r="X1874" t="s">
        <v>38</v>
      </c>
    </row>
    <row r="1875" spans="1:24" x14ac:dyDescent="0.3">
      <c r="A1875">
        <v>969891</v>
      </c>
      <c r="B1875">
        <v>181131</v>
      </c>
      <c r="C1875" t="s">
        <v>14145</v>
      </c>
      <c r="D1875" t="s">
        <v>14146</v>
      </c>
      <c r="F1875" t="s">
        <v>979</v>
      </c>
      <c r="G1875" t="s">
        <v>43</v>
      </c>
      <c r="H1875" t="s">
        <v>14147</v>
      </c>
      <c r="I1875" t="s">
        <v>14148</v>
      </c>
      <c r="J1875" t="s">
        <v>14149</v>
      </c>
      <c r="K1875">
        <v>49</v>
      </c>
      <c r="M1875" t="s">
        <v>3654</v>
      </c>
      <c r="N1875" t="s">
        <v>31</v>
      </c>
      <c r="O1875" t="s">
        <v>13820</v>
      </c>
      <c r="Q1875" t="s">
        <v>33</v>
      </c>
      <c r="R1875" t="s">
        <v>34</v>
      </c>
      <c r="S1875" t="s">
        <v>14150</v>
      </c>
      <c r="W1875" t="s">
        <v>5395</v>
      </c>
      <c r="X1875" t="s">
        <v>38</v>
      </c>
    </row>
    <row r="1876" spans="1:24" x14ac:dyDescent="0.3">
      <c r="A1876">
        <v>969892</v>
      </c>
      <c r="B1876">
        <v>330949</v>
      </c>
      <c r="C1876" t="s">
        <v>14151</v>
      </c>
      <c r="D1876" t="s">
        <v>14152</v>
      </c>
      <c r="F1876" t="s">
        <v>507</v>
      </c>
      <c r="G1876" t="s">
        <v>27</v>
      </c>
      <c r="H1876" t="s">
        <v>14153</v>
      </c>
      <c r="I1876" t="s">
        <v>14154</v>
      </c>
      <c r="J1876" t="s">
        <v>14155</v>
      </c>
      <c r="K1876">
        <v>81</v>
      </c>
      <c r="M1876" t="s">
        <v>14156</v>
      </c>
      <c r="N1876" t="s">
        <v>31</v>
      </c>
      <c r="O1876" t="s">
        <v>13820</v>
      </c>
      <c r="Q1876" t="s">
        <v>33</v>
      </c>
      <c r="R1876" t="s">
        <v>34</v>
      </c>
      <c r="S1876" t="s">
        <v>14157</v>
      </c>
      <c r="T1876" t="s">
        <v>503</v>
      </c>
      <c r="W1876" t="s">
        <v>14158</v>
      </c>
      <c r="X1876" t="s">
        <v>38</v>
      </c>
    </row>
    <row r="1877" spans="1:24" x14ac:dyDescent="0.3">
      <c r="A1877">
        <v>969893</v>
      </c>
      <c r="B1877">
        <v>263444</v>
      </c>
      <c r="C1877" t="s">
        <v>14159</v>
      </c>
      <c r="D1877" t="s">
        <v>14160</v>
      </c>
      <c r="F1877" t="s">
        <v>1042</v>
      </c>
      <c r="G1877" t="s">
        <v>27</v>
      </c>
      <c r="H1877" t="s">
        <v>14161</v>
      </c>
      <c r="I1877" t="s">
        <v>14162</v>
      </c>
      <c r="J1877" t="s">
        <v>14163</v>
      </c>
      <c r="K1877">
        <v>93</v>
      </c>
      <c r="M1877" t="s">
        <v>2321</v>
      </c>
      <c r="N1877" t="s">
        <v>31</v>
      </c>
      <c r="O1877" t="s">
        <v>13820</v>
      </c>
      <c r="Q1877" t="s">
        <v>33</v>
      </c>
      <c r="R1877" t="s">
        <v>34</v>
      </c>
      <c r="S1877" t="s">
        <v>14164</v>
      </c>
      <c r="T1877" t="s">
        <v>5705</v>
      </c>
      <c r="W1877" t="s">
        <v>637</v>
      </c>
      <c r="X1877" t="s">
        <v>38</v>
      </c>
    </row>
    <row r="1878" spans="1:24" x14ac:dyDescent="0.3">
      <c r="A1878">
        <v>969894</v>
      </c>
      <c r="B1878">
        <v>306266</v>
      </c>
      <c r="C1878" t="s">
        <v>14165</v>
      </c>
      <c r="D1878" t="s">
        <v>14166</v>
      </c>
      <c r="F1878" t="s">
        <v>650</v>
      </c>
      <c r="G1878" t="s">
        <v>43</v>
      </c>
      <c r="H1878" t="s">
        <v>14167</v>
      </c>
      <c r="I1878" t="s">
        <v>14168</v>
      </c>
      <c r="J1878" t="s">
        <v>14169</v>
      </c>
      <c r="K1878">
        <v>122</v>
      </c>
      <c r="M1878" t="s">
        <v>3294</v>
      </c>
      <c r="N1878" t="s">
        <v>31</v>
      </c>
      <c r="O1878" t="s">
        <v>13820</v>
      </c>
      <c r="Q1878" t="s">
        <v>33</v>
      </c>
      <c r="R1878" t="s">
        <v>34</v>
      </c>
      <c r="S1878" t="s">
        <v>14170</v>
      </c>
      <c r="T1878" t="s">
        <v>14171</v>
      </c>
      <c r="W1878" t="s">
        <v>14172</v>
      </c>
      <c r="X1878" t="s">
        <v>38</v>
      </c>
    </row>
    <row r="1879" spans="1:24" x14ac:dyDescent="0.3">
      <c r="A1879">
        <v>969895</v>
      </c>
      <c r="B1879" t="s">
        <v>14173</v>
      </c>
      <c r="C1879" t="s">
        <v>14174</v>
      </c>
      <c r="D1879" t="s">
        <v>14175</v>
      </c>
      <c r="E1879" t="s">
        <v>185</v>
      </c>
      <c r="F1879" t="s">
        <v>141</v>
      </c>
      <c r="G1879" t="s">
        <v>43</v>
      </c>
      <c r="H1879" t="s">
        <v>14176</v>
      </c>
      <c r="I1879" t="s">
        <v>14177</v>
      </c>
      <c r="J1879" t="s">
        <v>14178</v>
      </c>
      <c r="K1879">
        <v>34</v>
      </c>
      <c r="L1879" t="s">
        <v>14179</v>
      </c>
      <c r="N1879" t="s">
        <v>31</v>
      </c>
      <c r="O1879" t="s">
        <v>1548</v>
      </c>
      <c r="Q1879" t="s">
        <v>33</v>
      </c>
      <c r="R1879" t="s">
        <v>34</v>
      </c>
      <c r="S1879" t="s">
        <v>14180</v>
      </c>
      <c r="W1879" t="s">
        <v>14181</v>
      </c>
      <c r="X1879" t="s">
        <v>60</v>
      </c>
    </row>
    <row r="1880" spans="1:24" x14ac:dyDescent="0.3">
      <c r="A1880">
        <v>969896</v>
      </c>
      <c r="B1880">
        <v>179425</v>
      </c>
      <c r="C1880" t="s">
        <v>14182</v>
      </c>
      <c r="D1880" t="s">
        <v>14183</v>
      </c>
      <c r="F1880" t="s">
        <v>507</v>
      </c>
      <c r="G1880" t="s">
        <v>27</v>
      </c>
      <c r="H1880" t="s">
        <v>14184</v>
      </c>
      <c r="I1880" t="s">
        <v>14185</v>
      </c>
      <c r="J1880" t="s">
        <v>14186</v>
      </c>
      <c r="K1880">
        <v>131</v>
      </c>
      <c r="N1880" t="s">
        <v>31</v>
      </c>
      <c r="O1880" t="s">
        <v>1411</v>
      </c>
      <c r="Q1880" t="s">
        <v>33</v>
      </c>
      <c r="R1880" t="s">
        <v>34</v>
      </c>
      <c r="S1880" t="s">
        <v>14187</v>
      </c>
      <c r="T1880" t="s">
        <v>5087</v>
      </c>
      <c r="W1880" t="s">
        <v>14188</v>
      </c>
      <c r="X1880" t="s">
        <v>38</v>
      </c>
    </row>
    <row r="1881" spans="1:24" x14ac:dyDescent="0.3">
      <c r="A1881">
        <v>969897</v>
      </c>
      <c r="B1881" t="s">
        <v>14189</v>
      </c>
      <c r="C1881" t="s">
        <v>14190</v>
      </c>
      <c r="D1881" t="s">
        <v>14191</v>
      </c>
      <c r="F1881" t="s">
        <v>485</v>
      </c>
      <c r="G1881" t="s">
        <v>43</v>
      </c>
      <c r="H1881" t="s">
        <v>14192</v>
      </c>
      <c r="I1881" t="s">
        <v>14193</v>
      </c>
      <c r="J1881" t="s">
        <v>14194</v>
      </c>
      <c r="K1881">
        <v>135</v>
      </c>
      <c r="L1881" t="s">
        <v>1388</v>
      </c>
      <c r="N1881" t="s">
        <v>31</v>
      </c>
      <c r="O1881" t="s">
        <v>32</v>
      </c>
      <c r="Q1881" t="s">
        <v>33</v>
      </c>
      <c r="R1881" t="s">
        <v>34</v>
      </c>
      <c r="S1881" t="s">
        <v>14195</v>
      </c>
      <c r="W1881" t="s">
        <v>72</v>
      </c>
      <c r="X1881" t="s">
        <v>38</v>
      </c>
    </row>
    <row r="1882" spans="1:24" x14ac:dyDescent="0.3">
      <c r="A1882">
        <v>969898</v>
      </c>
      <c r="B1882" t="s">
        <v>14196</v>
      </c>
      <c r="C1882" t="s">
        <v>14197</v>
      </c>
      <c r="D1882" t="s">
        <v>14198</v>
      </c>
      <c r="F1882" t="s">
        <v>650</v>
      </c>
      <c r="G1882" t="s">
        <v>43</v>
      </c>
      <c r="H1882" t="s">
        <v>14199</v>
      </c>
      <c r="I1882" t="s">
        <v>14200</v>
      </c>
      <c r="J1882" t="s">
        <v>14201</v>
      </c>
      <c r="K1882">
        <v>25</v>
      </c>
      <c r="N1882" t="s">
        <v>31</v>
      </c>
      <c r="O1882" t="s">
        <v>1411</v>
      </c>
      <c r="Q1882" t="s">
        <v>33</v>
      </c>
      <c r="R1882" t="s">
        <v>34</v>
      </c>
      <c r="S1882" t="s">
        <v>14202</v>
      </c>
      <c r="W1882" t="s">
        <v>14203</v>
      </c>
      <c r="X1882" t="s">
        <v>60</v>
      </c>
    </row>
    <row r="1883" spans="1:24" x14ac:dyDescent="0.3">
      <c r="A1883">
        <v>969899</v>
      </c>
      <c r="B1883" t="s">
        <v>14204</v>
      </c>
      <c r="C1883" t="s">
        <v>14205</v>
      </c>
      <c r="D1883" t="s">
        <v>14206</v>
      </c>
      <c r="F1883" t="s">
        <v>738</v>
      </c>
      <c r="G1883" t="s">
        <v>27</v>
      </c>
      <c r="H1883" t="s">
        <v>14207</v>
      </c>
      <c r="I1883" t="s">
        <v>14208</v>
      </c>
      <c r="J1883" t="s">
        <v>14209</v>
      </c>
      <c r="K1883">
        <v>139</v>
      </c>
      <c r="L1883" t="s">
        <v>1837</v>
      </c>
      <c r="N1883" t="s">
        <v>31</v>
      </c>
      <c r="O1883" t="s">
        <v>32</v>
      </c>
      <c r="Q1883" t="s">
        <v>33</v>
      </c>
      <c r="R1883" t="s">
        <v>34</v>
      </c>
      <c r="S1883" t="s">
        <v>14210</v>
      </c>
      <c r="W1883" t="s">
        <v>1837</v>
      </c>
      <c r="X1883" t="s">
        <v>38</v>
      </c>
    </row>
    <row r="1884" spans="1:24" x14ac:dyDescent="0.3">
      <c r="A1884">
        <v>969901</v>
      </c>
      <c r="B1884" t="s">
        <v>14211</v>
      </c>
      <c r="C1884" t="s">
        <v>14212</v>
      </c>
      <c r="D1884" t="s">
        <v>14213</v>
      </c>
      <c r="F1884" t="s">
        <v>847</v>
      </c>
      <c r="G1884" t="s">
        <v>27</v>
      </c>
      <c r="H1884" t="s">
        <v>14214</v>
      </c>
      <c r="I1884" t="s">
        <v>14215</v>
      </c>
      <c r="J1884" t="s">
        <v>14216</v>
      </c>
      <c r="K1884">
        <v>121</v>
      </c>
      <c r="N1884" t="s">
        <v>31</v>
      </c>
      <c r="O1884" t="s">
        <v>1411</v>
      </c>
      <c r="Q1884" t="s">
        <v>33</v>
      </c>
      <c r="R1884" t="s">
        <v>34</v>
      </c>
      <c r="S1884" t="s">
        <v>14217</v>
      </c>
      <c r="T1884" t="s">
        <v>3777</v>
      </c>
      <c r="W1884" t="s">
        <v>14218</v>
      </c>
      <c r="X1884" t="s">
        <v>38</v>
      </c>
    </row>
    <row r="1885" spans="1:24" x14ac:dyDescent="0.3">
      <c r="A1885">
        <v>969903</v>
      </c>
      <c r="B1885" t="s">
        <v>14219</v>
      </c>
      <c r="C1885" t="s">
        <v>14220</v>
      </c>
      <c r="D1885" t="s">
        <v>14221</v>
      </c>
      <c r="E1885" t="s">
        <v>140</v>
      </c>
      <c r="F1885" t="s">
        <v>685</v>
      </c>
      <c r="G1885" t="s">
        <v>27</v>
      </c>
      <c r="H1885" t="s">
        <v>14222</v>
      </c>
      <c r="J1885" t="s">
        <v>14223</v>
      </c>
      <c r="N1885" t="s">
        <v>31</v>
      </c>
      <c r="R1885" t="s">
        <v>78</v>
      </c>
      <c r="S1885" t="s">
        <v>14224</v>
      </c>
      <c r="W1885" t="s">
        <v>14225</v>
      </c>
      <c r="X1885" t="s">
        <v>38</v>
      </c>
    </row>
    <row r="1886" spans="1:24" x14ac:dyDescent="0.3">
      <c r="A1886">
        <v>969905</v>
      </c>
      <c r="B1886" t="s">
        <v>14226</v>
      </c>
      <c r="C1886" t="s">
        <v>14227</v>
      </c>
      <c r="D1886" t="s">
        <v>14228</v>
      </c>
      <c r="F1886" t="s">
        <v>979</v>
      </c>
      <c r="G1886" t="s">
        <v>43</v>
      </c>
      <c r="H1886" t="s">
        <v>14229</v>
      </c>
      <c r="I1886" t="s">
        <v>14230</v>
      </c>
      <c r="J1886" t="s">
        <v>14231</v>
      </c>
      <c r="K1886">
        <v>108</v>
      </c>
      <c r="M1886" t="s">
        <v>14232</v>
      </c>
      <c r="N1886" t="s">
        <v>31</v>
      </c>
      <c r="O1886" t="s">
        <v>13820</v>
      </c>
      <c r="Q1886" t="s">
        <v>33</v>
      </c>
      <c r="R1886" t="s">
        <v>34</v>
      </c>
      <c r="S1886" t="s">
        <v>14233</v>
      </c>
      <c r="W1886" t="s">
        <v>2576</v>
      </c>
      <c r="X1886" t="s">
        <v>38</v>
      </c>
    </row>
    <row r="1887" spans="1:24" x14ac:dyDescent="0.3">
      <c r="A1887">
        <v>969906</v>
      </c>
      <c r="B1887">
        <v>229513</v>
      </c>
      <c r="C1887" t="s">
        <v>14234</v>
      </c>
      <c r="D1887" t="s">
        <v>14235</v>
      </c>
      <c r="F1887" t="s">
        <v>281</v>
      </c>
      <c r="G1887" t="s">
        <v>43</v>
      </c>
      <c r="H1887" t="s">
        <v>14236</v>
      </c>
      <c r="I1887" t="s">
        <v>14237</v>
      </c>
      <c r="J1887" t="s">
        <v>14238</v>
      </c>
      <c r="K1887">
        <v>268</v>
      </c>
      <c r="L1887" t="s">
        <v>11660</v>
      </c>
      <c r="N1887" t="s">
        <v>31</v>
      </c>
      <c r="O1887" t="s">
        <v>158</v>
      </c>
      <c r="Q1887" t="s">
        <v>33</v>
      </c>
      <c r="R1887" t="s">
        <v>34</v>
      </c>
      <c r="S1887" t="s">
        <v>14239</v>
      </c>
      <c r="W1887" t="s">
        <v>14240</v>
      </c>
      <c r="X1887" t="s">
        <v>38</v>
      </c>
    </row>
    <row r="1888" spans="1:24" x14ac:dyDescent="0.3">
      <c r="A1888">
        <v>969907</v>
      </c>
      <c r="B1888">
        <v>2982</v>
      </c>
      <c r="C1888" t="s">
        <v>14241</v>
      </c>
      <c r="D1888" t="s">
        <v>14242</v>
      </c>
      <c r="E1888" t="s">
        <v>195</v>
      </c>
      <c r="F1888" t="s">
        <v>6072</v>
      </c>
      <c r="G1888" t="s">
        <v>27</v>
      </c>
      <c r="H1888" t="s">
        <v>14243</v>
      </c>
      <c r="I1888" t="s">
        <v>14244</v>
      </c>
      <c r="J1888" t="s">
        <v>14245</v>
      </c>
      <c r="K1888">
        <v>28</v>
      </c>
      <c r="L1888" t="s">
        <v>6540</v>
      </c>
      <c r="N1888" t="s">
        <v>31</v>
      </c>
      <c r="O1888" t="s">
        <v>32</v>
      </c>
      <c r="Q1888" t="s">
        <v>33</v>
      </c>
      <c r="R1888" t="s">
        <v>34</v>
      </c>
      <c r="S1888" t="s">
        <v>14246</v>
      </c>
      <c r="W1888" t="s">
        <v>10331</v>
      </c>
      <c r="X1888" t="s">
        <v>60</v>
      </c>
    </row>
    <row r="1889" spans="1:24" x14ac:dyDescent="0.3">
      <c r="A1889">
        <v>969908</v>
      </c>
      <c r="B1889" t="s">
        <v>14247</v>
      </c>
      <c r="C1889" t="s">
        <v>14248</v>
      </c>
      <c r="D1889" t="s">
        <v>14249</v>
      </c>
      <c r="E1889" t="s">
        <v>185</v>
      </c>
      <c r="F1889" t="s">
        <v>320</v>
      </c>
      <c r="G1889" t="s">
        <v>27</v>
      </c>
      <c r="H1889" t="s">
        <v>14250</v>
      </c>
      <c r="I1889" t="s">
        <v>14251</v>
      </c>
      <c r="J1889" t="s">
        <v>14252</v>
      </c>
      <c r="K1889">
        <v>255</v>
      </c>
      <c r="L1889" t="s">
        <v>4469</v>
      </c>
      <c r="N1889" t="s">
        <v>31</v>
      </c>
      <c r="O1889" t="s">
        <v>158</v>
      </c>
      <c r="Q1889" t="s">
        <v>33</v>
      </c>
      <c r="R1889" t="s">
        <v>34</v>
      </c>
      <c r="S1889" t="s">
        <v>14253</v>
      </c>
      <c r="W1889" t="s">
        <v>14254</v>
      </c>
      <c r="X1889" t="s">
        <v>38</v>
      </c>
    </row>
    <row r="1890" spans="1:24" x14ac:dyDescent="0.3">
      <c r="A1890">
        <v>969909</v>
      </c>
      <c r="B1890" t="s">
        <v>14255</v>
      </c>
      <c r="C1890" t="s">
        <v>14256</v>
      </c>
      <c r="D1890" t="s">
        <v>14257</v>
      </c>
      <c r="E1890" t="s">
        <v>140</v>
      </c>
      <c r="F1890" t="s">
        <v>738</v>
      </c>
      <c r="G1890" t="s">
        <v>27</v>
      </c>
      <c r="H1890" t="s">
        <v>14258</v>
      </c>
      <c r="J1890" t="s">
        <v>14259</v>
      </c>
      <c r="N1890" t="s">
        <v>31</v>
      </c>
      <c r="R1890" t="s">
        <v>78</v>
      </c>
      <c r="S1890" t="s">
        <v>14260</v>
      </c>
      <c r="W1890" t="s">
        <v>14261</v>
      </c>
      <c r="X1890" t="s">
        <v>38</v>
      </c>
    </row>
    <row r="1891" spans="1:24" x14ac:dyDescent="0.3">
      <c r="A1891">
        <v>969910</v>
      </c>
      <c r="B1891">
        <v>211615</v>
      </c>
      <c r="C1891" t="s">
        <v>1630</v>
      </c>
      <c r="D1891" t="s">
        <v>1631</v>
      </c>
      <c r="E1891" t="s">
        <v>195</v>
      </c>
      <c r="F1891" t="s">
        <v>1009</v>
      </c>
      <c r="G1891" t="s">
        <v>43</v>
      </c>
      <c r="H1891" t="s">
        <v>14262</v>
      </c>
      <c r="J1891" t="s">
        <v>14263</v>
      </c>
      <c r="N1891" t="s">
        <v>31</v>
      </c>
      <c r="R1891" t="s">
        <v>78</v>
      </c>
      <c r="S1891" t="s">
        <v>1636</v>
      </c>
      <c r="W1891" t="s">
        <v>14264</v>
      </c>
      <c r="X1891" t="s">
        <v>38</v>
      </c>
    </row>
    <row r="1892" spans="1:24" x14ac:dyDescent="0.3">
      <c r="A1892">
        <v>969912</v>
      </c>
      <c r="B1892">
        <v>60342</v>
      </c>
      <c r="C1892" t="s">
        <v>14265</v>
      </c>
      <c r="D1892" t="s">
        <v>14266</v>
      </c>
      <c r="E1892" t="s">
        <v>195</v>
      </c>
      <c r="F1892" t="s">
        <v>196</v>
      </c>
      <c r="G1892" t="s">
        <v>27</v>
      </c>
      <c r="H1892" t="s">
        <v>14267</v>
      </c>
      <c r="I1892" t="s">
        <v>14268</v>
      </c>
      <c r="J1892" t="s">
        <v>14269</v>
      </c>
      <c r="K1892">
        <v>248</v>
      </c>
      <c r="L1892" t="s">
        <v>14270</v>
      </c>
      <c r="N1892" t="s">
        <v>31</v>
      </c>
      <c r="O1892" t="s">
        <v>158</v>
      </c>
      <c r="Q1892" t="s">
        <v>33</v>
      </c>
      <c r="R1892" t="s">
        <v>34</v>
      </c>
      <c r="S1892" t="s">
        <v>14271</v>
      </c>
      <c r="T1892" t="s">
        <v>14272</v>
      </c>
      <c r="W1892" t="s">
        <v>14273</v>
      </c>
      <c r="X1892" t="s">
        <v>38</v>
      </c>
    </row>
    <row r="1893" spans="1:24" x14ac:dyDescent="0.3">
      <c r="A1893">
        <v>969913</v>
      </c>
      <c r="B1893">
        <v>328491</v>
      </c>
      <c r="C1893" t="s">
        <v>14274</v>
      </c>
      <c r="D1893" t="s">
        <v>14275</v>
      </c>
      <c r="F1893" t="s">
        <v>92</v>
      </c>
      <c r="G1893" t="s">
        <v>27</v>
      </c>
      <c r="H1893" t="s">
        <v>14276</v>
      </c>
      <c r="I1893" t="s">
        <v>14277</v>
      </c>
      <c r="J1893" t="s">
        <v>14278</v>
      </c>
      <c r="K1893">
        <v>20</v>
      </c>
      <c r="M1893" t="s">
        <v>14279</v>
      </c>
      <c r="N1893" t="s">
        <v>31</v>
      </c>
      <c r="O1893" t="s">
        <v>13820</v>
      </c>
      <c r="Q1893" t="s">
        <v>33</v>
      </c>
      <c r="R1893" t="s">
        <v>34</v>
      </c>
      <c r="S1893" t="s">
        <v>14280</v>
      </c>
      <c r="W1893" t="s">
        <v>14281</v>
      </c>
      <c r="X1893" t="s">
        <v>60</v>
      </c>
    </row>
    <row r="1894" spans="1:24" x14ac:dyDescent="0.3">
      <c r="A1894">
        <v>969914</v>
      </c>
      <c r="B1894" t="s">
        <v>14282</v>
      </c>
      <c r="C1894" t="s">
        <v>14283</v>
      </c>
      <c r="D1894" t="s">
        <v>14284</v>
      </c>
      <c r="F1894" t="s">
        <v>26</v>
      </c>
      <c r="G1894" t="s">
        <v>27</v>
      </c>
      <c r="H1894" t="s">
        <v>14285</v>
      </c>
      <c r="I1894" t="s">
        <v>14286</v>
      </c>
      <c r="J1894" t="s">
        <v>14287</v>
      </c>
      <c r="K1894">
        <v>247</v>
      </c>
      <c r="N1894" t="s">
        <v>31</v>
      </c>
      <c r="O1894" t="s">
        <v>332</v>
      </c>
      <c r="Q1894" t="s">
        <v>33</v>
      </c>
      <c r="R1894" t="s">
        <v>34</v>
      </c>
      <c r="S1894" t="s">
        <v>14288</v>
      </c>
      <c r="W1894" t="s">
        <v>14289</v>
      </c>
      <c r="X1894" t="s">
        <v>38</v>
      </c>
    </row>
    <row r="1895" spans="1:24" x14ac:dyDescent="0.3">
      <c r="A1895">
        <v>969915</v>
      </c>
      <c r="B1895" t="s">
        <v>14290</v>
      </c>
      <c r="C1895" t="s">
        <v>14291</v>
      </c>
      <c r="D1895" t="s">
        <v>14292</v>
      </c>
      <c r="F1895" t="s">
        <v>125</v>
      </c>
      <c r="G1895" t="s">
        <v>43</v>
      </c>
      <c r="H1895" t="s">
        <v>14293</v>
      </c>
      <c r="I1895" t="s">
        <v>14294</v>
      </c>
      <c r="J1895" t="s">
        <v>14295</v>
      </c>
      <c r="K1895">
        <v>26</v>
      </c>
      <c r="L1895" t="s">
        <v>14296</v>
      </c>
      <c r="N1895" t="s">
        <v>31</v>
      </c>
      <c r="O1895" t="s">
        <v>32</v>
      </c>
      <c r="Q1895" t="s">
        <v>33</v>
      </c>
      <c r="R1895" t="s">
        <v>34</v>
      </c>
      <c r="S1895" t="s">
        <v>14297</v>
      </c>
      <c r="W1895" t="s">
        <v>14298</v>
      </c>
      <c r="X1895" t="s">
        <v>60</v>
      </c>
    </row>
    <row r="1896" spans="1:24" x14ac:dyDescent="0.3">
      <c r="A1896">
        <v>969916</v>
      </c>
      <c r="B1896">
        <v>197230</v>
      </c>
      <c r="C1896" t="s">
        <v>14299</v>
      </c>
      <c r="D1896" t="s">
        <v>14300</v>
      </c>
      <c r="E1896" t="s">
        <v>364</v>
      </c>
      <c r="F1896" t="s">
        <v>847</v>
      </c>
      <c r="G1896" t="s">
        <v>43</v>
      </c>
      <c r="H1896" t="s">
        <v>14301</v>
      </c>
      <c r="J1896" t="s">
        <v>14302</v>
      </c>
      <c r="N1896" t="s">
        <v>31</v>
      </c>
      <c r="R1896" t="s">
        <v>78</v>
      </c>
      <c r="S1896" t="s">
        <v>14303</v>
      </c>
      <c r="T1896" t="s">
        <v>793</v>
      </c>
      <c r="W1896" t="s">
        <v>3819</v>
      </c>
      <c r="X1896" t="s">
        <v>38</v>
      </c>
    </row>
    <row r="1897" spans="1:24" x14ac:dyDescent="0.3">
      <c r="A1897">
        <v>969920</v>
      </c>
      <c r="B1897">
        <v>162926</v>
      </c>
      <c r="C1897" t="s">
        <v>5633</v>
      </c>
      <c r="D1897" t="s">
        <v>5634</v>
      </c>
      <c r="F1897" t="s">
        <v>292</v>
      </c>
      <c r="G1897" t="s">
        <v>43</v>
      </c>
      <c r="H1897" t="s">
        <v>14304</v>
      </c>
      <c r="I1897" t="s">
        <v>14304</v>
      </c>
      <c r="J1897" t="s">
        <v>14305</v>
      </c>
      <c r="K1897">
        <v>0</v>
      </c>
      <c r="L1897" t="s">
        <v>5638</v>
      </c>
      <c r="N1897" t="s">
        <v>31</v>
      </c>
      <c r="O1897" t="s">
        <v>158</v>
      </c>
      <c r="Q1897" t="s">
        <v>33</v>
      </c>
      <c r="R1897" t="s">
        <v>34</v>
      </c>
      <c r="S1897" t="s">
        <v>5640</v>
      </c>
      <c r="T1897" t="s">
        <v>530</v>
      </c>
      <c r="W1897" t="s">
        <v>1197</v>
      </c>
    </row>
    <row r="1898" spans="1:24" x14ac:dyDescent="0.3">
      <c r="A1898">
        <v>969922</v>
      </c>
      <c r="B1898">
        <v>261244</v>
      </c>
      <c r="C1898" t="s">
        <v>3820</v>
      </c>
      <c r="D1898" t="s">
        <v>3821</v>
      </c>
      <c r="F1898" t="s">
        <v>514</v>
      </c>
      <c r="G1898" t="s">
        <v>27</v>
      </c>
      <c r="H1898" t="s">
        <v>14306</v>
      </c>
      <c r="I1898" t="s">
        <v>14307</v>
      </c>
      <c r="J1898" t="s">
        <v>14308</v>
      </c>
      <c r="K1898">
        <v>33</v>
      </c>
      <c r="L1898" t="s">
        <v>14309</v>
      </c>
      <c r="N1898" t="s">
        <v>31</v>
      </c>
      <c r="O1898" t="s">
        <v>158</v>
      </c>
      <c r="Q1898" t="s">
        <v>33</v>
      </c>
      <c r="R1898" t="s">
        <v>34</v>
      </c>
      <c r="S1898" t="s">
        <v>3827</v>
      </c>
      <c r="T1898" t="s">
        <v>646</v>
      </c>
      <c r="W1898" t="s">
        <v>14310</v>
      </c>
      <c r="X1898" t="s">
        <v>60</v>
      </c>
    </row>
    <row r="1899" spans="1:24" x14ac:dyDescent="0.3">
      <c r="A1899">
        <v>969925</v>
      </c>
      <c r="B1899">
        <v>267027</v>
      </c>
      <c r="C1899" t="s">
        <v>648</v>
      </c>
      <c r="D1899" t="s">
        <v>649</v>
      </c>
      <c r="F1899" t="s">
        <v>650</v>
      </c>
      <c r="G1899" t="s">
        <v>27</v>
      </c>
      <c r="H1899" t="s">
        <v>14311</v>
      </c>
      <c r="J1899" t="s">
        <v>14312</v>
      </c>
      <c r="N1899" t="s">
        <v>31</v>
      </c>
      <c r="R1899" t="s">
        <v>78</v>
      </c>
      <c r="S1899" t="s">
        <v>656</v>
      </c>
      <c r="W1899" t="s">
        <v>2196</v>
      </c>
      <c r="X1899" t="s">
        <v>38</v>
      </c>
    </row>
    <row r="1900" spans="1:24" x14ac:dyDescent="0.3">
      <c r="A1900">
        <v>969926</v>
      </c>
      <c r="B1900">
        <v>204381</v>
      </c>
      <c r="C1900" t="s">
        <v>14313</v>
      </c>
      <c r="D1900" t="s">
        <v>14314</v>
      </c>
      <c r="F1900" t="s">
        <v>847</v>
      </c>
      <c r="G1900" t="s">
        <v>27</v>
      </c>
      <c r="H1900" t="s">
        <v>14315</v>
      </c>
      <c r="I1900" t="s">
        <v>14316</v>
      </c>
      <c r="J1900" t="s">
        <v>14317</v>
      </c>
      <c r="K1900">
        <v>150</v>
      </c>
      <c r="L1900" t="s">
        <v>398</v>
      </c>
      <c r="N1900" t="s">
        <v>31</v>
      </c>
      <c r="O1900" t="s">
        <v>332</v>
      </c>
      <c r="Q1900" t="s">
        <v>33</v>
      </c>
      <c r="R1900" t="s">
        <v>34</v>
      </c>
      <c r="S1900" t="s">
        <v>14318</v>
      </c>
      <c r="W1900" t="s">
        <v>1163</v>
      </c>
      <c r="X1900" t="s">
        <v>38</v>
      </c>
    </row>
    <row r="1901" spans="1:24" x14ac:dyDescent="0.3">
      <c r="A1901">
        <v>969927</v>
      </c>
      <c r="B1901">
        <v>174897</v>
      </c>
      <c r="C1901" t="s">
        <v>14319</v>
      </c>
      <c r="D1901" t="s">
        <v>14320</v>
      </c>
      <c r="E1901" t="s">
        <v>140</v>
      </c>
      <c r="F1901" t="s">
        <v>141</v>
      </c>
      <c r="G1901" t="s">
        <v>27</v>
      </c>
      <c r="H1901" t="s">
        <v>14321</v>
      </c>
      <c r="J1901" t="s">
        <v>14322</v>
      </c>
      <c r="N1901" t="s">
        <v>31</v>
      </c>
      <c r="R1901" t="s">
        <v>78</v>
      </c>
      <c r="S1901" t="s">
        <v>14323</v>
      </c>
      <c r="T1901" t="s">
        <v>14324</v>
      </c>
      <c r="W1901" t="s">
        <v>14325</v>
      </c>
      <c r="X1901" t="s">
        <v>38</v>
      </c>
    </row>
    <row r="1902" spans="1:24" x14ac:dyDescent="0.3">
      <c r="A1902">
        <v>969928</v>
      </c>
      <c r="B1902">
        <v>131948</v>
      </c>
      <c r="C1902" t="s">
        <v>14326</v>
      </c>
      <c r="D1902" t="s">
        <v>14327</v>
      </c>
      <c r="F1902" t="s">
        <v>514</v>
      </c>
      <c r="G1902" t="s">
        <v>27</v>
      </c>
      <c r="H1902" t="s">
        <v>14328</v>
      </c>
      <c r="J1902" t="s">
        <v>14329</v>
      </c>
      <c r="N1902" t="s">
        <v>31</v>
      </c>
      <c r="R1902" t="s">
        <v>78</v>
      </c>
      <c r="S1902" t="s">
        <v>14330</v>
      </c>
      <c r="W1902" t="s">
        <v>14331</v>
      </c>
      <c r="X1902" t="s">
        <v>38</v>
      </c>
    </row>
    <row r="1903" spans="1:24" x14ac:dyDescent="0.3">
      <c r="A1903">
        <v>969931</v>
      </c>
      <c r="B1903">
        <v>140290</v>
      </c>
      <c r="C1903" t="s">
        <v>14332</v>
      </c>
      <c r="D1903" t="s">
        <v>14333</v>
      </c>
      <c r="F1903" t="s">
        <v>514</v>
      </c>
      <c r="G1903" t="s">
        <v>27</v>
      </c>
      <c r="H1903" t="s">
        <v>14334</v>
      </c>
      <c r="I1903" t="s">
        <v>14335</v>
      </c>
      <c r="J1903" t="s">
        <v>14336</v>
      </c>
      <c r="K1903">
        <v>10</v>
      </c>
      <c r="M1903" t="s">
        <v>14337</v>
      </c>
      <c r="N1903" t="s">
        <v>31</v>
      </c>
      <c r="O1903" t="s">
        <v>13820</v>
      </c>
      <c r="Q1903" t="s">
        <v>33</v>
      </c>
      <c r="R1903" t="s">
        <v>34</v>
      </c>
      <c r="S1903" t="s">
        <v>14338</v>
      </c>
      <c r="W1903" t="s">
        <v>3233</v>
      </c>
      <c r="X1903" t="s">
        <v>60</v>
      </c>
    </row>
    <row r="1904" spans="1:24" x14ac:dyDescent="0.3">
      <c r="A1904">
        <v>969932</v>
      </c>
      <c r="B1904">
        <v>70586</v>
      </c>
      <c r="C1904" t="s">
        <v>14339</v>
      </c>
      <c r="D1904" t="s">
        <v>14340</v>
      </c>
      <c r="E1904" t="s">
        <v>195</v>
      </c>
      <c r="F1904" t="s">
        <v>196</v>
      </c>
      <c r="G1904" t="s">
        <v>43</v>
      </c>
      <c r="H1904" t="s">
        <v>14341</v>
      </c>
      <c r="I1904" t="s">
        <v>14342</v>
      </c>
      <c r="J1904" t="s">
        <v>14343</v>
      </c>
      <c r="K1904">
        <v>95</v>
      </c>
      <c r="N1904" t="s">
        <v>31</v>
      </c>
      <c r="O1904" t="s">
        <v>1411</v>
      </c>
      <c r="Q1904" t="s">
        <v>33</v>
      </c>
      <c r="R1904" t="s">
        <v>34</v>
      </c>
      <c r="S1904" t="s">
        <v>14344</v>
      </c>
      <c r="T1904" t="s">
        <v>14345</v>
      </c>
      <c r="W1904" t="s">
        <v>14346</v>
      </c>
      <c r="X1904" t="s">
        <v>60</v>
      </c>
    </row>
    <row r="1905" spans="1:24" x14ac:dyDescent="0.3">
      <c r="A1905">
        <v>969933</v>
      </c>
      <c r="B1905" t="s">
        <v>9091</v>
      </c>
      <c r="C1905" t="s">
        <v>9092</v>
      </c>
      <c r="D1905" t="s">
        <v>9093</v>
      </c>
      <c r="F1905" t="s">
        <v>562</v>
      </c>
      <c r="G1905" t="s">
        <v>27</v>
      </c>
      <c r="H1905" t="s">
        <v>14347</v>
      </c>
      <c r="I1905" t="s">
        <v>14347</v>
      </c>
      <c r="J1905" t="s">
        <v>14348</v>
      </c>
      <c r="K1905">
        <v>0</v>
      </c>
      <c r="N1905" t="s">
        <v>31</v>
      </c>
      <c r="O1905" t="s">
        <v>332</v>
      </c>
      <c r="Q1905" t="s">
        <v>33</v>
      </c>
      <c r="R1905" t="s">
        <v>34</v>
      </c>
      <c r="S1905" t="s">
        <v>9096</v>
      </c>
      <c r="W1905" t="s">
        <v>14349</v>
      </c>
    </row>
    <row r="1906" spans="1:24" x14ac:dyDescent="0.3">
      <c r="A1906">
        <v>969936</v>
      </c>
      <c r="B1906">
        <v>284699</v>
      </c>
      <c r="C1906" t="s">
        <v>14350</v>
      </c>
      <c r="D1906" t="s">
        <v>14351</v>
      </c>
      <c r="F1906" t="s">
        <v>738</v>
      </c>
      <c r="G1906" t="s">
        <v>27</v>
      </c>
      <c r="H1906" t="s">
        <v>14352</v>
      </c>
      <c r="J1906" t="s">
        <v>14353</v>
      </c>
      <c r="N1906" t="s">
        <v>31</v>
      </c>
      <c r="R1906" t="s">
        <v>78</v>
      </c>
      <c r="S1906" t="s">
        <v>14354</v>
      </c>
      <c r="T1906" t="s">
        <v>5447</v>
      </c>
      <c r="W1906" t="s">
        <v>10096</v>
      </c>
      <c r="X1906" t="s">
        <v>38</v>
      </c>
    </row>
    <row r="1907" spans="1:24" x14ac:dyDescent="0.3">
      <c r="A1907">
        <v>969937</v>
      </c>
      <c r="B1907">
        <v>284978</v>
      </c>
      <c r="C1907" t="s">
        <v>14355</v>
      </c>
      <c r="D1907" t="s">
        <v>14356</v>
      </c>
      <c r="F1907" t="s">
        <v>650</v>
      </c>
      <c r="G1907" t="s">
        <v>27</v>
      </c>
      <c r="H1907" t="s">
        <v>14357</v>
      </c>
      <c r="J1907" t="s">
        <v>14358</v>
      </c>
      <c r="N1907" t="s">
        <v>31</v>
      </c>
      <c r="R1907" t="s">
        <v>78</v>
      </c>
      <c r="S1907" t="s">
        <v>14359</v>
      </c>
      <c r="W1907" t="s">
        <v>14360</v>
      </c>
      <c r="X1907" t="s">
        <v>38</v>
      </c>
    </row>
    <row r="1908" spans="1:24" x14ac:dyDescent="0.3">
      <c r="A1908">
        <v>969939</v>
      </c>
      <c r="B1908">
        <v>316811</v>
      </c>
      <c r="C1908" t="s">
        <v>14361</v>
      </c>
      <c r="D1908" t="s">
        <v>14362</v>
      </c>
      <c r="F1908" t="s">
        <v>112</v>
      </c>
      <c r="G1908" t="s">
        <v>27</v>
      </c>
      <c r="H1908" t="s">
        <v>14363</v>
      </c>
      <c r="I1908" t="s">
        <v>14364</v>
      </c>
      <c r="J1908" t="s">
        <v>14365</v>
      </c>
      <c r="K1908">
        <v>22</v>
      </c>
      <c r="L1908" t="s">
        <v>1876</v>
      </c>
      <c r="N1908" t="s">
        <v>31</v>
      </c>
      <c r="O1908" t="s">
        <v>332</v>
      </c>
      <c r="Q1908" t="s">
        <v>33</v>
      </c>
      <c r="R1908" t="s">
        <v>34</v>
      </c>
      <c r="S1908" t="s">
        <v>14366</v>
      </c>
      <c r="T1908" t="s">
        <v>7722</v>
      </c>
      <c r="W1908" t="s">
        <v>10096</v>
      </c>
      <c r="X1908" t="s">
        <v>60</v>
      </c>
    </row>
    <row r="1909" spans="1:24" x14ac:dyDescent="0.3">
      <c r="A1909">
        <v>969940</v>
      </c>
      <c r="B1909">
        <v>202627</v>
      </c>
      <c r="C1909" t="s">
        <v>14367</v>
      </c>
      <c r="D1909" t="s">
        <v>14368</v>
      </c>
      <c r="F1909" t="s">
        <v>356</v>
      </c>
      <c r="G1909" t="s">
        <v>43</v>
      </c>
      <c r="H1909" t="s">
        <v>14369</v>
      </c>
      <c r="I1909" t="s">
        <v>14369</v>
      </c>
      <c r="J1909" t="s">
        <v>14370</v>
      </c>
      <c r="K1909">
        <v>0</v>
      </c>
      <c r="N1909" t="s">
        <v>31</v>
      </c>
      <c r="O1909" t="s">
        <v>332</v>
      </c>
      <c r="Q1909" t="s">
        <v>33</v>
      </c>
      <c r="R1909" t="s">
        <v>34</v>
      </c>
      <c r="S1909" t="s">
        <v>14371</v>
      </c>
      <c r="W1909" t="s">
        <v>1197</v>
      </c>
    </row>
    <row r="1910" spans="1:24" x14ac:dyDescent="0.3">
      <c r="A1910">
        <v>969941</v>
      </c>
      <c r="B1910">
        <v>233657</v>
      </c>
      <c r="C1910" t="s">
        <v>1375</v>
      </c>
      <c r="D1910" t="s">
        <v>1376</v>
      </c>
      <c r="F1910" t="s">
        <v>1156</v>
      </c>
      <c r="G1910" t="s">
        <v>43</v>
      </c>
      <c r="H1910" t="s">
        <v>14372</v>
      </c>
      <c r="I1910" t="s">
        <v>14373</v>
      </c>
      <c r="J1910" t="s">
        <v>14374</v>
      </c>
      <c r="K1910">
        <v>148</v>
      </c>
      <c r="L1910" t="s">
        <v>14375</v>
      </c>
      <c r="N1910" t="s">
        <v>31</v>
      </c>
      <c r="O1910" t="s">
        <v>332</v>
      </c>
      <c r="Q1910" t="s">
        <v>33</v>
      </c>
      <c r="R1910" t="s">
        <v>34</v>
      </c>
      <c r="S1910" t="s">
        <v>1380</v>
      </c>
      <c r="T1910" t="s">
        <v>1206</v>
      </c>
      <c r="W1910" t="s">
        <v>1993</v>
      </c>
      <c r="X1910" t="s">
        <v>38</v>
      </c>
    </row>
    <row r="1911" spans="1:24" x14ac:dyDescent="0.3">
      <c r="A1911">
        <v>969942</v>
      </c>
      <c r="B1911" t="s">
        <v>14376</v>
      </c>
      <c r="C1911" t="s">
        <v>14377</v>
      </c>
      <c r="D1911" t="s">
        <v>14378</v>
      </c>
      <c r="F1911" t="s">
        <v>292</v>
      </c>
      <c r="G1911" t="s">
        <v>27</v>
      </c>
      <c r="H1911" t="s">
        <v>14379</v>
      </c>
      <c r="I1911" t="s">
        <v>14380</v>
      </c>
      <c r="J1911" t="s">
        <v>14381</v>
      </c>
      <c r="K1911">
        <v>46</v>
      </c>
      <c r="N1911" t="s">
        <v>31</v>
      </c>
      <c r="O1911" t="s">
        <v>332</v>
      </c>
      <c r="Q1911" t="s">
        <v>33</v>
      </c>
      <c r="R1911" t="s">
        <v>34</v>
      </c>
      <c r="S1911" t="s">
        <v>14382</v>
      </c>
      <c r="W1911" t="s">
        <v>14383</v>
      </c>
      <c r="X1911" t="s">
        <v>60</v>
      </c>
    </row>
    <row r="1912" spans="1:24" x14ac:dyDescent="0.3">
      <c r="A1912">
        <v>969943</v>
      </c>
      <c r="B1912">
        <v>200243</v>
      </c>
      <c r="C1912" t="s">
        <v>14384</v>
      </c>
      <c r="D1912" t="s">
        <v>14385</v>
      </c>
      <c r="F1912" t="s">
        <v>463</v>
      </c>
      <c r="G1912" t="s">
        <v>27</v>
      </c>
      <c r="H1912" t="s">
        <v>14386</v>
      </c>
      <c r="I1912" t="s">
        <v>14387</v>
      </c>
      <c r="J1912" t="s">
        <v>14388</v>
      </c>
      <c r="K1912">
        <v>17</v>
      </c>
      <c r="N1912" t="s">
        <v>31</v>
      </c>
      <c r="O1912" t="s">
        <v>1411</v>
      </c>
      <c r="Q1912" t="s">
        <v>33</v>
      </c>
      <c r="R1912" t="s">
        <v>34</v>
      </c>
      <c r="S1912" t="s">
        <v>14389</v>
      </c>
      <c r="T1912" t="s">
        <v>36</v>
      </c>
      <c r="W1912" t="s">
        <v>14390</v>
      </c>
      <c r="X1912" t="s">
        <v>60</v>
      </c>
    </row>
    <row r="1913" spans="1:24" x14ac:dyDescent="0.3">
      <c r="A1913">
        <v>969945</v>
      </c>
      <c r="B1913" t="s">
        <v>14391</v>
      </c>
      <c r="C1913" t="s">
        <v>14392</v>
      </c>
      <c r="D1913" t="s">
        <v>14393</v>
      </c>
      <c r="E1913" t="s">
        <v>185</v>
      </c>
      <c r="F1913" t="s">
        <v>1054</v>
      </c>
      <c r="G1913" t="s">
        <v>43</v>
      </c>
      <c r="H1913" t="s">
        <v>14394</v>
      </c>
      <c r="I1913" t="s">
        <v>14395</v>
      </c>
      <c r="J1913" t="s">
        <v>14396</v>
      </c>
      <c r="K1913">
        <v>31</v>
      </c>
      <c r="N1913" t="s">
        <v>31</v>
      </c>
      <c r="O1913" t="s">
        <v>1248</v>
      </c>
      <c r="Q1913" t="s">
        <v>33</v>
      </c>
      <c r="R1913" t="s">
        <v>34</v>
      </c>
      <c r="S1913" t="s">
        <v>14397</v>
      </c>
      <c r="W1913" t="s">
        <v>14398</v>
      </c>
      <c r="X1913" t="s">
        <v>38</v>
      </c>
    </row>
    <row r="1914" spans="1:24" x14ac:dyDescent="0.3">
      <c r="A1914">
        <v>969946</v>
      </c>
      <c r="B1914">
        <v>300028</v>
      </c>
      <c r="C1914" t="s">
        <v>505</v>
      </c>
      <c r="D1914" t="s">
        <v>506</v>
      </c>
      <c r="F1914" t="s">
        <v>507</v>
      </c>
      <c r="G1914" t="s">
        <v>43</v>
      </c>
      <c r="H1914" t="s">
        <v>14399</v>
      </c>
      <c r="J1914" t="s">
        <v>14400</v>
      </c>
      <c r="N1914" t="s">
        <v>31</v>
      </c>
      <c r="R1914" t="s">
        <v>78</v>
      </c>
      <c r="S1914" t="s">
        <v>510</v>
      </c>
      <c r="T1914" t="s">
        <v>36</v>
      </c>
      <c r="W1914" t="s">
        <v>14401</v>
      </c>
      <c r="X1914" t="s">
        <v>38</v>
      </c>
    </row>
    <row r="1915" spans="1:24" x14ac:dyDescent="0.3">
      <c r="A1915">
        <v>969947</v>
      </c>
      <c r="B1915">
        <v>297233</v>
      </c>
      <c r="C1915" t="s">
        <v>14402</v>
      </c>
      <c r="D1915" t="s">
        <v>14403</v>
      </c>
      <c r="F1915" t="s">
        <v>668</v>
      </c>
      <c r="G1915" t="s">
        <v>43</v>
      </c>
      <c r="H1915" t="s">
        <v>14404</v>
      </c>
      <c r="I1915" t="s">
        <v>14405</v>
      </c>
      <c r="J1915" t="s">
        <v>14406</v>
      </c>
      <c r="K1915">
        <v>138</v>
      </c>
      <c r="N1915" t="s">
        <v>31</v>
      </c>
      <c r="O1915" t="s">
        <v>1248</v>
      </c>
      <c r="Q1915" t="s">
        <v>33</v>
      </c>
      <c r="R1915" t="s">
        <v>34</v>
      </c>
      <c r="S1915" t="s">
        <v>14407</v>
      </c>
      <c r="T1915" t="s">
        <v>14408</v>
      </c>
      <c r="W1915" t="s">
        <v>14409</v>
      </c>
      <c r="X1915" t="s">
        <v>38</v>
      </c>
    </row>
    <row r="1916" spans="1:24" x14ac:dyDescent="0.3">
      <c r="A1916">
        <v>969948</v>
      </c>
      <c r="B1916" t="s">
        <v>14410</v>
      </c>
      <c r="C1916" t="s">
        <v>14411</v>
      </c>
      <c r="D1916" t="s">
        <v>14412</v>
      </c>
      <c r="E1916" t="s">
        <v>2001</v>
      </c>
      <c r="F1916" t="s">
        <v>112</v>
      </c>
      <c r="G1916" t="s">
        <v>43</v>
      </c>
      <c r="H1916" t="s">
        <v>14413</v>
      </c>
      <c r="I1916" t="s">
        <v>14414</v>
      </c>
      <c r="J1916" t="s">
        <v>14415</v>
      </c>
      <c r="K1916">
        <v>117</v>
      </c>
      <c r="N1916" t="s">
        <v>31</v>
      </c>
      <c r="O1916" t="s">
        <v>1411</v>
      </c>
      <c r="Q1916" t="s">
        <v>33</v>
      </c>
      <c r="R1916" t="s">
        <v>34</v>
      </c>
      <c r="S1916" t="s">
        <v>14416</v>
      </c>
      <c r="W1916" t="s">
        <v>14417</v>
      </c>
      <c r="X1916" t="s">
        <v>38</v>
      </c>
    </row>
    <row r="1917" spans="1:24" x14ac:dyDescent="0.3">
      <c r="A1917">
        <v>969949</v>
      </c>
      <c r="B1917">
        <v>233657</v>
      </c>
      <c r="C1917" t="s">
        <v>1375</v>
      </c>
      <c r="D1917" t="s">
        <v>1376</v>
      </c>
      <c r="F1917" t="s">
        <v>1156</v>
      </c>
      <c r="G1917" t="s">
        <v>43</v>
      </c>
      <c r="H1917" t="s">
        <v>14418</v>
      </c>
      <c r="I1917" t="s">
        <v>14419</v>
      </c>
      <c r="J1917" t="s">
        <v>14420</v>
      </c>
      <c r="K1917">
        <v>75</v>
      </c>
      <c r="L1917" t="s">
        <v>14421</v>
      </c>
      <c r="N1917" t="s">
        <v>31</v>
      </c>
      <c r="O1917" t="s">
        <v>32</v>
      </c>
      <c r="R1917" t="s">
        <v>903</v>
      </c>
      <c r="S1917" t="s">
        <v>1380</v>
      </c>
      <c r="T1917" t="s">
        <v>1206</v>
      </c>
      <c r="W1917" t="s">
        <v>14421</v>
      </c>
      <c r="X1917" t="s">
        <v>38</v>
      </c>
    </row>
    <row r="1918" spans="1:24" x14ac:dyDescent="0.3">
      <c r="A1918">
        <v>969951</v>
      </c>
      <c r="B1918">
        <v>197230</v>
      </c>
      <c r="C1918" t="s">
        <v>14299</v>
      </c>
      <c r="D1918" t="s">
        <v>14300</v>
      </c>
      <c r="E1918" t="s">
        <v>364</v>
      </c>
      <c r="F1918" t="s">
        <v>847</v>
      </c>
      <c r="G1918" t="s">
        <v>43</v>
      </c>
      <c r="H1918" t="s">
        <v>14422</v>
      </c>
      <c r="I1918" t="s">
        <v>14422</v>
      </c>
      <c r="J1918" t="s">
        <v>14423</v>
      </c>
      <c r="K1918">
        <v>0</v>
      </c>
      <c r="N1918" t="s">
        <v>31</v>
      </c>
      <c r="O1918" t="s">
        <v>1248</v>
      </c>
      <c r="Q1918" t="s">
        <v>119</v>
      </c>
      <c r="R1918" t="s">
        <v>120</v>
      </c>
      <c r="S1918" t="s">
        <v>14303</v>
      </c>
      <c r="T1918" t="s">
        <v>793</v>
      </c>
      <c r="W1918" t="s">
        <v>14424</v>
      </c>
    </row>
    <row r="1919" spans="1:24" x14ac:dyDescent="0.3">
      <c r="A1919">
        <v>969950</v>
      </c>
      <c r="B1919" t="s">
        <v>14425</v>
      </c>
      <c r="C1919" t="s">
        <v>14426</v>
      </c>
      <c r="D1919" t="s">
        <v>14427</v>
      </c>
      <c r="F1919" t="s">
        <v>112</v>
      </c>
      <c r="G1919" t="s">
        <v>43</v>
      </c>
      <c r="H1919" t="s">
        <v>14428</v>
      </c>
      <c r="I1919" t="s">
        <v>14429</v>
      </c>
      <c r="J1919" t="s">
        <v>14430</v>
      </c>
      <c r="K1919">
        <v>7</v>
      </c>
      <c r="L1919" t="s">
        <v>14431</v>
      </c>
      <c r="N1919" t="s">
        <v>31</v>
      </c>
      <c r="O1919" t="s">
        <v>170</v>
      </c>
      <c r="Q1919" t="s">
        <v>33</v>
      </c>
      <c r="R1919" t="s">
        <v>34</v>
      </c>
      <c r="S1919" t="s">
        <v>14432</v>
      </c>
      <c r="T1919" t="s">
        <v>14433</v>
      </c>
      <c r="W1919" t="s">
        <v>14434</v>
      </c>
      <c r="X1919" t="s">
        <v>60</v>
      </c>
    </row>
    <row r="1920" spans="1:24" x14ac:dyDescent="0.3">
      <c r="A1920">
        <v>969952</v>
      </c>
      <c r="B1920">
        <v>137354</v>
      </c>
      <c r="C1920" t="s">
        <v>14435</v>
      </c>
      <c r="D1920" t="s">
        <v>14436</v>
      </c>
      <c r="F1920" t="s">
        <v>1156</v>
      </c>
      <c r="G1920" t="s">
        <v>43</v>
      </c>
      <c r="H1920" t="s">
        <v>14437</v>
      </c>
      <c r="I1920" t="s">
        <v>14438</v>
      </c>
      <c r="J1920" t="s">
        <v>14439</v>
      </c>
      <c r="K1920">
        <v>69</v>
      </c>
      <c r="L1920" t="s">
        <v>8739</v>
      </c>
      <c r="N1920" t="s">
        <v>31</v>
      </c>
      <c r="O1920" t="s">
        <v>399</v>
      </c>
      <c r="Q1920" t="s">
        <v>33</v>
      </c>
      <c r="R1920" t="s">
        <v>34</v>
      </c>
      <c r="S1920" t="s">
        <v>14440</v>
      </c>
      <c r="W1920" t="s">
        <v>14441</v>
      </c>
      <c r="X1920" t="s">
        <v>38</v>
      </c>
    </row>
    <row r="1921" spans="1:24" x14ac:dyDescent="0.3">
      <c r="A1921">
        <v>969953</v>
      </c>
      <c r="B1921" t="s">
        <v>14442</v>
      </c>
      <c r="C1921" t="s">
        <v>14443</v>
      </c>
      <c r="D1921" t="s">
        <v>14444</v>
      </c>
      <c r="F1921" t="s">
        <v>668</v>
      </c>
      <c r="G1921" t="s">
        <v>27</v>
      </c>
      <c r="H1921" t="s">
        <v>14445</v>
      </c>
      <c r="I1921" t="s">
        <v>14446</v>
      </c>
      <c r="J1921" t="s">
        <v>14447</v>
      </c>
      <c r="K1921">
        <v>63</v>
      </c>
      <c r="L1921" t="s">
        <v>14448</v>
      </c>
      <c r="N1921" t="s">
        <v>31</v>
      </c>
      <c r="O1921" t="s">
        <v>419</v>
      </c>
      <c r="Q1921" t="s">
        <v>33</v>
      </c>
      <c r="R1921" t="s">
        <v>34</v>
      </c>
      <c r="S1921" t="s">
        <v>14449</v>
      </c>
      <c r="T1921" t="s">
        <v>14450</v>
      </c>
      <c r="W1921" t="s">
        <v>637</v>
      </c>
      <c r="X1921" t="s">
        <v>38</v>
      </c>
    </row>
    <row r="1922" spans="1:24" x14ac:dyDescent="0.3">
      <c r="A1922">
        <v>969954</v>
      </c>
      <c r="B1922" t="s">
        <v>14451</v>
      </c>
      <c r="C1922" t="s">
        <v>14452</v>
      </c>
      <c r="D1922" t="s">
        <v>14453</v>
      </c>
      <c r="F1922" t="s">
        <v>507</v>
      </c>
      <c r="G1922" t="s">
        <v>27</v>
      </c>
      <c r="H1922" t="s">
        <v>14454</v>
      </c>
      <c r="I1922" t="s">
        <v>14455</v>
      </c>
      <c r="J1922" t="s">
        <v>14456</v>
      </c>
      <c r="K1922">
        <v>46</v>
      </c>
      <c r="N1922" t="s">
        <v>31</v>
      </c>
      <c r="O1922" t="s">
        <v>3295</v>
      </c>
      <c r="Q1922" t="s">
        <v>119</v>
      </c>
      <c r="R1922" t="s">
        <v>120</v>
      </c>
      <c r="S1922" t="s">
        <v>14457</v>
      </c>
      <c r="W1922" t="s">
        <v>14458</v>
      </c>
      <c r="X1922" t="s">
        <v>38</v>
      </c>
    </row>
    <row r="1923" spans="1:24" x14ac:dyDescent="0.3">
      <c r="A1923">
        <v>969955</v>
      </c>
      <c r="B1923">
        <v>173999</v>
      </c>
      <c r="C1923" t="s">
        <v>14459</v>
      </c>
      <c r="D1923" t="s">
        <v>14460</v>
      </c>
      <c r="F1923" t="s">
        <v>75</v>
      </c>
      <c r="G1923" t="s">
        <v>27</v>
      </c>
      <c r="H1923" t="s">
        <v>14461</v>
      </c>
      <c r="I1923" t="s">
        <v>14462</v>
      </c>
      <c r="J1923" t="s">
        <v>14463</v>
      </c>
      <c r="K1923">
        <v>36</v>
      </c>
      <c r="L1923" t="s">
        <v>108</v>
      </c>
      <c r="N1923" t="s">
        <v>31</v>
      </c>
      <c r="O1923" t="s">
        <v>117</v>
      </c>
      <c r="Q1923" t="s">
        <v>33</v>
      </c>
      <c r="R1923" t="s">
        <v>34</v>
      </c>
      <c r="S1923" t="s">
        <v>14464</v>
      </c>
      <c r="T1923" t="s">
        <v>717</v>
      </c>
      <c r="W1923" t="s">
        <v>14465</v>
      </c>
      <c r="X1923" t="s">
        <v>38</v>
      </c>
    </row>
    <row r="1924" spans="1:24" x14ac:dyDescent="0.3">
      <c r="A1924">
        <v>969956</v>
      </c>
      <c r="B1924" t="s">
        <v>14466</v>
      </c>
      <c r="C1924" t="s">
        <v>14467</v>
      </c>
      <c r="D1924" t="s">
        <v>14468</v>
      </c>
      <c r="F1924" t="s">
        <v>292</v>
      </c>
      <c r="G1924" t="s">
        <v>27</v>
      </c>
      <c r="H1924" t="s">
        <v>14469</v>
      </c>
      <c r="I1924" t="s">
        <v>14470</v>
      </c>
      <c r="J1924" t="s">
        <v>14471</v>
      </c>
      <c r="K1924">
        <v>46</v>
      </c>
      <c r="L1924" t="s">
        <v>5356</v>
      </c>
      <c r="N1924" t="s">
        <v>31</v>
      </c>
      <c r="O1924" t="s">
        <v>399</v>
      </c>
      <c r="Q1924" t="s">
        <v>33</v>
      </c>
      <c r="R1924" t="s">
        <v>34</v>
      </c>
      <c r="S1924" t="s">
        <v>14472</v>
      </c>
      <c r="T1924" t="s">
        <v>2463</v>
      </c>
      <c r="W1924" t="s">
        <v>14473</v>
      </c>
      <c r="X1924" t="s">
        <v>38</v>
      </c>
    </row>
    <row r="1925" spans="1:24" x14ac:dyDescent="0.3">
      <c r="A1925">
        <v>969957</v>
      </c>
      <c r="B1925" t="s">
        <v>14474</v>
      </c>
      <c r="C1925" t="s">
        <v>14475</v>
      </c>
      <c r="D1925" t="s">
        <v>14476</v>
      </c>
      <c r="F1925" t="s">
        <v>441</v>
      </c>
      <c r="G1925" t="s">
        <v>43</v>
      </c>
      <c r="H1925" t="s">
        <v>14477</v>
      </c>
      <c r="I1925" t="s">
        <v>14478</v>
      </c>
      <c r="J1925" t="s">
        <v>14479</v>
      </c>
      <c r="K1925">
        <v>15</v>
      </c>
      <c r="L1925" t="s">
        <v>4342</v>
      </c>
      <c r="N1925" t="s">
        <v>31</v>
      </c>
      <c r="O1925" t="s">
        <v>146</v>
      </c>
      <c r="Q1925" t="s">
        <v>33</v>
      </c>
      <c r="R1925" t="s">
        <v>34</v>
      </c>
      <c r="S1925" t="s">
        <v>14480</v>
      </c>
      <c r="W1925" t="s">
        <v>559</v>
      </c>
      <c r="X1925" t="s">
        <v>60</v>
      </c>
    </row>
    <row r="1926" spans="1:24" x14ac:dyDescent="0.3">
      <c r="A1926">
        <v>969960</v>
      </c>
      <c r="B1926" t="s">
        <v>14481</v>
      </c>
      <c r="C1926" t="s">
        <v>14482</v>
      </c>
      <c r="D1926" t="s">
        <v>14483</v>
      </c>
      <c r="E1926" t="s">
        <v>140</v>
      </c>
      <c r="F1926" t="s">
        <v>611</v>
      </c>
      <c r="G1926" t="s">
        <v>43</v>
      </c>
      <c r="H1926" t="s">
        <v>14484</v>
      </c>
      <c r="I1926" t="s">
        <v>14485</v>
      </c>
      <c r="J1926" t="s">
        <v>14486</v>
      </c>
      <c r="K1926">
        <v>39</v>
      </c>
      <c r="L1926" t="s">
        <v>12134</v>
      </c>
      <c r="N1926" t="s">
        <v>31</v>
      </c>
      <c r="O1926" t="s">
        <v>399</v>
      </c>
      <c r="Q1926" t="s">
        <v>33</v>
      </c>
      <c r="R1926" t="s">
        <v>34</v>
      </c>
      <c r="S1926" t="s">
        <v>14487</v>
      </c>
      <c r="W1926" t="s">
        <v>14488</v>
      </c>
      <c r="X1926" t="s">
        <v>38</v>
      </c>
    </row>
    <row r="1927" spans="1:24" x14ac:dyDescent="0.3">
      <c r="A1927">
        <v>969959</v>
      </c>
      <c r="B1927">
        <v>271282</v>
      </c>
      <c r="C1927" t="s">
        <v>14489</v>
      </c>
      <c r="D1927" t="s">
        <v>14490</v>
      </c>
      <c r="F1927" t="s">
        <v>1448</v>
      </c>
      <c r="G1927" t="s">
        <v>43</v>
      </c>
      <c r="H1927" t="s">
        <v>14491</v>
      </c>
      <c r="I1927" t="s">
        <v>14491</v>
      </c>
      <c r="J1927" t="s">
        <v>14492</v>
      </c>
      <c r="K1927">
        <v>0</v>
      </c>
      <c r="M1927" t="s">
        <v>14493</v>
      </c>
      <c r="N1927" t="s">
        <v>31</v>
      </c>
      <c r="O1927" t="s">
        <v>170</v>
      </c>
      <c r="Q1927" t="s">
        <v>119</v>
      </c>
      <c r="R1927" t="s">
        <v>120</v>
      </c>
      <c r="S1927" t="s">
        <v>14494</v>
      </c>
      <c r="T1927" t="s">
        <v>2921</v>
      </c>
      <c r="W1927" t="s">
        <v>2688</v>
      </c>
    </row>
    <row r="1928" spans="1:24" x14ac:dyDescent="0.3">
      <c r="A1928">
        <v>969961</v>
      </c>
      <c r="B1928">
        <v>183090</v>
      </c>
      <c r="C1928" t="s">
        <v>14495</v>
      </c>
      <c r="D1928" t="s">
        <v>14496</v>
      </c>
      <c r="F1928" t="s">
        <v>84</v>
      </c>
      <c r="G1928" t="s">
        <v>43</v>
      </c>
      <c r="H1928" t="s">
        <v>14497</v>
      </c>
      <c r="I1928" t="s">
        <v>14498</v>
      </c>
      <c r="J1928" t="s">
        <v>14499</v>
      </c>
      <c r="K1928">
        <v>51</v>
      </c>
      <c r="L1928" t="s">
        <v>4274</v>
      </c>
      <c r="N1928" t="s">
        <v>31</v>
      </c>
      <c r="O1928" t="s">
        <v>146</v>
      </c>
      <c r="Q1928" t="s">
        <v>33</v>
      </c>
      <c r="R1928" t="s">
        <v>34</v>
      </c>
      <c r="S1928" t="s">
        <v>14500</v>
      </c>
      <c r="T1928" t="s">
        <v>1141</v>
      </c>
      <c r="W1928" t="s">
        <v>14501</v>
      </c>
      <c r="X1928" t="s">
        <v>38</v>
      </c>
    </row>
    <row r="1929" spans="1:24" x14ac:dyDescent="0.3">
      <c r="A1929">
        <v>969962</v>
      </c>
      <c r="B1929">
        <v>177195</v>
      </c>
      <c r="C1929" t="s">
        <v>14502</v>
      </c>
      <c r="D1929" t="s">
        <v>14503</v>
      </c>
      <c r="F1929" t="s">
        <v>112</v>
      </c>
      <c r="G1929" t="s">
        <v>43</v>
      </c>
      <c r="H1929" t="s">
        <v>14497</v>
      </c>
      <c r="I1929" t="s">
        <v>14504</v>
      </c>
      <c r="J1929" t="s">
        <v>14505</v>
      </c>
      <c r="K1929">
        <v>36</v>
      </c>
      <c r="L1929" t="s">
        <v>14506</v>
      </c>
      <c r="N1929" t="s">
        <v>31</v>
      </c>
      <c r="O1929" t="s">
        <v>117</v>
      </c>
      <c r="Q1929" t="s">
        <v>33</v>
      </c>
      <c r="R1929" t="s">
        <v>34</v>
      </c>
      <c r="S1929" t="s">
        <v>14507</v>
      </c>
      <c r="W1929" t="s">
        <v>14508</v>
      </c>
      <c r="X1929" t="s">
        <v>38</v>
      </c>
    </row>
    <row r="1930" spans="1:24" x14ac:dyDescent="0.3">
      <c r="A1930">
        <v>969963</v>
      </c>
      <c r="B1930" t="s">
        <v>14509</v>
      </c>
      <c r="C1930" t="s">
        <v>14510</v>
      </c>
      <c r="D1930" t="s">
        <v>14511</v>
      </c>
      <c r="E1930" t="s">
        <v>195</v>
      </c>
      <c r="F1930" t="s">
        <v>1864</v>
      </c>
      <c r="G1930" t="s">
        <v>27</v>
      </c>
      <c r="H1930" t="s">
        <v>14512</v>
      </c>
      <c r="I1930" t="s">
        <v>14513</v>
      </c>
      <c r="J1930" t="s">
        <v>14514</v>
      </c>
      <c r="K1930">
        <v>33</v>
      </c>
      <c r="L1930" t="s">
        <v>14515</v>
      </c>
      <c r="N1930" t="s">
        <v>31</v>
      </c>
      <c r="O1930" t="s">
        <v>117</v>
      </c>
      <c r="Q1930" t="s">
        <v>33</v>
      </c>
      <c r="R1930" t="s">
        <v>34</v>
      </c>
      <c r="S1930" t="s">
        <v>14516</v>
      </c>
      <c r="T1930" t="s">
        <v>14517</v>
      </c>
      <c r="W1930" t="s">
        <v>14518</v>
      </c>
      <c r="X1930" t="s">
        <v>38</v>
      </c>
    </row>
    <row r="1931" spans="1:24" x14ac:dyDescent="0.3">
      <c r="A1931">
        <v>969964</v>
      </c>
      <c r="B1931">
        <v>265596</v>
      </c>
      <c r="C1931" t="s">
        <v>14519</v>
      </c>
      <c r="D1931" t="s">
        <v>14520</v>
      </c>
      <c r="E1931" t="s">
        <v>195</v>
      </c>
      <c r="F1931" t="s">
        <v>1610</v>
      </c>
      <c r="G1931" t="s">
        <v>43</v>
      </c>
      <c r="H1931" t="s">
        <v>14521</v>
      </c>
      <c r="I1931" t="s">
        <v>14522</v>
      </c>
      <c r="J1931" t="s">
        <v>14523</v>
      </c>
      <c r="K1931">
        <v>25</v>
      </c>
      <c r="L1931" t="s">
        <v>1104</v>
      </c>
      <c r="N1931" t="s">
        <v>31</v>
      </c>
      <c r="O1931" t="s">
        <v>399</v>
      </c>
      <c r="Q1931" t="s">
        <v>33</v>
      </c>
      <c r="R1931" t="s">
        <v>34</v>
      </c>
      <c r="S1931" t="s">
        <v>14524</v>
      </c>
      <c r="W1931" t="s">
        <v>14525</v>
      </c>
      <c r="X1931" t="s">
        <v>38</v>
      </c>
    </row>
    <row r="1932" spans="1:24" x14ac:dyDescent="0.3">
      <c r="A1932">
        <v>969965</v>
      </c>
      <c r="B1932">
        <v>2266</v>
      </c>
      <c r="C1932" t="s">
        <v>14526</v>
      </c>
      <c r="D1932" t="s">
        <v>14527</v>
      </c>
      <c r="E1932" t="s">
        <v>195</v>
      </c>
      <c r="F1932" t="s">
        <v>1610</v>
      </c>
      <c r="G1932" t="s">
        <v>27</v>
      </c>
      <c r="H1932" t="s">
        <v>14528</v>
      </c>
      <c r="I1932" t="s">
        <v>14529</v>
      </c>
      <c r="J1932" t="s">
        <v>14530</v>
      </c>
      <c r="K1932">
        <v>55</v>
      </c>
      <c r="L1932" t="s">
        <v>489</v>
      </c>
      <c r="N1932" t="s">
        <v>31</v>
      </c>
      <c r="O1932" t="s">
        <v>117</v>
      </c>
      <c r="Q1932" t="s">
        <v>33</v>
      </c>
      <c r="R1932" t="s">
        <v>34</v>
      </c>
      <c r="S1932" t="s">
        <v>14531</v>
      </c>
      <c r="W1932" t="s">
        <v>14532</v>
      </c>
      <c r="X1932" t="s">
        <v>38</v>
      </c>
    </row>
    <row r="1933" spans="1:24" x14ac:dyDescent="0.3">
      <c r="A1933">
        <v>969966</v>
      </c>
      <c r="B1933">
        <v>217797</v>
      </c>
      <c r="C1933" t="s">
        <v>14533</v>
      </c>
      <c r="D1933" t="s">
        <v>14534</v>
      </c>
      <c r="F1933" t="s">
        <v>219</v>
      </c>
      <c r="G1933" t="s">
        <v>27</v>
      </c>
      <c r="H1933" t="s">
        <v>14535</v>
      </c>
      <c r="I1933" t="s">
        <v>14536</v>
      </c>
      <c r="J1933" t="s">
        <v>14537</v>
      </c>
      <c r="K1933">
        <v>66</v>
      </c>
      <c r="L1933" t="s">
        <v>398</v>
      </c>
      <c r="N1933" t="s">
        <v>31</v>
      </c>
      <c r="O1933" t="s">
        <v>146</v>
      </c>
      <c r="Q1933" t="s">
        <v>33</v>
      </c>
      <c r="R1933" t="s">
        <v>34</v>
      </c>
      <c r="S1933" t="s">
        <v>14538</v>
      </c>
      <c r="T1933" t="s">
        <v>390</v>
      </c>
      <c r="W1933" t="s">
        <v>1839</v>
      </c>
      <c r="X1933" t="s">
        <v>38</v>
      </c>
    </row>
    <row r="1934" spans="1:24" x14ac:dyDescent="0.3">
      <c r="A1934">
        <v>969967</v>
      </c>
      <c r="B1934" t="s">
        <v>5326</v>
      </c>
      <c r="C1934" t="s">
        <v>5327</v>
      </c>
      <c r="D1934" t="s">
        <v>5328</v>
      </c>
      <c r="F1934" t="s">
        <v>63</v>
      </c>
      <c r="G1934" t="s">
        <v>27</v>
      </c>
      <c r="H1934" t="s">
        <v>14539</v>
      </c>
      <c r="I1934" t="s">
        <v>14540</v>
      </c>
      <c r="J1934" t="s">
        <v>14541</v>
      </c>
      <c r="K1934">
        <v>72</v>
      </c>
      <c r="M1934" t="s">
        <v>742</v>
      </c>
      <c r="N1934" t="s">
        <v>31</v>
      </c>
      <c r="O1934" t="s">
        <v>201</v>
      </c>
      <c r="Q1934" t="s">
        <v>33</v>
      </c>
      <c r="R1934" t="s">
        <v>34</v>
      </c>
      <c r="S1934" t="s">
        <v>5333</v>
      </c>
      <c r="W1934" t="s">
        <v>14542</v>
      </c>
      <c r="X1934" t="s">
        <v>38</v>
      </c>
    </row>
    <row r="1935" spans="1:24" x14ac:dyDescent="0.3">
      <c r="A1935">
        <v>969968</v>
      </c>
      <c r="B1935" t="s">
        <v>14543</v>
      </c>
      <c r="C1935" t="s">
        <v>14544</v>
      </c>
      <c r="D1935" t="s">
        <v>14545</v>
      </c>
      <c r="F1935" t="s">
        <v>970</v>
      </c>
      <c r="G1935" t="s">
        <v>43</v>
      </c>
      <c r="H1935" t="s">
        <v>14546</v>
      </c>
      <c r="I1935" t="s">
        <v>14547</v>
      </c>
      <c r="J1935" t="s">
        <v>14548</v>
      </c>
      <c r="K1935">
        <v>77</v>
      </c>
      <c r="L1935" t="s">
        <v>637</v>
      </c>
      <c r="N1935" t="s">
        <v>31</v>
      </c>
      <c r="O1935" t="s">
        <v>146</v>
      </c>
      <c r="Q1935" t="s">
        <v>33</v>
      </c>
      <c r="R1935" t="s">
        <v>34</v>
      </c>
      <c r="S1935" t="s">
        <v>14549</v>
      </c>
      <c r="W1935" t="s">
        <v>14550</v>
      </c>
      <c r="X1935" t="s">
        <v>38</v>
      </c>
    </row>
    <row r="1936" spans="1:24" x14ac:dyDescent="0.3">
      <c r="A1936">
        <v>969969</v>
      </c>
      <c r="B1936" t="s">
        <v>14551</v>
      </c>
      <c r="C1936" t="s">
        <v>14552</v>
      </c>
      <c r="D1936" t="s">
        <v>14553</v>
      </c>
      <c r="E1936" t="s">
        <v>101</v>
      </c>
      <c r="F1936" t="s">
        <v>970</v>
      </c>
      <c r="G1936" t="s">
        <v>27</v>
      </c>
      <c r="H1936" t="s">
        <v>14554</v>
      </c>
      <c r="I1936" t="s">
        <v>14555</v>
      </c>
      <c r="J1936" t="s">
        <v>14556</v>
      </c>
      <c r="K1936">
        <v>75</v>
      </c>
      <c r="L1936" t="s">
        <v>2962</v>
      </c>
      <c r="N1936" t="s">
        <v>31</v>
      </c>
      <c r="O1936" t="s">
        <v>117</v>
      </c>
      <c r="Q1936" t="s">
        <v>33</v>
      </c>
      <c r="R1936" t="s">
        <v>34</v>
      </c>
      <c r="S1936" t="s">
        <v>14557</v>
      </c>
      <c r="W1936" t="s">
        <v>14558</v>
      </c>
      <c r="X1936" t="s">
        <v>38</v>
      </c>
    </row>
    <row r="1937" spans="1:24" x14ac:dyDescent="0.3">
      <c r="A1937">
        <v>969970</v>
      </c>
      <c r="B1937" t="s">
        <v>14559</v>
      </c>
      <c r="C1937" t="s">
        <v>14560</v>
      </c>
      <c r="D1937" t="s">
        <v>14561</v>
      </c>
      <c r="F1937" t="s">
        <v>485</v>
      </c>
      <c r="G1937" t="s">
        <v>43</v>
      </c>
      <c r="H1937" t="s">
        <v>14562</v>
      </c>
      <c r="I1937" t="s">
        <v>14563</v>
      </c>
      <c r="J1937" t="s">
        <v>14564</v>
      </c>
      <c r="K1937">
        <v>81</v>
      </c>
      <c r="L1937" t="s">
        <v>576</v>
      </c>
      <c r="N1937" t="s">
        <v>31</v>
      </c>
      <c r="O1937" t="s">
        <v>146</v>
      </c>
      <c r="Q1937" t="s">
        <v>33</v>
      </c>
      <c r="R1937" t="s">
        <v>34</v>
      </c>
      <c r="S1937" t="s">
        <v>14565</v>
      </c>
      <c r="W1937" t="s">
        <v>14566</v>
      </c>
      <c r="X1937" t="s">
        <v>38</v>
      </c>
    </row>
    <row r="1938" spans="1:24" x14ac:dyDescent="0.3">
      <c r="A1938">
        <v>969972</v>
      </c>
      <c r="B1938">
        <v>315636</v>
      </c>
      <c r="C1938" t="s">
        <v>14567</v>
      </c>
      <c r="D1938" t="s">
        <v>14568</v>
      </c>
      <c r="F1938" t="s">
        <v>1156</v>
      </c>
      <c r="G1938" t="s">
        <v>27</v>
      </c>
      <c r="H1938" t="s">
        <v>14569</v>
      </c>
      <c r="I1938" t="s">
        <v>14570</v>
      </c>
      <c r="J1938" t="s">
        <v>14571</v>
      </c>
      <c r="K1938">
        <v>78</v>
      </c>
      <c r="M1938" t="s">
        <v>2821</v>
      </c>
      <c r="N1938" t="s">
        <v>31</v>
      </c>
      <c r="O1938" t="s">
        <v>201</v>
      </c>
      <c r="Q1938" t="s">
        <v>33</v>
      </c>
      <c r="R1938" t="s">
        <v>34</v>
      </c>
      <c r="S1938" t="s">
        <v>14572</v>
      </c>
      <c r="T1938" t="s">
        <v>8633</v>
      </c>
      <c r="W1938" t="s">
        <v>14573</v>
      </c>
      <c r="X1938" t="s">
        <v>38</v>
      </c>
    </row>
    <row r="1939" spans="1:24" x14ac:dyDescent="0.3">
      <c r="A1939">
        <v>969973</v>
      </c>
      <c r="B1939">
        <v>320003</v>
      </c>
      <c r="C1939" t="s">
        <v>14574</v>
      </c>
      <c r="D1939" t="s">
        <v>14575</v>
      </c>
      <c r="E1939" t="s">
        <v>101</v>
      </c>
      <c r="F1939" t="s">
        <v>292</v>
      </c>
      <c r="G1939" t="s">
        <v>27</v>
      </c>
      <c r="H1939" t="s">
        <v>14569</v>
      </c>
      <c r="I1939" t="s">
        <v>14576</v>
      </c>
      <c r="J1939" t="s">
        <v>14577</v>
      </c>
      <c r="K1939">
        <v>69</v>
      </c>
      <c r="L1939" t="s">
        <v>6263</v>
      </c>
      <c r="N1939" t="s">
        <v>31</v>
      </c>
      <c r="O1939" t="s">
        <v>399</v>
      </c>
      <c r="Q1939" t="s">
        <v>33</v>
      </c>
      <c r="R1939" t="s">
        <v>34</v>
      </c>
      <c r="S1939" t="s">
        <v>14578</v>
      </c>
      <c r="T1939" t="s">
        <v>12064</v>
      </c>
      <c r="W1939" t="s">
        <v>14579</v>
      </c>
      <c r="X1939" t="s">
        <v>38</v>
      </c>
    </row>
    <row r="1940" spans="1:24" x14ac:dyDescent="0.3">
      <c r="A1940">
        <v>969974</v>
      </c>
      <c r="B1940">
        <v>249814</v>
      </c>
      <c r="C1940" t="s">
        <v>14580</v>
      </c>
      <c r="D1940" t="s">
        <v>14581</v>
      </c>
      <c r="F1940" t="s">
        <v>153</v>
      </c>
      <c r="G1940" t="s">
        <v>43</v>
      </c>
      <c r="H1940" t="s">
        <v>14523</v>
      </c>
      <c r="I1940" t="s">
        <v>14582</v>
      </c>
      <c r="J1940" t="s">
        <v>14583</v>
      </c>
      <c r="K1940">
        <v>39</v>
      </c>
      <c r="L1940" t="s">
        <v>14584</v>
      </c>
      <c r="N1940" t="s">
        <v>31</v>
      </c>
      <c r="O1940" t="s">
        <v>468</v>
      </c>
      <c r="Q1940" t="s">
        <v>119</v>
      </c>
      <c r="R1940" t="s">
        <v>120</v>
      </c>
      <c r="S1940" t="s">
        <v>14585</v>
      </c>
      <c r="T1940" t="s">
        <v>14586</v>
      </c>
      <c r="W1940" t="s">
        <v>14587</v>
      </c>
      <c r="X1940" t="s">
        <v>38</v>
      </c>
    </row>
    <row r="1941" spans="1:24" x14ac:dyDescent="0.3">
      <c r="A1941">
        <v>969975</v>
      </c>
      <c r="B1941">
        <v>287857</v>
      </c>
      <c r="C1941" t="s">
        <v>14588</v>
      </c>
      <c r="D1941" t="s">
        <v>14589</v>
      </c>
      <c r="F1941" t="s">
        <v>1324</v>
      </c>
      <c r="G1941" t="s">
        <v>27</v>
      </c>
      <c r="H1941" t="s">
        <v>14590</v>
      </c>
      <c r="J1941" t="s">
        <v>14591</v>
      </c>
      <c r="N1941" t="s">
        <v>31</v>
      </c>
      <c r="R1941" t="s">
        <v>78</v>
      </c>
      <c r="S1941" t="s">
        <v>14592</v>
      </c>
      <c r="W1941" t="s">
        <v>637</v>
      </c>
    </row>
    <row r="1942" spans="1:24" x14ac:dyDescent="0.3">
      <c r="A1942">
        <v>969976</v>
      </c>
      <c r="B1942">
        <v>219159</v>
      </c>
      <c r="C1942" t="s">
        <v>14593</v>
      </c>
      <c r="D1942" t="s">
        <v>14594</v>
      </c>
      <c r="E1942" t="s">
        <v>1432</v>
      </c>
      <c r="F1942" t="s">
        <v>84</v>
      </c>
      <c r="G1942" t="s">
        <v>27</v>
      </c>
      <c r="H1942" t="s">
        <v>14595</v>
      </c>
      <c r="I1942" t="s">
        <v>14596</v>
      </c>
      <c r="J1942" t="s">
        <v>14597</v>
      </c>
      <c r="K1942">
        <v>63</v>
      </c>
      <c r="L1942" t="s">
        <v>14598</v>
      </c>
      <c r="N1942" t="s">
        <v>31</v>
      </c>
      <c r="O1942" t="s">
        <v>399</v>
      </c>
      <c r="Q1942" t="s">
        <v>33</v>
      </c>
      <c r="R1942" t="s">
        <v>34</v>
      </c>
      <c r="S1942" t="s">
        <v>14599</v>
      </c>
      <c r="W1942" t="s">
        <v>14600</v>
      </c>
      <c r="X1942" t="s">
        <v>38</v>
      </c>
    </row>
    <row r="1943" spans="1:24" x14ac:dyDescent="0.3">
      <c r="A1943">
        <v>969978</v>
      </c>
      <c r="B1943" t="s">
        <v>14601</v>
      </c>
      <c r="C1943" t="s">
        <v>14602</v>
      </c>
      <c r="D1943" t="s">
        <v>14603</v>
      </c>
      <c r="F1943" t="s">
        <v>485</v>
      </c>
      <c r="G1943" t="s">
        <v>43</v>
      </c>
      <c r="H1943" t="s">
        <v>14604</v>
      </c>
      <c r="I1943" t="s">
        <v>14605</v>
      </c>
      <c r="J1943" t="s">
        <v>14606</v>
      </c>
      <c r="K1943">
        <v>61</v>
      </c>
      <c r="L1943" t="s">
        <v>14607</v>
      </c>
      <c r="N1943" t="s">
        <v>31</v>
      </c>
      <c r="O1943" t="s">
        <v>146</v>
      </c>
      <c r="Q1943" t="s">
        <v>33</v>
      </c>
      <c r="R1943" t="s">
        <v>34</v>
      </c>
      <c r="S1943" t="s">
        <v>14608</v>
      </c>
      <c r="W1943" t="s">
        <v>14609</v>
      </c>
      <c r="X1943" t="s">
        <v>38</v>
      </c>
    </row>
    <row r="1944" spans="1:24" x14ac:dyDescent="0.3">
      <c r="A1944">
        <v>969979</v>
      </c>
      <c r="B1944" t="s">
        <v>14610</v>
      </c>
      <c r="C1944" t="s">
        <v>14611</v>
      </c>
      <c r="D1944" t="s">
        <v>14612</v>
      </c>
      <c r="E1944" t="s">
        <v>140</v>
      </c>
      <c r="F1944" t="s">
        <v>979</v>
      </c>
      <c r="G1944" t="s">
        <v>27</v>
      </c>
      <c r="H1944" t="s">
        <v>14613</v>
      </c>
      <c r="I1944" t="s">
        <v>14614</v>
      </c>
      <c r="J1944" t="s">
        <v>14615</v>
      </c>
      <c r="K1944">
        <v>83</v>
      </c>
      <c r="L1944" t="s">
        <v>4436</v>
      </c>
      <c r="N1944" t="s">
        <v>31</v>
      </c>
      <c r="O1944" t="s">
        <v>117</v>
      </c>
      <c r="Q1944" t="s">
        <v>33</v>
      </c>
      <c r="R1944" t="s">
        <v>34</v>
      </c>
      <c r="S1944" t="s">
        <v>14616</v>
      </c>
      <c r="T1944" t="s">
        <v>646</v>
      </c>
      <c r="W1944" t="s">
        <v>14617</v>
      </c>
      <c r="X1944" t="s">
        <v>38</v>
      </c>
    </row>
    <row r="1945" spans="1:24" x14ac:dyDescent="0.3">
      <c r="A1945">
        <v>969981</v>
      </c>
      <c r="B1945" t="s">
        <v>392</v>
      </c>
      <c r="C1945" t="s">
        <v>393</v>
      </c>
      <c r="D1945" t="s">
        <v>394</v>
      </c>
      <c r="F1945" t="s">
        <v>281</v>
      </c>
      <c r="G1945" t="s">
        <v>43</v>
      </c>
      <c r="H1945" t="s">
        <v>14618</v>
      </c>
      <c r="I1945" t="s">
        <v>14619</v>
      </c>
      <c r="J1945" t="s">
        <v>14620</v>
      </c>
      <c r="K1945">
        <v>74</v>
      </c>
      <c r="L1945" t="s">
        <v>2196</v>
      </c>
      <c r="N1945" t="s">
        <v>31</v>
      </c>
      <c r="O1945" t="s">
        <v>399</v>
      </c>
      <c r="Q1945" t="s">
        <v>33</v>
      </c>
      <c r="R1945" t="s">
        <v>34</v>
      </c>
      <c r="S1945" t="s">
        <v>401</v>
      </c>
      <c r="T1945" t="s">
        <v>402</v>
      </c>
      <c r="W1945" t="s">
        <v>14621</v>
      </c>
      <c r="X1945" t="s">
        <v>38</v>
      </c>
    </row>
    <row r="1946" spans="1:24" x14ac:dyDescent="0.3">
      <c r="A1946">
        <v>969983</v>
      </c>
      <c r="B1946">
        <v>205038</v>
      </c>
      <c r="C1946" t="s">
        <v>14622</v>
      </c>
      <c r="D1946" t="s">
        <v>14623</v>
      </c>
      <c r="F1946" t="s">
        <v>603</v>
      </c>
      <c r="G1946" t="s">
        <v>43</v>
      </c>
      <c r="H1946" t="s">
        <v>14624</v>
      </c>
      <c r="I1946" t="s">
        <v>14625</v>
      </c>
      <c r="J1946" t="s">
        <v>14626</v>
      </c>
      <c r="K1946">
        <v>135</v>
      </c>
      <c r="L1946" t="s">
        <v>689</v>
      </c>
      <c r="N1946" t="s">
        <v>31</v>
      </c>
      <c r="O1946" t="s">
        <v>490</v>
      </c>
      <c r="Q1946" t="s">
        <v>33</v>
      </c>
      <c r="R1946" t="s">
        <v>34</v>
      </c>
      <c r="S1946" t="s">
        <v>14627</v>
      </c>
      <c r="T1946" t="s">
        <v>36</v>
      </c>
      <c r="W1946" t="s">
        <v>637</v>
      </c>
      <c r="X1946" t="s">
        <v>38</v>
      </c>
    </row>
    <row r="1947" spans="1:24" x14ac:dyDescent="0.3">
      <c r="A1947">
        <v>969984</v>
      </c>
      <c r="B1947">
        <v>200333</v>
      </c>
      <c r="C1947" t="s">
        <v>14628</v>
      </c>
      <c r="D1947" t="s">
        <v>14629</v>
      </c>
      <c r="E1947" t="s">
        <v>13855</v>
      </c>
      <c r="F1947" t="s">
        <v>738</v>
      </c>
      <c r="G1947" t="s">
        <v>43</v>
      </c>
      <c r="H1947" t="s">
        <v>14630</v>
      </c>
      <c r="I1947" t="s">
        <v>14631</v>
      </c>
      <c r="J1947" t="s">
        <v>14632</v>
      </c>
      <c r="K1947">
        <v>137</v>
      </c>
      <c r="N1947" t="s">
        <v>31</v>
      </c>
      <c r="O1947" t="s">
        <v>201</v>
      </c>
      <c r="Q1947" t="s">
        <v>33</v>
      </c>
      <c r="R1947" t="s">
        <v>34</v>
      </c>
      <c r="S1947" t="s">
        <v>14633</v>
      </c>
      <c r="W1947" t="s">
        <v>14634</v>
      </c>
      <c r="X1947" t="s">
        <v>38</v>
      </c>
    </row>
    <row r="1948" spans="1:24" x14ac:dyDescent="0.3">
      <c r="A1948">
        <v>969985</v>
      </c>
      <c r="B1948" t="s">
        <v>5203</v>
      </c>
      <c r="C1948" t="s">
        <v>5204</v>
      </c>
      <c r="D1948" t="s">
        <v>5205</v>
      </c>
      <c r="F1948" t="s">
        <v>292</v>
      </c>
      <c r="G1948" t="s">
        <v>43</v>
      </c>
      <c r="H1948" t="s">
        <v>14635</v>
      </c>
      <c r="I1948" t="s">
        <v>14636</v>
      </c>
      <c r="J1948" t="s">
        <v>14637</v>
      </c>
      <c r="K1948">
        <v>136</v>
      </c>
      <c r="L1948" t="s">
        <v>14638</v>
      </c>
      <c r="N1948" t="s">
        <v>31</v>
      </c>
      <c r="O1948" t="s">
        <v>146</v>
      </c>
      <c r="Q1948" t="s">
        <v>33</v>
      </c>
      <c r="R1948" t="s">
        <v>34</v>
      </c>
      <c r="S1948" t="s">
        <v>5210</v>
      </c>
      <c r="W1948" t="s">
        <v>14639</v>
      </c>
      <c r="X1948" t="s">
        <v>38</v>
      </c>
    </row>
    <row r="1949" spans="1:24" x14ac:dyDescent="0.3">
      <c r="A1949">
        <v>969986</v>
      </c>
      <c r="B1949" t="s">
        <v>14640</v>
      </c>
      <c r="C1949" t="s">
        <v>14641</v>
      </c>
      <c r="D1949" t="s">
        <v>14642</v>
      </c>
      <c r="F1949" t="s">
        <v>970</v>
      </c>
      <c r="G1949" t="s">
        <v>27</v>
      </c>
      <c r="H1949" t="s">
        <v>14635</v>
      </c>
      <c r="I1949" t="s">
        <v>14643</v>
      </c>
      <c r="J1949" t="s">
        <v>14644</v>
      </c>
      <c r="K1949">
        <v>15</v>
      </c>
      <c r="M1949" t="s">
        <v>6464</v>
      </c>
      <c r="N1949" t="s">
        <v>31</v>
      </c>
      <c r="O1949" t="s">
        <v>201</v>
      </c>
      <c r="Q1949" t="s">
        <v>33</v>
      </c>
      <c r="R1949" t="s">
        <v>34</v>
      </c>
      <c r="S1949" t="s">
        <v>14645</v>
      </c>
      <c r="W1949" t="s">
        <v>14646</v>
      </c>
      <c r="X1949" t="s">
        <v>60</v>
      </c>
    </row>
    <row r="1950" spans="1:24" x14ac:dyDescent="0.3">
      <c r="A1950">
        <v>969990</v>
      </c>
      <c r="B1950">
        <v>34662646</v>
      </c>
      <c r="C1950" t="s">
        <v>14647</v>
      </c>
      <c r="D1950" t="s">
        <v>14648</v>
      </c>
      <c r="E1950" t="s">
        <v>185</v>
      </c>
      <c r="F1950" t="s">
        <v>165</v>
      </c>
      <c r="G1950" t="s">
        <v>27</v>
      </c>
      <c r="H1950" t="s">
        <v>14649</v>
      </c>
      <c r="I1950" t="s">
        <v>14650</v>
      </c>
      <c r="J1950" t="s">
        <v>14651</v>
      </c>
      <c r="K1950">
        <v>131</v>
      </c>
      <c r="N1950" t="s">
        <v>31</v>
      </c>
      <c r="O1950" t="s">
        <v>201</v>
      </c>
      <c r="Q1950" t="s">
        <v>33</v>
      </c>
      <c r="R1950" t="s">
        <v>34</v>
      </c>
      <c r="S1950" t="s">
        <v>14652</v>
      </c>
      <c r="T1950" t="s">
        <v>6824</v>
      </c>
      <c r="W1950" t="s">
        <v>14653</v>
      </c>
      <c r="X1950" t="s">
        <v>38</v>
      </c>
    </row>
    <row r="1951" spans="1:24" x14ac:dyDescent="0.3">
      <c r="A1951">
        <v>969991</v>
      </c>
      <c r="B1951">
        <v>885</v>
      </c>
      <c r="C1951" t="s">
        <v>13233</v>
      </c>
      <c r="D1951" t="s">
        <v>13234</v>
      </c>
      <c r="E1951" t="s">
        <v>195</v>
      </c>
      <c r="F1951" t="s">
        <v>1610</v>
      </c>
      <c r="G1951" t="s">
        <v>27</v>
      </c>
      <c r="H1951" t="s">
        <v>14654</v>
      </c>
      <c r="I1951" t="s">
        <v>14655</v>
      </c>
      <c r="J1951" t="s">
        <v>14656</v>
      </c>
      <c r="K1951">
        <v>14</v>
      </c>
      <c r="M1951" t="s">
        <v>14657</v>
      </c>
      <c r="N1951" t="s">
        <v>31</v>
      </c>
      <c r="O1951" t="s">
        <v>170</v>
      </c>
      <c r="Q1951" t="s">
        <v>33</v>
      </c>
      <c r="R1951" t="s">
        <v>34</v>
      </c>
      <c r="S1951" t="s">
        <v>13239</v>
      </c>
      <c r="W1951" t="s">
        <v>14658</v>
      </c>
      <c r="X1951" t="s">
        <v>60</v>
      </c>
    </row>
    <row r="1952" spans="1:24" x14ac:dyDescent="0.3">
      <c r="A1952">
        <v>969993</v>
      </c>
      <c r="B1952">
        <v>236048</v>
      </c>
      <c r="C1952" t="s">
        <v>14659</v>
      </c>
      <c r="D1952" t="s">
        <v>14660</v>
      </c>
      <c r="F1952" t="s">
        <v>909</v>
      </c>
      <c r="G1952" t="s">
        <v>27</v>
      </c>
      <c r="H1952" t="s">
        <v>14661</v>
      </c>
      <c r="I1952" t="s">
        <v>14662</v>
      </c>
      <c r="J1952" t="s">
        <v>14663</v>
      </c>
      <c r="K1952">
        <v>25</v>
      </c>
      <c r="L1952" t="s">
        <v>7907</v>
      </c>
      <c r="N1952" t="s">
        <v>31</v>
      </c>
      <c r="O1952" t="s">
        <v>399</v>
      </c>
      <c r="Q1952" t="s">
        <v>33</v>
      </c>
      <c r="R1952" t="s">
        <v>34</v>
      </c>
      <c r="S1952" t="s">
        <v>14664</v>
      </c>
      <c r="W1952" t="s">
        <v>14665</v>
      </c>
      <c r="X1952" t="s">
        <v>60</v>
      </c>
    </row>
    <row r="1953" spans="1:24" x14ac:dyDescent="0.3">
      <c r="A1953">
        <v>969994</v>
      </c>
      <c r="B1953" t="s">
        <v>14666</v>
      </c>
      <c r="C1953" t="s">
        <v>14667</v>
      </c>
      <c r="D1953" t="s">
        <v>14668</v>
      </c>
      <c r="E1953" t="s">
        <v>185</v>
      </c>
      <c r="F1953" t="s">
        <v>26</v>
      </c>
      <c r="G1953" t="s">
        <v>43</v>
      </c>
      <c r="H1953" t="s">
        <v>14669</v>
      </c>
      <c r="I1953" t="s">
        <v>14670</v>
      </c>
      <c r="J1953" t="s">
        <v>14671</v>
      </c>
      <c r="K1953">
        <v>126</v>
      </c>
      <c r="L1953" t="s">
        <v>576</v>
      </c>
      <c r="N1953" t="s">
        <v>31</v>
      </c>
      <c r="O1953" t="s">
        <v>146</v>
      </c>
      <c r="Q1953" t="s">
        <v>33</v>
      </c>
      <c r="R1953" t="s">
        <v>34</v>
      </c>
      <c r="S1953" t="s">
        <v>14672</v>
      </c>
      <c r="T1953" t="s">
        <v>14673</v>
      </c>
      <c r="W1953" t="s">
        <v>14674</v>
      </c>
      <c r="X1953" t="s">
        <v>38</v>
      </c>
    </row>
    <row r="1954" spans="1:24" x14ac:dyDescent="0.3">
      <c r="A1954">
        <v>969995</v>
      </c>
      <c r="B1954" t="s">
        <v>14675</v>
      </c>
      <c r="C1954" t="s">
        <v>14676</v>
      </c>
      <c r="D1954" t="s">
        <v>14677</v>
      </c>
      <c r="F1954" t="s">
        <v>63</v>
      </c>
      <c r="G1954" t="s">
        <v>27</v>
      </c>
      <c r="H1954" t="s">
        <v>14678</v>
      </c>
      <c r="I1954" t="s">
        <v>14679</v>
      </c>
      <c r="J1954" t="s">
        <v>14680</v>
      </c>
      <c r="K1954">
        <v>133</v>
      </c>
      <c r="L1954" t="s">
        <v>1213</v>
      </c>
      <c r="N1954" t="s">
        <v>31</v>
      </c>
      <c r="O1954" t="s">
        <v>419</v>
      </c>
      <c r="Q1954" t="s">
        <v>33</v>
      </c>
      <c r="R1954" t="s">
        <v>34</v>
      </c>
      <c r="S1954" t="s">
        <v>14681</v>
      </c>
      <c r="W1954" t="s">
        <v>14682</v>
      </c>
      <c r="X1954" t="s">
        <v>38</v>
      </c>
    </row>
    <row r="1955" spans="1:24" x14ac:dyDescent="0.3">
      <c r="A1955">
        <v>969996</v>
      </c>
      <c r="B1955" t="s">
        <v>14683</v>
      </c>
      <c r="C1955" t="s">
        <v>14684</v>
      </c>
      <c r="D1955" t="s">
        <v>14685</v>
      </c>
      <c r="F1955" t="s">
        <v>63</v>
      </c>
      <c r="G1955" t="s">
        <v>27</v>
      </c>
      <c r="H1955" t="s">
        <v>14686</v>
      </c>
      <c r="I1955" t="s">
        <v>14687</v>
      </c>
      <c r="J1955" t="s">
        <v>14688</v>
      </c>
      <c r="K1955">
        <v>127</v>
      </c>
      <c r="N1955" t="s">
        <v>31</v>
      </c>
      <c r="O1955" t="s">
        <v>201</v>
      </c>
      <c r="Q1955" t="s">
        <v>33</v>
      </c>
      <c r="R1955" t="s">
        <v>34</v>
      </c>
      <c r="S1955" t="s">
        <v>14689</v>
      </c>
      <c r="W1955" t="s">
        <v>14690</v>
      </c>
      <c r="X1955" t="s">
        <v>38</v>
      </c>
    </row>
    <row r="1956" spans="1:24" x14ac:dyDescent="0.3">
      <c r="A1956">
        <v>969998</v>
      </c>
      <c r="B1956" t="s">
        <v>14691</v>
      </c>
      <c r="C1956" t="s">
        <v>14692</v>
      </c>
      <c r="D1956" t="s">
        <v>14693</v>
      </c>
      <c r="E1956" t="s">
        <v>101</v>
      </c>
      <c r="F1956" t="s">
        <v>603</v>
      </c>
      <c r="G1956" t="s">
        <v>43</v>
      </c>
      <c r="H1956" t="s">
        <v>14694</v>
      </c>
      <c r="I1956" t="s">
        <v>14695</v>
      </c>
      <c r="J1956" t="s">
        <v>14696</v>
      </c>
      <c r="K1956">
        <v>144</v>
      </c>
      <c r="L1956" t="s">
        <v>2321</v>
      </c>
      <c r="N1956" t="s">
        <v>31</v>
      </c>
      <c r="O1956" t="s">
        <v>117</v>
      </c>
      <c r="Q1956" t="s">
        <v>33</v>
      </c>
      <c r="R1956" t="s">
        <v>34</v>
      </c>
      <c r="S1956" t="s">
        <v>14697</v>
      </c>
      <c r="W1956" t="s">
        <v>14674</v>
      </c>
      <c r="X1956" t="s">
        <v>38</v>
      </c>
    </row>
    <row r="1957" spans="1:24" x14ac:dyDescent="0.3">
      <c r="A1957">
        <v>969999</v>
      </c>
      <c r="B1957" t="s">
        <v>14698</v>
      </c>
      <c r="C1957" t="s">
        <v>14699</v>
      </c>
      <c r="D1957" t="s">
        <v>14700</v>
      </c>
      <c r="F1957" t="s">
        <v>847</v>
      </c>
      <c r="G1957" t="s">
        <v>43</v>
      </c>
      <c r="H1957" t="s">
        <v>14701</v>
      </c>
      <c r="I1957" t="s">
        <v>14702</v>
      </c>
      <c r="J1957" t="s">
        <v>14703</v>
      </c>
      <c r="K1957">
        <v>158</v>
      </c>
      <c r="L1957" t="s">
        <v>5190</v>
      </c>
      <c r="N1957" t="s">
        <v>31</v>
      </c>
      <c r="O1957" t="s">
        <v>117</v>
      </c>
      <c r="Q1957" t="s">
        <v>33</v>
      </c>
      <c r="R1957" t="s">
        <v>34</v>
      </c>
      <c r="S1957" t="s">
        <v>14704</v>
      </c>
      <c r="W1957" t="s">
        <v>580</v>
      </c>
      <c r="X1957" t="s">
        <v>38</v>
      </c>
    </row>
    <row r="1958" spans="1:24" x14ac:dyDescent="0.3">
      <c r="A1958">
        <v>970000</v>
      </c>
      <c r="B1958">
        <v>180396</v>
      </c>
      <c r="C1958" t="s">
        <v>14705</v>
      </c>
      <c r="D1958" t="s">
        <v>14706</v>
      </c>
      <c r="F1958" t="s">
        <v>584</v>
      </c>
      <c r="G1958" t="s">
        <v>43</v>
      </c>
      <c r="H1958" t="s">
        <v>14707</v>
      </c>
      <c r="I1958" t="s">
        <v>14708</v>
      </c>
      <c r="J1958" t="s">
        <v>14709</v>
      </c>
      <c r="K1958">
        <v>161</v>
      </c>
      <c r="L1958" t="s">
        <v>14710</v>
      </c>
      <c r="N1958" t="s">
        <v>31</v>
      </c>
      <c r="O1958" t="s">
        <v>419</v>
      </c>
      <c r="Q1958" t="s">
        <v>33</v>
      </c>
      <c r="R1958" t="s">
        <v>34</v>
      </c>
      <c r="S1958" t="s">
        <v>14711</v>
      </c>
      <c r="W1958" t="s">
        <v>14712</v>
      </c>
      <c r="X1958" t="s">
        <v>38</v>
      </c>
    </row>
    <row r="1959" spans="1:24" x14ac:dyDescent="0.3">
      <c r="A1959">
        <v>970001</v>
      </c>
      <c r="B1959">
        <v>161727</v>
      </c>
      <c r="C1959" t="s">
        <v>14713</v>
      </c>
      <c r="D1959" t="s">
        <v>14714</v>
      </c>
      <c r="F1959" t="s">
        <v>102</v>
      </c>
      <c r="G1959" t="s">
        <v>27</v>
      </c>
      <c r="H1959" t="s">
        <v>14715</v>
      </c>
      <c r="I1959" t="s">
        <v>14716</v>
      </c>
      <c r="J1959" t="s">
        <v>14717</v>
      </c>
      <c r="K1959">
        <v>159</v>
      </c>
      <c r="L1959" t="s">
        <v>14718</v>
      </c>
      <c r="N1959" t="s">
        <v>31</v>
      </c>
      <c r="O1959" t="s">
        <v>419</v>
      </c>
      <c r="Q1959" t="s">
        <v>33</v>
      </c>
      <c r="R1959" t="s">
        <v>34</v>
      </c>
      <c r="S1959" t="s">
        <v>14719</v>
      </c>
      <c r="W1959" t="s">
        <v>11700</v>
      </c>
      <c r="X1959" t="s">
        <v>38</v>
      </c>
    </row>
    <row r="1960" spans="1:24" x14ac:dyDescent="0.3">
      <c r="A1960">
        <v>970003</v>
      </c>
      <c r="B1960">
        <v>231685</v>
      </c>
      <c r="C1960" t="s">
        <v>14720</v>
      </c>
      <c r="D1960" t="s">
        <v>14721</v>
      </c>
      <c r="F1960" t="s">
        <v>320</v>
      </c>
      <c r="G1960" t="s">
        <v>43</v>
      </c>
      <c r="H1960" t="s">
        <v>14722</v>
      </c>
      <c r="I1960" t="s">
        <v>14723</v>
      </c>
      <c r="J1960" t="s">
        <v>14724</v>
      </c>
      <c r="K1960">
        <v>156</v>
      </c>
      <c r="L1960" t="s">
        <v>2321</v>
      </c>
      <c r="N1960" t="s">
        <v>31</v>
      </c>
      <c r="O1960" t="s">
        <v>490</v>
      </c>
      <c r="Q1960" t="s">
        <v>33</v>
      </c>
      <c r="R1960" t="s">
        <v>34</v>
      </c>
      <c r="S1960" t="s">
        <v>14725</v>
      </c>
      <c r="W1960" t="s">
        <v>14726</v>
      </c>
      <c r="X1960" t="s">
        <v>38</v>
      </c>
    </row>
    <row r="1961" spans="1:24" x14ac:dyDescent="0.3">
      <c r="A1961">
        <v>970004</v>
      </c>
      <c r="B1961" t="s">
        <v>14727</v>
      </c>
      <c r="C1961" t="s">
        <v>14728</v>
      </c>
      <c r="D1961" t="s">
        <v>14729</v>
      </c>
      <c r="F1961" t="s">
        <v>92</v>
      </c>
      <c r="G1961" t="s">
        <v>43</v>
      </c>
      <c r="H1961" t="s">
        <v>14730</v>
      </c>
      <c r="I1961" t="s">
        <v>14731</v>
      </c>
      <c r="J1961" t="s">
        <v>14732</v>
      </c>
      <c r="K1961">
        <v>24</v>
      </c>
      <c r="N1961" t="s">
        <v>31</v>
      </c>
      <c r="O1961" t="s">
        <v>201</v>
      </c>
      <c r="Q1961" t="s">
        <v>33</v>
      </c>
      <c r="R1961" t="s">
        <v>34</v>
      </c>
      <c r="S1961" t="s">
        <v>14733</v>
      </c>
      <c r="W1961" t="s">
        <v>14734</v>
      </c>
      <c r="X1961" t="s">
        <v>60</v>
      </c>
    </row>
    <row r="1962" spans="1:24" x14ac:dyDescent="0.3">
      <c r="A1962">
        <v>970005</v>
      </c>
      <c r="B1962">
        <v>325542</v>
      </c>
      <c r="C1962" t="s">
        <v>8431</v>
      </c>
      <c r="D1962" t="s">
        <v>8432</v>
      </c>
      <c r="F1962" t="s">
        <v>165</v>
      </c>
      <c r="G1962" t="s">
        <v>43</v>
      </c>
      <c r="H1962" t="s">
        <v>14735</v>
      </c>
      <c r="I1962" t="s">
        <v>14736</v>
      </c>
      <c r="J1962" t="s">
        <v>14737</v>
      </c>
      <c r="K1962">
        <v>11</v>
      </c>
      <c r="M1962" t="s">
        <v>14738</v>
      </c>
      <c r="N1962" t="s">
        <v>31</v>
      </c>
      <c r="O1962" t="s">
        <v>170</v>
      </c>
      <c r="Q1962" t="s">
        <v>33</v>
      </c>
      <c r="R1962" t="s">
        <v>34</v>
      </c>
      <c r="S1962" t="e">
        <f>- - - Neuquén - Oeste</f>
        <v>#NAME?</v>
      </c>
      <c r="T1962" t="s">
        <v>8436</v>
      </c>
      <c r="W1962" t="s">
        <v>14739</v>
      </c>
      <c r="X1962" t="s">
        <v>60</v>
      </c>
    </row>
    <row r="1963" spans="1:24" x14ac:dyDescent="0.3">
      <c r="A1963">
        <v>970007</v>
      </c>
      <c r="B1963" t="s">
        <v>14740</v>
      </c>
      <c r="C1963" t="s">
        <v>14741</v>
      </c>
      <c r="D1963" t="s">
        <v>14742</v>
      </c>
      <c r="F1963" t="s">
        <v>650</v>
      </c>
      <c r="G1963" t="s">
        <v>27</v>
      </c>
      <c r="H1963" t="s">
        <v>14743</v>
      </c>
      <c r="I1963" t="s">
        <v>14744</v>
      </c>
      <c r="J1963" t="s">
        <v>14745</v>
      </c>
      <c r="K1963">
        <v>146</v>
      </c>
      <c r="L1963" t="s">
        <v>14746</v>
      </c>
      <c r="N1963" t="s">
        <v>31</v>
      </c>
      <c r="O1963" t="s">
        <v>419</v>
      </c>
      <c r="Q1963" t="s">
        <v>33</v>
      </c>
      <c r="R1963" t="s">
        <v>34</v>
      </c>
      <c r="S1963" t="s">
        <v>14747</v>
      </c>
      <c r="W1963" t="s">
        <v>11700</v>
      </c>
      <c r="X1963" t="s">
        <v>38</v>
      </c>
    </row>
    <row r="1964" spans="1:24" x14ac:dyDescent="0.3">
      <c r="A1964">
        <v>970008</v>
      </c>
      <c r="B1964">
        <v>333056</v>
      </c>
      <c r="C1964" t="s">
        <v>14748</v>
      </c>
      <c r="D1964" t="s">
        <v>14749</v>
      </c>
      <c r="F1964" t="s">
        <v>2210</v>
      </c>
      <c r="G1964" t="s">
        <v>43</v>
      </c>
      <c r="H1964" t="s">
        <v>14750</v>
      </c>
      <c r="I1964" t="s">
        <v>14751</v>
      </c>
      <c r="J1964" t="s">
        <v>14752</v>
      </c>
      <c r="K1964">
        <v>9</v>
      </c>
      <c r="N1964" t="s">
        <v>31</v>
      </c>
      <c r="O1964" t="s">
        <v>117</v>
      </c>
      <c r="Q1964" t="s">
        <v>33</v>
      </c>
      <c r="R1964" t="s">
        <v>34</v>
      </c>
      <c r="S1964" t="s">
        <v>14753</v>
      </c>
      <c r="W1964" t="s">
        <v>14754</v>
      </c>
      <c r="X1964" t="s">
        <v>60</v>
      </c>
    </row>
    <row r="1965" spans="1:24" x14ac:dyDescent="0.3">
      <c r="A1965">
        <v>970009</v>
      </c>
      <c r="B1965">
        <v>158618</v>
      </c>
      <c r="C1965" t="s">
        <v>14755</v>
      </c>
      <c r="D1965" t="s">
        <v>14756</v>
      </c>
      <c r="F1965" t="s">
        <v>441</v>
      </c>
      <c r="G1965" t="s">
        <v>27</v>
      </c>
      <c r="H1965" t="s">
        <v>14757</v>
      </c>
      <c r="I1965" t="s">
        <v>14758</v>
      </c>
      <c r="J1965" t="s">
        <v>14759</v>
      </c>
      <c r="K1965">
        <v>15</v>
      </c>
      <c r="M1965" t="s">
        <v>12544</v>
      </c>
      <c r="N1965" t="s">
        <v>31</v>
      </c>
      <c r="O1965" t="s">
        <v>170</v>
      </c>
      <c r="Q1965" t="s">
        <v>33</v>
      </c>
      <c r="R1965" t="s">
        <v>34</v>
      </c>
      <c r="S1965" t="s">
        <v>14760</v>
      </c>
      <c r="W1965" t="s">
        <v>14761</v>
      </c>
      <c r="X1965" t="s">
        <v>60</v>
      </c>
    </row>
    <row r="1966" spans="1:24" x14ac:dyDescent="0.3">
      <c r="A1966">
        <v>970010</v>
      </c>
      <c r="B1966" t="s">
        <v>12366</v>
      </c>
      <c r="C1966" t="s">
        <v>12367</v>
      </c>
      <c r="D1966" t="s">
        <v>12368</v>
      </c>
      <c r="E1966" t="s">
        <v>2456</v>
      </c>
      <c r="F1966" t="s">
        <v>562</v>
      </c>
      <c r="G1966" t="s">
        <v>27</v>
      </c>
      <c r="H1966" t="s">
        <v>14762</v>
      </c>
      <c r="I1966" t="s">
        <v>14763</v>
      </c>
      <c r="J1966" t="s">
        <v>14764</v>
      </c>
      <c r="K1966">
        <v>152</v>
      </c>
      <c r="L1966" t="s">
        <v>189</v>
      </c>
      <c r="N1966" t="s">
        <v>31</v>
      </c>
      <c r="O1966" t="s">
        <v>490</v>
      </c>
      <c r="Q1966" t="s">
        <v>33</v>
      </c>
      <c r="R1966" t="s">
        <v>34</v>
      </c>
      <c r="S1966" t="s">
        <v>12372</v>
      </c>
      <c r="W1966" t="s">
        <v>4274</v>
      </c>
      <c r="X1966" t="s">
        <v>38</v>
      </c>
    </row>
    <row r="1967" spans="1:24" x14ac:dyDescent="0.3">
      <c r="A1967">
        <v>970011</v>
      </c>
      <c r="B1967" t="s">
        <v>14765</v>
      </c>
      <c r="C1967" t="s">
        <v>14766</v>
      </c>
      <c r="D1967" t="s">
        <v>14767</v>
      </c>
      <c r="E1967" t="s">
        <v>140</v>
      </c>
      <c r="F1967" t="s">
        <v>2210</v>
      </c>
      <c r="G1967" t="s">
        <v>43</v>
      </c>
      <c r="H1967" t="s">
        <v>14768</v>
      </c>
      <c r="I1967" t="s">
        <v>14769</v>
      </c>
      <c r="J1967" t="s">
        <v>14770</v>
      </c>
      <c r="K1967">
        <v>17</v>
      </c>
      <c r="L1967" t="s">
        <v>14771</v>
      </c>
      <c r="N1967" t="s">
        <v>31</v>
      </c>
      <c r="O1967" t="s">
        <v>468</v>
      </c>
      <c r="Q1967" t="s">
        <v>1586</v>
      </c>
      <c r="R1967" t="s">
        <v>1587</v>
      </c>
      <c r="S1967" t="s">
        <v>14772</v>
      </c>
      <c r="W1967" t="s">
        <v>14773</v>
      </c>
      <c r="X1967" t="s">
        <v>60</v>
      </c>
    </row>
    <row r="1968" spans="1:24" x14ac:dyDescent="0.3">
      <c r="A1968">
        <v>970012</v>
      </c>
      <c r="B1968">
        <v>285770</v>
      </c>
      <c r="C1968" t="s">
        <v>14774</v>
      </c>
      <c r="D1968" t="s">
        <v>14775</v>
      </c>
      <c r="E1968" t="s">
        <v>185</v>
      </c>
      <c r="F1968" t="s">
        <v>356</v>
      </c>
      <c r="G1968" t="s">
        <v>27</v>
      </c>
      <c r="H1968" t="s">
        <v>14776</v>
      </c>
      <c r="I1968" t="s">
        <v>14777</v>
      </c>
      <c r="J1968" t="s">
        <v>14778</v>
      </c>
      <c r="K1968">
        <v>161</v>
      </c>
      <c r="L1968" t="s">
        <v>14779</v>
      </c>
      <c r="N1968" t="s">
        <v>31</v>
      </c>
      <c r="O1968" t="s">
        <v>490</v>
      </c>
      <c r="Q1968" t="s">
        <v>33</v>
      </c>
      <c r="R1968" t="s">
        <v>34</v>
      </c>
      <c r="S1968" t="s">
        <v>14780</v>
      </c>
      <c r="T1968" t="s">
        <v>14781</v>
      </c>
      <c r="W1968" t="s">
        <v>14782</v>
      </c>
      <c r="X1968" t="s">
        <v>38</v>
      </c>
    </row>
    <row r="1969" spans="1:24" x14ac:dyDescent="0.3">
      <c r="A1969">
        <v>970014</v>
      </c>
      <c r="B1969" t="s">
        <v>3425</v>
      </c>
      <c r="C1969" t="s">
        <v>3426</v>
      </c>
      <c r="D1969" t="s">
        <v>3427</v>
      </c>
      <c r="F1969" t="s">
        <v>738</v>
      </c>
      <c r="G1969" t="s">
        <v>43</v>
      </c>
      <c r="H1969" t="s">
        <v>14783</v>
      </c>
      <c r="I1969" t="s">
        <v>14784</v>
      </c>
      <c r="J1969" t="s">
        <v>14785</v>
      </c>
      <c r="K1969">
        <v>170</v>
      </c>
      <c r="L1969" t="s">
        <v>489</v>
      </c>
      <c r="N1969" t="s">
        <v>31</v>
      </c>
      <c r="O1969" t="s">
        <v>490</v>
      </c>
      <c r="Q1969" t="s">
        <v>33</v>
      </c>
      <c r="R1969" t="s">
        <v>34</v>
      </c>
      <c r="S1969" t="s">
        <v>3431</v>
      </c>
      <c r="T1969" t="s">
        <v>3432</v>
      </c>
      <c r="W1969" t="s">
        <v>14786</v>
      </c>
      <c r="X1969" t="s">
        <v>38</v>
      </c>
    </row>
    <row r="1970" spans="1:24" x14ac:dyDescent="0.3">
      <c r="A1970">
        <v>970015</v>
      </c>
      <c r="B1970">
        <v>271485</v>
      </c>
      <c r="C1970" t="s">
        <v>14787</v>
      </c>
      <c r="D1970" t="s">
        <v>14788</v>
      </c>
      <c r="E1970" t="s">
        <v>195</v>
      </c>
      <c r="F1970" t="s">
        <v>685</v>
      </c>
      <c r="G1970" t="s">
        <v>27</v>
      </c>
      <c r="H1970" t="s">
        <v>14789</v>
      </c>
      <c r="J1970" t="s">
        <v>14790</v>
      </c>
      <c r="N1970" t="s">
        <v>31</v>
      </c>
      <c r="R1970" t="s">
        <v>78</v>
      </c>
      <c r="S1970" t="s">
        <v>14791</v>
      </c>
      <c r="T1970" t="s">
        <v>793</v>
      </c>
      <c r="W1970" t="s">
        <v>14792</v>
      </c>
    </row>
    <row r="1971" spans="1:24" x14ac:dyDescent="0.3">
      <c r="A1971">
        <v>970016</v>
      </c>
      <c r="B1971" t="s">
        <v>14793</v>
      </c>
      <c r="C1971" t="s">
        <v>14794</v>
      </c>
      <c r="D1971" t="s">
        <v>14795</v>
      </c>
      <c r="F1971" t="s">
        <v>1833</v>
      </c>
      <c r="G1971" t="s">
        <v>27</v>
      </c>
      <c r="H1971" t="s">
        <v>14796</v>
      </c>
      <c r="I1971" t="s">
        <v>14797</v>
      </c>
      <c r="J1971" t="s">
        <v>14798</v>
      </c>
      <c r="K1971">
        <v>180</v>
      </c>
      <c r="L1971" t="s">
        <v>14799</v>
      </c>
      <c r="N1971" t="s">
        <v>31</v>
      </c>
      <c r="O1971" t="s">
        <v>419</v>
      </c>
      <c r="Q1971" t="s">
        <v>33</v>
      </c>
      <c r="R1971" t="s">
        <v>34</v>
      </c>
      <c r="S1971" t="s">
        <v>14800</v>
      </c>
      <c r="W1971" t="s">
        <v>14801</v>
      </c>
      <c r="X1971" t="s">
        <v>38</v>
      </c>
    </row>
    <row r="1972" spans="1:24" x14ac:dyDescent="0.3">
      <c r="A1972">
        <v>970017</v>
      </c>
      <c r="B1972">
        <v>129051</v>
      </c>
      <c r="C1972" t="s">
        <v>14802</v>
      </c>
      <c r="D1972" t="s">
        <v>14803</v>
      </c>
      <c r="E1972" t="s">
        <v>195</v>
      </c>
      <c r="F1972" t="s">
        <v>818</v>
      </c>
      <c r="G1972" t="s">
        <v>27</v>
      </c>
      <c r="H1972" t="s">
        <v>14804</v>
      </c>
      <c r="I1972" t="s">
        <v>14805</v>
      </c>
      <c r="J1972" t="s">
        <v>14806</v>
      </c>
      <c r="K1972">
        <v>29</v>
      </c>
      <c r="L1972" t="s">
        <v>14807</v>
      </c>
      <c r="N1972" t="s">
        <v>31</v>
      </c>
      <c r="O1972" t="s">
        <v>490</v>
      </c>
      <c r="Q1972" t="s">
        <v>33</v>
      </c>
      <c r="R1972" t="s">
        <v>34</v>
      </c>
      <c r="S1972" t="s">
        <v>14808</v>
      </c>
      <c r="T1972" t="s">
        <v>14809</v>
      </c>
      <c r="W1972" t="s">
        <v>14810</v>
      </c>
      <c r="X1972" t="s">
        <v>60</v>
      </c>
    </row>
    <row r="1973" spans="1:24" x14ac:dyDescent="0.3">
      <c r="A1973">
        <v>970019</v>
      </c>
      <c r="B1973" t="s">
        <v>14811</v>
      </c>
      <c r="C1973" t="s">
        <v>14812</v>
      </c>
      <c r="D1973" t="s">
        <v>14813</v>
      </c>
      <c r="F1973" t="s">
        <v>42</v>
      </c>
      <c r="G1973" t="s">
        <v>27</v>
      </c>
      <c r="H1973" t="s">
        <v>14814</v>
      </c>
      <c r="I1973" t="s">
        <v>14815</v>
      </c>
      <c r="J1973" t="s">
        <v>14816</v>
      </c>
      <c r="K1973">
        <v>181</v>
      </c>
      <c r="L1973" t="s">
        <v>1886</v>
      </c>
      <c r="N1973" t="s">
        <v>31</v>
      </c>
      <c r="O1973" t="s">
        <v>419</v>
      </c>
      <c r="Q1973" t="s">
        <v>33</v>
      </c>
      <c r="R1973" t="s">
        <v>34</v>
      </c>
      <c r="S1973" t="s">
        <v>14817</v>
      </c>
      <c r="W1973" t="s">
        <v>14818</v>
      </c>
      <c r="X1973" t="s">
        <v>38</v>
      </c>
    </row>
    <row r="1974" spans="1:24" x14ac:dyDescent="0.3">
      <c r="A1974">
        <v>970020</v>
      </c>
      <c r="B1974">
        <v>291627</v>
      </c>
      <c r="C1974" t="s">
        <v>14819</v>
      </c>
      <c r="D1974" t="s">
        <v>14820</v>
      </c>
      <c r="F1974" t="s">
        <v>650</v>
      </c>
      <c r="G1974" t="s">
        <v>27</v>
      </c>
      <c r="H1974" t="s">
        <v>14821</v>
      </c>
      <c r="I1974" t="s">
        <v>14822</v>
      </c>
      <c r="J1974" t="s">
        <v>14823</v>
      </c>
      <c r="K1974">
        <v>197</v>
      </c>
      <c r="L1974" t="s">
        <v>14824</v>
      </c>
      <c r="N1974" t="s">
        <v>31</v>
      </c>
      <c r="O1974" t="s">
        <v>3295</v>
      </c>
      <c r="Q1974" t="s">
        <v>33</v>
      </c>
      <c r="R1974" t="s">
        <v>34</v>
      </c>
      <c r="S1974" t="e">
        <f>- Neuquén - Oeste</f>
        <v>#NAME?</v>
      </c>
      <c r="T1974" t="s">
        <v>14825</v>
      </c>
      <c r="W1974" t="s">
        <v>14826</v>
      </c>
      <c r="X1974" t="s">
        <v>38</v>
      </c>
    </row>
    <row r="1975" spans="1:24" x14ac:dyDescent="0.3">
      <c r="A1975">
        <v>970025</v>
      </c>
      <c r="B1975" t="s">
        <v>14827</v>
      </c>
      <c r="C1975" t="s">
        <v>14828</v>
      </c>
      <c r="D1975" t="s">
        <v>14829</v>
      </c>
      <c r="F1975" t="s">
        <v>441</v>
      </c>
      <c r="G1975" t="s">
        <v>43</v>
      </c>
      <c r="H1975" t="s">
        <v>14830</v>
      </c>
      <c r="I1975" t="s">
        <v>14831</v>
      </c>
      <c r="J1975" t="s">
        <v>14832</v>
      </c>
      <c r="K1975">
        <v>180</v>
      </c>
      <c r="N1975" t="s">
        <v>31</v>
      </c>
      <c r="O1975" t="s">
        <v>952</v>
      </c>
      <c r="Q1975" t="s">
        <v>33</v>
      </c>
      <c r="R1975" t="s">
        <v>34</v>
      </c>
      <c r="S1975" t="s">
        <v>14833</v>
      </c>
      <c r="T1975" t="s">
        <v>14834</v>
      </c>
      <c r="W1975" t="s">
        <v>14835</v>
      </c>
      <c r="X1975" t="s">
        <v>38</v>
      </c>
    </row>
    <row r="1976" spans="1:24" x14ac:dyDescent="0.3">
      <c r="A1976">
        <v>970027</v>
      </c>
      <c r="B1976" t="s">
        <v>14836</v>
      </c>
      <c r="C1976" t="s">
        <v>14837</v>
      </c>
      <c r="D1976" t="s">
        <v>14838</v>
      </c>
      <c r="E1976" t="s">
        <v>140</v>
      </c>
      <c r="F1976" t="s">
        <v>668</v>
      </c>
      <c r="G1976" t="s">
        <v>27</v>
      </c>
      <c r="H1976" t="s">
        <v>14839</v>
      </c>
      <c r="I1976" t="s">
        <v>14840</v>
      </c>
      <c r="J1976" t="s">
        <v>14841</v>
      </c>
      <c r="K1976">
        <v>31</v>
      </c>
      <c r="L1976" t="s">
        <v>14842</v>
      </c>
      <c r="N1976" t="s">
        <v>31</v>
      </c>
      <c r="O1976" t="s">
        <v>399</v>
      </c>
      <c r="Q1976" t="s">
        <v>33</v>
      </c>
      <c r="R1976" t="s">
        <v>34</v>
      </c>
      <c r="S1976" t="s">
        <v>14843</v>
      </c>
      <c r="T1976" t="s">
        <v>9863</v>
      </c>
      <c r="W1976" t="s">
        <v>14844</v>
      </c>
      <c r="X1976" t="s">
        <v>38</v>
      </c>
    </row>
    <row r="1977" spans="1:24" x14ac:dyDescent="0.3">
      <c r="A1977">
        <v>970028</v>
      </c>
      <c r="B1977" t="s">
        <v>14845</v>
      </c>
      <c r="C1977" t="s">
        <v>14846</v>
      </c>
      <c r="D1977" t="s">
        <v>14847</v>
      </c>
      <c r="F1977" t="s">
        <v>514</v>
      </c>
      <c r="G1977" t="s">
        <v>27</v>
      </c>
      <c r="H1977" t="s">
        <v>14848</v>
      </c>
      <c r="I1977" t="s">
        <v>14849</v>
      </c>
      <c r="J1977" t="s">
        <v>14850</v>
      </c>
      <c r="K1977">
        <v>36</v>
      </c>
      <c r="M1977" t="s">
        <v>14851</v>
      </c>
      <c r="N1977" t="s">
        <v>31</v>
      </c>
      <c r="O1977" t="s">
        <v>201</v>
      </c>
      <c r="Q1977" t="s">
        <v>33</v>
      </c>
      <c r="R1977" t="s">
        <v>34</v>
      </c>
      <c r="S1977" t="s">
        <v>14852</v>
      </c>
      <c r="W1977" t="s">
        <v>14853</v>
      </c>
      <c r="X1977" t="s">
        <v>60</v>
      </c>
    </row>
    <row r="1978" spans="1:24" x14ac:dyDescent="0.3">
      <c r="A1978">
        <v>970030</v>
      </c>
      <c r="B1978">
        <v>317469</v>
      </c>
      <c r="C1978" t="s">
        <v>14854</v>
      </c>
      <c r="D1978" t="s">
        <v>14855</v>
      </c>
      <c r="F1978" t="s">
        <v>630</v>
      </c>
      <c r="G1978" t="s">
        <v>43</v>
      </c>
      <c r="H1978" t="s">
        <v>14856</v>
      </c>
      <c r="I1978" t="s">
        <v>14856</v>
      </c>
      <c r="J1978" t="s">
        <v>14857</v>
      </c>
      <c r="K1978">
        <v>0</v>
      </c>
      <c r="N1978" t="s">
        <v>31</v>
      </c>
      <c r="O1978" t="s">
        <v>1248</v>
      </c>
      <c r="Q1978" t="s">
        <v>119</v>
      </c>
      <c r="R1978" t="s">
        <v>120</v>
      </c>
      <c r="S1978" t="s">
        <v>14858</v>
      </c>
      <c r="T1978" t="s">
        <v>3155</v>
      </c>
      <c r="W1978" t="s">
        <v>381</v>
      </c>
    </row>
    <row r="1979" spans="1:24" x14ac:dyDescent="0.3">
      <c r="A1979">
        <v>970031</v>
      </c>
      <c r="B1979" t="s">
        <v>14666</v>
      </c>
      <c r="C1979" t="s">
        <v>14667</v>
      </c>
      <c r="D1979" t="s">
        <v>14668</v>
      </c>
      <c r="E1979" t="s">
        <v>185</v>
      </c>
      <c r="F1979" t="s">
        <v>26</v>
      </c>
      <c r="G1979" t="s">
        <v>43</v>
      </c>
      <c r="H1979" t="s">
        <v>14859</v>
      </c>
      <c r="I1979" t="s">
        <v>14859</v>
      </c>
      <c r="J1979" t="s">
        <v>14860</v>
      </c>
      <c r="K1979">
        <v>0</v>
      </c>
      <c r="L1979" t="s">
        <v>14861</v>
      </c>
      <c r="N1979" t="s">
        <v>31</v>
      </c>
      <c r="O1979" t="s">
        <v>468</v>
      </c>
      <c r="Q1979" t="s">
        <v>33</v>
      </c>
      <c r="R1979" t="s">
        <v>34</v>
      </c>
      <c r="S1979" t="s">
        <v>14672</v>
      </c>
      <c r="T1979" t="s">
        <v>14673</v>
      </c>
      <c r="W1979" t="s">
        <v>14862</v>
      </c>
    </row>
    <row r="1980" spans="1:24" x14ac:dyDescent="0.3">
      <c r="A1980">
        <v>970032</v>
      </c>
      <c r="B1980" t="s">
        <v>14863</v>
      </c>
      <c r="C1980" t="s">
        <v>14864</v>
      </c>
      <c r="D1980" t="s">
        <v>14865</v>
      </c>
      <c r="F1980" t="s">
        <v>320</v>
      </c>
      <c r="G1980" t="s">
        <v>43</v>
      </c>
      <c r="H1980" t="s">
        <v>14866</v>
      </c>
      <c r="I1980" t="s">
        <v>14867</v>
      </c>
      <c r="J1980" t="s">
        <v>14868</v>
      </c>
      <c r="K1980">
        <v>132</v>
      </c>
      <c r="L1980" t="s">
        <v>576</v>
      </c>
      <c r="N1980" t="s">
        <v>31</v>
      </c>
      <c r="O1980" t="s">
        <v>3295</v>
      </c>
      <c r="Q1980" t="s">
        <v>33</v>
      </c>
      <c r="R1980" t="s">
        <v>34</v>
      </c>
      <c r="S1980" t="s">
        <v>14869</v>
      </c>
      <c r="T1980" t="s">
        <v>14870</v>
      </c>
      <c r="W1980" t="s">
        <v>14871</v>
      </c>
      <c r="X1980" t="s">
        <v>38</v>
      </c>
    </row>
    <row r="1981" spans="1:24" x14ac:dyDescent="0.3">
      <c r="A1981">
        <v>970033</v>
      </c>
      <c r="B1981" t="s">
        <v>14872</v>
      </c>
      <c r="C1981" t="s">
        <v>14873</v>
      </c>
      <c r="D1981" t="s">
        <v>14874</v>
      </c>
      <c r="E1981" t="s">
        <v>140</v>
      </c>
      <c r="F1981" t="s">
        <v>26</v>
      </c>
      <c r="G1981" t="s">
        <v>43</v>
      </c>
      <c r="H1981" t="s">
        <v>14875</v>
      </c>
      <c r="I1981" t="s">
        <v>14876</v>
      </c>
      <c r="J1981" t="s">
        <v>14877</v>
      </c>
      <c r="K1981">
        <v>140</v>
      </c>
      <c r="N1981" t="s">
        <v>31</v>
      </c>
      <c r="O1981" t="s">
        <v>3295</v>
      </c>
      <c r="Q1981" t="s">
        <v>33</v>
      </c>
      <c r="R1981" t="s">
        <v>34</v>
      </c>
      <c r="S1981" t="s">
        <v>14878</v>
      </c>
      <c r="T1981" t="s">
        <v>5764</v>
      </c>
      <c r="W1981" t="s">
        <v>14879</v>
      </c>
      <c r="X1981" t="s">
        <v>38</v>
      </c>
    </row>
    <row r="1982" spans="1:24" x14ac:dyDescent="0.3">
      <c r="A1982">
        <v>970035</v>
      </c>
      <c r="B1982">
        <v>21772</v>
      </c>
      <c r="C1982" t="s">
        <v>14880</v>
      </c>
      <c r="D1982" t="s">
        <v>14881</v>
      </c>
      <c r="E1982" t="s">
        <v>195</v>
      </c>
      <c r="F1982" t="s">
        <v>1448</v>
      </c>
      <c r="G1982" t="s">
        <v>27</v>
      </c>
      <c r="H1982" t="s">
        <v>14882</v>
      </c>
      <c r="I1982" t="s">
        <v>14883</v>
      </c>
      <c r="J1982" t="s">
        <v>14884</v>
      </c>
      <c r="K1982">
        <v>137</v>
      </c>
      <c r="L1982" t="s">
        <v>566</v>
      </c>
      <c r="N1982" t="s">
        <v>31</v>
      </c>
      <c r="O1982" t="s">
        <v>3295</v>
      </c>
      <c r="Q1982" t="s">
        <v>33</v>
      </c>
      <c r="R1982" t="s">
        <v>34</v>
      </c>
      <c r="S1982" t="s">
        <v>14885</v>
      </c>
      <c r="T1982" t="s">
        <v>14886</v>
      </c>
      <c r="W1982" t="s">
        <v>14887</v>
      </c>
      <c r="X1982" t="s">
        <v>38</v>
      </c>
    </row>
    <row r="1983" spans="1:24" x14ac:dyDescent="0.3">
      <c r="A1983">
        <v>970037</v>
      </c>
      <c r="B1983" t="s">
        <v>13171</v>
      </c>
      <c r="C1983" t="s">
        <v>13172</v>
      </c>
      <c r="D1983" t="s">
        <v>13173</v>
      </c>
      <c r="E1983" t="s">
        <v>6941</v>
      </c>
      <c r="F1983" t="s">
        <v>2326</v>
      </c>
      <c r="G1983" t="s">
        <v>43</v>
      </c>
      <c r="H1983" t="s">
        <v>14888</v>
      </c>
      <c r="I1983" t="s">
        <v>14889</v>
      </c>
      <c r="J1983" t="s">
        <v>14890</v>
      </c>
      <c r="K1983">
        <v>116</v>
      </c>
      <c r="L1983" t="s">
        <v>3516</v>
      </c>
      <c r="N1983" t="s">
        <v>31</v>
      </c>
      <c r="O1983" t="s">
        <v>490</v>
      </c>
      <c r="Q1983" t="s">
        <v>33</v>
      </c>
      <c r="R1983" t="s">
        <v>34</v>
      </c>
      <c r="S1983" t="s">
        <v>13177</v>
      </c>
      <c r="W1983" t="s">
        <v>14891</v>
      </c>
      <c r="X1983" t="s">
        <v>38</v>
      </c>
    </row>
    <row r="1984" spans="1:24" x14ac:dyDescent="0.3">
      <c r="A1984">
        <v>970038</v>
      </c>
      <c r="B1984" t="s">
        <v>14892</v>
      </c>
      <c r="C1984" t="s">
        <v>14893</v>
      </c>
      <c r="D1984" t="s">
        <v>14894</v>
      </c>
      <c r="E1984" t="s">
        <v>140</v>
      </c>
      <c r="F1984" t="s">
        <v>787</v>
      </c>
      <c r="G1984" t="s">
        <v>27</v>
      </c>
      <c r="H1984" t="s">
        <v>14895</v>
      </c>
      <c r="I1984" t="s">
        <v>14896</v>
      </c>
      <c r="J1984" t="s">
        <v>14897</v>
      </c>
      <c r="K1984">
        <v>114</v>
      </c>
      <c r="L1984" t="s">
        <v>14898</v>
      </c>
      <c r="N1984" t="s">
        <v>31</v>
      </c>
      <c r="O1984" t="s">
        <v>3295</v>
      </c>
      <c r="Q1984" t="s">
        <v>33</v>
      </c>
      <c r="R1984" t="s">
        <v>34</v>
      </c>
      <c r="S1984" t="s">
        <v>14899</v>
      </c>
      <c r="W1984" t="s">
        <v>14900</v>
      </c>
      <c r="X1984" t="s">
        <v>38</v>
      </c>
    </row>
    <row r="1985" spans="1:24" x14ac:dyDescent="0.3">
      <c r="A1985">
        <v>970040</v>
      </c>
      <c r="B1985">
        <v>24774534</v>
      </c>
      <c r="C1985" t="s">
        <v>14901</v>
      </c>
      <c r="D1985" t="s">
        <v>14902</v>
      </c>
      <c r="E1985" t="s">
        <v>140</v>
      </c>
      <c r="F1985" t="s">
        <v>84</v>
      </c>
      <c r="G1985" t="s">
        <v>27</v>
      </c>
      <c r="H1985" t="s">
        <v>14903</v>
      </c>
      <c r="I1985" t="s">
        <v>14904</v>
      </c>
      <c r="J1985" t="s">
        <v>14905</v>
      </c>
      <c r="K1985">
        <v>88</v>
      </c>
      <c r="N1985" t="s">
        <v>31</v>
      </c>
      <c r="O1985" t="s">
        <v>3295</v>
      </c>
      <c r="Q1985" t="s">
        <v>33</v>
      </c>
      <c r="R1985" t="s">
        <v>34</v>
      </c>
      <c r="S1985" t="s">
        <v>14906</v>
      </c>
      <c r="W1985" t="s">
        <v>2576</v>
      </c>
      <c r="X1985" t="s">
        <v>38</v>
      </c>
    </row>
    <row r="1986" spans="1:24" x14ac:dyDescent="0.3">
      <c r="A1986">
        <v>970041</v>
      </c>
      <c r="B1986">
        <v>266943</v>
      </c>
      <c r="C1986" t="s">
        <v>14907</v>
      </c>
      <c r="D1986" t="s">
        <v>14908</v>
      </c>
      <c r="F1986" t="s">
        <v>603</v>
      </c>
      <c r="G1986" t="s">
        <v>27</v>
      </c>
      <c r="H1986" t="s">
        <v>14909</v>
      </c>
      <c r="I1986" t="s">
        <v>14910</v>
      </c>
      <c r="J1986" t="s">
        <v>14911</v>
      </c>
      <c r="K1986">
        <v>182</v>
      </c>
      <c r="L1986" t="s">
        <v>14912</v>
      </c>
      <c r="N1986" t="s">
        <v>31</v>
      </c>
      <c r="O1986" t="s">
        <v>3295</v>
      </c>
      <c r="Q1986" t="s">
        <v>33</v>
      </c>
      <c r="R1986" t="s">
        <v>34</v>
      </c>
      <c r="S1986" t="s">
        <v>14913</v>
      </c>
      <c r="W1986" t="s">
        <v>14914</v>
      </c>
      <c r="X1986" t="s">
        <v>38</v>
      </c>
    </row>
    <row r="1987" spans="1:24" x14ac:dyDescent="0.3">
      <c r="A1987">
        <v>970042</v>
      </c>
      <c r="B1987" t="s">
        <v>14211</v>
      </c>
      <c r="C1987" t="s">
        <v>14212</v>
      </c>
      <c r="D1987" t="s">
        <v>14213</v>
      </c>
      <c r="F1987" t="s">
        <v>847</v>
      </c>
      <c r="G1987" t="s">
        <v>27</v>
      </c>
      <c r="H1987" t="s">
        <v>14915</v>
      </c>
      <c r="I1987" t="s">
        <v>14916</v>
      </c>
      <c r="J1987" t="s">
        <v>14917</v>
      </c>
      <c r="K1987">
        <v>78</v>
      </c>
      <c r="N1987" t="s">
        <v>31</v>
      </c>
      <c r="O1987" t="s">
        <v>952</v>
      </c>
      <c r="Q1987" t="s">
        <v>33</v>
      </c>
      <c r="R1987" t="s">
        <v>34</v>
      </c>
      <c r="S1987" t="s">
        <v>14217</v>
      </c>
      <c r="T1987" t="s">
        <v>3777</v>
      </c>
      <c r="W1987" t="s">
        <v>14918</v>
      </c>
      <c r="X1987" t="s">
        <v>38</v>
      </c>
    </row>
    <row r="1988" spans="1:24" x14ac:dyDescent="0.3">
      <c r="A1988">
        <v>970043</v>
      </c>
      <c r="B1988">
        <v>11380</v>
      </c>
      <c r="C1988" t="s">
        <v>14919</v>
      </c>
      <c r="D1988" t="s">
        <v>14920</v>
      </c>
      <c r="E1988" t="s">
        <v>195</v>
      </c>
      <c r="F1988" t="s">
        <v>6072</v>
      </c>
      <c r="G1988" t="s">
        <v>27</v>
      </c>
      <c r="H1988" t="s">
        <v>14921</v>
      </c>
      <c r="I1988" t="s">
        <v>14922</v>
      </c>
      <c r="J1988" t="s">
        <v>14923</v>
      </c>
      <c r="K1988">
        <v>68</v>
      </c>
      <c r="L1988" t="s">
        <v>14924</v>
      </c>
      <c r="N1988" t="s">
        <v>31</v>
      </c>
      <c r="O1988" t="s">
        <v>490</v>
      </c>
      <c r="Q1988" t="s">
        <v>33</v>
      </c>
      <c r="R1988" t="s">
        <v>34</v>
      </c>
      <c r="S1988" t="s">
        <v>14925</v>
      </c>
      <c r="W1988" t="s">
        <v>14926</v>
      </c>
      <c r="X1988" t="s">
        <v>38</v>
      </c>
    </row>
    <row r="1989" spans="1:24" x14ac:dyDescent="0.3">
      <c r="A1989">
        <v>970048</v>
      </c>
      <c r="B1989" t="s">
        <v>14927</v>
      </c>
      <c r="C1989" t="s">
        <v>14928</v>
      </c>
      <c r="D1989" t="s">
        <v>14929</v>
      </c>
      <c r="F1989" t="s">
        <v>909</v>
      </c>
      <c r="G1989" t="s">
        <v>43</v>
      </c>
      <c r="H1989" t="s">
        <v>14930</v>
      </c>
      <c r="I1989" t="s">
        <v>14931</v>
      </c>
      <c r="J1989" t="s">
        <v>14932</v>
      </c>
      <c r="K1989">
        <v>63</v>
      </c>
      <c r="L1989" t="s">
        <v>14933</v>
      </c>
      <c r="N1989" t="s">
        <v>31</v>
      </c>
      <c r="O1989" t="s">
        <v>419</v>
      </c>
      <c r="Q1989" t="s">
        <v>33</v>
      </c>
      <c r="R1989" t="s">
        <v>34</v>
      </c>
      <c r="S1989" t="s">
        <v>14934</v>
      </c>
      <c r="W1989" t="s">
        <v>14935</v>
      </c>
      <c r="X1989" t="s">
        <v>38</v>
      </c>
    </row>
    <row r="1990" spans="1:24" x14ac:dyDescent="0.3">
      <c r="A1990">
        <v>970049</v>
      </c>
      <c r="B1990" t="s">
        <v>14936</v>
      </c>
      <c r="C1990" t="s">
        <v>14937</v>
      </c>
      <c r="D1990" t="s">
        <v>14938</v>
      </c>
      <c r="F1990" t="s">
        <v>584</v>
      </c>
      <c r="G1990" t="s">
        <v>27</v>
      </c>
      <c r="H1990" t="s">
        <v>14939</v>
      </c>
      <c r="I1990" t="s">
        <v>14940</v>
      </c>
      <c r="J1990" t="s">
        <v>14941</v>
      </c>
      <c r="K1990">
        <v>70</v>
      </c>
      <c r="L1990" t="s">
        <v>2196</v>
      </c>
      <c r="N1990" t="s">
        <v>31</v>
      </c>
      <c r="O1990" t="s">
        <v>419</v>
      </c>
      <c r="Q1990" t="s">
        <v>33</v>
      </c>
      <c r="R1990" t="s">
        <v>34</v>
      </c>
      <c r="S1990" t="s">
        <v>14942</v>
      </c>
      <c r="W1990" t="s">
        <v>7763</v>
      </c>
      <c r="X1990" t="s">
        <v>38</v>
      </c>
    </row>
    <row r="1991" spans="1:24" x14ac:dyDescent="0.3">
      <c r="A1991">
        <v>970050</v>
      </c>
      <c r="B1991">
        <v>242417</v>
      </c>
      <c r="C1991" t="s">
        <v>14943</v>
      </c>
      <c r="D1991" t="s">
        <v>14944</v>
      </c>
      <c r="E1991" t="s">
        <v>140</v>
      </c>
      <c r="F1991" t="s">
        <v>125</v>
      </c>
      <c r="G1991" t="s">
        <v>27</v>
      </c>
      <c r="H1991" t="s">
        <v>14945</v>
      </c>
      <c r="I1991" t="s">
        <v>14946</v>
      </c>
      <c r="J1991" t="s">
        <v>14947</v>
      </c>
      <c r="K1991">
        <v>80</v>
      </c>
      <c r="L1991" t="s">
        <v>6835</v>
      </c>
      <c r="N1991" t="s">
        <v>31</v>
      </c>
      <c r="O1991" t="s">
        <v>490</v>
      </c>
      <c r="Q1991" t="s">
        <v>33</v>
      </c>
      <c r="R1991" t="s">
        <v>34</v>
      </c>
      <c r="S1991" t="e">
        <f>- Neuquén</f>
        <v>#NAME?</v>
      </c>
      <c r="T1991" t="s">
        <v>3577</v>
      </c>
      <c r="W1991" t="s">
        <v>14948</v>
      </c>
      <c r="X1991" t="s">
        <v>38</v>
      </c>
    </row>
    <row r="1992" spans="1:24" x14ac:dyDescent="0.3">
      <c r="A1992">
        <v>970053</v>
      </c>
      <c r="B1992">
        <v>310199</v>
      </c>
      <c r="C1992" t="s">
        <v>14949</v>
      </c>
      <c r="D1992" t="s">
        <v>14950</v>
      </c>
      <c r="F1992" t="s">
        <v>125</v>
      </c>
      <c r="G1992" t="s">
        <v>43</v>
      </c>
      <c r="H1992" t="s">
        <v>14951</v>
      </c>
      <c r="I1992" t="s">
        <v>14952</v>
      </c>
      <c r="J1992" t="s">
        <v>14953</v>
      </c>
      <c r="K1992">
        <v>68</v>
      </c>
      <c r="L1992" t="s">
        <v>14954</v>
      </c>
      <c r="N1992" t="s">
        <v>31</v>
      </c>
      <c r="O1992" t="s">
        <v>419</v>
      </c>
      <c r="Q1992" t="s">
        <v>33</v>
      </c>
      <c r="R1992" t="s">
        <v>34</v>
      </c>
      <c r="S1992" t="s">
        <v>14955</v>
      </c>
      <c r="W1992" t="s">
        <v>14956</v>
      </c>
      <c r="X1992" t="s">
        <v>38</v>
      </c>
    </row>
    <row r="1993" spans="1:24" x14ac:dyDescent="0.3">
      <c r="A1993">
        <v>970056</v>
      </c>
      <c r="B1993" t="s">
        <v>14957</v>
      </c>
      <c r="C1993" t="s">
        <v>14958</v>
      </c>
      <c r="D1993" t="s">
        <v>14959</v>
      </c>
      <c r="F1993" t="s">
        <v>153</v>
      </c>
      <c r="G1993" t="s">
        <v>43</v>
      </c>
      <c r="H1993" t="s">
        <v>14960</v>
      </c>
      <c r="I1993" t="s">
        <v>14961</v>
      </c>
      <c r="J1993" t="s">
        <v>14962</v>
      </c>
      <c r="K1993">
        <v>29</v>
      </c>
      <c r="L1993" t="s">
        <v>14963</v>
      </c>
      <c r="N1993" t="s">
        <v>31</v>
      </c>
      <c r="O1993" t="s">
        <v>490</v>
      </c>
      <c r="Q1993" t="s">
        <v>33</v>
      </c>
      <c r="R1993" t="s">
        <v>34</v>
      </c>
      <c r="S1993" t="s">
        <v>14964</v>
      </c>
      <c r="W1993" t="s">
        <v>2985</v>
      </c>
      <c r="X1993" t="s">
        <v>38</v>
      </c>
    </row>
    <row r="1994" spans="1:24" x14ac:dyDescent="0.3">
      <c r="A1994">
        <v>970057</v>
      </c>
      <c r="B1994" t="s">
        <v>14965</v>
      </c>
      <c r="C1994" t="s">
        <v>14966</v>
      </c>
      <c r="D1994" t="s">
        <v>14967</v>
      </c>
      <c r="F1994" t="s">
        <v>141</v>
      </c>
      <c r="G1994" t="s">
        <v>27</v>
      </c>
      <c r="H1994" t="s">
        <v>14968</v>
      </c>
      <c r="I1994" t="s">
        <v>14969</v>
      </c>
      <c r="J1994" t="s">
        <v>14970</v>
      </c>
      <c r="K1994">
        <v>72</v>
      </c>
      <c r="L1994" t="s">
        <v>14971</v>
      </c>
      <c r="N1994" t="s">
        <v>31</v>
      </c>
      <c r="O1994" t="s">
        <v>490</v>
      </c>
      <c r="Q1994" t="s">
        <v>33</v>
      </c>
      <c r="R1994" t="s">
        <v>34</v>
      </c>
      <c r="S1994" t="s">
        <v>14972</v>
      </c>
      <c r="T1994" t="s">
        <v>3962</v>
      </c>
      <c r="W1994" t="s">
        <v>14973</v>
      </c>
      <c r="X1994" t="s">
        <v>38</v>
      </c>
    </row>
    <row r="1995" spans="1:24" x14ac:dyDescent="0.3">
      <c r="A1995">
        <v>970059</v>
      </c>
      <c r="B1995">
        <v>328240</v>
      </c>
      <c r="C1995" t="s">
        <v>14974</v>
      </c>
      <c r="D1995" t="s">
        <v>14975</v>
      </c>
      <c r="F1995" t="s">
        <v>141</v>
      </c>
      <c r="G1995" t="s">
        <v>43</v>
      </c>
      <c r="H1995" t="s">
        <v>14976</v>
      </c>
      <c r="I1995" t="s">
        <v>14976</v>
      </c>
      <c r="J1995" t="s">
        <v>14977</v>
      </c>
      <c r="K1995">
        <v>0</v>
      </c>
      <c r="M1995" t="s">
        <v>14978</v>
      </c>
      <c r="N1995" t="s">
        <v>31</v>
      </c>
      <c r="O1995" t="s">
        <v>3295</v>
      </c>
      <c r="Q1995" t="s">
        <v>33</v>
      </c>
      <c r="R1995" t="s">
        <v>34</v>
      </c>
      <c r="S1995" t="s">
        <v>14979</v>
      </c>
      <c r="W1995" t="s">
        <v>13494</v>
      </c>
    </row>
    <row r="1996" spans="1:24" x14ac:dyDescent="0.3">
      <c r="A1996">
        <v>970060</v>
      </c>
      <c r="B1996">
        <v>295190</v>
      </c>
      <c r="C1996" t="s">
        <v>14980</v>
      </c>
      <c r="D1996" t="s">
        <v>14981</v>
      </c>
      <c r="E1996" t="s">
        <v>195</v>
      </c>
      <c r="F1996" t="s">
        <v>153</v>
      </c>
      <c r="G1996" t="s">
        <v>43</v>
      </c>
      <c r="H1996" t="s">
        <v>14976</v>
      </c>
      <c r="I1996" t="s">
        <v>14982</v>
      </c>
      <c r="J1996" t="s">
        <v>14983</v>
      </c>
      <c r="K1996">
        <v>12</v>
      </c>
      <c r="L1996" t="s">
        <v>6006</v>
      </c>
      <c r="N1996" t="s">
        <v>31</v>
      </c>
      <c r="O1996" t="s">
        <v>468</v>
      </c>
      <c r="Q1996" t="s">
        <v>1586</v>
      </c>
      <c r="R1996" t="s">
        <v>1587</v>
      </c>
      <c r="S1996" t="s">
        <v>14984</v>
      </c>
      <c r="W1996" t="s">
        <v>14985</v>
      </c>
      <c r="X1996" t="s">
        <v>60</v>
      </c>
    </row>
    <row r="1997" spans="1:24" x14ac:dyDescent="0.3">
      <c r="A1997">
        <v>970061</v>
      </c>
      <c r="B1997">
        <v>269925</v>
      </c>
      <c r="C1997" t="s">
        <v>7098</v>
      </c>
      <c r="D1997" t="s">
        <v>7099</v>
      </c>
      <c r="F1997" t="s">
        <v>1054</v>
      </c>
      <c r="G1997" t="s">
        <v>27</v>
      </c>
      <c r="H1997" t="s">
        <v>14986</v>
      </c>
      <c r="I1997" t="s">
        <v>14987</v>
      </c>
      <c r="J1997" t="s">
        <v>14988</v>
      </c>
      <c r="K1997">
        <v>18</v>
      </c>
      <c r="L1997" t="s">
        <v>14989</v>
      </c>
      <c r="N1997" t="s">
        <v>31</v>
      </c>
      <c r="O1997" t="s">
        <v>3295</v>
      </c>
      <c r="Q1997" t="s">
        <v>33</v>
      </c>
      <c r="R1997" t="s">
        <v>34</v>
      </c>
      <c r="S1997" t="s">
        <v>7103</v>
      </c>
      <c r="T1997" t="s">
        <v>756</v>
      </c>
      <c r="W1997" t="s">
        <v>14990</v>
      </c>
      <c r="X1997" t="s">
        <v>60</v>
      </c>
    </row>
    <row r="1998" spans="1:24" x14ac:dyDescent="0.3">
      <c r="A1998">
        <v>970062</v>
      </c>
      <c r="B1998">
        <v>129235</v>
      </c>
      <c r="C1998" t="s">
        <v>3914</v>
      </c>
      <c r="D1998" t="s">
        <v>3915</v>
      </c>
      <c r="F1998" t="s">
        <v>650</v>
      </c>
      <c r="G1998" t="s">
        <v>27</v>
      </c>
      <c r="H1998" t="s">
        <v>14991</v>
      </c>
      <c r="I1998" t="s">
        <v>14992</v>
      </c>
      <c r="J1998" t="s">
        <v>14993</v>
      </c>
      <c r="K1998">
        <v>67</v>
      </c>
      <c r="L1998" t="s">
        <v>14994</v>
      </c>
      <c r="N1998" t="s">
        <v>31</v>
      </c>
      <c r="O1998" t="s">
        <v>490</v>
      </c>
      <c r="Q1998" t="s">
        <v>33</v>
      </c>
      <c r="R1998" t="s">
        <v>34</v>
      </c>
      <c r="S1998" t="s">
        <v>3920</v>
      </c>
      <c r="T1998" t="s">
        <v>3921</v>
      </c>
      <c r="W1998" t="s">
        <v>14995</v>
      </c>
      <c r="X1998" t="s">
        <v>38</v>
      </c>
    </row>
    <row r="1999" spans="1:24" x14ac:dyDescent="0.3">
      <c r="A1999">
        <v>970063</v>
      </c>
      <c r="B1999">
        <v>179425</v>
      </c>
      <c r="C1999" t="s">
        <v>14182</v>
      </c>
      <c r="D1999" t="s">
        <v>14183</v>
      </c>
      <c r="F1999" t="s">
        <v>507</v>
      </c>
      <c r="G1999" t="s">
        <v>27</v>
      </c>
      <c r="H1999" t="s">
        <v>14996</v>
      </c>
      <c r="I1999" t="s">
        <v>14997</v>
      </c>
      <c r="J1999" t="s">
        <v>14998</v>
      </c>
      <c r="K1999">
        <v>84</v>
      </c>
      <c r="L1999" t="s">
        <v>1303</v>
      </c>
      <c r="N1999" t="s">
        <v>31</v>
      </c>
      <c r="O1999" t="s">
        <v>3295</v>
      </c>
      <c r="Q1999" t="s">
        <v>33</v>
      </c>
      <c r="R1999" t="s">
        <v>34</v>
      </c>
      <c r="S1999" t="s">
        <v>14187</v>
      </c>
      <c r="T1999" t="s">
        <v>5087</v>
      </c>
      <c r="W1999" t="s">
        <v>14999</v>
      </c>
      <c r="X1999" t="s">
        <v>38</v>
      </c>
    </row>
    <row r="2000" spans="1:24" x14ac:dyDescent="0.3">
      <c r="A2000">
        <v>970064</v>
      </c>
      <c r="B2000">
        <v>311801</v>
      </c>
      <c r="C2000" t="s">
        <v>15000</v>
      </c>
      <c r="D2000" t="s">
        <v>15001</v>
      </c>
      <c r="F2000" t="s">
        <v>685</v>
      </c>
      <c r="G2000" t="s">
        <v>43</v>
      </c>
      <c r="H2000" t="s">
        <v>15002</v>
      </c>
      <c r="I2000" t="s">
        <v>15003</v>
      </c>
      <c r="J2000" t="s">
        <v>15004</v>
      </c>
      <c r="K2000">
        <v>94</v>
      </c>
      <c r="L2000" t="s">
        <v>15005</v>
      </c>
      <c r="N2000" t="s">
        <v>31</v>
      </c>
      <c r="O2000" t="s">
        <v>419</v>
      </c>
      <c r="Q2000" t="s">
        <v>33</v>
      </c>
      <c r="R2000" t="s">
        <v>34</v>
      </c>
      <c r="S2000" t="s">
        <v>15006</v>
      </c>
      <c r="W2000" t="s">
        <v>15007</v>
      </c>
      <c r="X2000" t="s">
        <v>38</v>
      </c>
    </row>
    <row r="2001" spans="1:24" x14ac:dyDescent="0.3">
      <c r="A2001">
        <v>970065</v>
      </c>
      <c r="B2001" t="s">
        <v>15008</v>
      </c>
      <c r="C2001" t="s">
        <v>15009</v>
      </c>
      <c r="D2001" t="s">
        <v>15010</v>
      </c>
      <c r="F2001" t="s">
        <v>356</v>
      </c>
      <c r="G2001" t="s">
        <v>27</v>
      </c>
      <c r="H2001" t="s">
        <v>15011</v>
      </c>
      <c r="I2001" t="s">
        <v>15012</v>
      </c>
      <c r="J2001" t="s">
        <v>15013</v>
      </c>
      <c r="K2001">
        <v>110</v>
      </c>
      <c r="L2001" t="s">
        <v>15014</v>
      </c>
      <c r="N2001" t="s">
        <v>31</v>
      </c>
      <c r="O2001" t="s">
        <v>419</v>
      </c>
      <c r="Q2001" t="s">
        <v>33</v>
      </c>
      <c r="R2001" t="s">
        <v>34</v>
      </c>
      <c r="S2001" t="s">
        <v>15015</v>
      </c>
      <c r="W2001" t="s">
        <v>422</v>
      </c>
      <c r="X2001" t="s">
        <v>38</v>
      </c>
    </row>
    <row r="2002" spans="1:24" x14ac:dyDescent="0.3">
      <c r="A2002">
        <v>970067</v>
      </c>
      <c r="B2002" t="s">
        <v>15016</v>
      </c>
      <c r="C2002" t="s">
        <v>15017</v>
      </c>
      <c r="D2002" t="s">
        <v>15018</v>
      </c>
      <c r="E2002" t="s">
        <v>140</v>
      </c>
      <c r="F2002" t="s">
        <v>356</v>
      </c>
      <c r="G2002" t="s">
        <v>27</v>
      </c>
      <c r="H2002" t="s">
        <v>15019</v>
      </c>
      <c r="J2002" t="s">
        <v>15020</v>
      </c>
      <c r="N2002" t="s">
        <v>31</v>
      </c>
      <c r="R2002" t="s">
        <v>78</v>
      </c>
      <c r="S2002" t="s">
        <v>15021</v>
      </c>
      <c r="W2002" t="s">
        <v>672</v>
      </c>
      <c r="X2002" t="s">
        <v>38</v>
      </c>
    </row>
    <row r="2003" spans="1:24" x14ac:dyDescent="0.3">
      <c r="A2003">
        <v>970069</v>
      </c>
      <c r="B2003">
        <v>262403</v>
      </c>
      <c r="C2003" t="s">
        <v>15022</v>
      </c>
      <c r="D2003" t="s">
        <v>15023</v>
      </c>
      <c r="E2003" t="s">
        <v>101</v>
      </c>
      <c r="F2003" t="s">
        <v>92</v>
      </c>
      <c r="G2003" t="s">
        <v>43</v>
      </c>
      <c r="H2003" t="s">
        <v>15024</v>
      </c>
      <c r="I2003" t="s">
        <v>15025</v>
      </c>
      <c r="J2003" t="s">
        <v>15026</v>
      </c>
      <c r="K2003">
        <v>73</v>
      </c>
      <c r="N2003" t="s">
        <v>31</v>
      </c>
      <c r="O2003" t="s">
        <v>3295</v>
      </c>
      <c r="Q2003" t="s">
        <v>33</v>
      </c>
      <c r="R2003" t="s">
        <v>34</v>
      </c>
      <c r="S2003" t="s">
        <v>8833</v>
      </c>
      <c r="T2003" t="s">
        <v>4560</v>
      </c>
      <c r="W2003" t="s">
        <v>14653</v>
      </c>
      <c r="X2003" t="s">
        <v>38</v>
      </c>
    </row>
    <row r="2004" spans="1:24" x14ac:dyDescent="0.3">
      <c r="A2004">
        <v>970071</v>
      </c>
      <c r="B2004" t="s">
        <v>7248</v>
      </c>
      <c r="C2004" t="s">
        <v>7249</v>
      </c>
      <c r="D2004" t="s">
        <v>7250</v>
      </c>
      <c r="F2004" t="s">
        <v>356</v>
      </c>
      <c r="G2004" t="s">
        <v>43</v>
      </c>
      <c r="H2004" t="s">
        <v>15027</v>
      </c>
      <c r="I2004" t="s">
        <v>15028</v>
      </c>
      <c r="J2004" t="s">
        <v>15029</v>
      </c>
      <c r="K2004">
        <v>75</v>
      </c>
      <c r="L2004" t="s">
        <v>15030</v>
      </c>
      <c r="N2004" t="s">
        <v>31</v>
      </c>
      <c r="O2004" t="s">
        <v>419</v>
      </c>
      <c r="Q2004" t="s">
        <v>33</v>
      </c>
      <c r="R2004" t="s">
        <v>34</v>
      </c>
      <c r="S2004" t="e">
        <f>- Neuquén</f>
        <v>#NAME?</v>
      </c>
      <c r="T2004" t="s">
        <v>1569</v>
      </c>
      <c r="W2004" t="s">
        <v>15031</v>
      </c>
      <c r="X2004" t="s">
        <v>38</v>
      </c>
    </row>
    <row r="2005" spans="1:24" x14ac:dyDescent="0.3">
      <c r="A2005">
        <v>970072</v>
      </c>
      <c r="B2005">
        <v>291024</v>
      </c>
      <c r="C2005" t="s">
        <v>6871</v>
      </c>
      <c r="D2005" t="s">
        <v>6872</v>
      </c>
      <c r="E2005" t="s">
        <v>101</v>
      </c>
      <c r="F2005" t="s">
        <v>125</v>
      </c>
      <c r="G2005" t="s">
        <v>27</v>
      </c>
      <c r="H2005" t="s">
        <v>15032</v>
      </c>
      <c r="I2005" t="s">
        <v>15033</v>
      </c>
      <c r="J2005" t="s">
        <v>15034</v>
      </c>
      <c r="K2005">
        <v>22</v>
      </c>
      <c r="N2005" t="s">
        <v>31</v>
      </c>
      <c r="O2005" t="s">
        <v>3295</v>
      </c>
      <c r="Q2005" t="s">
        <v>33</v>
      </c>
      <c r="R2005" t="s">
        <v>34</v>
      </c>
      <c r="S2005" t="s">
        <v>6877</v>
      </c>
      <c r="T2005" t="s">
        <v>6878</v>
      </c>
      <c r="W2005" t="s">
        <v>15035</v>
      </c>
      <c r="X2005" t="s">
        <v>60</v>
      </c>
    </row>
    <row r="2006" spans="1:24" x14ac:dyDescent="0.3">
      <c r="A2006">
        <v>970073</v>
      </c>
      <c r="B2006">
        <v>327210</v>
      </c>
      <c r="C2006" t="s">
        <v>15036</v>
      </c>
      <c r="D2006" t="s">
        <v>15037</v>
      </c>
      <c r="F2006" t="s">
        <v>281</v>
      </c>
      <c r="G2006" t="s">
        <v>43</v>
      </c>
      <c r="H2006" t="s">
        <v>15038</v>
      </c>
      <c r="I2006" t="s">
        <v>15039</v>
      </c>
      <c r="J2006" t="s">
        <v>15040</v>
      </c>
      <c r="K2006">
        <v>35</v>
      </c>
      <c r="N2006" t="s">
        <v>31</v>
      </c>
      <c r="O2006" t="s">
        <v>3295</v>
      </c>
      <c r="Q2006" t="s">
        <v>33</v>
      </c>
      <c r="R2006" t="s">
        <v>34</v>
      </c>
      <c r="S2006" t="s">
        <v>15041</v>
      </c>
      <c r="T2006" t="s">
        <v>1132</v>
      </c>
      <c r="W2006" t="s">
        <v>15042</v>
      </c>
      <c r="X2006" t="s">
        <v>38</v>
      </c>
    </row>
    <row r="2007" spans="1:24" x14ac:dyDescent="0.3">
      <c r="A2007">
        <v>970074</v>
      </c>
      <c r="B2007">
        <v>275387</v>
      </c>
      <c r="C2007" t="s">
        <v>15043</v>
      </c>
      <c r="D2007" t="s">
        <v>15044</v>
      </c>
      <c r="E2007" t="s">
        <v>195</v>
      </c>
      <c r="F2007" t="s">
        <v>302</v>
      </c>
      <c r="G2007" t="s">
        <v>43</v>
      </c>
      <c r="H2007" t="s">
        <v>15045</v>
      </c>
      <c r="I2007" t="s">
        <v>15046</v>
      </c>
      <c r="J2007" t="s">
        <v>15047</v>
      </c>
      <c r="K2007">
        <v>64</v>
      </c>
      <c r="L2007" t="s">
        <v>5693</v>
      </c>
      <c r="N2007" t="s">
        <v>31</v>
      </c>
      <c r="O2007" t="s">
        <v>3295</v>
      </c>
      <c r="Q2007" t="s">
        <v>33</v>
      </c>
      <c r="R2007" t="s">
        <v>34</v>
      </c>
      <c r="S2007" t="s">
        <v>15048</v>
      </c>
      <c r="T2007" t="s">
        <v>3735</v>
      </c>
      <c r="W2007" t="s">
        <v>15049</v>
      </c>
      <c r="X2007" t="s">
        <v>38</v>
      </c>
    </row>
    <row r="2008" spans="1:24" x14ac:dyDescent="0.3">
      <c r="A2008">
        <v>970076</v>
      </c>
      <c r="B2008" t="s">
        <v>15050</v>
      </c>
      <c r="C2008" t="s">
        <v>15051</v>
      </c>
      <c r="D2008" t="s">
        <v>15052</v>
      </c>
      <c r="F2008" t="s">
        <v>1911</v>
      </c>
      <c r="G2008" t="s">
        <v>43</v>
      </c>
      <c r="H2008" t="s">
        <v>15053</v>
      </c>
      <c r="J2008" t="s">
        <v>15054</v>
      </c>
      <c r="N2008" t="s">
        <v>31</v>
      </c>
      <c r="R2008" t="s">
        <v>78</v>
      </c>
      <c r="S2008" t="s">
        <v>15055</v>
      </c>
      <c r="T2008" t="s">
        <v>15056</v>
      </c>
      <c r="W2008" t="s">
        <v>15057</v>
      </c>
    </row>
    <row r="2009" spans="1:24" x14ac:dyDescent="0.3">
      <c r="A2009">
        <v>970077</v>
      </c>
      <c r="B2009">
        <v>210865</v>
      </c>
      <c r="C2009" t="s">
        <v>9097</v>
      </c>
      <c r="D2009" t="s">
        <v>9098</v>
      </c>
      <c r="E2009" t="s">
        <v>364</v>
      </c>
      <c r="F2009" t="s">
        <v>441</v>
      </c>
      <c r="G2009" t="s">
        <v>27</v>
      </c>
      <c r="H2009" t="s">
        <v>15058</v>
      </c>
      <c r="I2009" t="s">
        <v>15059</v>
      </c>
      <c r="J2009" t="s">
        <v>15060</v>
      </c>
      <c r="K2009">
        <v>54</v>
      </c>
      <c r="L2009" t="s">
        <v>15061</v>
      </c>
      <c r="N2009" t="s">
        <v>31</v>
      </c>
      <c r="O2009" t="s">
        <v>490</v>
      </c>
      <c r="Q2009" t="s">
        <v>33</v>
      </c>
      <c r="R2009" t="s">
        <v>34</v>
      </c>
      <c r="S2009" t="s">
        <v>9102</v>
      </c>
      <c r="W2009" t="s">
        <v>15062</v>
      </c>
      <c r="X2009" t="s">
        <v>38</v>
      </c>
    </row>
    <row r="2010" spans="1:24" x14ac:dyDescent="0.3">
      <c r="A2010">
        <v>970078</v>
      </c>
      <c r="B2010" t="s">
        <v>15063</v>
      </c>
      <c r="C2010" t="s">
        <v>15064</v>
      </c>
      <c r="D2010" t="s">
        <v>15065</v>
      </c>
      <c r="F2010" t="s">
        <v>603</v>
      </c>
      <c r="G2010" t="s">
        <v>43</v>
      </c>
      <c r="H2010" t="s">
        <v>15066</v>
      </c>
      <c r="J2010" t="s">
        <v>15067</v>
      </c>
      <c r="N2010" t="s">
        <v>31</v>
      </c>
      <c r="R2010" t="s">
        <v>78</v>
      </c>
      <c r="S2010" t="s">
        <v>15068</v>
      </c>
      <c r="W2010" t="s">
        <v>15069</v>
      </c>
      <c r="X2010" t="s">
        <v>38</v>
      </c>
    </row>
    <row r="2011" spans="1:24" x14ac:dyDescent="0.3">
      <c r="A2011">
        <v>970079</v>
      </c>
      <c r="B2011" t="s">
        <v>15070</v>
      </c>
      <c r="C2011" t="s">
        <v>15071</v>
      </c>
      <c r="D2011" t="s">
        <v>15072</v>
      </c>
      <c r="F2011" t="s">
        <v>685</v>
      </c>
      <c r="G2011" t="s">
        <v>43</v>
      </c>
      <c r="H2011" t="s">
        <v>15073</v>
      </c>
      <c r="I2011" t="s">
        <v>15074</v>
      </c>
      <c r="J2011" t="s">
        <v>15075</v>
      </c>
      <c r="K2011">
        <v>84</v>
      </c>
      <c r="L2011" t="s">
        <v>14718</v>
      </c>
      <c r="N2011" t="s">
        <v>31</v>
      </c>
      <c r="O2011" t="s">
        <v>419</v>
      </c>
      <c r="Q2011" t="s">
        <v>33</v>
      </c>
      <c r="R2011" t="s">
        <v>34</v>
      </c>
      <c r="S2011" t="s">
        <v>15076</v>
      </c>
      <c r="W2011" t="s">
        <v>11700</v>
      </c>
      <c r="X2011" t="s">
        <v>38</v>
      </c>
    </row>
    <row r="2012" spans="1:24" x14ac:dyDescent="0.3">
      <c r="A2012">
        <v>970080</v>
      </c>
      <c r="B2012">
        <v>30413</v>
      </c>
      <c r="C2012" t="s">
        <v>15077</v>
      </c>
      <c r="D2012" t="s">
        <v>15078</v>
      </c>
      <c r="F2012" t="s">
        <v>153</v>
      </c>
      <c r="G2012" t="s">
        <v>27</v>
      </c>
      <c r="H2012" t="s">
        <v>15079</v>
      </c>
      <c r="I2012" t="s">
        <v>15080</v>
      </c>
      <c r="J2012" t="s">
        <v>15081</v>
      </c>
      <c r="K2012">
        <v>97</v>
      </c>
      <c r="N2012" t="s">
        <v>31</v>
      </c>
      <c r="O2012" t="s">
        <v>419</v>
      </c>
      <c r="Q2012" t="s">
        <v>33</v>
      </c>
      <c r="R2012" t="s">
        <v>34</v>
      </c>
      <c r="S2012" t="s">
        <v>15082</v>
      </c>
      <c r="W2012" t="s">
        <v>15083</v>
      </c>
      <c r="X2012" t="s">
        <v>38</v>
      </c>
    </row>
    <row r="2013" spans="1:24" x14ac:dyDescent="0.3">
      <c r="A2013">
        <v>970081</v>
      </c>
      <c r="B2013">
        <v>325776</v>
      </c>
      <c r="C2013" t="s">
        <v>15084</v>
      </c>
      <c r="D2013" t="s">
        <v>15085</v>
      </c>
      <c r="F2013" t="s">
        <v>1911</v>
      </c>
      <c r="G2013" t="s">
        <v>27</v>
      </c>
      <c r="H2013" t="s">
        <v>15086</v>
      </c>
      <c r="I2013" t="s">
        <v>15087</v>
      </c>
      <c r="J2013" t="s">
        <v>15088</v>
      </c>
      <c r="K2013">
        <v>9</v>
      </c>
      <c r="L2013" t="s">
        <v>15089</v>
      </c>
      <c r="N2013" t="s">
        <v>31</v>
      </c>
      <c r="O2013" t="s">
        <v>952</v>
      </c>
      <c r="Q2013" t="s">
        <v>33</v>
      </c>
      <c r="R2013" t="s">
        <v>34</v>
      </c>
      <c r="S2013" t="s">
        <v>15090</v>
      </c>
      <c r="T2013" t="s">
        <v>5632</v>
      </c>
      <c r="W2013" t="s">
        <v>15091</v>
      </c>
    </row>
    <row r="2014" spans="1:24" x14ac:dyDescent="0.3">
      <c r="A2014">
        <v>970082</v>
      </c>
      <c r="B2014" t="s">
        <v>15092</v>
      </c>
      <c r="C2014" t="s">
        <v>15093</v>
      </c>
      <c r="D2014" t="s">
        <v>15094</v>
      </c>
      <c r="F2014" t="s">
        <v>584</v>
      </c>
      <c r="G2014" t="s">
        <v>27</v>
      </c>
      <c r="H2014" t="s">
        <v>15095</v>
      </c>
      <c r="I2014" t="s">
        <v>15096</v>
      </c>
      <c r="J2014" t="s">
        <v>15097</v>
      </c>
      <c r="K2014">
        <v>85</v>
      </c>
      <c r="L2014" t="s">
        <v>6540</v>
      </c>
      <c r="N2014" t="s">
        <v>31</v>
      </c>
      <c r="O2014" t="s">
        <v>490</v>
      </c>
      <c r="Q2014" t="s">
        <v>33</v>
      </c>
      <c r="R2014" t="s">
        <v>34</v>
      </c>
      <c r="S2014" t="s">
        <v>15098</v>
      </c>
      <c r="W2014" t="s">
        <v>15099</v>
      </c>
      <c r="X2014" t="s">
        <v>38</v>
      </c>
    </row>
    <row r="2015" spans="1:24" x14ac:dyDescent="0.3">
      <c r="A2015">
        <v>970083</v>
      </c>
      <c r="B2015" t="s">
        <v>15100</v>
      </c>
      <c r="C2015" t="s">
        <v>15101</v>
      </c>
      <c r="D2015" t="s">
        <v>15102</v>
      </c>
      <c r="F2015" t="s">
        <v>1911</v>
      </c>
      <c r="G2015" t="s">
        <v>27</v>
      </c>
      <c r="H2015" t="s">
        <v>15103</v>
      </c>
      <c r="I2015" t="s">
        <v>15104</v>
      </c>
      <c r="J2015" t="s">
        <v>15105</v>
      </c>
      <c r="K2015">
        <v>89</v>
      </c>
      <c r="N2015" t="s">
        <v>31</v>
      </c>
      <c r="O2015" t="s">
        <v>490</v>
      </c>
      <c r="Q2015" t="s">
        <v>33</v>
      </c>
      <c r="R2015" t="s">
        <v>34</v>
      </c>
      <c r="S2015" t="s">
        <v>15106</v>
      </c>
      <c r="T2015" t="s">
        <v>36</v>
      </c>
      <c r="W2015" t="s">
        <v>15107</v>
      </c>
      <c r="X2015" t="s">
        <v>38</v>
      </c>
    </row>
    <row r="2016" spans="1:24" x14ac:dyDescent="0.3">
      <c r="A2016">
        <v>970084</v>
      </c>
      <c r="B2016" t="s">
        <v>15108</v>
      </c>
      <c r="C2016" t="s">
        <v>15109</v>
      </c>
      <c r="D2016" t="s">
        <v>15110</v>
      </c>
      <c r="F2016" t="s">
        <v>75</v>
      </c>
      <c r="G2016" t="s">
        <v>43</v>
      </c>
      <c r="H2016" t="s">
        <v>15111</v>
      </c>
      <c r="I2016" t="s">
        <v>15112</v>
      </c>
      <c r="J2016" t="s">
        <v>15113</v>
      </c>
      <c r="K2016">
        <v>46</v>
      </c>
      <c r="N2016" t="s">
        <v>31</v>
      </c>
      <c r="O2016" t="s">
        <v>952</v>
      </c>
      <c r="Q2016" t="s">
        <v>33</v>
      </c>
      <c r="R2016" t="s">
        <v>34</v>
      </c>
      <c r="S2016" t="s">
        <v>15114</v>
      </c>
      <c r="T2016" t="s">
        <v>15115</v>
      </c>
      <c r="W2016" t="s">
        <v>15116</v>
      </c>
      <c r="X2016" t="s">
        <v>60</v>
      </c>
    </row>
    <row r="2017" spans="1:24" x14ac:dyDescent="0.3">
      <c r="A2017">
        <v>970085</v>
      </c>
      <c r="B2017" t="s">
        <v>15063</v>
      </c>
      <c r="C2017" t="s">
        <v>15064</v>
      </c>
      <c r="D2017" t="s">
        <v>15065</v>
      </c>
      <c r="F2017" t="s">
        <v>603</v>
      </c>
      <c r="G2017" t="s">
        <v>43</v>
      </c>
      <c r="H2017" t="s">
        <v>15117</v>
      </c>
      <c r="I2017" t="s">
        <v>15118</v>
      </c>
      <c r="J2017" t="s">
        <v>15119</v>
      </c>
      <c r="K2017">
        <v>1</v>
      </c>
      <c r="N2017" t="s">
        <v>31</v>
      </c>
      <c r="O2017" t="s">
        <v>952</v>
      </c>
      <c r="Q2017" t="s">
        <v>33</v>
      </c>
      <c r="R2017" t="s">
        <v>34</v>
      </c>
      <c r="S2017" t="s">
        <v>15068</v>
      </c>
      <c r="W2017" t="s">
        <v>15069</v>
      </c>
    </row>
    <row r="2018" spans="1:24" x14ac:dyDescent="0.3">
      <c r="A2018">
        <v>970087</v>
      </c>
      <c r="B2018" t="s">
        <v>15120</v>
      </c>
      <c r="C2018" t="s">
        <v>15121</v>
      </c>
      <c r="D2018" t="s">
        <v>15122</v>
      </c>
      <c r="E2018" t="s">
        <v>195</v>
      </c>
      <c r="F2018" t="s">
        <v>1146</v>
      </c>
      <c r="G2018" t="s">
        <v>43</v>
      </c>
      <c r="H2018" t="s">
        <v>15123</v>
      </c>
      <c r="I2018" t="s">
        <v>15124</v>
      </c>
      <c r="J2018" t="s">
        <v>15125</v>
      </c>
      <c r="K2018">
        <v>71</v>
      </c>
      <c r="N2018" t="s">
        <v>31</v>
      </c>
      <c r="O2018" t="s">
        <v>952</v>
      </c>
      <c r="Q2018" t="s">
        <v>33</v>
      </c>
      <c r="R2018" t="s">
        <v>34</v>
      </c>
      <c r="S2018" t="s">
        <v>15126</v>
      </c>
      <c r="T2018" t="s">
        <v>36</v>
      </c>
      <c r="W2018" t="s">
        <v>2452</v>
      </c>
      <c r="X2018" t="s">
        <v>38</v>
      </c>
    </row>
    <row r="2019" spans="1:24" x14ac:dyDescent="0.3">
      <c r="A2019">
        <v>970089</v>
      </c>
      <c r="B2019">
        <v>161091</v>
      </c>
      <c r="C2019" t="s">
        <v>15127</v>
      </c>
      <c r="D2019" t="s">
        <v>15128</v>
      </c>
      <c r="F2019" t="s">
        <v>292</v>
      </c>
      <c r="G2019" t="s">
        <v>27</v>
      </c>
      <c r="H2019" t="s">
        <v>15129</v>
      </c>
      <c r="I2019" t="s">
        <v>15130</v>
      </c>
      <c r="J2019" t="s">
        <v>15131</v>
      </c>
      <c r="K2019">
        <v>12</v>
      </c>
      <c r="L2019" t="s">
        <v>689</v>
      </c>
      <c r="N2019" t="s">
        <v>31</v>
      </c>
      <c r="O2019" t="s">
        <v>490</v>
      </c>
      <c r="Q2019" t="s">
        <v>33</v>
      </c>
      <c r="R2019" t="s">
        <v>34</v>
      </c>
      <c r="S2019" t="s">
        <v>15132</v>
      </c>
      <c r="W2019" t="s">
        <v>15133</v>
      </c>
      <c r="X2019" t="s">
        <v>60</v>
      </c>
    </row>
    <row r="2020" spans="1:24" x14ac:dyDescent="0.3">
      <c r="A2020">
        <v>970090</v>
      </c>
      <c r="B2020" t="s">
        <v>15134</v>
      </c>
      <c r="C2020" t="s">
        <v>15135</v>
      </c>
      <c r="D2020" t="s">
        <v>15136</v>
      </c>
      <c r="F2020" t="s">
        <v>668</v>
      </c>
      <c r="G2020" t="s">
        <v>43</v>
      </c>
      <c r="H2020" t="s">
        <v>15137</v>
      </c>
      <c r="I2020" t="s">
        <v>15138</v>
      </c>
      <c r="J2020" t="s">
        <v>15139</v>
      </c>
      <c r="K2020">
        <v>52</v>
      </c>
      <c r="L2020" t="s">
        <v>15140</v>
      </c>
      <c r="N2020" t="s">
        <v>31</v>
      </c>
      <c r="O2020" t="s">
        <v>490</v>
      </c>
      <c r="Q2020" t="s">
        <v>33</v>
      </c>
      <c r="R2020" t="s">
        <v>34</v>
      </c>
      <c r="S2020" t="e">
        <f>- Neuquén</f>
        <v>#NAME?</v>
      </c>
      <c r="T2020" t="s">
        <v>15141</v>
      </c>
      <c r="W2020" t="s">
        <v>15142</v>
      </c>
      <c r="X2020" t="s">
        <v>38</v>
      </c>
    </row>
    <row r="2021" spans="1:24" x14ac:dyDescent="0.3">
      <c r="A2021">
        <v>970091</v>
      </c>
      <c r="B2021">
        <v>79818</v>
      </c>
      <c r="C2021" t="s">
        <v>9288</v>
      </c>
      <c r="D2021" t="s">
        <v>9289</v>
      </c>
      <c r="F2021" t="s">
        <v>463</v>
      </c>
      <c r="G2021" t="s">
        <v>27</v>
      </c>
      <c r="H2021" t="s">
        <v>15143</v>
      </c>
      <c r="I2021" t="s">
        <v>15144</v>
      </c>
      <c r="J2021" t="s">
        <v>15145</v>
      </c>
      <c r="K2021">
        <v>33</v>
      </c>
      <c r="N2021" t="s">
        <v>31</v>
      </c>
      <c r="O2021" t="s">
        <v>952</v>
      </c>
      <c r="Q2021" t="s">
        <v>33</v>
      </c>
      <c r="R2021" t="s">
        <v>34</v>
      </c>
      <c r="S2021" t="s">
        <v>9294</v>
      </c>
      <c r="W2021" t="s">
        <v>15146</v>
      </c>
      <c r="X2021" t="s">
        <v>60</v>
      </c>
    </row>
    <row r="2022" spans="1:24" x14ac:dyDescent="0.3">
      <c r="A2022">
        <v>970092</v>
      </c>
      <c r="B2022">
        <v>267519</v>
      </c>
      <c r="C2022" t="s">
        <v>15147</v>
      </c>
      <c r="D2022" t="s">
        <v>15148</v>
      </c>
      <c r="E2022" t="s">
        <v>101</v>
      </c>
      <c r="F2022" t="s">
        <v>26</v>
      </c>
      <c r="G2022" t="s">
        <v>27</v>
      </c>
      <c r="H2022" t="s">
        <v>15149</v>
      </c>
      <c r="I2022" t="s">
        <v>15150</v>
      </c>
      <c r="J2022" t="s">
        <v>15151</v>
      </c>
      <c r="K2022">
        <v>49</v>
      </c>
      <c r="L2022" t="s">
        <v>15152</v>
      </c>
      <c r="N2022" t="s">
        <v>31</v>
      </c>
      <c r="O2022" t="s">
        <v>419</v>
      </c>
      <c r="Q2022" t="s">
        <v>33</v>
      </c>
      <c r="R2022" t="s">
        <v>34</v>
      </c>
      <c r="S2022" t="s">
        <v>4838</v>
      </c>
      <c r="T2022" t="s">
        <v>15153</v>
      </c>
      <c r="W2022" t="s">
        <v>3856</v>
      </c>
      <c r="X2022" t="s">
        <v>38</v>
      </c>
    </row>
    <row r="2023" spans="1:24" x14ac:dyDescent="0.3">
      <c r="A2023">
        <v>970093</v>
      </c>
      <c r="B2023">
        <v>301472</v>
      </c>
      <c r="C2023" t="s">
        <v>15154</v>
      </c>
      <c r="D2023" t="s">
        <v>15155</v>
      </c>
      <c r="E2023" t="s">
        <v>195</v>
      </c>
      <c r="F2023" t="s">
        <v>365</v>
      </c>
      <c r="G2023" t="s">
        <v>27</v>
      </c>
      <c r="H2023" t="s">
        <v>15156</v>
      </c>
      <c r="I2023" t="s">
        <v>15157</v>
      </c>
      <c r="J2023" t="s">
        <v>15158</v>
      </c>
      <c r="K2023">
        <v>49</v>
      </c>
      <c r="L2023" t="s">
        <v>576</v>
      </c>
      <c r="N2023" t="s">
        <v>31</v>
      </c>
      <c r="O2023" t="s">
        <v>3295</v>
      </c>
      <c r="Q2023" t="s">
        <v>33</v>
      </c>
      <c r="R2023" t="s">
        <v>34</v>
      </c>
      <c r="S2023" t="s">
        <v>15159</v>
      </c>
      <c r="T2023" t="s">
        <v>15160</v>
      </c>
      <c r="W2023" t="s">
        <v>15161</v>
      </c>
      <c r="X2023" t="s">
        <v>38</v>
      </c>
    </row>
    <row r="2024" spans="1:24" x14ac:dyDescent="0.3">
      <c r="A2024">
        <v>970095</v>
      </c>
      <c r="B2024" t="s">
        <v>15162</v>
      </c>
      <c r="C2024" t="s">
        <v>15163</v>
      </c>
      <c r="D2024" t="s">
        <v>15164</v>
      </c>
      <c r="E2024" t="s">
        <v>195</v>
      </c>
      <c r="F2024" t="s">
        <v>1864</v>
      </c>
      <c r="G2024" t="s">
        <v>27</v>
      </c>
      <c r="H2024" t="s">
        <v>15165</v>
      </c>
      <c r="I2024" t="s">
        <v>15166</v>
      </c>
      <c r="J2024" t="s">
        <v>15167</v>
      </c>
      <c r="K2024">
        <v>56</v>
      </c>
      <c r="N2024" t="s">
        <v>31</v>
      </c>
      <c r="O2024" t="s">
        <v>3295</v>
      </c>
      <c r="Q2024" t="s">
        <v>33</v>
      </c>
      <c r="R2024" t="s">
        <v>34</v>
      </c>
      <c r="S2024" t="s">
        <v>15168</v>
      </c>
      <c r="T2024" t="s">
        <v>15169</v>
      </c>
      <c r="W2024" t="s">
        <v>15170</v>
      </c>
      <c r="X2024" t="s">
        <v>38</v>
      </c>
    </row>
    <row r="2025" spans="1:24" x14ac:dyDescent="0.3">
      <c r="A2025">
        <v>970098</v>
      </c>
      <c r="B2025" t="s">
        <v>15171</v>
      </c>
      <c r="C2025" t="s">
        <v>15172</v>
      </c>
      <c r="D2025" t="s">
        <v>15173</v>
      </c>
      <c r="F2025" t="s">
        <v>75</v>
      </c>
      <c r="G2025" t="s">
        <v>43</v>
      </c>
      <c r="H2025" t="s">
        <v>15174</v>
      </c>
      <c r="I2025" t="s">
        <v>15175</v>
      </c>
      <c r="J2025" t="s">
        <v>15176</v>
      </c>
      <c r="K2025">
        <v>49</v>
      </c>
      <c r="N2025" t="s">
        <v>31</v>
      </c>
      <c r="O2025" t="s">
        <v>952</v>
      </c>
      <c r="Q2025" t="s">
        <v>33</v>
      </c>
      <c r="R2025" t="s">
        <v>34</v>
      </c>
      <c r="S2025" t="s">
        <v>15177</v>
      </c>
      <c r="W2025" t="s">
        <v>15178</v>
      </c>
      <c r="X2025" t="s">
        <v>38</v>
      </c>
    </row>
    <row r="2026" spans="1:24" x14ac:dyDescent="0.3">
      <c r="A2026">
        <v>970099</v>
      </c>
      <c r="B2026">
        <v>241601</v>
      </c>
      <c r="C2026" t="s">
        <v>15179</v>
      </c>
      <c r="D2026" t="s">
        <v>15180</v>
      </c>
      <c r="F2026" t="s">
        <v>1911</v>
      </c>
      <c r="G2026" t="s">
        <v>27</v>
      </c>
      <c r="H2026" t="s">
        <v>15181</v>
      </c>
      <c r="I2026" t="s">
        <v>15182</v>
      </c>
      <c r="J2026" t="s">
        <v>15183</v>
      </c>
      <c r="K2026">
        <v>49</v>
      </c>
      <c r="N2026" t="s">
        <v>31</v>
      </c>
      <c r="O2026" t="s">
        <v>3295</v>
      </c>
      <c r="Q2026" t="s">
        <v>33</v>
      </c>
      <c r="R2026" t="s">
        <v>34</v>
      </c>
      <c r="S2026" t="s">
        <v>15184</v>
      </c>
      <c r="W2026" t="s">
        <v>15185</v>
      </c>
      <c r="X2026" t="s">
        <v>38</v>
      </c>
    </row>
    <row r="2027" spans="1:24" x14ac:dyDescent="0.3">
      <c r="A2027">
        <v>970100</v>
      </c>
      <c r="B2027">
        <v>176129</v>
      </c>
      <c r="C2027" t="s">
        <v>15186</v>
      </c>
      <c r="D2027" t="s">
        <v>15187</v>
      </c>
      <c r="F2027" t="s">
        <v>584</v>
      </c>
      <c r="G2027" t="s">
        <v>27</v>
      </c>
      <c r="H2027" t="s">
        <v>15188</v>
      </c>
      <c r="I2027" t="s">
        <v>15189</v>
      </c>
      <c r="J2027" t="s">
        <v>15190</v>
      </c>
      <c r="K2027">
        <v>53</v>
      </c>
      <c r="L2027" t="s">
        <v>15191</v>
      </c>
      <c r="N2027" t="s">
        <v>31</v>
      </c>
      <c r="O2027" t="s">
        <v>490</v>
      </c>
      <c r="Q2027" t="s">
        <v>33</v>
      </c>
      <c r="R2027" t="s">
        <v>34</v>
      </c>
      <c r="S2027" t="s">
        <v>15184</v>
      </c>
      <c r="T2027" t="s">
        <v>5764</v>
      </c>
      <c r="W2027" t="s">
        <v>15192</v>
      </c>
      <c r="X2027" t="s">
        <v>38</v>
      </c>
    </row>
    <row r="2028" spans="1:24" x14ac:dyDescent="0.3">
      <c r="A2028">
        <v>970101</v>
      </c>
      <c r="B2028">
        <v>270844</v>
      </c>
      <c r="C2028" t="s">
        <v>15193</v>
      </c>
      <c r="D2028" t="s">
        <v>15194</v>
      </c>
      <c r="F2028" t="s">
        <v>514</v>
      </c>
      <c r="G2028" t="s">
        <v>43</v>
      </c>
      <c r="H2028" t="s">
        <v>15195</v>
      </c>
      <c r="I2028" t="s">
        <v>15196</v>
      </c>
      <c r="J2028" t="s">
        <v>15197</v>
      </c>
      <c r="K2028">
        <v>16</v>
      </c>
      <c r="N2028" t="s">
        <v>31</v>
      </c>
      <c r="O2028" t="s">
        <v>3295</v>
      </c>
      <c r="Q2028" t="s">
        <v>33</v>
      </c>
      <c r="R2028" t="s">
        <v>34</v>
      </c>
      <c r="S2028" t="s">
        <v>15198</v>
      </c>
      <c r="T2028" t="s">
        <v>4503</v>
      </c>
      <c r="W2028" t="s">
        <v>15199</v>
      </c>
      <c r="X2028" t="s">
        <v>60</v>
      </c>
    </row>
    <row r="2029" spans="1:24" x14ac:dyDescent="0.3">
      <c r="A2029">
        <v>970103</v>
      </c>
      <c r="B2029">
        <v>68150</v>
      </c>
      <c r="C2029" t="s">
        <v>15200</v>
      </c>
      <c r="D2029" t="s">
        <v>15201</v>
      </c>
      <c r="F2029" t="s">
        <v>102</v>
      </c>
      <c r="G2029" t="s">
        <v>43</v>
      </c>
      <c r="H2029" t="s">
        <v>15202</v>
      </c>
      <c r="I2029" t="s">
        <v>15203</v>
      </c>
      <c r="J2029" t="s">
        <v>15204</v>
      </c>
      <c r="K2029">
        <v>47</v>
      </c>
      <c r="N2029" t="s">
        <v>31</v>
      </c>
      <c r="O2029" t="s">
        <v>952</v>
      </c>
      <c r="Q2029" t="s">
        <v>33</v>
      </c>
      <c r="R2029" t="s">
        <v>34</v>
      </c>
      <c r="S2029" t="s">
        <v>15205</v>
      </c>
      <c r="T2029" t="s">
        <v>646</v>
      </c>
      <c r="W2029" t="s">
        <v>15206</v>
      </c>
      <c r="X2029" t="s">
        <v>38</v>
      </c>
    </row>
    <row r="2030" spans="1:24" x14ac:dyDescent="0.3">
      <c r="A2030">
        <v>970105</v>
      </c>
      <c r="B2030">
        <v>137406</v>
      </c>
      <c r="C2030" t="s">
        <v>15207</v>
      </c>
      <c r="D2030" t="s">
        <v>15208</v>
      </c>
      <c r="F2030" t="s">
        <v>611</v>
      </c>
      <c r="G2030" t="s">
        <v>43</v>
      </c>
      <c r="H2030" t="s">
        <v>15209</v>
      </c>
      <c r="I2030" t="s">
        <v>15210</v>
      </c>
      <c r="J2030" t="s">
        <v>15211</v>
      </c>
      <c r="K2030">
        <v>17</v>
      </c>
      <c r="N2030" t="s">
        <v>31</v>
      </c>
      <c r="O2030" t="s">
        <v>952</v>
      </c>
      <c r="Q2030" t="s">
        <v>33</v>
      </c>
      <c r="R2030" t="s">
        <v>34</v>
      </c>
      <c r="S2030" t="s">
        <v>15212</v>
      </c>
      <c r="T2030" t="s">
        <v>36</v>
      </c>
      <c r="W2030" t="s">
        <v>2295</v>
      </c>
      <c r="X2030" t="s">
        <v>60</v>
      </c>
    </row>
    <row r="2031" spans="1:24" x14ac:dyDescent="0.3">
      <c r="A2031">
        <v>970106</v>
      </c>
      <c r="B2031" t="s">
        <v>15213</v>
      </c>
      <c r="C2031" t="s">
        <v>15214</v>
      </c>
      <c r="D2031" t="s">
        <v>15215</v>
      </c>
      <c r="E2031" t="s">
        <v>140</v>
      </c>
      <c r="F2031" t="s">
        <v>909</v>
      </c>
      <c r="G2031" t="s">
        <v>27</v>
      </c>
      <c r="H2031" t="s">
        <v>15216</v>
      </c>
      <c r="J2031" t="s">
        <v>15217</v>
      </c>
      <c r="N2031" t="s">
        <v>31</v>
      </c>
      <c r="R2031" t="s">
        <v>78</v>
      </c>
      <c r="S2031" t="s">
        <v>15218</v>
      </c>
      <c r="W2031" t="s">
        <v>15219</v>
      </c>
      <c r="X2031" t="s">
        <v>38</v>
      </c>
    </row>
    <row r="2032" spans="1:24" x14ac:dyDescent="0.3">
      <c r="A2032">
        <v>970108</v>
      </c>
      <c r="B2032">
        <v>326199</v>
      </c>
      <c r="C2032" t="s">
        <v>15220</v>
      </c>
      <c r="D2032" t="s">
        <v>15221</v>
      </c>
      <c r="F2032" t="s">
        <v>947</v>
      </c>
      <c r="G2032" t="s">
        <v>43</v>
      </c>
      <c r="H2032" t="s">
        <v>15222</v>
      </c>
      <c r="I2032" t="s">
        <v>15223</v>
      </c>
      <c r="J2032" t="s">
        <v>15224</v>
      </c>
      <c r="K2032">
        <v>36</v>
      </c>
      <c r="L2032" t="s">
        <v>15225</v>
      </c>
      <c r="N2032" t="s">
        <v>31</v>
      </c>
      <c r="O2032" t="s">
        <v>468</v>
      </c>
      <c r="Q2032" t="s">
        <v>119</v>
      </c>
      <c r="R2032" t="s">
        <v>120</v>
      </c>
      <c r="S2032" t="s">
        <v>15226</v>
      </c>
      <c r="W2032" t="s">
        <v>15227</v>
      </c>
      <c r="X2032" t="s">
        <v>60</v>
      </c>
    </row>
    <row r="2033" spans="1:24" x14ac:dyDescent="0.3">
      <c r="A2033">
        <v>970110</v>
      </c>
      <c r="B2033" t="s">
        <v>15228</v>
      </c>
      <c r="C2033" t="s">
        <v>15229</v>
      </c>
      <c r="D2033" t="s">
        <v>15230</v>
      </c>
      <c r="F2033" t="s">
        <v>738</v>
      </c>
      <c r="G2033" t="s">
        <v>43</v>
      </c>
      <c r="H2033" t="s">
        <v>15231</v>
      </c>
      <c r="I2033" t="s">
        <v>15232</v>
      </c>
      <c r="J2033" t="s">
        <v>15233</v>
      </c>
      <c r="K2033">
        <v>39</v>
      </c>
      <c r="N2033" t="s">
        <v>31</v>
      </c>
      <c r="O2033" t="s">
        <v>419</v>
      </c>
      <c r="Q2033" t="s">
        <v>33</v>
      </c>
      <c r="R2033" t="s">
        <v>34</v>
      </c>
      <c r="S2033" t="s">
        <v>15234</v>
      </c>
      <c r="W2033" t="s">
        <v>15235</v>
      </c>
      <c r="X2033" t="s">
        <v>38</v>
      </c>
    </row>
    <row r="2034" spans="1:24" x14ac:dyDescent="0.3">
      <c r="A2034">
        <v>970112</v>
      </c>
      <c r="B2034" t="s">
        <v>15236</v>
      </c>
      <c r="C2034" t="s">
        <v>15237</v>
      </c>
      <c r="D2034" t="s">
        <v>15238</v>
      </c>
      <c r="E2034" t="s">
        <v>140</v>
      </c>
      <c r="F2034" t="s">
        <v>258</v>
      </c>
      <c r="G2034" t="s">
        <v>27</v>
      </c>
      <c r="H2034" t="s">
        <v>15239</v>
      </c>
      <c r="I2034" t="s">
        <v>15240</v>
      </c>
      <c r="J2034" t="s">
        <v>15241</v>
      </c>
      <c r="K2034">
        <v>48</v>
      </c>
      <c r="L2034" t="s">
        <v>15242</v>
      </c>
      <c r="N2034" t="s">
        <v>31</v>
      </c>
      <c r="O2034" t="s">
        <v>47</v>
      </c>
      <c r="Q2034" t="s">
        <v>33</v>
      </c>
      <c r="R2034" t="s">
        <v>34</v>
      </c>
      <c r="S2034" t="s">
        <v>15243</v>
      </c>
      <c r="T2034" t="s">
        <v>896</v>
      </c>
      <c r="W2034" t="s">
        <v>15244</v>
      </c>
      <c r="X2034" t="s">
        <v>38</v>
      </c>
    </row>
    <row r="2035" spans="1:24" x14ac:dyDescent="0.3">
      <c r="A2035">
        <v>970113</v>
      </c>
      <c r="B2035" t="s">
        <v>15162</v>
      </c>
      <c r="C2035" t="s">
        <v>15163</v>
      </c>
      <c r="D2035" t="s">
        <v>15164</v>
      </c>
      <c r="E2035" t="s">
        <v>195</v>
      </c>
      <c r="F2035" t="s">
        <v>1864</v>
      </c>
      <c r="G2035" t="s">
        <v>27</v>
      </c>
      <c r="H2035" t="s">
        <v>15245</v>
      </c>
      <c r="I2035" t="s">
        <v>15245</v>
      </c>
      <c r="J2035" t="s">
        <v>15246</v>
      </c>
      <c r="K2035">
        <v>0</v>
      </c>
      <c r="N2035" t="s">
        <v>31</v>
      </c>
      <c r="O2035" t="s">
        <v>3295</v>
      </c>
      <c r="Q2035" t="s">
        <v>33</v>
      </c>
      <c r="R2035" t="s">
        <v>34</v>
      </c>
      <c r="S2035" t="s">
        <v>15168</v>
      </c>
      <c r="T2035" t="s">
        <v>15169</v>
      </c>
      <c r="W2035" t="s">
        <v>15170</v>
      </c>
    </row>
    <row r="2036" spans="1:24" x14ac:dyDescent="0.3">
      <c r="A2036">
        <v>970114</v>
      </c>
      <c r="B2036">
        <v>146278</v>
      </c>
      <c r="C2036" t="s">
        <v>8090</v>
      </c>
      <c r="D2036" t="s">
        <v>8091</v>
      </c>
      <c r="F2036" t="s">
        <v>258</v>
      </c>
      <c r="G2036" t="s">
        <v>27</v>
      </c>
      <c r="H2036" t="s">
        <v>15245</v>
      </c>
      <c r="I2036" t="s">
        <v>15247</v>
      </c>
      <c r="J2036" t="s">
        <v>15248</v>
      </c>
      <c r="K2036">
        <v>24</v>
      </c>
      <c r="N2036" t="s">
        <v>31</v>
      </c>
      <c r="O2036" t="s">
        <v>47</v>
      </c>
      <c r="R2036" t="s">
        <v>4136</v>
      </c>
      <c r="S2036" t="s">
        <v>8097</v>
      </c>
      <c r="T2036" t="s">
        <v>540</v>
      </c>
      <c r="W2036" t="s">
        <v>15249</v>
      </c>
      <c r="X2036" t="s">
        <v>60</v>
      </c>
    </row>
    <row r="2037" spans="1:24" x14ac:dyDescent="0.3">
      <c r="A2037">
        <v>970117</v>
      </c>
      <c r="B2037">
        <v>261612</v>
      </c>
      <c r="C2037" t="s">
        <v>15250</v>
      </c>
      <c r="D2037" t="s">
        <v>15251</v>
      </c>
      <c r="F2037" t="s">
        <v>356</v>
      </c>
      <c r="G2037" t="s">
        <v>27</v>
      </c>
      <c r="H2037" t="s">
        <v>15252</v>
      </c>
      <c r="I2037" t="s">
        <v>15253</v>
      </c>
      <c r="J2037" t="s">
        <v>15254</v>
      </c>
      <c r="K2037">
        <v>12</v>
      </c>
      <c r="N2037" t="s">
        <v>31</v>
      </c>
      <c r="O2037" t="s">
        <v>952</v>
      </c>
      <c r="Q2037" t="s">
        <v>33</v>
      </c>
      <c r="R2037" t="s">
        <v>34</v>
      </c>
      <c r="S2037" t="s">
        <v>15255</v>
      </c>
      <c r="T2037" t="s">
        <v>15256</v>
      </c>
      <c r="W2037" t="s">
        <v>15257</v>
      </c>
      <c r="X2037" t="s">
        <v>60</v>
      </c>
    </row>
    <row r="2038" spans="1:24" x14ac:dyDescent="0.3">
      <c r="A2038">
        <v>970118</v>
      </c>
      <c r="B2038" t="s">
        <v>15258</v>
      </c>
      <c r="C2038" t="s">
        <v>15259</v>
      </c>
      <c r="D2038" t="s">
        <v>15260</v>
      </c>
      <c r="E2038" t="s">
        <v>185</v>
      </c>
      <c r="F2038" t="s">
        <v>979</v>
      </c>
      <c r="G2038" t="s">
        <v>43</v>
      </c>
      <c r="H2038" t="s">
        <v>15261</v>
      </c>
      <c r="I2038" t="s">
        <v>15262</v>
      </c>
      <c r="J2038" t="s">
        <v>15263</v>
      </c>
      <c r="K2038">
        <v>28</v>
      </c>
      <c r="L2038" t="s">
        <v>7793</v>
      </c>
      <c r="N2038" t="s">
        <v>31</v>
      </c>
      <c r="O2038" t="s">
        <v>47</v>
      </c>
      <c r="Q2038" t="s">
        <v>33</v>
      </c>
      <c r="R2038" t="s">
        <v>34</v>
      </c>
      <c r="S2038" t="s">
        <v>15264</v>
      </c>
      <c r="T2038" t="s">
        <v>15265</v>
      </c>
      <c r="W2038" t="s">
        <v>15266</v>
      </c>
      <c r="X2038" t="s">
        <v>38</v>
      </c>
    </row>
    <row r="2039" spans="1:24" x14ac:dyDescent="0.3">
      <c r="A2039">
        <v>970120</v>
      </c>
      <c r="B2039" t="s">
        <v>15267</v>
      </c>
      <c r="C2039" t="s">
        <v>15268</v>
      </c>
      <c r="D2039" t="s">
        <v>15269</v>
      </c>
      <c r="E2039" t="s">
        <v>195</v>
      </c>
      <c r="F2039" t="s">
        <v>463</v>
      </c>
      <c r="G2039" t="s">
        <v>27</v>
      </c>
      <c r="H2039" t="s">
        <v>15270</v>
      </c>
      <c r="I2039" t="s">
        <v>15271</v>
      </c>
      <c r="J2039" t="s">
        <v>15272</v>
      </c>
      <c r="K2039">
        <v>32</v>
      </c>
      <c r="N2039" t="s">
        <v>31</v>
      </c>
      <c r="O2039" t="s">
        <v>47</v>
      </c>
      <c r="Q2039" t="s">
        <v>33</v>
      </c>
      <c r="R2039" t="s">
        <v>34</v>
      </c>
      <c r="S2039" t="s">
        <v>15273</v>
      </c>
      <c r="W2039" t="s">
        <v>15274</v>
      </c>
      <c r="X2039" t="s">
        <v>38</v>
      </c>
    </row>
    <row r="2040" spans="1:24" x14ac:dyDescent="0.3">
      <c r="A2040">
        <v>970122</v>
      </c>
      <c r="B2040" t="s">
        <v>15275</v>
      </c>
      <c r="C2040" t="s">
        <v>15276</v>
      </c>
      <c r="D2040" t="s">
        <v>15277</v>
      </c>
      <c r="F2040" t="s">
        <v>165</v>
      </c>
      <c r="G2040" t="s">
        <v>27</v>
      </c>
      <c r="H2040" t="s">
        <v>15278</v>
      </c>
      <c r="I2040" t="s">
        <v>15279</v>
      </c>
      <c r="J2040" t="s">
        <v>15280</v>
      </c>
      <c r="K2040">
        <v>38</v>
      </c>
      <c r="N2040" t="s">
        <v>31</v>
      </c>
      <c r="O2040" t="s">
        <v>47</v>
      </c>
      <c r="Q2040" t="s">
        <v>33</v>
      </c>
      <c r="R2040" t="s">
        <v>34</v>
      </c>
      <c r="S2040" t="s">
        <v>15281</v>
      </c>
      <c r="T2040" t="s">
        <v>15282</v>
      </c>
      <c r="W2040" t="s">
        <v>15283</v>
      </c>
      <c r="X2040" t="s">
        <v>38</v>
      </c>
    </row>
    <row r="2041" spans="1:24" x14ac:dyDescent="0.3">
      <c r="A2041">
        <v>970123</v>
      </c>
      <c r="B2041">
        <v>211615</v>
      </c>
      <c r="C2041" t="s">
        <v>1630</v>
      </c>
      <c r="D2041" t="s">
        <v>1631</v>
      </c>
      <c r="E2041" t="s">
        <v>195</v>
      </c>
      <c r="F2041" t="s">
        <v>1009</v>
      </c>
      <c r="G2041" t="s">
        <v>43</v>
      </c>
      <c r="H2041" t="s">
        <v>15284</v>
      </c>
      <c r="J2041" t="s">
        <v>15285</v>
      </c>
      <c r="N2041" t="s">
        <v>31</v>
      </c>
      <c r="R2041" t="s">
        <v>78</v>
      </c>
      <c r="S2041" t="s">
        <v>1636</v>
      </c>
      <c r="W2041" t="s">
        <v>7014</v>
      </c>
      <c r="X2041" t="s">
        <v>38</v>
      </c>
    </row>
    <row r="2042" spans="1:24" x14ac:dyDescent="0.3">
      <c r="A2042">
        <v>970124</v>
      </c>
      <c r="B2042">
        <v>249419</v>
      </c>
      <c r="C2042" t="s">
        <v>15286</v>
      </c>
      <c r="D2042" t="s">
        <v>15287</v>
      </c>
      <c r="F2042" t="s">
        <v>909</v>
      </c>
      <c r="G2042" t="s">
        <v>43</v>
      </c>
      <c r="H2042" t="s">
        <v>15284</v>
      </c>
      <c r="I2042" t="s">
        <v>15288</v>
      </c>
      <c r="J2042" t="s">
        <v>15289</v>
      </c>
      <c r="K2042">
        <v>28</v>
      </c>
      <c r="N2042" t="s">
        <v>31</v>
      </c>
      <c r="O2042" t="s">
        <v>47</v>
      </c>
      <c r="Q2042" t="s">
        <v>33</v>
      </c>
      <c r="R2042" t="s">
        <v>34</v>
      </c>
      <c r="S2042" t="s">
        <v>15290</v>
      </c>
      <c r="T2042" t="s">
        <v>15291</v>
      </c>
      <c r="W2042" t="s">
        <v>15292</v>
      </c>
      <c r="X2042" t="s">
        <v>38</v>
      </c>
    </row>
    <row r="2043" spans="1:24" x14ac:dyDescent="0.3">
      <c r="A2043">
        <v>970126</v>
      </c>
      <c r="B2043" t="s">
        <v>15293</v>
      </c>
      <c r="C2043" t="s">
        <v>15294</v>
      </c>
      <c r="D2043" t="s">
        <v>15295</v>
      </c>
      <c r="F2043" t="s">
        <v>320</v>
      </c>
      <c r="G2043" t="s">
        <v>27</v>
      </c>
      <c r="H2043" t="s">
        <v>15296</v>
      </c>
      <c r="I2043" t="s">
        <v>15297</v>
      </c>
      <c r="J2043" t="s">
        <v>15298</v>
      </c>
      <c r="K2043">
        <v>23</v>
      </c>
      <c r="N2043" t="s">
        <v>31</v>
      </c>
      <c r="O2043" t="s">
        <v>3295</v>
      </c>
      <c r="Q2043" t="s">
        <v>33</v>
      </c>
      <c r="R2043" t="s">
        <v>34</v>
      </c>
      <c r="S2043" t="s">
        <v>15299</v>
      </c>
      <c r="W2043" t="s">
        <v>15300</v>
      </c>
      <c r="X2043" t="s">
        <v>38</v>
      </c>
    </row>
    <row r="2044" spans="1:24" x14ac:dyDescent="0.3">
      <c r="A2044">
        <v>970127</v>
      </c>
      <c r="B2044">
        <v>160992</v>
      </c>
      <c r="C2044" t="s">
        <v>15301</v>
      </c>
      <c r="D2044" t="s">
        <v>15302</v>
      </c>
      <c r="E2044" t="s">
        <v>140</v>
      </c>
      <c r="F2044" t="s">
        <v>75</v>
      </c>
      <c r="G2044" t="s">
        <v>27</v>
      </c>
      <c r="H2044" t="s">
        <v>15303</v>
      </c>
      <c r="I2044" t="s">
        <v>15303</v>
      </c>
      <c r="J2044" t="s">
        <v>15304</v>
      </c>
      <c r="K2044">
        <v>0</v>
      </c>
      <c r="L2044" t="s">
        <v>15305</v>
      </c>
      <c r="N2044" t="s">
        <v>31</v>
      </c>
      <c r="O2044" t="s">
        <v>468</v>
      </c>
      <c r="Q2044" t="s">
        <v>1586</v>
      </c>
      <c r="R2044" t="s">
        <v>1587</v>
      </c>
      <c r="S2044" t="s">
        <v>15306</v>
      </c>
      <c r="T2044" t="s">
        <v>15307</v>
      </c>
      <c r="W2044" t="s">
        <v>11804</v>
      </c>
    </row>
    <row r="2045" spans="1:24" x14ac:dyDescent="0.3">
      <c r="A2045">
        <v>970128</v>
      </c>
      <c r="B2045">
        <v>146278</v>
      </c>
      <c r="C2045" t="s">
        <v>8090</v>
      </c>
      <c r="D2045" t="s">
        <v>8091</v>
      </c>
      <c r="F2045" t="s">
        <v>258</v>
      </c>
      <c r="G2045" t="s">
        <v>27</v>
      </c>
      <c r="H2045" t="s">
        <v>15308</v>
      </c>
      <c r="I2045" t="s">
        <v>15308</v>
      </c>
      <c r="J2045" t="s">
        <v>15309</v>
      </c>
      <c r="K2045">
        <v>0</v>
      </c>
      <c r="N2045" t="s">
        <v>31</v>
      </c>
      <c r="O2045" t="s">
        <v>47</v>
      </c>
      <c r="Q2045" t="s">
        <v>33</v>
      </c>
      <c r="R2045" t="s">
        <v>34</v>
      </c>
      <c r="S2045" t="s">
        <v>8097</v>
      </c>
      <c r="T2045" t="s">
        <v>540</v>
      </c>
      <c r="W2045" t="s">
        <v>2688</v>
      </c>
    </row>
    <row r="2046" spans="1:24" x14ac:dyDescent="0.3">
      <c r="A2046">
        <v>970131</v>
      </c>
      <c r="B2046">
        <v>272057</v>
      </c>
      <c r="C2046" t="s">
        <v>15310</v>
      </c>
      <c r="D2046" t="s">
        <v>15311</v>
      </c>
      <c r="E2046" t="s">
        <v>140</v>
      </c>
      <c r="F2046" t="s">
        <v>1042</v>
      </c>
      <c r="G2046" t="s">
        <v>27</v>
      </c>
      <c r="H2046" t="s">
        <v>15312</v>
      </c>
      <c r="I2046" t="s">
        <v>15313</v>
      </c>
      <c r="J2046" t="s">
        <v>15314</v>
      </c>
      <c r="K2046">
        <v>34</v>
      </c>
      <c r="N2046" t="s">
        <v>31</v>
      </c>
      <c r="O2046" t="s">
        <v>47</v>
      </c>
      <c r="Q2046" t="s">
        <v>33</v>
      </c>
      <c r="R2046" t="s">
        <v>34</v>
      </c>
      <c r="S2046" t="s">
        <v>15315</v>
      </c>
      <c r="T2046" t="s">
        <v>15316</v>
      </c>
      <c r="W2046" t="s">
        <v>15317</v>
      </c>
      <c r="X2046" t="s">
        <v>38</v>
      </c>
    </row>
    <row r="2047" spans="1:24" x14ac:dyDescent="0.3">
      <c r="A2047">
        <v>970132</v>
      </c>
      <c r="B2047" t="s">
        <v>15318</v>
      </c>
      <c r="C2047" t="s">
        <v>15319</v>
      </c>
      <c r="D2047" t="s">
        <v>15320</v>
      </c>
      <c r="E2047" t="s">
        <v>140</v>
      </c>
      <c r="F2047" t="s">
        <v>1042</v>
      </c>
      <c r="G2047" t="s">
        <v>43</v>
      </c>
      <c r="H2047" t="s">
        <v>15321</v>
      </c>
      <c r="I2047" t="s">
        <v>15322</v>
      </c>
      <c r="J2047" t="s">
        <v>15323</v>
      </c>
      <c r="K2047">
        <v>33</v>
      </c>
      <c r="N2047" t="s">
        <v>31</v>
      </c>
      <c r="O2047" t="s">
        <v>47</v>
      </c>
      <c r="Q2047" t="s">
        <v>33</v>
      </c>
      <c r="R2047" t="s">
        <v>34</v>
      </c>
      <c r="S2047" t="s">
        <v>15324</v>
      </c>
      <c r="T2047" t="s">
        <v>15325</v>
      </c>
      <c r="W2047" t="s">
        <v>15326</v>
      </c>
      <c r="X2047" t="s">
        <v>38</v>
      </c>
    </row>
    <row r="2048" spans="1:24" x14ac:dyDescent="0.3">
      <c r="A2048">
        <v>970136</v>
      </c>
      <c r="B2048" t="s">
        <v>15327</v>
      </c>
      <c r="C2048" t="s">
        <v>15328</v>
      </c>
      <c r="D2048" t="s">
        <v>15329</v>
      </c>
      <c r="E2048" t="s">
        <v>140</v>
      </c>
      <c r="F2048" t="s">
        <v>219</v>
      </c>
      <c r="G2048" t="s">
        <v>43</v>
      </c>
      <c r="H2048" t="s">
        <v>15330</v>
      </c>
      <c r="I2048" t="s">
        <v>15331</v>
      </c>
      <c r="J2048" t="s">
        <v>15332</v>
      </c>
      <c r="K2048">
        <v>45</v>
      </c>
      <c r="L2048" t="s">
        <v>15333</v>
      </c>
      <c r="N2048" t="s">
        <v>31</v>
      </c>
      <c r="O2048" t="s">
        <v>47</v>
      </c>
      <c r="Q2048" t="s">
        <v>33</v>
      </c>
      <c r="R2048" t="s">
        <v>34</v>
      </c>
      <c r="S2048" t="s">
        <v>15334</v>
      </c>
      <c r="W2048" t="s">
        <v>15335</v>
      </c>
      <c r="X2048" t="s">
        <v>38</v>
      </c>
    </row>
    <row r="2049" spans="1:24" x14ac:dyDescent="0.3">
      <c r="A2049">
        <v>970139</v>
      </c>
      <c r="B2049" t="s">
        <v>15336</v>
      </c>
      <c r="C2049" t="s">
        <v>15337</v>
      </c>
      <c r="D2049" t="s">
        <v>15338</v>
      </c>
      <c r="F2049" t="s">
        <v>356</v>
      </c>
      <c r="G2049" t="s">
        <v>27</v>
      </c>
      <c r="H2049" t="s">
        <v>15339</v>
      </c>
      <c r="I2049" t="s">
        <v>15340</v>
      </c>
      <c r="J2049" t="s">
        <v>15341</v>
      </c>
      <c r="K2049">
        <v>10</v>
      </c>
      <c r="N2049" t="s">
        <v>31</v>
      </c>
      <c r="O2049" t="s">
        <v>952</v>
      </c>
      <c r="Q2049" t="s">
        <v>33</v>
      </c>
      <c r="R2049" t="s">
        <v>34</v>
      </c>
      <c r="S2049" t="s">
        <v>15342</v>
      </c>
      <c r="W2049" t="s">
        <v>500</v>
      </c>
      <c r="X2049" t="s">
        <v>60</v>
      </c>
    </row>
    <row r="2050" spans="1:24" x14ac:dyDescent="0.3">
      <c r="A2050">
        <v>970140</v>
      </c>
      <c r="B2050" t="s">
        <v>15343</v>
      </c>
      <c r="C2050" t="s">
        <v>15344</v>
      </c>
      <c r="D2050" t="s">
        <v>15345</v>
      </c>
      <c r="E2050" t="s">
        <v>101</v>
      </c>
      <c r="F2050" t="s">
        <v>485</v>
      </c>
      <c r="G2050" t="s">
        <v>27</v>
      </c>
      <c r="H2050" t="s">
        <v>15346</v>
      </c>
      <c r="I2050" t="s">
        <v>15347</v>
      </c>
      <c r="J2050" t="s">
        <v>15348</v>
      </c>
      <c r="K2050">
        <v>17</v>
      </c>
      <c r="N2050" t="s">
        <v>31</v>
      </c>
      <c r="O2050" t="s">
        <v>952</v>
      </c>
      <c r="Q2050" t="s">
        <v>33</v>
      </c>
      <c r="R2050" t="s">
        <v>34</v>
      </c>
      <c r="S2050" t="s">
        <v>15349</v>
      </c>
      <c r="W2050" t="s">
        <v>15350</v>
      </c>
      <c r="X2050" t="s">
        <v>60</v>
      </c>
    </row>
    <row r="2051" spans="1:24" x14ac:dyDescent="0.3">
      <c r="A2051">
        <v>970141</v>
      </c>
      <c r="B2051" t="s">
        <v>15351</v>
      </c>
      <c r="C2051" t="s">
        <v>15352</v>
      </c>
      <c r="D2051" t="s">
        <v>15353</v>
      </c>
      <c r="F2051" t="s">
        <v>562</v>
      </c>
      <c r="G2051" t="s">
        <v>43</v>
      </c>
      <c r="H2051" t="s">
        <v>15354</v>
      </c>
      <c r="I2051" t="s">
        <v>15355</v>
      </c>
      <c r="J2051" t="s">
        <v>15356</v>
      </c>
      <c r="K2051">
        <v>54</v>
      </c>
      <c r="L2051" t="s">
        <v>15357</v>
      </c>
      <c r="N2051" t="s">
        <v>31</v>
      </c>
      <c r="O2051" t="s">
        <v>47</v>
      </c>
      <c r="Q2051" t="s">
        <v>33</v>
      </c>
      <c r="R2051" t="s">
        <v>34</v>
      </c>
      <c r="S2051" t="s">
        <v>15358</v>
      </c>
      <c r="T2051" t="s">
        <v>15359</v>
      </c>
      <c r="W2051" t="s">
        <v>637</v>
      </c>
      <c r="X2051" t="s">
        <v>38</v>
      </c>
    </row>
    <row r="2052" spans="1:24" x14ac:dyDescent="0.3">
      <c r="A2052">
        <v>970142</v>
      </c>
      <c r="B2052" t="s">
        <v>15360</v>
      </c>
      <c r="C2052" t="s">
        <v>15361</v>
      </c>
      <c r="D2052" t="s">
        <v>15362</v>
      </c>
      <c r="F2052" t="s">
        <v>292</v>
      </c>
      <c r="G2052" t="s">
        <v>43</v>
      </c>
      <c r="H2052" t="s">
        <v>15363</v>
      </c>
      <c r="I2052" t="s">
        <v>15363</v>
      </c>
      <c r="J2052" t="s">
        <v>15364</v>
      </c>
      <c r="K2052">
        <v>0</v>
      </c>
      <c r="N2052" t="s">
        <v>31</v>
      </c>
      <c r="O2052" t="s">
        <v>3295</v>
      </c>
      <c r="Q2052" t="s">
        <v>33</v>
      </c>
      <c r="R2052" t="s">
        <v>34</v>
      </c>
      <c r="S2052" t="s">
        <v>87</v>
      </c>
      <c r="W2052" t="s">
        <v>8641</v>
      </c>
    </row>
    <row r="2053" spans="1:24" x14ac:dyDescent="0.3">
      <c r="A2053">
        <v>970145</v>
      </c>
      <c r="B2053" t="s">
        <v>15365</v>
      </c>
      <c r="C2053" t="s">
        <v>15366</v>
      </c>
      <c r="D2053" t="s">
        <v>15367</v>
      </c>
      <c r="E2053" t="s">
        <v>140</v>
      </c>
      <c r="F2053" t="s">
        <v>141</v>
      </c>
      <c r="G2053" t="s">
        <v>27</v>
      </c>
      <c r="H2053" t="s">
        <v>15368</v>
      </c>
      <c r="I2053" t="s">
        <v>15369</v>
      </c>
      <c r="J2053" t="s">
        <v>15370</v>
      </c>
      <c r="K2053">
        <v>21</v>
      </c>
      <c r="N2053" t="s">
        <v>31</v>
      </c>
      <c r="O2053" t="s">
        <v>952</v>
      </c>
      <c r="Q2053" t="s">
        <v>33</v>
      </c>
      <c r="R2053" t="s">
        <v>34</v>
      </c>
      <c r="S2053" t="s">
        <v>15371</v>
      </c>
      <c r="W2053" t="s">
        <v>15372</v>
      </c>
      <c r="X2053" t="s">
        <v>60</v>
      </c>
    </row>
    <row r="2054" spans="1:24" x14ac:dyDescent="0.3">
      <c r="A2054">
        <v>970146</v>
      </c>
      <c r="B2054">
        <v>182484</v>
      </c>
      <c r="C2054" t="s">
        <v>15373</v>
      </c>
      <c r="D2054" t="s">
        <v>15374</v>
      </c>
      <c r="E2054" t="s">
        <v>140</v>
      </c>
      <c r="F2054" t="s">
        <v>507</v>
      </c>
      <c r="G2054" t="s">
        <v>27</v>
      </c>
      <c r="H2054" t="s">
        <v>15375</v>
      </c>
      <c r="I2054" t="s">
        <v>15376</v>
      </c>
      <c r="J2054" t="s">
        <v>15377</v>
      </c>
      <c r="K2054">
        <v>15</v>
      </c>
      <c r="N2054" t="s">
        <v>31</v>
      </c>
      <c r="O2054" t="s">
        <v>47</v>
      </c>
      <c r="Q2054" t="s">
        <v>33</v>
      </c>
      <c r="R2054" t="s">
        <v>34</v>
      </c>
      <c r="S2054" t="s">
        <v>15378</v>
      </c>
      <c r="W2054" t="s">
        <v>15379</v>
      </c>
      <c r="X2054" t="s">
        <v>60</v>
      </c>
    </row>
    <row r="2055" spans="1:24" x14ac:dyDescent="0.3">
      <c r="A2055">
        <v>970148</v>
      </c>
      <c r="B2055" t="s">
        <v>15380</v>
      </c>
      <c r="C2055" t="s">
        <v>15381</v>
      </c>
      <c r="D2055" t="s">
        <v>15382</v>
      </c>
      <c r="E2055" t="s">
        <v>6941</v>
      </c>
      <c r="F2055" t="s">
        <v>53</v>
      </c>
      <c r="G2055" t="s">
        <v>43</v>
      </c>
      <c r="H2055" t="s">
        <v>15383</v>
      </c>
      <c r="I2055" t="s">
        <v>15384</v>
      </c>
      <c r="J2055" t="s">
        <v>15385</v>
      </c>
      <c r="K2055">
        <v>115</v>
      </c>
      <c r="L2055" t="s">
        <v>557</v>
      </c>
      <c r="N2055" t="s">
        <v>31</v>
      </c>
      <c r="O2055" t="s">
        <v>468</v>
      </c>
      <c r="Q2055" t="s">
        <v>33</v>
      </c>
      <c r="R2055" t="s">
        <v>34</v>
      </c>
      <c r="S2055" t="s">
        <v>15386</v>
      </c>
      <c r="W2055" t="s">
        <v>15387</v>
      </c>
      <c r="X2055" t="s">
        <v>38</v>
      </c>
    </row>
    <row r="2056" spans="1:24" x14ac:dyDescent="0.3">
      <c r="A2056">
        <v>970152</v>
      </c>
      <c r="B2056" t="s">
        <v>15388</v>
      </c>
      <c r="C2056" t="s">
        <v>15389</v>
      </c>
      <c r="D2056" t="s">
        <v>15390</v>
      </c>
      <c r="F2056" t="s">
        <v>685</v>
      </c>
      <c r="G2056" t="s">
        <v>27</v>
      </c>
      <c r="H2056" t="s">
        <v>15391</v>
      </c>
      <c r="I2056" t="s">
        <v>15392</v>
      </c>
      <c r="J2056" t="s">
        <v>15393</v>
      </c>
      <c r="K2056">
        <v>95</v>
      </c>
      <c r="N2056" t="s">
        <v>31</v>
      </c>
      <c r="O2056" t="s">
        <v>952</v>
      </c>
      <c r="Q2056" t="s">
        <v>33</v>
      </c>
      <c r="R2056" t="s">
        <v>34</v>
      </c>
      <c r="S2056" t="s">
        <v>15394</v>
      </c>
      <c r="W2056" t="s">
        <v>10000</v>
      </c>
      <c r="X2056" t="s">
        <v>38</v>
      </c>
    </row>
    <row r="2057" spans="1:24" x14ac:dyDescent="0.3">
      <c r="A2057">
        <v>970153</v>
      </c>
      <c r="B2057">
        <v>313586</v>
      </c>
      <c r="C2057" t="s">
        <v>15395</v>
      </c>
      <c r="D2057" t="s">
        <v>15396</v>
      </c>
      <c r="F2057" t="s">
        <v>847</v>
      </c>
      <c r="G2057" t="s">
        <v>27</v>
      </c>
      <c r="H2057" t="s">
        <v>15397</v>
      </c>
      <c r="I2057" t="s">
        <v>15398</v>
      </c>
      <c r="J2057" t="s">
        <v>15399</v>
      </c>
      <c r="K2057">
        <v>7</v>
      </c>
      <c r="N2057" t="s">
        <v>31</v>
      </c>
      <c r="O2057" t="s">
        <v>952</v>
      </c>
      <c r="Q2057" t="s">
        <v>33</v>
      </c>
      <c r="R2057" t="s">
        <v>34</v>
      </c>
      <c r="S2057" t="s">
        <v>11864</v>
      </c>
      <c r="W2057" t="s">
        <v>15400</v>
      </c>
      <c r="X2057" t="s">
        <v>60</v>
      </c>
    </row>
    <row r="2058" spans="1:24" x14ac:dyDescent="0.3">
      <c r="A2058">
        <v>970154</v>
      </c>
      <c r="B2058" t="s">
        <v>15401</v>
      </c>
      <c r="C2058" t="s">
        <v>15402</v>
      </c>
      <c r="D2058" t="s">
        <v>15403</v>
      </c>
      <c r="E2058" t="s">
        <v>101</v>
      </c>
      <c r="F2058" t="s">
        <v>165</v>
      </c>
      <c r="G2058" t="s">
        <v>43</v>
      </c>
      <c r="H2058" t="s">
        <v>15404</v>
      </c>
      <c r="I2058" t="s">
        <v>15405</v>
      </c>
      <c r="J2058" t="s">
        <v>15406</v>
      </c>
      <c r="K2058">
        <v>81</v>
      </c>
      <c r="N2058" t="s">
        <v>31</v>
      </c>
      <c r="O2058" t="s">
        <v>952</v>
      </c>
      <c r="Q2058" t="s">
        <v>33</v>
      </c>
      <c r="R2058" t="s">
        <v>34</v>
      </c>
      <c r="S2058" t="s">
        <v>15407</v>
      </c>
      <c r="T2058" t="s">
        <v>15408</v>
      </c>
      <c r="W2058" t="s">
        <v>15409</v>
      </c>
      <c r="X2058" t="s">
        <v>38</v>
      </c>
    </row>
    <row r="2059" spans="1:24" x14ac:dyDescent="0.3">
      <c r="A2059">
        <v>970155</v>
      </c>
      <c r="B2059" t="s">
        <v>15410</v>
      </c>
      <c r="C2059" t="s">
        <v>15411</v>
      </c>
      <c r="D2059" t="s">
        <v>15412</v>
      </c>
      <c r="F2059" t="s">
        <v>53</v>
      </c>
      <c r="G2059" t="s">
        <v>43</v>
      </c>
      <c r="H2059" t="s">
        <v>15413</v>
      </c>
      <c r="I2059" t="s">
        <v>15414</v>
      </c>
      <c r="J2059" t="s">
        <v>15415</v>
      </c>
      <c r="K2059">
        <v>76</v>
      </c>
      <c r="N2059" t="s">
        <v>31</v>
      </c>
      <c r="O2059" t="s">
        <v>952</v>
      </c>
      <c r="Q2059" t="s">
        <v>33</v>
      </c>
      <c r="R2059" t="s">
        <v>34</v>
      </c>
      <c r="S2059" t="s">
        <v>15416</v>
      </c>
      <c r="T2059" t="s">
        <v>646</v>
      </c>
      <c r="W2059" t="s">
        <v>15417</v>
      </c>
      <c r="X2059" t="s">
        <v>38</v>
      </c>
    </row>
    <row r="2060" spans="1:24" x14ac:dyDescent="0.3">
      <c r="A2060">
        <v>970156</v>
      </c>
      <c r="B2060" t="s">
        <v>15418</v>
      </c>
      <c r="C2060" t="s">
        <v>15419</v>
      </c>
      <c r="D2060" t="s">
        <v>15420</v>
      </c>
      <c r="F2060" t="s">
        <v>63</v>
      </c>
      <c r="G2060" t="s">
        <v>43</v>
      </c>
      <c r="H2060" t="s">
        <v>15421</v>
      </c>
      <c r="I2060" t="s">
        <v>15421</v>
      </c>
      <c r="J2060" t="s">
        <v>15422</v>
      </c>
      <c r="K2060">
        <v>0</v>
      </c>
      <c r="L2060" t="s">
        <v>15423</v>
      </c>
      <c r="N2060" t="s">
        <v>31</v>
      </c>
      <c r="O2060" t="s">
        <v>468</v>
      </c>
      <c r="Q2060" t="s">
        <v>1586</v>
      </c>
      <c r="R2060" t="s">
        <v>1587</v>
      </c>
      <c r="S2060" t="s">
        <v>15424</v>
      </c>
      <c r="T2060" t="s">
        <v>15425</v>
      </c>
      <c r="W2060" t="s">
        <v>2688</v>
      </c>
    </row>
    <row r="2061" spans="1:24" x14ac:dyDescent="0.3">
      <c r="A2061">
        <v>970157</v>
      </c>
      <c r="B2061" t="s">
        <v>15426</v>
      </c>
      <c r="C2061" t="s">
        <v>15427</v>
      </c>
      <c r="D2061" t="s">
        <v>15428</v>
      </c>
      <c r="E2061" t="s">
        <v>185</v>
      </c>
      <c r="F2061" t="s">
        <v>1911</v>
      </c>
      <c r="G2061" t="s">
        <v>43</v>
      </c>
      <c r="H2061" t="s">
        <v>15429</v>
      </c>
      <c r="J2061" t="s">
        <v>15430</v>
      </c>
      <c r="N2061" t="s">
        <v>31</v>
      </c>
      <c r="R2061" t="s">
        <v>78</v>
      </c>
      <c r="S2061" t="s">
        <v>15431</v>
      </c>
      <c r="W2061" t="s">
        <v>15432</v>
      </c>
    </row>
    <row r="2062" spans="1:24" x14ac:dyDescent="0.3">
      <c r="A2062">
        <v>970158</v>
      </c>
      <c r="B2062" t="s">
        <v>15433</v>
      </c>
      <c r="C2062" t="s">
        <v>15434</v>
      </c>
      <c r="D2062" t="s">
        <v>15435</v>
      </c>
      <c r="F2062" t="s">
        <v>562</v>
      </c>
      <c r="G2062" t="s">
        <v>27</v>
      </c>
      <c r="H2062" t="s">
        <v>15436</v>
      </c>
      <c r="I2062" t="s">
        <v>15436</v>
      </c>
      <c r="J2062" t="s">
        <v>15437</v>
      </c>
      <c r="K2062">
        <v>0</v>
      </c>
      <c r="N2062" t="s">
        <v>31</v>
      </c>
      <c r="O2062" t="s">
        <v>952</v>
      </c>
      <c r="Q2062" t="s">
        <v>33</v>
      </c>
      <c r="R2062" t="s">
        <v>34</v>
      </c>
      <c r="S2062" t="s">
        <v>15438</v>
      </c>
      <c r="W2062" t="s">
        <v>6365</v>
      </c>
    </row>
    <row r="2063" spans="1:24" x14ac:dyDescent="0.3">
      <c r="A2063">
        <v>970159</v>
      </c>
      <c r="B2063">
        <v>7586</v>
      </c>
      <c r="C2063" t="s">
        <v>8068</v>
      </c>
      <c r="D2063" t="s">
        <v>8069</v>
      </c>
      <c r="F2063" t="s">
        <v>787</v>
      </c>
      <c r="G2063" t="s">
        <v>27</v>
      </c>
      <c r="H2063" t="s">
        <v>15439</v>
      </c>
      <c r="I2063" t="s">
        <v>15440</v>
      </c>
      <c r="J2063" t="s">
        <v>15441</v>
      </c>
      <c r="K2063">
        <v>23</v>
      </c>
      <c r="L2063" t="s">
        <v>15442</v>
      </c>
      <c r="N2063" t="s">
        <v>31</v>
      </c>
      <c r="O2063" t="s">
        <v>468</v>
      </c>
      <c r="Q2063" t="s">
        <v>33</v>
      </c>
      <c r="R2063" t="s">
        <v>34</v>
      </c>
      <c r="S2063" t="s">
        <v>8074</v>
      </c>
      <c r="W2063" t="s">
        <v>15443</v>
      </c>
      <c r="X2063" t="s">
        <v>60</v>
      </c>
    </row>
    <row r="2064" spans="1:24" x14ac:dyDescent="0.3">
      <c r="A2064">
        <v>970160</v>
      </c>
      <c r="B2064">
        <v>83476</v>
      </c>
      <c r="C2064" t="s">
        <v>15444</v>
      </c>
      <c r="D2064" t="s">
        <v>15445</v>
      </c>
      <c r="E2064" t="s">
        <v>195</v>
      </c>
      <c r="F2064" t="s">
        <v>979</v>
      </c>
      <c r="G2064" t="s">
        <v>27</v>
      </c>
      <c r="H2064" t="s">
        <v>15446</v>
      </c>
      <c r="I2064" t="s">
        <v>15447</v>
      </c>
      <c r="J2064" t="s">
        <v>15448</v>
      </c>
      <c r="K2064">
        <v>26</v>
      </c>
      <c r="N2064" t="s">
        <v>31</v>
      </c>
      <c r="O2064" t="s">
        <v>952</v>
      </c>
      <c r="Q2064" t="s">
        <v>33</v>
      </c>
      <c r="R2064" t="s">
        <v>34</v>
      </c>
      <c r="S2064" t="s">
        <v>15449</v>
      </c>
      <c r="T2064" t="s">
        <v>36</v>
      </c>
      <c r="W2064" t="s">
        <v>15450</v>
      </c>
      <c r="X2064" t="s">
        <v>60</v>
      </c>
    </row>
    <row r="2065" spans="1:24" x14ac:dyDescent="0.3">
      <c r="A2065">
        <v>970161</v>
      </c>
      <c r="B2065" t="s">
        <v>15451</v>
      </c>
      <c r="C2065" t="s">
        <v>15452</v>
      </c>
      <c r="D2065" t="s">
        <v>15453</v>
      </c>
      <c r="E2065" t="s">
        <v>140</v>
      </c>
      <c r="F2065" t="s">
        <v>970</v>
      </c>
      <c r="G2065" t="s">
        <v>43</v>
      </c>
      <c r="H2065" t="s">
        <v>15454</v>
      </c>
      <c r="J2065" t="s">
        <v>15455</v>
      </c>
      <c r="N2065" t="s">
        <v>31</v>
      </c>
      <c r="R2065" t="s">
        <v>78</v>
      </c>
      <c r="S2065" t="s">
        <v>15456</v>
      </c>
      <c r="W2065" t="s">
        <v>15457</v>
      </c>
      <c r="X2065" t="s">
        <v>38</v>
      </c>
    </row>
    <row r="2066" spans="1:24" x14ac:dyDescent="0.3">
      <c r="A2066">
        <v>970162</v>
      </c>
      <c r="B2066">
        <v>330068</v>
      </c>
      <c r="C2066" t="s">
        <v>15458</v>
      </c>
      <c r="D2066" t="s">
        <v>15459</v>
      </c>
      <c r="F2066" t="s">
        <v>292</v>
      </c>
      <c r="G2066" t="s">
        <v>27</v>
      </c>
      <c r="H2066" t="s">
        <v>15460</v>
      </c>
      <c r="I2066" t="s">
        <v>15461</v>
      </c>
      <c r="J2066" t="s">
        <v>15462</v>
      </c>
      <c r="K2066">
        <v>35</v>
      </c>
      <c r="N2066" t="s">
        <v>31</v>
      </c>
      <c r="O2066" t="s">
        <v>952</v>
      </c>
      <c r="Q2066" t="s">
        <v>33</v>
      </c>
      <c r="R2066" t="s">
        <v>34</v>
      </c>
      <c r="S2066" t="s">
        <v>15463</v>
      </c>
      <c r="W2066" t="s">
        <v>15464</v>
      </c>
      <c r="X2066" t="s">
        <v>38</v>
      </c>
    </row>
    <row r="2067" spans="1:24" x14ac:dyDescent="0.3">
      <c r="A2067">
        <v>970164</v>
      </c>
      <c r="B2067">
        <v>5958</v>
      </c>
      <c r="C2067" t="s">
        <v>15465</v>
      </c>
      <c r="D2067" t="s">
        <v>15466</v>
      </c>
      <c r="E2067" t="s">
        <v>195</v>
      </c>
      <c r="F2067" t="s">
        <v>1448</v>
      </c>
      <c r="G2067" t="s">
        <v>27</v>
      </c>
      <c r="H2067" t="s">
        <v>15467</v>
      </c>
      <c r="I2067" t="s">
        <v>15468</v>
      </c>
      <c r="J2067" t="s">
        <v>15469</v>
      </c>
      <c r="K2067">
        <v>48</v>
      </c>
      <c r="L2067" t="s">
        <v>5842</v>
      </c>
      <c r="N2067" t="s">
        <v>31</v>
      </c>
      <c r="O2067" t="s">
        <v>146</v>
      </c>
      <c r="Q2067" t="s">
        <v>1586</v>
      </c>
      <c r="R2067" t="s">
        <v>1587</v>
      </c>
      <c r="S2067" t="s">
        <v>15470</v>
      </c>
      <c r="W2067" t="s">
        <v>15471</v>
      </c>
      <c r="X2067" t="s">
        <v>38</v>
      </c>
    </row>
    <row r="2068" spans="1:24" x14ac:dyDescent="0.3">
      <c r="A2068">
        <v>970166</v>
      </c>
      <c r="B2068">
        <v>182070</v>
      </c>
      <c r="C2068" t="s">
        <v>15472</v>
      </c>
      <c r="D2068" t="s">
        <v>15473</v>
      </c>
      <c r="F2068" t="s">
        <v>507</v>
      </c>
      <c r="G2068" t="s">
        <v>27</v>
      </c>
      <c r="H2068" t="s">
        <v>15474</v>
      </c>
      <c r="I2068" t="s">
        <v>15475</v>
      </c>
      <c r="J2068" t="s">
        <v>15476</v>
      </c>
      <c r="K2068">
        <v>7</v>
      </c>
      <c r="N2068" t="s">
        <v>31</v>
      </c>
      <c r="O2068" t="s">
        <v>952</v>
      </c>
      <c r="Q2068" t="s">
        <v>33</v>
      </c>
      <c r="R2068" t="s">
        <v>34</v>
      </c>
      <c r="S2068" t="s">
        <v>15477</v>
      </c>
      <c r="T2068" t="s">
        <v>390</v>
      </c>
      <c r="W2068" t="s">
        <v>15478</v>
      </c>
      <c r="X2068" t="s">
        <v>60</v>
      </c>
    </row>
    <row r="2069" spans="1:24" x14ac:dyDescent="0.3">
      <c r="A2069">
        <v>970168</v>
      </c>
      <c r="B2069" t="s">
        <v>15426</v>
      </c>
      <c r="C2069" t="s">
        <v>15427</v>
      </c>
      <c r="D2069" t="s">
        <v>15428</v>
      </c>
      <c r="E2069" t="s">
        <v>185</v>
      </c>
      <c r="F2069" t="s">
        <v>1911</v>
      </c>
      <c r="G2069" t="s">
        <v>43</v>
      </c>
      <c r="H2069" t="s">
        <v>15479</v>
      </c>
      <c r="I2069" t="s">
        <v>15480</v>
      </c>
      <c r="J2069" t="s">
        <v>15481</v>
      </c>
      <c r="K2069">
        <v>87</v>
      </c>
      <c r="L2069" t="s">
        <v>15482</v>
      </c>
      <c r="N2069" t="s">
        <v>31</v>
      </c>
      <c r="O2069" t="s">
        <v>468</v>
      </c>
      <c r="Q2069" t="s">
        <v>33</v>
      </c>
      <c r="R2069" t="s">
        <v>34</v>
      </c>
      <c r="S2069" t="s">
        <v>15431</v>
      </c>
      <c r="W2069" t="s">
        <v>15483</v>
      </c>
      <c r="X2069" t="s">
        <v>60</v>
      </c>
    </row>
    <row r="2070" spans="1:24" x14ac:dyDescent="0.3">
      <c r="A2070">
        <v>970171</v>
      </c>
      <c r="B2070" t="s">
        <v>15484</v>
      </c>
      <c r="C2070" t="s">
        <v>15485</v>
      </c>
      <c r="D2070" t="s">
        <v>15486</v>
      </c>
      <c r="F2070" t="s">
        <v>630</v>
      </c>
      <c r="G2070" t="s">
        <v>43</v>
      </c>
      <c r="H2070" t="s">
        <v>15487</v>
      </c>
      <c r="I2070" t="s">
        <v>15488</v>
      </c>
      <c r="J2070" t="s">
        <v>15489</v>
      </c>
      <c r="K2070">
        <v>92</v>
      </c>
      <c r="L2070" t="s">
        <v>15490</v>
      </c>
      <c r="N2070" t="s">
        <v>31</v>
      </c>
      <c r="O2070" t="s">
        <v>468</v>
      </c>
      <c r="Q2070" t="s">
        <v>33</v>
      </c>
      <c r="R2070" t="s">
        <v>34</v>
      </c>
      <c r="S2070" t="s">
        <v>15491</v>
      </c>
      <c r="W2070" t="s">
        <v>15492</v>
      </c>
      <c r="X2070" t="s">
        <v>38</v>
      </c>
    </row>
    <row r="2071" spans="1:24" x14ac:dyDescent="0.3">
      <c r="A2071">
        <v>970172</v>
      </c>
      <c r="B2071">
        <v>287298</v>
      </c>
      <c r="C2071" t="s">
        <v>15493</v>
      </c>
      <c r="D2071" t="s">
        <v>15494</v>
      </c>
      <c r="F2071" t="s">
        <v>292</v>
      </c>
      <c r="G2071" t="s">
        <v>43</v>
      </c>
      <c r="H2071" t="s">
        <v>15495</v>
      </c>
      <c r="I2071" t="s">
        <v>15495</v>
      </c>
      <c r="J2071" t="s">
        <v>15496</v>
      </c>
      <c r="K2071">
        <v>0</v>
      </c>
      <c r="N2071" t="s">
        <v>31</v>
      </c>
      <c r="O2071" t="s">
        <v>47</v>
      </c>
      <c r="Q2071" t="s">
        <v>33</v>
      </c>
      <c r="R2071" t="s">
        <v>34</v>
      </c>
      <c r="S2071" t="e">
        <f>- Neuquén - Barrio SAN Lorenzo Norte</f>
        <v>#NAME?</v>
      </c>
      <c r="T2071" t="s">
        <v>15497</v>
      </c>
      <c r="W2071" t="s">
        <v>2688</v>
      </c>
    </row>
    <row r="2072" spans="1:24" x14ac:dyDescent="0.3">
      <c r="A2072">
        <v>970173</v>
      </c>
      <c r="B2072">
        <v>325784</v>
      </c>
      <c r="C2072" t="s">
        <v>15498</v>
      </c>
      <c r="D2072" t="s">
        <v>15499</v>
      </c>
      <c r="E2072" t="s">
        <v>140</v>
      </c>
      <c r="F2072" t="s">
        <v>441</v>
      </c>
      <c r="G2072" t="s">
        <v>43</v>
      </c>
      <c r="H2072" t="s">
        <v>15500</v>
      </c>
      <c r="I2072" t="s">
        <v>15501</v>
      </c>
      <c r="J2072" t="s">
        <v>15502</v>
      </c>
      <c r="K2072">
        <v>19</v>
      </c>
      <c r="N2072" t="s">
        <v>31</v>
      </c>
      <c r="O2072" t="s">
        <v>3295</v>
      </c>
      <c r="Q2072" t="s">
        <v>33</v>
      </c>
      <c r="R2072" t="s">
        <v>34</v>
      </c>
      <c r="S2072" t="s">
        <v>15503</v>
      </c>
      <c r="T2072" t="s">
        <v>308</v>
      </c>
      <c r="W2072" t="s">
        <v>15504</v>
      </c>
      <c r="X2072" t="s">
        <v>60</v>
      </c>
    </row>
    <row r="2073" spans="1:24" x14ac:dyDescent="0.3">
      <c r="A2073">
        <v>970174</v>
      </c>
      <c r="B2073" t="s">
        <v>15505</v>
      </c>
      <c r="C2073" t="s">
        <v>15506</v>
      </c>
      <c r="D2073" t="s">
        <v>15507</v>
      </c>
      <c r="E2073" t="s">
        <v>2632</v>
      </c>
      <c r="F2073" t="s">
        <v>42</v>
      </c>
      <c r="G2073" t="s">
        <v>43</v>
      </c>
      <c r="H2073" t="s">
        <v>15508</v>
      </c>
      <c r="I2073" t="s">
        <v>15509</v>
      </c>
      <c r="J2073" t="s">
        <v>15510</v>
      </c>
      <c r="K2073">
        <v>45</v>
      </c>
      <c r="N2073" t="s">
        <v>31</v>
      </c>
      <c r="O2073" t="s">
        <v>47</v>
      </c>
      <c r="Q2073" t="s">
        <v>33</v>
      </c>
      <c r="R2073" t="s">
        <v>34</v>
      </c>
      <c r="S2073" t="s">
        <v>15511</v>
      </c>
      <c r="W2073" t="s">
        <v>15512</v>
      </c>
      <c r="X2073" t="s">
        <v>60</v>
      </c>
    </row>
    <row r="2074" spans="1:24" x14ac:dyDescent="0.3">
      <c r="A2074">
        <v>970175</v>
      </c>
      <c r="B2074" t="s">
        <v>15513</v>
      </c>
      <c r="C2074" t="s">
        <v>15514</v>
      </c>
      <c r="D2074" t="s">
        <v>15515</v>
      </c>
      <c r="E2074" t="s">
        <v>101</v>
      </c>
      <c r="F2074" t="s">
        <v>292</v>
      </c>
      <c r="G2074" t="s">
        <v>43</v>
      </c>
      <c r="H2074" t="s">
        <v>15516</v>
      </c>
      <c r="I2074" t="s">
        <v>15517</v>
      </c>
      <c r="J2074" t="s">
        <v>15518</v>
      </c>
      <c r="K2074">
        <v>9</v>
      </c>
      <c r="N2074" t="s">
        <v>31</v>
      </c>
      <c r="O2074" t="s">
        <v>47</v>
      </c>
      <c r="Q2074" t="s">
        <v>33</v>
      </c>
      <c r="R2074" t="s">
        <v>34</v>
      </c>
      <c r="S2074" t="s">
        <v>15519</v>
      </c>
      <c r="T2074" t="s">
        <v>4080</v>
      </c>
      <c r="W2074" t="s">
        <v>15520</v>
      </c>
      <c r="X2074" t="s">
        <v>60</v>
      </c>
    </row>
    <row r="2075" spans="1:24" x14ac:dyDescent="0.3">
      <c r="A2075">
        <v>970176</v>
      </c>
      <c r="B2075" t="s">
        <v>392</v>
      </c>
      <c r="C2075" t="s">
        <v>393</v>
      </c>
      <c r="D2075" t="s">
        <v>394</v>
      </c>
      <c r="F2075" t="s">
        <v>281</v>
      </c>
      <c r="G2075" t="s">
        <v>43</v>
      </c>
      <c r="H2075" t="s">
        <v>15521</v>
      </c>
      <c r="I2075" t="s">
        <v>15522</v>
      </c>
      <c r="J2075" t="s">
        <v>15523</v>
      </c>
      <c r="K2075">
        <v>135</v>
      </c>
      <c r="N2075" t="s">
        <v>31</v>
      </c>
      <c r="O2075" t="s">
        <v>117</v>
      </c>
      <c r="Q2075" t="s">
        <v>33</v>
      </c>
      <c r="R2075" t="s">
        <v>34</v>
      </c>
      <c r="S2075" t="s">
        <v>401</v>
      </c>
      <c r="T2075" t="s">
        <v>402</v>
      </c>
      <c r="W2075" t="s">
        <v>637</v>
      </c>
      <c r="X2075" t="s">
        <v>38</v>
      </c>
    </row>
    <row r="2076" spans="1:24" x14ac:dyDescent="0.3">
      <c r="A2076">
        <v>970177</v>
      </c>
      <c r="B2076">
        <v>37643</v>
      </c>
      <c r="C2076" t="s">
        <v>15524</v>
      </c>
      <c r="D2076" t="s">
        <v>15525</v>
      </c>
      <c r="E2076" t="s">
        <v>1745</v>
      </c>
      <c r="F2076" t="s">
        <v>818</v>
      </c>
      <c r="G2076" t="s">
        <v>43</v>
      </c>
      <c r="H2076" t="s">
        <v>15526</v>
      </c>
      <c r="I2076" t="s">
        <v>15527</v>
      </c>
      <c r="J2076" t="s">
        <v>15528</v>
      </c>
      <c r="K2076">
        <v>75</v>
      </c>
      <c r="L2076" t="s">
        <v>9824</v>
      </c>
      <c r="N2076" t="s">
        <v>31</v>
      </c>
      <c r="O2076" t="s">
        <v>47</v>
      </c>
      <c r="Q2076" t="s">
        <v>33</v>
      </c>
      <c r="R2076" t="s">
        <v>34</v>
      </c>
      <c r="S2076" t="s">
        <v>15529</v>
      </c>
      <c r="T2076" t="s">
        <v>15530</v>
      </c>
      <c r="W2076" t="s">
        <v>1412</v>
      </c>
      <c r="X2076" t="s">
        <v>38</v>
      </c>
    </row>
    <row r="2077" spans="1:24" x14ac:dyDescent="0.3">
      <c r="A2077">
        <v>970180</v>
      </c>
      <c r="B2077">
        <v>229316</v>
      </c>
      <c r="C2077" t="s">
        <v>15531</v>
      </c>
      <c r="D2077" t="s">
        <v>15532</v>
      </c>
      <c r="F2077" t="s">
        <v>320</v>
      </c>
      <c r="G2077" t="s">
        <v>27</v>
      </c>
      <c r="H2077" t="s">
        <v>15533</v>
      </c>
      <c r="I2077" t="s">
        <v>15534</v>
      </c>
      <c r="J2077" t="s">
        <v>15535</v>
      </c>
      <c r="K2077">
        <v>45</v>
      </c>
      <c r="M2077" t="s">
        <v>2361</v>
      </c>
      <c r="N2077" t="s">
        <v>31</v>
      </c>
      <c r="O2077" t="s">
        <v>1248</v>
      </c>
      <c r="Q2077" t="s">
        <v>33</v>
      </c>
      <c r="R2077" t="s">
        <v>34</v>
      </c>
      <c r="S2077" t="s">
        <v>15536</v>
      </c>
      <c r="T2077" t="s">
        <v>15537</v>
      </c>
      <c r="W2077" t="s">
        <v>15538</v>
      </c>
      <c r="X2077" t="s">
        <v>60</v>
      </c>
    </row>
    <row r="2078" spans="1:24" x14ac:dyDescent="0.3">
      <c r="A2078">
        <v>970181</v>
      </c>
      <c r="B2078">
        <v>160323</v>
      </c>
      <c r="C2078" t="s">
        <v>15539</v>
      </c>
      <c r="D2078" t="s">
        <v>15540</v>
      </c>
      <c r="E2078" t="s">
        <v>195</v>
      </c>
      <c r="F2078" t="s">
        <v>6865</v>
      </c>
      <c r="G2078" t="s">
        <v>43</v>
      </c>
      <c r="H2078" t="s">
        <v>15541</v>
      </c>
      <c r="I2078" t="s">
        <v>15542</v>
      </c>
      <c r="J2078" t="s">
        <v>15543</v>
      </c>
      <c r="K2078">
        <v>28</v>
      </c>
      <c r="L2078" t="s">
        <v>1213</v>
      </c>
      <c r="N2078" t="s">
        <v>31</v>
      </c>
      <c r="O2078" t="s">
        <v>399</v>
      </c>
      <c r="Q2078" t="s">
        <v>33</v>
      </c>
      <c r="R2078" t="s">
        <v>34</v>
      </c>
      <c r="S2078" t="s">
        <v>15544</v>
      </c>
      <c r="W2078" t="s">
        <v>15545</v>
      </c>
      <c r="X2078" t="s">
        <v>38</v>
      </c>
    </row>
    <row r="2079" spans="1:24" x14ac:dyDescent="0.3">
      <c r="A2079">
        <v>970182</v>
      </c>
      <c r="B2079" t="s">
        <v>15546</v>
      </c>
      <c r="C2079" t="s">
        <v>15547</v>
      </c>
      <c r="D2079" t="s">
        <v>15548</v>
      </c>
      <c r="E2079" t="s">
        <v>140</v>
      </c>
      <c r="F2079" t="s">
        <v>1324</v>
      </c>
      <c r="G2079" t="s">
        <v>27</v>
      </c>
      <c r="H2079" t="s">
        <v>15549</v>
      </c>
      <c r="I2079" t="s">
        <v>15550</v>
      </c>
      <c r="J2079" t="s">
        <v>15551</v>
      </c>
      <c r="K2079">
        <v>98</v>
      </c>
      <c r="N2079" t="s">
        <v>31</v>
      </c>
      <c r="O2079" t="s">
        <v>117</v>
      </c>
      <c r="Q2079" t="s">
        <v>33</v>
      </c>
      <c r="R2079" t="s">
        <v>34</v>
      </c>
      <c r="S2079" t="s">
        <v>15552</v>
      </c>
      <c r="T2079" t="s">
        <v>1759</v>
      </c>
      <c r="W2079" t="s">
        <v>15553</v>
      </c>
      <c r="X2079" t="s">
        <v>38</v>
      </c>
    </row>
    <row r="2080" spans="1:24" x14ac:dyDescent="0.3">
      <c r="A2080">
        <v>970183</v>
      </c>
      <c r="B2080">
        <v>11380</v>
      </c>
      <c r="C2080" t="s">
        <v>14919</v>
      </c>
      <c r="D2080" t="s">
        <v>14920</v>
      </c>
      <c r="E2080" t="s">
        <v>195</v>
      </c>
      <c r="F2080" t="s">
        <v>6072</v>
      </c>
      <c r="G2080" t="s">
        <v>27</v>
      </c>
      <c r="H2080" t="s">
        <v>15554</v>
      </c>
      <c r="I2080" t="s">
        <v>15554</v>
      </c>
      <c r="J2080" t="s">
        <v>15555</v>
      </c>
      <c r="K2080">
        <v>0</v>
      </c>
      <c r="L2080" t="s">
        <v>15556</v>
      </c>
      <c r="N2080" t="s">
        <v>31</v>
      </c>
      <c r="O2080" t="s">
        <v>399</v>
      </c>
      <c r="Q2080" t="s">
        <v>33</v>
      </c>
      <c r="R2080" t="s">
        <v>34</v>
      </c>
      <c r="S2080" t="s">
        <v>14925</v>
      </c>
      <c r="W2080" t="s">
        <v>381</v>
      </c>
    </row>
    <row r="2081" spans="1:24" x14ac:dyDescent="0.3">
      <c r="A2081">
        <v>970184</v>
      </c>
      <c r="B2081">
        <v>53939</v>
      </c>
      <c r="C2081" t="s">
        <v>15557</v>
      </c>
      <c r="D2081" t="s">
        <v>15558</v>
      </c>
      <c r="E2081" t="s">
        <v>140</v>
      </c>
      <c r="F2081" t="s">
        <v>611</v>
      </c>
      <c r="G2081" t="s">
        <v>27</v>
      </c>
      <c r="H2081" t="s">
        <v>15559</v>
      </c>
      <c r="I2081" t="s">
        <v>15560</v>
      </c>
      <c r="J2081" t="s">
        <v>15561</v>
      </c>
      <c r="K2081">
        <v>78</v>
      </c>
      <c r="L2081" t="s">
        <v>15562</v>
      </c>
      <c r="N2081" t="s">
        <v>31</v>
      </c>
      <c r="O2081" t="s">
        <v>117</v>
      </c>
      <c r="Q2081" t="s">
        <v>33</v>
      </c>
      <c r="R2081" t="s">
        <v>34</v>
      </c>
      <c r="S2081" t="s">
        <v>15563</v>
      </c>
      <c r="W2081" t="s">
        <v>15564</v>
      </c>
      <c r="X2081" t="s">
        <v>38</v>
      </c>
    </row>
    <row r="2082" spans="1:24" x14ac:dyDescent="0.3">
      <c r="A2082">
        <v>970185</v>
      </c>
      <c r="B2082">
        <v>56603</v>
      </c>
      <c r="C2082" t="s">
        <v>15565</v>
      </c>
      <c r="D2082" t="s">
        <v>15566</v>
      </c>
      <c r="E2082" t="s">
        <v>195</v>
      </c>
      <c r="F2082" t="s">
        <v>153</v>
      </c>
      <c r="G2082" t="s">
        <v>43</v>
      </c>
      <c r="H2082" t="s">
        <v>15567</v>
      </c>
      <c r="I2082" t="s">
        <v>15568</v>
      </c>
      <c r="J2082" t="s">
        <v>15569</v>
      </c>
      <c r="K2082">
        <v>82</v>
      </c>
      <c r="L2082" t="s">
        <v>6687</v>
      </c>
      <c r="N2082" t="s">
        <v>31</v>
      </c>
      <c r="O2082" t="s">
        <v>399</v>
      </c>
      <c r="Q2082" t="s">
        <v>33</v>
      </c>
      <c r="R2082" t="s">
        <v>34</v>
      </c>
      <c r="S2082" t="s">
        <v>15570</v>
      </c>
      <c r="W2082" t="s">
        <v>15571</v>
      </c>
      <c r="X2082" t="s">
        <v>38</v>
      </c>
    </row>
    <row r="2083" spans="1:24" x14ac:dyDescent="0.3">
      <c r="A2083">
        <v>970186</v>
      </c>
      <c r="B2083">
        <v>322989</v>
      </c>
      <c r="C2083" t="s">
        <v>15572</v>
      </c>
      <c r="D2083" t="s">
        <v>15573</v>
      </c>
      <c r="E2083" t="s">
        <v>195</v>
      </c>
      <c r="F2083" t="s">
        <v>1864</v>
      </c>
      <c r="G2083" t="s">
        <v>43</v>
      </c>
      <c r="H2083" t="s">
        <v>15574</v>
      </c>
      <c r="J2083" t="s">
        <v>15575</v>
      </c>
      <c r="N2083" t="s">
        <v>31</v>
      </c>
      <c r="R2083" t="s">
        <v>78</v>
      </c>
      <c r="S2083" t="s">
        <v>15576</v>
      </c>
      <c r="W2083" t="s">
        <v>15577</v>
      </c>
      <c r="X2083" t="s">
        <v>38</v>
      </c>
    </row>
    <row r="2084" spans="1:24" x14ac:dyDescent="0.3">
      <c r="A2084">
        <v>970187</v>
      </c>
      <c r="B2084">
        <v>51988</v>
      </c>
      <c r="C2084" t="s">
        <v>15578</v>
      </c>
      <c r="D2084" t="s">
        <v>15579</v>
      </c>
      <c r="E2084" t="s">
        <v>195</v>
      </c>
      <c r="F2084" t="s">
        <v>2326</v>
      </c>
      <c r="G2084" t="s">
        <v>27</v>
      </c>
      <c r="H2084" t="s">
        <v>15580</v>
      </c>
      <c r="I2084" t="s">
        <v>15581</v>
      </c>
      <c r="J2084" t="s">
        <v>15582</v>
      </c>
      <c r="K2084">
        <v>64</v>
      </c>
      <c r="M2084" t="s">
        <v>10268</v>
      </c>
      <c r="N2084" t="s">
        <v>31</v>
      </c>
      <c r="O2084" t="s">
        <v>1248</v>
      </c>
      <c r="Q2084" t="s">
        <v>33</v>
      </c>
      <c r="R2084" t="s">
        <v>34</v>
      </c>
      <c r="S2084" t="s">
        <v>15583</v>
      </c>
      <c r="T2084" t="s">
        <v>390</v>
      </c>
      <c r="W2084" t="s">
        <v>637</v>
      </c>
      <c r="X2084" t="s">
        <v>38</v>
      </c>
    </row>
    <row r="2085" spans="1:24" x14ac:dyDescent="0.3">
      <c r="A2085">
        <v>970189</v>
      </c>
      <c r="B2085" t="s">
        <v>15584</v>
      </c>
      <c r="C2085" t="s">
        <v>15585</v>
      </c>
      <c r="D2085" t="s">
        <v>15586</v>
      </c>
      <c r="F2085" t="s">
        <v>685</v>
      </c>
      <c r="G2085" t="s">
        <v>43</v>
      </c>
      <c r="H2085" t="s">
        <v>15580</v>
      </c>
      <c r="I2085" t="s">
        <v>15587</v>
      </c>
      <c r="J2085" t="s">
        <v>15588</v>
      </c>
      <c r="K2085">
        <v>62</v>
      </c>
      <c r="L2085" t="s">
        <v>6732</v>
      </c>
      <c r="N2085" t="s">
        <v>31</v>
      </c>
      <c r="O2085" t="s">
        <v>399</v>
      </c>
      <c r="Q2085" t="s">
        <v>33</v>
      </c>
      <c r="R2085" t="s">
        <v>34</v>
      </c>
      <c r="S2085" t="s">
        <v>15589</v>
      </c>
      <c r="W2085" t="s">
        <v>15590</v>
      </c>
      <c r="X2085" t="s">
        <v>38</v>
      </c>
    </row>
    <row r="2086" spans="1:24" x14ac:dyDescent="0.3">
      <c r="A2086">
        <v>970191</v>
      </c>
      <c r="B2086">
        <v>73119</v>
      </c>
      <c r="C2086" t="s">
        <v>15591</v>
      </c>
      <c r="D2086" t="s">
        <v>15592</v>
      </c>
      <c r="F2086" t="s">
        <v>102</v>
      </c>
      <c r="G2086" t="s">
        <v>43</v>
      </c>
      <c r="H2086" t="s">
        <v>15593</v>
      </c>
      <c r="I2086" t="s">
        <v>15594</v>
      </c>
      <c r="J2086" t="s">
        <v>15595</v>
      </c>
      <c r="K2086">
        <v>56</v>
      </c>
      <c r="L2086" t="s">
        <v>15596</v>
      </c>
      <c r="N2086" t="s">
        <v>31</v>
      </c>
      <c r="O2086" t="s">
        <v>399</v>
      </c>
      <c r="Q2086" t="s">
        <v>1586</v>
      </c>
      <c r="R2086" t="s">
        <v>1587</v>
      </c>
      <c r="S2086" t="s">
        <v>15597</v>
      </c>
      <c r="T2086" t="s">
        <v>3896</v>
      </c>
      <c r="W2086" t="s">
        <v>15598</v>
      </c>
      <c r="X2086" t="s">
        <v>38</v>
      </c>
    </row>
    <row r="2087" spans="1:24" x14ac:dyDescent="0.3">
      <c r="A2087">
        <v>970192</v>
      </c>
      <c r="B2087">
        <v>55381</v>
      </c>
      <c r="C2087" t="s">
        <v>15599</v>
      </c>
      <c r="D2087" t="s">
        <v>15600</v>
      </c>
      <c r="F2087" t="s">
        <v>1350</v>
      </c>
      <c r="G2087" t="s">
        <v>27</v>
      </c>
      <c r="H2087" t="s">
        <v>15601</v>
      </c>
      <c r="I2087" t="s">
        <v>15602</v>
      </c>
      <c r="J2087" t="s">
        <v>15603</v>
      </c>
      <c r="K2087">
        <v>26</v>
      </c>
      <c r="L2087" t="s">
        <v>9088</v>
      </c>
      <c r="N2087" t="s">
        <v>31</v>
      </c>
      <c r="O2087" t="s">
        <v>399</v>
      </c>
      <c r="Q2087" t="s">
        <v>33</v>
      </c>
      <c r="R2087" t="s">
        <v>34</v>
      </c>
      <c r="S2087" t="s">
        <v>15604</v>
      </c>
      <c r="T2087" t="s">
        <v>1569</v>
      </c>
      <c r="W2087" t="s">
        <v>2206</v>
      </c>
      <c r="X2087" t="s">
        <v>60</v>
      </c>
    </row>
    <row r="2088" spans="1:24" x14ac:dyDescent="0.3">
      <c r="A2088">
        <v>970193</v>
      </c>
      <c r="B2088">
        <v>276809</v>
      </c>
      <c r="C2088" t="s">
        <v>15605</v>
      </c>
      <c r="D2088" t="s">
        <v>15606</v>
      </c>
      <c r="F2088" t="s">
        <v>125</v>
      </c>
      <c r="G2088" t="s">
        <v>27</v>
      </c>
      <c r="H2088" t="s">
        <v>15607</v>
      </c>
      <c r="I2088" t="s">
        <v>15608</v>
      </c>
      <c r="J2088" t="s">
        <v>15609</v>
      </c>
      <c r="K2088">
        <v>38</v>
      </c>
      <c r="N2088" t="s">
        <v>31</v>
      </c>
      <c r="O2088" t="s">
        <v>117</v>
      </c>
      <c r="Q2088" t="s">
        <v>33</v>
      </c>
      <c r="R2088" t="s">
        <v>34</v>
      </c>
      <c r="S2088" t="s">
        <v>14354</v>
      </c>
      <c r="T2088" t="s">
        <v>540</v>
      </c>
      <c r="W2088" t="s">
        <v>15610</v>
      </c>
      <c r="X2088" t="s">
        <v>38</v>
      </c>
    </row>
    <row r="2089" spans="1:24" x14ac:dyDescent="0.3">
      <c r="A2089">
        <v>970194</v>
      </c>
      <c r="B2089" t="s">
        <v>15611</v>
      </c>
      <c r="C2089" t="s">
        <v>15612</v>
      </c>
      <c r="D2089" t="s">
        <v>15613</v>
      </c>
      <c r="E2089" t="s">
        <v>3789</v>
      </c>
      <c r="F2089" t="s">
        <v>196</v>
      </c>
      <c r="G2089" t="s">
        <v>27</v>
      </c>
      <c r="H2089" t="s">
        <v>15614</v>
      </c>
      <c r="I2089" t="s">
        <v>15614</v>
      </c>
      <c r="J2089" t="s">
        <v>15615</v>
      </c>
      <c r="K2089">
        <v>0</v>
      </c>
      <c r="L2089" t="s">
        <v>15616</v>
      </c>
      <c r="N2089" t="s">
        <v>31</v>
      </c>
      <c r="O2089" t="s">
        <v>146</v>
      </c>
      <c r="Q2089" t="s">
        <v>33</v>
      </c>
      <c r="R2089" t="s">
        <v>34</v>
      </c>
      <c r="S2089" t="s">
        <v>15617</v>
      </c>
      <c r="W2089" t="s">
        <v>4188</v>
      </c>
    </row>
    <row r="2090" spans="1:24" x14ac:dyDescent="0.3">
      <c r="A2090">
        <v>970195</v>
      </c>
      <c r="B2090" t="s">
        <v>15618</v>
      </c>
      <c r="C2090" t="s">
        <v>15619</v>
      </c>
      <c r="D2090" t="s">
        <v>15620</v>
      </c>
      <c r="F2090" t="s">
        <v>26</v>
      </c>
      <c r="G2090" t="s">
        <v>43</v>
      </c>
      <c r="H2090" t="s">
        <v>15621</v>
      </c>
      <c r="I2090" t="s">
        <v>15622</v>
      </c>
      <c r="J2090" t="s">
        <v>15623</v>
      </c>
      <c r="K2090">
        <v>33</v>
      </c>
      <c r="L2090" t="s">
        <v>15624</v>
      </c>
      <c r="N2090" t="s">
        <v>31</v>
      </c>
      <c r="O2090" t="s">
        <v>399</v>
      </c>
      <c r="Q2090" t="s">
        <v>33</v>
      </c>
      <c r="R2090" t="s">
        <v>34</v>
      </c>
      <c r="S2090" t="s">
        <v>15625</v>
      </c>
      <c r="T2090" t="s">
        <v>2642</v>
      </c>
      <c r="W2090" t="s">
        <v>15626</v>
      </c>
      <c r="X2090" t="s">
        <v>38</v>
      </c>
    </row>
    <row r="2091" spans="1:24" x14ac:dyDescent="0.3">
      <c r="A2091">
        <v>970197</v>
      </c>
      <c r="B2091" t="s">
        <v>15627</v>
      </c>
      <c r="C2091" t="s">
        <v>15628</v>
      </c>
      <c r="D2091" t="s">
        <v>15629</v>
      </c>
      <c r="E2091" t="s">
        <v>140</v>
      </c>
      <c r="F2091" t="s">
        <v>2326</v>
      </c>
      <c r="G2091" t="s">
        <v>43</v>
      </c>
      <c r="H2091" t="s">
        <v>15630</v>
      </c>
      <c r="I2091" t="s">
        <v>15631</v>
      </c>
      <c r="J2091" t="s">
        <v>15632</v>
      </c>
      <c r="K2091">
        <v>155</v>
      </c>
      <c r="L2091" t="s">
        <v>15633</v>
      </c>
      <c r="N2091" t="s">
        <v>31</v>
      </c>
      <c r="O2091" t="s">
        <v>9551</v>
      </c>
      <c r="Q2091" t="s">
        <v>33</v>
      </c>
      <c r="R2091" t="s">
        <v>34</v>
      </c>
      <c r="S2091" t="s">
        <v>15634</v>
      </c>
      <c r="W2091" t="s">
        <v>15635</v>
      </c>
      <c r="X2091" t="s">
        <v>38</v>
      </c>
    </row>
    <row r="2092" spans="1:24" x14ac:dyDescent="0.3">
      <c r="A2092">
        <v>970198</v>
      </c>
      <c r="B2092" t="s">
        <v>15636</v>
      </c>
      <c r="C2092" t="s">
        <v>15637</v>
      </c>
      <c r="D2092" t="s">
        <v>15638</v>
      </c>
      <c r="F2092" t="s">
        <v>507</v>
      </c>
      <c r="G2092" t="s">
        <v>27</v>
      </c>
      <c r="H2092" t="s">
        <v>15639</v>
      </c>
      <c r="I2092" t="s">
        <v>15640</v>
      </c>
      <c r="J2092" t="s">
        <v>15641</v>
      </c>
      <c r="K2092">
        <v>8</v>
      </c>
      <c r="L2092" t="s">
        <v>15642</v>
      </c>
      <c r="N2092" t="s">
        <v>31</v>
      </c>
      <c r="O2092" t="s">
        <v>399</v>
      </c>
      <c r="Q2092" t="s">
        <v>33</v>
      </c>
      <c r="R2092" t="s">
        <v>34</v>
      </c>
      <c r="S2092" t="s">
        <v>87</v>
      </c>
      <c r="W2092" t="s">
        <v>12618</v>
      </c>
      <c r="X2092" t="s">
        <v>38</v>
      </c>
    </row>
    <row r="2093" spans="1:24" x14ac:dyDescent="0.3">
      <c r="A2093">
        <v>970200</v>
      </c>
      <c r="B2093">
        <v>280188</v>
      </c>
      <c r="C2093" t="s">
        <v>15643</v>
      </c>
      <c r="D2093" t="s">
        <v>15644</v>
      </c>
      <c r="F2093" t="s">
        <v>603</v>
      </c>
      <c r="G2093" t="s">
        <v>27</v>
      </c>
      <c r="H2093" t="s">
        <v>15645</v>
      </c>
      <c r="I2093" t="s">
        <v>15646</v>
      </c>
      <c r="J2093" t="s">
        <v>15647</v>
      </c>
      <c r="K2093">
        <v>17</v>
      </c>
      <c r="L2093" t="s">
        <v>576</v>
      </c>
      <c r="N2093" t="s">
        <v>31</v>
      </c>
      <c r="O2093" t="s">
        <v>146</v>
      </c>
      <c r="Q2093" t="s">
        <v>33</v>
      </c>
      <c r="R2093" t="s">
        <v>34</v>
      </c>
      <c r="S2093" t="s">
        <v>15648</v>
      </c>
      <c r="T2093" t="s">
        <v>402</v>
      </c>
      <c r="W2093" t="s">
        <v>15649</v>
      </c>
      <c r="X2093" t="s">
        <v>38</v>
      </c>
    </row>
    <row r="2094" spans="1:24" x14ac:dyDescent="0.3">
      <c r="A2094">
        <v>970202</v>
      </c>
      <c r="B2094" t="s">
        <v>15650</v>
      </c>
      <c r="C2094" t="s">
        <v>15651</v>
      </c>
      <c r="D2094" t="s">
        <v>15652</v>
      </c>
      <c r="F2094" t="s">
        <v>970</v>
      </c>
      <c r="G2094" t="s">
        <v>27</v>
      </c>
      <c r="H2094" t="s">
        <v>15653</v>
      </c>
      <c r="J2094" t="s">
        <v>15654</v>
      </c>
      <c r="N2094" t="s">
        <v>31</v>
      </c>
      <c r="R2094" t="s">
        <v>78</v>
      </c>
      <c r="S2094" t="s">
        <v>15655</v>
      </c>
      <c r="T2094" t="s">
        <v>1345</v>
      </c>
      <c r="W2094" t="s">
        <v>15656</v>
      </c>
      <c r="X2094" t="s">
        <v>38</v>
      </c>
    </row>
    <row r="2095" spans="1:24" x14ac:dyDescent="0.3">
      <c r="A2095">
        <v>970205</v>
      </c>
      <c r="B2095">
        <v>113734</v>
      </c>
      <c r="C2095" t="s">
        <v>15657</v>
      </c>
      <c r="D2095" t="s">
        <v>15658</v>
      </c>
      <c r="E2095" t="s">
        <v>140</v>
      </c>
      <c r="F2095" t="s">
        <v>112</v>
      </c>
      <c r="G2095" t="s">
        <v>43</v>
      </c>
      <c r="H2095" t="s">
        <v>15659</v>
      </c>
      <c r="I2095" t="s">
        <v>15660</v>
      </c>
      <c r="J2095" t="s">
        <v>15661</v>
      </c>
      <c r="K2095">
        <v>36</v>
      </c>
      <c r="L2095" t="s">
        <v>15662</v>
      </c>
      <c r="N2095" t="s">
        <v>31</v>
      </c>
      <c r="O2095" t="s">
        <v>399</v>
      </c>
      <c r="Q2095" t="s">
        <v>33</v>
      </c>
      <c r="R2095" t="s">
        <v>34</v>
      </c>
      <c r="S2095" t="s">
        <v>15663</v>
      </c>
      <c r="T2095" t="s">
        <v>530</v>
      </c>
      <c r="W2095" t="s">
        <v>15664</v>
      </c>
      <c r="X2095" t="s">
        <v>60</v>
      </c>
    </row>
    <row r="2096" spans="1:24" x14ac:dyDescent="0.3">
      <c r="A2096">
        <v>970206</v>
      </c>
      <c r="B2096" t="s">
        <v>15665</v>
      </c>
      <c r="C2096" t="s">
        <v>15666</v>
      </c>
      <c r="D2096" t="s">
        <v>15667</v>
      </c>
      <c r="F2096" t="s">
        <v>818</v>
      </c>
      <c r="G2096" t="s">
        <v>27</v>
      </c>
      <c r="H2096" t="s">
        <v>15668</v>
      </c>
      <c r="I2096" t="s">
        <v>15669</v>
      </c>
      <c r="J2096" t="s">
        <v>15670</v>
      </c>
      <c r="K2096">
        <v>117</v>
      </c>
      <c r="N2096" t="s">
        <v>31</v>
      </c>
      <c r="O2096" t="s">
        <v>9551</v>
      </c>
      <c r="Q2096" t="s">
        <v>33</v>
      </c>
      <c r="R2096" t="s">
        <v>34</v>
      </c>
      <c r="S2096" t="s">
        <v>15671</v>
      </c>
      <c r="W2096" t="s">
        <v>15672</v>
      </c>
      <c r="X2096" t="s">
        <v>38</v>
      </c>
    </row>
    <row r="2097" spans="1:24" x14ac:dyDescent="0.3">
      <c r="A2097">
        <v>970207</v>
      </c>
      <c r="B2097">
        <v>316260</v>
      </c>
      <c r="C2097" t="s">
        <v>15673</v>
      </c>
      <c r="D2097" t="s">
        <v>15674</v>
      </c>
      <c r="F2097" t="s">
        <v>847</v>
      </c>
      <c r="G2097" t="s">
        <v>27</v>
      </c>
      <c r="H2097" t="s">
        <v>15675</v>
      </c>
      <c r="I2097" t="s">
        <v>15676</v>
      </c>
      <c r="J2097" t="s">
        <v>15677</v>
      </c>
      <c r="K2097">
        <v>134</v>
      </c>
      <c r="L2097" t="s">
        <v>15678</v>
      </c>
      <c r="N2097" t="s">
        <v>31</v>
      </c>
      <c r="O2097" t="s">
        <v>9551</v>
      </c>
      <c r="Q2097" t="s">
        <v>33</v>
      </c>
      <c r="R2097" t="s">
        <v>34</v>
      </c>
      <c r="S2097" t="s">
        <v>15679</v>
      </c>
      <c r="W2097" t="s">
        <v>15680</v>
      </c>
      <c r="X2097" t="s">
        <v>38</v>
      </c>
    </row>
    <row r="2098" spans="1:24" x14ac:dyDescent="0.3">
      <c r="A2098">
        <v>970210</v>
      </c>
      <c r="B2098" t="s">
        <v>15681</v>
      </c>
      <c r="C2098" t="s">
        <v>15682</v>
      </c>
      <c r="D2098" t="s">
        <v>15683</v>
      </c>
      <c r="F2098" t="s">
        <v>42</v>
      </c>
      <c r="G2098" t="s">
        <v>43</v>
      </c>
      <c r="H2098" t="s">
        <v>15684</v>
      </c>
      <c r="I2098" t="s">
        <v>15685</v>
      </c>
      <c r="J2098" t="s">
        <v>15686</v>
      </c>
      <c r="K2098">
        <v>16</v>
      </c>
      <c r="L2098" t="s">
        <v>15687</v>
      </c>
      <c r="N2098" t="s">
        <v>31</v>
      </c>
      <c r="O2098" t="s">
        <v>399</v>
      </c>
      <c r="Q2098" t="s">
        <v>33</v>
      </c>
      <c r="R2098" t="s">
        <v>34</v>
      </c>
      <c r="S2098" t="s">
        <v>15688</v>
      </c>
      <c r="W2098" t="s">
        <v>2027</v>
      </c>
      <c r="X2098" t="s">
        <v>60</v>
      </c>
    </row>
    <row r="2099" spans="1:24" x14ac:dyDescent="0.3">
      <c r="A2099">
        <v>970211</v>
      </c>
      <c r="B2099">
        <v>259215</v>
      </c>
      <c r="C2099" t="s">
        <v>15689</v>
      </c>
      <c r="D2099" t="s">
        <v>15690</v>
      </c>
      <c r="F2099" t="s">
        <v>909</v>
      </c>
      <c r="G2099" t="s">
        <v>27</v>
      </c>
      <c r="H2099" t="s">
        <v>15691</v>
      </c>
      <c r="I2099" t="s">
        <v>15692</v>
      </c>
      <c r="J2099" t="s">
        <v>15693</v>
      </c>
      <c r="K2099">
        <v>117</v>
      </c>
      <c r="L2099" t="s">
        <v>15694</v>
      </c>
      <c r="N2099" t="s">
        <v>31</v>
      </c>
      <c r="O2099" t="s">
        <v>5885</v>
      </c>
      <c r="Q2099" t="s">
        <v>33</v>
      </c>
      <c r="R2099" t="s">
        <v>34</v>
      </c>
      <c r="S2099" t="s">
        <v>15695</v>
      </c>
      <c r="W2099" t="s">
        <v>1876</v>
      </c>
      <c r="X2099" t="s">
        <v>38</v>
      </c>
    </row>
    <row r="2100" spans="1:24" x14ac:dyDescent="0.3">
      <c r="A2100">
        <v>970213</v>
      </c>
      <c r="B2100" t="s">
        <v>15696</v>
      </c>
      <c r="C2100" t="s">
        <v>15697</v>
      </c>
      <c r="D2100" t="s">
        <v>15698</v>
      </c>
      <c r="F2100" t="s">
        <v>1001</v>
      </c>
      <c r="G2100" t="s">
        <v>43</v>
      </c>
      <c r="H2100" t="s">
        <v>15699</v>
      </c>
      <c r="I2100" t="s">
        <v>15700</v>
      </c>
      <c r="J2100" t="s">
        <v>15701</v>
      </c>
      <c r="K2100">
        <v>117</v>
      </c>
      <c r="L2100" t="s">
        <v>15702</v>
      </c>
      <c r="N2100" t="s">
        <v>31</v>
      </c>
      <c r="O2100" t="s">
        <v>9551</v>
      </c>
      <c r="Q2100" t="s">
        <v>33</v>
      </c>
      <c r="R2100" t="s">
        <v>34</v>
      </c>
      <c r="S2100" t="s">
        <v>15703</v>
      </c>
      <c r="W2100" t="s">
        <v>15704</v>
      </c>
      <c r="X2100" t="s">
        <v>38</v>
      </c>
    </row>
    <row r="2101" spans="1:24" x14ac:dyDescent="0.3">
      <c r="A2101">
        <v>970214</v>
      </c>
      <c r="B2101" t="s">
        <v>15705</v>
      </c>
      <c r="C2101" t="s">
        <v>15706</v>
      </c>
      <c r="D2101" t="s">
        <v>15707</v>
      </c>
      <c r="F2101" t="s">
        <v>909</v>
      </c>
      <c r="G2101" t="s">
        <v>43</v>
      </c>
      <c r="H2101" t="s">
        <v>15708</v>
      </c>
      <c r="I2101" t="s">
        <v>15709</v>
      </c>
      <c r="J2101" t="s">
        <v>15710</v>
      </c>
      <c r="K2101">
        <v>116</v>
      </c>
      <c r="L2101" t="s">
        <v>4313</v>
      </c>
      <c r="N2101" t="s">
        <v>31</v>
      </c>
      <c r="O2101" t="s">
        <v>5885</v>
      </c>
      <c r="Q2101" t="s">
        <v>33</v>
      </c>
      <c r="R2101" t="s">
        <v>34</v>
      </c>
      <c r="S2101" t="e">
        <f>- Plottier</f>
        <v>#NAME?</v>
      </c>
      <c r="T2101" t="s">
        <v>15711</v>
      </c>
      <c r="W2101" t="s">
        <v>4313</v>
      </c>
      <c r="X2101" t="s">
        <v>38</v>
      </c>
    </row>
    <row r="2102" spans="1:24" x14ac:dyDescent="0.3">
      <c r="A2102">
        <v>970215</v>
      </c>
      <c r="B2102" t="s">
        <v>15712</v>
      </c>
      <c r="C2102" t="s">
        <v>15713</v>
      </c>
      <c r="D2102" t="s">
        <v>15714</v>
      </c>
      <c r="F2102" t="s">
        <v>979</v>
      </c>
      <c r="G2102" t="s">
        <v>43</v>
      </c>
      <c r="H2102" t="s">
        <v>15715</v>
      </c>
      <c r="I2102" t="s">
        <v>15716</v>
      </c>
      <c r="J2102" t="s">
        <v>15717</v>
      </c>
      <c r="K2102">
        <v>33</v>
      </c>
      <c r="L2102" t="s">
        <v>213</v>
      </c>
      <c r="N2102" t="s">
        <v>31</v>
      </c>
      <c r="O2102" t="s">
        <v>146</v>
      </c>
      <c r="Q2102" t="s">
        <v>33</v>
      </c>
      <c r="R2102" t="s">
        <v>34</v>
      </c>
      <c r="S2102" t="s">
        <v>15718</v>
      </c>
      <c r="T2102" t="s">
        <v>10429</v>
      </c>
      <c r="W2102" t="s">
        <v>15719</v>
      </c>
      <c r="X2102" t="s">
        <v>60</v>
      </c>
    </row>
    <row r="2103" spans="1:24" x14ac:dyDescent="0.3">
      <c r="A2103">
        <v>970216</v>
      </c>
      <c r="B2103" t="s">
        <v>15720</v>
      </c>
      <c r="C2103" t="s">
        <v>15721</v>
      </c>
      <c r="D2103" t="s">
        <v>15722</v>
      </c>
      <c r="F2103" t="s">
        <v>572</v>
      </c>
      <c r="G2103" t="s">
        <v>27</v>
      </c>
      <c r="H2103" t="s">
        <v>15723</v>
      </c>
      <c r="I2103" t="s">
        <v>15724</v>
      </c>
      <c r="J2103" t="s">
        <v>15725</v>
      </c>
      <c r="K2103">
        <v>145</v>
      </c>
      <c r="L2103" t="s">
        <v>557</v>
      </c>
      <c r="N2103" t="s">
        <v>31</v>
      </c>
      <c r="O2103" t="s">
        <v>9551</v>
      </c>
      <c r="Q2103" t="s">
        <v>33</v>
      </c>
      <c r="R2103" t="s">
        <v>34</v>
      </c>
      <c r="S2103" t="s">
        <v>15726</v>
      </c>
      <c r="W2103" t="s">
        <v>15727</v>
      </c>
      <c r="X2103" t="s">
        <v>38</v>
      </c>
    </row>
    <row r="2104" spans="1:24" x14ac:dyDescent="0.3">
      <c r="A2104">
        <v>970220</v>
      </c>
      <c r="B2104">
        <v>13170</v>
      </c>
      <c r="C2104" t="s">
        <v>15728</v>
      </c>
      <c r="D2104" t="s">
        <v>15729</v>
      </c>
      <c r="E2104" t="s">
        <v>195</v>
      </c>
      <c r="F2104" t="s">
        <v>2244</v>
      </c>
      <c r="G2104" t="s">
        <v>27</v>
      </c>
      <c r="H2104" t="s">
        <v>15730</v>
      </c>
      <c r="I2104" t="s">
        <v>15730</v>
      </c>
      <c r="J2104" t="s">
        <v>15731</v>
      </c>
      <c r="K2104">
        <v>0</v>
      </c>
      <c r="L2104" t="s">
        <v>15732</v>
      </c>
      <c r="N2104" t="s">
        <v>31</v>
      </c>
      <c r="O2104" t="s">
        <v>146</v>
      </c>
      <c r="Q2104" t="s">
        <v>33</v>
      </c>
      <c r="R2104" t="s">
        <v>34</v>
      </c>
      <c r="S2104" t="s">
        <v>15733</v>
      </c>
      <c r="T2104" t="s">
        <v>896</v>
      </c>
      <c r="W2104" t="s">
        <v>2206</v>
      </c>
    </row>
    <row r="2105" spans="1:24" x14ac:dyDescent="0.3">
      <c r="A2105">
        <v>970221</v>
      </c>
      <c r="B2105" t="s">
        <v>12851</v>
      </c>
      <c r="C2105" t="s">
        <v>12852</v>
      </c>
      <c r="D2105" t="s">
        <v>12853</v>
      </c>
      <c r="E2105" t="s">
        <v>2632</v>
      </c>
      <c r="F2105" t="s">
        <v>970</v>
      </c>
      <c r="G2105" t="s">
        <v>43</v>
      </c>
      <c r="H2105" t="s">
        <v>15730</v>
      </c>
      <c r="I2105" t="s">
        <v>15730</v>
      </c>
      <c r="J2105" t="s">
        <v>15734</v>
      </c>
      <c r="K2105">
        <v>0</v>
      </c>
      <c r="N2105" t="s">
        <v>31</v>
      </c>
      <c r="R2105" t="s">
        <v>78</v>
      </c>
      <c r="S2105" t="s">
        <v>12857</v>
      </c>
      <c r="W2105" t="s">
        <v>1510</v>
      </c>
    </row>
    <row r="2106" spans="1:24" x14ac:dyDescent="0.3">
      <c r="A2106">
        <v>970222</v>
      </c>
      <c r="B2106">
        <v>210007</v>
      </c>
      <c r="C2106" t="s">
        <v>15735</v>
      </c>
      <c r="D2106" t="s">
        <v>15736</v>
      </c>
      <c r="E2106" t="s">
        <v>1284</v>
      </c>
      <c r="F2106" t="s">
        <v>42</v>
      </c>
      <c r="G2106" t="s">
        <v>27</v>
      </c>
      <c r="H2106" t="s">
        <v>15737</v>
      </c>
      <c r="I2106" t="s">
        <v>15738</v>
      </c>
      <c r="J2106" t="s">
        <v>15739</v>
      </c>
      <c r="K2106">
        <v>11</v>
      </c>
      <c r="L2106" t="s">
        <v>15740</v>
      </c>
      <c r="N2106" t="s">
        <v>31</v>
      </c>
      <c r="O2106" t="s">
        <v>146</v>
      </c>
      <c r="Q2106" t="s">
        <v>33</v>
      </c>
      <c r="R2106" t="s">
        <v>34</v>
      </c>
      <c r="S2106" t="s">
        <v>15741</v>
      </c>
      <c r="T2106" t="s">
        <v>15742</v>
      </c>
      <c r="W2106" t="s">
        <v>500</v>
      </c>
      <c r="X2106" t="s">
        <v>60</v>
      </c>
    </row>
    <row r="2107" spans="1:24" x14ac:dyDescent="0.3">
      <c r="A2107">
        <v>970223</v>
      </c>
      <c r="B2107">
        <v>187633</v>
      </c>
      <c r="C2107" t="s">
        <v>15743</v>
      </c>
      <c r="D2107" t="s">
        <v>15744</v>
      </c>
      <c r="F2107" t="s">
        <v>738</v>
      </c>
      <c r="G2107" t="s">
        <v>43</v>
      </c>
      <c r="H2107" t="s">
        <v>15745</v>
      </c>
      <c r="I2107" t="s">
        <v>15746</v>
      </c>
      <c r="J2107" t="s">
        <v>15747</v>
      </c>
      <c r="K2107">
        <v>145</v>
      </c>
      <c r="L2107" t="s">
        <v>252</v>
      </c>
      <c r="N2107" t="s">
        <v>31</v>
      </c>
      <c r="O2107" t="s">
        <v>9551</v>
      </c>
      <c r="Q2107" t="s">
        <v>33</v>
      </c>
      <c r="R2107" t="s">
        <v>34</v>
      </c>
      <c r="S2107" t="s">
        <v>15748</v>
      </c>
      <c r="T2107" t="s">
        <v>265</v>
      </c>
      <c r="W2107" t="s">
        <v>15749</v>
      </c>
      <c r="X2107" t="s">
        <v>38</v>
      </c>
    </row>
    <row r="2108" spans="1:24" x14ac:dyDescent="0.3">
      <c r="A2108">
        <v>970224</v>
      </c>
      <c r="B2108" t="s">
        <v>15750</v>
      </c>
      <c r="C2108" t="s">
        <v>15751</v>
      </c>
      <c r="D2108" t="s">
        <v>15752</v>
      </c>
      <c r="F2108" t="s">
        <v>970</v>
      </c>
      <c r="G2108" t="s">
        <v>27</v>
      </c>
      <c r="H2108" t="s">
        <v>15753</v>
      </c>
      <c r="I2108" t="s">
        <v>15754</v>
      </c>
      <c r="J2108" t="s">
        <v>15755</v>
      </c>
      <c r="K2108">
        <v>178</v>
      </c>
      <c r="L2108" t="s">
        <v>4845</v>
      </c>
      <c r="N2108" t="s">
        <v>31</v>
      </c>
      <c r="O2108" t="s">
        <v>9551</v>
      </c>
      <c r="Q2108" t="s">
        <v>33</v>
      </c>
      <c r="R2108" t="s">
        <v>34</v>
      </c>
      <c r="S2108" t="s">
        <v>15756</v>
      </c>
      <c r="W2108" t="s">
        <v>15757</v>
      </c>
      <c r="X2108" t="s">
        <v>38</v>
      </c>
    </row>
    <row r="2109" spans="1:24" x14ac:dyDescent="0.3">
      <c r="A2109">
        <v>970226</v>
      </c>
      <c r="B2109">
        <v>166865</v>
      </c>
      <c r="C2109" t="s">
        <v>15758</v>
      </c>
      <c r="D2109" t="s">
        <v>15759</v>
      </c>
      <c r="F2109" t="s">
        <v>165</v>
      </c>
      <c r="G2109" t="s">
        <v>27</v>
      </c>
      <c r="H2109" t="s">
        <v>15760</v>
      </c>
      <c r="I2109" t="s">
        <v>15760</v>
      </c>
      <c r="J2109" t="s">
        <v>15761</v>
      </c>
      <c r="K2109">
        <v>0</v>
      </c>
      <c r="L2109" t="s">
        <v>15762</v>
      </c>
      <c r="N2109" t="s">
        <v>31</v>
      </c>
      <c r="O2109" t="s">
        <v>146</v>
      </c>
      <c r="Q2109" t="s">
        <v>33</v>
      </c>
      <c r="R2109" t="s">
        <v>34</v>
      </c>
      <c r="S2109" t="s">
        <v>15763</v>
      </c>
      <c r="T2109" t="s">
        <v>15764</v>
      </c>
      <c r="W2109" t="s">
        <v>2206</v>
      </c>
    </row>
    <row r="2110" spans="1:24" x14ac:dyDescent="0.3">
      <c r="A2110">
        <v>970227</v>
      </c>
      <c r="B2110" t="s">
        <v>15765</v>
      </c>
      <c r="C2110" t="s">
        <v>15766</v>
      </c>
      <c r="D2110" t="s">
        <v>15767</v>
      </c>
      <c r="E2110" t="s">
        <v>2001</v>
      </c>
      <c r="F2110" t="s">
        <v>514</v>
      </c>
      <c r="G2110" t="s">
        <v>43</v>
      </c>
      <c r="H2110" t="s">
        <v>15760</v>
      </c>
      <c r="J2110" t="s">
        <v>15768</v>
      </c>
      <c r="N2110" t="s">
        <v>31</v>
      </c>
      <c r="R2110" t="s">
        <v>78</v>
      </c>
      <c r="S2110" t="s">
        <v>15769</v>
      </c>
      <c r="W2110" t="s">
        <v>15770</v>
      </c>
    </row>
    <row r="2111" spans="1:24" x14ac:dyDescent="0.3">
      <c r="A2111">
        <v>970230</v>
      </c>
      <c r="B2111">
        <v>318723</v>
      </c>
      <c r="C2111" t="s">
        <v>15771</v>
      </c>
      <c r="D2111" t="s">
        <v>15772</v>
      </c>
      <c r="E2111" t="s">
        <v>195</v>
      </c>
      <c r="F2111" t="s">
        <v>6865</v>
      </c>
      <c r="G2111" t="s">
        <v>43</v>
      </c>
      <c r="H2111" t="s">
        <v>15773</v>
      </c>
      <c r="I2111" t="s">
        <v>15774</v>
      </c>
      <c r="J2111" t="s">
        <v>15775</v>
      </c>
      <c r="K2111">
        <v>48</v>
      </c>
      <c r="L2111" t="s">
        <v>15776</v>
      </c>
      <c r="N2111" t="s">
        <v>31</v>
      </c>
      <c r="O2111" t="s">
        <v>9551</v>
      </c>
      <c r="Q2111" t="s">
        <v>33</v>
      </c>
      <c r="R2111" t="s">
        <v>34</v>
      </c>
      <c r="S2111" t="s">
        <v>15777</v>
      </c>
      <c r="W2111" t="s">
        <v>12602</v>
      </c>
      <c r="X2111" t="s">
        <v>60</v>
      </c>
    </row>
    <row r="2112" spans="1:24" x14ac:dyDescent="0.3">
      <c r="A2112">
        <v>970231</v>
      </c>
      <c r="B2112" t="s">
        <v>15778</v>
      </c>
      <c r="C2112" t="s">
        <v>15779</v>
      </c>
      <c r="D2112" t="s">
        <v>15780</v>
      </c>
      <c r="F2112" t="s">
        <v>650</v>
      </c>
      <c r="G2112" t="s">
        <v>43</v>
      </c>
      <c r="H2112" t="s">
        <v>15781</v>
      </c>
      <c r="I2112" t="s">
        <v>15782</v>
      </c>
      <c r="J2112" t="s">
        <v>15783</v>
      </c>
      <c r="K2112">
        <v>56</v>
      </c>
      <c r="L2112" t="s">
        <v>15784</v>
      </c>
      <c r="N2112" t="s">
        <v>31</v>
      </c>
      <c r="O2112" t="s">
        <v>5885</v>
      </c>
      <c r="Q2112" t="s">
        <v>33</v>
      </c>
      <c r="R2112" t="s">
        <v>34</v>
      </c>
      <c r="S2112" t="s">
        <v>15785</v>
      </c>
      <c r="W2112" t="s">
        <v>15786</v>
      </c>
      <c r="X2112" t="s">
        <v>60</v>
      </c>
    </row>
    <row r="2113" spans="1:24" x14ac:dyDescent="0.3">
      <c r="A2113">
        <v>970232</v>
      </c>
      <c r="B2113">
        <v>278739</v>
      </c>
      <c r="C2113" t="s">
        <v>15787</v>
      </c>
      <c r="D2113" t="s">
        <v>15788</v>
      </c>
      <c r="E2113" t="s">
        <v>2001</v>
      </c>
      <c r="F2113" t="s">
        <v>356</v>
      </c>
      <c r="G2113" t="s">
        <v>27</v>
      </c>
      <c r="H2113" t="s">
        <v>15789</v>
      </c>
      <c r="I2113" t="s">
        <v>15790</v>
      </c>
      <c r="J2113" t="s">
        <v>15791</v>
      </c>
      <c r="K2113">
        <v>201</v>
      </c>
      <c r="L2113" t="s">
        <v>15792</v>
      </c>
      <c r="N2113" t="s">
        <v>31</v>
      </c>
      <c r="O2113" t="s">
        <v>9551</v>
      </c>
      <c r="Q2113" t="s">
        <v>33</v>
      </c>
      <c r="R2113" t="s">
        <v>34</v>
      </c>
      <c r="S2113" t="s">
        <v>15793</v>
      </c>
      <c r="W2113" t="s">
        <v>682</v>
      </c>
      <c r="X2113" t="s">
        <v>38</v>
      </c>
    </row>
    <row r="2114" spans="1:24" x14ac:dyDescent="0.3">
      <c r="A2114">
        <v>970234</v>
      </c>
      <c r="B2114" t="s">
        <v>15794</v>
      </c>
      <c r="C2114" t="s">
        <v>15795</v>
      </c>
      <c r="D2114" t="s">
        <v>15796</v>
      </c>
      <c r="F2114" t="s">
        <v>1009</v>
      </c>
      <c r="G2114" t="s">
        <v>43</v>
      </c>
      <c r="H2114" t="s">
        <v>15797</v>
      </c>
      <c r="I2114" t="s">
        <v>15797</v>
      </c>
      <c r="J2114" t="s">
        <v>15798</v>
      </c>
      <c r="K2114">
        <v>0</v>
      </c>
      <c r="L2114" t="s">
        <v>15799</v>
      </c>
      <c r="N2114" t="s">
        <v>31</v>
      </c>
      <c r="O2114" t="s">
        <v>146</v>
      </c>
      <c r="Q2114" t="s">
        <v>119</v>
      </c>
      <c r="R2114" t="s">
        <v>120</v>
      </c>
      <c r="S2114" t="s">
        <v>15800</v>
      </c>
      <c r="T2114" t="s">
        <v>12530</v>
      </c>
      <c r="W2114" t="s">
        <v>381</v>
      </c>
    </row>
    <row r="2115" spans="1:24" x14ac:dyDescent="0.3">
      <c r="A2115">
        <v>970235</v>
      </c>
      <c r="B2115" t="s">
        <v>15801</v>
      </c>
      <c r="C2115" t="s">
        <v>15802</v>
      </c>
      <c r="D2115" t="s">
        <v>15803</v>
      </c>
      <c r="F2115" t="s">
        <v>818</v>
      </c>
      <c r="G2115" t="s">
        <v>27</v>
      </c>
      <c r="H2115" t="s">
        <v>15804</v>
      </c>
      <c r="I2115" t="s">
        <v>15805</v>
      </c>
      <c r="J2115" t="s">
        <v>15806</v>
      </c>
      <c r="K2115">
        <v>38</v>
      </c>
      <c r="L2115" t="s">
        <v>15807</v>
      </c>
      <c r="N2115" t="s">
        <v>31</v>
      </c>
      <c r="O2115" t="s">
        <v>9551</v>
      </c>
      <c r="Q2115" t="s">
        <v>33</v>
      </c>
      <c r="R2115" t="s">
        <v>34</v>
      </c>
      <c r="S2115" t="e">
        <f>- Provincia: BUENOS AIRES</f>
        <v>#NAME?</v>
      </c>
      <c r="W2115" t="s">
        <v>15808</v>
      </c>
      <c r="X2115" t="s">
        <v>60</v>
      </c>
    </row>
    <row r="2116" spans="1:24" x14ac:dyDescent="0.3">
      <c r="A2116">
        <v>970236</v>
      </c>
      <c r="B2116">
        <v>204335</v>
      </c>
      <c r="C2116" t="s">
        <v>15809</v>
      </c>
      <c r="D2116" t="s">
        <v>15810</v>
      </c>
      <c r="E2116" t="s">
        <v>195</v>
      </c>
      <c r="F2116" t="s">
        <v>153</v>
      </c>
      <c r="G2116" t="s">
        <v>43</v>
      </c>
      <c r="H2116" t="s">
        <v>15811</v>
      </c>
      <c r="I2116" t="s">
        <v>15812</v>
      </c>
      <c r="J2116" t="s">
        <v>15813</v>
      </c>
      <c r="K2116">
        <v>35</v>
      </c>
      <c r="N2116" t="s">
        <v>31</v>
      </c>
      <c r="O2116" t="s">
        <v>117</v>
      </c>
      <c r="Q2116" t="s">
        <v>119</v>
      </c>
      <c r="R2116" t="s">
        <v>120</v>
      </c>
      <c r="S2116" t="s">
        <v>15814</v>
      </c>
      <c r="T2116" t="s">
        <v>3225</v>
      </c>
      <c r="W2116" t="s">
        <v>3856</v>
      </c>
      <c r="X2116" t="s">
        <v>1251</v>
      </c>
    </row>
    <row r="2117" spans="1:24" x14ac:dyDescent="0.3">
      <c r="A2117">
        <v>970238</v>
      </c>
      <c r="B2117" t="s">
        <v>15815</v>
      </c>
      <c r="C2117" t="s">
        <v>15816</v>
      </c>
      <c r="D2117" t="s">
        <v>15817</v>
      </c>
      <c r="F2117" t="s">
        <v>463</v>
      </c>
      <c r="G2117" t="s">
        <v>27</v>
      </c>
      <c r="H2117" t="s">
        <v>15818</v>
      </c>
      <c r="I2117" t="s">
        <v>15819</v>
      </c>
      <c r="J2117" t="s">
        <v>15820</v>
      </c>
      <c r="K2117">
        <v>150</v>
      </c>
      <c r="N2117" t="s">
        <v>31</v>
      </c>
      <c r="O2117" t="s">
        <v>9551</v>
      </c>
      <c r="Q2117" t="s">
        <v>33</v>
      </c>
      <c r="R2117" t="s">
        <v>34</v>
      </c>
      <c r="S2117" t="s">
        <v>15821</v>
      </c>
      <c r="W2117" t="s">
        <v>15822</v>
      </c>
      <c r="X2117" t="s">
        <v>38</v>
      </c>
    </row>
    <row r="2118" spans="1:24" x14ac:dyDescent="0.3">
      <c r="A2118">
        <v>970239</v>
      </c>
      <c r="B2118" t="s">
        <v>15823</v>
      </c>
      <c r="C2118" t="s">
        <v>15824</v>
      </c>
      <c r="D2118" t="s">
        <v>15825</v>
      </c>
      <c r="F2118" t="s">
        <v>970</v>
      </c>
      <c r="G2118" t="s">
        <v>43</v>
      </c>
      <c r="H2118" t="s">
        <v>15826</v>
      </c>
      <c r="I2118" t="s">
        <v>15827</v>
      </c>
      <c r="J2118" t="s">
        <v>15828</v>
      </c>
      <c r="K2118">
        <v>193</v>
      </c>
      <c r="L2118" t="s">
        <v>7783</v>
      </c>
      <c r="N2118" t="s">
        <v>31</v>
      </c>
      <c r="O2118" t="s">
        <v>399</v>
      </c>
      <c r="Q2118" t="s">
        <v>33</v>
      </c>
      <c r="R2118" t="s">
        <v>34</v>
      </c>
      <c r="S2118" t="s">
        <v>15829</v>
      </c>
      <c r="W2118" t="s">
        <v>15830</v>
      </c>
      <c r="X2118" t="s">
        <v>38</v>
      </c>
    </row>
    <row r="2119" spans="1:24" x14ac:dyDescent="0.3">
      <c r="A2119">
        <v>970241</v>
      </c>
      <c r="B2119">
        <v>12239</v>
      </c>
      <c r="C2119" t="s">
        <v>15831</v>
      </c>
      <c r="D2119" t="s">
        <v>15832</v>
      </c>
      <c r="E2119" t="s">
        <v>140</v>
      </c>
      <c r="F2119" t="s">
        <v>979</v>
      </c>
      <c r="G2119" t="s">
        <v>27</v>
      </c>
      <c r="H2119" t="s">
        <v>15833</v>
      </c>
      <c r="I2119" t="s">
        <v>15834</v>
      </c>
      <c r="J2119" t="s">
        <v>15835</v>
      </c>
      <c r="K2119">
        <v>38</v>
      </c>
      <c r="N2119" t="s">
        <v>31</v>
      </c>
      <c r="O2119" t="s">
        <v>117</v>
      </c>
      <c r="Q2119" t="s">
        <v>33</v>
      </c>
      <c r="R2119" t="s">
        <v>34</v>
      </c>
      <c r="S2119" t="s">
        <v>15836</v>
      </c>
      <c r="T2119" t="s">
        <v>36</v>
      </c>
      <c r="W2119" t="s">
        <v>15837</v>
      </c>
      <c r="X2119" t="s">
        <v>60</v>
      </c>
    </row>
    <row r="2120" spans="1:24" x14ac:dyDescent="0.3">
      <c r="A2120">
        <v>970243</v>
      </c>
      <c r="B2120" t="s">
        <v>14936</v>
      </c>
      <c r="C2120" t="s">
        <v>14937</v>
      </c>
      <c r="D2120" t="s">
        <v>14938</v>
      </c>
      <c r="F2120" t="s">
        <v>584</v>
      </c>
      <c r="G2120" t="s">
        <v>27</v>
      </c>
      <c r="H2120" t="s">
        <v>15838</v>
      </c>
      <c r="I2120" t="s">
        <v>15839</v>
      </c>
      <c r="J2120" t="s">
        <v>15840</v>
      </c>
      <c r="K2120">
        <v>141</v>
      </c>
      <c r="L2120" t="s">
        <v>15841</v>
      </c>
      <c r="N2120" t="s">
        <v>31</v>
      </c>
      <c r="O2120" t="s">
        <v>399</v>
      </c>
      <c r="Q2120" t="s">
        <v>1586</v>
      </c>
      <c r="R2120" t="s">
        <v>1587</v>
      </c>
      <c r="S2120" t="s">
        <v>14942</v>
      </c>
      <c r="W2120" t="s">
        <v>1163</v>
      </c>
      <c r="X2120" t="s">
        <v>38</v>
      </c>
    </row>
    <row r="2121" spans="1:24" x14ac:dyDescent="0.3">
      <c r="A2121">
        <v>970245</v>
      </c>
      <c r="B2121">
        <v>328775</v>
      </c>
      <c r="C2121" t="s">
        <v>15842</v>
      </c>
      <c r="D2121" t="s">
        <v>15843</v>
      </c>
      <c r="F2121" t="s">
        <v>1054</v>
      </c>
      <c r="G2121" t="s">
        <v>27</v>
      </c>
      <c r="H2121" t="s">
        <v>15844</v>
      </c>
      <c r="J2121" t="s">
        <v>15845</v>
      </c>
      <c r="N2121" t="s">
        <v>31</v>
      </c>
      <c r="R2121" t="s">
        <v>78</v>
      </c>
      <c r="S2121" t="s">
        <v>15846</v>
      </c>
      <c r="W2121" t="s">
        <v>15847</v>
      </c>
      <c r="X2121" t="s">
        <v>38</v>
      </c>
    </row>
    <row r="2122" spans="1:24" x14ac:dyDescent="0.3">
      <c r="A2122">
        <v>970246</v>
      </c>
      <c r="B2122">
        <v>334131</v>
      </c>
      <c r="C2122" t="s">
        <v>1700</v>
      </c>
      <c r="D2122" t="s">
        <v>1701</v>
      </c>
      <c r="F2122" t="s">
        <v>219</v>
      </c>
      <c r="G2122" t="s">
        <v>43</v>
      </c>
      <c r="H2122" t="s">
        <v>15848</v>
      </c>
      <c r="J2122" t="s">
        <v>15849</v>
      </c>
      <c r="N2122" t="s">
        <v>31</v>
      </c>
      <c r="R2122" t="s">
        <v>78</v>
      </c>
      <c r="S2122" t="s">
        <v>1704</v>
      </c>
      <c r="T2122" t="s">
        <v>1705</v>
      </c>
      <c r="W2122" t="s">
        <v>15850</v>
      </c>
      <c r="X2122" t="s">
        <v>38</v>
      </c>
    </row>
    <row r="2123" spans="1:24" x14ac:dyDescent="0.3">
      <c r="A2123">
        <v>970248</v>
      </c>
      <c r="B2123" t="s">
        <v>15851</v>
      </c>
      <c r="C2123" t="s">
        <v>15852</v>
      </c>
      <c r="D2123" t="s">
        <v>15853</v>
      </c>
      <c r="F2123" t="s">
        <v>1001</v>
      </c>
      <c r="G2123" t="s">
        <v>27</v>
      </c>
      <c r="H2123" t="s">
        <v>15854</v>
      </c>
      <c r="I2123" t="s">
        <v>15855</v>
      </c>
      <c r="J2123" t="s">
        <v>15856</v>
      </c>
      <c r="K2123">
        <v>166</v>
      </c>
      <c r="L2123" t="s">
        <v>6006</v>
      </c>
      <c r="M2123" t="s">
        <v>15857</v>
      </c>
      <c r="N2123" t="s">
        <v>31</v>
      </c>
      <c r="O2123" t="s">
        <v>5885</v>
      </c>
      <c r="Q2123" t="s">
        <v>33</v>
      </c>
      <c r="R2123" t="s">
        <v>34</v>
      </c>
      <c r="S2123" t="s">
        <v>15858</v>
      </c>
      <c r="W2123" t="s">
        <v>2678</v>
      </c>
      <c r="X2123" t="s">
        <v>38</v>
      </c>
    </row>
    <row r="2124" spans="1:24" x14ac:dyDescent="0.3">
      <c r="A2124">
        <v>970249</v>
      </c>
      <c r="B2124" t="s">
        <v>15859</v>
      </c>
      <c r="C2124" t="s">
        <v>15860</v>
      </c>
      <c r="D2124" t="s">
        <v>15861</v>
      </c>
      <c r="E2124" t="s">
        <v>185</v>
      </c>
      <c r="F2124" t="s">
        <v>1054</v>
      </c>
      <c r="G2124" t="s">
        <v>27</v>
      </c>
      <c r="H2124" t="s">
        <v>15862</v>
      </c>
      <c r="I2124" t="s">
        <v>15863</v>
      </c>
      <c r="J2124" t="s">
        <v>15864</v>
      </c>
      <c r="K2124">
        <v>156</v>
      </c>
      <c r="N2124" t="s">
        <v>31</v>
      </c>
      <c r="O2124" t="s">
        <v>9551</v>
      </c>
      <c r="Q2124" t="s">
        <v>33</v>
      </c>
      <c r="R2124" t="s">
        <v>34</v>
      </c>
      <c r="S2124" t="s">
        <v>15865</v>
      </c>
      <c r="W2124" t="s">
        <v>15866</v>
      </c>
      <c r="X2124" t="s">
        <v>38</v>
      </c>
    </row>
    <row r="2125" spans="1:24" x14ac:dyDescent="0.3">
      <c r="A2125">
        <v>970251</v>
      </c>
      <c r="B2125" t="s">
        <v>15867</v>
      </c>
      <c r="C2125" t="s">
        <v>15868</v>
      </c>
      <c r="D2125" t="s">
        <v>15869</v>
      </c>
      <c r="F2125" t="s">
        <v>485</v>
      </c>
      <c r="G2125" t="s">
        <v>27</v>
      </c>
      <c r="H2125" t="s">
        <v>15870</v>
      </c>
      <c r="I2125" t="s">
        <v>15871</v>
      </c>
      <c r="J2125" t="s">
        <v>15872</v>
      </c>
      <c r="K2125">
        <v>155</v>
      </c>
      <c r="L2125" t="s">
        <v>15873</v>
      </c>
      <c r="N2125" t="s">
        <v>31</v>
      </c>
      <c r="O2125" t="s">
        <v>5885</v>
      </c>
      <c r="Q2125" t="s">
        <v>33</v>
      </c>
      <c r="R2125" t="s">
        <v>34</v>
      </c>
      <c r="S2125" t="s">
        <v>15874</v>
      </c>
      <c r="W2125" t="s">
        <v>9583</v>
      </c>
      <c r="X2125" t="s">
        <v>38</v>
      </c>
    </row>
    <row r="2126" spans="1:24" x14ac:dyDescent="0.3">
      <c r="A2126">
        <v>970252</v>
      </c>
      <c r="B2126">
        <v>336742</v>
      </c>
      <c r="C2126" t="s">
        <v>11556</v>
      </c>
      <c r="D2126" t="s">
        <v>11557</v>
      </c>
      <c r="F2126" t="s">
        <v>219</v>
      </c>
      <c r="G2126" t="s">
        <v>43</v>
      </c>
      <c r="H2126" t="s">
        <v>15875</v>
      </c>
      <c r="I2126" t="s">
        <v>15876</v>
      </c>
      <c r="J2126" t="s">
        <v>15877</v>
      </c>
      <c r="K2126">
        <v>177</v>
      </c>
      <c r="M2126" t="s">
        <v>15878</v>
      </c>
      <c r="N2126" t="s">
        <v>31</v>
      </c>
      <c r="O2126" t="s">
        <v>5885</v>
      </c>
      <c r="Q2126" t="s">
        <v>33</v>
      </c>
      <c r="R2126" t="s">
        <v>34</v>
      </c>
      <c r="S2126" t="s">
        <v>11562</v>
      </c>
      <c r="T2126" t="s">
        <v>11563</v>
      </c>
      <c r="W2126" t="s">
        <v>15879</v>
      </c>
      <c r="X2126" t="s">
        <v>38</v>
      </c>
    </row>
    <row r="2127" spans="1:24" x14ac:dyDescent="0.3">
      <c r="A2127">
        <v>970253</v>
      </c>
      <c r="B2127">
        <v>177204</v>
      </c>
      <c r="C2127" t="s">
        <v>15880</v>
      </c>
      <c r="D2127" t="s">
        <v>15881</v>
      </c>
      <c r="F2127" t="s">
        <v>53</v>
      </c>
      <c r="G2127" t="s">
        <v>27</v>
      </c>
      <c r="H2127" t="s">
        <v>15882</v>
      </c>
      <c r="I2127" t="s">
        <v>15883</v>
      </c>
      <c r="J2127" t="s">
        <v>15884</v>
      </c>
      <c r="K2127">
        <v>14</v>
      </c>
      <c r="M2127" t="s">
        <v>12926</v>
      </c>
      <c r="N2127" t="s">
        <v>31</v>
      </c>
      <c r="O2127" t="s">
        <v>399</v>
      </c>
      <c r="Q2127" t="s">
        <v>33</v>
      </c>
      <c r="R2127" t="s">
        <v>34</v>
      </c>
      <c r="S2127" t="s">
        <v>15885</v>
      </c>
      <c r="T2127" t="s">
        <v>15886</v>
      </c>
      <c r="W2127" t="s">
        <v>12926</v>
      </c>
      <c r="X2127" t="s">
        <v>60</v>
      </c>
    </row>
    <row r="2128" spans="1:24" x14ac:dyDescent="0.3">
      <c r="A2128">
        <v>970254</v>
      </c>
      <c r="B2128">
        <v>183983</v>
      </c>
      <c r="C2128" t="s">
        <v>15887</v>
      </c>
      <c r="D2128" t="s">
        <v>15888</v>
      </c>
      <c r="F2128" t="s">
        <v>847</v>
      </c>
      <c r="G2128" t="s">
        <v>43</v>
      </c>
      <c r="H2128" t="s">
        <v>15889</v>
      </c>
      <c r="J2128" t="s">
        <v>15890</v>
      </c>
      <c r="N2128" t="s">
        <v>31</v>
      </c>
      <c r="R2128" t="s">
        <v>78</v>
      </c>
      <c r="S2128" t="s">
        <v>15891</v>
      </c>
      <c r="W2128" t="s">
        <v>15892</v>
      </c>
      <c r="X2128" t="s">
        <v>38</v>
      </c>
    </row>
    <row r="2129" spans="1:24" x14ac:dyDescent="0.3">
      <c r="A2129">
        <v>970255</v>
      </c>
      <c r="B2129" t="s">
        <v>15893</v>
      </c>
      <c r="C2129" t="s">
        <v>15894</v>
      </c>
      <c r="D2129" t="s">
        <v>15895</v>
      </c>
      <c r="E2129" t="s">
        <v>1788</v>
      </c>
      <c r="F2129" t="s">
        <v>847</v>
      </c>
      <c r="G2129" t="s">
        <v>43</v>
      </c>
      <c r="H2129" t="s">
        <v>15896</v>
      </c>
      <c r="J2129" t="s">
        <v>15897</v>
      </c>
      <c r="N2129" t="s">
        <v>31</v>
      </c>
      <c r="R2129" t="s">
        <v>78</v>
      </c>
      <c r="S2129" t="s">
        <v>15898</v>
      </c>
      <c r="T2129" t="s">
        <v>15899</v>
      </c>
      <c r="W2129" t="s">
        <v>15900</v>
      </c>
      <c r="X2129" t="s">
        <v>38</v>
      </c>
    </row>
    <row r="2130" spans="1:24" x14ac:dyDescent="0.3">
      <c r="A2130">
        <v>970257</v>
      </c>
      <c r="B2130">
        <v>236739</v>
      </c>
      <c r="C2130" t="s">
        <v>15901</v>
      </c>
      <c r="D2130" t="s">
        <v>15902</v>
      </c>
      <c r="F2130" t="s">
        <v>441</v>
      </c>
      <c r="G2130" t="s">
        <v>43</v>
      </c>
      <c r="H2130" t="s">
        <v>15903</v>
      </c>
      <c r="I2130" t="s">
        <v>15904</v>
      </c>
      <c r="J2130" t="s">
        <v>15905</v>
      </c>
      <c r="K2130">
        <v>23</v>
      </c>
      <c r="L2130" t="s">
        <v>3732</v>
      </c>
      <c r="N2130" t="s">
        <v>31</v>
      </c>
      <c r="O2130" t="s">
        <v>117</v>
      </c>
      <c r="Q2130" t="s">
        <v>33</v>
      </c>
      <c r="R2130" t="s">
        <v>34</v>
      </c>
      <c r="S2130" t="s">
        <v>15906</v>
      </c>
      <c r="W2130" t="s">
        <v>6493</v>
      </c>
      <c r="X2130" t="s">
        <v>60</v>
      </c>
    </row>
    <row r="2131" spans="1:24" x14ac:dyDescent="0.3">
      <c r="A2131">
        <v>970258</v>
      </c>
      <c r="B2131">
        <v>288817</v>
      </c>
      <c r="C2131" t="s">
        <v>15907</v>
      </c>
      <c r="D2131" t="s">
        <v>15908</v>
      </c>
      <c r="E2131" t="s">
        <v>185</v>
      </c>
      <c r="F2131" t="s">
        <v>270</v>
      </c>
      <c r="G2131" t="s">
        <v>43</v>
      </c>
      <c r="H2131" t="s">
        <v>15909</v>
      </c>
      <c r="I2131" t="s">
        <v>15910</v>
      </c>
      <c r="J2131" t="s">
        <v>15911</v>
      </c>
      <c r="K2131">
        <v>191</v>
      </c>
      <c r="L2131" t="s">
        <v>15912</v>
      </c>
      <c r="N2131" t="s">
        <v>31</v>
      </c>
      <c r="O2131" t="s">
        <v>9551</v>
      </c>
      <c r="Q2131" t="s">
        <v>33</v>
      </c>
      <c r="R2131" t="s">
        <v>34</v>
      </c>
      <c r="S2131" t="s">
        <v>15913</v>
      </c>
      <c r="W2131" t="s">
        <v>15914</v>
      </c>
      <c r="X2131" t="s">
        <v>38</v>
      </c>
    </row>
    <row r="2132" spans="1:24" x14ac:dyDescent="0.3">
      <c r="A2132">
        <v>970260</v>
      </c>
      <c r="B2132">
        <v>298989</v>
      </c>
      <c r="C2132" t="s">
        <v>15915</v>
      </c>
      <c r="D2132" t="s">
        <v>15916</v>
      </c>
      <c r="F2132" t="s">
        <v>1054</v>
      </c>
      <c r="G2132" t="s">
        <v>27</v>
      </c>
      <c r="H2132" t="s">
        <v>15917</v>
      </c>
      <c r="I2132" t="s">
        <v>15918</v>
      </c>
      <c r="J2132" t="s">
        <v>15919</v>
      </c>
      <c r="K2132">
        <v>215</v>
      </c>
      <c r="N2132" t="s">
        <v>31</v>
      </c>
      <c r="O2132" t="s">
        <v>9551</v>
      </c>
      <c r="R2132" t="s">
        <v>903</v>
      </c>
      <c r="S2132" t="e">
        <f>- Neuquén - Barrio Confluencia</f>
        <v>#NAME?</v>
      </c>
      <c r="T2132" t="s">
        <v>717</v>
      </c>
      <c r="W2132" t="s">
        <v>5897</v>
      </c>
      <c r="X2132" t="s">
        <v>38</v>
      </c>
    </row>
    <row r="2133" spans="1:24" x14ac:dyDescent="0.3">
      <c r="A2133">
        <v>970261</v>
      </c>
      <c r="B2133" t="s">
        <v>15920</v>
      </c>
      <c r="C2133" t="s">
        <v>15921</v>
      </c>
      <c r="D2133" t="s">
        <v>15922</v>
      </c>
      <c r="E2133" t="s">
        <v>195</v>
      </c>
      <c r="F2133" t="s">
        <v>15923</v>
      </c>
      <c r="G2133" t="s">
        <v>43</v>
      </c>
      <c r="H2133" t="s">
        <v>15924</v>
      </c>
      <c r="I2133" t="s">
        <v>15925</v>
      </c>
      <c r="J2133" t="s">
        <v>15926</v>
      </c>
      <c r="K2133">
        <v>15</v>
      </c>
      <c r="M2133" t="s">
        <v>15927</v>
      </c>
      <c r="N2133" t="s">
        <v>31</v>
      </c>
      <c r="O2133" t="s">
        <v>117</v>
      </c>
      <c r="Q2133" t="s">
        <v>33</v>
      </c>
      <c r="R2133" t="s">
        <v>34</v>
      </c>
      <c r="S2133" t="s">
        <v>15928</v>
      </c>
      <c r="W2133" t="s">
        <v>12926</v>
      </c>
      <c r="X2133" t="s">
        <v>60</v>
      </c>
    </row>
    <row r="2134" spans="1:24" x14ac:dyDescent="0.3">
      <c r="A2134">
        <v>970265</v>
      </c>
      <c r="B2134" t="s">
        <v>15929</v>
      </c>
      <c r="C2134" t="s">
        <v>15930</v>
      </c>
      <c r="D2134" t="s">
        <v>15931</v>
      </c>
      <c r="F2134" t="s">
        <v>1042</v>
      </c>
      <c r="G2134" t="s">
        <v>27</v>
      </c>
      <c r="H2134" t="s">
        <v>15932</v>
      </c>
      <c r="I2134" t="s">
        <v>15932</v>
      </c>
      <c r="J2134" t="s">
        <v>15933</v>
      </c>
      <c r="K2134">
        <v>0</v>
      </c>
      <c r="L2134" t="s">
        <v>15934</v>
      </c>
      <c r="N2134" t="s">
        <v>31</v>
      </c>
      <c r="O2134" t="s">
        <v>399</v>
      </c>
      <c r="Q2134" t="s">
        <v>33</v>
      </c>
      <c r="R2134" t="s">
        <v>34</v>
      </c>
      <c r="S2134" t="s">
        <v>15935</v>
      </c>
      <c r="W2134" t="s">
        <v>15936</v>
      </c>
    </row>
    <row r="2135" spans="1:24" x14ac:dyDescent="0.3">
      <c r="A2135">
        <v>970267</v>
      </c>
      <c r="B2135" t="s">
        <v>15937</v>
      </c>
      <c r="C2135" t="s">
        <v>15938</v>
      </c>
      <c r="D2135" t="s">
        <v>15939</v>
      </c>
      <c r="E2135" t="s">
        <v>195</v>
      </c>
      <c r="F2135" t="s">
        <v>1610</v>
      </c>
      <c r="G2135" t="s">
        <v>27</v>
      </c>
      <c r="H2135" t="s">
        <v>15940</v>
      </c>
      <c r="I2135" t="s">
        <v>15941</v>
      </c>
      <c r="J2135" t="s">
        <v>15942</v>
      </c>
      <c r="K2135">
        <v>33</v>
      </c>
      <c r="L2135" t="s">
        <v>15943</v>
      </c>
      <c r="N2135" t="s">
        <v>31</v>
      </c>
      <c r="O2135" t="s">
        <v>399</v>
      </c>
      <c r="Q2135" t="s">
        <v>33</v>
      </c>
      <c r="R2135" t="s">
        <v>34</v>
      </c>
      <c r="S2135" t="s">
        <v>15944</v>
      </c>
      <c r="T2135" t="s">
        <v>530</v>
      </c>
      <c r="W2135" t="s">
        <v>15945</v>
      </c>
      <c r="X2135" t="s">
        <v>60</v>
      </c>
    </row>
    <row r="2136" spans="1:24" x14ac:dyDescent="0.3">
      <c r="A2136">
        <v>970268</v>
      </c>
      <c r="B2136">
        <v>217161</v>
      </c>
      <c r="C2136" t="s">
        <v>15946</v>
      </c>
      <c r="D2136" t="s">
        <v>15947</v>
      </c>
      <c r="E2136" t="s">
        <v>140</v>
      </c>
      <c r="F2136" t="s">
        <v>611</v>
      </c>
      <c r="G2136" t="s">
        <v>43</v>
      </c>
      <c r="H2136" t="s">
        <v>15948</v>
      </c>
      <c r="J2136" t="s">
        <v>15949</v>
      </c>
      <c r="N2136" t="s">
        <v>31</v>
      </c>
      <c r="R2136" t="s">
        <v>78</v>
      </c>
      <c r="S2136" t="s">
        <v>15950</v>
      </c>
      <c r="T2136" t="s">
        <v>530</v>
      </c>
      <c r="W2136" t="s">
        <v>15951</v>
      </c>
      <c r="X2136" t="s">
        <v>38</v>
      </c>
    </row>
    <row r="2137" spans="1:24" x14ac:dyDescent="0.3">
      <c r="A2137">
        <v>970270</v>
      </c>
      <c r="B2137">
        <v>312749</v>
      </c>
      <c r="C2137" t="s">
        <v>15952</v>
      </c>
      <c r="D2137" t="s">
        <v>15953</v>
      </c>
      <c r="F2137" t="s">
        <v>847</v>
      </c>
      <c r="G2137" t="s">
        <v>27</v>
      </c>
      <c r="H2137" t="s">
        <v>15954</v>
      </c>
      <c r="J2137" t="s">
        <v>15955</v>
      </c>
      <c r="N2137" t="s">
        <v>31</v>
      </c>
      <c r="R2137" t="s">
        <v>78</v>
      </c>
      <c r="S2137" t="s">
        <v>15956</v>
      </c>
      <c r="W2137" t="s">
        <v>1876</v>
      </c>
    </row>
    <row r="2138" spans="1:24" x14ac:dyDescent="0.3">
      <c r="A2138">
        <v>970272</v>
      </c>
      <c r="B2138">
        <v>112068</v>
      </c>
      <c r="C2138" t="s">
        <v>15957</v>
      </c>
      <c r="D2138" t="s">
        <v>15958</v>
      </c>
      <c r="F2138" t="s">
        <v>42</v>
      </c>
      <c r="G2138" t="s">
        <v>43</v>
      </c>
      <c r="H2138" t="s">
        <v>15959</v>
      </c>
      <c r="I2138" t="s">
        <v>15960</v>
      </c>
      <c r="J2138" t="s">
        <v>15961</v>
      </c>
      <c r="K2138">
        <v>19</v>
      </c>
      <c r="L2138" t="s">
        <v>7253</v>
      </c>
      <c r="N2138" t="s">
        <v>31</v>
      </c>
      <c r="O2138" t="s">
        <v>9551</v>
      </c>
      <c r="Q2138" t="s">
        <v>33</v>
      </c>
      <c r="R2138" t="s">
        <v>34</v>
      </c>
      <c r="S2138" t="s">
        <v>15962</v>
      </c>
      <c r="W2138" t="s">
        <v>15963</v>
      </c>
      <c r="X2138" t="s">
        <v>60</v>
      </c>
    </row>
    <row r="2139" spans="1:24" x14ac:dyDescent="0.3">
      <c r="A2139">
        <v>970273</v>
      </c>
      <c r="B2139" t="s">
        <v>15964</v>
      </c>
      <c r="C2139" t="s">
        <v>15965</v>
      </c>
      <c r="D2139" t="s">
        <v>15966</v>
      </c>
      <c r="E2139" t="s">
        <v>3615</v>
      </c>
      <c r="F2139" t="s">
        <v>909</v>
      </c>
      <c r="G2139" t="s">
        <v>27</v>
      </c>
      <c r="H2139" t="s">
        <v>15967</v>
      </c>
      <c r="I2139" t="s">
        <v>15968</v>
      </c>
      <c r="J2139" t="s">
        <v>15969</v>
      </c>
      <c r="K2139">
        <v>134</v>
      </c>
      <c r="L2139" t="s">
        <v>12926</v>
      </c>
      <c r="N2139" t="s">
        <v>31</v>
      </c>
      <c r="O2139" t="s">
        <v>117</v>
      </c>
      <c r="Q2139" t="s">
        <v>119</v>
      </c>
      <c r="R2139" t="s">
        <v>120</v>
      </c>
      <c r="S2139" t="s">
        <v>15935</v>
      </c>
      <c r="W2139" t="s">
        <v>12926</v>
      </c>
      <c r="X2139" t="s">
        <v>38</v>
      </c>
    </row>
    <row r="2140" spans="1:24" x14ac:dyDescent="0.3">
      <c r="A2140">
        <v>970274</v>
      </c>
      <c r="B2140">
        <v>292766</v>
      </c>
      <c r="C2140" t="s">
        <v>15970</v>
      </c>
      <c r="D2140" t="s">
        <v>15971</v>
      </c>
      <c r="E2140" t="s">
        <v>101</v>
      </c>
      <c r="F2140" t="s">
        <v>1042</v>
      </c>
      <c r="G2140" t="s">
        <v>27</v>
      </c>
      <c r="H2140" t="s">
        <v>15972</v>
      </c>
      <c r="I2140" t="s">
        <v>15973</v>
      </c>
      <c r="J2140" t="s">
        <v>15974</v>
      </c>
      <c r="K2140">
        <v>119</v>
      </c>
      <c r="N2140" t="s">
        <v>31</v>
      </c>
      <c r="O2140" t="s">
        <v>9551</v>
      </c>
      <c r="Q2140" t="s">
        <v>33</v>
      </c>
      <c r="R2140" t="s">
        <v>34</v>
      </c>
      <c r="S2140" t="e">
        <f>- Neuquén - Oeste</f>
        <v>#NAME?</v>
      </c>
      <c r="T2140" t="s">
        <v>15975</v>
      </c>
      <c r="W2140" t="s">
        <v>15976</v>
      </c>
      <c r="X2140" t="s">
        <v>38</v>
      </c>
    </row>
    <row r="2141" spans="1:24" x14ac:dyDescent="0.3">
      <c r="A2141">
        <v>970275</v>
      </c>
      <c r="B2141">
        <v>268401</v>
      </c>
      <c r="C2141" t="s">
        <v>15977</v>
      </c>
      <c r="D2141" t="s">
        <v>15978</v>
      </c>
      <c r="F2141" t="s">
        <v>26</v>
      </c>
      <c r="G2141" t="s">
        <v>27</v>
      </c>
      <c r="H2141" t="s">
        <v>15979</v>
      </c>
      <c r="I2141" t="s">
        <v>15980</v>
      </c>
      <c r="J2141" t="s">
        <v>15981</v>
      </c>
      <c r="K2141">
        <v>133</v>
      </c>
      <c r="L2141" t="s">
        <v>6006</v>
      </c>
      <c r="M2141" t="s">
        <v>15857</v>
      </c>
      <c r="N2141" t="s">
        <v>31</v>
      </c>
      <c r="O2141" t="s">
        <v>5885</v>
      </c>
      <c r="Q2141" t="s">
        <v>33</v>
      </c>
      <c r="R2141" t="s">
        <v>34</v>
      </c>
      <c r="S2141" t="s">
        <v>15982</v>
      </c>
      <c r="W2141" t="s">
        <v>438</v>
      </c>
      <c r="X2141" t="s">
        <v>38</v>
      </c>
    </row>
    <row r="2142" spans="1:24" x14ac:dyDescent="0.3">
      <c r="A2142">
        <v>970277</v>
      </c>
      <c r="B2142" t="s">
        <v>15983</v>
      </c>
      <c r="C2142" t="s">
        <v>15984</v>
      </c>
      <c r="D2142" t="s">
        <v>15985</v>
      </c>
      <c r="F2142" t="s">
        <v>209</v>
      </c>
      <c r="G2142" t="s">
        <v>27</v>
      </c>
      <c r="H2142" t="s">
        <v>15986</v>
      </c>
      <c r="I2142" t="s">
        <v>15987</v>
      </c>
      <c r="J2142" t="s">
        <v>15988</v>
      </c>
      <c r="K2142">
        <v>12</v>
      </c>
      <c r="L2142" t="s">
        <v>15989</v>
      </c>
      <c r="N2142" t="s">
        <v>31</v>
      </c>
      <c r="O2142" t="s">
        <v>9551</v>
      </c>
      <c r="Q2142" t="s">
        <v>33</v>
      </c>
      <c r="R2142" t="s">
        <v>34</v>
      </c>
      <c r="S2142" t="s">
        <v>15990</v>
      </c>
      <c r="W2142" t="s">
        <v>15991</v>
      </c>
      <c r="X2142" t="s">
        <v>60</v>
      </c>
    </row>
    <row r="2143" spans="1:24" x14ac:dyDescent="0.3">
      <c r="A2143">
        <v>970278</v>
      </c>
      <c r="B2143" t="s">
        <v>15992</v>
      </c>
      <c r="C2143" t="s">
        <v>15993</v>
      </c>
      <c r="D2143" t="s">
        <v>15994</v>
      </c>
      <c r="F2143" t="s">
        <v>668</v>
      </c>
      <c r="G2143" t="s">
        <v>43</v>
      </c>
      <c r="H2143" t="s">
        <v>15995</v>
      </c>
      <c r="I2143" t="s">
        <v>15996</v>
      </c>
      <c r="J2143" t="s">
        <v>15997</v>
      </c>
      <c r="K2143">
        <v>119</v>
      </c>
      <c r="L2143" t="s">
        <v>15998</v>
      </c>
      <c r="N2143" t="s">
        <v>31</v>
      </c>
      <c r="O2143" t="s">
        <v>5885</v>
      </c>
      <c r="Q2143" t="s">
        <v>33</v>
      </c>
      <c r="R2143" t="s">
        <v>34</v>
      </c>
      <c r="S2143" t="s">
        <v>15999</v>
      </c>
      <c r="W2143" t="s">
        <v>16000</v>
      </c>
      <c r="X2143" t="s">
        <v>38</v>
      </c>
    </row>
    <row r="2144" spans="1:24" x14ac:dyDescent="0.3">
      <c r="A2144">
        <v>970281</v>
      </c>
      <c r="B2144" t="s">
        <v>16001</v>
      </c>
      <c r="C2144" t="s">
        <v>16002</v>
      </c>
      <c r="D2144" t="s">
        <v>16003</v>
      </c>
      <c r="F2144" t="s">
        <v>463</v>
      </c>
      <c r="G2144" t="s">
        <v>27</v>
      </c>
      <c r="H2144" t="s">
        <v>16004</v>
      </c>
      <c r="I2144" t="s">
        <v>16005</v>
      </c>
      <c r="J2144" t="s">
        <v>16006</v>
      </c>
      <c r="K2144">
        <v>179</v>
      </c>
      <c r="L2144" t="s">
        <v>3856</v>
      </c>
      <c r="N2144" t="s">
        <v>31</v>
      </c>
      <c r="O2144" t="s">
        <v>146</v>
      </c>
      <c r="Q2144" t="s">
        <v>33</v>
      </c>
      <c r="R2144" t="s">
        <v>34</v>
      </c>
      <c r="S2144" t="e">
        <f>- Neuquén</f>
        <v>#NAME?</v>
      </c>
      <c r="T2144" t="s">
        <v>16007</v>
      </c>
      <c r="W2144" t="s">
        <v>16008</v>
      </c>
      <c r="X2144" t="s">
        <v>38</v>
      </c>
    </row>
    <row r="2145" spans="1:24" x14ac:dyDescent="0.3">
      <c r="A2145">
        <v>970285</v>
      </c>
      <c r="B2145" t="s">
        <v>16009</v>
      </c>
      <c r="C2145" t="s">
        <v>16010</v>
      </c>
      <c r="D2145" t="s">
        <v>16011</v>
      </c>
      <c r="F2145" t="s">
        <v>463</v>
      </c>
      <c r="G2145" t="s">
        <v>43</v>
      </c>
      <c r="H2145" t="s">
        <v>16012</v>
      </c>
      <c r="I2145" t="s">
        <v>16012</v>
      </c>
      <c r="J2145" t="s">
        <v>16013</v>
      </c>
      <c r="K2145">
        <v>0</v>
      </c>
      <c r="L2145" t="s">
        <v>16014</v>
      </c>
      <c r="N2145" t="s">
        <v>31</v>
      </c>
      <c r="O2145" t="s">
        <v>399</v>
      </c>
      <c r="Q2145" t="s">
        <v>33</v>
      </c>
      <c r="R2145" t="s">
        <v>34</v>
      </c>
      <c r="S2145" t="s">
        <v>16015</v>
      </c>
      <c r="T2145" t="s">
        <v>11226</v>
      </c>
      <c r="W2145" t="s">
        <v>16016</v>
      </c>
    </row>
    <row r="2146" spans="1:24" x14ac:dyDescent="0.3">
      <c r="A2146">
        <v>970286</v>
      </c>
      <c r="B2146">
        <v>331895</v>
      </c>
      <c r="C2146" t="s">
        <v>16017</v>
      </c>
      <c r="D2146" t="s">
        <v>16018</v>
      </c>
      <c r="F2146" t="s">
        <v>847</v>
      </c>
      <c r="G2146" t="s">
        <v>43</v>
      </c>
      <c r="H2146" t="s">
        <v>16019</v>
      </c>
      <c r="J2146" t="s">
        <v>16020</v>
      </c>
      <c r="N2146" t="s">
        <v>31</v>
      </c>
      <c r="R2146" t="s">
        <v>78</v>
      </c>
      <c r="S2146" t="s">
        <v>16021</v>
      </c>
      <c r="T2146" t="s">
        <v>16022</v>
      </c>
      <c r="W2146" t="s">
        <v>16023</v>
      </c>
      <c r="X2146" t="s">
        <v>38</v>
      </c>
    </row>
    <row r="2147" spans="1:24" x14ac:dyDescent="0.3">
      <c r="A2147">
        <v>970287</v>
      </c>
      <c r="B2147">
        <v>120836</v>
      </c>
      <c r="C2147" t="s">
        <v>16024</v>
      </c>
      <c r="D2147" t="s">
        <v>16025</v>
      </c>
      <c r="E2147" t="s">
        <v>195</v>
      </c>
      <c r="F2147" t="s">
        <v>1360</v>
      </c>
      <c r="G2147" t="s">
        <v>43</v>
      </c>
      <c r="H2147" t="s">
        <v>16026</v>
      </c>
      <c r="I2147" t="s">
        <v>16027</v>
      </c>
      <c r="J2147" t="s">
        <v>16028</v>
      </c>
      <c r="K2147">
        <v>150</v>
      </c>
      <c r="L2147" t="s">
        <v>16029</v>
      </c>
      <c r="N2147" t="s">
        <v>31</v>
      </c>
      <c r="O2147" t="s">
        <v>146</v>
      </c>
      <c r="Q2147" t="s">
        <v>33</v>
      </c>
      <c r="R2147" t="s">
        <v>34</v>
      </c>
      <c r="S2147" t="s">
        <v>16030</v>
      </c>
      <c r="W2147" t="s">
        <v>16031</v>
      </c>
      <c r="X2147" t="s">
        <v>38</v>
      </c>
    </row>
    <row r="2148" spans="1:24" x14ac:dyDescent="0.3">
      <c r="A2148">
        <v>970291</v>
      </c>
      <c r="B2148" t="s">
        <v>16032</v>
      </c>
      <c r="C2148" t="s">
        <v>16033</v>
      </c>
      <c r="D2148" t="s">
        <v>16034</v>
      </c>
      <c r="F2148" t="s">
        <v>2326</v>
      </c>
      <c r="G2148" t="s">
        <v>43</v>
      </c>
      <c r="H2148" t="s">
        <v>16035</v>
      </c>
      <c r="I2148" t="s">
        <v>16036</v>
      </c>
      <c r="J2148" t="s">
        <v>16037</v>
      </c>
      <c r="K2148">
        <v>155</v>
      </c>
      <c r="N2148" t="s">
        <v>31</v>
      </c>
      <c r="O2148" t="s">
        <v>1248</v>
      </c>
      <c r="Q2148" t="s">
        <v>33</v>
      </c>
      <c r="R2148" t="s">
        <v>34</v>
      </c>
      <c r="S2148" t="s">
        <v>16038</v>
      </c>
      <c r="W2148" t="s">
        <v>16039</v>
      </c>
      <c r="X2148" t="s">
        <v>38</v>
      </c>
    </row>
    <row r="2149" spans="1:24" x14ac:dyDescent="0.3">
      <c r="A2149">
        <v>970292</v>
      </c>
      <c r="B2149" t="s">
        <v>16040</v>
      </c>
      <c r="C2149" t="s">
        <v>16041</v>
      </c>
      <c r="D2149" t="s">
        <v>16042</v>
      </c>
      <c r="E2149" t="s">
        <v>140</v>
      </c>
      <c r="F2149" t="s">
        <v>738</v>
      </c>
      <c r="G2149" t="s">
        <v>43</v>
      </c>
      <c r="H2149" t="s">
        <v>16043</v>
      </c>
      <c r="I2149" t="s">
        <v>16044</v>
      </c>
      <c r="J2149" t="s">
        <v>16045</v>
      </c>
      <c r="K2149">
        <v>13</v>
      </c>
      <c r="L2149" t="s">
        <v>4845</v>
      </c>
      <c r="N2149" t="s">
        <v>31</v>
      </c>
      <c r="O2149" t="s">
        <v>5885</v>
      </c>
      <c r="Q2149" t="s">
        <v>33</v>
      </c>
      <c r="R2149" t="s">
        <v>34</v>
      </c>
      <c r="S2149" t="s">
        <v>16046</v>
      </c>
      <c r="W2149" t="s">
        <v>637</v>
      </c>
      <c r="X2149" t="s">
        <v>38</v>
      </c>
    </row>
    <row r="2150" spans="1:24" x14ac:dyDescent="0.3">
      <c r="A2150">
        <v>970294</v>
      </c>
      <c r="B2150">
        <v>297374</v>
      </c>
      <c r="C2150" t="s">
        <v>16047</v>
      </c>
      <c r="D2150" t="s">
        <v>16048</v>
      </c>
      <c r="F2150" t="s">
        <v>356</v>
      </c>
      <c r="G2150" t="s">
        <v>43</v>
      </c>
      <c r="H2150" t="s">
        <v>16049</v>
      </c>
      <c r="I2150" t="s">
        <v>16049</v>
      </c>
      <c r="J2150" t="s">
        <v>16050</v>
      </c>
      <c r="K2150">
        <v>0</v>
      </c>
      <c r="N2150" t="s">
        <v>31</v>
      </c>
      <c r="O2150" t="s">
        <v>117</v>
      </c>
      <c r="Q2150" t="s">
        <v>119</v>
      </c>
      <c r="R2150" t="s">
        <v>120</v>
      </c>
      <c r="S2150" t="s">
        <v>16051</v>
      </c>
      <c r="T2150" t="s">
        <v>16052</v>
      </c>
      <c r="W2150" t="s">
        <v>2688</v>
      </c>
    </row>
    <row r="2151" spans="1:24" x14ac:dyDescent="0.3">
      <c r="A2151">
        <v>970295</v>
      </c>
      <c r="B2151">
        <v>329436</v>
      </c>
      <c r="C2151" t="s">
        <v>16053</v>
      </c>
      <c r="D2151" t="s">
        <v>16054</v>
      </c>
      <c r="F2151" t="s">
        <v>909</v>
      </c>
      <c r="G2151" t="s">
        <v>43</v>
      </c>
      <c r="H2151" t="s">
        <v>16055</v>
      </c>
      <c r="I2151" t="s">
        <v>16056</v>
      </c>
      <c r="J2151" t="s">
        <v>16057</v>
      </c>
      <c r="K2151">
        <v>136</v>
      </c>
      <c r="N2151" t="s">
        <v>31</v>
      </c>
      <c r="O2151" t="s">
        <v>1248</v>
      </c>
      <c r="Q2151" t="s">
        <v>33</v>
      </c>
      <c r="R2151" t="s">
        <v>34</v>
      </c>
      <c r="S2151" t="s">
        <v>16058</v>
      </c>
      <c r="W2151" t="s">
        <v>16059</v>
      </c>
    </row>
    <row r="2152" spans="1:24" x14ac:dyDescent="0.3">
      <c r="A2152">
        <v>970296</v>
      </c>
      <c r="B2152">
        <v>244024</v>
      </c>
      <c r="C2152" t="s">
        <v>16060</v>
      </c>
      <c r="D2152" t="s">
        <v>16061</v>
      </c>
      <c r="F2152" t="s">
        <v>1911</v>
      </c>
      <c r="G2152" t="s">
        <v>43</v>
      </c>
      <c r="H2152" t="s">
        <v>16062</v>
      </c>
      <c r="I2152" t="s">
        <v>16063</v>
      </c>
      <c r="J2152" t="s">
        <v>16064</v>
      </c>
      <c r="K2152">
        <v>136</v>
      </c>
      <c r="L2152" t="s">
        <v>983</v>
      </c>
      <c r="N2152" t="s">
        <v>31</v>
      </c>
      <c r="O2152" t="s">
        <v>146</v>
      </c>
      <c r="Q2152" t="s">
        <v>33</v>
      </c>
      <c r="R2152" t="s">
        <v>34</v>
      </c>
      <c r="S2152" t="e">
        <f>- Neuquén - Oeste</f>
        <v>#NAME?</v>
      </c>
      <c r="T2152" t="s">
        <v>16065</v>
      </c>
      <c r="W2152" t="s">
        <v>16066</v>
      </c>
      <c r="X2152" t="s">
        <v>38</v>
      </c>
    </row>
    <row r="2153" spans="1:24" x14ac:dyDescent="0.3">
      <c r="A2153">
        <v>970297</v>
      </c>
      <c r="B2153" t="s">
        <v>16067</v>
      </c>
      <c r="C2153" t="s">
        <v>16068</v>
      </c>
      <c r="D2153" t="s">
        <v>16069</v>
      </c>
      <c r="E2153" t="s">
        <v>140</v>
      </c>
      <c r="F2153" t="s">
        <v>1360</v>
      </c>
      <c r="G2153" t="s">
        <v>27</v>
      </c>
      <c r="H2153" t="s">
        <v>16062</v>
      </c>
      <c r="J2153" t="s">
        <v>16070</v>
      </c>
      <c r="N2153" t="s">
        <v>31</v>
      </c>
      <c r="R2153" t="s">
        <v>78</v>
      </c>
      <c r="S2153" t="s">
        <v>16071</v>
      </c>
      <c r="T2153" t="s">
        <v>1345</v>
      </c>
      <c r="W2153" t="s">
        <v>16072</v>
      </c>
      <c r="X2153" t="s">
        <v>38</v>
      </c>
    </row>
    <row r="2154" spans="1:24" x14ac:dyDescent="0.3">
      <c r="A2154">
        <v>970298</v>
      </c>
      <c r="B2154">
        <v>33476937</v>
      </c>
      <c r="C2154" t="s">
        <v>16073</v>
      </c>
      <c r="D2154" t="s">
        <v>16074</v>
      </c>
      <c r="F2154" t="s">
        <v>611</v>
      </c>
      <c r="G2154" t="s">
        <v>43</v>
      </c>
      <c r="H2154" t="s">
        <v>16075</v>
      </c>
      <c r="I2154" t="s">
        <v>16076</v>
      </c>
      <c r="J2154" t="s">
        <v>16077</v>
      </c>
      <c r="K2154">
        <v>134</v>
      </c>
      <c r="N2154" t="s">
        <v>31</v>
      </c>
      <c r="O2154" t="s">
        <v>1248</v>
      </c>
      <c r="Q2154" t="s">
        <v>33</v>
      </c>
      <c r="R2154" t="s">
        <v>34</v>
      </c>
      <c r="S2154" t="s">
        <v>16078</v>
      </c>
      <c r="T2154" t="s">
        <v>1345</v>
      </c>
      <c r="W2154" t="s">
        <v>16079</v>
      </c>
      <c r="X2154" t="s">
        <v>38</v>
      </c>
    </row>
    <row r="2155" spans="1:24" x14ac:dyDescent="0.3">
      <c r="A2155">
        <v>970299</v>
      </c>
      <c r="B2155">
        <v>237648</v>
      </c>
      <c r="C2155" t="s">
        <v>16080</v>
      </c>
      <c r="D2155" t="s">
        <v>16081</v>
      </c>
      <c r="E2155" t="s">
        <v>1745</v>
      </c>
      <c r="F2155" t="s">
        <v>42</v>
      </c>
      <c r="G2155" t="s">
        <v>27</v>
      </c>
      <c r="H2155" t="s">
        <v>16082</v>
      </c>
      <c r="I2155" t="s">
        <v>16083</v>
      </c>
      <c r="J2155" t="s">
        <v>16084</v>
      </c>
      <c r="K2155">
        <v>125</v>
      </c>
      <c r="L2155" t="s">
        <v>2594</v>
      </c>
      <c r="N2155" t="s">
        <v>31</v>
      </c>
      <c r="O2155" t="s">
        <v>146</v>
      </c>
      <c r="Q2155" t="s">
        <v>33</v>
      </c>
      <c r="R2155" t="s">
        <v>34</v>
      </c>
      <c r="S2155" t="s">
        <v>16085</v>
      </c>
      <c r="T2155" t="s">
        <v>265</v>
      </c>
      <c r="W2155" t="s">
        <v>16086</v>
      </c>
      <c r="X2155" t="s">
        <v>38</v>
      </c>
    </row>
    <row r="2156" spans="1:24" x14ac:dyDescent="0.3">
      <c r="A2156">
        <v>970300</v>
      </c>
      <c r="B2156">
        <v>165002</v>
      </c>
      <c r="C2156" t="s">
        <v>12832</v>
      </c>
      <c r="D2156" t="s">
        <v>12833</v>
      </c>
      <c r="F2156" t="s">
        <v>685</v>
      </c>
      <c r="G2156" t="s">
        <v>27</v>
      </c>
      <c r="H2156" t="s">
        <v>16087</v>
      </c>
      <c r="I2156" t="s">
        <v>16088</v>
      </c>
      <c r="J2156" t="s">
        <v>16089</v>
      </c>
      <c r="K2156">
        <v>12</v>
      </c>
      <c r="L2156" t="s">
        <v>16090</v>
      </c>
      <c r="N2156" t="s">
        <v>31</v>
      </c>
      <c r="O2156" t="s">
        <v>9551</v>
      </c>
      <c r="Q2156" t="s">
        <v>33</v>
      </c>
      <c r="R2156" t="s">
        <v>34</v>
      </c>
      <c r="S2156" t="s">
        <v>12837</v>
      </c>
      <c r="W2156" t="s">
        <v>16091</v>
      </c>
      <c r="X2156" t="s">
        <v>60</v>
      </c>
    </row>
    <row r="2157" spans="1:24" x14ac:dyDescent="0.3">
      <c r="A2157">
        <v>970301</v>
      </c>
      <c r="B2157" t="s">
        <v>16092</v>
      </c>
      <c r="C2157" t="s">
        <v>16093</v>
      </c>
      <c r="D2157" t="s">
        <v>16094</v>
      </c>
      <c r="E2157" t="s">
        <v>140</v>
      </c>
      <c r="F2157" t="s">
        <v>2732</v>
      </c>
      <c r="G2157" t="s">
        <v>27</v>
      </c>
      <c r="H2157" t="s">
        <v>16095</v>
      </c>
      <c r="I2157" t="s">
        <v>16095</v>
      </c>
      <c r="J2157" t="s">
        <v>16096</v>
      </c>
      <c r="K2157">
        <v>0</v>
      </c>
      <c r="N2157" t="s">
        <v>31</v>
      </c>
      <c r="O2157" t="s">
        <v>117</v>
      </c>
      <c r="Q2157" t="s">
        <v>1586</v>
      </c>
      <c r="R2157" t="s">
        <v>1587</v>
      </c>
      <c r="S2157" t="e">
        <f>- Plottier</f>
        <v>#NAME?</v>
      </c>
      <c r="T2157" t="s">
        <v>16097</v>
      </c>
      <c r="W2157" t="s">
        <v>2688</v>
      </c>
    </row>
    <row r="2158" spans="1:24" x14ac:dyDescent="0.3">
      <c r="A2158">
        <v>970302</v>
      </c>
      <c r="B2158" t="s">
        <v>12128</v>
      </c>
      <c r="C2158" t="s">
        <v>12129</v>
      </c>
      <c r="D2158" t="s">
        <v>12130</v>
      </c>
      <c r="E2158" t="s">
        <v>185</v>
      </c>
      <c r="F2158" t="s">
        <v>485</v>
      </c>
      <c r="G2158" t="s">
        <v>43</v>
      </c>
      <c r="H2158" t="s">
        <v>16098</v>
      </c>
      <c r="I2158" t="s">
        <v>16099</v>
      </c>
      <c r="J2158" t="s">
        <v>16100</v>
      </c>
      <c r="K2158">
        <v>121</v>
      </c>
      <c r="L2158" t="s">
        <v>6365</v>
      </c>
      <c r="N2158" t="s">
        <v>31</v>
      </c>
      <c r="O2158" t="s">
        <v>146</v>
      </c>
      <c r="Q2158" t="s">
        <v>33</v>
      </c>
      <c r="R2158" t="s">
        <v>34</v>
      </c>
      <c r="S2158" t="s">
        <v>12135</v>
      </c>
      <c r="T2158" t="s">
        <v>7705</v>
      </c>
      <c r="W2158" t="s">
        <v>16101</v>
      </c>
      <c r="X2158" t="s">
        <v>38</v>
      </c>
    </row>
    <row r="2159" spans="1:24" x14ac:dyDescent="0.3">
      <c r="A2159">
        <v>970303</v>
      </c>
      <c r="B2159" t="s">
        <v>16102</v>
      </c>
      <c r="C2159" t="s">
        <v>16103</v>
      </c>
      <c r="D2159" t="s">
        <v>16104</v>
      </c>
      <c r="F2159" t="s">
        <v>320</v>
      </c>
      <c r="G2159" t="s">
        <v>27</v>
      </c>
      <c r="H2159" t="s">
        <v>16105</v>
      </c>
      <c r="I2159" t="s">
        <v>16105</v>
      </c>
      <c r="J2159" t="s">
        <v>16106</v>
      </c>
      <c r="K2159">
        <v>0</v>
      </c>
      <c r="L2159" t="s">
        <v>16107</v>
      </c>
      <c r="N2159" t="s">
        <v>31</v>
      </c>
      <c r="O2159" t="s">
        <v>399</v>
      </c>
      <c r="R2159" t="s">
        <v>903</v>
      </c>
      <c r="S2159" t="s">
        <v>16108</v>
      </c>
      <c r="W2159" t="s">
        <v>16109</v>
      </c>
    </row>
    <row r="2160" spans="1:24" x14ac:dyDescent="0.3">
      <c r="A2160">
        <v>970306</v>
      </c>
      <c r="B2160" t="s">
        <v>16110</v>
      </c>
      <c r="C2160" t="s">
        <v>16111</v>
      </c>
      <c r="D2160" t="s">
        <v>16112</v>
      </c>
      <c r="F2160" t="s">
        <v>92</v>
      </c>
      <c r="G2160" t="s">
        <v>43</v>
      </c>
      <c r="H2160" t="s">
        <v>16113</v>
      </c>
      <c r="I2160" t="s">
        <v>16114</v>
      </c>
      <c r="J2160" t="s">
        <v>16115</v>
      </c>
      <c r="K2160">
        <v>8</v>
      </c>
      <c r="L2160" t="s">
        <v>16116</v>
      </c>
      <c r="N2160" t="s">
        <v>31</v>
      </c>
      <c r="O2160" t="s">
        <v>5885</v>
      </c>
      <c r="Q2160" t="s">
        <v>33</v>
      </c>
      <c r="R2160" t="s">
        <v>34</v>
      </c>
      <c r="S2160" t="s">
        <v>16117</v>
      </c>
      <c r="W2160" t="s">
        <v>3254</v>
      </c>
    </row>
    <row r="2161" spans="1:24" x14ac:dyDescent="0.3">
      <c r="A2161">
        <v>970307</v>
      </c>
      <c r="B2161">
        <v>290190</v>
      </c>
      <c r="C2161" t="s">
        <v>16118</v>
      </c>
      <c r="D2161" t="s">
        <v>16119</v>
      </c>
      <c r="F2161" t="s">
        <v>102</v>
      </c>
      <c r="G2161" t="s">
        <v>43</v>
      </c>
      <c r="H2161" t="s">
        <v>16120</v>
      </c>
      <c r="I2161" t="s">
        <v>16121</v>
      </c>
      <c r="J2161" t="s">
        <v>16122</v>
      </c>
      <c r="K2161">
        <v>172</v>
      </c>
      <c r="L2161" t="s">
        <v>4378</v>
      </c>
      <c r="N2161" t="s">
        <v>31</v>
      </c>
      <c r="O2161" t="s">
        <v>146</v>
      </c>
      <c r="Q2161" t="s">
        <v>33</v>
      </c>
      <c r="R2161" t="s">
        <v>34</v>
      </c>
      <c r="S2161" t="s">
        <v>16123</v>
      </c>
      <c r="W2161" t="s">
        <v>16124</v>
      </c>
      <c r="X2161" t="s">
        <v>38</v>
      </c>
    </row>
    <row r="2162" spans="1:24" x14ac:dyDescent="0.3">
      <c r="A2162">
        <v>970308</v>
      </c>
      <c r="B2162" t="s">
        <v>16125</v>
      </c>
      <c r="C2162" t="s">
        <v>16126</v>
      </c>
      <c r="D2162" t="s">
        <v>16127</v>
      </c>
      <c r="F2162" t="s">
        <v>141</v>
      </c>
      <c r="G2162" t="s">
        <v>43</v>
      </c>
      <c r="H2162" t="s">
        <v>16128</v>
      </c>
      <c r="J2162" t="s">
        <v>16129</v>
      </c>
      <c r="N2162" t="s">
        <v>31</v>
      </c>
      <c r="R2162" t="s">
        <v>78</v>
      </c>
      <c r="S2162" t="e">
        <f>- Provincia: LA RIOJA</f>
        <v>#NAME?</v>
      </c>
      <c r="T2162" t="s">
        <v>16130</v>
      </c>
      <c r="W2162" t="s">
        <v>16131</v>
      </c>
      <c r="X2162" t="s">
        <v>38</v>
      </c>
    </row>
    <row r="2163" spans="1:24" x14ac:dyDescent="0.3">
      <c r="A2163">
        <v>970309</v>
      </c>
      <c r="B2163">
        <v>270844</v>
      </c>
      <c r="C2163" t="s">
        <v>15193</v>
      </c>
      <c r="D2163" t="s">
        <v>15194</v>
      </c>
      <c r="F2163" t="s">
        <v>514</v>
      </c>
      <c r="G2163" t="s">
        <v>43</v>
      </c>
      <c r="H2163" t="s">
        <v>16132</v>
      </c>
      <c r="I2163" t="s">
        <v>16133</v>
      </c>
      <c r="J2163" t="s">
        <v>16134</v>
      </c>
      <c r="K2163">
        <v>192</v>
      </c>
      <c r="M2163" t="s">
        <v>1213</v>
      </c>
      <c r="N2163" t="s">
        <v>31</v>
      </c>
      <c r="O2163" t="s">
        <v>1248</v>
      </c>
      <c r="Q2163" t="s">
        <v>33</v>
      </c>
      <c r="R2163" t="s">
        <v>34</v>
      </c>
      <c r="S2163" t="s">
        <v>15198</v>
      </c>
      <c r="T2163" t="s">
        <v>4503</v>
      </c>
      <c r="W2163" t="s">
        <v>16135</v>
      </c>
      <c r="X2163" t="s">
        <v>38</v>
      </c>
    </row>
    <row r="2164" spans="1:24" x14ac:dyDescent="0.3">
      <c r="A2164">
        <v>970311</v>
      </c>
      <c r="B2164">
        <v>211615</v>
      </c>
      <c r="C2164" t="s">
        <v>1630</v>
      </c>
      <c r="D2164" t="s">
        <v>1631</v>
      </c>
      <c r="E2164" t="s">
        <v>195</v>
      </c>
      <c r="F2164" t="s">
        <v>1009</v>
      </c>
      <c r="G2164" t="s">
        <v>43</v>
      </c>
      <c r="H2164" t="s">
        <v>16136</v>
      </c>
      <c r="J2164" t="s">
        <v>16137</v>
      </c>
      <c r="N2164" t="s">
        <v>31</v>
      </c>
      <c r="R2164" t="s">
        <v>78</v>
      </c>
      <c r="S2164" t="s">
        <v>1636</v>
      </c>
      <c r="W2164" t="s">
        <v>16138</v>
      </c>
      <c r="X2164" t="s">
        <v>38</v>
      </c>
    </row>
    <row r="2165" spans="1:24" x14ac:dyDescent="0.3">
      <c r="A2165">
        <v>970312</v>
      </c>
      <c r="B2165" t="s">
        <v>2426</v>
      </c>
      <c r="C2165" t="s">
        <v>2427</v>
      </c>
      <c r="D2165" t="s">
        <v>2428</v>
      </c>
      <c r="E2165" t="s">
        <v>195</v>
      </c>
      <c r="F2165" t="s">
        <v>1360</v>
      </c>
      <c r="G2165" t="s">
        <v>43</v>
      </c>
      <c r="H2165" t="s">
        <v>16139</v>
      </c>
      <c r="I2165" t="s">
        <v>16140</v>
      </c>
      <c r="J2165" t="s">
        <v>16141</v>
      </c>
      <c r="K2165">
        <v>179</v>
      </c>
      <c r="L2165" t="s">
        <v>16142</v>
      </c>
      <c r="N2165" t="s">
        <v>31</v>
      </c>
      <c r="O2165" t="s">
        <v>146</v>
      </c>
      <c r="Q2165" t="s">
        <v>33</v>
      </c>
      <c r="R2165" t="s">
        <v>34</v>
      </c>
      <c r="S2165" t="s">
        <v>2433</v>
      </c>
      <c r="T2165" t="s">
        <v>2434</v>
      </c>
      <c r="W2165" t="s">
        <v>16143</v>
      </c>
      <c r="X2165" t="s">
        <v>38</v>
      </c>
    </row>
    <row r="2166" spans="1:24" x14ac:dyDescent="0.3">
      <c r="A2166">
        <v>970313</v>
      </c>
      <c r="B2166" t="s">
        <v>16144</v>
      </c>
      <c r="C2166" t="s">
        <v>16145</v>
      </c>
      <c r="D2166" t="s">
        <v>16146</v>
      </c>
      <c r="E2166" t="s">
        <v>140</v>
      </c>
      <c r="F2166" t="s">
        <v>603</v>
      </c>
      <c r="G2166" t="s">
        <v>27</v>
      </c>
      <c r="H2166" t="s">
        <v>16147</v>
      </c>
      <c r="I2166" t="s">
        <v>16148</v>
      </c>
      <c r="J2166" t="s">
        <v>16149</v>
      </c>
      <c r="K2166">
        <v>168</v>
      </c>
      <c r="L2166" t="s">
        <v>16150</v>
      </c>
      <c r="N2166" t="s">
        <v>31</v>
      </c>
      <c r="O2166" t="s">
        <v>146</v>
      </c>
      <c r="Q2166" t="s">
        <v>33</v>
      </c>
      <c r="R2166" t="s">
        <v>34</v>
      </c>
      <c r="S2166" t="s">
        <v>16151</v>
      </c>
      <c r="W2166" t="s">
        <v>16152</v>
      </c>
      <c r="X2166" t="s">
        <v>38</v>
      </c>
    </row>
    <row r="2167" spans="1:24" x14ac:dyDescent="0.3">
      <c r="A2167">
        <v>970314</v>
      </c>
      <c r="B2167" t="s">
        <v>16153</v>
      </c>
      <c r="C2167" t="s">
        <v>16154</v>
      </c>
      <c r="D2167" t="s">
        <v>16155</v>
      </c>
      <c r="F2167" t="s">
        <v>356</v>
      </c>
      <c r="G2167" t="s">
        <v>27</v>
      </c>
      <c r="H2167" t="s">
        <v>16156</v>
      </c>
      <c r="I2167" t="s">
        <v>16157</v>
      </c>
      <c r="J2167" t="s">
        <v>16158</v>
      </c>
      <c r="K2167">
        <v>171</v>
      </c>
      <c r="N2167" t="s">
        <v>31</v>
      </c>
      <c r="O2167" t="s">
        <v>1248</v>
      </c>
      <c r="Q2167" t="s">
        <v>33</v>
      </c>
      <c r="R2167" t="s">
        <v>34</v>
      </c>
      <c r="S2167" t="s">
        <v>16159</v>
      </c>
      <c r="T2167" t="s">
        <v>16160</v>
      </c>
      <c r="W2167" t="s">
        <v>16161</v>
      </c>
      <c r="X2167" t="s">
        <v>38</v>
      </c>
    </row>
    <row r="2168" spans="1:24" x14ac:dyDescent="0.3">
      <c r="A2168">
        <v>970317</v>
      </c>
      <c r="B2168">
        <v>335656</v>
      </c>
      <c r="C2168" t="s">
        <v>16162</v>
      </c>
      <c r="D2168" t="s">
        <v>16163</v>
      </c>
      <c r="F2168" t="s">
        <v>1001</v>
      </c>
      <c r="G2168" t="s">
        <v>27</v>
      </c>
      <c r="H2168" t="s">
        <v>16164</v>
      </c>
      <c r="I2168" t="s">
        <v>16165</v>
      </c>
      <c r="J2168" t="s">
        <v>16166</v>
      </c>
      <c r="K2168">
        <v>12</v>
      </c>
      <c r="L2168" t="s">
        <v>8731</v>
      </c>
      <c r="N2168" t="s">
        <v>31</v>
      </c>
      <c r="O2168" t="s">
        <v>399</v>
      </c>
      <c r="Q2168" t="s">
        <v>33</v>
      </c>
      <c r="R2168" t="s">
        <v>34</v>
      </c>
      <c r="S2168" t="s">
        <v>16167</v>
      </c>
      <c r="W2168" t="s">
        <v>7987</v>
      </c>
      <c r="X2168" t="s">
        <v>1251</v>
      </c>
    </row>
    <row r="2169" spans="1:24" x14ac:dyDescent="0.3">
      <c r="A2169">
        <v>970319</v>
      </c>
      <c r="B2169" t="s">
        <v>16168</v>
      </c>
      <c r="C2169" t="s">
        <v>16169</v>
      </c>
      <c r="D2169" t="s">
        <v>16170</v>
      </c>
      <c r="F2169" t="s">
        <v>441</v>
      </c>
      <c r="G2169" t="s">
        <v>27</v>
      </c>
      <c r="H2169" t="s">
        <v>16171</v>
      </c>
      <c r="J2169" t="s">
        <v>16172</v>
      </c>
      <c r="N2169" t="s">
        <v>31</v>
      </c>
      <c r="R2169" t="s">
        <v>78</v>
      </c>
      <c r="S2169" t="s">
        <v>16173</v>
      </c>
      <c r="W2169" t="s">
        <v>16174</v>
      </c>
      <c r="X2169" t="s">
        <v>38</v>
      </c>
    </row>
    <row r="2170" spans="1:24" x14ac:dyDescent="0.3">
      <c r="A2170">
        <v>970320</v>
      </c>
      <c r="B2170">
        <v>285631</v>
      </c>
      <c r="C2170" t="s">
        <v>16175</v>
      </c>
      <c r="D2170" t="s">
        <v>16176</v>
      </c>
      <c r="E2170" t="s">
        <v>101</v>
      </c>
      <c r="F2170" t="s">
        <v>485</v>
      </c>
      <c r="G2170" t="s">
        <v>27</v>
      </c>
      <c r="H2170" t="s">
        <v>16177</v>
      </c>
      <c r="J2170" t="s">
        <v>16178</v>
      </c>
      <c r="N2170" t="s">
        <v>31</v>
      </c>
      <c r="R2170" t="s">
        <v>78</v>
      </c>
      <c r="S2170" t="s">
        <v>16179</v>
      </c>
      <c r="T2170" t="s">
        <v>16180</v>
      </c>
      <c r="W2170" t="s">
        <v>16181</v>
      </c>
      <c r="X2170" t="s">
        <v>38</v>
      </c>
    </row>
    <row r="2171" spans="1:24" x14ac:dyDescent="0.3">
      <c r="A2171">
        <v>970321</v>
      </c>
      <c r="B2171">
        <v>259215</v>
      </c>
      <c r="C2171" t="s">
        <v>15689</v>
      </c>
      <c r="D2171" t="s">
        <v>15690</v>
      </c>
      <c r="F2171" t="s">
        <v>909</v>
      </c>
      <c r="G2171" t="s">
        <v>27</v>
      </c>
      <c r="H2171" t="s">
        <v>16182</v>
      </c>
      <c r="J2171" t="s">
        <v>16183</v>
      </c>
      <c r="N2171" t="s">
        <v>31</v>
      </c>
      <c r="R2171" t="s">
        <v>78</v>
      </c>
      <c r="S2171" t="s">
        <v>15695</v>
      </c>
      <c r="W2171" t="s">
        <v>7014</v>
      </c>
      <c r="X2171" t="s">
        <v>38</v>
      </c>
    </row>
    <row r="2172" spans="1:24" x14ac:dyDescent="0.3">
      <c r="A2172">
        <v>970324</v>
      </c>
      <c r="B2172" t="s">
        <v>16184</v>
      </c>
      <c r="C2172" t="s">
        <v>16185</v>
      </c>
      <c r="D2172" t="s">
        <v>16186</v>
      </c>
      <c r="F2172" t="s">
        <v>1001</v>
      </c>
      <c r="G2172" t="s">
        <v>43</v>
      </c>
      <c r="H2172" t="s">
        <v>16187</v>
      </c>
      <c r="I2172" t="s">
        <v>16188</v>
      </c>
      <c r="J2172" t="s">
        <v>16189</v>
      </c>
      <c r="K2172">
        <v>11</v>
      </c>
      <c r="N2172" t="s">
        <v>31</v>
      </c>
      <c r="O2172" t="s">
        <v>1248</v>
      </c>
      <c r="Q2172" t="s">
        <v>33</v>
      </c>
      <c r="R2172" t="s">
        <v>34</v>
      </c>
      <c r="S2172" t="s">
        <v>16190</v>
      </c>
      <c r="T2172" t="s">
        <v>2120</v>
      </c>
      <c r="W2172" t="s">
        <v>16191</v>
      </c>
      <c r="X2172" t="s">
        <v>60</v>
      </c>
    </row>
    <row r="2173" spans="1:24" x14ac:dyDescent="0.3">
      <c r="A2173">
        <v>970325</v>
      </c>
      <c r="B2173">
        <v>204365</v>
      </c>
      <c r="C2173" t="s">
        <v>926</v>
      </c>
      <c r="D2173" t="s">
        <v>927</v>
      </c>
      <c r="E2173" t="s">
        <v>364</v>
      </c>
      <c r="F2173" t="s">
        <v>603</v>
      </c>
      <c r="G2173" t="s">
        <v>27</v>
      </c>
      <c r="H2173" t="s">
        <v>16192</v>
      </c>
      <c r="J2173" t="s">
        <v>16193</v>
      </c>
      <c r="N2173" t="s">
        <v>31</v>
      </c>
      <c r="R2173" t="s">
        <v>78</v>
      </c>
      <c r="S2173" t="s">
        <v>932</v>
      </c>
      <c r="T2173" t="s">
        <v>933</v>
      </c>
      <c r="W2173" t="s">
        <v>16194</v>
      </c>
      <c r="X2173" t="s">
        <v>38</v>
      </c>
    </row>
    <row r="2174" spans="1:24" x14ac:dyDescent="0.3">
      <c r="A2174">
        <v>970327</v>
      </c>
      <c r="B2174">
        <v>233657</v>
      </c>
      <c r="C2174" t="s">
        <v>1375</v>
      </c>
      <c r="D2174" t="s">
        <v>1376</v>
      </c>
      <c r="F2174" t="s">
        <v>1156</v>
      </c>
      <c r="G2174" t="s">
        <v>43</v>
      </c>
      <c r="H2174" t="s">
        <v>16195</v>
      </c>
      <c r="I2174" t="s">
        <v>16196</v>
      </c>
      <c r="J2174" t="s">
        <v>16197</v>
      </c>
      <c r="K2174">
        <v>114</v>
      </c>
      <c r="L2174" t="s">
        <v>1876</v>
      </c>
      <c r="N2174" t="s">
        <v>31</v>
      </c>
      <c r="O2174" t="s">
        <v>146</v>
      </c>
      <c r="Q2174" t="s">
        <v>33</v>
      </c>
      <c r="R2174" t="s">
        <v>34</v>
      </c>
      <c r="S2174" t="s">
        <v>1380</v>
      </c>
      <c r="T2174" t="s">
        <v>1206</v>
      </c>
      <c r="W2174" t="s">
        <v>718</v>
      </c>
      <c r="X2174" t="s">
        <v>38</v>
      </c>
    </row>
    <row r="2175" spans="1:24" x14ac:dyDescent="0.3">
      <c r="A2175">
        <v>970328</v>
      </c>
      <c r="B2175">
        <v>38812864</v>
      </c>
      <c r="C2175" t="s">
        <v>16198</v>
      </c>
      <c r="D2175" t="s">
        <v>16199</v>
      </c>
      <c r="F2175" t="s">
        <v>847</v>
      </c>
      <c r="G2175" t="s">
        <v>27</v>
      </c>
      <c r="H2175" t="s">
        <v>16200</v>
      </c>
      <c r="J2175" t="s">
        <v>16201</v>
      </c>
      <c r="N2175" t="s">
        <v>31</v>
      </c>
      <c r="R2175" t="s">
        <v>78</v>
      </c>
      <c r="S2175" t="s">
        <v>16202</v>
      </c>
      <c r="T2175" t="s">
        <v>2443</v>
      </c>
      <c r="W2175" t="s">
        <v>16203</v>
      </c>
      <c r="X2175" t="s">
        <v>38</v>
      </c>
    </row>
    <row r="2176" spans="1:24" x14ac:dyDescent="0.3">
      <c r="A2176">
        <v>970330</v>
      </c>
      <c r="B2176">
        <v>166056</v>
      </c>
      <c r="C2176" t="s">
        <v>16204</v>
      </c>
      <c r="D2176" t="s">
        <v>16205</v>
      </c>
      <c r="F2176" t="s">
        <v>847</v>
      </c>
      <c r="G2176" t="s">
        <v>27</v>
      </c>
      <c r="H2176" t="s">
        <v>16206</v>
      </c>
      <c r="I2176" t="s">
        <v>16207</v>
      </c>
      <c r="J2176" t="s">
        <v>16208</v>
      </c>
      <c r="K2176">
        <v>93</v>
      </c>
      <c r="N2176" t="s">
        <v>31</v>
      </c>
      <c r="O2176" t="s">
        <v>332</v>
      </c>
      <c r="Q2176" t="s">
        <v>119</v>
      </c>
      <c r="R2176" t="s">
        <v>120</v>
      </c>
      <c r="S2176" t="s">
        <v>16209</v>
      </c>
      <c r="T2176" t="s">
        <v>793</v>
      </c>
      <c r="W2176" t="s">
        <v>16210</v>
      </c>
      <c r="X2176" t="s">
        <v>38</v>
      </c>
    </row>
    <row r="2177" spans="1:24" x14ac:dyDescent="0.3">
      <c r="A2177">
        <v>970331</v>
      </c>
      <c r="B2177" t="s">
        <v>16211</v>
      </c>
      <c r="C2177" t="s">
        <v>16212</v>
      </c>
      <c r="D2177" t="s">
        <v>16213</v>
      </c>
      <c r="E2177" t="s">
        <v>140</v>
      </c>
      <c r="F2177" t="s">
        <v>485</v>
      </c>
      <c r="G2177" t="s">
        <v>27</v>
      </c>
      <c r="H2177" t="s">
        <v>16214</v>
      </c>
      <c r="J2177" t="s">
        <v>16215</v>
      </c>
      <c r="N2177" t="s">
        <v>31</v>
      </c>
      <c r="R2177" t="s">
        <v>78</v>
      </c>
      <c r="S2177" t="s">
        <v>16216</v>
      </c>
      <c r="W2177" t="s">
        <v>16217</v>
      </c>
      <c r="X2177" t="s">
        <v>38</v>
      </c>
    </row>
    <row r="2178" spans="1:24" x14ac:dyDescent="0.3">
      <c r="A2178">
        <v>970333</v>
      </c>
      <c r="B2178">
        <v>251649</v>
      </c>
      <c r="C2178" t="s">
        <v>16218</v>
      </c>
      <c r="D2178" t="s">
        <v>16219</v>
      </c>
      <c r="F2178" t="s">
        <v>125</v>
      </c>
      <c r="G2178" t="s">
        <v>27</v>
      </c>
      <c r="H2178" t="s">
        <v>16220</v>
      </c>
      <c r="I2178" t="s">
        <v>16221</v>
      </c>
      <c r="J2178" t="s">
        <v>16222</v>
      </c>
      <c r="K2178">
        <v>74</v>
      </c>
      <c r="L2178" t="s">
        <v>1876</v>
      </c>
      <c r="N2178" t="s">
        <v>31</v>
      </c>
      <c r="O2178" t="s">
        <v>146</v>
      </c>
      <c r="Q2178" t="s">
        <v>33</v>
      </c>
      <c r="R2178" t="s">
        <v>34</v>
      </c>
      <c r="S2178" t="s">
        <v>16223</v>
      </c>
      <c r="T2178" t="s">
        <v>3312</v>
      </c>
      <c r="W2178" t="s">
        <v>16224</v>
      </c>
      <c r="X2178" t="s">
        <v>38</v>
      </c>
    </row>
    <row r="2179" spans="1:24" x14ac:dyDescent="0.3">
      <c r="A2179">
        <v>970335</v>
      </c>
      <c r="B2179">
        <v>304525</v>
      </c>
      <c r="C2179" t="s">
        <v>16225</v>
      </c>
      <c r="D2179" t="s">
        <v>16226</v>
      </c>
      <c r="F2179" t="s">
        <v>26</v>
      </c>
      <c r="G2179" t="s">
        <v>43</v>
      </c>
      <c r="H2179" t="s">
        <v>16227</v>
      </c>
      <c r="I2179" t="s">
        <v>16228</v>
      </c>
      <c r="J2179" t="s">
        <v>16229</v>
      </c>
      <c r="K2179">
        <v>73</v>
      </c>
      <c r="L2179" t="s">
        <v>16230</v>
      </c>
      <c r="N2179" t="s">
        <v>31</v>
      </c>
      <c r="O2179" t="s">
        <v>146</v>
      </c>
      <c r="Q2179" t="s">
        <v>33</v>
      </c>
      <c r="R2179" t="s">
        <v>34</v>
      </c>
      <c r="S2179" t="s">
        <v>16231</v>
      </c>
      <c r="T2179" t="s">
        <v>265</v>
      </c>
      <c r="W2179" t="s">
        <v>16232</v>
      </c>
      <c r="X2179" t="s">
        <v>38</v>
      </c>
    </row>
    <row r="2180" spans="1:24" x14ac:dyDescent="0.3">
      <c r="A2180">
        <v>970336</v>
      </c>
      <c r="B2180" t="s">
        <v>16233</v>
      </c>
      <c r="C2180" t="s">
        <v>16234</v>
      </c>
      <c r="D2180" t="s">
        <v>16235</v>
      </c>
      <c r="F2180" t="s">
        <v>650</v>
      </c>
      <c r="G2180" t="s">
        <v>43</v>
      </c>
      <c r="H2180" t="s">
        <v>16236</v>
      </c>
      <c r="I2180" t="s">
        <v>16237</v>
      </c>
      <c r="J2180" t="s">
        <v>16238</v>
      </c>
      <c r="K2180">
        <v>74</v>
      </c>
      <c r="M2180" t="s">
        <v>16239</v>
      </c>
      <c r="N2180" t="s">
        <v>31</v>
      </c>
      <c r="O2180" t="s">
        <v>1248</v>
      </c>
      <c r="Q2180" t="s">
        <v>33</v>
      </c>
      <c r="R2180" t="s">
        <v>34</v>
      </c>
      <c r="S2180" t="s">
        <v>16240</v>
      </c>
      <c r="W2180" t="s">
        <v>16241</v>
      </c>
      <c r="X2180" t="s">
        <v>38</v>
      </c>
    </row>
    <row r="2181" spans="1:24" x14ac:dyDescent="0.3">
      <c r="A2181">
        <v>970337</v>
      </c>
      <c r="B2181" t="s">
        <v>16242</v>
      </c>
      <c r="C2181" t="s">
        <v>16243</v>
      </c>
      <c r="D2181" t="s">
        <v>16244</v>
      </c>
      <c r="F2181" t="s">
        <v>507</v>
      </c>
      <c r="G2181" t="s">
        <v>43</v>
      </c>
      <c r="H2181" t="s">
        <v>16245</v>
      </c>
      <c r="I2181" t="s">
        <v>16246</v>
      </c>
      <c r="J2181" t="s">
        <v>16247</v>
      </c>
      <c r="K2181">
        <v>71</v>
      </c>
      <c r="M2181" t="s">
        <v>714</v>
      </c>
      <c r="N2181" t="s">
        <v>31</v>
      </c>
      <c r="O2181" t="s">
        <v>1248</v>
      </c>
      <c r="Q2181" t="s">
        <v>33</v>
      </c>
      <c r="R2181" t="s">
        <v>34</v>
      </c>
      <c r="S2181" t="s">
        <v>16248</v>
      </c>
      <c r="W2181" t="s">
        <v>714</v>
      </c>
      <c r="X2181" t="s">
        <v>38</v>
      </c>
    </row>
    <row r="2182" spans="1:24" x14ac:dyDescent="0.3">
      <c r="A2182">
        <v>970341</v>
      </c>
      <c r="B2182">
        <v>154857</v>
      </c>
      <c r="C2182" t="s">
        <v>16249</v>
      </c>
      <c r="D2182" t="s">
        <v>16250</v>
      </c>
      <c r="E2182" t="s">
        <v>2001</v>
      </c>
      <c r="F2182" t="s">
        <v>650</v>
      </c>
      <c r="G2182" t="s">
        <v>43</v>
      </c>
      <c r="H2182" t="s">
        <v>16251</v>
      </c>
      <c r="J2182" t="s">
        <v>16252</v>
      </c>
      <c r="N2182" t="s">
        <v>31</v>
      </c>
      <c r="R2182" t="s">
        <v>78</v>
      </c>
      <c r="S2182" t="s">
        <v>16253</v>
      </c>
      <c r="W2182" t="s">
        <v>16254</v>
      </c>
      <c r="X2182" t="s">
        <v>38</v>
      </c>
    </row>
    <row r="2183" spans="1:24" x14ac:dyDescent="0.3">
      <c r="A2183">
        <v>970342</v>
      </c>
      <c r="B2183">
        <v>260280</v>
      </c>
      <c r="C2183" t="s">
        <v>16255</v>
      </c>
      <c r="D2183" t="s">
        <v>16256</v>
      </c>
      <c r="E2183" t="s">
        <v>16257</v>
      </c>
      <c r="F2183" t="s">
        <v>1448</v>
      </c>
      <c r="G2183" t="s">
        <v>43</v>
      </c>
      <c r="H2183" t="s">
        <v>16258</v>
      </c>
      <c r="I2183" t="s">
        <v>16259</v>
      </c>
      <c r="J2183" t="s">
        <v>16260</v>
      </c>
      <c r="K2183">
        <v>49</v>
      </c>
      <c r="L2183" t="s">
        <v>7218</v>
      </c>
      <c r="N2183" t="s">
        <v>31</v>
      </c>
      <c r="O2183" t="s">
        <v>146</v>
      </c>
      <c r="Q2183" t="s">
        <v>33</v>
      </c>
      <c r="R2183" t="s">
        <v>34</v>
      </c>
      <c r="S2183" t="s">
        <v>16261</v>
      </c>
      <c r="T2183" t="s">
        <v>503</v>
      </c>
      <c r="W2183" t="s">
        <v>11337</v>
      </c>
      <c r="X2183" t="s">
        <v>38</v>
      </c>
    </row>
    <row r="2184" spans="1:24" x14ac:dyDescent="0.3">
      <c r="A2184">
        <v>970343</v>
      </c>
      <c r="B2184" t="s">
        <v>16262</v>
      </c>
      <c r="C2184" t="s">
        <v>16263</v>
      </c>
      <c r="D2184" t="s">
        <v>16264</v>
      </c>
      <c r="F2184" t="s">
        <v>738</v>
      </c>
      <c r="G2184" t="s">
        <v>43</v>
      </c>
      <c r="H2184" t="s">
        <v>16265</v>
      </c>
      <c r="I2184" t="s">
        <v>16266</v>
      </c>
      <c r="J2184" t="s">
        <v>16267</v>
      </c>
      <c r="K2184">
        <v>15</v>
      </c>
      <c r="L2184" t="s">
        <v>4378</v>
      </c>
      <c r="N2184" t="s">
        <v>31</v>
      </c>
      <c r="O2184" t="s">
        <v>146</v>
      </c>
      <c r="Q2184" t="s">
        <v>33</v>
      </c>
      <c r="R2184" t="s">
        <v>34</v>
      </c>
      <c r="S2184" t="s">
        <v>16268</v>
      </c>
      <c r="W2184" t="s">
        <v>16269</v>
      </c>
      <c r="X2184" t="s">
        <v>60</v>
      </c>
    </row>
    <row r="2185" spans="1:24" x14ac:dyDescent="0.3">
      <c r="A2185">
        <v>970346</v>
      </c>
      <c r="B2185" t="s">
        <v>16270</v>
      </c>
      <c r="C2185" t="s">
        <v>16271</v>
      </c>
      <c r="D2185" t="s">
        <v>16272</v>
      </c>
      <c r="E2185" t="s">
        <v>16273</v>
      </c>
      <c r="F2185" t="s">
        <v>141</v>
      </c>
      <c r="G2185" t="s">
        <v>27</v>
      </c>
      <c r="H2185" t="s">
        <v>16274</v>
      </c>
      <c r="I2185" t="s">
        <v>16275</v>
      </c>
      <c r="J2185" t="s">
        <v>16276</v>
      </c>
      <c r="K2185">
        <v>81</v>
      </c>
      <c r="L2185" t="s">
        <v>733</v>
      </c>
      <c r="N2185" t="s">
        <v>68</v>
      </c>
      <c r="O2185" t="s">
        <v>146</v>
      </c>
      <c r="P2185" t="s">
        <v>147</v>
      </c>
      <c r="Q2185" t="s">
        <v>33</v>
      </c>
      <c r="R2185" t="s">
        <v>34</v>
      </c>
      <c r="S2185" t="s">
        <v>16277</v>
      </c>
      <c r="T2185" t="s">
        <v>10866</v>
      </c>
      <c r="W2185" t="s">
        <v>3587</v>
      </c>
      <c r="X2185" t="s">
        <v>38</v>
      </c>
    </row>
    <row r="2186" spans="1:24" x14ac:dyDescent="0.3">
      <c r="A2186">
        <v>970347</v>
      </c>
      <c r="B2186" t="s">
        <v>16278</v>
      </c>
      <c r="C2186" t="s">
        <v>16279</v>
      </c>
      <c r="D2186" t="s">
        <v>16280</v>
      </c>
      <c r="F2186" t="s">
        <v>507</v>
      </c>
      <c r="G2186" t="s">
        <v>43</v>
      </c>
      <c r="H2186" t="s">
        <v>16281</v>
      </c>
      <c r="I2186" t="s">
        <v>16282</v>
      </c>
      <c r="J2186" t="s">
        <v>16283</v>
      </c>
      <c r="K2186">
        <v>115</v>
      </c>
      <c r="N2186" t="s">
        <v>68</v>
      </c>
      <c r="O2186" t="s">
        <v>117</v>
      </c>
      <c r="P2186" t="s">
        <v>9990</v>
      </c>
      <c r="Q2186" t="s">
        <v>33</v>
      </c>
      <c r="R2186" t="s">
        <v>34</v>
      </c>
      <c r="S2186" t="s">
        <v>16284</v>
      </c>
      <c r="T2186" t="s">
        <v>16285</v>
      </c>
      <c r="W2186" t="s">
        <v>3587</v>
      </c>
      <c r="X2186" t="s">
        <v>38</v>
      </c>
    </row>
    <row r="2187" spans="1:24" x14ac:dyDescent="0.3">
      <c r="A2187">
        <v>970348</v>
      </c>
      <c r="B2187">
        <v>183925</v>
      </c>
      <c r="C2187" t="s">
        <v>16286</v>
      </c>
      <c r="D2187" t="s">
        <v>16287</v>
      </c>
      <c r="F2187" t="s">
        <v>738</v>
      </c>
      <c r="G2187" t="s">
        <v>27</v>
      </c>
      <c r="H2187" t="s">
        <v>16288</v>
      </c>
      <c r="I2187" t="s">
        <v>16289</v>
      </c>
      <c r="J2187" t="s">
        <v>16290</v>
      </c>
      <c r="K2187">
        <v>95</v>
      </c>
      <c r="N2187" t="s">
        <v>31</v>
      </c>
      <c r="O2187" t="s">
        <v>1248</v>
      </c>
      <c r="Q2187" t="s">
        <v>33</v>
      </c>
      <c r="R2187" t="s">
        <v>34</v>
      </c>
      <c r="S2187" t="e">
        <f>- Neuquén</f>
        <v>#NAME?</v>
      </c>
      <c r="T2187" s="1">
        <v>45419</v>
      </c>
      <c r="W2187" t="s">
        <v>16291</v>
      </c>
      <c r="X2187" t="s">
        <v>38</v>
      </c>
    </row>
    <row r="2188" spans="1:24" x14ac:dyDescent="0.3">
      <c r="A2188">
        <v>970350</v>
      </c>
      <c r="B2188">
        <v>305098</v>
      </c>
      <c r="C2188" t="s">
        <v>16292</v>
      </c>
      <c r="D2188" t="s">
        <v>16293</v>
      </c>
      <c r="E2188" t="s">
        <v>140</v>
      </c>
      <c r="F2188" t="s">
        <v>979</v>
      </c>
      <c r="G2188" t="s">
        <v>43</v>
      </c>
      <c r="H2188" t="s">
        <v>16294</v>
      </c>
      <c r="I2188" t="s">
        <v>16295</v>
      </c>
      <c r="J2188" t="s">
        <v>16296</v>
      </c>
      <c r="K2188">
        <v>72</v>
      </c>
      <c r="N2188" t="s">
        <v>31</v>
      </c>
      <c r="O2188" t="s">
        <v>1248</v>
      </c>
      <c r="Q2188" t="s">
        <v>33</v>
      </c>
      <c r="R2188" t="s">
        <v>34</v>
      </c>
      <c r="S2188" t="s">
        <v>16297</v>
      </c>
      <c r="W2188" t="s">
        <v>16298</v>
      </c>
      <c r="X2188" t="s">
        <v>38</v>
      </c>
    </row>
    <row r="2189" spans="1:24" x14ac:dyDescent="0.3">
      <c r="A2189">
        <v>970351</v>
      </c>
      <c r="B2189">
        <v>284978</v>
      </c>
      <c r="C2189" t="s">
        <v>14355</v>
      </c>
      <c r="D2189" t="s">
        <v>14356</v>
      </c>
      <c r="F2189" t="s">
        <v>650</v>
      </c>
      <c r="G2189" t="s">
        <v>27</v>
      </c>
      <c r="H2189" t="s">
        <v>16299</v>
      </c>
      <c r="I2189" t="s">
        <v>16300</v>
      </c>
      <c r="J2189" t="s">
        <v>16301</v>
      </c>
      <c r="K2189">
        <v>12</v>
      </c>
      <c r="L2189" t="s">
        <v>398</v>
      </c>
      <c r="N2189" t="s">
        <v>68</v>
      </c>
      <c r="O2189" t="s">
        <v>399</v>
      </c>
      <c r="P2189" t="s">
        <v>400</v>
      </c>
      <c r="Q2189" t="s">
        <v>33</v>
      </c>
      <c r="R2189" t="s">
        <v>34</v>
      </c>
      <c r="S2189" t="s">
        <v>14359</v>
      </c>
      <c r="W2189" t="s">
        <v>16302</v>
      </c>
      <c r="X2189" t="s">
        <v>60</v>
      </c>
    </row>
    <row r="2190" spans="1:24" x14ac:dyDescent="0.3">
      <c r="A2190">
        <v>970353</v>
      </c>
      <c r="B2190" t="s">
        <v>16303</v>
      </c>
      <c r="C2190" t="s">
        <v>16304</v>
      </c>
      <c r="D2190" t="s">
        <v>16305</v>
      </c>
      <c r="F2190" t="s">
        <v>1324</v>
      </c>
      <c r="G2190" t="s">
        <v>27</v>
      </c>
      <c r="H2190" t="s">
        <v>16306</v>
      </c>
      <c r="I2190" t="s">
        <v>16307</v>
      </c>
      <c r="J2190" t="s">
        <v>16308</v>
      </c>
      <c r="K2190">
        <v>18</v>
      </c>
      <c r="L2190" t="s">
        <v>16309</v>
      </c>
      <c r="N2190" t="s">
        <v>31</v>
      </c>
      <c r="O2190" t="s">
        <v>146</v>
      </c>
      <c r="Q2190" t="s">
        <v>33</v>
      </c>
      <c r="R2190" t="s">
        <v>34</v>
      </c>
      <c r="S2190" t="s">
        <v>16310</v>
      </c>
      <c r="W2190" t="s">
        <v>16311</v>
      </c>
      <c r="X2190" t="s">
        <v>60</v>
      </c>
    </row>
    <row r="2191" spans="1:24" x14ac:dyDescent="0.3">
      <c r="A2191">
        <v>970354</v>
      </c>
      <c r="B2191">
        <v>101832</v>
      </c>
      <c r="C2191" t="s">
        <v>16312</v>
      </c>
      <c r="D2191" t="s">
        <v>16313</v>
      </c>
      <c r="F2191" t="s">
        <v>165</v>
      </c>
      <c r="G2191" t="s">
        <v>27</v>
      </c>
      <c r="H2191" t="s">
        <v>16314</v>
      </c>
      <c r="I2191" t="s">
        <v>16315</v>
      </c>
      <c r="J2191" t="s">
        <v>16316</v>
      </c>
      <c r="K2191">
        <v>56</v>
      </c>
      <c r="L2191" t="s">
        <v>4951</v>
      </c>
      <c r="N2191" t="s">
        <v>68</v>
      </c>
      <c r="O2191" t="s">
        <v>399</v>
      </c>
      <c r="P2191" t="s">
        <v>1068</v>
      </c>
      <c r="Q2191" t="s">
        <v>33</v>
      </c>
      <c r="R2191" t="s">
        <v>34</v>
      </c>
      <c r="S2191" t="s">
        <v>16317</v>
      </c>
      <c r="W2191" t="s">
        <v>16318</v>
      </c>
      <c r="X2191" t="s">
        <v>60</v>
      </c>
    </row>
    <row r="2192" spans="1:24" x14ac:dyDescent="0.3">
      <c r="A2192">
        <v>970356</v>
      </c>
      <c r="B2192" t="s">
        <v>16319</v>
      </c>
      <c r="C2192" t="s">
        <v>16320</v>
      </c>
      <c r="D2192" t="s">
        <v>16321</v>
      </c>
      <c r="F2192" t="s">
        <v>1054</v>
      </c>
      <c r="G2192" t="s">
        <v>43</v>
      </c>
      <c r="H2192" t="s">
        <v>16322</v>
      </c>
      <c r="I2192" t="s">
        <v>16323</v>
      </c>
      <c r="J2192" t="s">
        <v>16324</v>
      </c>
      <c r="K2192">
        <v>40</v>
      </c>
      <c r="L2192" t="s">
        <v>3560</v>
      </c>
      <c r="N2192" t="s">
        <v>31</v>
      </c>
      <c r="O2192" t="s">
        <v>146</v>
      </c>
      <c r="Q2192" t="s">
        <v>33</v>
      </c>
      <c r="R2192" t="s">
        <v>34</v>
      </c>
      <c r="S2192" t="s">
        <v>16325</v>
      </c>
      <c r="T2192" t="s">
        <v>16326</v>
      </c>
      <c r="W2192" t="s">
        <v>16327</v>
      </c>
      <c r="X2192" t="s">
        <v>38</v>
      </c>
    </row>
    <row r="2193" spans="1:24" x14ac:dyDescent="0.3">
      <c r="A2193">
        <v>970357</v>
      </c>
      <c r="B2193">
        <v>236683</v>
      </c>
      <c r="C2193" t="s">
        <v>16328</v>
      </c>
      <c r="D2193" t="s">
        <v>16329</v>
      </c>
      <c r="E2193" t="s">
        <v>364</v>
      </c>
      <c r="F2193" t="s">
        <v>92</v>
      </c>
      <c r="G2193" t="s">
        <v>43</v>
      </c>
      <c r="H2193" t="s">
        <v>16330</v>
      </c>
      <c r="I2193" t="s">
        <v>16330</v>
      </c>
      <c r="J2193" t="s">
        <v>16331</v>
      </c>
      <c r="K2193">
        <v>0</v>
      </c>
      <c r="N2193" t="s">
        <v>68</v>
      </c>
      <c r="O2193" t="s">
        <v>1248</v>
      </c>
      <c r="P2193" t="s">
        <v>16332</v>
      </c>
      <c r="Q2193" t="s">
        <v>119</v>
      </c>
      <c r="R2193" t="s">
        <v>120</v>
      </c>
      <c r="S2193" t="s">
        <v>16333</v>
      </c>
      <c r="T2193" t="s">
        <v>5728</v>
      </c>
      <c r="W2193" t="s">
        <v>2688</v>
      </c>
    </row>
    <row r="2194" spans="1:24" x14ac:dyDescent="0.3">
      <c r="A2194">
        <v>970358</v>
      </c>
      <c r="B2194" t="s">
        <v>13423</v>
      </c>
      <c r="C2194" t="s">
        <v>13424</v>
      </c>
      <c r="D2194" t="s">
        <v>13425</v>
      </c>
      <c r="F2194" t="s">
        <v>611</v>
      </c>
      <c r="G2194" t="s">
        <v>43</v>
      </c>
      <c r="H2194" t="s">
        <v>16334</v>
      </c>
      <c r="I2194" t="s">
        <v>16335</v>
      </c>
      <c r="J2194" t="s">
        <v>16336</v>
      </c>
      <c r="K2194">
        <v>16</v>
      </c>
      <c r="N2194" t="s">
        <v>68</v>
      </c>
      <c r="O2194" t="s">
        <v>117</v>
      </c>
      <c r="P2194" t="s">
        <v>519</v>
      </c>
      <c r="Q2194" t="s">
        <v>33</v>
      </c>
      <c r="R2194" t="s">
        <v>34</v>
      </c>
      <c r="S2194" t="s">
        <v>13430</v>
      </c>
      <c r="W2194" t="s">
        <v>16337</v>
      </c>
      <c r="X2194" t="s">
        <v>38</v>
      </c>
    </row>
    <row r="2195" spans="1:24" x14ac:dyDescent="0.3">
      <c r="A2195">
        <v>970360</v>
      </c>
      <c r="B2195" t="s">
        <v>16338</v>
      </c>
      <c r="C2195" t="s">
        <v>16339</v>
      </c>
      <c r="D2195" t="s">
        <v>16340</v>
      </c>
      <c r="E2195" t="s">
        <v>140</v>
      </c>
      <c r="F2195" t="s">
        <v>3983</v>
      </c>
      <c r="G2195" t="s">
        <v>27</v>
      </c>
      <c r="H2195" t="s">
        <v>16341</v>
      </c>
      <c r="I2195" t="s">
        <v>16341</v>
      </c>
      <c r="J2195" t="s">
        <v>16342</v>
      </c>
      <c r="K2195">
        <v>0</v>
      </c>
      <c r="L2195" t="s">
        <v>16343</v>
      </c>
      <c r="N2195" t="s">
        <v>68</v>
      </c>
      <c r="O2195" t="s">
        <v>3295</v>
      </c>
      <c r="P2195" t="s">
        <v>1269</v>
      </c>
      <c r="Q2195" t="s">
        <v>1586</v>
      </c>
      <c r="R2195" t="s">
        <v>1587</v>
      </c>
      <c r="S2195" t="s">
        <v>16344</v>
      </c>
      <c r="T2195" t="s">
        <v>16345</v>
      </c>
      <c r="W2195" t="s">
        <v>10048</v>
      </c>
    </row>
    <row r="2196" spans="1:24" x14ac:dyDescent="0.3">
      <c r="A2196">
        <v>970361</v>
      </c>
      <c r="B2196">
        <v>233657</v>
      </c>
      <c r="C2196" t="s">
        <v>1375</v>
      </c>
      <c r="D2196" t="s">
        <v>1376</v>
      </c>
      <c r="F2196" t="s">
        <v>1156</v>
      </c>
      <c r="G2196" t="s">
        <v>43</v>
      </c>
      <c r="H2196" t="s">
        <v>16346</v>
      </c>
      <c r="I2196" t="s">
        <v>16347</v>
      </c>
      <c r="J2196" t="s">
        <v>16348</v>
      </c>
      <c r="K2196">
        <v>57</v>
      </c>
      <c r="L2196" t="s">
        <v>850</v>
      </c>
      <c r="N2196" t="s">
        <v>31</v>
      </c>
      <c r="O2196" t="s">
        <v>399</v>
      </c>
      <c r="R2196" t="s">
        <v>903</v>
      </c>
      <c r="S2196" t="s">
        <v>1380</v>
      </c>
      <c r="T2196" t="s">
        <v>1206</v>
      </c>
      <c r="W2196" t="s">
        <v>15704</v>
      </c>
      <c r="X2196" t="s">
        <v>38</v>
      </c>
    </row>
    <row r="2197" spans="1:24" x14ac:dyDescent="0.3">
      <c r="A2197">
        <v>970362</v>
      </c>
      <c r="B2197">
        <v>259215</v>
      </c>
      <c r="C2197" t="s">
        <v>15689</v>
      </c>
      <c r="D2197" t="s">
        <v>15690</v>
      </c>
      <c r="F2197" t="s">
        <v>909</v>
      </c>
      <c r="G2197" t="s">
        <v>27</v>
      </c>
      <c r="H2197" t="s">
        <v>16349</v>
      </c>
      <c r="J2197" t="s">
        <v>16350</v>
      </c>
      <c r="N2197" t="s">
        <v>31</v>
      </c>
      <c r="R2197" t="s">
        <v>78</v>
      </c>
      <c r="S2197" t="s">
        <v>15695</v>
      </c>
      <c r="W2197" t="s">
        <v>7014</v>
      </c>
    </row>
    <row r="2198" spans="1:24" x14ac:dyDescent="0.3">
      <c r="A2198">
        <v>970363</v>
      </c>
      <c r="B2198" t="s">
        <v>16351</v>
      </c>
      <c r="C2198" t="s">
        <v>16352</v>
      </c>
      <c r="D2198" t="s">
        <v>16353</v>
      </c>
      <c r="F2198" t="s">
        <v>270</v>
      </c>
      <c r="G2198" t="s">
        <v>27</v>
      </c>
      <c r="H2198" t="s">
        <v>16354</v>
      </c>
      <c r="I2198" t="s">
        <v>16355</v>
      </c>
      <c r="J2198" t="s">
        <v>16356</v>
      </c>
      <c r="K2198">
        <v>68</v>
      </c>
      <c r="L2198" t="s">
        <v>16357</v>
      </c>
      <c r="N2198" t="s">
        <v>68</v>
      </c>
      <c r="O2198" t="s">
        <v>399</v>
      </c>
      <c r="P2198" t="s">
        <v>812</v>
      </c>
      <c r="Q2198" t="s">
        <v>33</v>
      </c>
      <c r="R2198" t="s">
        <v>34</v>
      </c>
      <c r="S2198" t="s">
        <v>16358</v>
      </c>
      <c r="T2198" t="s">
        <v>16359</v>
      </c>
      <c r="W2198" t="s">
        <v>16360</v>
      </c>
      <c r="X2198" t="s">
        <v>38</v>
      </c>
    </row>
    <row r="2199" spans="1:24" x14ac:dyDescent="0.3">
      <c r="A2199">
        <v>970364</v>
      </c>
      <c r="B2199" t="s">
        <v>16361</v>
      </c>
      <c r="C2199" t="s">
        <v>16362</v>
      </c>
      <c r="D2199" t="s">
        <v>16363</v>
      </c>
      <c r="E2199" t="s">
        <v>140</v>
      </c>
      <c r="F2199" t="s">
        <v>787</v>
      </c>
      <c r="G2199" t="s">
        <v>27</v>
      </c>
      <c r="H2199" t="s">
        <v>16364</v>
      </c>
      <c r="I2199" t="s">
        <v>16365</v>
      </c>
      <c r="J2199" t="s">
        <v>16366</v>
      </c>
      <c r="K2199">
        <v>64</v>
      </c>
      <c r="L2199" t="s">
        <v>5356</v>
      </c>
      <c r="N2199" t="s">
        <v>68</v>
      </c>
      <c r="O2199" t="s">
        <v>399</v>
      </c>
      <c r="P2199" t="s">
        <v>577</v>
      </c>
      <c r="Q2199" t="s">
        <v>33</v>
      </c>
      <c r="R2199" t="s">
        <v>34</v>
      </c>
      <c r="S2199" t="s">
        <v>16367</v>
      </c>
      <c r="W2199" t="s">
        <v>16368</v>
      </c>
      <c r="X2199" t="s">
        <v>38</v>
      </c>
    </row>
    <row r="2200" spans="1:24" x14ac:dyDescent="0.3">
      <c r="A2200">
        <v>970365</v>
      </c>
      <c r="B2200">
        <v>232252</v>
      </c>
      <c r="C2200" t="s">
        <v>16369</v>
      </c>
      <c r="D2200" t="s">
        <v>16370</v>
      </c>
      <c r="F2200" t="s">
        <v>485</v>
      </c>
      <c r="G2200" t="s">
        <v>27</v>
      </c>
      <c r="H2200" t="s">
        <v>16371</v>
      </c>
      <c r="I2200" t="s">
        <v>16372</v>
      </c>
      <c r="J2200" t="s">
        <v>16373</v>
      </c>
      <c r="K2200">
        <v>44</v>
      </c>
      <c r="L2200" t="s">
        <v>5621</v>
      </c>
      <c r="N2200" t="s">
        <v>31</v>
      </c>
      <c r="O2200" t="s">
        <v>3295</v>
      </c>
      <c r="Q2200" t="s">
        <v>33</v>
      </c>
      <c r="R2200" t="s">
        <v>34</v>
      </c>
      <c r="S2200" t="s">
        <v>16374</v>
      </c>
      <c r="W2200" t="s">
        <v>637</v>
      </c>
      <c r="X2200" t="s">
        <v>38</v>
      </c>
    </row>
    <row r="2201" spans="1:24" x14ac:dyDescent="0.3">
      <c r="A2201">
        <v>970366</v>
      </c>
      <c r="B2201">
        <v>296515</v>
      </c>
      <c r="C2201" t="s">
        <v>16375</v>
      </c>
      <c r="D2201" t="s">
        <v>16376</v>
      </c>
      <c r="F2201" t="s">
        <v>141</v>
      </c>
      <c r="G2201" t="s">
        <v>27</v>
      </c>
      <c r="H2201" t="s">
        <v>16377</v>
      </c>
      <c r="I2201" t="s">
        <v>16378</v>
      </c>
      <c r="J2201" t="s">
        <v>16379</v>
      </c>
      <c r="K2201">
        <v>35</v>
      </c>
      <c r="N2201" t="s">
        <v>31</v>
      </c>
      <c r="O2201" t="s">
        <v>117</v>
      </c>
      <c r="Q2201" t="s">
        <v>33</v>
      </c>
      <c r="R2201" t="s">
        <v>34</v>
      </c>
      <c r="S2201" t="s">
        <v>16380</v>
      </c>
      <c r="T2201" t="s">
        <v>16381</v>
      </c>
      <c r="W2201" t="s">
        <v>16382</v>
      </c>
      <c r="X2201" t="s">
        <v>60</v>
      </c>
    </row>
    <row r="2202" spans="1:24" x14ac:dyDescent="0.3">
      <c r="A2202">
        <v>970367</v>
      </c>
      <c r="B2202">
        <v>165251</v>
      </c>
      <c r="C2202" t="s">
        <v>16383</v>
      </c>
      <c r="D2202" t="s">
        <v>16384</v>
      </c>
      <c r="F2202" t="s">
        <v>102</v>
      </c>
      <c r="G2202" t="s">
        <v>27</v>
      </c>
      <c r="H2202" t="s">
        <v>16385</v>
      </c>
      <c r="I2202" t="s">
        <v>16386</v>
      </c>
      <c r="J2202" t="s">
        <v>16387</v>
      </c>
      <c r="K2202">
        <v>38</v>
      </c>
      <c r="L2202" t="s">
        <v>13429</v>
      </c>
      <c r="N2202" t="s">
        <v>31</v>
      </c>
      <c r="O2202" t="s">
        <v>3295</v>
      </c>
      <c r="Q2202" t="s">
        <v>33</v>
      </c>
      <c r="R2202" t="s">
        <v>34</v>
      </c>
      <c r="S2202" t="s">
        <v>16388</v>
      </c>
      <c r="T2202" t="s">
        <v>16389</v>
      </c>
      <c r="W2202" t="s">
        <v>16390</v>
      </c>
      <c r="X2202" t="s">
        <v>38</v>
      </c>
    </row>
    <row r="2203" spans="1:24" x14ac:dyDescent="0.3">
      <c r="A2203">
        <v>970368</v>
      </c>
      <c r="B2203">
        <v>209056</v>
      </c>
      <c r="C2203" t="s">
        <v>16391</v>
      </c>
      <c r="D2203" t="s">
        <v>16392</v>
      </c>
      <c r="E2203" t="s">
        <v>140</v>
      </c>
      <c r="F2203" t="s">
        <v>441</v>
      </c>
      <c r="G2203" t="s">
        <v>27</v>
      </c>
      <c r="H2203" t="s">
        <v>16393</v>
      </c>
      <c r="I2203" t="s">
        <v>16394</v>
      </c>
      <c r="J2203" t="s">
        <v>16395</v>
      </c>
      <c r="K2203">
        <v>35</v>
      </c>
      <c r="L2203" t="s">
        <v>455</v>
      </c>
      <c r="N2203" t="s">
        <v>68</v>
      </c>
      <c r="O2203" t="s">
        <v>399</v>
      </c>
      <c r="P2203" t="s">
        <v>456</v>
      </c>
      <c r="Q2203" t="s">
        <v>33</v>
      </c>
      <c r="R2203" t="s">
        <v>34</v>
      </c>
      <c r="S2203" t="s">
        <v>16396</v>
      </c>
      <c r="W2203" t="s">
        <v>16397</v>
      </c>
      <c r="X2203" t="s">
        <v>38</v>
      </c>
    </row>
    <row r="2204" spans="1:24" x14ac:dyDescent="0.3">
      <c r="A2204">
        <v>970370</v>
      </c>
      <c r="B2204" t="s">
        <v>16398</v>
      </c>
      <c r="C2204" t="s">
        <v>16399</v>
      </c>
      <c r="D2204" t="s">
        <v>16400</v>
      </c>
      <c r="E2204" t="s">
        <v>2632</v>
      </c>
      <c r="F2204" t="s">
        <v>125</v>
      </c>
      <c r="G2204" t="s">
        <v>43</v>
      </c>
      <c r="H2204" t="s">
        <v>16401</v>
      </c>
      <c r="I2204" t="s">
        <v>16402</v>
      </c>
      <c r="J2204" t="s">
        <v>16403</v>
      </c>
      <c r="K2204">
        <v>63</v>
      </c>
      <c r="L2204" t="s">
        <v>4574</v>
      </c>
      <c r="N2204" t="s">
        <v>68</v>
      </c>
      <c r="O2204" t="s">
        <v>130</v>
      </c>
      <c r="P2204" t="s">
        <v>4575</v>
      </c>
      <c r="Q2204" t="s">
        <v>33</v>
      </c>
      <c r="R2204" t="s">
        <v>34</v>
      </c>
      <c r="S2204" t="s">
        <v>16404</v>
      </c>
      <c r="T2204" t="s">
        <v>1628</v>
      </c>
      <c r="W2204" t="s">
        <v>16405</v>
      </c>
      <c r="X2204" t="s">
        <v>38</v>
      </c>
    </row>
    <row r="2205" spans="1:24" x14ac:dyDescent="0.3">
      <c r="A2205">
        <v>970372</v>
      </c>
      <c r="B2205">
        <v>311951</v>
      </c>
      <c r="C2205" t="s">
        <v>16406</v>
      </c>
      <c r="D2205" t="s">
        <v>16407</v>
      </c>
      <c r="F2205" t="s">
        <v>650</v>
      </c>
      <c r="G2205" t="s">
        <v>27</v>
      </c>
      <c r="H2205" t="s">
        <v>16408</v>
      </c>
      <c r="I2205" t="s">
        <v>16409</v>
      </c>
      <c r="J2205" t="s">
        <v>16410</v>
      </c>
      <c r="K2205">
        <v>55</v>
      </c>
      <c r="L2205" t="s">
        <v>398</v>
      </c>
      <c r="N2205" t="s">
        <v>68</v>
      </c>
      <c r="O2205" t="s">
        <v>130</v>
      </c>
      <c r="P2205" t="s">
        <v>400</v>
      </c>
      <c r="Q2205" t="s">
        <v>33</v>
      </c>
      <c r="R2205" t="s">
        <v>34</v>
      </c>
      <c r="S2205" t="s">
        <v>16411</v>
      </c>
      <c r="W2205" t="s">
        <v>16412</v>
      </c>
      <c r="X2205" t="s">
        <v>38</v>
      </c>
    </row>
    <row r="2206" spans="1:24" x14ac:dyDescent="0.3">
      <c r="A2206">
        <v>970373</v>
      </c>
      <c r="B2206" t="s">
        <v>16413</v>
      </c>
      <c r="C2206" t="s">
        <v>16414</v>
      </c>
      <c r="D2206" t="s">
        <v>16415</v>
      </c>
      <c r="E2206" t="s">
        <v>364</v>
      </c>
      <c r="F2206" t="s">
        <v>1009</v>
      </c>
      <c r="G2206" t="s">
        <v>27</v>
      </c>
      <c r="H2206" t="s">
        <v>16416</v>
      </c>
      <c r="J2206" t="s">
        <v>16417</v>
      </c>
      <c r="N2206" t="s">
        <v>31</v>
      </c>
      <c r="R2206" t="s">
        <v>78</v>
      </c>
      <c r="S2206" t="s">
        <v>16418</v>
      </c>
      <c r="W2206" t="s">
        <v>16419</v>
      </c>
    </row>
    <row r="2207" spans="1:24" x14ac:dyDescent="0.3">
      <c r="A2207">
        <v>970374</v>
      </c>
      <c r="B2207" t="s">
        <v>15696</v>
      </c>
      <c r="C2207" t="s">
        <v>15697</v>
      </c>
      <c r="D2207" t="s">
        <v>15698</v>
      </c>
      <c r="F2207" t="s">
        <v>1001</v>
      </c>
      <c r="G2207" t="s">
        <v>43</v>
      </c>
      <c r="H2207" t="s">
        <v>16420</v>
      </c>
      <c r="I2207" t="s">
        <v>16421</v>
      </c>
      <c r="J2207" t="s">
        <v>16422</v>
      </c>
      <c r="K2207">
        <v>81</v>
      </c>
      <c r="L2207" t="s">
        <v>15704</v>
      </c>
      <c r="N2207" t="s">
        <v>68</v>
      </c>
      <c r="O2207" t="s">
        <v>130</v>
      </c>
      <c r="P2207" t="s">
        <v>851</v>
      </c>
      <c r="Q2207" t="s">
        <v>33</v>
      </c>
      <c r="R2207" t="s">
        <v>34</v>
      </c>
      <c r="S2207" t="s">
        <v>15703</v>
      </c>
      <c r="W2207" t="s">
        <v>16423</v>
      </c>
      <c r="X2207" t="s">
        <v>38</v>
      </c>
    </row>
    <row r="2208" spans="1:24" x14ac:dyDescent="0.3">
      <c r="A2208">
        <v>970375</v>
      </c>
      <c r="B2208" t="s">
        <v>16424</v>
      </c>
      <c r="C2208" t="s">
        <v>16425</v>
      </c>
      <c r="D2208" t="s">
        <v>16426</v>
      </c>
      <c r="F2208" t="s">
        <v>611</v>
      </c>
      <c r="G2208" t="s">
        <v>43</v>
      </c>
      <c r="H2208" t="s">
        <v>16427</v>
      </c>
      <c r="I2208" t="s">
        <v>16428</v>
      </c>
      <c r="J2208" t="s">
        <v>16429</v>
      </c>
      <c r="K2208">
        <v>80</v>
      </c>
      <c r="L2208" t="s">
        <v>16430</v>
      </c>
      <c r="N2208" t="s">
        <v>68</v>
      </c>
      <c r="O2208" t="s">
        <v>2322</v>
      </c>
      <c r="P2208" t="s">
        <v>3646</v>
      </c>
      <c r="Q2208" t="s">
        <v>33</v>
      </c>
      <c r="R2208" t="s">
        <v>34</v>
      </c>
      <c r="S2208" t="s">
        <v>16431</v>
      </c>
      <c r="W2208" t="s">
        <v>16432</v>
      </c>
      <c r="X2208" t="s">
        <v>38</v>
      </c>
    </row>
    <row r="2209" spans="1:24" x14ac:dyDescent="0.3">
      <c r="A2209">
        <v>970376</v>
      </c>
      <c r="B2209">
        <v>327566</v>
      </c>
      <c r="C2209" t="s">
        <v>16433</v>
      </c>
      <c r="D2209" t="s">
        <v>16434</v>
      </c>
      <c r="F2209" t="s">
        <v>668</v>
      </c>
      <c r="G2209" t="s">
        <v>43</v>
      </c>
      <c r="H2209" t="s">
        <v>16435</v>
      </c>
      <c r="I2209" t="s">
        <v>16436</v>
      </c>
      <c r="J2209" t="s">
        <v>16437</v>
      </c>
      <c r="K2209">
        <v>86</v>
      </c>
      <c r="L2209" t="s">
        <v>3560</v>
      </c>
      <c r="N2209" t="s">
        <v>68</v>
      </c>
      <c r="O2209" t="s">
        <v>130</v>
      </c>
      <c r="P2209" t="s">
        <v>577</v>
      </c>
      <c r="Q2209" t="s">
        <v>33</v>
      </c>
      <c r="R2209" t="s">
        <v>34</v>
      </c>
      <c r="S2209" t="s">
        <v>14616</v>
      </c>
      <c r="T2209" t="s">
        <v>308</v>
      </c>
      <c r="W2209" t="s">
        <v>11555</v>
      </c>
      <c r="X2209" t="s">
        <v>38</v>
      </c>
    </row>
    <row r="2210" spans="1:24" x14ac:dyDescent="0.3">
      <c r="A2210">
        <v>970377</v>
      </c>
      <c r="B2210">
        <v>240518</v>
      </c>
      <c r="C2210" t="s">
        <v>16438</v>
      </c>
      <c r="D2210" t="s">
        <v>16439</v>
      </c>
      <c r="E2210" t="s">
        <v>185</v>
      </c>
      <c r="F2210" t="s">
        <v>84</v>
      </c>
      <c r="G2210" t="s">
        <v>27</v>
      </c>
      <c r="H2210" t="s">
        <v>16440</v>
      </c>
      <c r="I2210" t="s">
        <v>16441</v>
      </c>
      <c r="J2210" t="s">
        <v>16442</v>
      </c>
      <c r="K2210">
        <v>87</v>
      </c>
      <c r="L2210" t="s">
        <v>16443</v>
      </c>
      <c r="N2210" t="s">
        <v>68</v>
      </c>
      <c r="O2210" t="s">
        <v>2322</v>
      </c>
      <c r="P2210" t="s">
        <v>202</v>
      </c>
      <c r="Q2210" t="s">
        <v>33</v>
      </c>
      <c r="R2210" t="s">
        <v>34</v>
      </c>
      <c r="S2210" t="s">
        <v>16444</v>
      </c>
      <c r="T2210" t="s">
        <v>36</v>
      </c>
      <c r="W2210" t="s">
        <v>2576</v>
      </c>
      <c r="X2210" t="s">
        <v>38</v>
      </c>
    </row>
    <row r="2211" spans="1:24" x14ac:dyDescent="0.3">
      <c r="A2211">
        <v>970378</v>
      </c>
      <c r="B2211">
        <v>150812</v>
      </c>
      <c r="C2211" t="s">
        <v>16445</v>
      </c>
      <c r="D2211" t="s">
        <v>16446</v>
      </c>
      <c r="E2211" t="s">
        <v>364</v>
      </c>
      <c r="F2211" t="s">
        <v>1009</v>
      </c>
      <c r="G2211" t="s">
        <v>27</v>
      </c>
      <c r="H2211" t="s">
        <v>16447</v>
      </c>
      <c r="I2211" t="s">
        <v>16448</v>
      </c>
      <c r="J2211" t="s">
        <v>16449</v>
      </c>
      <c r="K2211">
        <v>71</v>
      </c>
      <c r="L2211" t="s">
        <v>16450</v>
      </c>
      <c r="N2211" t="s">
        <v>68</v>
      </c>
      <c r="O2211" t="s">
        <v>2322</v>
      </c>
      <c r="P2211" t="s">
        <v>2574</v>
      </c>
      <c r="Q2211" t="s">
        <v>33</v>
      </c>
      <c r="R2211" t="s">
        <v>34</v>
      </c>
      <c r="S2211" t="s">
        <v>16451</v>
      </c>
      <c r="T2211" t="s">
        <v>16452</v>
      </c>
      <c r="W2211" t="s">
        <v>7947</v>
      </c>
      <c r="X2211" t="s">
        <v>38</v>
      </c>
    </row>
    <row r="2212" spans="1:24" x14ac:dyDescent="0.3">
      <c r="A2212">
        <v>970380</v>
      </c>
      <c r="B2212" t="s">
        <v>16453</v>
      </c>
      <c r="C2212" t="s">
        <v>16454</v>
      </c>
      <c r="D2212" t="s">
        <v>16455</v>
      </c>
      <c r="E2212" t="s">
        <v>185</v>
      </c>
      <c r="F2212" t="s">
        <v>584</v>
      </c>
      <c r="G2212" t="s">
        <v>43</v>
      </c>
      <c r="H2212" t="s">
        <v>16456</v>
      </c>
      <c r="I2212" t="s">
        <v>16457</v>
      </c>
      <c r="J2212" t="s">
        <v>16458</v>
      </c>
      <c r="K2212">
        <v>55</v>
      </c>
      <c r="L2212" t="s">
        <v>16459</v>
      </c>
      <c r="N2212" t="s">
        <v>68</v>
      </c>
      <c r="O2212" t="s">
        <v>2322</v>
      </c>
      <c r="P2212" t="s">
        <v>7784</v>
      </c>
      <c r="Q2212" t="s">
        <v>33</v>
      </c>
      <c r="R2212" t="s">
        <v>34</v>
      </c>
      <c r="S2212" t="s">
        <v>16460</v>
      </c>
      <c r="T2212" t="s">
        <v>1860</v>
      </c>
      <c r="W2212" t="s">
        <v>1886</v>
      </c>
      <c r="X2212" t="s">
        <v>38</v>
      </c>
    </row>
    <row r="2213" spans="1:24" x14ac:dyDescent="0.3">
      <c r="A2213">
        <v>970381</v>
      </c>
      <c r="B2213">
        <v>301038</v>
      </c>
      <c r="C2213" t="s">
        <v>16461</v>
      </c>
      <c r="D2213" t="s">
        <v>16462</v>
      </c>
      <c r="F2213" t="s">
        <v>16463</v>
      </c>
      <c r="G2213" t="s">
        <v>27</v>
      </c>
      <c r="H2213" t="s">
        <v>16464</v>
      </c>
      <c r="I2213" t="s">
        <v>16465</v>
      </c>
      <c r="J2213" t="s">
        <v>16466</v>
      </c>
      <c r="K2213">
        <v>51</v>
      </c>
      <c r="L2213" t="s">
        <v>16467</v>
      </c>
      <c r="N2213" t="s">
        <v>68</v>
      </c>
      <c r="O2213" t="s">
        <v>2322</v>
      </c>
      <c r="P2213" t="s">
        <v>1740</v>
      </c>
      <c r="Q2213" t="s">
        <v>33</v>
      </c>
      <c r="R2213" t="s">
        <v>34</v>
      </c>
      <c r="S2213" t="s">
        <v>16468</v>
      </c>
      <c r="T2213" t="s">
        <v>5371</v>
      </c>
      <c r="W2213" t="s">
        <v>3765</v>
      </c>
      <c r="X2213" t="s">
        <v>38</v>
      </c>
    </row>
    <row r="2214" spans="1:24" x14ac:dyDescent="0.3">
      <c r="A2214">
        <v>970382</v>
      </c>
      <c r="B2214">
        <v>220938</v>
      </c>
      <c r="C2214" t="s">
        <v>16469</v>
      </c>
      <c r="D2214" t="s">
        <v>16470</v>
      </c>
      <c r="E2214" t="s">
        <v>140</v>
      </c>
      <c r="F2214" t="s">
        <v>787</v>
      </c>
      <c r="G2214" t="s">
        <v>43</v>
      </c>
      <c r="H2214" t="s">
        <v>16471</v>
      </c>
      <c r="I2214" t="s">
        <v>16472</v>
      </c>
      <c r="J2214" t="s">
        <v>16473</v>
      </c>
      <c r="K2214">
        <v>55</v>
      </c>
      <c r="L2214" t="s">
        <v>398</v>
      </c>
      <c r="N2214" t="s">
        <v>68</v>
      </c>
      <c r="O2214" t="s">
        <v>3295</v>
      </c>
      <c r="P2214" t="s">
        <v>400</v>
      </c>
      <c r="Q2214" t="s">
        <v>33</v>
      </c>
      <c r="R2214" t="s">
        <v>34</v>
      </c>
      <c r="S2214" t="s">
        <v>16474</v>
      </c>
      <c r="T2214" t="s">
        <v>646</v>
      </c>
      <c r="W2214" t="s">
        <v>1412</v>
      </c>
      <c r="X2214" t="s">
        <v>38</v>
      </c>
    </row>
    <row r="2215" spans="1:24" x14ac:dyDescent="0.3">
      <c r="A2215">
        <v>970383</v>
      </c>
      <c r="B2215">
        <v>175694</v>
      </c>
      <c r="C2215" t="s">
        <v>16475</v>
      </c>
      <c r="D2215" t="s">
        <v>16476</v>
      </c>
      <c r="E2215" t="s">
        <v>185</v>
      </c>
      <c r="F2215" t="s">
        <v>1448</v>
      </c>
      <c r="G2215" t="s">
        <v>27</v>
      </c>
      <c r="H2215" t="s">
        <v>16477</v>
      </c>
      <c r="I2215" t="s">
        <v>16478</v>
      </c>
      <c r="J2215" t="s">
        <v>16479</v>
      </c>
      <c r="K2215">
        <v>54</v>
      </c>
      <c r="L2215" t="s">
        <v>16480</v>
      </c>
      <c r="N2215" t="s">
        <v>68</v>
      </c>
      <c r="O2215" t="s">
        <v>3295</v>
      </c>
      <c r="P2215" t="s">
        <v>673</v>
      </c>
      <c r="Q2215" t="s">
        <v>33</v>
      </c>
      <c r="R2215" t="s">
        <v>34</v>
      </c>
      <c r="S2215" t="s">
        <v>16481</v>
      </c>
      <c r="W2215" t="s">
        <v>16482</v>
      </c>
      <c r="X2215" t="s">
        <v>38</v>
      </c>
    </row>
    <row r="2216" spans="1:24" x14ac:dyDescent="0.3">
      <c r="A2216">
        <v>970386</v>
      </c>
      <c r="B2216" t="s">
        <v>16483</v>
      </c>
      <c r="C2216" t="s">
        <v>16484</v>
      </c>
      <c r="D2216" t="s">
        <v>16485</v>
      </c>
      <c r="F2216" t="s">
        <v>920</v>
      </c>
      <c r="G2216" t="s">
        <v>43</v>
      </c>
      <c r="H2216" t="s">
        <v>16486</v>
      </c>
      <c r="I2216" t="s">
        <v>16487</v>
      </c>
      <c r="J2216" t="s">
        <v>16488</v>
      </c>
      <c r="K2216">
        <v>55</v>
      </c>
      <c r="L2216" t="s">
        <v>16489</v>
      </c>
      <c r="N2216" t="s">
        <v>31</v>
      </c>
      <c r="O2216" t="s">
        <v>2322</v>
      </c>
      <c r="Q2216" t="s">
        <v>33</v>
      </c>
      <c r="R2216" t="s">
        <v>34</v>
      </c>
      <c r="S2216" t="s">
        <v>16490</v>
      </c>
      <c r="W2216" t="s">
        <v>16491</v>
      </c>
      <c r="X2216" t="s">
        <v>38</v>
      </c>
    </row>
    <row r="2217" spans="1:24" x14ac:dyDescent="0.3">
      <c r="A2217">
        <v>970387</v>
      </c>
      <c r="B2217" t="s">
        <v>9280</v>
      </c>
      <c r="C2217" t="s">
        <v>9281</v>
      </c>
      <c r="D2217" t="s">
        <v>9282</v>
      </c>
      <c r="F2217" t="s">
        <v>102</v>
      </c>
      <c r="G2217" t="s">
        <v>43</v>
      </c>
      <c r="H2217" t="s">
        <v>16492</v>
      </c>
      <c r="I2217" t="s">
        <v>16492</v>
      </c>
      <c r="J2217" t="s">
        <v>16493</v>
      </c>
      <c r="K2217">
        <v>0</v>
      </c>
      <c r="N2217" t="s">
        <v>31</v>
      </c>
      <c r="Q2217" t="s">
        <v>33</v>
      </c>
      <c r="R2217" t="s">
        <v>34</v>
      </c>
      <c r="S2217" t="s">
        <v>9286</v>
      </c>
      <c r="W2217" t="s">
        <v>1510</v>
      </c>
    </row>
    <row r="2218" spans="1:24" x14ac:dyDescent="0.3">
      <c r="A2218">
        <v>970388</v>
      </c>
      <c r="B2218" t="s">
        <v>16494</v>
      </c>
      <c r="C2218" t="s">
        <v>16495</v>
      </c>
      <c r="D2218" t="s">
        <v>16496</v>
      </c>
      <c r="F2218" t="s">
        <v>320</v>
      </c>
      <c r="G2218" t="s">
        <v>27</v>
      </c>
      <c r="H2218" t="s">
        <v>16497</v>
      </c>
      <c r="I2218" t="s">
        <v>16498</v>
      </c>
      <c r="J2218" t="s">
        <v>16499</v>
      </c>
      <c r="K2218">
        <v>7</v>
      </c>
      <c r="L2218" t="s">
        <v>4378</v>
      </c>
      <c r="N2218" t="s">
        <v>31</v>
      </c>
      <c r="O2218" t="s">
        <v>3295</v>
      </c>
      <c r="Q2218" t="s">
        <v>33</v>
      </c>
      <c r="R2218" t="s">
        <v>34</v>
      </c>
      <c r="S2218" t="e">
        <f>- Neuquén - Barrio Confluencia</f>
        <v>#NAME?</v>
      </c>
      <c r="T2218" t="s">
        <v>16500</v>
      </c>
      <c r="W2218" t="s">
        <v>16501</v>
      </c>
      <c r="X2218" t="s">
        <v>60</v>
      </c>
    </row>
    <row r="2219" spans="1:24" x14ac:dyDescent="0.3">
      <c r="A2219">
        <v>970389</v>
      </c>
      <c r="B2219">
        <v>249669</v>
      </c>
      <c r="C2219" t="s">
        <v>16502</v>
      </c>
      <c r="D2219" t="s">
        <v>16503</v>
      </c>
      <c r="F2219" t="s">
        <v>507</v>
      </c>
      <c r="G2219" t="s">
        <v>43</v>
      </c>
      <c r="H2219" t="s">
        <v>16504</v>
      </c>
      <c r="I2219" t="s">
        <v>16505</v>
      </c>
      <c r="J2219" t="s">
        <v>16506</v>
      </c>
      <c r="K2219">
        <v>28</v>
      </c>
      <c r="L2219" t="s">
        <v>16507</v>
      </c>
      <c r="N2219" t="s">
        <v>68</v>
      </c>
      <c r="O2219" t="s">
        <v>130</v>
      </c>
      <c r="P2219" t="s">
        <v>3422</v>
      </c>
      <c r="Q2219" t="s">
        <v>33</v>
      </c>
      <c r="R2219" t="s">
        <v>34</v>
      </c>
      <c r="S2219" t="s">
        <v>16508</v>
      </c>
      <c r="T2219" t="s">
        <v>530</v>
      </c>
      <c r="W2219" t="s">
        <v>16509</v>
      </c>
      <c r="X2219" t="s">
        <v>38</v>
      </c>
    </row>
    <row r="2220" spans="1:24" x14ac:dyDescent="0.3">
      <c r="A2220">
        <v>970390</v>
      </c>
      <c r="B2220">
        <v>53249</v>
      </c>
      <c r="C2220" t="s">
        <v>16510</v>
      </c>
      <c r="D2220" t="s">
        <v>16511</v>
      </c>
      <c r="E2220" t="s">
        <v>195</v>
      </c>
      <c r="F2220" t="s">
        <v>365</v>
      </c>
      <c r="G2220" t="s">
        <v>27</v>
      </c>
      <c r="H2220" t="s">
        <v>16512</v>
      </c>
      <c r="I2220" t="s">
        <v>16513</v>
      </c>
      <c r="J2220" t="s">
        <v>16514</v>
      </c>
      <c r="K2220">
        <v>37</v>
      </c>
      <c r="L2220" t="s">
        <v>16515</v>
      </c>
      <c r="N2220" t="s">
        <v>68</v>
      </c>
      <c r="O2220" t="s">
        <v>130</v>
      </c>
      <c r="P2220" t="s">
        <v>6170</v>
      </c>
      <c r="Q2220" t="s">
        <v>33</v>
      </c>
      <c r="R2220" t="s">
        <v>34</v>
      </c>
      <c r="S2220" t="s">
        <v>16516</v>
      </c>
      <c r="T2220" t="s">
        <v>16517</v>
      </c>
      <c r="W2220" t="s">
        <v>16518</v>
      </c>
      <c r="X2220" t="s">
        <v>38</v>
      </c>
    </row>
    <row r="2221" spans="1:24" x14ac:dyDescent="0.3">
      <c r="A2221">
        <v>970392</v>
      </c>
      <c r="B2221" t="s">
        <v>16519</v>
      </c>
      <c r="C2221" t="s">
        <v>16520</v>
      </c>
      <c r="D2221" t="s">
        <v>16521</v>
      </c>
      <c r="E2221" t="s">
        <v>140</v>
      </c>
      <c r="F2221" t="s">
        <v>1360</v>
      </c>
      <c r="G2221" t="s">
        <v>27</v>
      </c>
      <c r="H2221" t="s">
        <v>16522</v>
      </c>
      <c r="I2221" t="s">
        <v>16523</v>
      </c>
      <c r="J2221" t="s">
        <v>16524</v>
      </c>
      <c r="K2221">
        <v>44</v>
      </c>
      <c r="L2221" t="s">
        <v>2931</v>
      </c>
      <c r="N2221" t="s">
        <v>68</v>
      </c>
      <c r="O2221" t="s">
        <v>2322</v>
      </c>
      <c r="P2221" t="s">
        <v>469</v>
      </c>
      <c r="Q2221" t="s">
        <v>33</v>
      </c>
      <c r="R2221" t="s">
        <v>34</v>
      </c>
      <c r="S2221" t="s">
        <v>16525</v>
      </c>
      <c r="W2221" t="s">
        <v>16526</v>
      </c>
      <c r="X2221" t="s">
        <v>38</v>
      </c>
    </row>
    <row r="2222" spans="1:24" x14ac:dyDescent="0.3">
      <c r="A2222">
        <v>970393</v>
      </c>
      <c r="B2222" t="s">
        <v>14666</v>
      </c>
      <c r="C2222" t="s">
        <v>14667</v>
      </c>
      <c r="D2222" t="s">
        <v>14668</v>
      </c>
      <c r="E2222" t="s">
        <v>185</v>
      </c>
      <c r="F2222" t="s">
        <v>26</v>
      </c>
      <c r="G2222" t="s">
        <v>43</v>
      </c>
      <c r="H2222" t="s">
        <v>16527</v>
      </c>
      <c r="I2222" t="s">
        <v>16528</v>
      </c>
      <c r="J2222" t="s">
        <v>16529</v>
      </c>
      <c r="K2222">
        <v>46</v>
      </c>
      <c r="L2222" t="s">
        <v>438</v>
      </c>
      <c r="N2222" t="s">
        <v>68</v>
      </c>
      <c r="O2222" t="s">
        <v>130</v>
      </c>
      <c r="P2222" t="s">
        <v>3380</v>
      </c>
      <c r="Q2222" t="s">
        <v>33</v>
      </c>
      <c r="R2222" t="s">
        <v>34</v>
      </c>
      <c r="S2222" t="s">
        <v>14672</v>
      </c>
      <c r="T2222" t="s">
        <v>14673</v>
      </c>
      <c r="W2222" t="s">
        <v>16530</v>
      </c>
      <c r="X2222" t="s">
        <v>38</v>
      </c>
    </row>
    <row r="2223" spans="1:24" x14ac:dyDescent="0.3">
      <c r="A2223">
        <v>970394</v>
      </c>
      <c r="B2223">
        <v>11738</v>
      </c>
      <c r="C2223" t="s">
        <v>16531</v>
      </c>
      <c r="D2223" t="s">
        <v>16532</v>
      </c>
      <c r="E2223" t="s">
        <v>140</v>
      </c>
      <c r="F2223" t="s">
        <v>3719</v>
      </c>
      <c r="G2223" t="s">
        <v>27</v>
      </c>
      <c r="H2223" t="s">
        <v>16533</v>
      </c>
      <c r="I2223" t="s">
        <v>16534</v>
      </c>
      <c r="J2223" t="s">
        <v>16535</v>
      </c>
      <c r="K2223">
        <v>39</v>
      </c>
      <c r="L2223" t="s">
        <v>16536</v>
      </c>
      <c r="N2223" t="s">
        <v>68</v>
      </c>
      <c r="O2223" t="s">
        <v>130</v>
      </c>
      <c r="P2223" t="s">
        <v>400</v>
      </c>
      <c r="Q2223" t="s">
        <v>33</v>
      </c>
      <c r="R2223" t="s">
        <v>34</v>
      </c>
      <c r="S2223" t="s">
        <v>16537</v>
      </c>
      <c r="T2223" t="s">
        <v>6375</v>
      </c>
      <c r="W2223" t="s">
        <v>16538</v>
      </c>
      <c r="X2223" t="s">
        <v>60</v>
      </c>
    </row>
    <row r="2224" spans="1:24" x14ac:dyDescent="0.3">
      <c r="A2224">
        <v>970395</v>
      </c>
      <c r="B2224" t="s">
        <v>16539</v>
      </c>
      <c r="C2224" t="s">
        <v>16540</v>
      </c>
      <c r="D2224" t="s">
        <v>16541</v>
      </c>
      <c r="E2224" t="s">
        <v>140</v>
      </c>
      <c r="F2224" t="s">
        <v>92</v>
      </c>
      <c r="G2224" t="s">
        <v>27</v>
      </c>
      <c r="H2224" t="s">
        <v>16542</v>
      </c>
      <c r="I2224" t="s">
        <v>16543</v>
      </c>
      <c r="J2224" t="s">
        <v>16544</v>
      </c>
      <c r="K2224">
        <v>70</v>
      </c>
      <c r="L2224" t="s">
        <v>1876</v>
      </c>
      <c r="N2224" t="s">
        <v>68</v>
      </c>
      <c r="O2224" t="s">
        <v>468</v>
      </c>
      <c r="P2224" t="s">
        <v>715</v>
      </c>
      <c r="Q2224" t="s">
        <v>33</v>
      </c>
      <c r="R2224" t="s">
        <v>34</v>
      </c>
      <c r="S2224" t="s">
        <v>16545</v>
      </c>
      <c r="T2224" t="s">
        <v>16546</v>
      </c>
      <c r="W2224" t="s">
        <v>16547</v>
      </c>
      <c r="X2224" t="s">
        <v>38</v>
      </c>
    </row>
    <row r="2225" spans="1:24" x14ac:dyDescent="0.3">
      <c r="A2225">
        <v>970396</v>
      </c>
      <c r="B2225" t="s">
        <v>16548</v>
      </c>
      <c r="C2225" t="s">
        <v>16549</v>
      </c>
      <c r="D2225" t="s">
        <v>16550</v>
      </c>
      <c r="E2225" t="s">
        <v>195</v>
      </c>
      <c r="F2225" t="s">
        <v>1146</v>
      </c>
      <c r="G2225" t="s">
        <v>43</v>
      </c>
      <c r="H2225" t="s">
        <v>16551</v>
      </c>
      <c r="I2225" t="s">
        <v>16552</v>
      </c>
      <c r="J2225" t="s">
        <v>16553</v>
      </c>
      <c r="K2225">
        <v>81</v>
      </c>
      <c r="L2225" t="s">
        <v>9691</v>
      </c>
      <c r="N2225" t="s">
        <v>68</v>
      </c>
      <c r="O2225" t="s">
        <v>468</v>
      </c>
      <c r="P2225" t="s">
        <v>1740</v>
      </c>
      <c r="Q2225" t="s">
        <v>33</v>
      </c>
      <c r="R2225" t="s">
        <v>34</v>
      </c>
      <c r="S2225" t="s">
        <v>16554</v>
      </c>
      <c r="T2225" t="s">
        <v>402</v>
      </c>
      <c r="W2225" t="s">
        <v>16555</v>
      </c>
      <c r="X2225" t="s">
        <v>38</v>
      </c>
    </row>
    <row r="2226" spans="1:24" x14ac:dyDescent="0.3">
      <c r="A2226">
        <v>970397</v>
      </c>
      <c r="B2226">
        <v>165613</v>
      </c>
      <c r="C2226" t="s">
        <v>16556</v>
      </c>
      <c r="D2226" t="s">
        <v>16557</v>
      </c>
      <c r="F2226" t="s">
        <v>979</v>
      </c>
      <c r="G2226" t="s">
        <v>43</v>
      </c>
      <c r="H2226" t="s">
        <v>16558</v>
      </c>
      <c r="I2226" t="s">
        <v>16559</v>
      </c>
      <c r="J2226" t="s">
        <v>16560</v>
      </c>
      <c r="K2226">
        <v>89</v>
      </c>
      <c r="L2226" t="s">
        <v>16561</v>
      </c>
      <c r="N2226" t="s">
        <v>68</v>
      </c>
      <c r="O2226" t="s">
        <v>13820</v>
      </c>
      <c r="P2226" t="s">
        <v>16562</v>
      </c>
      <c r="Q2226" t="s">
        <v>33</v>
      </c>
      <c r="R2226" t="s">
        <v>34</v>
      </c>
      <c r="S2226" t="s">
        <v>16563</v>
      </c>
      <c r="W2226" t="s">
        <v>7907</v>
      </c>
      <c r="X2226" t="s">
        <v>38</v>
      </c>
    </row>
    <row r="2227" spans="1:24" x14ac:dyDescent="0.3">
      <c r="A2227">
        <v>970398</v>
      </c>
      <c r="B2227" t="s">
        <v>16564</v>
      </c>
      <c r="C2227" t="s">
        <v>16565</v>
      </c>
      <c r="D2227" t="s">
        <v>16566</v>
      </c>
      <c r="E2227" t="s">
        <v>140</v>
      </c>
      <c r="F2227" t="s">
        <v>630</v>
      </c>
      <c r="G2227" t="s">
        <v>27</v>
      </c>
      <c r="H2227" t="s">
        <v>16567</v>
      </c>
      <c r="I2227" t="s">
        <v>16568</v>
      </c>
      <c r="J2227" t="s">
        <v>16569</v>
      </c>
      <c r="K2227">
        <v>57</v>
      </c>
      <c r="L2227" t="s">
        <v>16570</v>
      </c>
      <c r="N2227" t="s">
        <v>31</v>
      </c>
      <c r="O2227" t="s">
        <v>3295</v>
      </c>
      <c r="Q2227" t="s">
        <v>33</v>
      </c>
      <c r="R2227" t="s">
        <v>34</v>
      </c>
      <c r="S2227" t="s">
        <v>16571</v>
      </c>
      <c r="W2227" t="s">
        <v>16572</v>
      </c>
      <c r="X2227" t="s">
        <v>60</v>
      </c>
    </row>
    <row r="2228" spans="1:24" x14ac:dyDescent="0.3">
      <c r="A2228">
        <v>970401</v>
      </c>
      <c r="B2228" t="s">
        <v>16573</v>
      </c>
      <c r="C2228" t="s">
        <v>16574</v>
      </c>
      <c r="D2228" t="s">
        <v>16575</v>
      </c>
      <c r="E2228" t="s">
        <v>195</v>
      </c>
      <c r="F2228" t="s">
        <v>302</v>
      </c>
      <c r="G2228" t="s">
        <v>43</v>
      </c>
      <c r="H2228" t="s">
        <v>16576</v>
      </c>
      <c r="I2228" t="s">
        <v>16577</v>
      </c>
      <c r="J2228" t="s">
        <v>16578</v>
      </c>
      <c r="K2228">
        <v>79</v>
      </c>
      <c r="L2228" t="s">
        <v>16579</v>
      </c>
      <c r="N2228" t="s">
        <v>31</v>
      </c>
      <c r="O2228" t="s">
        <v>468</v>
      </c>
      <c r="Q2228" t="s">
        <v>33</v>
      </c>
      <c r="R2228" t="s">
        <v>34</v>
      </c>
      <c r="S2228" t="s">
        <v>16580</v>
      </c>
      <c r="T2228" t="s">
        <v>16581</v>
      </c>
      <c r="W2228" t="s">
        <v>16582</v>
      </c>
      <c r="X2228" t="s">
        <v>38</v>
      </c>
    </row>
    <row r="2229" spans="1:24" x14ac:dyDescent="0.3">
      <c r="A2229">
        <v>970402</v>
      </c>
      <c r="B2229">
        <v>281763</v>
      </c>
      <c r="C2229" t="s">
        <v>16583</v>
      </c>
      <c r="D2229" t="s">
        <v>16584</v>
      </c>
      <c r="F2229" t="s">
        <v>603</v>
      </c>
      <c r="G2229" t="s">
        <v>27</v>
      </c>
      <c r="H2229" t="s">
        <v>16585</v>
      </c>
      <c r="I2229" t="s">
        <v>16586</v>
      </c>
      <c r="J2229" t="s">
        <v>16587</v>
      </c>
      <c r="K2229">
        <v>75</v>
      </c>
      <c r="L2229" t="s">
        <v>16588</v>
      </c>
      <c r="N2229" t="s">
        <v>68</v>
      </c>
      <c r="O2229" t="s">
        <v>468</v>
      </c>
      <c r="P2229" t="s">
        <v>16589</v>
      </c>
      <c r="Q2229" t="s">
        <v>33</v>
      </c>
      <c r="R2229" t="s">
        <v>34</v>
      </c>
      <c r="S2229" t="s">
        <v>16590</v>
      </c>
      <c r="T2229" t="s">
        <v>8479</v>
      </c>
      <c r="W2229" t="s">
        <v>16591</v>
      </c>
      <c r="X2229" t="s">
        <v>38</v>
      </c>
    </row>
    <row r="2230" spans="1:24" x14ac:dyDescent="0.3">
      <c r="A2230">
        <v>970404</v>
      </c>
      <c r="B2230" t="s">
        <v>16592</v>
      </c>
      <c r="C2230" t="s">
        <v>16593</v>
      </c>
      <c r="D2230" t="s">
        <v>16594</v>
      </c>
      <c r="E2230" t="s">
        <v>3789</v>
      </c>
      <c r="F2230" t="s">
        <v>1009</v>
      </c>
      <c r="G2230" t="s">
        <v>27</v>
      </c>
      <c r="H2230" t="s">
        <v>16595</v>
      </c>
      <c r="I2230" t="s">
        <v>16596</v>
      </c>
      <c r="J2230" t="s">
        <v>16597</v>
      </c>
      <c r="K2230">
        <v>13</v>
      </c>
      <c r="N2230" t="s">
        <v>31</v>
      </c>
      <c r="O2230" t="s">
        <v>130</v>
      </c>
      <c r="Q2230" t="s">
        <v>33</v>
      </c>
      <c r="R2230" t="s">
        <v>34</v>
      </c>
      <c r="S2230" t="s">
        <v>16598</v>
      </c>
      <c r="T2230" t="s">
        <v>3312</v>
      </c>
      <c r="W2230" t="s">
        <v>16599</v>
      </c>
      <c r="X2230" t="s">
        <v>60</v>
      </c>
    </row>
    <row r="2231" spans="1:24" x14ac:dyDescent="0.3">
      <c r="A2231">
        <v>970407</v>
      </c>
      <c r="B2231" t="s">
        <v>16600</v>
      </c>
      <c r="C2231" t="s">
        <v>16601</v>
      </c>
      <c r="D2231" t="s">
        <v>16602</v>
      </c>
      <c r="E2231" t="s">
        <v>8160</v>
      </c>
      <c r="F2231" t="s">
        <v>92</v>
      </c>
      <c r="G2231" t="s">
        <v>43</v>
      </c>
      <c r="H2231" t="s">
        <v>16603</v>
      </c>
      <c r="I2231" t="s">
        <v>16604</v>
      </c>
      <c r="J2231" t="s">
        <v>16605</v>
      </c>
      <c r="K2231">
        <v>17</v>
      </c>
      <c r="N2231" t="s">
        <v>31</v>
      </c>
      <c r="O2231" t="s">
        <v>468</v>
      </c>
      <c r="Q2231" t="s">
        <v>33</v>
      </c>
      <c r="R2231" t="s">
        <v>34</v>
      </c>
      <c r="S2231" t="s">
        <v>16606</v>
      </c>
      <c r="W2231" t="s">
        <v>16607</v>
      </c>
      <c r="X2231" t="s">
        <v>60</v>
      </c>
    </row>
    <row r="2232" spans="1:24" x14ac:dyDescent="0.3">
      <c r="A2232">
        <v>970408</v>
      </c>
      <c r="B2232" t="s">
        <v>16608</v>
      </c>
      <c r="C2232" t="s">
        <v>16609</v>
      </c>
      <c r="D2232" t="s">
        <v>16610</v>
      </c>
      <c r="F2232" t="s">
        <v>847</v>
      </c>
      <c r="G2232" t="s">
        <v>43</v>
      </c>
      <c r="H2232" t="s">
        <v>16611</v>
      </c>
      <c r="I2232" t="s">
        <v>16612</v>
      </c>
      <c r="J2232" t="s">
        <v>16613</v>
      </c>
      <c r="K2232">
        <v>56</v>
      </c>
      <c r="M2232" t="s">
        <v>16614</v>
      </c>
      <c r="N2232" t="s">
        <v>68</v>
      </c>
      <c r="O2232" t="s">
        <v>13820</v>
      </c>
      <c r="P2232" t="s">
        <v>171</v>
      </c>
      <c r="Q2232" t="s">
        <v>33</v>
      </c>
      <c r="R2232" t="s">
        <v>34</v>
      </c>
      <c r="S2232" t="s">
        <v>16615</v>
      </c>
      <c r="W2232" t="s">
        <v>108</v>
      </c>
      <c r="X2232" t="s">
        <v>38</v>
      </c>
    </row>
    <row r="2233" spans="1:24" x14ac:dyDescent="0.3">
      <c r="A2233">
        <v>970443</v>
      </c>
      <c r="B2233" t="s">
        <v>16608</v>
      </c>
      <c r="C2233" t="s">
        <v>16609</v>
      </c>
      <c r="D2233" t="s">
        <v>16610</v>
      </c>
      <c r="F2233" t="s">
        <v>847</v>
      </c>
      <c r="G2233" t="s">
        <v>43</v>
      </c>
      <c r="H2233" t="s">
        <v>16611</v>
      </c>
      <c r="I2233" t="s">
        <v>16611</v>
      </c>
      <c r="J2233" t="s">
        <v>16616</v>
      </c>
      <c r="K2233">
        <v>0</v>
      </c>
      <c r="M2233" t="s">
        <v>16617</v>
      </c>
      <c r="N2233" t="s">
        <v>68</v>
      </c>
      <c r="O2233" t="s">
        <v>13820</v>
      </c>
      <c r="P2233" t="s">
        <v>171</v>
      </c>
      <c r="Q2233" t="s">
        <v>33</v>
      </c>
      <c r="R2233" t="s">
        <v>34</v>
      </c>
      <c r="S2233" t="s">
        <v>16615</v>
      </c>
      <c r="W2233" t="s">
        <v>637</v>
      </c>
    </row>
    <row r="2234" spans="1:24" x14ac:dyDescent="0.3">
      <c r="A2234">
        <v>970409</v>
      </c>
      <c r="B2234">
        <v>321920</v>
      </c>
      <c r="C2234" t="s">
        <v>16618</v>
      </c>
      <c r="D2234" t="s">
        <v>16619</v>
      </c>
      <c r="F2234" t="s">
        <v>356</v>
      </c>
      <c r="G2234" t="s">
        <v>43</v>
      </c>
      <c r="H2234" t="s">
        <v>16620</v>
      </c>
      <c r="I2234" t="s">
        <v>16621</v>
      </c>
      <c r="J2234" t="s">
        <v>16622</v>
      </c>
      <c r="K2234">
        <v>68</v>
      </c>
      <c r="M2234" t="s">
        <v>16623</v>
      </c>
      <c r="N2234" t="s">
        <v>31</v>
      </c>
      <c r="O2234" t="s">
        <v>13820</v>
      </c>
      <c r="Q2234" t="s">
        <v>33</v>
      </c>
      <c r="R2234" t="s">
        <v>34</v>
      </c>
      <c r="S2234" t="s">
        <v>16624</v>
      </c>
      <c r="W2234" t="s">
        <v>16625</v>
      </c>
      <c r="X2234" t="s">
        <v>38</v>
      </c>
    </row>
    <row r="2235" spans="1:24" x14ac:dyDescent="0.3">
      <c r="A2235">
        <v>970410</v>
      </c>
      <c r="B2235">
        <v>173217</v>
      </c>
      <c r="C2235" t="s">
        <v>16626</v>
      </c>
      <c r="D2235" t="s">
        <v>16627</v>
      </c>
      <c r="F2235" t="s">
        <v>611</v>
      </c>
      <c r="G2235" t="s">
        <v>27</v>
      </c>
      <c r="H2235" t="s">
        <v>16628</v>
      </c>
      <c r="I2235" t="s">
        <v>16629</v>
      </c>
      <c r="J2235" t="s">
        <v>16630</v>
      </c>
      <c r="K2235">
        <v>86</v>
      </c>
      <c r="M2235" t="s">
        <v>2321</v>
      </c>
      <c r="N2235" t="s">
        <v>68</v>
      </c>
      <c r="O2235" t="s">
        <v>13820</v>
      </c>
      <c r="P2235" t="s">
        <v>577</v>
      </c>
      <c r="Q2235" t="s">
        <v>33</v>
      </c>
      <c r="R2235" t="s">
        <v>34</v>
      </c>
      <c r="S2235" t="s">
        <v>16631</v>
      </c>
      <c r="W2235" t="s">
        <v>16632</v>
      </c>
      <c r="X2235" t="s">
        <v>38</v>
      </c>
    </row>
    <row r="2236" spans="1:24" x14ac:dyDescent="0.3">
      <c r="A2236">
        <v>970411</v>
      </c>
      <c r="B2236">
        <v>202627</v>
      </c>
      <c r="C2236" t="s">
        <v>14367</v>
      </c>
      <c r="D2236" t="s">
        <v>14368</v>
      </c>
      <c r="F2236" t="s">
        <v>356</v>
      </c>
      <c r="G2236" t="s">
        <v>43</v>
      </c>
      <c r="H2236" t="s">
        <v>16633</v>
      </c>
      <c r="I2236" t="s">
        <v>16634</v>
      </c>
      <c r="J2236" t="s">
        <v>16635</v>
      </c>
      <c r="K2236">
        <v>112</v>
      </c>
      <c r="N2236" t="s">
        <v>31</v>
      </c>
      <c r="O2236" t="s">
        <v>468</v>
      </c>
      <c r="Q2236" t="s">
        <v>119</v>
      </c>
      <c r="R2236" t="s">
        <v>120</v>
      </c>
      <c r="S2236" t="s">
        <v>14371</v>
      </c>
      <c r="W2236" t="s">
        <v>16636</v>
      </c>
      <c r="X2236" t="s">
        <v>38</v>
      </c>
    </row>
    <row r="2237" spans="1:24" x14ac:dyDescent="0.3">
      <c r="A2237">
        <v>970413</v>
      </c>
      <c r="B2237">
        <v>285631</v>
      </c>
      <c r="C2237" t="s">
        <v>16175</v>
      </c>
      <c r="D2237" t="s">
        <v>16176</v>
      </c>
      <c r="E2237" t="s">
        <v>101</v>
      </c>
      <c r="F2237" t="s">
        <v>485</v>
      </c>
      <c r="G2237" t="s">
        <v>27</v>
      </c>
      <c r="H2237" t="s">
        <v>16637</v>
      </c>
      <c r="I2237" t="s">
        <v>16638</v>
      </c>
      <c r="J2237" t="s">
        <v>16639</v>
      </c>
      <c r="K2237">
        <v>90</v>
      </c>
      <c r="N2237" t="s">
        <v>31</v>
      </c>
      <c r="O2237" t="s">
        <v>332</v>
      </c>
      <c r="Q2237" t="s">
        <v>33</v>
      </c>
      <c r="R2237" t="s">
        <v>34</v>
      </c>
      <c r="S2237" t="s">
        <v>16179</v>
      </c>
      <c r="T2237" t="s">
        <v>16180</v>
      </c>
      <c r="W2237" t="s">
        <v>16640</v>
      </c>
      <c r="X2237" t="s">
        <v>38</v>
      </c>
    </row>
    <row r="2238" spans="1:24" x14ac:dyDescent="0.3">
      <c r="A2238">
        <v>970415</v>
      </c>
      <c r="B2238">
        <v>183598</v>
      </c>
      <c r="C2238" t="s">
        <v>16641</v>
      </c>
      <c r="D2238" t="s">
        <v>16642</v>
      </c>
      <c r="F2238" t="s">
        <v>668</v>
      </c>
      <c r="G2238" t="s">
        <v>43</v>
      </c>
      <c r="H2238" t="s">
        <v>16643</v>
      </c>
      <c r="I2238" t="s">
        <v>16644</v>
      </c>
      <c r="J2238" t="s">
        <v>16645</v>
      </c>
      <c r="K2238">
        <v>98</v>
      </c>
      <c r="M2238" t="s">
        <v>9613</v>
      </c>
      <c r="N2238" t="s">
        <v>68</v>
      </c>
      <c r="O2238" t="s">
        <v>13820</v>
      </c>
      <c r="P2238" t="s">
        <v>3841</v>
      </c>
      <c r="Q2238" t="s">
        <v>33</v>
      </c>
      <c r="R2238" t="s">
        <v>34</v>
      </c>
      <c r="S2238" t="s">
        <v>16646</v>
      </c>
      <c r="W2238" t="s">
        <v>16647</v>
      </c>
      <c r="X2238" t="s">
        <v>38</v>
      </c>
    </row>
    <row r="2239" spans="1:24" x14ac:dyDescent="0.3">
      <c r="A2239">
        <v>970416</v>
      </c>
      <c r="B2239">
        <v>305078</v>
      </c>
      <c r="C2239" t="s">
        <v>16648</v>
      </c>
      <c r="D2239" t="s">
        <v>16649</v>
      </c>
      <c r="E2239" t="s">
        <v>1284</v>
      </c>
      <c r="F2239" t="s">
        <v>141</v>
      </c>
      <c r="G2239" t="s">
        <v>27</v>
      </c>
      <c r="H2239" t="s">
        <v>16650</v>
      </c>
      <c r="I2239" t="s">
        <v>16650</v>
      </c>
      <c r="J2239" t="s">
        <v>16651</v>
      </c>
      <c r="K2239">
        <v>0</v>
      </c>
      <c r="L2239" t="s">
        <v>16652</v>
      </c>
      <c r="N2239" t="s">
        <v>31</v>
      </c>
      <c r="O2239" t="s">
        <v>2322</v>
      </c>
      <c r="Q2239" t="s">
        <v>33</v>
      </c>
      <c r="R2239" t="s">
        <v>34</v>
      </c>
      <c r="S2239" t="s">
        <v>16653</v>
      </c>
      <c r="T2239" t="s">
        <v>530</v>
      </c>
      <c r="W2239" t="s">
        <v>16654</v>
      </c>
    </row>
    <row r="2240" spans="1:24" x14ac:dyDescent="0.3">
      <c r="A2240">
        <v>970417</v>
      </c>
      <c r="B2240" t="s">
        <v>16655</v>
      </c>
      <c r="C2240" t="s">
        <v>16656</v>
      </c>
      <c r="D2240" t="s">
        <v>16657</v>
      </c>
      <c r="F2240" t="s">
        <v>6865</v>
      </c>
      <c r="G2240" t="s">
        <v>27</v>
      </c>
      <c r="H2240" t="s">
        <v>16658</v>
      </c>
      <c r="I2240" t="s">
        <v>16659</v>
      </c>
      <c r="J2240" t="s">
        <v>16660</v>
      </c>
      <c r="K2240">
        <v>20</v>
      </c>
      <c r="M2240" t="s">
        <v>16661</v>
      </c>
      <c r="N2240" t="s">
        <v>68</v>
      </c>
      <c r="O2240" t="s">
        <v>468</v>
      </c>
      <c r="P2240" t="s">
        <v>1355</v>
      </c>
      <c r="Q2240" t="s">
        <v>33</v>
      </c>
      <c r="R2240" t="s">
        <v>34</v>
      </c>
      <c r="S2240" t="s">
        <v>16662</v>
      </c>
      <c r="T2240" t="s">
        <v>7705</v>
      </c>
      <c r="W2240" t="s">
        <v>16663</v>
      </c>
      <c r="X2240" t="s">
        <v>60</v>
      </c>
    </row>
    <row r="2241" spans="1:24" x14ac:dyDescent="0.3">
      <c r="A2241">
        <v>970418</v>
      </c>
      <c r="B2241" t="s">
        <v>16664</v>
      </c>
      <c r="C2241" t="s">
        <v>16665</v>
      </c>
      <c r="D2241" t="s">
        <v>16666</v>
      </c>
      <c r="E2241" t="s">
        <v>185</v>
      </c>
      <c r="F2241" t="s">
        <v>141</v>
      </c>
      <c r="G2241" t="s">
        <v>43</v>
      </c>
      <c r="H2241" t="s">
        <v>16667</v>
      </c>
      <c r="I2241" t="s">
        <v>16668</v>
      </c>
      <c r="J2241" t="s">
        <v>16669</v>
      </c>
      <c r="K2241">
        <v>64</v>
      </c>
      <c r="N2241" t="s">
        <v>31</v>
      </c>
      <c r="O2241" t="s">
        <v>332</v>
      </c>
      <c r="Q2241" t="s">
        <v>33</v>
      </c>
      <c r="R2241" t="s">
        <v>34</v>
      </c>
      <c r="S2241" t="s">
        <v>16670</v>
      </c>
      <c r="W2241" t="s">
        <v>16671</v>
      </c>
      <c r="X2241" t="s">
        <v>38</v>
      </c>
    </row>
    <row r="2242" spans="1:24" x14ac:dyDescent="0.3">
      <c r="A2242">
        <v>970419</v>
      </c>
      <c r="B2242">
        <v>158958</v>
      </c>
      <c r="C2242" t="s">
        <v>16672</v>
      </c>
      <c r="D2242" t="s">
        <v>16673</v>
      </c>
      <c r="F2242" t="s">
        <v>84</v>
      </c>
      <c r="G2242" t="s">
        <v>27</v>
      </c>
      <c r="H2242" t="s">
        <v>16674</v>
      </c>
      <c r="I2242" t="s">
        <v>16675</v>
      </c>
      <c r="J2242" t="s">
        <v>16676</v>
      </c>
      <c r="K2242">
        <v>63</v>
      </c>
      <c r="M2242" t="s">
        <v>16677</v>
      </c>
      <c r="N2242" t="s">
        <v>68</v>
      </c>
      <c r="O2242" t="s">
        <v>13820</v>
      </c>
      <c r="P2242" t="s">
        <v>436</v>
      </c>
      <c r="Q2242" t="s">
        <v>33</v>
      </c>
      <c r="R2242" t="s">
        <v>34</v>
      </c>
      <c r="S2242" t="s">
        <v>16678</v>
      </c>
      <c r="W2242" t="s">
        <v>16679</v>
      </c>
      <c r="X2242" t="s">
        <v>38</v>
      </c>
    </row>
    <row r="2243" spans="1:24" x14ac:dyDescent="0.3">
      <c r="A2243">
        <v>970420</v>
      </c>
      <c r="B2243" t="s">
        <v>16680</v>
      </c>
      <c r="C2243" t="s">
        <v>16681</v>
      </c>
      <c r="D2243" t="s">
        <v>16682</v>
      </c>
      <c r="F2243" t="s">
        <v>292</v>
      </c>
      <c r="G2243" t="s">
        <v>27</v>
      </c>
      <c r="H2243" t="s">
        <v>16683</v>
      </c>
      <c r="I2243" t="s">
        <v>16684</v>
      </c>
      <c r="J2243" t="s">
        <v>16685</v>
      </c>
      <c r="K2243">
        <v>65</v>
      </c>
      <c r="N2243" t="s">
        <v>31</v>
      </c>
      <c r="O2243" t="s">
        <v>332</v>
      </c>
      <c r="Q2243" t="s">
        <v>33</v>
      </c>
      <c r="R2243" t="s">
        <v>34</v>
      </c>
      <c r="S2243" t="e">
        <f>- Neuquén - Barrio Valentina Sur</f>
        <v>#NAME?</v>
      </c>
      <c r="T2243" t="s">
        <v>1759</v>
      </c>
      <c r="W2243" t="s">
        <v>16686</v>
      </c>
      <c r="X2243" t="s">
        <v>38</v>
      </c>
    </row>
    <row r="2244" spans="1:24" x14ac:dyDescent="0.3">
      <c r="A2244">
        <v>970421</v>
      </c>
      <c r="B2244" t="s">
        <v>16687</v>
      </c>
      <c r="C2244" t="s">
        <v>16688</v>
      </c>
      <c r="D2244" t="s">
        <v>16689</v>
      </c>
      <c r="F2244" t="s">
        <v>125</v>
      </c>
      <c r="G2244" t="s">
        <v>43</v>
      </c>
      <c r="H2244" t="s">
        <v>16690</v>
      </c>
      <c r="I2244" t="s">
        <v>16691</v>
      </c>
      <c r="J2244" t="s">
        <v>16692</v>
      </c>
      <c r="K2244">
        <v>42</v>
      </c>
      <c r="N2244" t="s">
        <v>31</v>
      </c>
      <c r="O2244" t="s">
        <v>468</v>
      </c>
      <c r="Q2244" t="s">
        <v>33</v>
      </c>
      <c r="R2244" t="s">
        <v>34</v>
      </c>
      <c r="S2244" t="s">
        <v>16693</v>
      </c>
      <c r="T2244" t="s">
        <v>3577</v>
      </c>
      <c r="W2244" t="s">
        <v>16694</v>
      </c>
      <c r="X2244" t="s">
        <v>38</v>
      </c>
    </row>
    <row r="2245" spans="1:24" x14ac:dyDescent="0.3">
      <c r="A2245">
        <v>970422</v>
      </c>
      <c r="B2245">
        <v>259215</v>
      </c>
      <c r="C2245" t="s">
        <v>15689</v>
      </c>
      <c r="D2245" t="s">
        <v>15690</v>
      </c>
      <c r="F2245" t="s">
        <v>909</v>
      </c>
      <c r="G2245" t="s">
        <v>27</v>
      </c>
      <c r="H2245" t="s">
        <v>16695</v>
      </c>
      <c r="J2245" t="s">
        <v>16696</v>
      </c>
      <c r="N2245" t="s">
        <v>31</v>
      </c>
      <c r="R2245" t="s">
        <v>78</v>
      </c>
      <c r="S2245" t="s">
        <v>15695</v>
      </c>
      <c r="W2245" t="s">
        <v>16697</v>
      </c>
      <c r="X2245" t="s">
        <v>38</v>
      </c>
    </row>
    <row r="2246" spans="1:24" x14ac:dyDescent="0.3">
      <c r="A2246">
        <v>970423</v>
      </c>
      <c r="B2246" t="s">
        <v>16698</v>
      </c>
      <c r="C2246" t="s">
        <v>16699</v>
      </c>
      <c r="D2246" t="s">
        <v>16700</v>
      </c>
      <c r="E2246" t="s">
        <v>140</v>
      </c>
      <c r="F2246" t="s">
        <v>611</v>
      </c>
      <c r="G2246" t="s">
        <v>27</v>
      </c>
      <c r="H2246" t="s">
        <v>16695</v>
      </c>
      <c r="I2246" t="s">
        <v>16701</v>
      </c>
      <c r="J2246" t="s">
        <v>16702</v>
      </c>
      <c r="K2246">
        <v>27</v>
      </c>
      <c r="N2246" t="s">
        <v>31</v>
      </c>
      <c r="O2246" t="s">
        <v>332</v>
      </c>
      <c r="Q2246" t="s">
        <v>33</v>
      </c>
      <c r="R2246" t="s">
        <v>34</v>
      </c>
      <c r="S2246" t="s">
        <v>16703</v>
      </c>
      <c r="W2246" t="s">
        <v>16704</v>
      </c>
      <c r="X2246" t="s">
        <v>38</v>
      </c>
    </row>
    <row r="2247" spans="1:24" x14ac:dyDescent="0.3">
      <c r="A2247">
        <v>970424</v>
      </c>
      <c r="B2247">
        <v>31361</v>
      </c>
      <c r="C2247" t="s">
        <v>16705</v>
      </c>
      <c r="D2247" t="s">
        <v>16706</v>
      </c>
      <c r="E2247" t="s">
        <v>195</v>
      </c>
      <c r="F2247" t="s">
        <v>1009</v>
      </c>
      <c r="G2247" t="s">
        <v>27</v>
      </c>
      <c r="H2247" t="s">
        <v>16695</v>
      </c>
      <c r="I2247" t="s">
        <v>16707</v>
      </c>
      <c r="J2247" t="s">
        <v>16708</v>
      </c>
      <c r="K2247">
        <v>43</v>
      </c>
      <c r="M2247" t="s">
        <v>5332</v>
      </c>
      <c r="N2247" t="s">
        <v>68</v>
      </c>
      <c r="O2247" t="s">
        <v>13820</v>
      </c>
      <c r="P2247" t="s">
        <v>577</v>
      </c>
      <c r="Q2247" t="s">
        <v>33</v>
      </c>
      <c r="R2247" t="s">
        <v>34</v>
      </c>
      <c r="S2247" t="s">
        <v>16709</v>
      </c>
      <c r="W2247" t="s">
        <v>16710</v>
      </c>
      <c r="X2247" t="s">
        <v>38</v>
      </c>
    </row>
    <row r="2248" spans="1:24" x14ac:dyDescent="0.3">
      <c r="A2248">
        <v>970426</v>
      </c>
      <c r="B2248">
        <v>277316</v>
      </c>
      <c r="C2248" t="s">
        <v>16711</v>
      </c>
      <c r="D2248" t="s">
        <v>16712</v>
      </c>
      <c r="F2248" t="s">
        <v>112</v>
      </c>
      <c r="G2248" t="s">
        <v>27</v>
      </c>
      <c r="H2248" t="s">
        <v>16713</v>
      </c>
      <c r="I2248" t="s">
        <v>16714</v>
      </c>
      <c r="J2248" t="s">
        <v>16715</v>
      </c>
      <c r="K2248">
        <v>26</v>
      </c>
      <c r="N2248" t="s">
        <v>31</v>
      </c>
      <c r="O2248" t="s">
        <v>468</v>
      </c>
      <c r="Q2248" t="s">
        <v>33</v>
      </c>
      <c r="R2248" t="s">
        <v>34</v>
      </c>
      <c r="S2248" t="s">
        <v>16716</v>
      </c>
      <c r="W2248" t="s">
        <v>2138</v>
      </c>
      <c r="X2248" t="s">
        <v>38</v>
      </c>
    </row>
    <row r="2249" spans="1:24" x14ac:dyDescent="0.3">
      <c r="A2249">
        <v>970428</v>
      </c>
      <c r="B2249" t="s">
        <v>16717</v>
      </c>
      <c r="C2249" t="s">
        <v>16718</v>
      </c>
      <c r="D2249" t="s">
        <v>16719</v>
      </c>
      <c r="F2249" t="s">
        <v>141</v>
      </c>
      <c r="G2249" t="s">
        <v>43</v>
      </c>
      <c r="H2249" t="s">
        <v>16720</v>
      </c>
      <c r="I2249" t="s">
        <v>16721</v>
      </c>
      <c r="J2249" t="s">
        <v>16722</v>
      </c>
      <c r="K2249">
        <v>19</v>
      </c>
      <c r="N2249" t="s">
        <v>31</v>
      </c>
      <c r="O2249" t="s">
        <v>332</v>
      </c>
      <c r="Q2249" t="s">
        <v>33</v>
      </c>
      <c r="R2249" t="s">
        <v>34</v>
      </c>
      <c r="S2249" t="s">
        <v>16723</v>
      </c>
      <c r="W2249" t="s">
        <v>16724</v>
      </c>
      <c r="X2249" t="s">
        <v>38</v>
      </c>
    </row>
    <row r="2250" spans="1:24" x14ac:dyDescent="0.3">
      <c r="A2250">
        <v>970429</v>
      </c>
      <c r="B2250" t="s">
        <v>16725</v>
      </c>
      <c r="C2250" t="s">
        <v>16726</v>
      </c>
      <c r="D2250" t="s">
        <v>16727</v>
      </c>
      <c r="E2250" t="s">
        <v>140</v>
      </c>
      <c r="F2250" t="s">
        <v>485</v>
      </c>
      <c r="G2250" t="s">
        <v>27</v>
      </c>
      <c r="H2250" t="s">
        <v>16728</v>
      </c>
      <c r="I2250" t="s">
        <v>16729</v>
      </c>
      <c r="J2250" t="s">
        <v>16730</v>
      </c>
      <c r="K2250">
        <v>62</v>
      </c>
      <c r="L2250" t="s">
        <v>1731</v>
      </c>
      <c r="N2250" t="s">
        <v>68</v>
      </c>
      <c r="O2250" t="s">
        <v>332</v>
      </c>
      <c r="P2250" t="s">
        <v>1732</v>
      </c>
      <c r="Q2250" t="s">
        <v>33</v>
      </c>
      <c r="R2250" t="s">
        <v>34</v>
      </c>
      <c r="S2250" t="s">
        <v>16731</v>
      </c>
      <c r="W2250" t="s">
        <v>2138</v>
      </c>
      <c r="X2250" t="s">
        <v>38</v>
      </c>
    </row>
    <row r="2251" spans="1:24" x14ac:dyDescent="0.3">
      <c r="A2251">
        <v>970430</v>
      </c>
      <c r="B2251">
        <v>334131</v>
      </c>
      <c r="C2251" t="s">
        <v>1700</v>
      </c>
      <c r="D2251" t="s">
        <v>1701</v>
      </c>
      <c r="F2251" t="s">
        <v>219</v>
      </c>
      <c r="G2251" t="s">
        <v>43</v>
      </c>
      <c r="H2251" t="s">
        <v>16732</v>
      </c>
      <c r="I2251" t="s">
        <v>16733</v>
      </c>
      <c r="J2251" t="s">
        <v>16734</v>
      </c>
      <c r="K2251">
        <v>53</v>
      </c>
      <c r="M2251" t="s">
        <v>16735</v>
      </c>
      <c r="N2251" t="s">
        <v>68</v>
      </c>
      <c r="O2251" t="s">
        <v>13820</v>
      </c>
      <c r="P2251" t="s">
        <v>16736</v>
      </c>
      <c r="Q2251" t="s">
        <v>33</v>
      </c>
      <c r="R2251" t="s">
        <v>34</v>
      </c>
      <c r="S2251" t="s">
        <v>1704</v>
      </c>
      <c r="T2251" t="s">
        <v>1705</v>
      </c>
      <c r="W2251" t="s">
        <v>11015</v>
      </c>
      <c r="X2251" t="s">
        <v>38</v>
      </c>
    </row>
    <row r="2252" spans="1:24" x14ac:dyDescent="0.3">
      <c r="A2252">
        <v>970431</v>
      </c>
      <c r="B2252" t="s">
        <v>16737</v>
      </c>
      <c r="C2252" t="s">
        <v>16738</v>
      </c>
      <c r="D2252" t="s">
        <v>16739</v>
      </c>
      <c r="E2252" t="s">
        <v>185</v>
      </c>
      <c r="F2252" t="s">
        <v>562</v>
      </c>
      <c r="G2252" t="s">
        <v>43</v>
      </c>
      <c r="H2252" t="s">
        <v>16740</v>
      </c>
      <c r="I2252" t="s">
        <v>16741</v>
      </c>
      <c r="J2252" t="s">
        <v>16742</v>
      </c>
      <c r="K2252">
        <v>71</v>
      </c>
      <c r="M2252" t="s">
        <v>16743</v>
      </c>
      <c r="N2252" t="s">
        <v>68</v>
      </c>
      <c r="O2252" t="s">
        <v>13820</v>
      </c>
      <c r="P2252" t="s">
        <v>6915</v>
      </c>
      <c r="Q2252" t="s">
        <v>33</v>
      </c>
      <c r="R2252" t="s">
        <v>34</v>
      </c>
      <c r="S2252" t="s">
        <v>16744</v>
      </c>
      <c r="T2252" t="s">
        <v>2668</v>
      </c>
      <c r="W2252" t="s">
        <v>714</v>
      </c>
      <c r="X2252" t="s">
        <v>38</v>
      </c>
    </row>
    <row r="2253" spans="1:24" x14ac:dyDescent="0.3">
      <c r="A2253">
        <v>970432</v>
      </c>
      <c r="B2253">
        <v>313035</v>
      </c>
      <c r="C2253" t="s">
        <v>16745</v>
      </c>
      <c r="D2253" t="s">
        <v>16746</v>
      </c>
      <c r="F2253" t="s">
        <v>1864</v>
      </c>
      <c r="G2253" t="s">
        <v>43</v>
      </c>
      <c r="H2253" t="s">
        <v>16747</v>
      </c>
      <c r="I2253" t="s">
        <v>16748</v>
      </c>
      <c r="J2253" t="s">
        <v>16749</v>
      </c>
      <c r="K2253">
        <v>69</v>
      </c>
      <c r="L2253" t="s">
        <v>16750</v>
      </c>
      <c r="N2253" t="s">
        <v>31</v>
      </c>
      <c r="O2253" t="s">
        <v>399</v>
      </c>
      <c r="Q2253" t="s">
        <v>119</v>
      </c>
      <c r="R2253" t="s">
        <v>120</v>
      </c>
      <c r="S2253" t="e">
        <f>- Neuquén - Barrio Confluencia</f>
        <v>#NAME?</v>
      </c>
      <c r="T2253" t="s">
        <v>16751</v>
      </c>
      <c r="W2253" t="s">
        <v>16752</v>
      </c>
      <c r="X2253" t="s">
        <v>38</v>
      </c>
    </row>
    <row r="2254" spans="1:24" x14ac:dyDescent="0.3">
      <c r="A2254">
        <v>970433</v>
      </c>
      <c r="B2254" t="s">
        <v>16753</v>
      </c>
      <c r="C2254" t="s">
        <v>16754</v>
      </c>
      <c r="D2254" t="s">
        <v>16755</v>
      </c>
      <c r="E2254" t="s">
        <v>101</v>
      </c>
      <c r="F2254" t="s">
        <v>1324</v>
      </c>
      <c r="G2254" t="s">
        <v>43</v>
      </c>
      <c r="H2254" t="s">
        <v>16756</v>
      </c>
      <c r="I2254" t="s">
        <v>16757</v>
      </c>
      <c r="J2254" t="s">
        <v>16758</v>
      </c>
      <c r="K2254">
        <v>111</v>
      </c>
      <c r="N2254" t="s">
        <v>31</v>
      </c>
      <c r="O2254" t="s">
        <v>332</v>
      </c>
      <c r="Q2254" t="s">
        <v>33</v>
      </c>
      <c r="R2254" t="s">
        <v>34</v>
      </c>
      <c r="S2254" t="s">
        <v>16759</v>
      </c>
      <c r="T2254" t="s">
        <v>16760</v>
      </c>
      <c r="W2254" t="s">
        <v>16761</v>
      </c>
      <c r="X2254" t="s">
        <v>38</v>
      </c>
    </row>
    <row r="2255" spans="1:24" x14ac:dyDescent="0.3">
      <c r="A2255">
        <v>970434</v>
      </c>
      <c r="B2255" t="s">
        <v>16762</v>
      </c>
      <c r="C2255" t="s">
        <v>16763</v>
      </c>
      <c r="D2255" t="s">
        <v>16764</v>
      </c>
      <c r="E2255" t="s">
        <v>185</v>
      </c>
      <c r="F2255" t="s">
        <v>1001</v>
      </c>
      <c r="G2255" t="s">
        <v>43</v>
      </c>
      <c r="H2255" t="s">
        <v>16765</v>
      </c>
      <c r="I2255" t="s">
        <v>16766</v>
      </c>
      <c r="J2255" t="s">
        <v>16767</v>
      </c>
      <c r="K2255">
        <v>107</v>
      </c>
      <c r="L2255" t="s">
        <v>16768</v>
      </c>
      <c r="N2255" t="s">
        <v>31</v>
      </c>
      <c r="O2255" t="s">
        <v>3295</v>
      </c>
      <c r="Q2255" t="s">
        <v>33</v>
      </c>
      <c r="R2255" t="s">
        <v>34</v>
      </c>
      <c r="S2255" t="s">
        <v>16769</v>
      </c>
      <c r="T2255" t="s">
        <v>530</v>
      </c>
      <c r="W2255" t="s">
        <v>16770</v>
      </c>
      <c r="X2255" t="s">
        <v>38</v>
      </c>
    </row>
    <row r="2256" spans="1:24" x14ac:dyDescent="0.3">
      <c r="A2256">
        <v>970436</v>
      </c>
      <c r="B2256">
        <v>25598</v>
      </c>
      <c r="C2256" t="s">
        <v>16771</v>
      </c>
      <c r="D2256" t="s">
        <v>16772</v>
      </c>
      <c r="E2256" t="s">
        <v>195</v>
      </c>
      <c r="F2256" t="s">
        <v>1864</v>
      </c>
      <c r="G2256" t="s">
        <v>27</v>
      </c>
      <c r="H2256" t="s">
        <v>16773</v>
      </c>
      <c r="I2256" t="s">
        <v>16773</v>
      </c>
      <c r="J2256" t="s">
        <v>16774</v>
      </c>
      <c r="K2256">
        <v>0</v>
      </c>
      <c r="N2256" t="s">
        <v>31</v>
      </c>
      <c r="O2256" t="s">
        <v>468</v>
      </c>
      <c r="Q2256" t="s">
        <v>33</v>
      </c>
      <c r="R2256" t="s">
        <v>34</v>
      </c>
      <c r="S2256" t="s">
        <v>16775</v>
      </c>
      <c r="W2256" t="s">
        <v>16776</v>
      </c>
    </row>
    <row r="2257" spans="1:24" x14ac:dyDescent="0.3">
      <c r="A2257">
        <v>970437</v>
      </c>
      <c r="B2257">
        <v>305929</v>
      </c>
      <c r="C2257" t="s">
        <v>16777</v>
      </c>
      <c r="D2257" t="s">
        <v>16778</v>
      </c>
      <c r="F2257" t="s">
        <v>165</v>
      </c>
      <c r="G2257" t="s">
        <v>43</v>
      </c>
      <c r="H2257" t="s">
        <v>16779</v>
      </c>
      <c r="I2257" t="s">
        <v>16780</v>
      </c>
      <c r="J2257" t="s">
        <v>16781</v>
      </c>
      <c r="K2257">
        <v>84</v>
      </c>
      <c r="N2257" t="s">
        <v>31</v>
      </c>
      <c r="O2257" t="s">
        <v>468</v>
      </c>
      <c r="Q2257" t="s">
        <v>33</v>
      </c>
      <c r="R2257" t="s">
        <v>34</v>
      </c>
      <c r="S2257" t="s">
        <v>16782</v>
      </c>
      <c r="T2257" t="s">
        <v>530</v>
      </c>
      <c r="W2257" t="s">
        <v>16783</v>
      </c>
      <c r="X2257" t="s">
        <v>38</v>
      </c>
    </row>
    <row r="2258" spans="1:24" x14ac:dyDescent="0.3">
      <c r="A2258">
        <v>970438</v>
      </c>
      <c r="B2258">
        <v>291092</v>
      </c>
      <c r="C2258" t="s">
        <v>16784</v>
      </c>
      <c r="D2258" t="s">
        <v>16785</v>
      </c>
      <c r="E2258" t="s">
        <v>140</v>
      </c>
      <c r="F2258" t="s">
        <v>441</v>
      </c>
      <c r="G2258" t="s">
        <v>43</v>
      </c>
      <c r="H2258" t="s">
        <v>16786</v>
      </c>
      <c r="I2258" t="s">
        <v>16786</v>
      </c>
      <c r="J2258" t="s">
        <v>16787</v>
      </c>
      <c r="K2258">
        <v>0</v>
      </c>
      <c r="N2258" t="s">
        <v>31</v>
      </c>
      <c r="O2258" t="s">
        <v>468</v>
      </c>
      <c r="Q2258" t="s">
        <v>119</v>
      </c>
      <c r="R2258" t="s">
        <v>120</v>
      </c>
      <c r="S2258" t="s">
        <v>16788</v>
      </c>
      <c r="T2258" t="s">
        <v>16789</v>
      </c>
      <c r="W2258" t="s">
        <v>16790</v>
      </c>
    </row>
    <row r="2259" spans="1:24" x14ac:dyDescent="0.3">
      <c r="A2259">
        <v>970439</v>
      </c>
      <c r="B2259">
        <v>238441</v>
      </c>
      <c r="C2259" t="s">
        <v>16791</v>
      </c>
      <c r="D2259" t="s">
        <v>16792</v>
      </c>
      <c r="F2259" t="s">
        <v>630</v>
      </c>
      <c r="G2259" t="s">
        <v>27</v>
      </c>
      <c r="H2259" t="s">
        <v>16793</v>
      </c>
      <c r="I2259" t="s">
        <v>16794</v>
      </c>
      <c r="J2259" t="s">
        <v>16795</v>
      </c>
      <c r="K2259">
        <v>92</v>
      </c>
      <c r="L2259" t="s">
        <v>5693</v>
      </c>
      <c r="N2259" t="s">
        <v>31</v>
      </c>
      <c r="O2259" t="s">
        <v>3295</v>
      </c>
      <c r="Q2259" t="s">
        <v>33</v>
      </c>
      <c r="R2259" t="s">
        <v>34</v>
      </c>
      <c r="S2259" t="s">
        <v>16796</v>
      </c>
      <c r="W2259" t="s">
        <v>16797</v>
      </c>
      <c r="X2259" t="s">
        <v>38</v>
      </c>
    </row>
    <row r="2260" spans="1:24" x14ac:dyDescent="0.3">
      <c r="A2260">
        <v>970444</v>
      </c>
      <c r="B2260" t="s">
        <v>16798</v>
      </c>
      <c r="C2260" t="s">
        <v>16799</v>
      </c>
      <c r="D2260" t="s">
        <v>16800</v>
      </c>
      <c r="E2260" t="s">
        <v>140</v>
      </c>
      <c r="F2260" t="s">
        <v>1001</v>
      </c>
      <c r="G2260" t="s">
        <v>27</v>
      </c>
      <c r="H2260" t="s">
        <v>16801</v>
      </c>
      <c r="I2260" t="s">
        <v>16802</v>
      </c>
      <c r="J2260" t="s">
        <v>16803</v>
      </c>
      <c r="K2260">
        <v>69</v>
      </c>
      <c r="L2260" t="s">
        <v>7792</v>
      </c>
      <c r="N2260" t="s">
        <v>31</v>
      </c>
      <c r="O2260" t="s">
        <v>2322</v>
      </c>
      <c r="Q2260" t="s">
        <v>33</v>
      </c>
      <c r="R2260" t="s">
        <v>34</v>
      </c>
      <c r="S2260" t="e">
        <f>- Neuquén</f>
        <v>#NAME?</v>
      </c>
      <c r="T2260" t="s">
        <v>16804</v>
      </c>
      <c r="W2260" t="s">
        <v>16805</v>
      </c>
      <c r="X2260" t="s">
        <v>38</v>
      </c>
    </row>
    <row r="2261" spans="1:24" x14ac:dyDescent="0.3">
      <c r="A2261">
        <v>970445</v>
      </c>
      <c r="B2261" t="s">
        <v>16806</v>
      </c>
      <c r="C2261" t="s">
        <v>16807</v>
      </c>
      <c r="D2261" t="s">
        <v>16808</v>
      </c>
      <c r="F2261" t="s">
        <v>611</v>
      </c>
      <c r="G2261" t="s">
        <v>43</v>
      </c>
      <c r="H2261" t="s">
        <v>16809</v>
      </c>
      <c r="I2261" t="s">
        <v>16810</v>
      </c>
      <c r="J2261" t="s">
        <v>16811</v>
      </c>
      <c r="K2261">
        <v>69</v>
      </c>
      <c r="L2261" t="s">
        <v>16812</v>
      </c>
      <c r="N2261" t="s">
        <v>31</v>
      </c>
      <c r="O2261" t="s">
        <v>3295</v>
      </c>
      <c r="Q2261" t="s">
        <v>33</v>
      </c>
      <c r="R2261" t="s">
        <v>34</v>
      </c>
      <c r="S2261" t="s">
        <v>16813</v>
      </c>
      <c r="W2261" t="s">
        <v>16814</v>
      </c>
      <c r="X2261" t="s">
        <v>38</v>
      </c>
    </row>
    <row r="2262" spans="1:24" x14ac:dyDescent="0.3">
      <c r="A2262">
        <v>970446</v>
      </c>
      <c r="B2262">
        <v>34208</v>
      </c>
      <c r="C2262" t="s">
        <v>16815</v>
      </c>
      <c r="D2262" t="s">
        <v>16816</v>
      </c>
      <c r="F2262" t="s">
        <v>685</v>
      </c>
      <c r="G2262" t="s">
        <v>43</v>
      </c>
      <c r="H2262" t="s">
        <v>16817</v>
      </c>
      <c r="J2262" t="s">
        <v>16818</v>
      </c>
      <c r="N2262" t="s">
        <v>31</v>
      </c>
      <c r="R2262" t="s">
        <v>78</v>
      </c>
      <c r="S2262" t="s">
        <v>16819</v>
      </c>
      <c r="T2262" t="s">
        <v>3896</v>
      </c>
      <c r="W2262" t="s">
        <v>1876</v>
      </c>
      <c r="X2262" t="s">
        <v>38</v>
      </c>
    </row>
    <row r="2263" spans="1:24" x14ac:dyDescent="0.3">
      <c r="A2263">
        <v>970447</v>
      </c>
      <c r="B2263">
        <v>233657</v>
      </c>
      <c r="C2263" t="s">
        <v>1375</v>
      </c>
      <c r="D2263" t="s">
        <v>1376</v>
      </c>
      <c r="F2263" t="s">
        <v>1156</v>
      </c>
      <c r="G2263" t="s">
        <v>43</v>
      </c>
      <c r="H2263" t="s">
        <v>16820</v>
      </c>
      <c r="I2263" t="s">
        <v>16821</v>
      </c>
      <c r="J2263" t="s">
        <v>16822</v>
      </c>
      <c r="K2263">
        <v>68</v>
      </c>
      <c r="L2263" t="s">
        <v>15704</v>
      </c>
      <c r="N2263" t="s">
        <v>31</v>
      </c>
      <c r="O2263" t="s">
        <v>130</v>
      </c>
      <c r="Q2263" t="s">
        <v>33</v>
      </c>
      <c r="R2263" t="s">
        <v>34</v>
      </c>
      <c r="S2263" t="s">
        <v>1380</v>
      </c>
      <c r="T2263" t="s">
        <v>1206</v>
      </c>
      <c r="W2263" t="s">
        <v>15704</v>
      </c>
      <c r="X2263" t="s">
        <v>38</v>
      </c>
    </row>
    <row r="2264" spans="1:24" x14ac:dyDescent="0.3">
      <c r="A2264">
        <v>970448</v>
      </c>
      <c r="B2264">
        <v>269925</v>
      </c>
      <c r="C2264" t="s">
        <v>7098</v>
      </c>
      <c r="D2264" t="s">
        <v>7099</v>
      </c>
      <c r="F2264" t="s">
        <v>1054</v>
      </c>
      <c r="G2264" t="s">
        <v>27</v>
      </c>
      <c r="H2264" t="s">
        <v>16823</v>
      </c>
      <c r="I2264" t="s">
        <v>16824</v>
      </c>
      <c r="J2264" t="s">
        <v>16825</v>
      </c>
      <c r="K2264">
        <v>36</v>
      </c>
      <c r="L2264" t="s">
        <v>16826</v>
      </c>
      <c r="N2264" t="s">
        <v>68</v>
      </c>
      <c r="O2264" t="s">
        <v>3295</v>
      </c>
      <c r="P2264" t="s">
        <v>16827</v>
      </c>
      <c r="Q2264" t="s">
        <v>33</v>
      </c>
      <c r="R2264" t="s">
        <v>34</v>
      </c>
      <c r="S2264" t="s">
        <v>7103</v>
      </c>
      <c r="T2264" t="s">
        <v>756</v>
      </c>
      <c r="W2264" t="s">
        <v>16828</v>
      </c>
      <c r="X2264" t="s">
        <v>38</v>
      </c>
    </row>
    <row r="2265" spans="1:24" x14ac:dyDescent="0.3">
      <c r="A2265">
        <v>970450</v>
      </c>
      <c r="B2265" t="s">
        <v>16829</v>
      </c>
      <c r="C2265" t="s">
        <v>16830</v>
      </c>
      <c r="D2265" t="s">
        <v>16831</v>
      </c>
      <c r="F2265" t="s">
        <v>258</v>
      </c>
      <c r="G2265" t="s">
        <v>43</v>
      </c>
      <c r="H2265" t="s">
        <v>16832</v>
      </c>
      <c r="I2265" t="s">
        <v>16833</v>
      </c>
      <c r="J2265" t="s">
        <v>16834</v>
      </c>
      <c r="K2265">
        <v>48</v>
      </c>
      <c r="L2265" t="s">
        <v>16835</v>
      </c>
      <c r="N2265" t="s">
        <v>68</v>
      </c>
      <c r="O2265" t="s">
        <v>130</v>
      </c>
      <c r="P2265" t="s">
        <v>370</v>
      </c>
      <c r="Q2265" t="s">
        <v>33</v>
      </c>
      <c r="R2265" t="s">
        <v>34</v>
      </c>
      <c r="S2265" t="s">
        <v>16836</v>
      </c>
      <c r="W2265" t="s">
        <v>16837</v>
      </c>
      <c r="X2265" t="s">
        <v>38</v>
      </c>
    </row>
    <row r="2266" spans="1:24" x14ac:dyDescent="0.3">
      <c r="A2266">
        <v>970451</v>
      </c>
      <c r="B2266" t="s">
        <v>16838</v>
      </c>
      <c r="C2266" t="s">
        <v>16839</v>
      </c>
      <c r="D2266" t="s">
        <v>16840</v>
      </c>
      <c r="E2266" t="s">
        <v>195</v>
      </c>
      <c r="F2266" t="s">
        <v>270</v>
      </c>
      <c r="G2266" t="s">
        <v>27</v>
      </c>
      <c r="H2266" t="s">
        <v>16841</v>
      </c>
      <c r="I2266" t="s">
        <v>16842</v>
      </c>
      <c r="J2266" t="s">
        <v>16843</v>
      </c>
      <c r="K2266">
        <v>11</v>
      </c>
      <c r="M2266" t="s">
        <v>16844</v>
      </c>
      <c r="N2266" t="s">
        <v>31</v>
      </c>
      <c r="O2266" t="s">
        <v>13820</v>
      </c>
      <c r="Q2266" t="s">
        <v>33</v>
      </c>
      <c r="R2266" t="s">
        <v>34</v>
      </c>
      <c r="S2266" t="s">
        <v>16845</v>
      </c>
      <c r="T2266" t="s">
        <v>16846</v>
      </c>
      <c r="W2266" t="s">
        <v>637</v>
      </c>
      <c r="X2266" t="s">
        <v>38</v>
      </c>
    </row>
    <row r="2267" spans="1:24" x14ac:dyDescent="0.3">
      <c r="A2267">
        <v>970455</v>
      </c>
      <c r="B2267" t="s">
        <v>16847</v>
      </c>
      <c r="C2267" t="s">
        <v>16848</v>
      </c>
      <c r="D2267" t="s">
        <v>16849</v>
      </c>
      <c r="F2267" t="s">
        <v>507</v>
      </c>
      <c r="G2267" t="s">
        <v>43</v>
      </c>
      <c r="H2267" t="s">
        <v>16850</v>
      </c>
      <c r="I2267" t="s">
        <v>16851</v>
      </c>
      <c r="J2267" t="s">
        <v>16852</v>
      </c>
      <c r="K2267">
        <v>56</v>
      </c>
      <c r="M2267" t="s">
        <v>16853</v>
      </c>
      <c r="N2267" t="s">
        <v>31</v>
      </c>
      <c r="O2267" t="s">
        <v>13820</v>
      </c>
      <c r="Q2267" t="s">
        <v>33</v>
      </c>
      <c r="R2267" t="s">
        <v>34</v>
      </c>
      <c r="S2267" t="s">
        <v>16374</v>
      </c>
      <c r="W2267" t="s">
        <v>16854</v>
      </c>
      <c r="X2267" t="s">
        <v>38</v>
      </c>
    </row>
    <row r="2268" spans="1:24" x14ac:dyDescent="0.3">
      <c r="A2268">
        <v>970456</v>
      </c>
      <c r="B2268">
        <v>329382</v>
      </c>
      <c r="C2268" t="s">
        <v>16855</v>
      </c>
      <c r="D2268" t="s">
        <v>16856</v>
      </c>
      <c r="F2268" t="s">
        <v>356</v>
      </c>
      <c r="G2268" t="s">
        <v>27</v>
      </c>
      <c r="H2268" t="s">
        <v>16857</v>
      </c>
      <c r="I2268" t="s">
        <v>16858</v>
      </c>
      <c r="J2268" t="s">
        <v>16859</v>
      </c>
      <c r="K2268">
        <v>18</v>
      </c>
      <c r="L2268" t="s">
        <v>3560</v>
      </c>
      <c r="N2268" t="s">
        <v>31</v>
      </c>
      <c r="O2268" t="s">
        <v>130</v>
      </c>
      <c r="Q2268" t="s">
        <v>33</v>
      </c>
      <c r="R2268" t="s">
        <v>34</v>
      </c>
      <c r="S2268" t="s">
        <v>16860</v>
      </c>
      <c r="T2268" t="s">
        <v>1345</v>
      </c>
      <c r="W2268" t="s">
        <v>16861</v>
      </c>
      <c r="X2268" t="s">
        <v>60</v>
      </c>
    </row>
    <row r="2269" spans="1:24" x14ac:dyDescent="0.3">
      <c r="A2269">
        <v>970457</v>
      </c>
      <c r="B2269" t="s">
        <v>16862</v>
      </c>
      <c r="C2269" t="s">
        <v>16863</v>
      </c>
      <c r="D2269" t="s">
        <v>16864</v>
      </c>
      <c r="F2269" t="s">
        <v>1001</v>
      </c>
      <c r="G2269" t="s">
        <v>27</v>
      </c>
      <c r="H2269" t="s">
        <v>16865</v>
      </c>
      <c r="I2269" t="s">
        <v>16866</v>
      </c>
      <c r="J2269" t="s">
        <v>16867</v>
      </c>
      <c r="K2269">
        <v>52</v>
      </c>
      <c r="L2269" t="s">
        <v>580</v>
      </c>
      <c r="N2269" t="s">
        <v>31</v>
      </c>
      <c r="O2269" t="s">
        <v>130</v>
      </c>
      <c r="Q2269" t="s">
        <v>33</v>
      </c>
      <c r="R2269" t="s">
        <v>34</v>
      </c>
      <c r="S2269" t="s">
        <v>16868</v>
      </c>
      <c r="T2269" t="s">
        <v>16869</v>
      </c>
      <c r="W2269" t="s">
        <v>16870</v>
      </c>
      <c r="X2269" t="s">
        <v>38</v>
      </c>
    </row>
    <row r="2270" spans="1:24" x14ac:dyDescent="0.3">
      <c r="A2270">
        <v>970458</v>
      </c>
      <c r="B2270" t="s">
        <v>16871</v>
      </c>
      <c r="C2270" t="s">
        <v>16872</v>
      </c>
      <c r="D2270" t="s">
        <v>16873</v>
      </c>
      <c r="F2270" t="s">
        <v>507</v>
      </c>
      <c r="G2270" t="s">
        <v>43</v>
      </c>
      <c r="H2270" t="s">
        <v>16874</v>
      </c>
      <c r="I2270" t="s">
        <v>16875</v>
      </c>
      <c r="J2270" t="s">
        <v>16876</v>
      </c>
      <c r="K2270">
        <v>54</v>
      </c>
      <c r="L2270" t="s">
        <v>1876</v>
      </c>
      <c r="N2270" t="s">
        <v>31</v>
      </c>
      <c r="O2270" t="s">
        <v>130</v>
      </c>
      <c r="Q2270" t="s">
        <v>33</v>
      </c>
      <c r="R2270" t="s">
        <v>34</v>
      </c>
      <c r="S2270" t="s">
        <v>16877</v>
      </c>
      <c r="W2270" t="s">
        <v>718</v>
      </c>
      <c r="X2270" t="s">
        <v>38</v>
      </c>
    </row>
    <row r="2271" spans="1:24" x14ac:dyDescent="0.3">
      <c r="A2271">
        <v>970459</v>
      </c>
      <c r="B2271" t="s">
        <v>16878</v>
      </c>
      <c r="C2271" t="s">
        <v>16879</v>
      </c>
      <c r="D2271" t="s">
        <v>16880</v>
      </c>
      <c r="F2271" t="s">
        <v>668</v>
      </c>
      <c r="G2271" t="s">
        <v>43</v>
      </c>
      <c r="H2271" t="s">
        <v>16881</v>
      </c>
      <c r="I2271" t="s">
        <v>16882</v>
      </c>
      <c r="J2271" t="s">
        <v>16883</v>
      </c>
      <c r="K2271">
        <v>41</v>
      </c>
      <c r="M2271" t="s">
        <v>16884</v>
      </c>
      <c r="N2271" t="s">
        <v>31</v>
      </c>
      <c r="O2271" t="s">
        <v>13820</v>
      </c>
      <c r="Q2271" t="s">
        <v>33</v>
      </c>
      <c r="R2271" t="s">
        <v>34</v>
      </c>
      <c r="S2271" t="s">
        <v>16885</v>
      </c>
      <c r="T2271" t="s">
        <v>16886</v>
      </c>
      <c r="W2271" t="s">
        <v>16887</v>
      </c>
      <c r="X2271" t="s">
        <v>38</v>
      </c>
    </row>
    <row r="2272" spans="1:24" x14ac:dyDescent="0.3">
      <c r="A2272">
        <v>970460</v>
      </c>
      <c r="B2272" t="s">
        <v>16888</v>
      </c>
      <c r="C2272" t="s">
        <v>16889</v>
      </c>
      <c r="D2272" t="s">
        <v>16890</v>
      </c>
      <c r="E2272" t="s">
        <v>195</v>
      </c>
      <c r="F2272" t="s">
        <v>2210</v>
      </c>
      <c r="G2272" t="s">
        <v>43</v>
      </c>
      <c r="H2272" t="s">
        <v>16891</v>
      </c>
      <c r="I2272" t="s">
        <v>16892</v>
      </c>
      <c r="J2272" t="s">
        <v>16893</v>
      </c>
      <c r="K2272">
        <v>43</v>
      </c>
      <c r="L2272" t="s">
        <v>398</v>
      </c>
      <c r="N2272" t="s">
        <v>31</v>
      </c>
      <c r="O2272" t="s">
        <v>130</v>
      </c>
      <c r="Q2272" t="s">
        <v>33</v>
      </c>
      <c r="R2272" t="s">
        <v>34</v>
      </c>
      <c r="S2272" t="s">
        <v>16894</v>
      </c>
      <c r="W2272" t="s">
        <v>16895</v>
      </c>
      <c r="X2272" t="s">
        <v>38</v>
      </c>
    </row>
    <row r="2273" spans="1:24" x14ac:dyDescent="0.3">
      <c r="A2273">
        <v>970462</v>
      </c>
      <c r="B2273" t="s">
        <v>16896</v>
      </c>
      <c r="C2273" t="s">
        <v>16897</v>
      </c>
      <c r="D2273" t="s">
        <v>16898</v>
      </c>
      <c r="E2273" t="s">
        <v>3789</v>
      </c>
      <c r="F2273" t="s">
        <v>165</v>
      </c>
      <c r="G2273" t="s">
        <v>27</v>
      </c>
      <c r="H2273" t="s">
        <v>16899</v>
      </c>
      <c r="I2273" t="s">
        <v>16900</v>
      </c>
      <c r="J2273" t="s">
        <v>16901</v>
      </c>
      <c r="K2273">
        <v>37</v>
      </c>
      <c r="L2273" t="s">
        <v>682</v>
      </c>
      <c r="N2273" t="s">
        <v>31</v>
      </c>
      <c r="O2273" t="s">
        <v>130</v>
      </c>
      <c r="Q2273" t="s">
        <v>33</v>
      </c>
      <c r="R2273" t="s">
        <v>34</v>
      </c>
      <c r="S2273" t="e">
        <f>- Cipolletti</f>
        <v>#NAME?</v>
      </c>
      <c r="T2273" t="s">
        <v>11656</v>
      </c>
      <c r="W2273" t="s">
        <v>16902</v>
      </c>
      <c r="X2273" t="s">
        <v>38</v>
      </c>
    </row>
    <row r="2274" spans="1:24" x14ac:dyDescent="0.3">
      <c r="A2274">
        <v>970465</v>
      </c>
      <c r="B2274">
        <v>34208</v>
      </c>
      <c r="C2274" t="s">
        <v>16815</v>
      </c>
      <c r="D2274" t="s">
        <v>16816</v>
      </c>
      <c r="F2274" t="s">
        <v>685</v>
      </c>
      <c r="G2274" t="s">
        <v>43</v>
      </c>
      <c r="H2274" t="s">
        <v>16903</v>
      </c>
      <c r="I2274" t="s">
        <v>16904</v>
      </c>
      <c r="J2274" t="s">
        <v>16905</v>
      </c>
      <c r="K2274">
        <v>26</v>
      </c>
      <c r="L2274" t="s">
        <v>1876</v>
      </c>
      <c r="N2274" t="s">
        <v>31</v>
      </c>
      <c r="O2274" t="s">
        <v>130</v>
      </c>
      <c r="Q2274" t="s">
        <v>33</v>
      </c>
      <c r="R2274" t="s">
        <v>34</v>
      </c>
      <c r="S2274" t="s">
        <v>16819</v>
      </c>
      <c r="T2274" t="s">
        <v>3896</v>
      </c>
      <c r="W2274" t="s">
        <v>16906</v>
      </c>
      <c r="X2274" t="s">
        <v>38</v>
      </c>
    </row>
    <row r="2275" spans="1:24" x14ac:dyDescent="0.3">
      <c r="A2275">
        <v>970466</v>
      </c>
      <c r="B2275">
        <v>248987</v>
      </c>
      <c r="C2275" t="s">
        <v>16907</v>
      </c>
      <c r="D2275" t="s">
        <v>16908</v>
      </c>
      <c r="E2275" t="s">
        <v>364</v>
      </c>
      <c r="F2275" t="s">
        <v>668</v>
      </c>
      <c r="G2275" t="s">
        <v>27</v>
      </c>
      <c r="H2275" t="s">
        <v>16909</v>
      </c>
      <c r="I2275" t="s">
        <v>16910</v>
      </c>
      <c r="J2275" t="s">
        <v>16911</v>
      </c>
      <c r="K2275">
        <v>51</v>
      </c>
      <c r="L2275" t="s">
        <v>16912</v>
      </c>
      <c r="N2275" t="s">
        <v>31</v>
      </c>
      <c r="O2275" t="s">
        <v>130</v>
      </c>
      <c r="Q2275" t="s">
        <v>33</v>
      </c>
      <c r="R2275" t="s">
        <v>34</v>
      </c>
      <c r="S2275" t="s">
        <v>16913</v>
      </c>
      <c r="W2275" t="s">
        <v>16914</v>
      </c>
      <c r="X2275" t="s">
        <v>38</v>
      </c>
    </row>
    <row r="2276" spans="1:24" x14ac:dyDescent="0.3">
      <c r="A2276">
        <v>970467</v>
      </c>
      <c r="B2276" t="s">
        <v>16915</v>
      </c>
      <c r="C2276" t="s">
        <v>16916</v>
      </c>
      <c r="D2276" t="s">
        <v>16917</v>
      </c>
      <c r="F2276" t="s">
        <v>1001</v>
      </c>
      <c r="G2276" t="s">
        <v>27</v>
      </c>
      <c r="H2276" t="s">
        <v>16918</v>
      </c>
      <c r="J2276" t="s">
        <v>16919</v>
      </c>
      <c r="N2276" t="s">
        <v>31</v>
      </c>
      <c r="R2276" t="s">
        <v>78</v>
      </c>
      <c r="S2276" t="s">
        <v>16920</v>
      </c>
      <c r="T2276" t="s">
        <v>7287</v>
      </c>
      <c r="W2276" t="s">
        <v>16921</v>
      </c>
      <c r="X2276" t="s">
        <v>38</v>
      </c>
    </row>
    <row r="2277" spans="1:24" x14ac:dyDescent="0.3">
      <c r="A2277">
        <v>970468</v>
      </c>
      <c r="B2277" t="s">
        <v>16922</v>
      </c>
      <c r="C2277" t="s">
        <v>16923</v>
      </c>
      <c r="D2277" t="s">
        <v>16924</v>
      </c>
      <c r="F2277" t="s">
        <v>84</v>
      </c>
      <c r="G2277" t="s">
        <v>27</v>
      </c>
      <c r="H2277" t="s">
        <v>16925</v>
      </c>
      <c r="I2277" t="s">
        <v>16926</v>
      </c>
      <c r="J2277" t="s">
        <v>16927</v>
      </c>
      <c r="K2277">
        <v>24</v>
      </c>
      <c r="N2277" t="s">
        <v>31</v>
      </c>
      <c r="O2277" t="s">
        <v>130</v>
      </c>
      <c r="Q2277" t="s">
        <v>119</v>
      </c>
      <c r="R2277" t="s">
        <v>120</v>
      </c>
      <c r="S2277" t="s">
        <v>16928</v>
      </c>
      <c r="W2277" t="s">
        <v>16929</v>
      </c>
      <c r="X2277" t="s">
        <v>60</v>
      </c>
    </row>
    <row r="2278" spans="1:24" x14ac:dyDescent="0.3">
      <c r="A2278">
        <v>970469</v>
      </c>
      <c r="B2278" t="s">
        <v>16930</v>
      </c>
      <c r="C2278" t="s">
        <v>16931</v>
      </c>
      <c r="D2278" t="s">
        <v>16932</v>
      </c>
      <c r="F2278" t="s">
        <v>1833</v>
      </c>
      <c r="G2278" t="s">
        <v>43</v>
      </c>
      <c r="H2278" t="s">
        <v>16933</v>
      </c>
      <c r="I2278" t="s">
        <v>16934</v>
      </c>
      <c r="J2278" t="s">
        <v>16935</v>
      </c>
      <c r="K2278">
        <v>33</v>
      </c>
      <c r="L2278" t="s">
        <v>1094</v>
      </c>
      <c r="N2278" t="s">
        <v>31</v>
      </c>
      <c r="O2278" t="s">
        <v>13820</v>
      </c>
      <c r="Q2278" t="s">
        <v>33</v>
      </c>
      <c r="R2278" t="s">
        <v>34</v>
      </c>
      <c r="S2278" t="s">
        <v>16936</v>
      </c>
      <c r="T2278" t="s">
        <v>16937</v>
      </c>
      <c r="W2278" t="s">
        <v>16938</v>
      </c>
    </row>
    <row r="2279" spans="1:24" x14ac:dyDescent="0.3">
      <c r="A2279">
        <v>970470</v>
      </c>
      <c r="B2279" t="s">
        <v>16939</v>
      </c>
      <c r="C2279" t="s">
        <v>16940</v>
      </c>
      <c r="D2279" t="s">
        <v>16941</v>
      </c>
      <c r="F2279" t="s">
        <v>26</v>
      </c>
      <c r="G2279" t="s">
        <v>43</v>
      </c>
      <c r="H2279" t="s">
        <v>16942</v>
      </c>
      <c r="I2279" t="s">
        <v>16943</v>
      </c>
      <c r="J2279" t="s">
        <v>16944</v>
      </c>
      <c r="K2279">
        <v>37</v>
      </c>
      <c r="L2279" t="s">
        <v>16945</v>
      </c>
      <c r="N2279" t="s">
        <v>31</v>
      </c>
      <c r="O2279" t="s">
        <v>130</v>
      </c>
      <c r="Q2279" t="s">
        <v>33</v>
      </c>
      <c r="R2279" t="s">
        <v>34</v>
      </c>
      <c r="S2279" t="e">
        <f>- Provincia: MENDOZA</f>
        <v>#NAME?</v>
      </c>
      <c r="T2279" t="s">
        <v>16946</v>
      </c>
      <c r="W2279" t="s">
        <v>16947</v>
      </c>
      <c r="X2279" t="s">
        <v>38</v>
      </c>
    </row>
    <row r="2280" spans="1:24" x14ac:dyDescent="0.3">
      <c r="A2280">
        <v>970471</v>
      </c>
      <c r="B2280">
        <v>272280</v>
      </c>
      <c r="C2280" t="s">
        <v>16948</v>
      </c>
      <c r="D2280" t="s">
        <v>16949</v>
      </c>
      <c r="F2280" t="s">
        <v>947</v>
      </c>
      <c r="G2280" t="s">
        <v>27</v>
      </c>
      <c r="H2280" t="s">
        <v>16950</v>
      </c>
      <c r="I2280" t="s">
        <v>16951</v>
      </c>
      <c r="J2280" t="s">
        <v>16952</v>
      </c>
      <c r="K2280">
        <v>39</v>
      </c>
      <c r="L2280" t="s">
        <v>13135</v>
      </c>
      <c r="N2280" t="s">
        <v>31</v>
      </c>
      <c r="O2280" t="s">
        <v>130</v>
      </c>
      <c r="Q2280" t="s">
        <v>33</v>
      </c>
      <c r="R2280" t="s">
        <v>34</v>
      </c>
      <c r="S2280" t="s">
        <v>16953</v>
      </c>
      <c r="W2280" t="s">
        <v>16954</v>
      </c>
      <c r="X2280" t="s">
        <v>38</v>
      </c>
    </row>
    <row r="2281" spans="1:24" x14ac:dyDescent="0.3">
      <c r="A2281">
        <v>970472</v>
      </c>
      <c r="B2281">
        <v>275455</v>
      </c>
      <c r="C2281" t="s">
        <v>16955</v>
      </c>
      <c r="D2281" t="s">
        <v>16956</v>
      </c>
      <c r="F2281" t="s">
        <v>270</v>
      </c>
      <c r="G2281" t="s">
        <v>27</v>
      </c>
      <c r="H2281" t="s">
        <v>16957</v>
      </c>
      <c r="I2281" t="s">
        <v>16958</v>
      </c>
      <c r="J2281" t="s">
        <v>16959</v>
      </c>
      <c r="K2281">
        <v>39</v>
      </c>
      <c r="L2281" t="s">
        <v>16960</v>
      </c>
      <c r="N2281" t="s">
        <v>31</v>
      </c>
      <c r="O2281" t="s">
        <v>130</v>
      </c>
      <c r="Q2281" t="s">
        <v>33</v>
      </c>
      <c r="R2281" t="s">
        <v>34</v>
      </c>
      <c r="S2281" t="s">
        <v>16961</v>
      </c>
      <c r="W2281" t="s">
        <v>16962</v>
      </c>
      <c r="X2281" t="s">
        <v>38</v>
      </c>
    </row>
    <row r="2282" spans="1:24" x14ac:dyDescent="0.3">
      <c r="A2282">
        <v>970473</v>
      </c>
      <c r="B2282" t="s">
        <v>16963</v>
      </c>
      <c r="C2282" t="s">
        <v>16964</v>
      </c>
      <c r="D2282" t="s">
        <v>16965</v>
      </c>
      <c r="E2282" t="s">
        <v>140</v>
      </c>
      <c r="F2282" t="s">
        <v>1360</v>
      </c>
      <c r="G2282" t="s">
        <v>27</v>
      </c>
      <c r="H2282" t="s">
        <v>16966</v>
      </c>
      <c r="I2282" t="s">
        <v>16967</v>
      </c>
      <c r="J2282" t="s">
        <v>16968</v>
      </c>
      <c r="K2282">
        <v>16</v>
      </c>
      <c r="L2282" t="s">
        <v>16969</v>
      </c>
      <c r="N2282" t="s">
        <v>31</v>
      </c>
      <c r="O2282" t="s">
        <v>201</v>
      </c>
      <c r="Q2282" t="s">
        <v>1586</v>
      </c>
      <c r="R2282" t="s">
        <v>1587</v>
      </c>
      <c r="S2282" t="s">
        <v>16970</v>
      </c>
      <c r="W2282" t="s">
        <v>16971</v>
      </c>
    </row>
    <row r="2283" spans="1:24" x14ac:dyDescent="0.3">
      <c r="A2283">
        <v>970475</v>
      </c>
      <c r="B2283" t="s">
        <v>16972</v>
      </c>
      <c r="C2283" t="s">
        <v>16973</v>
      </c>
      <c r="D2283" t="s">
        <v>16974</v>
      </c>
      <c r="F2283" t="s">
        <v>292</v>
      </c>
      <c r="G2283" t="s">
        <v>27</v>
      </c>
      <c r="H2283" t="s">
        <v>16975</v>
      </c>
      <c r="I2283" t="s">
        <v>16976</v>
      </c>
      <c r="J2283" t="s">
        <v>16977</v>
      </c>
      <c r="K2283">
        <v>36</v>
      </c>
      <c r="L2283" t="s">
        <v>16978</v>
      </c>
      <c r="N2283" t="s">
        <v>31</v>
      </c>
      <c r="O2283" t="s">
        <v>158</v>
      </c>
      <c r="Q2283" t="s">
        <v>33</v>
      </c>
      <c r="R2283" t="s">
        <v>34</v>
      </c>
      <c r="S2283" t="s">
        <v>16979</v>
      </c>
      <c r="T2283" t="s">
        <v>1038</v>
      </c>
      <c r="W2283" t="s">
        <v>16980</v>
      </c>
      <c r="X2283" t="s">
        <v>38</v>
      </c>
    </row>
    <row r="2284" spans="1:24" x14ac:dyDescent="0.3">
      <c r="A2284">
        <v>970476</v>
      </c>
      <c r="B2284" t="s">
        <v>16981</v>
      </c>
      <c r="C2284" t="s">
        <v>16982</v>
      </c>
      <c r="D2284" t="s">
        <v>16983</v>
      </c>
      <c r="F2284" t="s">
        <v>668</v>
      </c>
      <c r="G2284" t="s">
        <v>43</v>
      </c>
      <c r="H2284" t="s">
        <v>16984</v>
      </c>
      <c r="I2284" t="s">
        <v>16985</v>
      </c>
      <c r="J2284" t="s">
        <v>16986</v>
      </c>
      <c r="K2284">
        <v>33</v>
      </c>
      <c r="L2284" t="s">
        <v>5454</v>
      </c>
      <c r="N2284" t="s">
        <v>31</v>
      </c>
      <c r="O2284" t="s">
        <v>158</v>
      </c>
      <c r="Q2284" t="s">
        <v>33</v>
      </c>
      <c r="R2284" t="s">
        <v>34</v>
      </c>
      <c r="S2284" t="s">
        <v>16987</v>
      </c>
      <c r="W2284" t="s">
        <v>5456</v>
      </c>
      <c r="X2284" t="s">
        <v>38</v>
      </c>
    </row>
    <row r="2285" spans="1:24" x14ac:dyDescent="0.3">
      <c r="A2285">
        <v>970478</v>
      </c>
      <c r="B2285">
        <v>335863</v>
      </c>
      <c r="C2285" t="s">
        <v>16988</v>
      </c>
      <c r="D2285" t="s">
        <v>16989</v>
      </c>
      <c r="E2285" t="s">
        <v>195</v>
      </c>
      <c r="F2285" t="s">
        <v>1864</v>
      </c>
      <c r="G2285" t="s">
        <v>43</v>
      </c>
      <c r="H2285" t="s">
        <v>16990</v>
      </c>
      <c r="I2285" t="s">
        <v>16991</v>
      </c>
      <c r="J2285" t="s">
        <v>16992</v>
      </c>
      <c r="K2285">
        <v>24</v>
      </c>
      <c r="L2285" t="s">
        <v>840</v>
      </c>
      <c r="N2285" t="s">
        <v>31</v>
      </c>
      <c r="O2285" t="s">
        <v>130</v>
      </c>
      <c r="Q2285" t="s">
        <v>33</v>
      </c>
      <c r="R2285" t="s">
        <v>34</v>
      </c>
      <c r="S2285" t="s">
        <v>16993</v>
      </c>
      <c r="W2285" t="s">
        <v>16994</v>
      </c>
      <c r="X2285" t="s">
        <v>60</v>
      </c>
    </row>
    <row r="2286" spans="1:24" x14ac:dyDescent="0.3">
      <c r="A2286">
        <v>970481</v>
      </c>
      <c r="B2286" t="s">
        <v>16995</v>
      </c>
      <c r="C2286" t="s">
        <v>16996</v>
      </c>
      <c r="D2286" t="s">
        <v>16997</v>
      </c>
      <c r="F2286" t="s">
        <v>909</v>
      </c>
      <c r="G2286" t="s">
        <v>43</v>
      </c>
      <c r="H2286" t="s">
        <v>16998</v>
      </c>
      <c r="I2286" t="s">
        <v>16999</v>
      </c>
      <c r="J2286" t="s">
        <v>17000</v>
      </c>
      <c r="K2286">
        <v>46</v>
      </c>
      <c r="N2286" t="s">
        <v>31</v>
      </c>
      <c r="O2286" t="s">
        <v>468</v>
      </c>
      <c r="Q2286" t="s">
        <v>33</v>
      </c>
      <c r="R2286" t="s">
        <v>34</v>
      </c>
      <c r="S2286" t="s">
        <v>17001</v>
      </c>
      <c r="T2286" t="s">
        <v>540</v>
      </c>
      <c r="W2286" t="s">
        <v>17002</v>
      </c>
      <c r="X2286" t="s">
        <v>60</v>
      </c>
    </row>
    <row r="2287" spans="1:24" x14ac:dyDescent="0.3">
      <c r="A2287">
        <v>970482</v>
      </c>
      <c r="B2287" t="s">
        <v>17003</v>
      </c>
      <c r="C2287" t="s">
        <v>17004</v>
      </c>
      <c r="D2287" t="s">
        <v>17005</v>
      </c>
      <c r="F2287" t="s">
        <v>847</v>
      </c>
      <c r="G2287" t="s">
        <v>43</v>
      </c>
      <c r="H2287" t="s">
        <v>17006</v>
      </c>
      <c r="I2287" t="s">
        <v>17007</v>
      </c>
      <c r="J2287" t="s">
        <v>17008</v>
      </c>
      <c r="K2287">
        <v>62</v>
      </c>
      <c r="L2287" t="s">
        <v>3560</v>
      </c>
      <c r="N2287" t="s">
        <v>31</v>
      </c>
      <c r="O2287" t="s">
        <v>130</v>
      </c>
      <c r="Q2287" t="s">
        <v>33</v>
      </c>
      <c r="R2287" t="s">
        <v>34</v>
      </c>
      <c r="S2287" t="s">
        <v>87</v>
      </c>
      <c r="W2287" t="s">
        <v>17009</v>
      </c>
      <c r="X2287" t="s">
        <v>38</v>
      </c>
    </row>
    <row r="2288" spans="1:24" x14ac:dyDescent="0.3">
      <c r="A2288">
        <v>970483</v>
      </c>
      <c r="B2288">
        <v>211615</v>
      </c>
      <c r="C2288" t="s">
        <v>1630</v>
      </c>
      <c r="D2288" t="s">
        <v>1631</v>
      </c>
      <c r="E2288" t="s">
        <v>195</v>
      </c>
      <c r="F2288" t="s">
        <v>1009</v>
      </c>
      <c r="G2288" t="s">
        <v>43</v>
      </c>
      <c r="H2288" t="s">
        <v>17010</v>
      </c>
      <c r="J2288" t="s">
        <v>17011</v>
      </c>
      <c r="N2288" t="s">
        <v>31</v>
      </c>
      <c r="R2288" t="s">
        <v>78</v>
      </c>
      <c r="S2288" t="s">
        <v>1636</v>
      </c>
      <c r="W2288" t="s">
        <v>17012</v>
      </c>
      <c r="X2288" t="s">
        <v>38</v>
      </c>
    </row>
    <row r="2289" spans="1:24" x14ac:dyDescent="0.3">
      <c r="A2289">
        <v>970486</v>
      </c>
      <c r="B2289" t="s">
        <v>17013</v>
      </c>
      <c r="C2289" t="s">
        <v>17014</v>
      </c>
      <c r="D2289" t="s">
        <v>17015</v>
      </c>
      <c r="F2289" t="s">
        <v>63</v>
      </c>
      <c r="G2289" t="s">
        <v>43</v>
      </c>
      <c r="H2289" t="s">
        <v>17016</v>
      </c>
      <c r="I2289" t="s">
        <v>17017</v>
      </c>
      <c r="J2289" t="s">
        <v>17018</v>
      </c>
      <c r="K2289">
        <v>96</v>
      </c>
      <c r="L2289" t="s">
        <v>4574</v>
      </c>
      <c r="N2289" t="s">
        <v>31</v>
      </c>
      <c r="O2289" t="s">
        <v>158</v>
      </c>
      <c r="Q2289" t="s">
        <v>33</v>
      </c>
      <c r="R2289" t="s">
        <v>34</v>
      </c>
      <c r="S2289" t="s">
        <v>17019</v>
      </c>
      <c r="T2289" t="s">
        <v>16804</v>
      </c>
      <c r="W2289" t="s">
        <v>17020</v>
      </c>
      <c r="X2289" t="s">
        <v>38</v>
      </c>
    </row>
    <row r="2290" spans="1:24" x14ac:dyDescent="0.3">
      <c r="A2290">
        <v>970487</v>
      </c>
      <c r="B2290" t="s">
        <v>17021</v>
      </c>
      <c r="C2290" t="s">
        <v>17022</v>
      </c>
      <c r="D2290" t="s">
        <v>17023</v>
      </c>
      <c r="F2290" t="s">
        <v>685</v>
      </c>
      <c r="G2290" t="s">
        <v>43</v>
      </c>
      <c r="H2290" t="s">
        <v>17024</v>
      </c>
      <c r="I2290" t="s">
        <v>17025</v>
      </c>
      <c r="J2290" t="s">
        <v>17026</v>
      </c>
      <c r="K2290">
        <v>50</v>
      </c>
      <c r="N2290" t="s">
        <v>31</v>
      </c>
      <c r="O2290" t="s">
        <v>158</v>
      </c>
      <c r="Q2290" t="s">
        <v>33</v>
      </c>
      <c r="R2290" t="s">
        <v>34</v>
      </c>
      <c r="S2290" t="s">
        <v>17027</v>
      </c>
      <c r="W2290" t="s">
        <v>17028</v>
      </c>
      <c r="X2290" t="s">
        <v>60</v>
      </c>
    </row>
    <row r="2291" spans="1:24" x14ac:dyDescent="0.3">
      <c r="A2291">
        <v>970490</v>
      </c>
      <c r="B2291" t="s">
        <v>17029</v>
      </c>
      <c r="C2291" t="s">
        <v>17030</v>
      </c>
      <c r="D2291" t="s">
        <v>17031</v>
      </c>
      <c r="F2291" t="s">
        <v>63</v>
      </c>
      <c r="G2291" t="s">
        <v>43</v>
      </c>
      <c r="H2291" t="s">
        <v>17032</v>
      </c>
      <c r="I2291" t="s">
        <v>17033</v>
      </c>
      <c r="J2291" t="s">
        <v>17034</v>
      </c>
      <c r="K2291">
        <v>49</v>
      </c>
      <c r="L2291" t="s">
        <v>17035</v>
      </c>
      <c r="N2291" t="s">
        <v>31</v>
      </c>
      <c r="O2291" t="s">
        <v>3295</v>
      </c>
      <c r="Q2291" t="s">
        <v>33</v>
      </c>
      <c r="R2291" t="s">
        <v>34</v>
      </c>
      <c r="S2291" t="s">
        <v>17036</v>
      </c>
      <c r="T2291" t="s">
        <v>589</v>
      </c>
      <c r="W2291" t="s">
        <v>17037</v>
      </c>
      <c r="X2291" t="s">
        <v>60</v>
      </c>
    </row>
    <row r="2292" spans="1:24" x14ac:dyDescent="0.3">
      <c r="A2292">
        <v>970493</v>
      </c>
      <c r="B2292" t="s">
        <v>17038</v>
      </c>
      <c r="C2292" t="s">
        <v>17039</v>
      </c>
      <c r="D2292" t="s">
        <v>17040</v>
      </c>
      <c r="E2292" t="s">
        <v>185</v>
      </c>
      <c r="F2292" t="s">
        <v>1054</v>
      </c>
      <c r="G2292" t="s">
        <v>27</v>
      </c>
      <c r="H2292" t="s">
        <v>17041</v>
      </c>
      <c r="I2292" t="s">
        <v>17042</v>
      </c>
      <c r="J2292" t="s">
        <v>17043</v>
      </c>
      <c r="K2292">
        <v>57</v>
      </c>
      <c r="N2292" t="s">
        <v>31</v>
      </c>
      <c r="O2292" t="s">
        <v>468</v>
      </c>
      <c r="Q2292" t="s">
        <v>33</v>
      </c>
      <c r="R2292" t="s">
        <v>34</v>
      </c>
      <c r="S2292" t="s">
        <v>17044</v>
      </c>
      <c r="T2292" t="s">
        <v>14272</v>
      </c>
      <c r="W2292" t="s">
        <v>17045</v>
      </c>
      <c r="X2292" t="s">
        <v>60</v>
      </c>
    </row>
    <row r="2293" spans="1:24" x14ac:dyDescent="0.3">
      <c r="A2293">
        <v>970494</v>
      </c>
      <c r="B2293">
        <v>312143</v>
      </c>
      <c r="C2293" t="s">
        <v>17046</v>
      </c>
      <c r="D2293" t="s">
        <v>17047</v>
      </c>
      <c r="F2293" t="s">
        <v>356</v>
      </c>
      <c r="G2293" t="s">
        <v>27</v>
      </c>
      <c r="H2293" t="s">
        <v>17048</v>
      </c>
      <c r="I2293" t="s">
        <v>17049</v>
      </c>
      <c r="J2293" t="s">
        <v>17050</v>
      </c>
      <c r="K2293">
        <v>60</v>
      </c>
      <c r="N2293" t="s">
        <v>31</v>
      </c>
      <c r="O2293" t="s">
        <v>468</v>
      </c>
      <c r="Q2293" t="s">
        <v>33</v>
      </c>
      <c r="R2293" t="s">
        <v>34</v>
      </c>
      <c r="S2293" t="s">
        <v>17051</v>
      </c>
      <c r="T2293" t="s">
        <v>17052</v>
      </c>
      <c r="W2293" t="s">
        <v>17053</v>
      </c>
      <c r="X2293" t="s">
        <v>60</v>
      </c>
    </row>
    <row r="2294" spans="1:24" x14ac:dyDescent="0.3">
      <c r="A2294">
        <v>970495</v>
      </c>
      <c r="B2294">
        <v>227103</v>
      </c>
      <c r="C2294" t="s">
        <v>17054</v>
      </c>
      <c r="D2294" t="s">
        <v>17055</v>
      </c>
      <c r="F2294" t="s">
        <v>562</v>
      </c>
      <c r="G2294" t="s">
        <v>43</v>
      </c>
      <c r="H2294" t="s">
        <v>17056</v>
      </c>
      <c r="I2294" t="s">
        <v>17057</v>
      </c>
      <c r="J2294" t="s">
        <v>17058</v>
      </c>
      <c r="K2294">
        <v>94</v>
      </c>
      <c r="L2294" t="s">
        <v>17059</v>
      </c>
      <c r="N2294" t="s">
        <v>31</v>
      </c>
      <c r="O2294" t="s">
        <v>158</v>
      </c>
      <c r="Q2294" t="s">
        <v>33</v>
      </c>
      <c r="R2294" t="s">
        <v>34</v>
      </c>
      <c r="S2294" t="s">
        <v>17060</v>
      </c>
      <c r="W2294" t="s">
        <v>3587</v>
      </c>
      <c r="X2294" t="s">
        <v>38</v>
      </c>
    </row>
    <row r="2295" spans="1:24" x14ac:dyDescent="0.3">
      <c r="A2295">
        <v>970496</v>
      </c>
      <c r="B2295" t="s">
        <v>17061</v>
      </c>
      <c r="C2295" t="s">
        <v>17062</v>
      </c>
      <c r="D2295" t="s">
        <v>17063</v>
      </c>
      <c r="E2295" t="s">
        <v>140</v>
      </c>
      <c r="F2295" t="s">
        <v>1054</v>
      </c>
      <c r="G2295" t="s">
        <v>27</v>
      </c>
      <c r="H2295" t="s">
        <v>17064</v>
      </c>
      <c r="I2295" t="s">
        <v>17065</v>
      </c>
      <c r="J2295" t="s">
        <v>17066</v>
      </c>
      <c r="K2295">
        <v>47</v>
      </c>
      <c r="N2295" t="s">
        <v>31</v>
      </c>
      <c r="O2295" t="s">
        <v>158</v>
      </c>
      <c r="Q2295" t="s">
        <v>33</v>
      </c>
      <c r="R2295" t="s">
        <v>34</v>
      </c>
      <c r="S2295" t="s">
        <v>17067</v>
      </c>
      <c r="T2295" t="s">
        <v>6824</v>
      </c>
      <c r="W2295" t="s">
        <v>17068</v>
      </c>
      <c r="X2295" t="s">
        <v>38</v>
      </c>
    </row>
    <row r="2296" spans="1:24" x14ac:dyDescent="0.3">
      <c r="A2296">
        <v>970497</v>
      </c>
      <c r="B2296">
        <v>183983</v>
      </c>
      <c r="C2296" t="s">
        <v>15887</v>
      </c>
      <c r="D2296" t="s">
        <v>15888</v>
      </c>
      <c r="F2296" t="s">
        <v>847</v>
      </c>
      <c r="G2296" t="s">
        <v>43</v>
      </c>
      <c r="H2296" t="s">
        <v>17069</v>
      </c>
      <c r="I2296" t="s">
        <v>17070</v>
      </c>
      <c r="J2296" t="s">
        <v>17071</v>
      </c>
      <c r="K2296">
        <v>54</v>
      </c>
      <c r="N2296" t="s">
        <v>31</v>
      </c>
      <c r="O2296" t="s">
        <v>468</v>
      </c>
      <c r="Q2296" t="s">
        <v>33</v>
      </c>
      <c r="R2296" t="s">
        <v>34</v>
      </c>
      <c r="S2296" t="s">
        <v>15891</v>
      </c>
      <c r="W2296" t="s">
        <v>17072</v>
      </c>
      <c r="X2296" t="s">
        <v>60</v>
      </c>
    </row>
    <row r="2297" spans="1:24" x14ac:dyDescent="0.3">
      <c r="A2297">
        <v>970498</v>
      </c>
      <c r="B2297">
        <v>259215</v>
      </c>
      <c r="C2297" t="s">
        <v>15689</v>
      </c>
      <c r="D2297" t="s">
        <v>15690</v>
      </c>
      <c r="F2297" t="s">
        <v>909</v>
      </c>
      <c r="G2297" t="s">
        <v>27</v>
      </c>
      <c r="H2297" t="s">
        <v>17073</v>
      </c>
      <c r="J2297" t="s">
        <v>17074</v>
      </c>
      <c r="N2297" t="s">
        <v>31</v>
      </c>
      <c r="R2297" t="s">
        <v>78</v>
      </c>
      <c r="S2297" t="s">
        <v>15695</v>
      </c>
      <c r="W2297" t="s">
        <v>7014</v>
      </c>
      <c r="X2297" t="s">
        <v>38</v>
      </c>
    </row>
    <row r="2298" spans="1:24" x14ac:dyDescent="0.3">
      <c r="A2298">
        <v>970499</v>
      </c>
      <c r="B2298" t="s">
        <v>618</v>
      </c>
      <c r="C2298" t="s">
        <v>619</v>
      </c>
      <c r="D2298" t="s">
        <v>620</v>
      </c>
      <c r="F2298" t="s">
        <v>847</v>
      </c>
      <c r="G2298" t="s">
        <v>27</v>
      </c>
      <c r="H2298" t="s">
        <v>17075</v>
      </c>
      <c r="I2298" t="s">
        <v>17076</v>
      </c>
      <c r="J2298" t="s">
        <v>17077</v>
      </c>
      <c r="K2298">
        <v>81</v>
      </c>
      <c r="L2298" t="s">
        <v>285</v>
      </c>
      <c r="N2298" t="s">
        <v>31</v>
      </c>
      <c r="O2298" t="s">
        <v>158</v>
      </c>
      <c r="Q2298" t="s">
        <v>33</v>
      </c>
      <c r="R2298" t="s">
        <v>34</v>
      </c>
      <c r="S2298" t="s">
        <v>624</v>
      </c>
      <c r="T2298" t="s">
        <v>625</v>
      </c>
      <c r="W2298" t="s">
        <v>2138</v>
      </c>
      <c r="X2298" t="s">
        <v>38</v>
      </c>
    </row>
    <row r="2299" spans="1:24" x14ac:dyDescent="0.3">
      <c r="A2299">
        <v>970502</v>
      </c>
      <c r="B2299">
        <v>67196</v>
      </c>
      <c r="C2299" t="s">
        <v>17078</v>
      </c>
      <c r="D2299" t="s">
        <v>17079</v>
      </c>
      <c r="E2299" t="s">
        <v>195</v>
      </c>
      <c r="F2299" t="s">
        <v>3719</v>
      </c>
      <c r="G2299" t="s">
        <v>27</v>
      </c>
      <c r="H2299" t="s">
        <v>17080</v>
      </c>
      <c r="I2299" t="s">
        <v>17081</v>
      </c>
      <c r="J2299" t="s">
        <v>17082</v>
      </c>
      <c r="K2299">
        <v>46</v>
      </c>
      <c r="N2299" t="s">
        <v>31</v>
      </c>
      <c r="O2299" t="s">
        <v>158</v>
      </c>
      <c r="Q2299" t="s">
        <v>33</v>
      </c>
      <c r="R2299" t="s">
        <v>34</v>
      </c>
      <c r="S2299" t="s">
        <v>17083</v>
      </c>
      <c r="T2299" t="s">
        <v>2434</v>
      </c>
      <c r="W2299" t="s">
        <v>2489</v>
      </c>
      <c r="X2299" t="s">
        <v>60</v>
      </c>
    </row>
    <row r="2300" spans="1:24" x14ac:dyDescent="0.3">
      <c r="A2300">
        <v>970507</v>
      </c>
      <c r="B2300">
        <v>147835</v>
      </c>
      <c r="C2300" t="s">
        <v>17084</v>
      </c>
      <c r="D2300" t="s">
        <v>17085</v>
      </c>
      <c r="E2300" t="s">
        <v>195</v>
      </c>
      <c r="F2300" t="s">
        <v>1448</v>
      </c>
      <c r="G2300" t="s">
        <v>27</v>
      </c>
      <c r="H2300" t="s">
        <v>17086</v>
      </c>
      <c r="I2300" t="s">
        <v>17087</v>
      </c>
      <c r="J2300" t="s">
        <v>17088</v>
      </c>
      <c r="K2300">
        <v>69</v>
      </c>
      <c r="N2300" t="s">
        <v>31</v>
      </c>
      <c r="O2300" t="s">
        <v>468</v>
      </c>
      <c r="Q2300" t="s">
        <v>33</v>
      </c>
      <c r="R2300" t="s">
        <v>34</v>
      </c>
      <c r="S2300" t="s">
        <v>17089</v>
      </c>
      <c r="T2300" t="s">
        <v>308</v>
      </c>
      <c r="W2300" t="s">
        <v>17090</v>
      </c>
      <c r="X2300" t="s">
        <v>38</v>
      </c>
    </row>
    <row r="2301" spans="1:24" x14ac:dyDescent="0.3">
      <c r="A2301">
        <v>970510</v>
      </c>
      <c r="B2301">
        <v>70538</v>
      </c>
      <c r="C2301" t="s">
        <v>17091</v>
      </c>
      <c r="D2301" t="s">
        <v>17092</v>
      </c>
      <c r="F2301" t="s">
        <v>1156</v>
      </c>
      <c r="G2301" t="s">
        <v>27</v>
      </c>
      <c r="H2301" t="s">
        <v>17093</v>
      </c>
      <c r="I2301" t="s">
        <v>17094</v>
      </c>
      <c r="J2301" t="s">
        <v>17095</v>
      </c>
      <c r="K2301">
        <v>71</v>
      </c>
      <c r="N2301" t="s">
        <v>31</v>
      </c>
      <c r="O2301" t="s">
        <v>468</v>
      </c>
      <c r="Q2301" t="s">
        <v>33</v>
      </c>
      <c r="R2301" t="s">
        <v>34</v>
      </c>
      <c r="S2301" t="s">
        <v>17096</v>
      </c>
      <c r="T2301" t="s">
        <v>17097</v>
      </c>
      <c r="W2301" t="s">
        <v>17098</v>
      </c>
      <c r="X2301" t="s">
        <v>38</v>
      </c>
    </row>
    <row r="2302" spans="1:24" x14ac:dyDescent="0.3">
      <c r="A2302">
        <v>970511</v>
      </c>
      <c r="B2302">
        <v>156013</v>
      </c>
      <c r="C2302" t="s">
        <v>17099</v>
      </c>
      <c r="D2302" t="s">
        <v>17100</v>
      </c>
      <c r="F2302" t="s">
        <v>141</v>
      </c>
      <c r="G2302" t="s">
        <v>27</v>
      </c>
      <c r="H2302" t="s">
        <v>17101</v>
      </c>
      <c r="I2302" t="s">
        <v>17102</v>
      </c>
      <c r="J2302" t="s">
        <v>17103</v>
      </c>
      <c r="K2302">
        <v>181</v>
      </c>
      <c r="L2302" t="s">
        <v>3414</v>
      </c>
      <c r="N2302" t="s">
        <v>31</v>
      </c>
      <c r="O2302" t="s">
        <v>3295</v>
      </c>
      <c r="Q2302" t="s">
        <v>33</v>
      </c>
      <c r="R2302" t="s">
        <v>34</v>
      </c>
      <c r="S2302" t="s">
        <v>17104</v>
      </c>
      <c r="T2302" t="s">
        <v>2434</v>
      </c>
      <c r="W2302" t="s">
        <v>17105</v>
      </c>
      <c r="X2302" t="s">
        <v>38</v>
      </c>
    </row>
    <row r="2303" spans="1:24" x14ac:dyDescent="0.3">
      <c r="A2303">
        <v>970514</v>
      </c>
      <c r="B2303" t="s">
        <v>17106</v>
      </c>
      <c r="C2303" t="s">
        <v>17107</v>
      </c>
      <c r="D2303" t="s">
        <v>17108</v>
      </c>
      <c r="E2303" t="s">
        <v>2632</v>
      </c>
      <c r="F2303" t="s">
        <v>219</v>
      </c>
      <c r="G2303" t="s">
        <v>43</v>
      </c>
      <c r="H2303" t="s">
        <v>17109</v>
      </c>
      <c r="J2303" t="s">
        <v>17110</v>
      </c>
      <c r="N2303" t="s">
        <v>31</v>
      </c>
      <c r="R2303" t="s">
        <v>78</v>
      </c>
      <c r="S2303" t="s">
        <v>17111</v>
      </c>
      <c r="W2303" t="s">
        <v>17112</v>
      </c>
      <c r="X2303" t="s">
        <v>38</v>
      </c>
    </row>
    <row r="2304" spans="1:24" x14ac:dyDescent="0.3">
      <c r="A2304">
        <v>970515</v>
      </c>
      <c r="B2304" t="s">
        <v>17113</v>
      </c>
      <c r="C2304" t="s">
        <v>17114</v>
      </c>
      <c r="D2304" t="s">
        <v>17115</v>
      </c>
      <c r="F2304" t="s">
        <v>1042</v>
      </c>
      <c r="G2304" t="s">
        <v>27</v>
      </c>
      <c r="H2304" t="s">
        <v>17116</v>
      </c>
      <c r="I2304" t="s">
        <v>17117</v>
      </c>
      <c r="J2304" t="s">
        <v>17118</v>
      </c>
      <c r="K2304">
        <v>181</v>
      </c>
      <c r="N2304" t="s">
        <v>31</v>
      </c>
      <c r="O2304" t="s">
        <v>468</v>
      </c>
      <c r="Q2304" t="s">
        <v>33</v>
      </c>
      <c r="R2304" t="s">
        <v>34</v>
      </c>
      <c r="S2304" t="s">
        <v>17119</v>
      </c>
      <c r="W2304" t="s">
        <v>2314</v>
      </c>
      <c r="X2304" t="s">
        <v>38</v>
      </c>
    </row>
    <row r="2305" spans="1:24" x14ac:dyDescent="0.3">
      <c r="A2305">
        <v>970516</v>
      </c>
      <c r="B2305" t="s">
        <v>17120</v>
      </c>
      <c r="C2305" t="s">
        <v>17121</v>
      </c>
      <c r="D2305" t="s">
        <v>17122</v>
      </c>
      <c r="E2305" t="s">
        <v>140</v>
      </c>
      <c r="F2305" t="s">
        <v>258</v>
      </c>
      <c r="G2305" t="s">
        <v>27</v>
      </c>
      <c r="H2305" t="s">
        <v>17123</v>
      </c>
      <c r="I2305" t="s">
        <v>17124</v>
      </c>
      <c r="J2305" t="s">
        <v>17125</v>
      </c>
      <c r="K2305">
        <v>21</v>
      </c>
      <c r="N2305" t="s">
        <v>31</v>
      </c>
      <c r="O2305" t="s">
        <v>468</v>
      </c>
      <c r="Q2305" t="s">
        <v>33</v>
      </c>
      <c r="R2305" t="s">
        <v>34</v>
      </c>
      <c r="S2305" t="s">
        <v>4707</v>
      </c>
      <c r="W2305" t="s">
        <v>17126</v>
      </c>
      <c r="X2305" t="s">
        <v>60</v>
      </c>
    </row>
    <row r="2306" spans="1:24" x14ac:dyDescent="0.3">
      <c r="A2306">
        <v>970517</v>
      </c>
      <c r="B2306" t="s">
        <v>17127</v>
      </c>
      <c r="C2306" t="s">
        <v>17128</v>
      </c>
      <c r="D2306" t="s">
        <v>17129</v>
      </c>
      <c r="F2306" t="s">
        <v>63</v>
      </c>
      <c r="G2306" t="s">
        <v>43</v>
      </c>
      <c r="H2306" t="s">
        <v>17130</v>
      </c>
      <c r="J2306" t="s">
        <v>17131</v>
      </c>
      <c r="N2306" t="s">
        <v>31</v>
      </c>
      <c r="R2306" t="s">
        <v>78</v>
      </c>
      <c r="S2306" t="s">
        <v>17132</v>
      </c>
      <c r="W2306" t="s">
        <v>17133</v>
      </c>
      <c r="X2306" t="s">
        <v>38</v>
      </c>
    </row>
    <row r="2307" spans="1:24" x14ac:dyDescent="0.3">
      <c r="A2307">
        <v>970518</v>
      </c>
      <c r="B2307">
        <v>15643</v>
      </c>
      <c r="C2307" t="s">
        <v>17134</v>
      </c>
      <c r="D2307" t="s">
        <v>17135</v>
      </c>
      <c r="F2307" t="s">
        <v>584</v>
      </c>
      <c r="G2307" t="s">
        <v>27</v>
      </c>
      <c r="H2307" t="s">
        <v>17136</v>
      </c>
      <c r="I2307" t="s">
        <v>17137</v>
      </c>
      <c r="J2307" t="s">
        <v>17138</v>
      </c>
      <c r="K2307">
        <v>77</v>
      </c>
      <c r="N2307" t="s">
        <v>31</v>
      </c>
      <c r="O2307" t="s">
        <v>468</v>
      </c>
      <c r="Q2307" t="s">
        <v>33</v>
      </c>
      <c r="R2307" t="s">
        <v>34</v>
      </c>
      <c r="S2307" t="s">
        <v>17139</v>
      </c>
      <c r="T2307" t="s">
        <v>13314</v>
      </c>
      <c r="W2307" t="s">
        <v>17140</v>
      </c>
      <c r="X2307" t="s">
        <v>60</v>
      </c>
    </row>
    <row r="2308" spans="1:24" x14ac:dyDescent="0.3">
      <c r="A2308">
        <v>970519</v>
      </c>
      <c r="B2308">
        <v>72231</v>
      </c>
      <c r="C2308" t="s">
        <v>17141</v>
      </c>
      <c r="D2308" t="s">
        <v>17142</v>
      </c>
      <c r="E2308" t="s">
        <v>195</v>
      </c>
      <c r="F2308" t="s">
        <v>920</v>
      </c>
      <c r="G2308" t="s">
        <v>43</v>
      </c>
      <c r="H2308" t="s">
        <v>17143</v>
      </c>
      <c r="I2308" t="s">
        <v>17143</v>
      </c>
      <c r="J2308" t="s">
        <v>17144</v>
      </c>
      <c r="K2308">
        <v>0</v>
      </c>
      <c r="L2308" t="s">
        <v>17145</v>
      </c>
      <c r="N2308" t="s">
        <v>31</v>
      </c>
      <c r="O2308" t="s">
        <v>3295</v>
      </c>
      <c r="Q2308" t="s">
        <v>119</v>
      </c>
      <c r="R2308" t="s">
        <v>120</v>
      </c>
      <c r="S2308" t="s">
        <v>17146</v>
      </c>
      <c r="T2308" t="s">
        <v>17147</v>
      </c>
      <c r="W2308" t="s">
        <v>2688</v>
      </c>
    </row>
    <row r="2309" spans="1:24" x14ac:dyDescent="0.3">
      <c r="A2309">
        <v>970520</v>
      </c>
      <c r="B2309">
        <v>222985</v>
      </c>
      <c r="C2309" t="s">
        <v>17148</v>
      </c>
      <c r="D2309" t="s">
        <v>17149</v>
      </c>
      <c r="F2309" t="s">
        <v>970</v>
      </c>
      <c r="G2309" t="s">
        <v>43</v>
      </c>
      <c r="H2309" t="s">
        <v>17150</v>
      </c>
      <c r="J2309" t="s">
        <v>17151</v>
      </c>
      <c r="N2309" t="s">
        <v>31</v>
      </c>
      <c r="R2309" t="s">
        <v>78</v>
      </c>
      <c r="S2309" t="s">
        <v>17152</v>
      </c>
      <c r="T2309" t="s">
        <v>7360</v>
      </c>
      <c r="W2309" t="s">
        <v>17153</v>
      </c>
      <c r="X2309" t="s">
        <v>38</v>
      </c>
    </row>
    <row r="2310" spans="1:24" x14ac:dyDescent="0.3">
      <c r="A2310">
        <v>970522</v>
      </c>
      <c r="B2310" t="s">
        <v>9943</v>
      </c>
      <c r="C2310" t="s">
        <v>9944</v>
      </c>
      <c r="D2310" t="s">
        <v>9945</v>
      </c>
      <c r="F2310" t="s">
        <v>141</v>
      </c>
      <c r="G2310" t="s">
        <v>43</v>
      </c>
      <c r="H2310" t="s">
        <v>17154</v>
      </c>
      <c r="J2310" t="s">
        <v>17155</v>
      </c>
      <c r="N2310" t="s">
        <v>31</v>
      </c>
      <c r="R2310" t="s">
        <v>78</v>
      </c>
      <c r="S2310" t="e">
        <f>- Neuquén - Oeste</f>
        <v>#NAME?</v>
      </c>
      <c r="T2310" t="s">
        <v>9950</v>
      </c>
      <c r="W2310" t="s">
        <v>17156</v>
      </c>
      <c r="X2310" t="s">
        <v>38</v>
      </c>
    </row>
    <row r="2311" spans="1:24" x14ac:dyDescent="0.3">
      <c r="A2311">
        <v>970523</v>
      </c>
      <c r="B2311" t="s">
        <v>17157</v>
      </c>
      <c r="C2311" t="s">
        <v>17158</v>
      </c>
      <c r="D2311" t="s">
        <v>17159</v>
      </c>
      <c r="E2311" t="s">
        <v>140</v>
      </c>
      <c r="F2311" t="s">
        <v>92</v>
      </c>
      <c r="G2311" t="s">
        <v>27</v>
      </c>
      <c r="H2311" t="s">
        <v>17160</v>
      </c>
      <c r="I2311" t="s">
        <v>17161</v>
      </c>
      <c r="J2311" t="s">
        <v>17162</v>
      </c>
      <c r="K2311">
        <v>66</v>
      </c>
      <c r="N2311" t="s">
        <v>31</v>
      </c>
      <c r="O2311" t="s">
        <v>468</v>
      </c>
      <c r="Q2311" t="s">
        <v>33</v>
      </c>
      <c r="R2311" t="s">
        <v>34</v>
      </c>
      <c r="S2311" t="s">
        <v>17163</v>
      </c>
      <c r="T2311" t="s">
        <v>17164</v>
      </c>
      <c r="W2311" t="s">
        <v>17165</v>
      </c>
      <c r="X2311" t="s">
        <v>60</v>
      </c>
    </row>
    <row r="2312" spans="1:24" x14ac:dyDescent="0.3">
      <c r="A2312">
        <v>970524</v>
      </c>
      <c r="B2312" t="s">
        <v>17166</v>
      </c>
      <c r="C2312" t="s">
        <v>17167</v>
      </c>
      <c r="D2312" t="s">
        <v>17168</v>
      </c>
      <c r="E2312" t="s">
        <v>140</v>
      </c>
      <c r="F2312" t="s">
        <v>485</v>
      </c>
      <c r="G2312" t="s">
        <v>27</v>
      </c>
      <c r="H2312" t="s">
        <v>17169</v>
      </c>
      <c r="J2312" t="s">
        <v>17170</v>
      </c>
      <c r="N2312" t="s">
        <v>31</v>
      </c>
      <c r="R2312" t="s">
        <v>78</v>
      </c>
      <c r="S2312" t="s">
        <v>17171</v>
      </c>
      <c r="T2312" t="s">
        <v>10226</v>
      </c>
      <c r="W2312" t="s">
        <v>10096</v>
      </c>
      <c r="X2312" t="s">
        <v>38</v>
      </c>
    </row>
    <row r="2313" spans="1:24" x14ac:dyDescent="0.3">
      <c r="A2313">
        <v>970525</v>
      </c>
      <c r="B2313" t="s">
        <v>17172</v>
      </c>
      <c r="C2313" t="s">
        <v>17173</v>
      </c>
      <c r="D2313" t="s">
        <v>17174</v>
      </c>
      <c r="F2313" t="s">
        <v>514</v>
      </c>
      <c r="G2313" t="s">
        <v>27</v>
      </c>
      <c r="H2313" t="s">
        <v>17175</v>
      </c>
      <c r="I2313" t="s">
        <v>17176</v>
      </c>
      <c r="J2313" t="s">
        <v>17177</v>
      </c>
      <c r="K2313">
        <v>36</v>
      </c>
      <c r="L2313" t="s">
        <v>17178</v>
      </c>
      <c r="N2313" t="s">
        <v>68</v>
      </c>
      <c r="O2313" t="s">
        <v>130</v>
      </c>
      <c r="P2313" t="s">
        <v>577</v>
      </c>
      <c r="Q2313" t="s">
        <v>33</v>
      </c>
      <c r="R2313" t="s">
        <v>34</v>
      </c>
      <c r="S2313" t="s">
        <v>17179</v>
      </c>
      <c r="T2313" t="s">
        <v>4568</v>
      </c>
      <c r="W2313" t="s">
        <v>17180</v>
      </c>
      <c r="X2313" t="s">
        <v>60</v>
      </c>
    </row>
    <row r="2314" spans="1:24" x14ac:dyDescent="0.3">
      <c r="A2314">
        <v>970526</v>
      </c>
      <c r="B2314">
        <v>334102</v>
      </c>
      <c r="C2314" t="s">
        <v>13476</v>
      </c>
      <c r="D2314" t="s">
        <v>13477</v>
      </c>
      <c r="F2314" t="s">
        <v>63</v>
      </c>
      <c r="G2314" t="s">
        <v>43</v>
      </c>
      <c r="H2314" t="s">
        <v>17181</v>
      </c>
      <c r="I2314" t="s">
        <v>17182</v>
      </c>
      <c r="J2314" t="s">
        <v>17183</v>
      </c>
      <c r="K2314">
        <v>106</v>
      </c>
      <c r="N2314" t="s">
        <v>31</v>
      </c>
      <c r="O2314" t="s">
        <v>158</v>
      </c>
      <c r="Q2314" t="s">
        <v>33</v>
      </c>
      <c r="R2314" t="s">
        <v>34</v>
      </c>
      <c r="S2314" t="s">
        <v>13481</v>
      </c>
      <c r="W2314" t="s">
        <v>17184</v>
      </c>
      <c r="X2314" t="s">
        <v>38</v>
      </c>
    </row>
    <row r="2315" spans="1:24" x14ac:dyDescent="0.3">
      <c r="A2315">
        <v>970527</v>
      </c>
      <c r="B2315" t="s">
        <v>17185</v>
      </c>
      <c r="C2315" t="s">
        <v>17186</v>
      </c>
      <c r="D2315" t="s">
        <v>17187</v>
      </c>
      <c r="E2315" t="s">
        <v>140</v>
      </c>
      <c r="F2315" t="s">
        <v>92</v>
      </c>
      <c r="G2315" t="s">
        <v>27</v>
      </c>
      <c r="H2315" t="s">
        <v>17188</v>
      </c>
      <c r="I2315" t="s">
        <v>17189</v>
      </c>
      <c r="J2315" t="s">
        <v>17190</v>
      </c>
      <c r="K2315">
        <v>38</v>
      </c>
      <c r="N2315" t="s">
        <v>31</v>
      </c>
      <c r="O2315" t="s">
        <v>468</v>
      </c>
      <c r="Q2315" t="s">
        <v>33</v>
      </c>
      <c r="R2315" t="s">
        <v>34</v>
      </c>
      <c r="S2315" t="s">
        <v>17191</v>
      </c>
      <c r="W2315" t="s">
        <v>17192</v>
      </c>
      <c r="X2315" t="s">
        <v>60</v>
      </c>
    </row>
    <row r="2316" spans="1:24" x14ac:dyDescent="0.3">
      <c r="A2316">
        <v>970528</v>
      </c>
      <c r="B2316">
        <v>247333</v>
      </c>
      <c r="C2316" t="s">
        <v>1734</v>
      </c>
      <c r="D2316" t="s">
        <v>1735</v>
      </c>
      <c r="F2316" t="s">
        <v>668</v>
      </c>
      <c r="G2316" t="s">
        <v>43</v>
      </c>
      <c r="H2316" t="s">
        <v>17193</v>
      </c>
      <c r="I2316" t="s">
        <v>17193</v>
      </c>
      <c r="J2316" t="s">
        <v>17194</v>
      </c>
      <c r="K2316">
        <v>0</v>
      </c>
      <c r="L2316" t="s">
        <v>637</v>
      </c>
      <c r="N2316" t="s">
        <v>31</v>
      </c>
      <c r="O2316" t="s">
        <v>201</v>
      </c>
      <c r="Q2316" t="s">
        <v>33</v>
      </c>
      <c r="R2316" t="s">
        <v>34</v>
      </c>
      <c r="S2316" t="s">
        <v>1741</v>
      </c>
      <c r="W2316" t="s">
        <v>2688</v>
      </c>
    </row>
    <row r="2317" spans="1:24" x14ac:dyDescent="0.3">
      <c r="A2317">
        <v>970530</v>
      </c>
      <c r="B2317" t="s">
        <v>17195</v>
      </c>
      <c r="C2317" t="s">
        <v>17196</v>
      </c>
      <c r="D2317" t="s">
        <v>17197</v>
      </c>
      <c r="F2317" t="s">
        <v>141</v>
      </c>
      <c r="G2317" t="s">
        <v>43</v>
      </c>
      <c r="H2317" t="s">
        <v>17198</v>
      </c>
      <c r="I2317" t="s">
        <v>17198</v>
      </c>
      <c r="J2317" t="s">
        <v>17199</v>
      </c>
      <c r="K2317">
        <v>0</v>
      </c>
      <c r="N2317" t="s">
        <v>31</v>
      </c>
      <c r="O2317" t="s">
        <v>158</v>
      </c>
      <c r="Q2317" t="s">
        <v>33</v>
      </c>
      <c r="R2317" t="s">
        <v>34</v>
      </c>
      <c r="S2317" t="s">
        <v>17200</v>
      </c>
      <c r="W2317" t="s">
        <v>2688</v>
      </c>
    </row>
    <row r="2318" spans="1:24" x14ac:dyDescent="0.3">
      <c r="A2318">
        <v>970531</v>
      </c>
      <c r="B2318" t="s">
        <v>17201</v>
      </c>
      <c r="C2318" t="s">
        <v>17202</v>
      </c>
      <c r="D2318" t="s">
        <v>17203</v>
      </c>
      <c r="F2318" t="s">
        <v>141</v>
      </c>
      <c r="G2318" t="s">
        <v>27</v>
      </c>
      <c r="H2318" t="s">
        <v>17204</v>
      </c>
      <c r="I2318" t="s">
        <v>17205</v>
      </c>
      <c r="J2318" t="s">
        <v>17206</v>
      </c>
      <c r="K2318">
        <v>40</v>
      </c>
      <c r="N2318" t="s">
        <v>31</v>
      </c>
      <c r="O2318" t="s">
        <v>158</v>
      </c>
      <c r="Q2318" t="s">
        <v>33</v>
      </c>
      <c r="R2318" t="s">
        <v>34</v>
      </c>
      <c r="S2318" t="e">
        <f>- Neuquén</f>
        <v>#NAME?</v>
      </c>
      <c r="T2318" t="s">
        <v>17207</v>
      </c>
      <c r="W2318" t="s">
        <v>1839</v>
      </c>
      <c r="X2318" t="s">
        <v>38</v>
      </c>
    </row>
    <row r="2319" spans="1:24" x14ac:dyDescent="0.3">
      <c r="A2319">
        <v>970533</v>
      </c>
      <c r="B2319">
        <v>11786</v>
      </c>
      <c r="C2319" t="s">
        <v>17208</v>
      </c>
      <c r="D2319" t="s">
        <v>17209</v>
      </c>
      <c r="E2319" t="s">
        <v>195</v>
      </c>
      <c r="F2319" t="s">
        <v>365</v>
      </c>
      <c r="G2319" t="s">
        <v>27</v>
      </c>
      <c r="H2319" t="s">
        <v>17210</v>
      </c>
      <c r="I2319" t="s">
        <v>17211</v>
      </c>
      <c r="J2319" t="s">
        <v>17212</v>
      </c>
      <c r="K2319">
        <v>26</v>
      </c>
      <c r="N2319" t="s">
        <v>31</v>
      </c>
      <c r="O2319" t="s">
        <v>158</v>
      </c>
      <c r="Q2319" t="s">
        <v>33</v>
      </c>
      <c r="R2319" t="s">
        <v>34</v>
      </c>
      <c r="S2319" t="s">
        <v>17213</v>
      </c>
      <c r="T2319" t="s">
        <v>17214</v>
      </c>
      <c r="W2319" t="s">
        <v>17215</v>
      </c>
      <c r="X2319" t="s">
        <v>60</v>
      </c>
    </row>
    <row r="2320" spans="1:24" x14ac:dyDescent="0.3">
      <c r="A2320">
        <v>970534</v>
      </c>
      <c r="B2320">
        <v>233657</v>
      </c>
      <c r="C2320" t="s">
        <v>1375</v>
      </c>
      <c r="D2320" t="s">
        <v>1376</v>
      </c>
      <c r="F2320" t="s">
        <v>1156</v>
      </c>
      <c r="G2320" t="s">
        <v>43</v>
      </c>
      <c r="H2320" t="s">
        <v>17216</v>
      </c>
      <c r="I2320" t="s">
        <v>17217</v>
      </c>
      <c r="J2320" t="s">
        <v>17218</v>
      </c>
      <c r="K2320">
        <v>166</v>
      </c>
      <c r="L2320" t="s">
        <v>17219</v>
      </c>
      <c r="N2320" t="s">
        <v>31</v>
      </c>
      <c r="O2320" t="s">
        <v>146</v>
      </c>
      <c r="Q2320" t="s">
        <v>33</v>
      </c>
      <c r="R2320" t="s">
        <v>34</v>
      </c>
      <c r="S2320" t="s">
        <v>1380</v>
      </c>
      <c r="T2320" t="s">
        <v>1206</v>
      </c>
      <c r="W2320" t="s">
        <v>17220</v>
      </c>
      <c r="X2320" t="s">
        <v>38</v>
      </c>
    </row>
    <row r="2321" spans="1:24" x14ac:dyDescent="0.3">
      <c r="A2321">
        <v>970535</v>
      </c>
      <c r="B2321">
        <v>224125</v>
      </c>
      <c r="C2321" t="s">
        <v>10287</v>
      </c>
      <c r="D2321" t="s">
        <v>10288</v>
      </c>
      <c r="F2321" t="s">
        <v>514</v>
      </c>
      <c r="G2321" t="s">
        <v>27</v>
      </c>
      <c r="H2321" t="s">
        <v>17221</v>
      </c>
      <c r="I2321" t="s">
        <v>17222</v>
      </c>
      <c r="J2321" t="s">
        <v>17223</v>
      </c>
      <c r="K2321">
        <v>114</v>
      </c>
      <c r="L2321" t="s">
        <v>1876</v>
      </c>
      <c r="N2321" t="s">
        <v>31</v>
      </c>
      <c r="O2321" t="s">
        <v>146</v>
      </c>
      <c r="Q2321" t="s">
        <v>33</v>
      </c>
      <c r="R2321" t="s">
        <v>34</v>
      </c>
      <c r="S2321" t="s">
        <v>10293</v>
      </c>
      <c r="W2321" t="s">
        <v>2027</v>
      </c>
      <c r="X2321" t="s">
        <v>38</v>
      </c>
    </row>
    <row r="2322" spans="1:24" x14ac:dyDescent="0.3">
      <c r="A2322">
        <v>970536</v>
      </c>
      <c r="B2322">
        <v>25598</v>
      </c>
      <c r="C2322" t="s">
        <v>16771</v>
      </c>
      <c r="D2322" t="s">
        <v>16772</v>
      </c>
      <c r="E2322" t="s">
        <v>195</v>
      </c>
      <c r="F2322" t="s">
        <v>1864</v>
      </c>
      <c r="G2322" t="s">
        <v>27</v>
      </c>
      <c r="H2322" t="s">
        <v>17224</v>
      </c>
      <c r="I2322" t="s">
        <v>17224</v>
      </c>
      <c r="J2322" t="s">
        <v>17225</v>
      </c>
      <c r="K2322">
        <v>0</v>
      </c>
      <c r="N2322" t="s">
        <v>31</v>
      </c>
      <c r="O2322" t="s">
        <v>1248</v>
      </c>
      <c r="Q2322" t="s">
        <v>119</v>
      </c>
      <c r="R2322" t="s">
        <v>120</v>
      </c>
      <c r="S2322" t="s">
        <v>16775</v>
      </c>
      <c r="W2322" t="s">
        <v>17226</v>
      </c>
    </row>
    <row r="2323" spans="1:24" x14ac:dyDescent="0.3">
      <c r="A2323">
        <v>970537</v>
      </c>
      <c r="B2323" t="s">
        <v>17227</v>
      </c>
      <c r="C2323" t="s">
        <v>17228</v>
      </c>
      <c r="D2323" t="s">
        <v>17229</v>
      </c>
      <c r="E2323" t="s">
        <v>140</v>
      </c>
      <c r="F2323" t="s">
        <v>847</v>
      </c>
      <c r="G2323" t="s">
        <v>27</v>
      </c>
      <c r="H2323" t="s">
        <v>17230</v>
      </c>
      <c r="J2323" t="s">
        <v>17231</v>
      </c>
      <c r="N2323" t="s">
        <v>31</v>
      </c>
      <c r="R2323" t="s">
        <v>78</v>
      </c>
      <c r="S2323" t="e">
        <f>- Neuquén - Barrio Ciudad Industrial</f>
        <v>#NAME?</v>
      </c>
      <c r="T2323" t="s">
        <v>5632</v>
      </c>
      <c r="W2323" t="s">
        <v>17232</v>
      </c>
      <c r="X2323" t="s">
        <v>38</v>
      </c>
    </row>
    <row r="2324" spans="1:24" x14ac:dyDescent="0.3">
      <c r="A2324">
        <v>970539</v>
      </c>
      <c r="B2324">
        <v>198466</v>
      </c>
      <c r="C2324" t="s">
        <v>13505</v>
      </c>
      <c r="D2324" t="s">
        <v>13506</v>
      </c>
      <c r="F2324" t="s">
        <v>258</v>
      </c>
      <c r="G2324" t="s">
        <v>27</v>
      </c>
      <c r="H2324" t="s">
        <v>17233</v>
      </c>
      <c r="I2324" t="s">
        <v>17234</v>
      </c>
      <c r="J2324" t="s">
        <v>17235</v>
      </c>
      <c r="K2324">
        <v>12</v>
      </c>
      <c r="M2324" t="s">
        <v>17236</v>
      </c>
      <c r="N2324" t="s">
        <v>31</v>
      </c>
      <c r="O2324" t="s">
        <v>170</v>
      </c>
      <c r="Q2324" t="s">
        <v>33</v>
      </c>
      <c r="R2324" t="s">
        <v>34</v>
      </c>
      <c r="S2324" t="s">
        <v>13510</v>
      </c>
      <c r="W2324" t="s">
        <v>17237</v>
      </c>
      <c r="X2324" t="s">
        <v>60</v>
      </c>
    </row>
    <row r="2325" spans="1:24" x14ac:dyDescent="0.3">
      <c r="A2325">
        <v>970540</v>
      </c>
      <c r="B2325">
        <v>205400</v>
      </c>
      <c r="C2325" t="s">
        <v>4464</v>
      </c>
      <c r="D2325" t="s">
        <v>4465</v>
      </c>
      <c r="F2325" t="s">
        <v>112</v>
      </c>
      <c r="G2325" t="s">
        <v>27</v>
      </c>
      <c r="H2325" t="s">
        <v>17238</v>
      </c>
      <c r="I2325" t="s">
        <v>17239</v>
      </c>
      <c r="J2325" t="s">
        <v>17240</v>
      </c>
      <c r="K2325">
        <v>72</v>
      </c>
      <c r="L2325" t="s">
        <v>1876</v>
      </c>
      <c r="N2325" t="s">
        <v>31</v>
      </c>
      <c r="O2325" t="s">
        <v>146</v>
      </c>
      <c r="Q2325" t="s">
        <v>33</v>
      </c>
      <c r="R2325" t="s">
        <v>34</v>
      </c>
      <c r="S2325" t="s">
        <v>4470</v>
      </c>
      <c r="W2325" t="s">
        <v>2138</v>
      </c>
      <c r="X2325" t="s">
        <v>38</v>
      </c>
    </row>
    <row r="2326" spans="1:24" x14ac:dyDescent="0.3">
      <c r="A2326">
        <v>970541</v>
      </c>
      <c r="B2326" t="s">
        <v>17241</v>
      </c>
      <c r="C2326" t="s">
        <v>17242</v>
      </c>
      <c r="D2326" t="s">
        <v>17243</v>
      </c>
      <c r="F2326" t="s">
        <v>281</v>
      </c>
      <c r="G2326" t="s">
        <v>27</v>
      </c>
      <c r="H2326" t="s">
        <v>17244</v>
      </c>
      <c r="I2326" t="s">
        <v>17245</v>
      </c>
      <c r="J2326" t="s">
        <v>17246</v>
      </c>
      <c r="K2326">
        <v>9</v>
      </c>
      <c r="L2326" t="s">
        <v>12253</v>
      </c>
      <c r="N2326" t="s">
        <v>68</v>
      </c>
      <c r="O2326" t="s">
        <v>170</v>
      </c>
      <c r="P2326" t="s">
        <v>4343</v>
      </c>
      <c r="Q2326" t="s">
        <v>33</v>
      </c>
      <c r="R2326" t="s">
        <v>34</v>
      </c>
      <c r="S2326" t="s">
        <v>17247</v>
      </c>
      <c r="T2326" t="s">
        <v>6999</v>
      </c>
      <c r="W2326" t="s">
        <v>4669</v>
      </c>
      <c r="X2326" t="s">
        <v>60</v>
      </c>
    </row>
    <row r="2327" spans="1:24" x14ac:dyDescent="0.3">
      <c r="A2327">
        <v>970542</v>
      </c>
      <c r="B2327">
        <v>29967</v>
      </c>
      <c r="C2327" t="s">
        <v>17248</v>
      </c>
      <c r="D2327" t="s">
        <v>17249</v>
      </c>
      <c r="F2327" t="s">
        <v>258</v>
      </c>
      <c r="G2327" t="s">
        <v>27</v>
      </c>
      <c r="H2327" t="s">
        <v>17250</v>
      </c>
      <c r="I2327" t="s">
        <v>17251</v>
      </c>
      <c r="J2327" t="s">
        <v>17252</v>
      </c>
      <c r="K2327">
        <v>62</v>
      </c>
      <c r="L2327" t="s">
        <v>3856</v>
      </c>
      <c r="N2327" t="s">
        <v>31</v>
      </c>
      <c r="O2327" t="s">
        <v>146</v>
      </c>
      <c r="Q2327" t="s">
        <v>33</v>
      </c>
      <c r="R2327" t="s">
        <v>34</v>
      </c>
      <c r="S2327" t="s">
        <v>17253</v>
      </c>
      <c r="W2327" t="s">
        <v>3856</v>
      </c>
      <c r="X2327" t="s">
        <v>38</v>
      </c>
    </row>
    <row r="2328" spans="1:24" x14ac:dyDescent="0.3">
      <c r="A2328">
        <v>970543</v>
      </c>
      <c r="B2328" t="s">
        <v>15433</v>
      </c>
      <c r="C2328" t="s">
        <v>15434</v>
      </c>
      <c r="D2328" t="s">
        <v>15435</v>
      </c>
      <c r="F2328" t="s">
        <v>562</v>
      </c>
      <c r="G2328" t="s">
        <v>27</v>
      </c>
      <c r="H2328" t="s">
        <v>17254</v>
      </c>
      <c r="J2328" t="s">
        <v>17255</v>
      </c>
      <c r="N2328" t="s">
        <v>31</v>
      </c>
      <c r="R2328" t="s">
        <v>78</v>
      </c>
      <c r="S2328" t="s">
        <v>15438</v>
      </c>
      <c r="W2328" t="s">
        <v>12048</v>
      </c>
      <c r="X2328" t="s">
        <v>38</v>
      </c>
    </row>
    <row r="2329" spans="1:24" x14ac:dyDescent="0.3">
      <c r="A2329">
        <v>970544</v>
      </c>
      <c r="B2329">
        <v>298846</v>
      </c>
      <c r="C2329" t="s">
        <v>17256</v>
      </c>
      <c r="D2329" t="s">
        <v>17257</v>
      </c>
      <c r="F2329" t="s">
        <v>1448</v>
      </c>
      <c r="G2329" t="s">
        <v>43</v>
      </c>
      <c r="H2329" t="s">
        <v>17258</v>
      </c>
      <c r="I2329" t="s">
        <v>17259</v>
      </c>
      <c r="J2329" t="s">
        <v>17260</v>
      </c>
      <c r="K2329">
        <v>58</v>
      </c>
      <c r="L2329" t="s">
        <v>17261</v>
      </c>
      <c r="N2329" t="s">
        <v>31</v>
      </c>
      <c r="O2329" t="s">
        <v>146</v>
      </c>
      <c r="Q2329" t="s">
        <v>33</v>
      </c>
      <c r="R2329" t="s">
        <v>34</v>
      </c>
      <c r="S2329" t="s">
        <v>17262</v>
      </c>
      <c r="W2329" t="s">
        <v>17263</v>
      </c>
      <c r="X2329" t="s">
        <v>38</v>
      </c>
    </row>
    <row r="2330" spans="1:24" x14ac:dyDescent="0.3">
      <c r="A2330">
        <v>970545</v>
      </c>
      <c r="B2330" t="s">
        <v>17264</v>
      </c>
      <c r="C2330" t="s">
        <v>17265</v>
      </c>
      <c r="D2330" t="s">
        <v>17266</v>
      </c>
      <c r="F2330" t="s">
        <v>847</v>
      </c>
      <c r="G2330" t="s">
        <v>27</v>
      </c>
      <c r="H2330" t="s">
        <v>17267</v>
      </c>
      <c r="I2330" t="s">
        <v>17268</v>
      </c>
      <c r="J2330" t="s">
        <v>17269</v>
      </c>
      <c r="K2330">
        <v>57</v>
      </c>
      <c r="L2330" t="s">
        <v>4378</v>
      </c>
      <c r="N2330" t="s">
        <v>31</v>
      </c>
      <c r="O2330" t="s">
        <v>146</v>
      </c>
      <c r="Q2330" t="s">
        <v>33</v>
      </c>
      <c r="R2330" t="s">
        <v>34</v>
      </c>
      <c r="S2330" t="s">
        <v>17270</v>
      </c>
      <c r="T2330" t="s">
        <v>17271</v>
      </c>
      <c r="W2330" t="s">
        <v>2138</v>
      </c>
      <c r="X2330" t="s">
        <v>38</v>
      </c>
    </row>
    <row r="2331" spans="1:24" x14ac:dyDescent="0.3">
      <c r="A2331">
        <v>970546</v>
      </c>
      <c r="B2331">
        <v>255554</v>
      </c>
      <c r="C2331" t="s">
        <v>17272</v>
      </c>
      <c r="D2331" t="s">
        <v>17273</v>
      </c>
      <c r="E2331" t="s">
        <v>1745</v>
      </c>
      <c r="F2331" t="s">
        <v>270</v>
      </c>
      <c r="G2331" t="s">
        <v>43</v>
      </c>
      <c r="H2331" t="s">
        <v>17274</v>
      </c>
      <c r="J2331" t="s">
        <v>17275</v>
      </c>
      <c r="N2331" t="s">
        <v>31</v>
      </c>
      <c r="R2331" t="s">
        <v>78</v>
      </c>
      <c r="S2331" t="s">
        <v>17276</v>
      </c>
      <c r="T2331" t="s">
        <v>1038</v>
      </c>
      <c r="W2331" t="s">
        <v>682</v>
      </c>
    </row>
    <row r="2332" spans="1:24" x14ac:dyDescent="0.3">
      <c r="A2332">
        <v>970547</v>
      </c>
      <c r="B2332">
        <v>278000</v>
      </c>
      <c r="C2332" t="s">
        <v>17277</v>
      </c>
      <c r="D2332" t="s">
        <v>17278</v>
      </c>
      <c r="F2332" t="s">
        <v>1833</v>
      </c>
      <c r="G2332" t="s">
        <v>27</v>
      </c>
      <c r="H2332" t="s">
        <v>17279</v>
      </c>
      <c r="J2332" t="s">
        <v>17280</v>
      </c>
      <c r="N2332" t="s">
        <v>31</v>
      </c>
      <c r="R2332" t="s">
        <v>78</v>
      </c>
      <c r="S2332" t="s">
        <v>17281</v>
      </c>
      <c r="T2332" t="s">
        <v>17282</v>
      </c>
      <c r="W2332" t="s">
        <v>5922</v>
      </c>
      <c r="X2332" t="s">
        <v>38</v>
      </c>
    </row>
    <row r="2333" spans="1:24" x14ac:dyDescent="0.3">
      <c r="A2333">
        <v>970551</v>
      </c>
      <c r="B2333">
        <v>287877</v>
      </c>
      <c r="C2333" t="s">
        <v>17283</v>
      </c>
      <c r="D2333" t="s">
        <v>17284</v>
      </c>
      <c r="F2333" t="s">
        <v>1156</v>
      </c>
      <c r="G2333" t="s">
        <v>43</v>
      </c>
      <c r="H2333" t="s">
        <v>17285</v>
      </c>
      <c r="I2333" t="s">
        <v>17286</v>
      </c>
      <c r="J2333" t="s">
        <v>17287</v>
      </c>
      <c r="K2333">
        <v>32</v>
      </c>
      <c r="L2333" t="s">
        <v>13261</v>
      </c>
      <c r="N2333" t="s">
        <v>31</v>
      </c>
      <c r="O2333" t="s">
        <v>146</v>
      </c>
      <c r="Q2333" t="s">
        <v>33</v>
      </c>
      <c r="R2333" t="s">
        <v>34</v>
      </c>
      <c r="S2333" t="s">
        <v>17288</v>
      </c>
      <c r="W2333" t="s">
        <v>17289</v>
      </c>
      <c r="X2333" t="s">
        <v>38</v>
      </c>
    </row>
    <row r="2334" spans="1:24" x14ac:dyDescent="0.3">
      <c r="A2334">
        <v>970552</v>
      </c>
      <c r="B2334">
        <v>156013</v>
      </c>
      <c r="C2334" t="s">
        <v>17099</v>
      </c>
      <c r="D2334" t="s">
        <v>17100</v>
      </c>
      <c r="F2334" t="s">
        <v>141</v>
      </c>
      <c r="G2334" t="s">
        <v>27</v>
      </c>
      <c r="H2334" t="s">
        <v>17290</v>
      </c>
      <c r="I2334" t="s">
        <v>17291</v>
      </c>
      <c r="J2334" t="s">
        <v>17292</v>
      </c>
      <c r="K2334">
        <v>29</v>
      </c>
      <c r="L2334" t="s">
        <v>1303</v>
      </c>
      <c r="N2334" t="s">
        <v>31</v>
      </c>
      <c r="O2334" t="s">
        <v>146</v>
      </c>
      <c r="Q2334" t="s">
        <v>33</v>
      </c>
      <c r="R2334" t="s">
        <v>34</v>
      </c>
      <c r="S2334" t="s">
        <v>17104</v>
      </c>
      <c r="T2334" t="s">
        <v>2434</v>
      </c>
      <c r="W2334" t="s">
        <v>17293</v>
      </c>
      <c r="X2334" t="s">
        <v>38</v>
      </c>
    </row>
    <row r="2335" spans="1:24" x14ac:dyDescent="0.3">
      <c r="A2335">
        <v>970553</v>
      </c>
      <c r="B2335" t="s">
        <v>17294</v>
      </c>
      <c r="C2335" t="s">
        <v>17295</v>
      </c>
      <c r="D2335" t="s">
        <v>17296</v>
      </c>
      <c r="F2335" t="s">
        <v>630</v>
      </c>
      <c r="G2335" t="s">
        <v>43</v>
      </c>
      <c r="H2335" t="s">
        <v>17297</v>
      </c>
      <c r="I2335" t="s">
        <v>17298</v>
      </c>
      <c r="J2335" t="s">
        <v>17299</v>
      </c>
      <c r="K2335">
        <v>27</v>
      </c>
      <c r="N2335" t="s">
        <v>31</v>
      </c>
      <c r="O2335" t="s">
        <v>1248</v>
      </c>
      <c r="Q2335" t="s">
        <v>33</v>
      </c>
      <c r="R2335" t="s">
        <v>34</v>
      </c>
      <c r="S2335" t="s">
        <v>17300</v>
      </c>
      <c r="T2335" t="s">
        <v>17301</v>
      </c>
      <c r="W2335" t="s">
        <v>17302</v>
      </c>
      <c r="X2335" t="s">
        <v>38</v>
      </c>
    </row>
    <row r="2336" spans="1:24" x14ac:dyDescent="0.3">
      <c r="A2336">
        <v>970555</v>
      </c>
      <c r="B2336" t="s">
        <v>17303</v>
      </c>
      <c r="C2336" t="s">
        <v>17304</v>
      </c>
      <c r="D2336" t="s">
        <v>17305</v>
      </c>
      <c r="E2336" t="s">
        <v>140</v>
      </c>
      <c r="F2336" t="s">
        <v>270</v>
      </c>
      <c r="G2336" t="s">
        <v>27</v>
      </c>
      <c r="H2336" t="s">
        <v>17306</v>
      </c>
      <c r="I2336" t="s">
        <v>17307</v>
      </c>
      <c r="J2336" t="s">
        <v>17308</v>
      </c>
      <c r="K2336">
        <v>19</v>
      </c>
      <c r="L2336" t="s">
        <v>576</v>
      </c>
      <c r="N2336" t="s">
        <v>31</v>
      </c>
      <c r="O2336" t="s">
        <v>146</v>
      </c>
      <c r="Q2336" t="s">
        <v>33</v>
      </c>
      <c r="R2336" t="s">
        <v>34</v>
      </c>
      <c r="S2336" t="s">
        <v>17309</v>
      </c>
      <c r="T2336" t="s">
        <v>17310</v>
      </c>
      <c r="W2336" t="s">
        <v>682</v>
      </c>
      <c r="X2336" t="s">
        <v>38</v>
      </c>
    </row>
    <row r="2337" spans="1:24" x14ac:dyDescent="0.3">
      <c r="A2337">
        <v>970556</v>
      </c>
      <c r="B2337">
        <v>70538</v>
      </c>
      <c r="C2337" t="s">
        <v>17091</v>
      </c>
      <c r="D2337" t="s">
        <v>17092</v>
      </c>
      <c r="F2337" t="s">
        <v>1156</v>
      </c>
      <c r="G2337" t="s">
        <v>27</v>
      </c>
      <c r="H2337" t="s">
        <v>17311</v>
      </c>
      <c r="I2337" t="s">
        <v>17312</v>
      </c>
      <c r="J2337" t="s">
        <v>17313</v>
      </c>
      <c r="K2337">
        <v>44</v>
      </c>
      <c r="L2337" t="s">
        <v>3654</v>
      </c>
      <c r="N2337" t="s">
        <v>31</v>
      </c>
      <c r="O2337" t="s">
        <v>399</v>
      </c>
      <c r="Q2337" t="s">
        <v>33</v>
      </c>
      <c r="R2337" t="s">
        <v>34</v>
      </c>
      <c r="S2337" t="s">
        <v>17096</v>
      </c>
      <c r="T2337" t="s">
        <v>17097</v>
      </c>
      <c r="W2337" t="s">
        <v>17314</v>
      </c>
      <c r="X2337" t="s">
        <v>60</v>
      </c>
    </row>
    <row r="2338" spans="1:24" x14ac:dyDescent="0.3">
      <c r="A2338">
        <v>970558</v>
      </c>
      <c r="B2338" t="s">
        <v>17315</v>
      </c>
      <c r="C2338" t="s">
        <v>17316</v>
      </c>
      <c r="D2338" t="s">
        <v>17317</v>
      </c>
      <c r="F2338" t="s">
        <v>125</v>
      </c>
      <c r="G2338" t="s">
        <v>27</v>
      </c>
      <c r="H2338" t="s">
        <v>17318</v>
      </c>
      <c r="I2338" t="s">
        <v>17319</v>
      </c>
      <c r="J2338" t="s">
        <v>17320</v>
      </c>
      <c r="K2338">
        <v>52</v>
      </c>
      <c r="L2338" t="s">
        <v>17321</v>
      </c>
      <c r="N2338" t="s">
        <v>31</v>
      </c>
      <c r="O2338" t="s">
        <v>146</v>
      </c>
      <c r="Q2338" t="s">
        <v>33</v>
      </c>
      <c r="R2338" t="s">
        <v>34</v>
      </c>
      <c r="S2338" t="s">
        <v>17322</v>
      </c>
      <c r="W2338" t="s">
        <v>17323</v>
      </c>
      <c r="X2338" t="s">
        <v>38</v>
      </c>
    </row>
    <row r="2339" spans="1:24" x14ac:dyDescent="0.3">
      <c r="A2339">
        <v>970559</v>
      </c>
      <c r="B2339">
        <v>163025</v>
      </c>
      <c r="C2339" t="s">
        <v>17324</v>
      </c>
      <c r="D2339" t="s">
        <v>17325</v>
      </c>
      <c r="E2339" t="s">
        <v>140</v>
      </c>
      <c r="F2339" t="s">
        <v>141</v>
      </c>
      <c r="G2339" t="s">
        <v>27</v>
      </c>
      <c r="H2339" t="s">
        <v>17326</v>
      </c>
      <c r="I2339" t="s">
        <v>17327</v>
      </c>
      <c r="J2339" t="s">
        <v>17328</v>
      </c>
      <c r="K2339">
        <v>57</v>
      </c>
      <c r="L2339" t="s">
        <v>17329</v>
      </c>
      <c r="N2339" t="s">
        <v>31</v>
      </c>
      <c r="O2339" t="s">
        <v>332</v>
      </c>
      <c r="Q2339" t="s">
        <v>33</v>
      </c>
      <c r="R2339" t="s">
        <v>34</v>
      </c>
      <c r="S2339" t="s">
        <v>17330</v>
      </c>
      <c r="W2339" t="s">
        <v>17331</v>
      </c>
      <c r="X2339" t="s">
        <v>38</v>
      </c>
    </row>
    <row r="2340" spans="1:24" x14ac:dyDescent="0.3">
      <c r="A2340">
        <v>970560</v>
      </c>
      <c r="B2340">
        <v>66036</v>
      </c>
      <c r="C2340" t="s">
        <v>10237</v>
      </c>
      <c r="D2340" t="s">
        <v>10238</v>
      </c>
      <c r="E2340" t="s">
        <v>364</v>
      </c>
      <c r="F2340" t="s">
        <v>102</v>
      </c>
      <c r="G2340" t="s">
        <v>27</v>
      </c>
      <c r="H2340" t="s">
        <v>17332</v>
      </c>
      <c r="I2340" t="s">
        <v>17333</v>
      </c>
      <c r="J2340" t="s">
        <v>17334</v>
      </c>
      <c r="K2340">
        <v>28</v>
      </c>
      <c r="M2340" t="s">
        <v>17335</v>
      </c>
      <c r="N2340" t="s">
        <v>31</v>
      </c>
      <c r="O2340" t="s">
        <v>170</v>
      </c>
      <c r="Q2340" t="s">
        <v>33</v>
      </c>
      <c r="R2340" t="s">
        <v>34</v>
      </c>
      <c r="S2340" t="s">
        <v>10243</v>
      </c>
      <c r="T2340" t="s">
        <v>36</v>
      </c>
      <c r="W2340" t="s">
        <v>17336</v>
      </c>
      <c r="X2340" t="s">
        <v>60</v>
      </c>
    </row>
    <row r="2341" spans="1:24" x14ac:dyDescent="0.3">
      <c r="A2341">
        <v>970561</v>
      </c>
      <c r="B2341">
        <v>212765</v>
      </c>
      <c r="C2341" t="s">
        <v>17337</v>
      </c>
      <c r="D2341" t="s">
        <v>17338</v>
      </c>
      <c r="E2341" t="s">
        <v>185</v>
      </c>
      <c r="F2341" t="s">
        <v>63</v>
      </c>
      <c r="G2341" t="s">
        <v>43</v>
      </c>
      <c r="H2341" t="s">
        <v>17339</v>
      </c>
      <c r="I2341" t="s">
        <v>17340</v>
      </c>
      <c r="J2341" t="s">
        <v>17341</v>
      </c>
      <c r="K2341">
        <v>64</v>
      </c>
      <c r="L2341" t="s">
        <v>17342</v>
      </c>
      <c r="N2341" t="s">
        <v>31</v>
      </c>
      <c r="O2341" t="s">
        <v>332</v>
      </c>
      <c r="Q2341" t="s">
        <v>33</v>
      </c>
      <c r="R2341" t="s">
        <v>34</v>
      </c>
      <c r="S2341" t="s">
        <v>17343</v>
      </c>
      <c r="W2341" t="s">
        <v>17344</v>
      </c>
      <c r="X2341" t="s">
        <v>38</v>
      </c>
    </row>
    <row r="2342" spans="1:24" x14ac:dyDescent="0.3">
      <c r="A2342">
        <v>970562</v>
      </c>
      <c r="B2342" t="s">
        <v>12042</v>
      </c>
      <c r="C2342" t="s">
        <v>12043</v>
      </c>
      <c r="D2342" t="s">
        <v>12044</v>
      </c>
      <c r="F2342" t="s">
        <v>847</v>
      </c>
      <c r="G2342" t="s">
        <v>27</v>
      </c>
      <c r="H2342" t="s">
        <v>17345</v>
      </c>
      <c r="I2342" t="s">
        <v>17346</v>
      </c>
      <c r="J2342" t="s">
        <v>17347</v>
      </c>
      <c r="K2342">
        <v>66</v>
      </c>
      <c r="N2342" t="s">
        <v>31</v>
      </c>
      <c r="O2342" t="s">
        <v>332</v>
      </c>
      <c r="Q2342" t="s">
        <v>33</v>
      </c>
      <c r="R2342" t="s">
        <v>34</v>
      </c>
      <c r="S2342" t="s">
        <v>12049</v>
      </c>
      <c r="W2342" t="s">
        <v>17348</v>
      </c>
      <c r="X2342" t="s">
        <v>38</v>
      </c>
    </row>
    <row r="2343" spans="1:24" x14ac:dyDescent="0.3">
      <c r="A2343">
        <v>970565</v>
      </c>
      <c r="B2343">
        <v>322918</v>
      </c>
      <c r="C2343" t="s">
        <v>17349</v>
      </c>
      <c r="D2343" t="s">
        <v>17350</v>
      </c>
      <c r="E2343" t="s">
        <v>140</v>
      </c>
      <c r="F2343" t="s">
        <v>979</v>
      </c>
      <c r="G2343" t="s">
        <v>43</v>
      </c>
      <c r="H2343" t="s">
        <v>17351</v>
      </c>
      <c r="J2343" t="s">
        <v>17352</v>
      </c>
      <c r="N2343" t="s">
        <v>31</v>
      </c>
      <c r="R2343" t="s">
        <v>78</v>
      </c>
      <c r="S2343" t="s">
        <v>17353</v>
      </c>
      <c r="T2343" t="s">
        <v>17354</v>
      </c>
      <c r="W2343" t="s">
        <v>17355</v>
      </c>
    </row>
    <row r="2344" spans="1:24" x14ac:dyDescent="0.3">
      <c r="A2344">
        <v>970566</v>
      </c>
      <c r="B2344" t="s">
        <v>17356</v>
      </c>
      <c r="C2344" t="s">
        <v>17357</v>
      </c>
      <c r="D2344" t="s">
        <v>17358</v>
      </c>
      <c r="E2344" t="s">
        <v>345</v>
      </c>
      <c r="F2344" t="s">
        <v>26</v>
      </c>
      <c r="G2344" t="s">
        <v>43</v>
      </c>
      <c r="H2344" t="s">
        <v>17359</v>
      </c>
      <c r="I2344" t="s">
        <v>17360</v>
      </c>
      <c r="J2344" t="s">
        <v>17361</v>
      </c>
      <c r="K2344">
        <v>71</v>
      </c>
      <c r="M2344" t="s">
        <v>17362</v>
      </c>
      <c r="N2344" t="s">
        <v>31</v>
      </c>
      <c r="O2344" t="s">
        <v>170</v>
      </c>
      <c r="Q2344" t="s">
        <v>33</v>
      </c>
      <c r="R2344" t="s">
        <v>34</v>
      </c>
      <c r="S2344" t="s">
        <v>17363</v>
      </c>
      <c r="W2344" t="s">
        <v>4953</v>
      </c>
      <c r="X2344" t="s">
        <v>38</v>
      </c>
    </row>
    <row r="2345" spans="1:24" x14ac:dyDescent="0.3">
      <c r="A2345">
        <v>970568</v>
      </c>
      <c r="B2345">
        <v>181978</v>
      </c>
      <c r="C2345" t="s">
        <v>17364</v>
      </c>
      <c r="D2345" t="s">
        <v>17365</v>
      </c>
      <c r="E2345" t="s">
        <v>195</v>
      </c>
      <c r="F2345" t="s">
        <v>1864</v>
      </c>
      <c r="G2345" t="s">
        <v>27</v>
      </c>
      <c r="H2345" t="s">
        <v>17366</v>
      </c>
      <c r="I2345" t="s">
        <v>17367</v>
      </c>
      <c r="J2345" t="s">
        <v>17368</v>
      </c>
      <c r="K2345">
        <v>66</v>
      </c>
      <c r="M2345" t="s">
        <v>11536</v>
      </c>
      <c r="N2345" t="s">
        <v>31</v>
      </c>
      <c r="O2345" t="s">
        <v>170</v>
      </c>
      <c r="Q2345" t="s">
        <v>33</v>
      </c>
      <c r="R2345" t="s">
        <v>34</v>
      </c>
      <c r="S2345" t="s">
        <v>17369</v>
      </c>
      <c r="T2345" t="s">
        <v>3621</v>
      </c>
      <c r="W2345" t="s">
        <v>17370</v>
      </c>
      <c r="X2345" t="s">
        <v>38</v>
      </c>
    </row>
    <row r="2346" spans="1:24" x14ac:dyDescent="0.3">
      <c r="A2346">
        <v>970570</v>
      </c>
      <c r="B2346" t="s">
        <v>17371</v>
      </c>
      <c r="C2346" t="s">
        <v>17372</v>
      </c>
      <c r="D2346" t="s">
        <v>17373</v>
      </c>
      <c r="E2346" t="s">
        <v>140</v>
      </c>
      <c r="F2346" t="s">
        <v>738</v>
      </c>
      <c r="G2346" t="s">
        <v>27</v>
      </c>
      <c r="H2346" t="s">
        <v>17374</v>
      </c>
      <c r="I2346" t="s">
        <v>17375</v>
      </c>
      <c r="J2346" t="s">
        <v>17376</v>
      </c>
      <c r="K2346">
        <v>12</v>
      </c>
      <c r="L2346" t="s">
        <v>17377</v>
      </c>
      <c r="N2346" t="s">
        <v>31</v>
      </c>
      <c r="O2346" t="s">
        <v>332</v>
      </c>
      <c r="Q2346" t="s">
        <v>33</v>
      </c>
      <c r="R2346" t="s">
        <v>34</v>
      </c>
      <c r="S2346" t="e">
        <f>- Neuquén</f>
        <v>#NAME?</v>
      </c>
      <c r="T2346" t="s">
        <v>692</v>
      </c>
      <c r="W2346" t="s">
        <v>17378</v>
      </c>
      <c r="X2346" t="s">
        <v>38</v>
      </c>
    </row>
    <row r="2347" spans="1:24" x14ac:dyDescent="0.3">
      <c r="A2347">
        <v>970571</v>
      </c>
      <c r="B2347" t="s">
        <v>17379</v>
      </c>
      <c r="C2347" t="s">
        <v>17380</v>
      </c>
      <c r="D2347" t="s">
        <v>17381</v>
      </c>
      <c r="F2347" t="s">
        <v>320</v>
      </c>
      <c r="G2347" t="s">
        <v>43</v>
      </c>
      <c r="H2347" t="s">
        <v>17374</v>
      </c>
      <c r="I2347" t="s">
        <v>17382</v>
      </c>
      <c r="J2347" t="s">
        <v>17383</v>
      </c>
      <c r="K2347">
        <v>65</v>
      </c>
      <c r="M2347" t="s">
        <v>17384</v>
      </c>
      <c r="N2347" t="s">
        <v>31</v>
      </c>
      <c r="O2347" t="s">
        <v>170</v>
      </c>
      <c r="Q2347" t="s">
        <v>33</v>
      </c>
      <c r="R2347" t="s">
        <v>34</v>
      </c>
      <c r="S2347" t="s">
        <v>17385</v>
      </c>
      <c r="W2347" t="s">
        <v>17386</v>
      </c>
      <c r="X2347" t="s">
        <v>38</v>
      </c>
    </row>
    <row r="2348" spans="1:24" x14ac:dyDescent="0.3">
      <c r="A2348">
        <v>970572</v>
      </c>
      <c r="B2348" t="s">
        <v>17387</v>
      </c>
      <c r="C2348" t="s">
        <v>17388</v>
      </c>
      <c r="D2348" t="s">
        <v>17389</v>
      </c>
      <c r="F2348" t="s">
        <v>1001</v>
      </c>
      <c r="G2348" t="s">
        <v>43</v>
      </c>
      <c r="H2348" t="s">
        <v>17390</v>
      </c>
      <c r="I2348" t="s">
        <v>17391</v>
      </c>
      <c r="J2348" t="s">
        <v>17392</v>
      </c>
      <c r="K2348">
        <v>56</v>
      </c>
      <c r="M2348" t="s">
        <v>17393</v>
      </c>
      <c r="N2348" t="s">
        <v>31</v>
      </c>
      <c r="O2348" t="s">
        <v>170</v>
      </c>
      <c r="Q2348" t="s">
        <v>33</v>
      </c>
      <c r="R2348" t="s">
        <v>34</v>
      </c>
      <c r="S2348" t="s">
        <v>17394</v>
      </c>
      <c r="T2348" t="s">
        <v>17395</v>
      </c>
      <c r="W2348" t="s">
        <v>17396</v>
      </c>
      <c r="X2348" t="s">
        <v>38</v>
      </c>
    </row>
    <row r="2349" spans="1:24" x14ac:dyDescent="0.3">
      <c r="A2349">
        <v>970574</v>
      </c>
      <c r="B2349" t="s">
        <v>17397</v>
      </c>
      <c r="C2349" t="s">
        <v>17398</v>
      </c>
      <c r="D2349" t="s">
        <v>17399</v>
      </c>
      <c r="F2349" t="s">
        <v>562</v>
      </c>
      <c r="G2349" t="s">
        <v>27</v>
      </c>
      <c r="H2349" t="s">
        <v>17400</v>
      </c>
      <c r="J2349" t="s">
        <v>17401</v>
      </c>
      <c r="N2349" t="s">
        <v>31</v>
      </c>
      <c r="R2349" t="s">
        <v>78</v>
      </c>
      <c r="S2349" t="s">
        <v>17402</v>
      </c>
      <c r="T2349" t="s">
        <v>4455</v>
      </c>
      <c r="W2349" t="s">
        <v>17403</v>
      </c>
      <c r="X2349" t="s">
        <v>38</v>
      </c>
    </row>
    <row r="2350" spans="1:24" x14ac:dyDescent="0.3">
      <c r="A2350">
        <v>970575</v>
      </c>
      <c r="B2350" t="s">
        <v>17404</v>
      </c>
      <c r="C2350" t="s">
        <v>17405</v>
      </c>
      <c r="D2350" t="s">
        <v>17406</v>
      </c>
      <c r="F2350" t="s">
        <v>141</v>
      </c>
      <c r="G2350" t="s">
        <v>43</v>
      </c>
      <c r="H2350" t="s">
        <v>17407</v>
      </c>
      <c r="I2350" t="s">
        <v>17408</v>
      </c>
      <c r="J2350" t="s">
        <v>17409</v>
      </c>
      <c r="K2350">
        <v>68</v>
      </c>
      <c r="L2350" t="s">
        <v>1061</v>
      </c>
      <c r="N2350" t="s">
        <v>31</v>
      </c>
      <c r="O2350" t="s">
        <v>146</v>
      </c>
      <c r="Q2350" t="s">
        <v>33</v>
      </c>
      <c r="R2350" t="s">
        <v>34</v>
      </c>
      <c r="S2350" t="s">
        <v>17410</v>
      </c>
      <c r="T2350" t="s">
        <v>540</v>
      </c>
      <c r="W2350" t="s">
        <v>17411</v>
      </c>
      <c r="X2350" t="s">
        <v>38</v>
      </c>
    </row>
    <row r="2351" spans="1:24" x14ac:dyDescent="0.3">
      <c r="A2351">
        <v>970578</v>
      </c>
      <c r="B2351">
        <v>221002</v>
      </c>
      <c r="C2351" t="s">
        <v>17412</v>
      </c>
      <c r="D2351" t="s">
        <v>17413</v>
      </c>
      <c r="E2351" t="s">
        <v>17414</v>
      </c>
      <c r="F2351" t="s">
        <v>1156</v>
      </c>
      <c r="G2351" t="s">
        <v>27</v>
      </c>
      <c r="H2351" t="s">
        <v>17415</v>
      </c>
      <c r="I2351" t="s">
        <v>17416</v>
      </c>
      <c r="J2351" t="s">
        <v>17417</v>
      </c>
      <c r="K2351">
        <v>58</v>
      </c>
      <c r="N2351" t="s">
        <v>31</v>
      </c>
      <c r="O2351" t="s">
        <v>332</v>
      </c>
      <c r="Q2351" t="s">
        <v>33</v>
      </c>
      <c r="R2351" t="s">
        <v>34</v>
      </c>
      <c r="S2351" t="s">
        <v>17418</v>
      </c>
      <c r="W2351" t="s">
        <v>17419</v>
      </c>
      <c r="X2351" t="s">
        <v>38</v>
      </c>
    </row>
    <row r="2352" spans="1:24" x14ac:dyDescent="0.3">
      <c r="A2352">
        <v>970579</v>
      </c>
      <c r="B2352">
        <v>77313</v>
      </c>
      <c r="C2352" t="s">
        <v>17420</v>
      </c>
      <c r="D2352" t="s">
        <v>17421</v>
      </c>
      <c r="F2352" t="s">
        <v>441</v>
      </c>
      <c r="G2352" t="s">
        <v>27</v>
      </c>
      <c r="H2352" t="s">
        <v>17422</v>
      </c>
      <c r="I2352" t="s">
        <v>17423</v>
      </c>
      <c r="J2352" t="s">
        <v>17424</v>
      </c>
      <c r="K2352">
        <v>25</v>
      </c>
      <c r="L2352" t="s">
        <v>17425</v>
      </c>
      <c r="N2352" t="s">
        <v>31</v>
      </c>
      <c r="O2352" t="s">
        <v>170</v>
      </c>
      <c r="Q2352" t="s">
        <v>33</v>
      </c>
      <c r="R2352" t="s">
        <v>34</v>
      </c>
      <c r="S2352" t="s">
        <v>17426</v>
      </c>
      <c r="W2352" t="s">
        <v>17427</v>
      </c>
      <c r="X2352" t="s">
        <v>60</v>
      </c>
    </row>
    <row r="2353" spans="1:24" x14ac:dyDescent="0.3">
      <c r="A2353">
        <v>970580</v>
      </c>
      <c r="B2353" t="s">
        <v>17428</v>
      </c>
      <c r="C2353" t="s">
        <v>17429</v>
      </c>
      <c r="D2353" t="s">
        <v>17430</v>
      </c>
      <c r="F2353" t="s">
        <v>84</v>
      </c>
      <c r="G2353" t="s">
        <v>43</v>
      </c>
      <c r="H2353" t="s">
        <v>17431</v>
      </c>
      <c r="I2353" t="s">
        <v>17431</v>
      </c>
      <c r="J2353" t="s">
        <v>17432</v>
      </c>
      <c r="K2353">
        <v>0</v>
      </c>
      <c r="M2353" t="s">
        <v>17433</v>
      </c>
      <c r="N2353" t="s">
        <v>31</v>
      </c>
      <c r="O2353" t="s">
        <v>201</v>
      </c>
      <c r="Q2353" t="s">
        <v>119</v>
      </c>
      <c r="R2353" t="s">
        <v>120</v>
      </c>
      <c r="S2353" t="s">
        <v>17434</v>
      </c>
      <c r="W2353" t="s">
        <v>8762</v>
      </c>
    </row>
    <row r="2354" spans="1:24" x14ac:dyDescent="0.3">
      <c r="A2354">
        <v>970581</v>
      </c>
      <c r="B2354">
        <v>196393</v>
      </c>
      <c r="C2354" t="s">
        <v>17435</v>
      </c>
      <c r="D2354" t="s">
        <v>17436</v>
      </c>
      <c r="E2354" t="s">
        <v>195</v>
      </c>
      <c r="F2354" t="s">
        <v>1583</v>
      </c>
      <c r="G2354" t="s">
        <v>43</v>
      </c>
      <c r="H2354" t="s">
        <v>17437</v>
      </c>
      <c r="I2354" t="s">
        <v>17438</v>
      </c>
      <c r="J2354" t="s">
        <v>17439</v>
      </c>
      <c r="K2354">
        <v>28</v>
      </c>
      <c r="M2354" t="s">
        <v>17440</v>
      </c>
      <c r="N2354" t="s">
        <v>31</v>
      </c>
      <c r="O2354" t="s">
        <v>170</v>
      </c>
      <c r="Q2354" t="s">
        <v>33</v>
      </c>
      <c r="R2354" t="s">
        <v>34</v>
      </c>
      <c r="S2354" t="s">
        <v>17441</v>
      </c>
      <c r="T2354" t="s">
        <v>17442</v>
      </c>
      <c r="W2354" t="s">
        <v>17443</v>
      </c>
      <c r="X2354" t="s">
        <v>60</v>
      </c>
    </row>
    <row r="2355" spans="1:24" x14ac:dyDescent="0.3">
      <c r="A2355">
        <v>970582</v>
      </c>
      <c r="B2355" t="s">
        <v>17444</v>
      </c>
      <c r="C2355" t="s">
        <v>17445</v>
      </c>
      <c r="D2355" t="s">
        <v>17446</v>
      </c>
      <c r="E2355" t="s">
        <v>185</v>
      </c>
      <c r="F2355" t="s">
        <v>441</v>
      </c>
      <c r="G2355" t="s">
        <v>43</v>
      </c>
      <c r="H2355" t="s">
        <v>17447</v>
      </c>
      <c r="I2355" t="s">
        <v>17448</v>
      </c>
      <c r="J2355" t="s">
        <v>17449</v>
      </c>
      <c r="K2355">
        <v>18</v>
      </c>
      <c r="N2355" t="s">
        <v>31</v>
      </c>
      <c r="O2355" t="s">
        <v>1248</v>
      </c>
      <c r="Q2355" t="s">
        <v>33</v>
      </c>
      <c r="R2355" t="s">
        <v>34</v>
      </c>
      <c r="S2355" t="s">
        <v>17450</v>
      </c>
      <c r="W2355" t="s">
        <v>4577</v>
      </c>
      <c r="X2355" t="s">
        <v>60</v>
      </c>
    </row>
    <row r="2356" spans="1:24" x14ac:dyDescent="0.3">
      <c r="A2356">
        <v>970584</v>
      </c>
      <c r="B2356" t="s">
        <v>17451</v>
      </c>
      <c r="C2356" t="s">
        <v>17452</v>
      </c>
      <c r="D2356" t="s">
        <v>17453</v>
      </c>
      <c r="F2356" t="s">
        <v>562</v>
      </c>
      <c r="G2356" t="s">
        <v>27</v>
      </c>
      <c r="H2356" t="s">
        <v>17454</v>
      </c>
      <c r="I2356" t="s">
        <v>17455</v>
      </c>
      <c r="J2356" t="s">
        <v>17456</v>
      </c>
      <c r="K2356">
        <v>27</v>
      </c>
      <c r="N2356" t="s">
        <v>31</v>
      </c>
      <c r="O2356" t="s">
        <v>332</v>
      </c>
      <c r="Q2356" t="s">
        <v>33</v>
      </c>
      <c r="R2356" t="s">
        <v>34</v>
      </c>
      <c r="S2356" t="s">
        <v>17457</v>
      </c>
      <c r="W2356" t="s">
        <v>17458</v>
      </c>
      <c r="X2356" t="s">
        <v>38</v>
      </c>
    </row>
    <row r="2357" spans="1:24" x14ac:dyDescent="0.3">
      <c r="A2357">
        <v>970585</v>
      </c>
      <c r="B2357" t="s">
        <v>9943</v>
      </c>
      <c r="C2357" t="s">
        <v>9944</v>
      </c>
      <c r="D2357" t="s">
        <v>9945</v>
      </c>
      <c r="F2357" t="s">
        <v>141</v>
      </c>
      <c r="G2357" t="s">
        <v>43</v>
      </c>
      <c r="H2357" t="s">
        <v>17459</v>
      </c>
      <c r="I2357" t="s">
        <v>17460</v>
      </c>
      <c r="J2357" t="s">
        <v>17461</v>
      </c>
      <c r="K2357">
        <v>58</v>
      </c>
      <c r="L2357" t="s">
        <v>17462</v>
      </c>
      <c r="N2357" t="s">
        <v>31</v>
      </c>
      <c r="O2357" t="s">
        <v>3576</v>
      </c>
      <c r="Q2357" t="s">
        <v>33</v>
      </c>
      <c r="R2357" t="s">
        <v>34</v>
      </c>
      <c r="S2357" t="e">
        <f>- Neuquén - Oeste</f>
        <v>#NAME?</v>
      </c>
      <c r="T2357" t="s">
        <v>9950</v>
      </c>
      <c r="W2357" t="s">
        <v>2027</v>
      </c>
      <c r="X2357" t="s">
        <v>38</v>
      </c>
    </row>
    <row r="2358" spans="1:24" x14ac:dyDescent="0.3">
      <c r="A2358">
        <v>970587</v>
      </c>
      <c r="B2358" t="s">
        <v>15937</v>
      </c>
      <c r="C2358" t="s">
        <v>15938</v>
      </c>
      <c r="D2358" t="s">
        <v>15939</v>
      </c>
      <c r="E2358" t="s">
        <v>195</v>
      </c>
      <c r="F2358" t="s">
        <v>1610</v>
      </c>
      <c r="G2358" t="s">
        <v>27</v>
      </c>
      <c r="H2358" t="s">
        <v>17463</v>
      </c>
      <c r="I2358" t="s">
        <v>17464</v>
      </c>
      <c r="J2358" t="s">
        <v>17465</v>
      </c>
      <c r="K2358">
        <v>29</v>
      </c>
      <c r="L2358" t="s">
        <v>17466</v>
      </c>
      <c r="N2358" t="s">
        <v>31</v>
      </c>
      <c r="O2358" t="s">
        <v>399</v>
      </c>
      <c r="Q2358" t="s">
        <v>33</v>
      </c>
      <c r="R2358" t="s">
        <v>34</v>
      </c>
      <c r="S2358" t="s">
        <v>15944</v>
      </c>
      <c r="T2358" t="s">
        <v>530</v>
      </c>
      <c r="W2358" t="s">
        <v>17467</v>
      </c>
      <c r="X2358" t="s">
        <v>38</v>
      </c>
    </row>
    <row r="2359" spans="1:24" x14ac:dyDescent="0.3">
      <c r="A2359">
        <v>970588</v>
      </c>
      <c r="B2359" t="s">
        <v>17468</v>
      </c>
      <c r="C2359" t="s">
        <v>17469</v>
      </c>
      <c r="D2359" t="s">
        <v>17470</v>
      </c>
      <c r="F2359" t="s">
        <v>1324</v>
      </c>
      <c r="G2359" t="s">
        <v>27</v>
      </c>
      <c r="H2359" t="s">
        <v>17471</v>
      </c>
      <c r="I2359" t="s">
        <v>17472</v>
      </c>
      <c r="J2359" t="s">
        <v>17473</v>
      </c>
      <c r="K2359">
        <v>66</v>
      </c>
      <c r="L2359" t="s">
        <v>17474</v>
      </c>
      <c r="N2359" t="s">
        <v>31</v>
      </c>
      <c r="O2359" t="s">
        <v>3576</v>
      </c>
      <c r="Q2359" t="s">
        <v>33</v>
      </c>
      <c r="R2359" t="s">
        <v>34</v>
      </c>
      <c r="S2359" t="s">
        <v>17475</v>
      </c>
      <c r="W2359" t="s">
        <v>17476</v>
      </c>
      <c r="X2359" t="s">
        <v>38</v>
      </c>
    </row>
    <row r="2360" spans="1:24" x14ac:dyDescent="0.3">
      <c r="A2360">
        <v>970589</v>
      </c>
      <c r="B2360" t="s">
        <v>17477</v>
      </c>
      <c r="C2360" t="s">
        <v>17478</v>
      </c>
      <c r="D2360" t="s">
        <v>17479</v>
      </c>
      <c r="F2360" t="s">
        <v>1042</v>
      </c>
      <c r="G2360" t="s">
        <v>43</v>
      </c>
      <c r="H2360" t="s">
        <v>17480</v>
      </c>
      <c r="I2360" t="s">
        <v>17481</v>
      </c>
      <c r="J2360" t="s">
        <v>17482</v>
      </c>
      <c r="K2360">
        <v>76</v>
      </c>
      <c r="L2360" t="s">
        <v>17483</v>
      </c>
      <c r="N2360" t="s">
        <v>31</v>
      </c>
      <c r="O2360" t="s">
        <v>3576</v>
      </c>
      <c r="Q2360" t="s">
        <v>33</v>
      </c>
      <c r="R2360" t="s">
        <v>34</v>
      </c>
      <c r="S2360" t="s">
        <v>3243</v>
      </c>
      <c r="T2360" t="s">
        <v>5632</v>
      </c>
      <c r="W2360" t="s">
        <v>17484</v>
      </c>
      <c r="X2360" t="s">
        <v>38</v>
      </c>
    </row>
    <row r="2361" spans="1:24" x14ac:dyDescent="0.3">
      <c r="A2361">
        <v>970590</v>
      </c>
      <c r="B2361">
        <v>205312</v>
      </c>
      <c r="C2361" t="s">
        <v>7997</v>
      </c>
      <c r="D2361" t="s">
        <v>7998</v>
      </c>
      <c r="E2361" t="s">
        <v>140</v>
      </c>
      <c r="F2361" t="s">
        <v>909</v>
      </c>
      <c r="G2361" t="s">
        <v>27</v>
      </c>
      <c r="H2361" t="s">
        <v>17485</v>
      </c>
      <c r="I2361" t="s">
        <v>17486</v>
      </c>
      <c r="J2361" t="s">
        <v>17487</v>
      </c>
      <c r="K2361">
        <v>75</v>
      </c>
      <c r="M2361" t="s">
        <v>17488</v>
      </c>
      <c r="N2361" t="s">
        <v>31</v>
      </c>
      <c r="O2361" t="s">
        <v>170</v>
      </c>
      <c r="Q2361" t="s">
        <v>33</v>
      </c>
      <c r="R2361" t="s">
        <v>34</v>
      </c>
      <c r="S2361" t="s">
        <v>8002</v>
      </c>
      <c r="W2361" t="s">
        <v>17489</v>
      </c>
      <c r="X2361" t="s">
        <v>38</v>
      </c>
    </row>
    <row r="2362" spans="1:24" x14ac:dyDescent="0.3">
      <c r="A2362">
        <v>970592</v>
      </c>
      <c r="B2362" t="s">
        <v>17490</v>
      </c>
      <c r="C2362" t="s">
        <v>17491</v>
      </c>
      <c r="D2362" t="s">
        <v>17492</v>
      </c>
      <c r="E2362" t="s">
        <v>195</v>
      </c>
      <c r="F2362" t="s">
        <v>787</v>
      </c>
      <c r="G2362" t="s">
        <v>27</v>
      </c>
      <c r="H2362" t="s">
        <v>17493</v>
      </c>
      <c r="I2362" t="s">
        <v>17494</v>
      </c>
      <c r="J2362" t="s">
        <v>17495</v>
      </c>
      <c r="K2362">
        <v>95</v>
      </c>
      <c r="L2362" t="s">
        <v>16029</v>
      </c>
      <c r="N2362" t="s">
        <v>31</v>
      </c>
      <c r="O2362" t="s">
        <v>2584</v>
      </c>
      <c r="Q2362" t="s">
        <v>33</v>
      </c>
      <c r="R2362" t="s">
        <v>34</v>
      </c>
      <c r="S2362" t="s">
        <v>17496</v>
      </c>
      <c r="W2362" t="s">
        <v>17497</v>
      </c>
      <c r="X2362" t="s">
        <v>38</v>
      </c>
    </row>
    <row r="2363" spans="1:24" x14ac:dyDescent="0.3">
      <c r="A2363">
        <v>970595</v>
      </c>
      <c r="B2363">
        <v>15617</v>
      </c>
      <c r="C2363" t="s">
        <v>17498</v>
      </c>
      <c r="D2363" t="s">
        <v>17499</v>
      </c>
      <c r="F2363" t="s">
        <v>441</v>
      </c>
      <c r="G2363" t="s">
        <v>27</v>
      </c>
      <c r="H2363" t="s">
        <v>17500</v>
      </c>
      <c r="I2363" t="s">
        <v>17501</v>
      </c>
      <c r="J2363" t="s">
        <v>17502</v>
      </c>
      <c r="K2363">
        <v>81</v>
      </c>
      <c r="L2363" t="s">
        <v>17503</v>
      </c>
      <c r="N2363" t="s">
        <v>31</v>
      </c>
      <c r="O2363" t="s">
        <v>3576</v>
      </c>
      <c r="Q2363" t="s">
        <v>33</v>
      </c>
      <c r="R2363" t="s">
        <v>34</v>
      </c>
      <c r="S2363" t="s">
        <v>17504</v>
      </c>
      <c r="T2363" t="s">
        <v>17505</v>
      </c>
      <c r="W2363" t="s">
        <v>17506</v>
      </c>
      <c r="X2363" t="s">
        <v>38</v>
      </c>
    </row>
    <row r="2364" spans="1:24" x14ac:dyDescent="0.3">
      <c r="A2364">
        <v>970598</v>
      </c>
      <c r="B2364" t="s">
        <v>17451</v>
      </c>
      <c r="C2364" t="s">
        <v>17452</v>
      </c>
      <c r="D2364" t="s">
        <v>17453</v>
      </c>
      <c r="F2364" t="s">
        <v>562</v>
      </c>
      <c r="G2364" t="s">
        <v>27</v>
      </c>
      <c r="H2364" t="s">
        <v>17507</v>
      </c>
      <c r="I2364" t="s">
        <v>17508</v>
      </c>
      <c r="J2364" t="s">
        <v>17509</v>
      </c>
      <c r="K2364">
        <v>2</v>
      </c>
      <c r="N2364" t="s">
        <v>31</v>
      </c>
      <c r="O2364" t="s">
        <v>332</v>
      </c>
      <c r="Q2364" t="s">
        <v>33</v>
      </c>
      <c r="R2364" t="s">
        <v>34</v>
      </c>
      <c r="S2364" t="s">
        <v>17457</v>
      </c>
      <c r="W2364" t="s">
        <v>17510</v>
      </c>
    </row>
    <row r="2365" spans="1:24" x14ac:dyDescent="0.3">
      <c r="A2365">
        <v>970600</v>
      </c>
      <c r="B2365" t="s">
        <v>17511</v>
      </c>
      <c r="C2365" t="s">
        <v>17512</v>
      </c>
      <c r="D2365" t="s">
        <v>17513</v>
      </c>
      <c r="F2365" t="s">
        <v>84</v>
      </c>
      <c r="G2365" t="s">
        <v>43</v>
      </c>
      <c r="H2365" t="s">
        <v>17514</v>
      </c>
      <c r="I2365" t="s">
        <v>17515</v>
      </c>
      <c r="J2365" t="s">
        <v>17516</v>
      </c>
      <c r="K2365">
        <v>19</v>
      </c>
      <c r="M2365" t="s">
        <v>1104</v>
      </c>
      <c r="N2365" t="s">
        <v>31</v>
      </c>
      <c r="O2365" t="s">
        <v>3200</v>
      </c>
      <c r="Q2365" t="s">
        <v>33</v>
      </c>
      <c r="R2365" t="s">
        <v>34</v>
      </c>
      <c r="S2365" t="s">
        <v>17517</v>
      </c>
      <c r="W2365" t="s">
        <v>15642</v>
      </c>
      <c r="X2365" t="s">
        <v>1251</v>
      </c>
    </row>
    <row r="2366" spans="1:24" x14ac:dyDescent="0.3">
      <c r="A2366">
        <v>970601</v>
      </c>
      <c r="B2366">
        <v>280314</v>
      </c>
      <c r="C2366" t="s">
        <v>11294</v>
      </c>
      <c r="D2366" t="s">
        <v>11295</v>
      </c>
      <c r="F2366" t="s">
        <v>356</v>
      </c>
      <c r="G2366" t="s">
        <v>43</v>
      </c>
      <c r="H2366" t="s">
        <v>17518</v>
      </c>
      <c r="I2366" t="s">
        <v>17519</v>
      </c>
      <c r="J2366" t="s">
        <v>17520</v>
      </c>
      <c r="K2366">
        <v>68</v>
      </c>
      <c r="L2366" t="s">
        <v>17521</v>
      </c>
      <c r="N2366" t="s">
        <v>31</v>
      </c>
      <c r="O2366" t="s">
        <v>3576</v>
      </c>
      <c r="R2366" t="s">
        <v>903</v>
      </c>
      <c r="S2366" t="s">
        <v>11298</v>
      </c>
      <c r="T2366" t="s">
        <v>793</v>
      </c>
      <c r="W2366" t="s">
        <v>17522</v>
      </c>
      <c r="X2366" t="s">
        <v>38</v>
      </c>
    </row>
    <row r="2367" spans="1:24" x14ac:dyDescent="0.3">
      <c r="A2367">
        <v>970602</v>
      </c>
      <c r="B2367" t="s">
        <v>17523</v>
      </c>
      <c r="C2367" t="s">
        <v>17524</v>
      </c>
      <c r="D2367" t="s">
        <v>17525</v>
      </c>
      <c r="E2367" t="s">
        <v>425</v>
      </c>
      <c r="F2367" t="s">
        <v>320</v>
      </c>
      <c r="G2367" t="s">
        <v>27</v>
      </c>
      <c r="H2367" t="s">
        <v>17526</v>
      </c>
      <c r="I2367" t="s">
        <v>17526</v>
      </c>
      <c r="J2367" t="s">
        <v>17527</v>
      </c>
      <c r="K2367">
        <v>0</v>
      </c>
      <c r="L2367" t="s">
        <v>2276</v>
      </c>
      <c r="N2367" t="s">
        <v>31</v>
      </c>
      <c r="O2367" t="s">
        <v>399</v>
      </c>
      <c r="Q2367" t="s">
        <v>119</v>
      </c>
      <c r="R2367" t="s">
        <v>120</v>
      </c>
      <c r="S2367" t="s">
        <v>17528</v>
      </c>
      <c r="W2367" t="s">
        <v>2688</v>
      </c>
    </row>
    <row r="2368" spans="1:24" x14ac:dyDescent="0.3">
      <c r="A2368">
        <v>970604</v>
      </c>
      <c r="B2368" t="s">
        <v>17529</v>
      </c>
      <c r="C2368" t="s">
        <v>17530</v>
      </c>
      <c r="D2368" t="s">
        <v>17531</v>
      </c>
      <c r="E2368" t="s">
        <v>195</v>
      </c>
      <c r="F2368" t="s">
        <v>6865</v>
      </c>
      <c r="G2368" t="s">
        <v>43</v>
      </c>
      <c r="H2368" t="s">
        <v>17532</v>
      </c>
      <c r="I2368" t="s">
        <v>17533</v>
      </c>
      <c r="J2368" t="s">
        <v>17534</v>
      </c>
      <c r="K2368">
        <v>58</v>
      </c>
      <c r="L2368" t="s">
        <v>438</v>
      </c>
      <c r="N2368" t="s">
        <v>31</v>
      </c>
      <c r="O2368" t="s">
        <v>2584</v>
      </c>
      <c r="Q2368" t="s">
        <v>33</v>
      </c>
      <c r="R2368" t="s">
        <v>34</v>
      </c>
      <c r="S2368" t="s">
        <v>17535</v>
      </c>
      <c r="T2368" t="s">
        <v>5764</v>
      </c>
      <c r="W2368" t="s">
        <v>17536</v>
      </c>
      <c r="X2368" t="s">
        <v>38</v>
      </c>
    </row>
    <row r="2369" spans="1:24" x14ac:dyDescent="0.3">
      <c r="A2369">
        <v>970605</v>
      </c>
      <c r="B2369" t="s">
        <v>854</v>
      </c>
      <c r="C2369" t="s">
        <v>855</v>
      </c>
      <c r="D2369" t="s">
        <v>856</v>
      </c>
      <c r="F2369" t="s">
        <v>102</v>
      </c>
      <c r="G2369" t="s">
        <v>43</v>
      </c>
      <c r="H2369" t="s">
        <v>17537</v>
      </c>
      <c r="I2369" t="s">
        <v>17538</v>
      </c>
      <c r="J2369" t="s">
        <v>17539</v>
      </c>
      <c r="K2369">
        <v>53</v>
      </c>
      <c r="L2369" t="s">
        <v>10234</v>
      </c>
      <c r="N2369" t="s">
        <v>31</v>
      </c>
      <c r="O2369" t="s">
        <v>3576</v>
      </c>
      <c r="Q2369" t="s">
        <v>33</v>
      </c>
      <c r="R2369" t="s">
        <v>34</v>
      </c>
      <c r="S2369" t="s">
        <v>862</v>
      </c>
      <c r="W2369" t="s">
        <v>17540</v>
      </c>
      <c r="X2369" t="s">
        <v>38</v>
      </c>
    </row>
    <row r="2370" spans="1:24" x14ac:dyDescent="0.3">
      <c r="A2370">
        <v>970607</v>
      </c>
      <c r="B2370">
        <v>124309</v>
      </c>
      <c r="C2370" t="s">
        <v>17541</v>
      </c>
      <c r="D2370" t="s">
        <v>17542</v>
      </c>
      <c r="E2370" t="s">
        <v>345</v>
      </c>
      <c r="F2370" t="s">
        <v>1833</v>
      </c>
      <c r="G2370" t="s">
        <v>27</v>
      </c>
      <c r="H2370" t="s">
        <v>17543</v>
      </c>
      <c r="I2370" t="s">
        <v>17544</v>
      </c>
      <c r="J2370" t="s">
        <v>17545</v>
      </c>
      <c r="K2370">
        <v>59</v>
      </c>
      <c r="L2370" t="s">
        <v>17546</v>
      </c>
      <c r="N2370" t="s">
        <v>31</v>
      </c>
      <c r="O2370" t="s">
        <v>2584</v>
      </c>
      <c r="Q2370" t="s">
        <v>33</v>
      </c>
      <c r="R2370" t="s">
        <v>34</v>
      </c>
      <c r="S2370" t="s">
        <v>17547</v>
      </c>
      <c r="W2370" t="s">
        <v>17548</v>
      </c>
      <c r="X2370" t="s">
        <v>38</v>
      </c>
    </row>
    <row r="2371" spans="1:24" x14ac:dyDescent="0.3">
      <c r="A2371">
        <v>970608</v>
      </c>
      <c r="B2371" t="s">
        <v>17549</v>
      </c>
      <c r="C2371" t="s">
        <v>17550</v>
      </c>
      <c r="D2371" t="s">
        <v>17551</v>
      </c>
      <c r="F2371" t="s">
        <v>1833</v>
      </c>
      <c r="G2371" t="s">
        <v>43</v>
      </c>
      <c r="H2371" t="s">
        <v>17552</v>
      </c>
      <c r="I2371" t="s">
        <v>17553</v>
      </c>
      <c r="J2371" t="s">
        <v>17554</v>
      </c>
      <c r="K2371">
        <v>67</v>
      </c>
      <c r="L2371" t="s">
        <v>17555</v>
      </c>
      <c r="N2371" t="s">
        <v>31</v>
      </c>
      <c r="O2371" t="s">
        <v>3576</v>
      </c>
      <c r="Q2371" t="s">
        <v>33</v>
      </c>
      <c r="R2371" t="s">
        <v>34</v>
      </c>
      <c r="S2371" t="s">
        <v>17556</v>
      </c>
      <c r="W2371" t="s">
        <v>17557</v>
      </c>
      <c r="X2371" t="s">
        <v>38</v>
      </c>
    </row>
    <row r="2372" spans="1:24" x14ac:dyDescent="0.3">
      <c r="A2372">
        <v>970609</v>
      </c>
      <c r="B2372" t="s">
        <v>17558</v>
      </c>
      <c r="C2372" t="s">
        <v>17559</v>
      </c>
      <c r="D2372" t="s">
        <v>17560</v>
      </c>
      <c r="F2372" t="s">
        <v>818</v>
      </c>
      <c r="G2372" t="s">
        <v>43</v>
      </c>
      <c r="H2372" t="s">
        <v>17561</v>
      </c>
      <c r="I2372" t="s">
        <v>17562</v>
      </c>
      <c r="J2372" t="s">
        <v>17563</v>
      </c>
      <c r="K2372">
        <v>63</v>
      </c>
      <c r="L2372" t="s">
        <v>17555</v>
      </c>
      <c r="N2372" t="s">
        <v>31</v>
      </c>
      <c r="O2372" t="s">
        <v>2584</v>
      </c>
      <c r="Q2372" t="s">
        <v>33</v>
      </c>
      <c r="R2372" t="s">
        <v>34</v>
      </c>
      <c r="S2372" t="s">
        <v>17564</v>
      </c>
      <c r="W2372" t="s">
        <v>17565</v>
      </c>
      <c r="X2372" t="s">
        <v>38</v>
      </c>
    </row>
    <row r="2373" spans="1:24" x14ac:dyDescent="0.3">
      <c r="A2373">
        <v>970610</v>
      </c>
      <c r="B2373" t="s">
        <v>17566</v>
      </c>
      <c r="C2373" t="s">
        <v>17567</v>
      </c>
      <c r="D2373" t="s">
        <v>17568</v>
      </c>
      <c r="F2373" t="s">
        <v>281</v>
      </c>
      <c r="G2373" t="s">
        <v>43</v>
      </c>
      <c r="H2373" t="s">
        <v>17569</v>
      </c>
      <c r="I2373" t="s">
        <v>17570</v>
      </c>
      <c r="J2373" t="s">
        <v>17571</v>
      </c>
      <c r="K2373">
        <v>23</v>
      </c>
      <c r="L2373" t="s">
        <v>17572</v>
      </c>
      <c r="N2373" t="s">
        <v>31</v>
      </c>
      <c r="O2373" t="s">
        <v>2584</v>
      </c>
      <c r="Q2373" t="s">
        <v>33</v>
      </c>
      <c r="R2373" t="s">
        <v>34</v>
      </c>
      <c r="S2373" t="s">
        <v>17573</v>
      </c>
      <c r="W2373" t="s">
        <v>17574</v>
      </c>
      <c r="X2373" t="s">
        <v>60</v>
      </c>
    </row>
    <row r="2374" spans="1:24" x14ac:dyDescent="0.3">
      <c r="A2374">
        <v>970611</v>
      </c>
      <c r="B2374">
        <v>204874</v>
      </c>
      <c r="C2374" t="s">
        <v>17575</v>
      </c>
      <c r="D2374" t="s">
        <v>17576</v>
      </c>
      <c r="E2374" t="s">
        <v>364</v>
      </c>
      <c r="F2374" t="s">
        <v>153</v>
      </c>
      <c r="G2374" t="s">
        <v>27</v>
      </c>
      <c r="H2374" t="s">
        <v>17577</v>
      </c>
      <c r="I2374" t="s">
        <v>17578</v>
      </c>
      <c r="J2374" t="s">
        <v>17579</v>
      </c>
      <c r="K2374">
        <v>96</v>
      </c>
      <c r="L2374" t="s">
        <v>5180</v>
      </c>
      <c r="N2374" t="s">
        <v>31</v>
      </c>
      <c r="O2374" t="s">
        <v>3576</v>
      </c>
      <c r="Q2374" t="s">
        <v>33</v>
      </c>
      <c r="R2374" t="s">
        <v>34</v>
      </c>
      <c r="S2374" t="s">
        <v>17580</v>
      </c>
      <c r="T2374" t="s">
        <v>2642</v>
      </c>
      <c r="W2374" t="s">
        <v>17581</v>
      </c>
      <c r="X2374" t="s">
        <v>38</v>
      </c>
    </row>
    <row r="2375" spans="1:24" x14ac:dyDescent="0.3">
      <c r="A2375">
        <v>970612</v>
      </c>
      <c r="B2375" t="s">
        <v>17582</v>
      </c>
      <c r="C2375" t="s">
        <v>17583</v>
      </c>
      <c r="D2375" t="s">
        <v>17584</v>
      </c>
      <c r="E2375" t="s">
        <v>195</v>
      </c>
      <c r="F2375" t="s">
        <v>248</v>
      </c>
      <c r="G2375" t="s">
        <v>43</v>
      </c>
      <c r="H2375" t="s">
        <v>17585</v>
      </c>
      <c r="I2375" t="s">
        <v>17586</v>
      </c>
      <c r="J2375" t="s">
        <v>17587</v>
      </c>
      <c r="K2375">
        <v>109</v>
      </c>
      <c r="L2375" t="s">
        <v>5356</v>
      </c>
      <c r="N2375" t="s">
        <v>31</v>
      </c>
      <c r="O2375" t="s">
        <v>399</v>
      </c>
      <c r="Q2375" t="s">
        <v>33</v>
      </c>
      <c r="R2375" t="s">
        <v>34</v>
      </c>
      <c r="S2375" t="s">
        <v>17588</v>
      </c>
      <c r="W2375" t="s">
        <v>17548</v>
      </c>
      <c r="X2375" t="s">
        <v>38</v>
      </c>
    </row>
    <row r="2376" spans="1:24" x14ac:dyDescent="0.3">
      <c r="A2376">
        <v>970614</v>
      </c>
      <c r="B2376" t="s">
        <v>17589</v>
      </c>
      <c r="C2376" t="s">
        <v>17590</v>
      </c>
      <c r="D2376" t="s">
        <v>17591</v>
      </c>
      <c r="F2376" t="s">
        <v>738</v>
      </c>
      <c r="G2376" t="s">
        <v>43</v>
      </c>
      <c r="H2376" t="s">
        <v>17592</v>
      </c>
      <c r="I2376" t="s">
        <v>17593</v>
      </c>
      <c r="J2376" t="s">
        <v>17594</v>
      </c>
      <c r="K2376">
        <v>100</v>
      </c>
      <c r="L2376" t="s">
        <v>12048</v>
      </c>
      <c r="N2376" t="s">
        <v>31</v>
      </c>
      <c r="O2376" t="s">
        <v>399</v>
      </c>
      <c r="Q2376" t="s">
        <v>33</v>
      </c>
      <c r="R2376" t="s">
        <v>34</v>
      </c>
      <c r="S2376" t="s">
        <v>17595</v>
      </c>
      <c r="W2376" t="s">
        <v>17596</v>
      </c>
      <c r="X2376" t="s">
        <v>38</v>
      </c>
    </row>
    <row r="2377" spans="1:24" x14ac:dyDescent="0.3">
      <c r="A2377">
        <v>970616</v>
      </c>
      <c r="B2377">
        <v>177630</v>
      </c>
      <c r="C2377" t="s">
        <v>17597</v>
      </c>
      <c r="D2377" t="s">
        <v>17598</v>
      </c>
      <c r="F2377" t="s">
        <v>514</v>
      </c>
      <c r="G2377" t="s">
        <v>27</v>
      </c>
      <c r="H2377" t="s">
        <v>17599</v>
      </c>
      <c r="I2377" t="s">
        <v>17600</v>
      </c>
      <c r="J2377" t="s">
        <v>17601</v>
      </c>
      <c r="K2377">
        <v>96</v>
      </c>
      <c r="L2377" t="s">
        <v>17602</v>
      </c>
      <c r="N2377" t="s">
        <v>31</v>
      </c>
      <c r="O2377" t="s">
        <v>2584</v>
      </c>
      <c r="Q2377" t="s">
        <v>33</v>
      </c>
      <c r="R2377" t="s">
        <v>34</v>
      </c>
      <c r="S2377" t="s">
        <v>17603</v>
      </c>
      <c r="W2377" t="s">
        <v>17604</v>
      </c>
      <c r="X2377" t="s">
        <v>38</v>
      </c>
    </row>
    <row r="2378" spans="1:24" x14ac:dyDescent="0.3">
      <c r="A2378">
        <v>970617</v>
      </c>
      <c r="B2378" t="s">
        <v>17605</v>
      </c>
      <c r="C2378" t="s">
        <v>17606</v>
      </c>
      <c r="D2378" t="s">
        <v>17607</v>
      </c>
      <c r="E2378" t="s">
        <v>140</v>
      </c>
      <c r="F2378" t="s">
        <v>63</v>
      </c>
      <c r="G2378" t="s">
        <v>43</v>
      </c>
      <c r="H2378" t="s">
        <v>17608</v>
      </c>
      <c r="I2378" t="s">
        <v>17608</v>
      </c>
      <c r="J2378" t="s">
        <v>17609</v>
      </c>
      <c r="K2378">
        <v>0</v>
      </c>
      <c r="M2378" t="s">
        <v>17610</v>
      </c>
      <c r="N2378" t="s">
        <v>31</v>
      </c>
      <c r="O2378" t="s">
        <v>201</v>
      </c>
      <c r="Q2378" t="s">
        <v>33</v>
      </c>
      <c r="R2378" t="s">
        <v>34</v>
      </c>
      <c r="S2378" t="s">
        <v>17611</v>
      </c>
      <c r="T2378" t="s">
        <v>17612</v>
      </c>
      <c r="W2378" t="s">
        <v>2688</v>
      </c>
    </row>
    <row r="2379" spans="1:24" x14ac:dyDescent="0.3">
      <c r="A2379">
        <v>970618</v>
      </c>
      <c r="B2379" t="s">
        <v>17613</v>
      </c>
      <c r="C2379" t="s">
        <v>17614</v>
      </c>
      <c r="D2379" t="s">
        <v>17615</v>
      </c>
      <c r="F2379" t="s">
        <v>320</v>
      </c>
      <c r="G2379" t="s">
        <v>43</v>
      </c>
      <c r="H2379" t="s">
        <v>17616</v>
      </c>
      <c r="I2379" t="s">
        <v>17617</v>
      </c>
      <c r="J2379" t="s">
        <v>17618</v>
      </c>
      <c r="K2379">
        <v>106</v>
      </c>
      <c r="L2379" t="s">
        <v>17619</v>
      </c>
      <c r="N2379" t="s">
        <v>31</v>
      </c>
      <c r="O2379" t="s">
        <v>3576</v>
      </c>
      <c r="Q2379" t="s">
        <v>33</v>
      </c>
      <c r="R2379" t="s">
        <v>34</v>
      </c>
      <c r="S2379" t="s">
        <v>17620</v>
      </c>
      <c r="W2379" t="s">
        <v>17621</v>
      </c>
      <c r="X2379" t="s">
        <v>38</v>
      </c>
    </row>
    <row r="2380" spans="1:24" x14ac:dyDescent="0.3">
      <c r="A2380">
        <v>970620</v>
      </c>
      <c r="B2380">
        <v>68874</v>
      </c>
      <c r="C2380" t="s">
        <v>17622</v>
      </c>
      <c r="D2380" t="s">
        <v>17623</v>
      </c>
      <c r="E2380" t="s">
        <v>991</v>
      </c>
      <c r="F2380" t="s">
        <v>463</v>
      </c>
      <c r="G2380" t="s">
        <v>27</v>
      </c>
      <c r="H2380" t="s">
        <v>17624</v>
      </c>
      <c r="I2380" t="s">
        <v>17625</v>
      </c>
      <c r="J2380" t="s">
        <v>17626</v>
      </c>
      <c r="K2380">
        <v>77</v>
      </c>
      <c r="M2380" t="s">
        <v>17627</v>
      </c>
      <c r="N2380" t="s">
        <v>31</v>
      </c>
      <c r="O2380" t="s">
        <v>3200</v>
      </c>
      <c r="Q2380" t="s">
        <v>33</v>
      </c>
      <c r="R2380" t="s">
        <v>34</v>
      </c>
      <c r="S2380" t="s">
        <v>17628</v>
      </c>
      <c r="T2380" t="s">
        <v>725</v>
      </c>
      <c r="W2380" t="s">
        <v>309</v>
      </c>
      <c r="X2380" t="s">
        <v>38</v>
      </c>
    </row>
    <row r="2381" spans="1:24" x14ac:dyDescent="0.3">
      <c r="A2381">
        <v>970621</v>
      </c>
      <c r="B2381">
        <v>151905</v>
      </c>
      <c r="C2381" t="s">
        <v>17629</v>
      </c>
      <c r="D2381" t="s">
        <v>17630</v>
      </c>
      <c r="F2381" t="s">
        <v>1350</v>
      </c>
      <c r="G2381" t="s">
        <v>27</v>
      </c>
      <c r="H2381" t="s">
        <v>17631</v>
      </c>
      <c r="I2381" t="s">
        <v>17632</v>
      </c>
      <c r="J2381" t="s">
        <v>17633</v>
      </c>
      <c r="K2381">
        <v>102</v>
      </c>
      <c r="L2381" t="s">
        <v>6732</v>
      </c>
      <c r="N2381" t="s">
        <v>31</v>
      </c>
      <c r="O2381" t="s">
        <v>2584</v>
      </c>
      <c r="Q2381" t="s">
        <v>33</v>
      </c>
      <c r="R2381" t="s">
        <v>34</v>
      </c>
      <c r="S2381" t="s">
        <v>17634</v>
      </c>
      <c r="T2381" t="s">
        <v>17635</v>
      </c>
      <c r="W2381" t="s">
        <v>17636</v>
      </c>
      <c r="X2381" t="s">
        <v>38</v>
      </c>
    </row>
    <row r="2382" spans="1:24" x14ac:dyDescent="0.3">
      <c r="A2382">
        <v>970622</v>
      </c>
      <c r="B2382">
        <v>53832</v>
      </c>
      <c r="C2382" t="s">
        <v>17637</v>
      </c>
      <c r="D2382" t="s">
        <v>17638</v>
      </c>
      <c r="E2382" t="s">
        <v>195</v>
      </c>
      <c r="F2382" t="s">
        <v>6865</v>
      </c>
      <c r="G2382" t="s">
        <v>43</v>
      </c>
      <c r="H2382" t="s">
        <v>17639</v>
      </c>
      <c r="I2382" t="s">
        <v>17640</v>
      </c>
      <c r="J2382" t="s">
        <v>17641</v>
      </c>
      <c r="K2382">
        <v>132</v>
      </c>
      <c r="N2382" t="s">
        <v>31</v>
      </c>
      <c r="O2382" t="s">
        <v>952</v>
      </c>
      <c r="Q2382" t="s">
        <v>33</v>
      </c>
      <c r="R2382" t="s">
        <v>34</v>
      </c>
      <c r="S2382" t="s">
        <v>17642</v>
      </c>
      <c r="T2382" t="s">
        <v>4629</v>
      </c>
      <c r="W2382" t="s">
        <v>17643</v>
      </c>
      <c r="X2382" t="s">
        <v>38</v>
      </c>
    </row>
    <row r="2383" spans="1:24" x14ac:dyDescent="0.3">
      <c r="A2383">
        <v>970623</v>
      </c>
      <c r="B2383" t="s">
        <v>5962</v>
      </c>
      <c r="C2383" t="s">
        <v>5963</v>
      </c>
      <c r="D2383" t="s">
        <v>5964</v>
      </c>
      <c r="F2383" t="s">
        <v>947</v>
      </c>
      <c r="G2383" t="s">
        <v>43</v>
      </c>
      <c r="H2383" t="s">
        <v>17644</v>
      </c>
      <c r="I2383" t="s">
        <v>17645</v>
      </c>
      <c r="J2383" t="s">
        <v>17646</v>
      </c>
      <c r="K2383">
        <v>116</v>
      </c>
      <c r="N2383" t="s">
        <v>31</v>
      </c>
      <c r="O2383" t="s">
        <v>952</v>
      </c>
      <c r="Q2383" t="s">
        <v>33</v>
      </c>
      <c r="R2383" t="s">
        <v>34</v>
      </c>
      <c r="S2383" t="s">
        <v>5969</v>
      </c>
      <c r="T2383" t="s">
        <v>5970</v>
      </c>
      <c r="W2383" t="s">
        <v>17647</v>
      </c>
      <c r="X2383" t="s">
        <v>38</v>
      </c>
    </row>
    <row r="2384" spans="1:24" x14ac:dyDescent="0.3">
      <c r="A2384">
        <v>970624</v>
      </c>
      <c r="B2384">
        <v>325776</v>
      </c>
      <c r="C2384" t="s">
        <v>15084</v>
      </c>
      <c r="D2384" t="s">
        <v>15085</v>
      </c>
      <c r="F2384" t="s">
        <v>1911</v>
      </c>
      <c r="G2384" t="s">
        <v>27</v>
      </c>
      <c r="H2384" t="s">
        <v>17648</v>
      </c>
      <c r="I2384" t="s">
        <v>17649</v>
      </c>
      <c r="J2384" t="s">
        <v>17650</v>
      </c>
      <c r="K2384">
        <v>149</v>
      </c>
      <c r="L2384" t="s">
        <v>1160</v>
      </c>
      <c r="N2384" t="s">
        <v>31</v>
      </c>
      <c r="O2384" t="s">
        <v>3576</v>
      </c>
      <c r="Q2384" t="s">
        <v>33</v>
      </c>
      <c r="R2384" t="s">
        <v>34</v>
      </c>
      <c r="S2384" t="s">
        <v>15090</v>
      </c>
      <c r="T2384" t="s">
        <v>5632</v>
      </c>
      <c r="W2384" t="s">
        <v>17651</v>
      </c>
      <c r="X2384" t="s">
        <v>38</v>
      </c>
    </row>
    <row r="2385" spans="1:24" x14ac:dyDescent="0.3">
      <c r="A2385">
        <v>970625</v>
      </c>
      <c r="B2385">
        <v>220637</v>
      </c>
      <c r="C2385" t="s">
        <v>17652</v>
      </c>
      <c r="D2385" t="s">
        <v>17653</v>
      </c>
      <c r="F2385" t="s">
        <v>84</v>
      </c>
      <c r="G2385" t="s">
        <v>43</v>
      </c>
      <c r="H2385" t="s">
        <v>17654</v>
      </c>
      <c r="I2385" t="s">
        <v>17655</v>
      </c>
      <c r="J2385" t="s">
        <v>17656</v>
      </c>
      <c r="K2385">
        <v>147</v>
      </c>
      <c r="N2385" t="s">
        <v>31</v>
      </c>
      <c r="O2385" t="s">
        <v>952</v>
      </c>
      <c r="Q2385" t="s">
        <v>33</v>
      </c>
      <c r="R2385" t="s">
        <v>34</v>
      </c>
      <c r="S2385" t="s">
        <v>17657</v>
      </c>
      <c r="T2385" t="s">
        <v>17658</v>
      </c>
      <c r="W2385" t="s">
        <v>17659</v>
      </c>
      <c r="X2385" t="s">
        <v>38</v>
      </c>
    </row>
    <row r="2386" spans="1:24" x14ac:dyDescent="0.3">
      <c r="A2386">
        <v>970626</v>
      </c>
      <c r="B2386">
        <v>60377</v>
      </c>
      <c r="C2386" t="s">
        <v>17660</v>
      </c>
      <c r="D2386" t="s">
        <v>17661</v>
      </c>
      <c r="F2386" t="s">
        <v>53</v>
      </c>
      <c r="G2386" t="s">
        <v>43</v>
      </c>
      <c r="H2386" t="s">
        <v>17662</v>
      </c>
      <c r="I2386" t="s">
        <v>17663</v>
      </c>
      <c r="J2386" t="s">
        <v>17664</v>
      </c>
      <c r="K2386">
        <v>146</v>
      </c>
      <c r="N2386" t="s">
        <v>31</v>
      </c>
      <c r="O2386" t="s">
        <v>1248</v>
      </c>
      <c r="Q2386" t="s">
        <v>33</v>
      </c>
      <c r="R2386" t="s">
        <v>34</v>
      </c>
      <c r="S2386" t="s">
        <v>17665</v>
      </c>
      <c r="W2386" t="s">
        <v>17666</v>
      </c>
      <c r="X2386" t="s">
        <v>38</v>
      </c>
    </row>
    <row r="2387" spans="1:24" x14ac:dyDescent="0.3">
      <c r="A2387">
        <v>970627</v>
      </c>
      <c r="B2387" t="s">
        <v>17667</v>
      </c>
      <c r="C2387" t="s">
        <v>17668</v>
      </c>
      <c r="D2387" t="s">
        <v>17669</v>
      </c>
      <c r="F2387" t="s">
        <v>270</v>
      </c>
      <c r="G2387" t="s">
        <v>27</v>
      </c>
      <c r="H2387" t="s">
        <v>17670</v>
      </c>
      <c r="I2387" t="s">
        <v>17671</v>
      </c>
      <c r="J2387" t="s">
        <v>17672</v>
      </c>
      <c r="K2387">
        <v>26</v>
      </c>
      <c r="L2387" t="s">
        <v>2931</v>
      </c>
      <c r="N2387" t="s">
        <v>31</v>
      </c>
      <c r="O2387" t="s">
        <v>2584</v>
      </c>
      <c r="Q2387" t="s">
        <v>33</v>
      </c>
      <c r="R2387" t="s">
        <v>34</v>
      </c>
      <c r="S2387" t="s">
        <v>87</v>
      </c>
      <c r="W2387" t="s">
        <v>17673</v>
      </c>
      <c r="X2387" t="s">
        <v>60</v>
      </c>
    </row>
    <row r="2388" spans="1:24" x14ac:dyDescent="0.3">
      <c r="A2388">
        <v>970628</v>
      </c>
      <c r="B2388">
        <v>260698</v>
      </c>
      <c r="C2388" t="s">
        <v>17674</v>
      </c>
      <c r="D2388" t="s">
        <v>17675</v>
      </c>
      <c r="F2388" t="s">
        <v>630</v>
      </c>
      <c r="G2388" t="s">
        <v>43</v>
      </c>
      <c r="H2388" t="s">
        <v>17676</v>
      </c>
      <c r="I2388" t="s">
        <v>17677</v>
      </c>
      <c r="J2388" t="s">
        <v>17678</v>
      </c>
      <c r="K2388">
        <v>38</v>
      </c>
      <c r="L2388" t="s">
        <v>17679</v>
      </c>
      <c r="N2388" t="s">
        <v>31</v>
      </c>
      <c r="O2388" t="s">
        <v>3200</v>
      </c>
      <c r="Q2388" t="s">
        <v>33</v>
      </c>
      <c r="R2388" t="s">
        <v>34</v>
      </c>
      <c r="S2388" t="s">
        <v>17680</v>
      </c>
      <c r="T2388" t="s">
        <v>390</v>
      </c>
      <c r="W2388" t="s">
        <v>17681</v>
      </c>
      <c r="X2388" t="s">
        <v>60</v>
      </c>
    </row>
    <row r="2389" spans="1:24" x14ac:dyDescent="0.3">
      <c r="A2389">
        <v>970629</v>
      </c>
      <c r="B2389" t="s">
        <v>17682</v>
      </c>
      <c r="C2389" t="s">
        <v>17683</v>
      </c>
      <c r="D2389" t="s">
        <v>17684</v>
      </c>
      <c r="F2389" t="s">
        <v>112</v>
      </c>
      <c r="G2389" t="s">
        <v>43</v>
      </c>
      <c r="H2389" t="s">
        <v>17685</v>
      </c>
      <c r="I2389" t="s">
        <v>17686</v>
      </c>
      <c r="J2389" t="s">
        <v>17687</v>
      </c>
      <c r="K2389">
        <v>31</v>
      </c>
      <c r="L2389" t="s">
        <v>17688</v>
      </c>
      <c r="N2389" t="s">
        <v>31</v>
      </c>
      <c r="O2389" t="s">
        <v>2584</v>
      </c>
      <c r="Q2389" t="s">
        <v>33</v>
      </c>
      <c r="R2389" t="s">
        <v>34</v>
      </c>
      <c r="S2389" t="s">
        <v>17689</v>
      </c>
      <c r="W2389" t="s">
        <v>17690</v>
      </c>
      <c r="X2389" t="s">
        <v>60</v>
      </c>
    </row>
    <row r="2390" spans="1:24" x14ac:dyDescent="0.3">
      <c r="A2390">
        <v>970631</v>
      </c>
      <c r="B2390">
        <v>301394</v>
      </c>
      <c r="C2390" t="s">
        <v>17691</v>
      </c>
      <c r="D2390" t="s">
        <v>17692</v>
      </c>
      <c r="E2390" t="s">
        <v>364</v>
      </c>
      <c r="F2390" t="s">
        <v>603</v>
      </c>
      <c r="G2390" t="s">
        <v>43</v>
      </c>
      <c r="H2390" t="s">
        <v>17693</v>
      </c>
      <c r="I2390" t="s">
        <v>17693</v>
      </c>
      <c r="J2390" t="s">
        <v>17694</v>
      </c>
      <c r="K2390">
        <v>0</v>
      </c>
      <c r="N2390" t="s">
        <v>31</v>
      </c>
      <c r="Q2390" t="s">
        <v>33</v>
      </c>
      <c r="R2390" t="s">
        <v>34</v>
      </c>
      <c r="S2390" t="s">
        <v>17695</v>
      </c>
      <c r="T2390" t="s">
        <v>3988</v>
      </c>
      <c r="W2390" t="s">
        <v>4321</v>
      </c>
    </row>
    <row r="2391" spans="1:24" x14ac:dyDescent="0.3">
      <c r="A2391">
        <v>970632</v>
      </c>
      <c r="B2391">
        <v>234966</v>
      </c>
      <c r="C2391" t="s">
        <v>17696</v>
      </c>
      <c r="D2391" t="s">
        <v>17697</v>
      </c>
      <c r="E2391" t="s">
        <v>1745</v>
      </c>
      <c r="F2391" t="s">
        <v>53</v>
      </c>
      <c r="G2391" t="s">
        <v>27</v>
      </c>
      <c r="H2391" t="s">
        <v>17698</v>
      </c>
      <c r="I2391" t="s">
        <v>17699</v>
      </c>
      <c r="J2391" t="s">
        <v>17700</v>
      </c>
      <c r="K2391">
        <v>120</v>
      </c>
      <c r="N2391" t="s">
        <v>31</v>
      </c>
      <c r="O2391" t="s">
        <v>952</v>
      </c>
      <c r="Q2391" t="s">
        <v>33</v>
      </c>
      <c r="R2391" t="s">
        <v>34</v>
      </c>
      <c r="S2391" t="s">
        <v>17701</v>
      </c>
      <c r="T2391" t="s">
        <v>36</v>
      </c>
      <c r="W2391" t="s">
        <v>17702</v>
      </c>
      <c r="X2391" t="s">
        <v>38</v>
      </c>
    </row>
    <row r="2392" spans="1:24" x14ac:dyDescent="0.3">
      <c r="A2392">
        <v>970634</v>
      </c>
      <c r="B2392" t="s">
        <v>17703</v>
      </c>
      <c r="C2392" t="s">
        <v>17704</v>
      </c>
      <c r="D2392" t="s">
        <v>17705</v>
      </c>
      <c r="F2392" t="s">
        <v>668</v>
      </c>
      <c r="G2392" t="s">
        <v>27</v>
      </c>
      <c r="H2392" t="s">
        <v>17706</v>
      </c>
      <c r="I2392" t="s">
        <v>17707</v>
      </c>
      <c r="J2392" t="s">
        <v>17708</v>
      </c>
      <c r="K2392">
        <v>156</v>
      </c>
      <c r="N2392" t="s">
        <v>31</v>
      </c>
      <c r="O2392" t="s">
        <v>952</v>
      </c>
      <c r="Q2392" t="s">
        <v>33</v>
      </c>
      <c r="R2392" t="s">
        <v>34</v>
      </c>
      <c r="S2392" t="s">
        <v>87</v>
      </c>
      <c r="W2392" t="s">
        <v>17709</v>
      </c>
      <c r="X2392" t="s">
        <v>38</v>
      </c>
    </row>
    <row r="2393" spans="1:24" x14ac:dyDescent="0.3">
      <c r="A2393">
        <v>970635</v>
      </c>
      <c r="B2393" t="s">
        <v>17710</v>
      </c>
      <c r="C2393" t="s">
        <v>17711</v>
      </c>
      <c r="D2393" t="s">
        <v>17712</v>
      </c>
      <c r="F2393" t="s">
        <v>685</v>
      </c>
      <c r="G2393" t="s">
        <v>27</v>
      </c>
      <c r="H2393" t="s">
        <v>17713</v>
      </c>
      <c r="I2393" t="s">
        <v>17714</v>
      </c>
      <c r="J2393" t="s">
        <v>17715</v>
      </c>
      <c r="K2393">
        <v>147</v>
      </c>
      <c r="N2393" t="s">
        <v>31</v>
      </c>
      <c r="O2393" t="s">
        <v>952</v>
      </c>
      <c r="Q2393" t="s">
        <v>33</v>
      </c>
      <c r="R2393" t="s">
        <v>34</v>
      </c>
      <c r="S2393" t="s">
        <v>17716</v>
      </c>
      <c r="T2393" t="s">
        <v>6375</v>
      </c>
      <c r="W2393" t="s">
        <v>17717</v>
      </c>
      <c r="X2393" t="s">
        <v>38</v>
      </c>
    </row>
    <row r="2394" spans="1:24" x14ac:dyDescent="0.3">
      <c r="A2394">
        <v>970636</v>
      </c>
      <c r="B2394" t="s">
        <v>17718</v>
      </c>
      <c r="C2394" t="s">
        <v>17719</v>
      </c>
      <c r="D2394" t="s">
        <v>17720</v>
      </c>
      <c r="F2394" t="s">
        <v>507</v>
      </c>
      <c r="G2394" t="s">
        <v>27</v>
      </c>
      <c r="H2394" t="s">
        <v>17721</v>
      </c>
      <c r="I2394" t="s">
        <v>17722</v>
      </c>
      <c r="J2394" t="s">
        <v>17723</v>
      </c>
      <c r="K2394">
        <v>147</v>
      </c>
      <c r="L2394" t="s">
        <v>8824</v>
      </c>
      <c r="N2394" t="s">
        <v>31</v>
      </c>
      <c r="O2394" t="s">
        <v>2584</v>
      </c>
      <c r="Q2394" t="s">
        <v>33</v>
      </c>
      <c r="R2394" t="s">
        <v>34</v>
      </c>
      <c r="S2394" t="s">
        <v>17724</v>
      </c>
      <c r="W2394" t="s">
        <v>17725</v>
      </c>
      <c r="X2394" t="s">
        <v>38</v>
      </c>
    </row>
    <row r="2395" spans="1:24" x14ac:dyDescent="0.3">
      <c r="A2395">
        <v>970638</v>
      </c>
      <c r="B2395">
        <v>311833</v>
      </c>
      <c r="C2395" t="s">
        <v>5938</v>
      </c>
      <c r="D2395" t="s">
        <v>5939</v>
      </c>
      <c r="E2395" t="s">
        <v>140</v>
      </c>
      <c r="F2395" t="s">
        <v>112</v>
      </c>
      <c r="G2395" t="s">
        <v>43</v>
      </c>
      <c r="H2395" t="s">
        <v>17726</v>
      </c>
      <c r="I2395" t="s">
        <v>17727</v>
      </c>
      <c r="J2395" t="s">
        <v>17728</v>
      </c>
      <c r="K2395">
        <v>32</v>
      </c>
      <c r="N2395" t="s">
        <v>31</v>
      </c>
      <c r="O2395" t="s">
        <v>1248</v>
      </c>
      <c r="Q2395" t="s">
        <v>33</v>
      </c>
      <c r="R2395" t="s">
        <v>34</v>
      </c>
      <c r="S2395" t="s">
        <v>5945</v>
      </c>
      <c r="W2395" t="s">
        <v>17729</v>
      </c>
      <c r="X2395" t="s">
        <v>60</v>
      </c>
    </row>
    <row r="2396" spans="1:24" x14ac:dyDescent="0.3">
      <c r="A2396">
        <v>970639</v>
      </c>
      <c r="B2396">
        <v>157401</v>
      </c>
      <c r="C2396" t="s">
        <v>17730</v>
      </c>
      <c r="D2396" t="s">
        <v>17731</v>
      </c>
      <c r="F2396" t="s">
        <v>219</v>
      </c>
      <c r="G2396" t="s">
        <v>27</v>
      </c>
      <c r="H2396" t="s">
        <v>17732</v>
      </c>
      <c r="I2396" t="s">
        <v>17733</v>
      </c>
      <c r="J2396" t="s">
        <v>17734</v>
      </c>
      <c r="K2396">
        <v>136</v>
      </c>
      <c r="N2396" t="s">
        <v>31</v>
      </c>
      <c r="O2396" t="s">
        <v>952</v>
      </c>
      <c r="Q2396" t="s">
        <v>33</v>
      </c>
      <c r="R2396" t="s">
        <v>34</v>
      </c>
      <c r="S2396" t="s">
        <v>17735</v>
      </c>
      <c r="T2396" t="s">
        <v>17736</v>
      </c>
      <c r="W2396" t="s">
        <v>17737</v>
      </c>
      <c r="X2396" t="s">
        <v>38</v>
      </c>
    </row>
    <row r="2397" spans="1:24" x14ac:dyDescent="0.3">
      <c r="A2397">
        <v>970640</v>
      </c>
      <c r="B2397" t="s">
        <v>8667</v>
      </c>
      <c r="C2397" t="s">
        <v>8668</v>
      </c>
      <c r="D2397" t="s">
        <v>8669</v>
      </c>
      <c r="F2397" t="s">
        <v>562</v>
      </c>
      <c r="G2397" t="s">
        <v>43</v>
      </c>
      <c r="H2397" t="s">
        <v>17738</v>
      </c>
      <c r="I2397" t="s">
        <v>17739</v>
      </c>
      <c r="J2397" t="s">
        <v>17740</v>
      </c>
      <c r="K2397">
        <v>131</v>
      </c>
      <c r="N2397" t="s">
        <v>31</v>
      </c>
      <c r="O2397" t="s">
        <v>952</v>
      </c>
      <c r="Q2397" t="s">
        <v>33</v>
      </c>
      <c r="R2397" t="s">
        <v>34</v>
      </c>
      <c r="S2397" t="s">
        <v>8674</v>
      </c>
      <c r="W2397" t="s">
        <v>17741</v>
      </c>
      <c r="X2397" t="s">
        <v>38</v>
      </c>
    </row>
    <row r="2398" spans="1:24" x14ac:dyDescent="0.3">
      <c r="A2398">
        <v>970643</v>
      </c>
      <c r="B2398" t="s">
        <v>17742</v>
      </c>
      <c r="C2398" t="s">
        <v>17743</v>
      </c>
      <c r="D2398" t="s">
        <v>17744</v>
      </c>
      <c r="E2398" t="s">
        <v>140</v>
      </c>
      <c r="F2398" t="s">
        <v>6865</v>
      </c>
      <c r="G2398" t="s">
        <v>27</v>
      </c>
      <c r="H2398" t="s">
        <v>17745</v>
      </c>
      <c r="I2398" t="s">
        <v>17746</v>
      </c>
      <c r="J2398" t="s">
        <v>17747</v>
      </c>
      <c r="K2398">
        <v>29</v>
      </c>
      <c r="L2398" t="s">
        <v>17748</v>
      </c>
      <c r="N2398" t="s">
        <v>31</v>
      </c>
      <c r="O2398" t="s">
        <v>399</v>
      </c>
      <c r="Q2398" t="s">
        <v>33</v>
      </c>
      <c r="R2398" t="s">
        <v>34</v>
      </c>
      <c r="S2398" t="s">
        <v>17749</v>
      </c>
      <c r="T2398" t="s">
        <v>17750</v>
      </c>
      <c r="W2398" t="s">
        <v>17751</v>
      </c>
      <c r="X2398" t="s">
        <v>60</v>
      </c>
    </row>
    <row r="2399" spans="1:24" x14ac:dyDescent="0.3">
      <c r="A2399">
        <v>970644</v>
      </c>
      <c r="B2399" t="s">
        <v>17752</v>
      </c>
      <c r="C2399" t="s">
        <v>17753</v>
      </c>
      <c r="D2399" t="s">
        <v>17754</v>
      </c>
      <c r="F2399" t="s">
        <v>1001</v>
      </c>
      <c r="G2399" t="s">
        <v>27</v>
      </c>
      <c r="H2399" t="s">
        <v>17755</v>
      </c>
      <c r="I2399" t="s">
        <v>17756</v>
      </c>
      <c r="J2399" t="s">
        <v>17757</v>
      </c>
      <c r="K2399">
        <v>129</v>
      </c>
      <c r="N2399" t="s">
        <v>31</v>
      </c>
      <c r="O2399" t="s">
        <v>952</v>
      </c>
      <c r="R2399" t="s">
        <v>903</v>
      </c>
      <c r="S2399" t="s">
        <v>17758</v>
      </c>
      <c r="T2399" t="s">
        <v>9182</v>
      </c>
      <c r="W2399" t="s">
        <v>17759</v>
      </c>
      <c r="X2399" t="s">
        <v>38</v>
      </c>
    </row>
    <row r="2400" spans="1:24" x14ac:dyDescent="0.3">
      <c r="A2400">
        <v>970646</v>
      </c>
      <c r="B2400">
        <v>184734</v>
      </c>
      <c r="C2400" t="s">
        <v>17760</v>
      </c>
      <c r="D2400" t="s">
        <v>17761</v>
      </c>
      <c r="E2400" t="s">
        <v>2632</v>
      </c>
      <c r="F2400" t="s">
        <v>1350</v>
      </c>
      <c r="G2400" t="s">
        <v>43</v>
      </c>
      <c r="H2400" t="s">
        <v>17762</v>
      </c>
      <c r="I2400" t="s">
        <v>17763</v>
      </c>
      <c r="J2400" t="s">
        <v>17764</v>
      </c>
      <c r="K2400">
        <v>115</v>
      </c>
      <c r="N2400" t="s">
        <v>31</v>
      </c>
      <c r="O2400" t="s">
        <v>952</v>
      </c>
      <c r="Q2400" t="s">
        <v>33</v>
      </c>
      <c r="R2400" t="s">
        <v>34</v>
      </c>
      <c r="S2400" t="s">
        <v>17765</v>
      </c>
      <c r="W2400" t="s">
        <v>17766</v>
      </c>
      <c r="X2400" t="s">
        <v>38</v>
      </c>
    </row>
    <row r="2401" spans="1:24" x14ac:dyDescent="0.3">
      <c r="A2401">
        <v>970647</v>
      </c>
      <c r="B2401" t="s">
        <v>17767</v>
      </c>
      <c r="C2401" t="s">
        <v>17768</v>
      </c>
      <c r="D2401" t="s">
        <v>17769</v>
      </c>
      <c r="F2401" t="s">
        <v>102</v>
      </c>
      <c r="G2401" t="s">
        <v>43</v>
      </c>
      <c r="H2401" t="s">
        <v>17770</v>
      </c>
      <c r="I2401" t="s">
        <v>17771</v>
      </c>
      <c r="J2401" t="s">
        <v>17772</v>
      </c>
      <c r="K2401">
        <v>128</v>
      </c>
      <c r="L2401" t="s">
        <v>17773</v>
      </c>
      <c r="N2401" t="s">
        <v>31</v>
      </c>
      <c r="O2401" t="s">
        <v>2584</v>
      </c>
      <c r="Q2401" t="s">
        <v>33</v>
      </c>
      <c r="R2401" t="s">
        <v>34</v>
      </c>
      <c r="S2401" t="s">
        <v>17774</v>
      </c>
      <c r="T2401" t="s">
        <v>17775</v>
      </c>
      <c r="W2401" t="s">
        <v>17776</v>
      </c>
      <c r="X2401" t="s">
        <v>38</v>
      </c>
    </row>
    <row r="2402" spans="1:24" x14ac:dyDescent="0.3">
      <c r="A2402">
        <v>970649</v>
      </c>
      <c r="B2402" t="s">
        <v>17777</v>
      </c>
      <c r="C2402" t="s">
        <v>17778</v>
      </c>
      <c r="D2402" t="s">
        <v>17779</v>
      </c>
      <c r="F2402" t="s">
        <v>1009</v>
      </c>
      <c r="G2402" t="s">
        <v>27</v>
      </c>
      <c r="H2402" t="s">
        <v>17780</v>
      </c>
      <c r="I2402" t="s">
        <v>17781</v>
      </c>
      <c r="J2402" t="s">
        <v>17782</v>
      </c>
      <c r="K2402">
        <v>29</v>
      </c>
      <c r="L2402" t="s">
        <v>17783</v>
      </c>
      <c r="N2402" t="s">
        <v>31</v>
      </c>
      <c r="O2402" t="s">
        <v>2584</v>
      </c>
      <c r="Q2402" t="s">
        <v>33</v>
      </c>
      <c r="R2402" t="s">
        <v>34</v>
      </c>
      <c r="S2402" t="s">
        <v>17784</v>
      </c>
      <c r="W2402" t="s">
        <v>17785</v>
      </c>
      <c r="X2402" t="s">
        <v>60</v>
      </c>
    </row>
    <row r="2403" spans="1:24" x14ac:dyDescent="0.3">
      <c r="A2403">
        <v>970650</v>
      </c>
      <c r="B2403" t="s">
        <v>17786</v>
      </c>
      <c r="C2403" t="s">
        <v>17787</v>
      </c>
      <c r="D2403" t="s">
        <v>17788</v>
      </c>
      <c r="E2403" t="s">
        <v>185</v>
      </c>
      <c r="F2403" t="s">
        <v>356</v>
      </c>
      <c r="G2403" t="s">
        <v>43</v>
      </c>
      <c r="H2403" t="s">
        <v>17789</v>
      </c>
      <c r="I2403" t="s">
        <v>17790</v>
      </c>
      <c r="J2403" t="s">
        <v>17791</v>
      </c>
      <c r="K2403">
        <v>146</v>
      </c>
      <c r="L2403" t="s">
        <v>17792</v>
      </c>
      <c r="N2403" t="s">
        <v>31</v>
      </c>
      <c r="O2403" t="s">
        <v>47</v>
      </c>
      <c r="Q2403" t="s">
        <v>33</v>
      </c>
      <c r="R2403" t="s">
        <v>34</v>
      </c>
      <c r="S2403" t="s">
        <v>17793</v>
      </c>
      <c r="W2403" t="s">
        <v>17794</v>
      </c>
      <c r="X2403" t="s">
        <v>38</v>
      </c>
    </row>
    <row r="2404" spans="1:24" x14ac:dyDescent="0.3">
      <c r="A2404">
        <v>970653</v>
      </c>
      <c r="B2404" t="s">
        <v>17795</v>
      </c>
      <c r="C2404" t="s">
        <v>17796</v>
      </c>
      <c r="D2404" t="s">
        <v>17797</v>
      </c>
      <c r="F2404" t="s">
        <v>1054</v>
      </c>
      <c r="G2404" t="s">
        <v>43</v>
      </c>
      <c r="H2404" t="s">
        <v>17798</v>
      </c>
      <c r="I2404" t="s">
        <v>17799</v>
      </c>
      <c r="J2404" t="s">
        <v>17800</v>
      </c>
      <c r="K2404">
        <v>132</v>
      </c>
      <c r="N2404" t="s">
        <v>31</v>
      </c>
      <c r="O2404" t="s">
        <v>952</v>
      </c>
      <c r="Q2404" t="s">
        <v>33</v>
      </c>
      <c r="R2404" t="s">
        <v>34</v>
      </c>
      <c r="S2404" t="s">
        <v>17801</v>
      </c>
      <c r="W2404" t="s">
        <v>17802</v>
      </c>
      <c r="X2404" t="s">
        <v>38</v>
      </c>
    </row>
    <row r="2405" spans="1:24" x14ac:dyDescent="0.3">
      <c r="A2405">
        <v>970654</v>
      </c>
      <c r="B2405">
        <v>206236</v>
      </c>
      <c r="C2405" t="s">
        <v>17803</v>
      </c>
      <c r="D2405" t="s">
        <v>17804</v>
      </c>
      <c r="F2405" t="s">
        <v>1001</v>
      </c>
      <c r="G2405" t="s">
        <v>43</v>
      </c>
      <c r="H2405" t="s">
        <v>17805</v>
      </c>
      <c r="I2405" t="s">
        <v>17806</v>
      </c>
      <c r="J2405" t="s">
        <v>17807</v>
      </c>
      <c r="K2405">
        <v>129</v>
      </c>
      <c r="L2405" t="s">
        <v>781</v>
      </c>
      <c r="N2405" t="s">
        <v>31</v>
      </c>
      <c r="O2405" t="s">
        <v>2584</v>
      </c>
      <c r="Q2405" t="s">
        <v>33</v>
      </c>
      <c r="R2405" t="s">
        <v>34</v>
      </c>
      <c r="S2405" t="s">
        <v>17808</v>
      </c>
      <c r="W2405" t="s">
        <v>17809</v>
      </c>
      <c r="X2405" t="s">
        <v>38</v>
      </c>
    </row>
    <row r="2406" spans="1:24" x14ac:dyDescent="0.3">
      <c r="A2406">
        <v>970655</v>
      </c>
      <c r="B2406" t="s">
        <v>17810</v>
      </c>
      <c r="C2406" t="s">
        <v>17811</v>
      </c>
      <c r="D2406" t="s">
        <v>17812</v>
      </c>
      <c r="F2406" t="s">
        <v>668</v>
      </c>
      <c r="G2406" t="s">
        <v>43</v>
      </c>
      <c r="H2406" t="s">
        <v>17813</v>
      </c>
      <c r="I2406" t="s">
        <v>17814</v>
      </c>
      <c r="J2406" t="s">
        <v>17815</v>
      </c>
      <c r="K2406">
        <v>28</v>
      </c>
      <c r="L2406" t="s">
        <v>17816</v>
      </c>
      <c r="N2406" t="s">
        <v>31</v>
      </c>
      <c r="O2406" t="s">
        <v>2584</v>
      </c>
      <c r="Q2406" t="s">
        <v>33</v>
      </c>
      <c r="R2406" t="s">
        <v>34</v>
      </c>
      <c r="S2406" t="s">
        <v>17817</v>
      </c>
      <c r="T2406" t="s">
        <v>646</v>
      </c>
      <c r="W2406" t="s">
        <v>17818</v>
      </c>
      <c r="X2406" t="s">
        <v>60</v>
      </c>
    </row>
    <row r="2407" spans="1:24" x14ac:dyDescent="0.3">
      <c r="A2407">
        <v>970656</v>
      </c>
      <c r="B2407" t="s">
        <v>17819</v>
      </c>
      <c r="C2407" t="s">
        <v>17820</v>
      </c>
      <c r="D2407" t="s">
        <v>17821</v>
      </c>
      <c r="F2407" t="s">
        <v>979</v>
      </c>
      <c r="G2407" t="s">
        <v>27</v>
      </c>
      <c r="H2407" t="s">
        <v>17822</v>
      </c>
      <c r="I2407" t="s">
        <v>17823</v>
      </c>
      <c r="J2407" t="s">
        <v>17824</v>
      </c>
      <c r="K2407">
        <v>50</v>
      </c>
      <c r="N2407" t="s">
        <v>31</v>
      </c>
      <c r="O2407" t="s">
        <v>1248</v>
      </c>
      <c r="Q2407" t="s">
        <v>33</v>
      </c>
      <c r="R2407" t="s">
        <v>34</v>
      </c>
      <c r="S2407" t="s">
        <v>17825</v>
      </c>
      <c r="T2407" t="s">
        <v>17826</v>
      </c>
      <c r="W2407" t="s">
        <v>17827</v>
      </c>
      <c r="X2407" t="s">
        <v>60</v>
      </c>
    </row>
    <row r="2408" spans="1:24" x14ac:dyDescent="0.3">
      <c r="A2408">
        <v>970657</v>
      </c>
      <c r="B2408" t="s">
        <v>17828</v>
      </c>
      <c r="C2408" t="s">
        <v>17829</v>
      </c>
      <c r="D2408" t="s">
        <v>17830</v>
      </c>
      <c r="E2408" t="s">
        <v>101</v>
      </c>
      <c r="F2408" t="s">
        <v>685</v>
      </c>
      <c r="G2408" t="s">
        <v>27</v>
      </c>
      <c r="H2408" t="s">
        <v>17831</v>
      </c>
      <c r="I2408" t="s">
        <v>17832</v>
      </c>
      <c r="J2408" t="s">
        <v>17833</v>
      </c>
      <c r="K2408">
        <v>40</v>
      </c>
      <c r="L2408" t="s">
        <v>5621</v>
      </c>
      <c r="N2408" t="s">
        <v>31</v>
      </c>
      <c r="O2408" t="s">
        <v>2584</v>
      </c>
      <c r="Q2408" t="s">
        <v>33</v>
      </c>
      <c r="R2408" t="s">
        <v>34</v>
      </c>
      <c r="S2408" t="s">
        <v>2119</v>
      </c>
      <c r="T2408" t="s">
        <v>6954</v>
      </c>
      <c r="W2408" t="s">
        <v>17834</v>
      </c>
      <c r="X2408" t="s">
        <v>60</v>
      </c>
    </row>
    <row r="2409" spans="1:24" x14ac:dyDescent="0.3">
      <c r="A2409">
        <v>970658</v>
      </c>
      <c r="B2409" t="s">
        <v>16564</v>
      </c>
      <c r="C2409" t="s">
        <v>16565</v>
      </c>
      <c r="D2409" t="s">
        <v>16566</v>
      </c>
      <c r="E2409" t="s">
        <v>140</v>
      </c>
      <c r="F2409" t="s">
        <v>630</v>
      </c>
      <c r="G2409" t="s">
        <v>27</v>
      </c>
      <c r="H2409" t="s">
        <v>17835</v>
      </c>
      <c r="I2409" t="s">
        <v>17836</v>
      </c>
      <c r="J2409" t="s">
        <v>17837</v>
      </c>
      <c r="K2409">
        <v>28</v>
      </c>
      <c r="M2409" t="s">
        <v>17838</v>
      </c>
      <c r="N2409" t="s">
        <v>31</v>
      </c>
      <c r="O2409" t="s">
        <v>3200</v>
      </c>
      <c r="Q2409" t="s">
        <v>33</v>
      </c>
      <c r="R2409" t="s">
        <v>34</v>
      </c>
      <c r="S2409" t="s">
        <v>16571</v>
      </c>
      <c r="W2409" t="s">
        <v>17839</v>
      </c>
      <c r="X2409" t="s">
        <v>60</v>
      </c>
    </row>
    <row r="2410" spans="1:24" x14ac:dyDescent="0.3">
      <c r="A2410">
        <v>970661</v>
      </c>
      <c r="B2410">
        <v>40075</v>
      </c>
      <c r="C2410" t="s">
        <v>17840</v>
      </c>
      <c r="D2410" t="s">
        <v>17841</v>
      </c>
      <c r="E2410" t="s">
        <v>195</v>
      </c>
      <c r="F2410" t="s">
        <v>196</v>
      </c>
      <c r="G2410" t="s">
        <v>27</v>
      </c>
      <c r="H2410" t="s">
        <v>17842</v>
      </c>
      <c r="J2410" t="s">
        <v>17843</v>
      </c>
      <c r="N2410" t="s">
        <v>31</v>
      </c>
      <c r="R2410" t="s">
        <v>78</v>
      </c>
      <c r="S2410" t="s">
        <v>17844</v>
      </c>
      <c r="W2410" t="s">
        <v>637</v>
      </c>
      <c r="X2410" t="s">
        <v>38</v>
      </c>
    </row>
    <row r="2411" spans="1:24" x14ac:dyDescent="0.3">
      <c r="A2411">
        <v>970665</v>
      </c>
      <c r="B2411">
        <v>109126</v>
      </c>
      <c r="C2411" t="s">
        <v>17845</v>
      </c>
      <c r="D2411" t="s">
        <v>17846</v>
      </c>
      <c r="F2411" t="s">
        <v>209</v>
      </c>
      <c r="G2411" t="s">
        <v>43</v>
      </c>
      <c r="H2411" t="s">
        <v>17847</v>
      </c>
      <c r="I2411" t="s">
        <v>17848</v>
      </c>
      <c r="J2411" t="s">
        <v>17849</v>
      </c>
      <c r="K2411">
        <v>145</v>
      </c>
      <c r="L2411" t="s">
        <v>17261</v>
      </c>
      <c r="N2411" t="s">
        <v>31</v>
      </c>
      <c r="O2411" t="s">
        <v>47</v>
      </c>
      <c r="Q2411" t="s">
        <v>33</v>
      </c>
      <c r="R2411" t="s">
        <v>34</v>
      </c>
      <c r="S2411" t="s">
        <v>17850</v>
      </c>
      <c r="W2411" t="s">
        <v>17851</v>
      </c>
      <c r="X2411" t="s">
        <v>38</v>
      </c>
    </row>
    <row r="2412" spans="1:24" x14ac:dyDescent="0.3">
      <c r="A2412">
        <v>970666</v>
      </c>
      <c r="B2412">
        <v>252260</v>
      </c>
      <c r="C2412" t="s">
        <v>17852</v>
      </c>
      <c r="D2412" t="s">
        <v>17853</v>
      </c>
      <c r="E2412" t="s">
        <v>364</v>
      </c>
      <c r="F2412" t="s">
        <v>507</v>
      </c>
      <c r="G2412" t="s">
        <v>43</v>
      </c>
      <c r="H2412" t="s">
        <v>17854</v>
      </c>
      <c r="I2412" t="s">
        <v>17855</v>
      </c>
      <c r="J2412" t="s">
        <v>17856</v>
      </c>
      <c r="K2412">
        <v>165</v>
      </c>
      <c r="L2412" t="s">
        <v>4869</v>
      </c>
      <c r="N2412" t="s">
        <v>31</v>
      </c>
      <c r="O2412" t="s">
        <v>3576</v>
      </c>
      <c r="Q2412" t="s">
        <v>33</v>
      </c>
      <c r="R2412" t="s">
        <v>34</v>
      </c>
      <c r="S2412" t="s">
        <v>17857</v>
      </c>
      <c r="T2412" t="s">
        <v>717</v>
      </c>
      <c r="W2412" t="s">
        <v>17858</v>
      </c>
      <c r="X2412" t="s">
        <v>38</v>
      </c>
    </row>
    <row r="2413" spans="1:24" x14ac:dyDescent="0.3">
      <c r="A2413">
        <v>970667</v>
      </c>
      <c r="B2413" t="s">
        <v>17859</v>
      </c>
      <c r="C2413" t="s">
        <v>17860</v>
      </c>
      <c r="D2413" t="s">
        <v>17861</v>
      </c>
      <c r="F2413" t="s">
        <v>562</v>
      </c>
      <c r="G2413" t="s">
        <v>43</v>
      </c>
      <c r="H2413" t="s">
        <v>17862</v>
      </c>
      <c r="J2413" t="s">
        <v>17863</v>
      </c>
      <c r="N2413" t="s">
        <v>31</v>
      </c>
      <c r="R2413" t="s">
        <v>78</v>
      </c>
      <c r="S2413" t="s">
        <v>17864</v>
      </c>
      <c r="W2413" t="s">
        <v>17865</v>
      </c>
      <c r="X2413" t="s">
        <v>38</v>
      </c>
    </row>
    <row r="2414" spans="1:24" x14ac:dyDescent="0.3">
      <c r="A2414">
        <v>970668</v>
      </c>
      <c r="B2414" t="s">
        <v>17866</v>
      </c>
      <c r="C2414" t="s">
        <v>17867</v>
      </c>
      <c r="D2414" t="s">
        <v>17868</v>
      </c>
      <c r="E2414" t="s">
        <v>195</v>
      </c>
      <c r="F2414" t="s">
        <v>630</v>
      </c>
      <c r="G2414" t="s">
        <v>27</v>
      </c>
      <c r="H2414" t="s">
        <v>17869</v>
      </c>
      <c r="I2414" t="s">
        <v>17870</v>
      </c>
      <c r="J2414" t="s">
        <v>17871</v>
      </c>
      <c r="K2414">
        <v>157</v>
      </c>
      <c r="L2414" t="s">
        <v>3030</v>
      </c>
      <c r="N2414" t="s">
        <v>31</v>
      </c>
      <c r="O2414" t="s">
        <v>399</v>
      </c>
      <c r="Q2414" t="s">
        <v>33</v>
      </c>
      <c r="R2414" t="s">
        <v>34</v>
      </c>
      <c r="S2414" t="s">
        <v>17872</v>
      </c>
      <c r="W2414" t="s">
        <v>2138</v>
      </c>
      <c r="X2414" t="s">
        <v>38</v>
      </c>
    </row>
    <row r="2415" spans="1:24" x14ac:dyDescent="0.3">
      <c r="A2415">
        <v>970669</v>
      </c>
      <c r="B2415">
        <v>34668137</v>
      </c>
      <c r="C2415" t="s">
        <v>17873</v>
      </c>
      <c r="D2415" t="s">
        <v>17874</v>
      </c>
      <c r="F2415" t="s">
        <v>165</v>
      </c>
      <c r="G2415" t="s">
        <v>27</v>
      </c>
      <c r="H2415" t="s">
        <v>17875</v>
      </c>
      <c r="J2415" t="s">
        <v>17876</v>
      </c>
      <c r="N2415" t="s">
        <v>31</v>
      </c>
      <c r="R2415" t="s">
        <v>78</v>
      </c>
      <c r="S2415" t="s">
        <v>17877</v>
      </c>
      <c r="T2415" t="s">
        <v>17878</v>
      </c>
      <c r="W2415" t="s">
        <v>17879</v>
      </c>
      <c r="X2415" t="s">
        <v>38</v>
      </c>
    </row>
    <row r="2416" spans="1:24" x14ac:dyDescent="0.3">
      <c r="A2416">
        <v>970670</v>
      </c>
      <c r="B2416" t="s">
        <v>17880</v>
      </c>
      <c r="C2416" t="s">
        <v>17881</v>
      </c>
      <c r="D2416" t="s">
        <v>17882</v>
      </c>
      <c r="F2416" t="s">
        <v>63</v>
      </c>
      <c r="G2416" t="s">
        <v>43</v>
      </c>
      <c r="H2416" t="s">
        <v>17883</v>
      </c>
      <c r="I2416" t="s">
        <v>17884</v>
      </c>
      <c r="J2416" t="s">
        <v>17885</v>
      </c>
      <c r="K2416">
        <v>149</v>
      </c>
      <c r="L2416" t="s">
        <v>17886</v>
      </c>
      <c r="N2416" t="s">
        <v>31</v>
      </c>
      <c r="O2416" t="s">
        <v>2584</v>
      </c>
      <c r="Q2416" t="s">
        <v>33</v>
      </c>
      <c r="R2416" t="s">
        <v>34</v>
      </c>
      <c r="S2416" t="s">
        <v>17887</v>
      </c>
      <c r="W2416" t="s">
        <v>13494</v>
      </c>
      <c r="X2416" t="s">
        <v>38</v>
      </c>
    </row>
    <row r="2417" spans="1:24" x14ac:dyDescent="0.3">
      <c r="A2417">
        <v>970671</v>
      </c>
      <c r="B2417" t="s">
        <v>17888</v>
      </c>
      <c r="C2417" t="s">
        <v>17889</v>
      </c>
      <c r="D2417" t="s">
        <v>17890</v>
      </c>
      <c r="F2417" t="s">
        <v>738</v>
      </c>
      <c r="G2417" t="s">
        <v>43</v>
      </c>
      <c r="H2417" t="s">
        <v>17891</v>
      </c>
      <c r="I2417" t="s">
        <v>17892</v>
      </c>
      <c r="J2417" t="s">
        <v>17893</v>
      </c>
      <c r="K2417">
        <v>24</v>
      </c>
      <c r="N2417" t="s">
        <v>31</v>
      </c>
      <c r="O2417" t="s">
        <v>952</v>
      </c>
      <c r="Q2417" t="s">
        <v>33</v>
      </c>
      <c r="R2417" t="s">
        <v>34</v>
      </c>
      <c r="S2417" t="s">
        <v>17894</v>
      </c>
      <c r="W2417" t="s">
        <v>17895</v>
      </c>
      <c r="X2417" t="s">
        <v>60</v>
      </c>
    </row>
    <row r="2418" spans="1:24" x14ac:dyDescent="0.3">
      <c r="A2418">
        <v>970672</v>
      </c>
      <c r="B2418" t="s">
        <v>17896</v>
      </c>
      <c r="C2418" t="s">
        <v>17897</v>
      </c>
      <c r="D2418" t="s">
        <v>17898</v>
      </c>
      <c r="E2418" t="s">
        <v>195</v>
      </c>
      <c r="F2418" t="s">
        <v>153</v>
      </c>
      <c r="G2418" t="s">
        <v>43</v>
      </c>
      <c r="H2418" t="s">
        <v>17899</v>
      </c>
      <c r="I2418" t="s">
        <v>17900</v>
      </c>
      <c r="J2418" t="s">
        <v>17901</v>
      </c>
      <c r="K2418">
        <v>139</v>
      </c>
      <c r="L2418" t="s">
        <v>822</v>
      </c>
      <c r="N2418" t="s">
        <v>31</v>
      </c>
      <c r="O2418" t="s">
        <v>399</v>
      </c>
      <c r="Q2418" t="s">
        <v>33</v>
      </c>
      <c r="R2418" t="s">
        <v>34</v>
      </c>
      <c r="S2418" t="s">
        <v>17902</v>
      </c>
      <c r="W2418" t="s">
        <v>17903</v>
      </c>
      <c r="X2418" t="s">
        <v>38</v>
      </c>
    </row>
    <row r="2419" spans="1:24" x14ac:dyDescent="0.3">
      <c r="A2419">
        <v>970673</v>
      </c>
      <c r="B2419" t="s">
        <v>17904</v>
      </c>
      <c r="C2419" t="s">
        <v>17905</v>
      </c>
      <c r="D2419" t="s">
        <v>17906</v>
      </c>
      <c r="F2419" t="s">
        <v>92</v>
      </c>
      <c r="G2419" t="s">
        <v>27</v>
      </c>
      <c r="H2419" t="s">
        <v>17907</v>
      </c>
      <c r="I2419" t="s">
        <v>17908</v>
      </c>
      <c r="J2419" t="s">
        <v>17909</v>
      </c>
      <c r="K2419">
        <v>143</v>
      </c>
      <c r="L2419" t="s">
        <v>489</v>
      </c>
      <c r="N2419" t="s">
        <v>31</v>
      </c>
      <c r="O2419" t="s">
        <v>399</v>
      </c>
      <c r="Q2419" t="s">
        <v>33</v>
      </c>
      <c r="R2419" t="s">
        <v>34</v>
      </c>
      <c r="S2419" t="s">
        <v>17910</v>
      </c>
      <c r="W2419" t="s">
        <v>17911</v>
      </c>
      <c r="X2419" t="s">
        <v>38</v>
      </c>
    </row>
    <row r="2420" spans="1:24" x14ac:dyDescent="0.3">
      <c r="A2420">
        <v>970675</v>
      </c>
      <c r="B2420">
        <v>278509</v>
      </c>
      <c r="C2420" t="s">
        <v>17912</v>
      </c>
      <c r="D2420" t="s">
        <v>17913</v>
      </c>
      <c r="F2420" t="s">
        <v>102</v>
      </c>
      <c r="G2420" t="s">
        <v>43</v>
      </c>
      <c r="H2420" t="s">
        <v>17914</v>
      </c>
      <c r="I2420" t="s">
        <v>17915</v>
      </c>
      <c r="J2420" t="s">
        <v>17916</v>
      </c>
      <c r="K2420">
        <v>36</v>
      </c>
      <c r="L2420" t="s">
        <v>1203</v>
      </c>
      <c r="N2420" t="s">
        <v>31</v>
      </c>
      <c r="O2420" t="s">
        <v>1248</v>
      </c>
      <c r="Q2420" t="s">
        <v>33</v>
      </c>
      <c r="R2420" t="s">
        <v>34</v>
      </c>
      <c r="S2420" t="s">
        <v>17917</v>
      </c>
      <c r="W2420" t="s">
        <v>17918</v>
      </c>
      <c r="X2420" t="s">
        <v>60</v>
      </c>
    </row>
    <row r="2421" spans="1:24" x14ac:dyDescent="0.3">
      <c r="A2421">
        <v>970676</v>
      </c>
      <c r="B2421" t="s">
        <v>17919</v>
      </c>
      <c r="C2421" t="s">
        <v>17920</v>
      </c>
      <c r="D2421" t="s">
        <v>17921</v>
      </c>
      <c r="F2421" t="s">
        <v>320</v>
      </c>
      <c r="G2421" t="s">
        <v>27</v>
      </c>
      <c r="H2421" t="s">
        <v>17922</v>
      </c>
      <c r="I2421" t="s">
        <v>17923</v>
      </c>
      <c r="J2421" t="s">
        <v>17924</v>
      </c>
      <c r="K2421">
        <v>109</v>
      </c>
      <c r="L2421" t="s">
        <v>17925</v>
      </c>
      <c r="N2421" t="s">
        <v>31</v>
      </c>
      <c r="O2421" t="s">
        <v>3576</v>
      </c>
      <c r="Q2421" t="s">
        <v>33</v>
      </c>
      <c r="R2421" t="s">
        <v>34</v>
      </c>
      <c r="S2421" t="s">
        <v>17926</v>
      </c>
      <c r="W2421" t="s">
        <v>17927</v>
      </c>
      <c r="X2421" t="s">
        <v>38</v>
      </c>
    </row>
    <row r="2422" spans="1:24" x14ac:dyDescent="0.3">
      <c r="A2422">
        <v>970678</v>
      </c>
      <c r="B2422" t="s">
        <v>17928</v>
      </c>
      <c r="C2422" t="s">
        <v>17929</v>
      </c>
      <c r="D2422" t="s">
        <v>17930</v>
      </c>
      <c r="E2422" t="s">
        <v>195</v>
      </c>
      <c r="F2422" t="s">
        <v>209</v>
      </c>
      <c r="G2422" t="s">
        <v>43</v>
      </c>
      <c r="H2422" t="s">
        <v>17931</v>
      </c>
      <c r="I2422" t="s">
        <v>17932</v>
      </c>
      <c r="J2422" t="s">
        <v>17933</v>
      </c>
      <c r="K2422">
        <v>44</v>
      </c>
      <c r="N2422" t="s">
        <v>31</v>
      </c>
      <c r="O2422" t="s">
        <v>952</v>
      </c>
      <c r="Q2422" t="s">
        <v>33</v>
      </c>
      <c r="R2422" t="s">
        <v>34</v>
      </c>
      <c r="S2422" t="s">
        <v>17934</v>
      </c>
      <c r="W2422" t="s">
        <v>17935</v>
      </c>
      <c r="X2422" t="s">
        <v>60</v>
      </c>
    </row>
    <row r="2423" spans="1:24" x14ac:dyDescent="0.3">
      <c r="A2423">
        <v>970684</v>
      </c>
      <c r="B2423">
        <v>211454</v>
      </c>
      <c r="C2423" t="s">
        <v>12153</v>
      </c>
      <c r="D2423" t="s">
        <v>12154</v>
      </c>
      <c r="F2423" t="s">
        <v>970</v>
      </c>
      <c r="G2423" t="s">
        <v>43</v>
      </c>
      <c r="H2423" t="s">
        <v>17936</v>
      </c>
      <c r="I2423" t="s">
        <v>17937</v>
      </c>
      <c r="J2423" t="s">
        <v>17938</v>
      </c>
      <c r="K2423">
        <v>79</v>
      </c>
      <c r="L2423" t="s">
        <v>17939</v>
      </c>
      <c r="N2423" t="s">
        <v>31</v>
      </c>
      <c r="O2423" t="s">
        <v>2584</v>
      </c>
      <c r="Q2423" t="s">
        <v>33</v>
      </c>
      <c r="R2423" t="s">
        <v>34</v>
      </c>
      <c r="S2423" t="s">
        <v>12158</v>
      </c>
      <c r="T2423" t="s">
        <v>402</v>
      </c>
      <c r="W2423" t="s">
        <v>17940</v>
      </c>
      <c r="X2423" t="s">
        <v>38</v>
      </c>
    </row>
    <row r="2424" spans="1:24" x14ac:dyDescent="0.3">
      <c r="A2424">
        <v>970685</v>
      </c>
      <c r="B2424" t="s">
        <v>17941</v>
      </c>
      <c r="C2424" t="s">
        <v>17942</v>
      </c>
      <c r="D2424" t="s">
        <v>17943</v>
      </c>
      <c r="F2424" t="s">
        <v>320</v>
      </c>
      <c r="G2424" t="s">
        <v>43</v>
      </c>
      <c r="H2424" t="s">
        <v>17944</v>
      </c>
      <c r="I2424" t="s">
        <v>17945</v>
      </c>
      <c r="J2424" t="s">
        <v>17946</v>
      </c>
      <c r="K2424">
        <v>78</v>
      </c>
      <c r="L2424" t="s">
        <v>1876</v>
      </c>
      <c r="N2424" t="s">
        <v>31</v>
      </c>
      <c r="O2424" t="s">
        <v>399</v>
      </c>
      <c r="Q2424" t="s">
        <v>33</v>
      </c>
      <c r="R2424" t="s">
        <v>34</v>
      </c>
      <c r="S2424" t="s">
        <v>17947</v>
      </c>
      <c r="T2424" t="s">
        <v>1132</v>
      </c>
      <c r="W2424" t="s">
        <v>2314</v>
      </c>
      <c r="X2424" t="s">
        <v>38</v>
      </c>
    </row>
    <row r="2425" spans="1:24" x14ac:dyDescent="0.3">
      <c r="A2425">
        <v>970687</v>
      </c>
      <c r="B2425">
        <v>6773</v>
      </c>
      <c r="C2425" t="s">
        <v>8734</v>
      </c>
      <c r="D2425" t="s">
        <v>8735</v>
      </c>
      <c r="F2425" t="s">
        <v>281</v>
      </c>
      <c r="G2425" t="s">
        <v>27</v>
      </c>
      <c r="H2425" t="s">
        <v>17948</v>
      </c>
      <c r="I2425" t="s">
        <v>17949</v>
      </c>
      <c r="J2425" t="s">
        <v>17950</v>
      </c>
      <c r="K2425">
        <v>67</v>
      </c>
      <c r="N2425" t="s">
        <v>31</v>
      </c>
      <c r="O2425" t="s">
        <v>952</v>
      </c>
      <c r="Q2425" t="s">
        <v>33</v>
      </c>
      <c r="R2425" t="s">
        <v>34</v>
      </c>
      <c r="S2425" t="s">
        <v>8740</v>
      </c>
      <c r="T2425" t="s">
        <v>646</v>
      </c>
      <c r="W2425" t="s">
        <v>1006</v>
      </c>
      <c r="X2425" t="s">
        <v>38</v>
      </c>
    </row>
    <row r="2426" spans="1:24" x14ac:dyDescent="0.3">
      <c r="A2426">
        <v>970688</v>
      </c>
      <c r="B2426">
        <v>185179</v>
      </c>
      <c r="C2426" t="s">
        <v>17951</v>
      </c>
      <c r="D2426" t="s">
        <v>17952</v>
      </c>
      <c r="F2426" t="s">
        <v>738</v>
      </c>
      <c r="G2426" t="s">
        <v>43</v>
      </c>
      <c r="H2426" t="s">
        <v>17953</v>
      </c>
      <c r="I2426" t="s">
        <v>17954</v>
      </c>
      <c r="J2426" t="s">
        <v>17955</v>
      </c>
      <c r="K2426">
        <v>82</v>
      </c>
      <c r="L2426" t="s">
        <v>17956</v>
      </c>
      <c r="N2426" t="s">
        <v>31</v>
      </c>
      <c r="O2426" t="s">
        <v>47</v>
      </c>
      <c r="Q2426" t="s">
        <v>33</v>
      </c>
      <c r="R2426" t="s">
        <v>34</v>
      </c>
      <c r="S2426" t="s">
        <v>17957</v>
      </c>
      <c r="T2426" t="s">
        <v>308</v>
      </c>
      <c r="W2426" t="s">
        <v>17958</v>
      </c>
      <c r="X2426" t="s">
        <v>38</v>
      </c>
    </row>
    <row r="2427" spans="1:24" x14ac:dyDescent="0.3">
      <c r="A2427">
        <v>970689</v>
      </c>
      <c r="B2427" t="s">
        <v>17959</v>
      </c>
      <c r="C2427" t="s">
        <v>17960</v>
      </c>
      <c r="D2427" t="s">
        <v>17961</v>
      </c>
      <c r="F2427" t="s">
        <v>165</v>
      </c>
      <c r="G2427" t="s">
        <v>27</v>
      </c>
      <c r="H2427" t="s">
        <v>17962</v>
      </c>
      <c r="I2427" t="s">
        <v>17963</v>
      </c>
      <c r="J2427" t="s">
        <v>17964</v>
      </c>
      <c r="K2427">
        <v>21</v>
      </c>
      <c r="L2427" t="s">
        <v>17965</v>
      </c>
      <c r="N2427" t="s">
        <v>31</v>
      </c>
      <c r="O2427" t="s">
        <v>1248</v>
      </c>
      <c r="Q2427" t="s">
        <v>33</v>
      </c>
      <c r="R2427" t="s">
        <v>34</v>
      </c>
      <c r="S2427" t="e">
        <f>- Provincia: Río Negro</f>
        <v>#NAME?</v>
      </c>
      <c r="W2427" t="s">
        <v>17966</v>
      </c>
      <c r="X2427" t="s">
        <v>60</v>
      </c>
    </row>
    <row r="2428" spans="1:24" x14ac:dyDescent="0.3">
      <c r="A2428">
        <v>970690</v>
      </c>
      <c r="B2428" t="s">
        <v>17967</v>
      </c>
      <c r="C2428" t="s">
        <v>17968</v>
      </c>
      <c r="D2428" t="s">
        <v>17969</v>
      </c>
      <c r="F2428" t="s">
        <v>92</v>
      </c>
      <c r="G2428" t="s">
        <v>27</v>
      </c>
      <c r="H2428" t="s">
        <v>17970</v>
      </c>
      <c r="J2428" t="s">
        <v>17971</v>
      </c>
      <c r="N2428" t="s">
        <v>31</v>
      </c>
      <c r="R2428" t="s">
        <v>78</v>
      </c>
      <c r="S2428" t="s">
        <v>17972</v>
      </c>
      <c r="T2428" t="s">
        <v>3225</v>
      </c>
      <c r="W2428" t="s">
        <v>8373</v>
      </c>
      <c r="X2428" t="s">
        <v>38</v>
      </c>
    </row>
    <row r="2429" spans="1:24" x14ac:dyDescent="0.3">
      <c r="A2429">
        <v>970691</v>
      </c>
      <c r="B2429">
        <v>291885</v>
      </c>
      <c r="C2429" t="s">
        <v>17973</v>
      </c>
      <c r="D2429" t="s">
        <v>17974</v>
      </c>
      <c r="F2429" t="s">
        <v>292</v>
      </c>
      <c r="G2429" t="s">
        <v>27</v>
      </c>
      <c r="H2429" t="s">
        <v>17975</v>
      </c>
      <c r="I2429" t="s">
        <v>17976</v>
      </c>
      <c r="J2429" t="s">
        <v>17977</v>
      </c>
      <c r="K2429">
        <v>72</v>
      </c>
      <c r="N2429" t="s">
        <v>31</v>
      </c>
      <c r="O2429" t="s">
        <v>47</v>
      </c>
      <c r="Q2429" t="s">
        <v>33</v>
      </c>
      <c r="R2429" t="s">
        <v>34</v>
      </c>
      <c r="S2429" t="s">
        <v>17978</v>
      </c>
      <c r="T2429" t="s">
        <v>4568</v>
      </c>
      <c r="W2429" t="s">
        <v>17979</v>
      </c>
      <c r="X2429" t="s">
        <v>38</v>
      </c>
    </row>
    <row r="2430" spans="1:24" x14ac:dyDescent="0.3">
      <c r="A2430">
        <v>970695</v>
      </c>
      <c r="B2430">
        <v>249288</v>
      </c>
      <c r="C2430" t="s">
        <v>17980</v>
      </c>
      <c r="D2430" t="s">
        <v>17981</v>
      </c>
      <c r="F2430" t="s">
        <v>485</v>
      </c>
      <c r="G2430" t="s">
        <v>27</v>
      </c>
      <c r="H2430" t="s">
        <v>17982</v>
      </c>
      <c r="I2430" t="s">
        <v>17983</v>
      </c>
      <c r="J2430" t="s">
        <v>17984</v>
      </c>
      <c r="K2430">
        <v>67</v>
      </c>
      <c r="L2430" t="s">
        <v>4165</v>
      </c>
      <c r="N2430" t="s">
        <v>31</v>
      </c>
      <c r="O2430" t="s">
        <v>47</v>
      </c>
      <c r="Q2430" t="s">
        <v>33</v>
      </c>
      <c r="R2430" t="s">
        <v>34</v>
      </c>
      <c r="S2430" t="s">
        <v>17985</v>
      </c>
      <c r="T2430" t="s">
        <v>13584</v>
      </c>
      <c r="W2430" t="s">
        <v>17986</v>
      </c>
      <c r="X2430" t="s">
        <v>38</v>
      </c>
    </row>
    <row r="2431" spans="1:24" x14ac:dyDescent="0.3">
      <c r="A2431">
        <v>970697</v>
      </c>
      <c r="B2431" t="s">
        <v>17106</v>
      </c>
      <c r="C2431" t="s">
        <v>17107</v>
      </c>
      <c r="D2431" t="s">
        <v>17108</v>
      </c>
      <c r="E2431" t="s">
        <v>2632</v>
      </c>
      <c r="F2431" t="s">
        <v>219</v>
      </c>
      <c r="G2431" t="s">
        <v>43</v>
      </c>
      <c r="H2431" t="s">
        <v>17987</v>
      </c>
      <c r="I2431" t="s">
        <v>17988</v>
      </c>
      <c r="J2431" t="s">
        <v>17989</v>
      </c>
      <c r="K2431">
        <v>65</v>
      </c>
      <c r="L2431" t="s">
        <v>17990</v>
      </c>
      <c r="N2431" t="s">
        <v>31</v>
      </c>
      <c r="O2431" t="s">
        <v>47</v>
      </c>
      <c r="Q2431" t="s">
        <v>33</v>
      </c>
      <c r="R2431" t="s">
        <v>34</v>
      </c>
      <c r="S2431" t="s">
        <v>17111</v>
      </c>
      <c r="W2431" t="s">
        <v>17991</v>
      </c>
      <c r="X2431" t="s">
        <v>38</v>
      </c>
    </row>
    <row r="2432" spans="1:24" x14ac:dyDescent="0.3">
      <c r="A2432">
        <v>970698</v>
      </c>
      <c r="B2432" t="s">
        <v>17992</v>
      </c>
      <c r="C2432" t="s">
        <v>17993</v>
      </c>
      <c r="D2432" t="s">
        <v>17994</v>
      </c>
      <c r="F2432" t="s">
        <v>1001</v>
      </c>
      <c r="G2432" t="s">
        <v>43</v>
      </c>
      <c r="H2432" t="s">
        <v>17995</v>
      </c>
      <c r="I2432" t="s">
        <v>17996</v>
      </c>
      <c r="J2432" t="s">
        <v>17997</v>
      </c>
      <c r="K2432">
        <v>81</v>
      </c>
      <c r="L2432" t="s">
        <v>17998</v>
      </c>
      <c r="N2432" t="s">
        <v>31</v>
      </c>
      <c r="O2432" t="s">
        <v>47</v>
      </c>
      <c r="Q2432" t="s">
        <v>33</v>
      </c>
      <c r="R2432" t="s">
        <v>34</v>
      </c>
      <c r="S2432" t="s">
        <v>17999</v>
      </c>
      <c r="T2432" t="s">
        <v>18000</v>
      </c>
      <c r="W2432" t="s">
        <v>18001</v>
      </c>
      <c r="X2432" t="s">
        <v>38</v>
      </c>
    </row>
    <row r="2433" spans="1:24" x14ac:dyDescent="0.3">
      <c r="A2433">
        <v>970699</v>
      </c>
      <c r="B2433">
        <v>321925</v>
      </c>
      <c r="C2433" t="s">
        <v>18002</v>
      </c>
      <c r="D2433" t="s">
        <v>18003</v>
      </c>
      <c r="F2433" t="s">
        <v>979</v>
      </c>
      <c r="G2433" t="s">
        <v>43</v>
      </c>
      <c r="H2433" t="s">
        <v>18004</v>
      </c>
      <c r="I2433" t="s">
        <v>18005</v>
      </c>
      <c r="J2433" t="s">
        <v>18006</v>
      </c>
      <c r="K2433">
        <v>53</v>
      </c>
      <c r="N2433" t="s">
        <v>31</v>
      </c>
      <c r="O2433" t="s">
        <v>47</v>
      </c>
      <c r="Q2433" t="s">
        <v>33</v>
      </c>
      <c r="R2433" t="s">
        <v>34</v>
      </c>
      <c r="S2433" t="s">
        <v>18007</v>
      </c>
      <c r="T2433" t="s">
        <v>18008</v>
      </c>
      <c r="W2433" t="s">
        <v>18009</v>
      </c>
      <c r="X2433" t="s">
        <v>38</v>
      </c>
    </row>
    <row r="2434" spans="1:24" x14ac:dyDescent="0.3">
      <c r="A2434">
        <v>970700</v>
      </c>
      <c r="B2434" t="s">
        <v>18010</v>
      </c>
      <c r="C2434" t="s">
        <v>18011</v>
      </c>
      <c r="D2434" t="s">
        <v>18012</v>
      </c>
      <c r="E2434" t="s">
        <v>140</v>
      </c>
      <c r="F2434" t="s">
        <v>1324</v>
      </c>
      <c r="G2434" t="s">
        <v>27</v>
      </c>
      <c r="H2434" t="s">
        <v>18013</v>
      </c>
      <c r="I2434" t="s">
        <v>18014</v>
      </c>
      <c r="J2434" t="s">
        <v>18015</v>
      </c>
      <c r="K2434">
        <v>59</v>
      </c>
      <c r="N2434" t="s">
        <v>31</v>
      </c>
      <c r="O2434" t="s">
        <v>952</v>
      </c>
      <c r="Q2434" t="s">
        <v>33</v>
      </c>
      <c r="R2434" t="s">
        <v>34</v>
      </c>
      <c r="S2434" t="s">
        <v>18016</v>
      </c>
      <c r="T2434" t="s">
        <v>5447</v>
      </c>
      <c r="W2434" t="s">
        <v>18017</v>
      </c>
      <c r="X2434" t="s">
        <v>38</v>
      </c>
    </row>
    <row r="2435" spans="1:24" x14ac:dyDescent="0.3">
      <c r="A2435">
        <v>970701</v>
      </c>
      <c r="B2435" t="s">
        <v>18018</v>
      </c>
      <c r="C2435" t="s">
        <v>18019</v>
      </c>
      <c r="D2435" t="s">
        <v>18020</v>
      </c>
      <c r="F2435" t="s">
        <v>1911</v>
      </c>
      <c r="G2435" t="s">
        <v>27</v>
      </c>
      <c r="H2435" t="s">
        <v>18021</v>
      </c>
      <c r="I2435" t="s">
        <v>18022</v>
      </c>
      <c r="J2435" t="s">
        <v>18023</v>
      </c>
      <c r="K2435">
        <v>13</v>
      </c>
      <c r="L2435" t="s">
        <v>18024</v>
      </c>
      <c r="N2435" t="s">
        <v>31</v>
      </c>
      <c r="O2435" t="s">
        <v>47</v>
      </c>
      <c r="Q2435" t="s">
        <v>33</v>
      </c>
      <c r="R2435" t="s">
        <v>34</v>
      </c>
      <c r="S2435" t="s">
        <v>18025</v>
      </c>
      <c r="W2435" t="s">
        <v>18026</v>
      </c>
      <c r="X2435" t="s">
        <v>60</v>
      </c>
    </row>
    <row r="2436" spans="1:24" x14ac:dyDescent="0.3">
      <c r="A2436">
        <v>970702</v>
      </c>
      <c r="B2436">
        <v>211615</v>
      </c>
      <c r="C2436" t="s">
        <v>1630</v>
      </c>
      <c r="D2436" t="s">
        <v>1631</v>
      </c>
      <c r="E2436" t="s">
        <v>195</v>
      </c>
      <c r="F2436" t="s">
        <v>1009</v>
      </c>
      <c r="G2436" t="s">
        <v>43</v>
      </c>
      <c r="H2436" t="s">
        <v>18027</v>
      </c>
      <c r="J2436" t="s">
        <v>18028</v>
      </c>
      <c r="N2436" t="s">
        <v>31</v>
      </c>
      <c r="R2436" t="s">
        <v>78</v>
      </c>
      <c r="S2436" t="s">
        <v>1636</v>
      </c>
      <c r="W2436" t="s">
        <v>17012</v>
      </c>
    </row>
    <row r="2437" spans="1:24" x14ac:dyDescent="0.3">
      <c r="A2437">
        <v>970703</v>
      </c>
      <c r="B2437">
        <v>269034</v>
      </c>
      <c r="C2437" t="s">
        <v>18029</v>
      </c>
      <c r="D2437" t="s">
        <v>18030</v>
      </c>
      <c r="F2437" t="s">
        <v>1054</v>
      </c>
      <c r="G2437" t="s">
        <v>43</v>
      </c>
      <c r="H2437" t="s">
        <v>18031</v>
      </c>
      <c r="I2437" t="s">
        <v>18032</v>
      </c>
      <c r="J2437" t="s">
        <v>18033</v>
      </c>
      <c r="K2437">
        <v>86</v>
      </c>
      <c r="L2437" t="s">
        <v>2321</v>
      </c>
      <c r="N2437" t="s">
        <v>31</v>
      </c>
      <c r="O2437" t="s">
        <v>47</v>
      </c>
      <c r="Q2437" t="s">
        <v>33</v>
      </c>
      <c r="R2437" t="s">
        <v>34</v>
      </c>
      <c r="S2437" t="s">
        <v>18034</v>
      </c>
      <c r="T2437" t="s">
        <v>5025</v>
      </c>
      <c r="W2437" t="s">
        <v>18035</v>
      </c>
      <c r="X2437" t="s">
        <v>38</v>
      </c>
    </row>
    <row r="2438" spans="1:24" x14ac:dyDescent="0.3">
      <c r="A2438">
        <v>970704</v>
      </c>
      <c r="B2438">
        <v>204365</v>
      </c>
      <c r="C2438" t="s">
        <v>926</v>
      </c>
      <c r="D2438" t="s">
        <v>927</v>
      </c>
      <c r="E2438" t="s">
        <v>364</v>
      </c>
      <c r="F2438" t="s">
        <v>603</v>
      </c>
      <c r="G2438" t="s">
        <v>27</v>
      </c>
      <c r="H2438" t="s">
        <v>18036</v>
      </c>
      <c r="I2438" t="s">
        <v>18037</v>
      </c>
      <c r="J2438" t="s">
        <v>18038</v>
      </c>
      <c r="K2438">
        <v>92</v>
      </c>
      <c r="N2438" t="s">
        <v>31</v>
      </c>
      <c r="O2438" t="s">
        <v>47</v>
      </c>
      <c r="Q2438" t="s">
        <v>33</v>
      </c>
      <c r="R2438" t="s">
        <v>34</v>
      </c>
      <c r="S2438" t="s">
        <v>932</v>
      </c>
      <c r="T2438" t="s">
        <v>933</v>
      </c>
      <c r="W2438" t="s">
        <v>18039</v>
      </c>
    </row>
    <row r="2439" spans="1:24" x14ac:dyDescent="0.3">
      <c r="A2439">
        <v>970705</v>
      </c>
      <c r="B2439" t="s">
        <v>18040</v>
      </c>
      <c r="C2439" t="s">
        <v>18041</v>
      </c>
      <c r="D2439" t="s">
        <v>18042</v>
      </c>
      <c r="F2439" t="s">
        <v>42</v>
      </c>
      <c r="G2439" t="s">
        <v>27</v>
      </c>
      <c r="H2439" t="s">
        <v>18043</v>
      </c>
      <c r="I2439" t="s">
        <v>18044</v>
      </c>
      <c r="J2439" t="s">
        <v>18045</v>
      </c>
      <c r="K2439">
        <v>81</v>
      </c>
      <c r="N2439" t="s">
        <v>31</v>
      </c>
      <c r="O2439" t="s">
        <v>952</v>
      </c>
      <c r="Q2439" t="s">
        <v>33</v>
      </c>
      <c r="R2439" t="s">
        <v>34</v>
      </c>
      <c r="S2439" t="s">
        <v>18046</v>
      </c>
      <c r="W2439" t="s">
        <v>718</v>
      </c>
      <c r="X2439" t="s">
        <v>38</v>
      </c>
    </row>
    <row r="2440" spans="1:24" x14ac:dyDescent="0.3">
      <c r="A2440">
        <v>970706</v>
      </c>
      <c r="B2440" t="s">
        <v>18047</v>
      </c>
      <c r="C2440" t="s">
        <v>18048</v>
      </c>
      <c r="D2440" t="s">
        <v>18049</v>
      </c>
      <c r="E2440" t="s">
        <v>195</v>
      </c>
      <c r="F2440" t="s">
        <v>248</v>
      </c>
      <c r="G2440" t="s">
        <v>27</v>
      </c>
      <c r="H2440" t="s">
        <v>18050</v>
      </c>
      <c r="I2440" t="s">
        <v>18051</v>
      </c>
      <c r="J2440" t="s">
        <v>18052</v>
      </c>
      <c r="K2440">
        <v>15</v>
      </c>
      <c r="M2440" t="s">
        <v>5055</v>
      </c>
      <c r="N2440" t="s">
        <v>31</v>
      </c>
      <c r="O2440" t="s">
        <v>3200</v>
      </c>
      <c r="Q2440" t="s">
        <v>119</v>
      </c>
      <c r="R2440" t="s">
        <v>120</v>
      </c>
      <c r="S2440" t="s">
        <v>18053</v>
      </c>
      <c r="W2440" t="s">
        <v>18054</v>
      </c>
      <c r="X2440" t="s">
        <v>60</v>
      </c>
    </row>
    <row r="2441" spans="1:24" x14ac:dyDescent="0.3">
      <c r="A2441">
        <v>970707</v>
      </c>
      <c r="B2441" t="s">
        <v>18055</v>
      </c>
      <c r="C2441" t="s">
        <v>18056</v>
      </c>
      <c r="D2441" t="s">
        <v>18057</v>
      </c>
      <c r="E2441" t="s">
        <v>425</v>
      </c>
      <c r="F2441" t="s">
        <v>1324</v>
      </c>
      <c r="G2441" t="s">
        <v>27</v>
      </c>
      <c r="H2441" t="s">
        <v>18058</v>
      </c>
      <c r="I2441" t="s">
        <v>18059</v>
      </c>
      <c r="J2441" t="s">
        <v>18060</v>
      </c>
      <c r="K2441">
        <v>18</v>
      </c>
      <c r="N2441" t="s">
        <v>31</v>
      </c>
      <c r="O2441" t="s">
        <v>952</v>
      </c>
      <c r="Q2441" t="s">
        <v>33</v>
      </c>
      <c r="R2441" t="s">
        <v>34</v>
      </c>
      <c r="S2441" t="s">
        <v>18061</v>
      </c>
      <c r="T2441" t="s">
        <v>18062</v>
      </c>
      <c r="W2441" t="s">
        <v>18063</v>
      </c>
      <c r="X2441" t="s">
        <v>60</v>
      </c>
    </row>
    <row r="2442" spans="1:24" x14ac:dyDescent="0.3">
      <c r="A2442">
        <v>970708</v>
      </c>
      <c r="B2442">
        <v>299056</v>
      </c>
      <c r="C2442" t="s">
        <v>18064</v>
      </c>
      <c r="D2442" t="s">
        <v>18065</v>
      </c>
      <c r="F2442" t="s">
        <v>947</v>
      </c>
      <c r="G2442" t="s">
        <v>43</v>
      </c>
      <c r="H2442" t="s">
        <v>18066</v>
      </c>
      <c r="I2442" t="s">
        <v>18067</v>
      </c>
      <c r="J2442" t="s">
        <v>18068</v>
      </c>
      <c r="K2442">
        <v>21</v>
      </c>
      <c r="N2442" t="s">
        <v>31</v>
      </c>
      <c r="O2442" t="s">
        <v>952</v>
      </c>
      <c r="Q2442" t="s">
        <v>33</v>
      </c>
      <c r="R2442" t="s">
        <v>34</v>
      </c>
      <c r="S2442" t="s">
        <v>18069</v>
      </c>
      <c r="W2442" t="s">
        <v>18070</v>
      </c>
      <c r="X2442" t="s">
        <v>60</v>
      </c>
    </row>
    <row r="2443" spans="1:24" x14ac:dyDescent="0.3">
      <c r="A2443">
        <v>970709</v>
      </c>
      <c r="B2443">
        <v>325222</v>
      </c>
      <c r="C2443" t="s">
        <v>18071</v>
      </c>
      <c r="D2443" t="s">
        <v>18072</v>
      </c>
      <c r="E2443" t="s">
        <v>101</v>
      </c>
      <c r="F2443" t="s">
        <v>847</v>
      </c>
      <c r="G2443" t="s">
        <v>27</v>
      </c>
      <c r="H2443" t="s">
        <v>18073</v>
      </c>
      <c r="I2443" t="s">
        <v>18074</v>
      </c>
      <c r="J2443" t="s">
        <v>18075</v>
      </c>
      <c r="K2443">
        <v>80</v>
      </c>
      <c r="L2443" t="s">
        <v>2321</v>
      </c>
      <c r="N2443" t="s">
        <v>31</v>
      </c>
      <c r="O2443" t="s">
        <v>47</v>
      </c>
      <c r="Q2443" t="s">
        <v>33</v>
      </c>
      <c r="R2443" t="s">
        <v>34</v>
      </c>
      <c r="S2443" t="s">
        <v>18076</v>
      </c>
      <c r="T2443" t="s">
        <v>745</v>
      </c>
      <c r="W2443" t="s">
        <v>18077</v>
      </c>
      <c r="X2443" t="s">
        <v>38</v>
      </c>
    </row>
    <row r="2444" spans="1:24" x14ac:dyDescent="0.3">
      <c r="A2444">
        <v>970711</v>
      </c>
      <c r="B2444">
        <v>328516</v>
      </c>
      <c r="C2444" t="s">
        <v>18078</v>
      </c>
      <c r="D2444" t="s">
        <v>18079</v>
      </c>
      <c r="F2444" t="s">
        <v>685</v>
      </c>
      <c r="G2444" t="s">
        <v>27</v>
      </c>
      <c r="H2444" t="s">
        <v>18080</v>
      </c>
      <c r="I2444" t="s">
        <v>18081</v>
      </c>
      <c r="J2444" t="s">
        <v>18082</v>
      </c>
      <c r="K2444">
        <v>156</v>
      </c>
      <c r="M2444" t="s">
        <v>3732</v>
      </c>
      <c r="N2444" t="s">
        <v>31</v>
      </c>
      <c r="O2444" t="s">
        <v>3200</v>
      </c>
      <c r="Q2444" t="s">
        <v>33</v>
      </c>
      <c r="R2444" t="s">
        <v>34</v>
      </c>
      <c r="S2444" t="s">
        <v>18083</v>
      </c>
      <c r="T2444" t="s">
        <v>265</v>
      </c>
      <c r="W2444" t="s">
        <v>18084</v>
      </c>
      <c r="X2444" t="s">
        <v>38</v>
      </c>
    </row>
    <row r="2445" spans="1:24" x14ac:dyDescent="0.3">
      <c r="A2445">
        <v>970712</v>
      </c>
      <c r="B2445" t="s">
        <v>18085</v>
      </c>
      <c r="C2445" t="s">
        <v>18086</v>
      </c>
      <c r="D2445" t="s">
        <v>18087</v>
      </c>
      <c r="F2445" t="s">
        <v>1054</v>
      </c>
      <c r="G2445" t="s">
        <v>43</v>
      </c>
      <c r="H2445" t="s">
        <v>18088</v>
      </c>
      <c r="I2445" t="s">
        <v>18088</v>
      </c>
      <c r="J2445" t="s">
        <v>18089</v>
      </c>
      <c r="K2445">
        <v>0</v>
      </c>
      <c r="N2445" t="s">
        <v>31</v>
      </c>
      <c r="O2445" t="s">
        <v>1248</v>
      </c>
      <c r="Q2445" t="s">
        <v>33</v>
      </c>
      <c r="R2445" t="s">
        <v>34</v>
      </c>
      <c r="S2445" t="s">
        <v>18090</v>
      </c>
      <c r="W2445" t="s">
        <v>2295</v>
      </c>
    </row>
    <row r="2446" spans="1:24" x14ac:dyDescent="0.3">
      <c r="A2446">
        <v>970715</v>
      </c>
      <c r="B2446">
        <v>251539</v>
      </c>
      <c r="C2446" t="s">
        <v>18091</v>
      </c>
      <c r="D2446" t="s">
        <v>18092</v>
      </c>
      <c r="F2446" t="s">
        <v>1001</v>
      </c>
      <c r="G2446" t="s">
        <v>27</v>
      </c>
      <c r="H2446" t="s">
        <v>18093</v>
      </c>
      <c r="I2446" t="s">
        <v>18094</v>
      </c>
      <c r="J2446" t="s">
        <v>18095</v>
      </c>
      <c r="K2446">
        <v>148</v>
      </c>
      <c r="M2446" t="s">
        <v>18096</v>
      </c>
      <c r="N2446" t="s">
        <v>31</v>
      </c>
      <c r="O2446" t="s">
        <v>1248</v>
      </c>
      <c r="Q2446" t="s">
        <v>33</v>
      </c>
      <c r="R2446" t="s">
        <v>34</v>
      </c>
      <c r="S2446" t="s">
        <v>18097</v>
      </c>
      <c r="T2446" t="s">
        <v>793</v>
      </c>
      <c r="W2446" t="s">
        <v>18098</v>
      </c>
      <c r="X2446" t="s">
        <v>38</v>
      </c>
    </row>
    <row r="2447" spans="1:24" x14ac:dyDescent="0.3">
      <c r="A2447">
        <v>970716</v>
      </c>
      <c r="B2447" t="s">
        <v>18099</v>
      </c>
      <c r="C2447" t="s">
        <v>18100</v>
      </c>
      <c r="D2447" t="s">
        <v>18101</v>
      </c>
      <c r="E2447" t="s">
        <v>185</v>
      </c>
      <c r="F2447" t="s">
        <v>485</v>
      </c>
      <c r="G2447" t="s">
        <v>43</v>
      </c>
      <c r="H2447" t="s">
        <v>18102</v>
      </c>
      <c r="I2447" t="s">
        <v>18103</v>
      </c>
      <c r="J2447" t="s">
        <v>18104</v>
      </c>
      <c r="K2447">
        <v>68</v>
      </c>
      <c r="M2447" t="s">
        <v>4274</v>
      </c>
      <c r="N2447" t="s">
        <v>31</v>
      </c>
      <c r="O2447" t="s">
        <v>3200</v>
      </c>
      <c r="Q2447" t="s">
        <v>33</v>
      </c>
      <c r="R2447" t="s">
        <v>34</v>
      </c>
      <c r="S2447" t="s">
        <v>18105</v>
      </c>
      <c r="T2447" t="s">
        <v>1206</v>
      </c>
      <c r="W2447" t="s">
        <v>18106</v>
      </c>
      <c r="X2447" t="s">
        <v>1251</v>
      </c>
    </row>
    <row r="2448" spans="1:24" x14ac:dyDescent="0.3">
      <c r="A2448">
        <v>970717</v>
      </c>
      <c r="B2448">
        <v>204621</v>
      </c>
      <c r="C2448" t="s">
        <v>18107</v>
      </c>
      <c r="D2448" t="s">
        <v>18108</v>
      </c>
      <c r="E2448" t="s">
        <v>195</v>
      </c>
      <c r="F2448" t="s">
        <v>6072</v>
      </c>
      <c r="G2448" t="s">
        <v>43</v>
      </c>
      <c r="H2448" t="s">
        <v>18109</v>
      </c>
      <c r="I2448" t="s">
        <v>18110</v>
      </c>
      <c r="J2448" t="s">
        <v>18111</v>
      </c>
      <c r="K2448">
        <v>31</v>
      </c>
      <c r="M2448" t="s">
        <v>6006</v>
      </c>
      <c r="N2448" t="s">
        <v>31</v>
      </c>
      <c r="O2448" t="s">
        <v>3200</v>
      </c>
      <c r="Q2448" t="s">
        <v>33</v>
      </c>
      <c r="R2448" t="s">
        <v>34</v>
      </c>
      <c r="S2448" t="s">
        <v>18112</v>
      </c>
      <c r="T2448" t="s">
        <v>579</v>
      </c>
      <c r="W2448" t="s">
        <v>18113</v>
      </c>
      <c r="X2448" t="s">
        <v>1251</v>
      </c>
    </row>
    <row r="2449" spans="1:24" x14ac:dyDescent="0.3">
      <c r="A2449">
        <v>970720</v>
      </c>
      <c r="B2449">
        <v>212899</v>
      </c>
      <c r="C2449" t="s">
        <v>18114</v>
      </c>
      <c r="D2449" t="s">
        <v>18115</v>
      </c>
      <c r="E2449" t="s">
        <v>195</v>
      </c>
      <c r="F2449" t="s">
        <v>1244</v>
      </c>
      <c r="G2449" t="s">
        <v>43</v>
      </c>
      <c r="H2449" t="s">
        <v>18116</v>
      </c>
      <c r="I2449" t="s">
        <v>18116</v>
      </c>
      <c r="J2449" t="s">
        <v>18117</v>
      </c>
      <c r="K2449">
        <v>0</v>
      </c>
      <c r="N2449" t="s">
        <v>31</v>
      </c>
      <c r="O2449" t="s">
        <v>1248</v>
      </c>
      <c r="Q2449" t="s">
        <v>119</v>
      </c>
      <c r="R2449" t="s">
        <v>120</v>
      </c>
      <c r="S2449" t="s">
        <v>18118</v>
      </c>
      <c r="W2449" t="s">
        <v>3996</v>
      </c>
    </row>
    <row r="2450" spans="1:24" x14ac:dyDescent="0.3">
      <c r="A2450">
        <v>970723</v>
      </c>
      <c r="B2450">
        <v>186595</v>
      </c>
      <c r="C2450" t="s">
        <v>18119</v>
      </c>
      <c r="D2450" t="s">
        <v>18120</v>
      </c>
      <c r="F2450" t="s">
        <v>611</v>
      </c>
      <c r="G2450" t="s">
        <v>27</v>
      </c>
      <c r="H2450" t="s">
        <v>18121</v>
      </c>
      <c r="I2450" t="s">
        <v>18122</v>
      </c>
      <c r="J2450" t="s">
        <v>18123</v>
      </c>
      <c r="K2450">
        <v>102</v>
      </c>
      <c r="L2450" t="s">
        <v>18124</v>
      </c>
      <c r="N2450" t="s">
        <v>31</v>
      </c>
      <c r="O2450" t="s">
        <v>3200</v>
      </c>
      <c r="Q2450" t="s">
        <v>33</v>
      </c>
      <c r="R2450" t="s">
        <v>34</v>
      </c>
      <c r="S2450" t="s">
        <v>18125</v>
      </c>
      <c r="W2450" t="s">
        <v>18126</v>
      </c>
      <c r="X2450" t="s">
        <v>38</v>
      </c>
    </row>
    <row r="2451" spans="1:24" x14ac:dyDescent="0.3">
      <c r="A2451">
        <v>970729</v>
      </c>
      <c r="B2451" t="s">
        <v>18127</v>
      </c>
      <c r="C2451" t="s">
        <v>18128</v>
      </c>
      <c r="D2451" t="s">
        <v>18129</v>
      </c>
      <c r="E2451" t="s">
        <v>1284</v>
      </c>
      <c r="F2451" t="s">
        <v>847</v>
      </c>
      <c r="G2451" t="s">
        <v>43</v>
      </c>
      <c r="H2451" t="s">
        <v>18130</v>
      </c>
      <c r="I2451" t="s">
        <v>18131</v>
      </c>
      <c r="J2451" t="s">
        <v>18132</v>
      </c>
      <c r="K2451">
        <v>87</v>
      </c>
      <c r="M2451" t="s">
        <v>16239</v>
      </c>
      <c r="N2451" t="s">
        <v>31</v>
      </c>
      <c r="O2451" t="s">
        <v>1248</v>
      </c>
      <c r="Q2451" t="s">
        <v>33</v>
      </c>
      <c r="R2451" t="s">
        <v>34</v>
      </c>
      <c r="S2451" t="s">
        <v>18133</v>
      </c>
      <c r="W2451" t="s">
        <v>3611</v>
      </c>
      <c r="X2451" t="s">
        <v>38</v>
      </c>
    </row>
    <row r="2452" spans="1:24" x14ac:dyDescent="0.3">
      <c r="A2452">
        <v>970732</v>
      </c>
      <c r="B2452">
        <v>299056</v>
      </c>
      <c r="C2452" t="s">
        <v>18064</v>
      </c>
      <c r="D2452" t="s">
        <v>18065</v>
      </c>
      <c r="F2452" t="s">
        <v>947</v>
      </c>
      <c r="G2452" t="s">
        <v>43</v>
      </c>
      <c r="H2452" t="s">
        <v>18134</v>
      </c>
      <c r="I2452" t="s">
        <v>18134</v>
      </c>
      <c r="J2452" t="s">
        <v>18135</v>
      </c>
      <c r="K2452">
        <v>0</v>
      </c>
      <c r="N2452" t="s">
        <v>31</v>
      </c>
      <c r="O2452" t="s">
        <v>952</v>
      </c>
      <c r="Q2452" t="s">
        <v>33</v>
      </c>
      <c r="R2452" t="s">
        <v>34</v>
      </c>
      <c r="S2452" t="s">
        <v>18069</v>
      </c>
      <c r="W2452" t="s">
        <v>18070</v>
      </c>
    </row>
    <row r="2453" spans="1:24" x14ac:dyDescent="0.3">
      <c r="A2453">
        <v>970733</v>
      </c>
      <c r="B2453" t="s">
        <v>18136</v>
      </c>
      <c r="C2453" t="s">
        <v>18137</v>
      </c>
      <c r="D2453" t="s">
        <v>18138</v>
      </c>
      <c r="E2453" t="s">
        <v>140</v>
      </c>
      <c r="F2453" t="s">
        <v>562</v>
      </c>
      <c r="G2453" t="s">
        <v>27</v>
      </c>
      <c r="H2453" t="s">
        <v>18139</v>
      </c>
      <c r="I2453" t="s">
        <v>18140</v>
      </c>
      <c r="J2453" t="s">
        <v>18141</v>
      </c>
      <c r="K2453">
        <v>59</v>
      </c>
      <c r="N2453" t="s">
        <v>31</v>
      </c>
      <c r="O2453" t="s">
        <v>1248</v>
      </c>
      <c r="Q2453" t="s">
        <v>33</v>
      </c>
      <c r="R2453" t="s">
        <v>34</v>
      </c>
      <c r="S2453" t="s">
        <v>18142</v>
      </c>
      <c r="T2453" t="s">
        <v>4629</v>
      </c>
      <c r="W2453" t="s">
        <v>18143</v>
      </c>
      <c r="X2453" t="s">
        <v>38</v>
      </c>
    </row>
    <row r="2454" spans="1:24" x14ac:dyDescent="0.3">
      <c r="A2454">
        <v>970734</v>
      </c>
      <c r="B2454" t="s">
        <v>18018</v>
      </c>
      <c r="C2454" t="s">
        <v>18019</v>
      </c>
      <c r="D2454" t="s">
        <v>18020</v>
      </c>
      <c r="F2454" t="s">
        <v>1911</v>
      </c>
      <c r="G2454" t="s">
        <v>27</v>
      </c>
      <c r="H2454" t="s">
        <v>18144</v>
      </c>
      <c r="I2454" t="s">
        <v>18145</v>
      </c>
      <c r="J2454" t="s">
        <v>18146</v>
      </c>
      <c r="K2454">
        <v>34</v>
      </c>
      <c r="N2454" t="s">
        <v>31</v>
      </c>
      <c r="O2454" t="s">
        <v>3200</v>
      </c>
      <c r="Q2454" t="s">
        <v>33</v>
      </c>
      <c r="R2454" t="s">
        <v>34</v>
      </c>
      <c r="S2454" t="s">
        <v>18025</v>
      </c>
      <c r="W2454" t="s">
        <v>18147</v>
      </c>
      <c r="X2454" t="s">
        <v>60</v>
      </c>
    </row>
    <row r="2455" spans="1:24" x14ac:dyDescent="0.3">
      <c r="A2455">
        <v>970735</v>
      </c>
      <c r="B2455" t="s">
        <v>18148</v>
      </c>
      <c r="C2455" t="s">
        <v>18149</v>
      </c>
      <c r="D2455" t="s">
        <v>18150</v>
      </c>
      <c r="F2455" t="s">
        <v>668</v>
      </c>
      <c r="G2455" t="s">
        <v>43</v>
      </c>
      <c r="H2455" t="s">
        <v>18151</v>
      </c>
      <c r="I2455" t="s">
        <v>18152</v>
      </c>
      <c r="J2455" t="s">
        <v>18153</v>
      </c>
      <c r="K2455">
        <v>107</v>
      </c>
      <c r="N2455" t="s">
        <v>31</v>
      </c>
      <c r="O2455" t="s">
        <v>1248</v>
      </c>
      <c r="Q2455" t="s">
        <v>33</v>
      </c>
      <c r="R2455" t="s">
        <v>34</v>
      </c>
      <c r="S2455" t="s">
        <v>18154</v>
      </c>
      <c r="W2455" t="s">
        <v>18155</v>
      </c>
      <c r="X2455" t="s">
        <v>38</v>
      </c>
    </row>
    <row r="2456" spans="1:24" x14ac:dyDescent="0.3">
      <c r="A2456">
        <v>970736</v>
      </c>
      <c r="B2456" t="s">
        <v>18156</v>
      </c>
      <c r="C2456" t="s">
        <v>18157</v>
      </c>
      <c r="D2456" t="s">
        <v>18158</v>
      </c>
      <c r="E2456" t="s">
        <v>140</v>
      </c>
      <c r="F2456" t="s">
        <v>165</v>
      </c>
      <c r="G2456" t="s">
        <v>27</v>
      </c>
      <c r="H2456" t="s">
        <v>18159</v>
      </c>
      <c r="I2456" t="s">
        <v>18159</v>
      </c>
      <c r="J2456" t="s">
        <v>18160</v>
      </c>
      <c r="K2456">
        <v>0</v>
      </c>
      <c r="M2456" t="s">
        <v>18161</v>
      </c>
      <c r="N2456" t="s">
        <v>31</v>
      </c>
      <c r="O2456" t="s">
        <v>3200</v>
      </c>
      <c r="Q2456" t="s">
        <v>33</v>
      </c>
      <c r="R2456" t="s">
        <v>34</v>
      </c>
      <c r="S2456" t="s">
        <v>18162</v>
      </c>
      <c r="T2456" t="s">
        <v>814</v>
      </c>
      <c r="W2456" t="s">
        <v>2854</v>
      </c>
    </row>
    <row r="2457" spans="1:24" x14ac:dyDescent="0.3">
      <c r="A2457">
        <v>970737</v>
      </c>
      <c r="B2457">
        <v>115189</v>
      </c>
      <c r="C2457" t="s">
        <v>18163</v>
      </c>
      <c r="D2457" t="s">
        <v>18164</v>
      </c>
      <c r="F2457" t="s">
        <v>463</v>
      </c>
      <c r="G2457" t="s">
        <v>27</v>
      </c>
      <c r="H2457" t="s">
        <v>18165</v>
      </c>
      <c r="I2457" t="s">
        <v>18166</v>
      </c>
      <c r="J2457" t="s">
        <v>18167</v>
      </c>
      <c r="K2457">
        <v>63</v>
      </c>
      <c r="N2457" t="s">
        <v>31</v>
      </c>
      <c r="O2457" t="s">
        <v>1248</v>
      </c>
      <c r="Q2457" t="s">
        <v>33</v>
      </c>
      <c r="R2457" t="s">
        <v>34</v>
      </c>
      <c r="S2457" t="s">
        <v>18168</v>
      </c>
      <c r="T2457" t="s">
        <v>896</v>
      </c>
      <c r="W2457" t="s">
        <v>18169</v>
      </c>
      <c r="X2457" t="s">
        <v>38</v>
      </c>
    </row>
    <row r="2458" spans="1:24" x14ac:dyDescent="0.3">
      <c r="A2458">
        <v>970738</v>
      </c>
      <c r="B2458" t="s">
        <v>18170</v>
      </c>
      <c r="C2458" t="s">
        <v>18171</v>
      </c>
      <c r="D2458" t="s">
        <v>18172</v>
      </c>
      <c r="E2458" t="s">
        <v>425</v>
      </c>
      <c r="F2458" t="s">
        <v>507</v>
      </c>
      <c r="G2458" t="s">
        <v>27</v>
      </c>
      <c r="H2458" t="s">
        <v>18173</v>
      </c>
      <c r="I2458" t="s">
        <v>18174</v>
      </c>
      <c r="J2458" t="s">
        <v>18175</v>
      </c>
      <c r="K2458">
        <v>42</v>
      </c>
      <c r="N2458" t="s">
        <v>31</v>
      </c>
      <c r="O2458" t="s">
        <v>1248</v>
      </c>
      <c r="Q2458" t="s">
        <v>33</v>
      </c>
      <c r="R2458" t="s">
        <v>34</v>
      </c>
      <c r="S2458" t="s">
        <v>18176</v>
      </c>
      <c r="W2458" t="s">
        <v>12242</v>
      </c>
      <c r="X2458" t="s">
        <v>60</v>
      </c>
    </row>
    <row r="2459" spans="1:24" x14ac:dyDescent="0.3">
      <c r="A2459">
        <v>970739</v>
      </c>
      <c r="B2459" t="s">
        <v>18177</v>
      </c>
      <c r="C2459" t="s">
        <v>18178</v>
      </c>
      <c r="D2459" t="s">
        <v>18179</v>
      </c>
      <c r="E2459" t="s">
        <v>140</v>
      </c>
      <c r="F2459" t="s">
        <v>292</v>
      </c>
      <c r="G2459" t="s">
        <v>43</v>
      </c>
      <c r="H2459" t="s">
        <v>18180</v>
      </c>
      <c r="J2459" t="s">
        <v>18181</v>
      </c>
      <c r="N2459" t="s">
        <v>31</v>
      </c>
      <c r="R2459" t="s">
        <v>78</v>
      </c>
      <c r="S2459" t="s">
        <v>18182</v>
      </c>
      <c r="T2459" t="s">
        <v>18183</v>
      </c>
      <c r="W2459" t="s">
        <v>18184</v>
      </c>
      <c r="X2459" t="s">
        <v>38</v>
      </c>
    </row>
    <row r="2460" spans="1:24" x14ac:dyDescent="0.3">
      <c r="A2460">
        <v>970740</v>
      </c>
      <c r="B2460">
        <v>34212</v>
      </c>
      <c r="C2460" t="s">
        <v>18185</v>
      </c>
      <c r="D2460" t="s">
        <v>18186</v>
      </c>
      <c r="E2460" t="s">
        <v>195</v>
      </c>
      <c r="F2460" t="s">
        <v>2210</v>
      </c>
      <c r="G2460" t="s">
        <v>27</v>
      </c>
      <c r="H2460" t="s">
        <v>18187</v>
      </c>
      <c r="I2460" t="s">
        <v>18188</v>
      </c>
      <c r="J2460" t="s">
        <v>18189</v>
      </c>
      <c r="K2460">
        <v>39</v>
      </c>
      <c r="M2460" t="s">
        <v>6526</v>
      </c>
      <c r="N2460" t="s">
        <v>31</v>
      </c>
      <c r="O2460" t="s">
        <v>3200</v>
      </c>
      <c r="Q2460" t="s">
        <v>33</v>
      </c>
      <c r="R2460" t="s">
        <v>34</v>
      </c>
      <c r="S2460" t="s">
        <v>18190</v>
      </c>
      <c r="W2460" t="s">
        <v>18191</v>
      </c>
      <c r="X2460" t="s">
        <v>60</v>
      </c>
    </row>
    <row r="2461" spans="1:24" x14ac:dyDescent="0.3">
      <c r="A2461">
        <v>970742</v>
      </c>
      <c r="B2461">
        <v>291246</v>
      </c>
      <c r="C2461" t="s">
        <v>18192</v>
      </c>
      <c r="D2461" t="s">
        <v>18193</v>
      </c>
      <c r="F2461" t="s">
        <v>507</v>
      </c>
      <c r="G2461" t="s">
        <v>27</v>
      </c>
      <c r="H2461" t="s">
        <v>18194</v>
      </c>
      <c r="I2461" t="s">
        <v>18195</v>
      </c>
      <c r="J2461" t="s">
        <v>18196</v>
      </c>
      <c r="K2461">
        <v>12</v>
      </c>
      <c r="M2461" t="s">
        <v>5621</v>
      </c>
      <c r="N2461" t="s">
        <v>31</v>
      </c>
      <c r="O2461" t="s">
        <v>3200</v>
      </c>
      <c r="Q2461" t="s">
        <v>33</v>
      </c>
      <c r="R2461" t="s">
        <v>34</v>
      </c>
      <c r="S2461" t="s">
        <v>18197</v>
      </c>
      <c r="T2461" t="s">
        <v>10429</v>
      </c>
      <c r="W2461" t="s">
        <v>18198</v>
      </c>
      <c r="X2461" t="s">
        <v>60</v>
      </c>
    </row>
    <row r="2462" spans="1:24" x14ac:dyDescent="0.3">
      <c r="A2462">
        <v>970744</v>
      </c>
      <c r="B2462" t="s">
        <v>18199</v>
      </c>
      <c r="C2462" t="s">
        <v>18200</v>
      </c>
      <c r="D2462" t="s">
        <v>18201</v>
      </c>
      <c r="E2462" t="s">
        <v>2001</v>
      </c>
      <c r="F2462" t="s">
        <v>356</v>
      </c>
      <c r="G2462" t="s">
        <v>27</v>
      </c>
      <c r="H2462" t="s">
        <v>18202</v>
      </c>
      <c r="I2462" t="s">
        <v>18203</v>
      </c>
      <c r="J2462" t="s">
        <v>18204</v>
      </c>
      <c r="K2462">
        <v>112</v>
      </c>
      <c r="N2462" t="s">
        <v>31</v>
      </c>
      <c r="O2462" t="s">
        <v>1248</v>
      </c>
      <c r="Q2462" t="s">
        <v>33</v>
      </c>
      <c r="R2462" t="s">
        <v>34</v>
      </c>
      <c r="S2462" t="s">
        <v>18205</v>
      </c>
      <c r="W2462" t="s">
        <v>18206</v>
      </c>
      <c r="X2462" t="s">
        <v>38</v>
      </c>
    </row>
    <row r="2463" spans="1:24" x14ac:dyDescent="0.3">
      <c r="A2463">
        <v>970745</v>
      </c>
      <c r="B2463" t="s">
        <v>18207</v>
      </c>
      <c r="C2463" t="s">
        <v>18208</v>
      </c>
      <c r="D2463" t="s">
        <v>18209</v>
      </c>
      <c r="E2463" t="s">
        <v>195</v>
      </c>
      <c r="F2463" t="s">
        <v>248</v>
      </c>
      <c r="G2463" t="s">
        <v>27</v>
      </c>
      <c r="H2463" t="s">
        <v>18210</v>
      </c>
      <c r="I2463" t="s">
        <v>18211</v>
      </c>
      <c r="J2463" t="s">
        <v>18212</v>
      </c>
      <c r="K2463">
        <v>67</v>
      </c>
      <c r="N2463" t="s">
        <v>31</v>
      </c>
      <c r="O2463" t="s">
        <v>3200</v>
      </c>
      <c r="Q2463" t="s">
        <v>33</v>
      </c>
      <c r="R2463" t="s">
        <v>34</v>
      </c>
      <c r="S2463" t="s">
        <v>18213</v>
      </c>
      <c r="W2463" t="s">
        <v>18214</v>
      </c>
      <c r="X2463" t="s">
        <v>38</v>
      </c>
    </row>
    <row r="2464" spans="1:24" x14ac:dyDescent="0.3">
      <c r="A2464">
        <v>970748</v>
      </c>
      <c r="B2464" t="s">
        <v>18215</v>
      </c>
      <c r="C2464" t="s">
        <v>18216</v>
      </c>
      <c r="D2464" t="s">
        <v>18217</v>
      </c>
      <c r="F2464" t="s">
        <v>485</v>
      </c>
      <c r="G2464" t="s">
        <v>43</v>
      </c>
      <c r="H2464" t="s">
        <v>18218</v>
      </c>
      <c r="I2464" t="s">
        <v>18219</v>
      </c>
      <c r="J2464" t="s">
        <v>18220</v>
      </c>
      <c r="K2464">
        <v>63</v>
      </c>
      <c r="N2464" t="s">
        <v>31</v>
      </c>
      <c r="O2464" t="s">
        <v>1248</v>
      </c>
      <c r="Q2464" t="s">
        <v>33</v>
      </c>
      <c r="R2464" t="s">
        <v>34</v>
      </c>
      <c r="S2464" t="s">
        <v>18221</v>
      </c>
      <c r="W2464" t="s">
        <v>18222</v>
      </c>
      <c r="X2464" t="s">
        <v>38</v>
      </c>
    </row>
    <row r="2465" spans="1:24" x14ac:dyDescent="0.3">
      <c r="A2465">
        <v>970749</v>
      </c>
      <c r="B2465">
        <v>251977</v>
      </c>
      <c r="C2465" t="s">
        <v>14085</v>
      </c>
      <c r="D2465" t="s">
        <v>14086</v>
      </c>
      <c r="F2465" t="s">
        <v>970</v>
      </c>
      <c r="G2465" t="s">
        <v>43</v>
      </c>
      <c r="H2465" t="s">
        <v>18223</v>
      </c>
      <c r="J2465" t="s">
        <v>18224</v>
      </c>
      <c r="N2465" t="s">
        <v>31</v>
      </c>
      <c r="R2465" t="s">
        <v>78</v>
      </c>
      <c r="S2465" t="s">
        <v>14090</v>
      </c>
      <c r="T2465" t="s">
        <v>14091</v>
      </c>
      <c r="W2465" t="s">
        <v>18225</v>
      </c>
      <c r="X2465" t="s">
        <v>38</v>
      </c>
    </row>
    <row r="2466" spans="1:24" x14ac:dyDescent="0.3">
      <c r="A2466">
        <v>970750</v>
      </c>
      <c r="B2466">
        <v>251977</v>
      </c>
      <c r="C2466" t="s">
        <v>14085</v>
      </c>
      <c r="D2466" t="s">
        <v>14086</v>
      </c>
      <c r="F2466" t="s">
        <v>970</v>
      </c>
      <c r="G2466" t="s">
        <v>43</v>
      </c>
      <c r="H2466" t="s">
        <v>18226</v>
      </c>
      <c r="J2466" t="s">
        <v>18227</v>
      </c>
      <c r="N2466" t="s">
        <v>31</v>
      </c>
      <c r="R2466" t="s">
        <v>78</v>
      </c>
      <c r="S2466" t="s">
        <v>14090</v>
      </c>
      <c r="T2466" t="s">
        <v>14091</v>
      </c>
      <c r="W2466" t="s">
        <v>18228</v>
      </c>
      <c r="X2466" t="s">
        <v>38</v>
      </c>
    </row>
    <row r="2467" spans="1:24" x14ac:dyDescent="0.3">
      <c r="A2467">
        <v>970751</v>
      </c>
      <c r="B2467">
        <v>188790</v>
      </c>
      <c r="C2467" t="s">
        <v>10204</v>
      </c>
      <c r="D2467" t="s">
        <v>10205</v>
      </c>
      <c r="F2467" t="s">
        <v>1156</v>
      </c>
      <c r="G2467" t="s">
        <v>43</v>
      </c>
      <c r="H2467" t="s">
        <v>18229</v>
      </c>
      <c r="I2467" t="s">
        <v>18230</v>
      </c>
      <c r="J2467" t="s">
        <v>18231</v>
      </c>
      <c r="K2467">
        <v>148</v>
      </c>
      <c r="L2467" t="s">
        <v>9824</v>
      </c>
      <c r="N2467" t="s">
        <v>68</v>
      </c>
      <c r="O2467" t="s">
        <v>47</v>
      </c>
      <c r="P2467" t="s">
        <v>243</v>
      </c>
      <c r="Q2467" t="s">
        <v>33</v>
      </c>
      <c r="R2467" t="s">
        <v>34</v>
      </c>
      <c r="S2467" t="s">
        <v>10209</v>
      </c>
      <c r="W2467" t="s">
        <v>18232</v>
      </c>
      <c r="X2467" t="s">
        <v>38</v>
      </c>
    </row>
    <row r="2468" spans="1:24" x14ac:dyDescent="0.3">
      <c r="A2468">
        <v>970752</v>
      </c>
      <c r="B2468">
        <v>165494</v>
      </c>
      <c r="C2468" t="s">
        <v>18233</v>
      </c>
      <c r="D2468" t="s">
        <v>18234</v>
      </c>
      <c r="E2468" t="s">
        <v>1284</v>
      </c>
      <c r="F2468" t="s">
        <v>141</v>
      </c>
      <c r="G2468" t="s">
        <v>27</v>
      </c>
      <c r="H2468" t="s">
        <v>18235</v>
      </c>
      <c r="I2468" t="s">
        <v>18236</v>
      </c>
      <c r="J2468" t="s">
        <v>18237</v>
      </c>
      <c r="K2468">
        <v>23</v>
      </c>
      <c r="N2468" t="s">
        <v>31</v>
      </c>
      <c r="O2468" t="s">
        <v>47</v>
      </c>
      <c r="Q2468" t="s">
        <v>33</v>
      </c>
      <c r="R2468" t="s">
        <v>34</v>
      </c>
      <c r="S2468" t="s">
        <v>18238</v>
      </c>
      <c r="T2468" t="s">
        <v>793</v>
      </c>
      <c r="W2468" t="s">
        <v>18239</v>
      </c>
      <c r="X2468" t="s">
        <v>60</v>
      </c>
    </row>
    <row r="2469" spans="1:24" x14ac:dyDescent="0.3">
      <c r="A2469">
        <v>970753</v>
      </c>
      <c r="B2469" t="s">
        <v>854</v>
      </c>
      <c r="C2469" t="s">
        <v>855</v>
      </c>
      <c r="D2469" t="s">
        <v>856</v>
      </c>
      <c r="F2469" t="s">
        <v>102</v>
      </c>
      <c r="G2469" t="s">
        <v>43</v>
      </c>
      <c r="H2469" t="s">
        <v>18240</v>
      </c>
      <c r="I2469" t="s">
        <v>18241</v>
      </c>
      <c r="J2469" t="s">
        <v>18242</v>
      </c>
      <c r="K2469">
        <v>78</v>
      </c>
      <c r="N2469" t="s">
        <v>31</v>
      </c>
      <c r="O2469" t="s">
        <v>952</v>
      </c>
      <c r="Q2469" t="s">
        <v>33</v>
      </c>
      <c r="R2469" t="s">
        <v>34</v>
      </c>
      <c r="S2469" t="s">
        <v>862</v>
      </c>
      <c r="W2469" t="s">
        <v>18243</v>
      </c>
      <c r="X2469" t="s">
        <v>38</v>
      </c>
    </row>
    <row r="2470" spans="1:24" x14ac:dyDescent="0.3">
      <c r="A2470">
        <v>970754</v>
      </c>
      <c r="B2470">
        <v>266891</v>
      </c>
      <c r="C2470" t="s">
        <v>18244</v>
      </c>
      <c r="D2470" t="s">
        <v>18245</v>
      </c>
      <c r="F2470" t="s">
        <v>668</v>
      </c>
      <c r="G2470" t="s">
        <v>43</v>
      </c>
      <c r="H2470" t="s">
        <v>18246</v>
      </c>
      <c r="I2470" t="s">
        <v>18247</v>
      </c>
      <c r="J2470" t="s">
        <v>18248</v>
      </c>
      <c r="K2470">
        <v>63</v>
      </c>
      <c r="N2470" t="s">
        <v>31</v>
      </c>
      <c r="O2470" t="s">
        <v>952</v>
      </c>
      <c r="R2470" t="s">
        <v>903</v>
      </c>
      <c r="S2470" t="s">
        <v>18249</v>
      </c>
      <c r="W2470" t="s">
        <v>18250</v>
      </c>
      <c r="X2470" t="s">
        <v>38</v>
      </c>
    </row>
    <row r="2471" spans="1:24" x14ac:dyDescent="0.3">
      <c r="A2471">
        <v>970755</v>
      </c>
      <c r="B2471" t="s">
        <v>18251</v>
      </c>
      <c r="C2471" t="s">
        <v>18252</v>
      </c>
      <c r="D2471" t="s">
        <v>18253</v>
      </c>
      <c r="F2471" t="s">
        <v>320</v>
      </c>
      <c r="G2471" t="s">
        <v>27</v>
      </c>
      <c r="H2471" t="s">
        <v>18254</v>
      </c>
      <c r="I2471" t="s">
        <v>18255</v>
      </c>
      <c r="J2471" t="s">
        <v>18256</v>
      </c>
      <c r="K2471">
        <v>55</v>
      </c>
      <c r="N2471" t="s">
        <v>31</v>
      </c>
      <c r="O2471" t="s">
        <v>332</v>
      </c>
      <c r="Q2471" t="s">
        <v>33</v>
      </c>
      <c r="R2471" t="s">
        <v>34</v>
      </c>
      <c r="S2471" t="s">
        <v>18257</v>
      </c>
      <c r="W2471" t="s">
        <v>18258</v>
      </c>
      <c r="X2471" t="s">
        <v>38</v>
      </c>
    </row>
    <row r="2472" spans="1:24" x14ac:dyDescent="0.3">
      <c r="A2472">
        <v>970756</v>
      </c>
      <c r="B2472">
        <v>210879</v>
      </c>
      <c r="C2472" t="s">
        <v>18259</v>
      </c>
      <c r="D2472" t="s">
        <v>18260</v>
      </c>
      <c r="E2472" t="s">
        <v>140</v>
      </c>
      <c r="F2472" t="s">
        <v>125</v>
      </c>
      <c r="G2472" t="s">
        <v>27</v>
      </c>
      <c r="H2472" t="s">
        <v>18261</v>
      </c>
      <c r="I2472" t="s">
        <v>18262</v>
      </c>
      <c r="J2472" t="s">
        <v>18263</v>
      </c>
      <c r="K2472">
        <v>39</v>
      </c>
      <c r="N2472" t="s">
        <v>31</v>
      </c>
      <c r="O2472" t="s">
        <v>952</v>
      </c>
      <c r="Q2472" t="s">
        <v>33</v>
      </c>
      <c r="R2472" t="s">
        <v>34</v>
      </c>
      <c r="S2472" t="s">
        <v>18264</v>
      </c>
      <c r="T2472" t="s">
        <v>18265</v>
      </c>
      <c r="W2472" t="s">
        <v>18266</v>
      </c>
      <c r="X2472" t="s">
        <v>38</v>
      </c>
    </row>
    <row r="2473" spans="1:24" x14ac:dyDescent="0.3">
      <c r="A2473">
        <v>970757</v>
      </c>
      <c r="B2473" t="s">
        <v>18267</v>
      </c>
      <c r="C2473" t="s">
        <v>18268</v>
      </c>
      <c r="D2473" t="s">
        <v>18269</v>
      </c>
      <c r="E2473" t="s">
        <v>195</v>
      </c>
      <c r="F2473" t="s">
        <v>1009</v>
      </c>
      <c r="G2473" t="s">
        <v>27</v>
      </c>
      <c r="H2473" t="s">
        <v>18270</v>
      </c>
      <c r="I2473" t="s">
        <v>18271</v>
      </c>
      <c r="J2473" t="s">
        <v>18272</v>
      </c>
      <c r="K2473">
        <v>132</v>
      </c>
      <c r="M2473" t="s">
        <v>18273</v>
      </c>
      <c r="N2473" t="s">
        <v>68</v>
      </c>
      <c r="O2473" t="s">
        <v>201</v>
      </c>
      <c r="P2473" t="s">
        <v>7929</v>
      </c>
      <c r="Q2473" t="s">
        <v>33</v>
      </c>
      <c r="R2473" t="s">
        <v>34</v>
      </c>
      <c r="S2473" t="s">
        <v>18274</v>
      </c>
      <c r="W2473" t="s">
        <v>18275</v>
      </c>
      <c r="X2473" t="s">
        <v>38</v>
      </c>
    </row>
    <row r="2474" spans="1:24" x14ac:dyDescent="0.3">
      <c r="A2474">
        <v>970760</v>
      </c>
      <c r="B2474">
        <v>220637</v>
      </c>
      <c r="C2474" t="s">
        <v>17652</v>
      </c>
      <c r="D2474" t="s">
        <v>17653</v>
      </c>
      <c r="F2474" t="s">
        <v>84</v>
      </c>
      <c r="G2474" t="s">
        <v>43</v>
      </c>
      <c r="H2474" t="s">
        <v>18276</v>
      </c>
      <c r="I2474" t="s">
        <v>18277</v>
      </c>
      <c r="J2474" t="s">
        <v>18278</v>
      </c>
      <c r="K2474">
        <v>14</v>
      </c>
      <c r="N2474" t="s">
        <v>31</v>
      </c>
      <c r="O2474" t="s">
        <v>952</v>
      </c>
      <c r="Q2474" t="s">
        <v>33</v>
      </c>
      <c r="R2474" t="s">
        <v>34</v>
      </c>
      <c r="S2474" t="s">
        <v>17657</v>
      </c>
      <c r="T2474" t="s">
        <v>17658</v>
      </c>
      <c r="W2474" t="s">
        <v>18279</v>
      </c>
      <c r="X2474" t="s">
        <v>38</v>
      </c>
    </row>
    <row r="2475" spans="1:24" x14ac:dyDescent="0.3">
      <c r="A2475">
        <v>970761</v>
      </c>
      <c r="B2475" t="s">
        <v>18280</v>
      </c>
      <c r="C2475" t="s">
        <v>18281</v>
      </c>
      <c r="D2475" t="s">
        <v>18282</v>
      </c>
      <c r="F2475" t="s">
        <v>611</v>
      </c>
      <c r="G2475" t="s">
        <v>27</v>
      </c>
      <c r="H2475" t="s">
        <v>18283</v>
      </c>
      <c r="I2475" t="s">
        <v>18284</v>
      </c>
      <c r="J2475" t="s">
        <v>18285</v>
      </c>
      <c r="K2475">
        <v>11</v>
      </c>
      <c r="N2475" t="s">
        <v>31</v>
      </c>
      <c r="O2475" t="s">
        <v>952</v>
      </c>
      <c r="Q2475" t="s">
        <v>33</v>
      </c>
      <c r="R2475" t="s">
        <v>34</v>
      </c>
      <c r="S2475" t="s">
        <v>18286</v>
      </c>
      <c r="W2475" t="s">
        <v>18287</v>
      </c>
      <c r="X2475" t="s">
        <v>38</v>
      </c>
    </row>
    <row r="2476" spans="1:24" x14ac:dyDescent="0.3">
      <c r="A2476">
        <v>970762</v>
      </c>
      <c r="B2476">
        <v>145145</v>
      </c>
      <c r="C2476" t="s">
        <v>18288</v>
      </c>
      <c r="D2476" t="s">
        <v>18289</v>
      </c>
      <c r="F2476" t="s">
        <v>485</v>
      </c>
      <c r="G2476" t="s">
        <v>27</v>
      </c>
      <c r="H2476" t="s">
        <v>18290</v>
      </c>
      <c r="I2476" t="s">
        <v>18291</v>
      </c>
      <c r="J2476" t="s">
        <v>18292</v>
      </c>
      <c r="K2476">
        <v>63</v>
      </c>
      <c r="N2476" t="s">
        <v>31</v>
      </c>
      <c r="O2476" t="s">
        <v>332</v>
      </c>
      <c r="Q2476" t="s">
        <v>33</v>
      </c>
      <c r="R2476" t="s">
        <v>34</v>
      </c>
      <c r="S2476" t="s">
        <v>18293</v>
      </c>
      <c r="T2476" t="s">
        <v>4455</v>
      </c>
      <c r="W2476" t="s">
        <v>108</v>
      </c>
      <c r="X2476" t="s">
        <v>60</v>
      </c>
    </row>
    <row r="2477" spans="1:24" x14ac:dyDescent="0.3">
      <c r="A2477">
        <v>970763</v>
      </c>
      <c r="B2477">
        <v>180756</v>
      </c>
      <c r="C2477" t="s">
        <v>18294</v>
      </c>
      <c r="D2477" t="s">
        <v>18295</v>
      </c>
      <c r="E2477" t="s">
        <v>140</v>
      </c>
      <c r="F2477" t="s">
        <v>1350</v>
      </c>
      <c r="G2477" t="s">
        <v>43</v>
      </c>
      <c r="H2477" t="s">
        <v>18296</v>
      </c>
      <c r="I2477" t="s">
        <v>18297</v>
      </c>
      <c r="J2477" t="s">
        <v>18298</v>
      </c>
      <c r="K2477">
        <v>53</v>
      </c>
      <c r="M2477" t="s">
        <v>252</v>
      </c>
      <c r="N2477" t="s">
        <v>68</v>
      </c>
      <c r="O2477" t="s">
        <v>201</v>
      </c>
      <c r="P2477" t="s">
        <v>253</v>
      </c>
      <c r="Q2477" t="s">
        <v>33</v>
      </c>
      <c r="R2477" t="s">
        <v>34</v>
      </c>
      <c r="S2477" t="s">
        <v>18299</v>
      </c>
      <c r="W2477" t="s">
        <v>18300</v>
      </c>
      <c r="X2477" t="s">
        <v>38</v>
      </c>
    </row>
    <row r="2478" spans="1:24" x14ac:dyDescent="0.3">
      <c r="A2478">
        <v>970764</v>
      </c>
      <c r="B2478" t="s">
        <v>18301</v>
      </c>
      <c r="C2478" t="s">
        <v>18302</v>
      </c>
      <c r="D2478" t="s">
        <v>18303</v>
      </c>
      <c r="E2478" t="s">
        <v>140</v>
      </c>
      <c r="F2478" t="s">
        <v>356</v>
      </c>
      <c r="G2478" t="s">
        <v>27</v>
      </c>
      <c r="H2478" t="s">
        <v>18296</v>
      </c>
      <c r="I2478" t="s">
        <v>18296</v>
      </c>
      <c r="J2478" t="s">
        <v>18304</v>
      </c>
      <c r="K2478">
        <v>0</v>
      </c>
      <c r="L2478" t="s">
        <v>18305</v>
      </c>
      <c r="N2478" t="s">
        <v>68</v>
      </c>
      <c r="O2478" t="s">
        <v>170</v>
      </c>
      <c r="P2478" t="s">
        <v>18306</v>
      </c>
      <c r="Q2478" t="s">
        <v>33</v>
      </c>
      <c r="R2478" t="s">
        <v>34</v>
      </c>
      <c r="S2478" t="s">
        <v>18307</v>
      </c>
      <c r="W2478" t="s">
        <v>18308</v>
      </c>
    </row>
    <row r="2479" spans="1:24" x14ac:dyDescent="0.3">
      <c r="A2479">
        <v>970765</v>
      </c>
      <c r="B2479" t="s">
        <v>18309</v>
      </c>
      <c r="C2479" t="s">
        <v>18310</v>
      </c>
      <c r="D2479" t="s">
        <v>18311</v>
      </c>
      <c r="F2479" t="s">
        <v>281</v>
      </c>
      <c r="G2479" t="s">
        <v>43</v>
      </c>
      <c r="H2479" t="s">
        <v>18312</v>
      </c>
      <c r="I2479" t="s">
        <v>18312</v>
      </c>
      <c r="J2479" t="s">
        <v>18313</v>
      </c>
      <c r="K2479">
        <v>0</v>
      </c>
      <c r="L2479" t="s">
        <v>18314</v>
      </c>
      <c r="N2479" t="s">
        <v>68</v>
      </c>
      <c r="O2479" t="s">
        <v>170</v>
      </c>
      <c r="P2479" t="s">
        <v>706</v>
      </c>
      <c r="Q2479" t="s">
        <v>33</v>
      </c>
      <c r="R2479" t="s">
        <v>34</v>
      </c>
      <c r="S2479" t="s">
        <v>18315</v>
      </c>
      <c r="T2479" t="s">
        <v>1345</v>
      </c>
      <c r="W2479" t="s">
        <v>2688</v>
      </c>
    </row>
    <row r="2480" spans="1:24" x14ac:dyDescent="0.3">
      <c r="A2480">
        <v>970768</v>
      </c>
      <c r="B2480" t="s">
        <v>18316</v>
      </c>
      <c r="C2480" t="s">
        <v>18317</v>
      </c>
      <c r="D2480" t="s">
        <v>18318</v>
      </c>
      <c r="E2480" t="s">
        <v>364</v>
      </c>
      <c r="F2480" t="s">
        <v>514</v>
      </c>
      <c r="G2480" t="s">
        <v>27</v>
      </c>
      <c r="H2480" t="s">
        <v>18319</v>
      </c>
      <c r="I2480" t="s">
        <v>18320</v>
      </c>
      <c r="J2480" t="s">
        <v>18321</v>
      </c>
      <c r="K2480">
        <v>26</v>
      </c>
      <c r="N2480" t="s">
        <v>31</v>
      </c>
      <c r="O2480" t="s">
        <v>332</v>
      </c>
      <c r="Q2480" t="s">
        <v>33</v>
      </c>
      <c r="R2480" t="s">
        <v>34</v>
      </c>
      <c r="S2480" t="s">
        <v>18322</v>
      </c>
      <c r="T2480" t="s">
        <v>2443</v>
      </c>
      <c r="W2480" t="s">
        <v>18323</v>
      </c>
      <c r="X2480" t="s">
        <v>38</v>
      </c>
    </row>
    <row r="2481" spans="1:24" x14ac:dyDescent="0.3">
      <c r="A2481">
        <v>970769</v>
      </c>
      <c r="B2481" t="s">
        <v>18324</v>
      </c>
      <c r="C2481" t="s">
        <v>18325</v>
      </c>
      <c r="D2481" t="s">
        <v>18326</v>
      </c>
      <c r="F2481" t="s">
        <v>514</v>
      </c>
      <c r="G2481" t="s">
        <v>27</v>
      </c>
      <c r="H2481" t="s">
        <v>18327</v>
      </c>
      <c r="I2481" t="s">
        <v>18328</v>
      </c>
      <c r="J2481" t="s">
        <v>18329</v>
      </c>
      <c r="K2481">
        <v>18</v>
      </c>
      <c r="L2481" t="s">
        <v>18330</v>
      </c>
      <c r="N2481" t="s">
        <v>31</v>
      </c>
      <c r="O2481" t="s">
        <v>32</v>
      </c>
      <c r="Q2481" t="s">
        <v>33</v>
      </c>
      <c r="R2481" t="s">
        <v>34</v>
      </c>
      <c r="S2481" t="s">
        <v>18331</v>
      </c>
      <c r="W2481" t="s">
        <v>18330</v>
      </c>
      <c r="X2481" t="s">
        <v>38</v>
      </c>
    </row>
    <row r="2482" spans="1:24" x14ac:dyDescent="0.3">
      <c r="A2482">
        <v>970770</v>
      </c>
      <c r="B2482">
        <v>285770</v>
      </c>
      <c r="C2482" t="s">
        <v>14774</v>
      </c>
      <c r="D2482" t="s">
        <v>14775</v>
      </c>
      <c r="E2482" t="s">
        <v>185</v>
      </c>
      <c r="F2482" t="s">
        <v>356</v>
      </c>
      <c r="G2482" t="s">
        <v>27</v>
      </c>
      <c r="H2482" t="s">
        <v>18332</v>
      </c>
      <c r="I2482" t="s">
        <v>18333</v>
      </c>
      <c r="J2482" t="s">
        <v>18334</v>
      </c>
      <c r="K2482">
        <v>24</v>
      </c>
      <c r="M2482" t="s">
        <v>4494</v>
      </c>
      <c r="N2482" t="s">
        <v>68</v>
      </c>
      <c r="O2482" t="s">
        <v>201</v>
      </c>
      <c r="P2482" t="s">
        <v>18335</v>
      </c>
      <c r="Q2482" t="s">
        <v>33</v>
      </c>
      <c r="R2482" t="s">
        <v>34</v>
      </c>
      <c r="S2482" t="s">
        <v>14780</v>
      </c>
      <c r="T2482" t="s">
        <v>14781</v>
      </c>
      <c r="W2482" t="s">
        <v>18336</v>
      </c>
      <c r="X2482" t="s">
        <v>38</v>
      </c>
    </row>
    <row r="2483" spans="1:24" x14ac:dyDescent="0.3">
      <c r="A2483">
        <v>970771</v>
      </c>
      <c r="B2483" t="s">
        <v>18337</v>
      </c>
      <c r="C2483" t="s">
        <v>18338</v>
      </c>
      <c r="D2483" t="s">
        <v>18339</v>
      </c>
      <c r="F2483" t="s">
        <v>562</v>
      </c>
      <c r="G2483" t="s">
        <v>27</v>
      </c>
      <c r="H2483" t="s">
        <v>18340</v>
      </c>
      <c r="I2483" t="s">
        <v>18341</v>
      </c>
      <c r="J2483" t="s">
        <v>18342</v>
      </c>
      <c r="K2483">
        <v>98</v>
      </c>
      <c r="M2483" t="s">
        <v>18343</v>
      </c>
      <c r="N2483" t="s">
        <v>68</v>
      </c>
      <c r="O2483" t="s">
        <v>201</v>
      </c>
      <c r="P2483" t="s">
        <v>18344</v>
      </c>
      <c r="Q2483" t="s">
        <v>33</v>
      </c>
      <c r="R2483" t="s">
        <v>34</v>
      </c>
      <c r="S2483" t="s">
        <v>18345</v>
      </c>
      <c r="W2483" t="s">
        <v>18346</v>
      </c>
      <c r="X2483" t="s">
        <v>38</v>
      </c>
    </row>
    <row r="2484" spans="1:24" x14ac:dyDescent="0.3">
      <c r="A2484">
        <v>970772</v>
      </c>
      <c r="B2484" t="s">
        <v>18347</v>
      </c>
      <c r="C2484" t="s">
        <v>18348</v>
      </c>
      <c r="D2484" t="s">
        <v>18349</v>
      </c>
      <c r="F2484" t="s">
        <v>292</v>
      </c>
      <c r="G2484" t="s">
        <v>43</v>
      </c>
      <c r="H2484" t="s">
        <v>18350</v>
      </c>
      <c r="I2484" t="s">
        <v>18351</v>
      </c>
      <c r="J2484" t="s">
        <v>18352</v>
      </c>
      <c r="K2484">
        <v>80</v>
      </c>
      <c r="M2484" t="s">
        <v>6732</v>
      </c>
      <c r="N2484" t="s">
        <v>68</v>
      </c>
      <c r="O2484" t="s">
        <v>201</v>
      </c>
      <c r="P2484" t="s">
        <v>1817</v>
      </c>
      <c r="Q2484" t="s">
        <v>33</v>
      </c>
      <c r="R2484" t="s">
        <v>34</v>
      </c>
      <c r="S2484" t="s">
        <v>18353</v>
      </c>
      <c r="T2484" t="s">
        <v>503</v>
      </c>
      <c r="W2484" t="s">
        <v>1133</v>
      </c>
      <c r="X2484" t="s">
        <v>38</v>
      </c>
    </row>
    <row r="2485" spans="1:24" x14ac:dyDescent="0.3">
      <c r="A2485">
        <v>970774</v>
      </c>
      <c r="B2485">
        <v>136984</v>
      </c>
      <c r="C2485" t="s">
        <v>18354</v>
      </c>
      <c r="D2485" t="s">
        <v>18355</v>
      </c>
      <c r="F2485" t="s">
        <v>463</v>
      </c>
      <c r="G2485" t="s">
        <v>27</v>
      </c>
      <c r="H2485" t="s">
        <v>18356</v>
      </c>
      <c r="I2485" t="s">
        <v>18357</v>
      </c>
      <c r="J2485" t="s">
        <v>18358</v>
      </c>
      <c r="K2485">
        <v>67</v>
      </c>
      <c r="L2485" t="s">
        <v>1303</v>
      </c>
      <c r="N2485" t="s">
        <v>68</v>
      </c>
      <c r="O2485" t="s">
        <v>332</v>
      </c>
      <c r="P2485" t="s">
        <v>1304</v>
      </c>
      <c r="Q2485" t="s">
        <v>33</v>
      </c>
      <c r="R2485" t="s">
        <v>34</v>
      </c>
      <c r="S2485" t="s">
        <v>18359</v>
      </c>
      <c r="W2485" t="s">
        <v>18360</v>
      </c>
      <c r="X2485" t="s">
        <v>38</v>
      </c>
    </row>
    <row r="2486" spans="1:24" x14ac:dyDescent="0.3">
      <c r="A2486">
        <v>970775</v>
      </c>
      <c r="B2486" t="s">
        <v>15696</v>
      </c>
      <c r="C2486" t="s">
        <v>15697</v>
      </c>
      <c r="D2486" t="s">
        <v>15698</v>
      </c>
      <c r="F2486" t="s">
        <v>1001</v>
      </c>
      <c r="G2486" t="s">
        <v>43</v>
      </c>
      <c r="H2486" t="s">
        <v>18361</v>
      </c>
      <c r="I2486" t="s">
        <v>18362</v>
      </c>
      <c r="J2486" t="s">
        <v>18363</v>
      </c>
      <c r="K2486">
        <v>85</v>
      </c>
      <c r="M2486" t="s">
        <v>455</v>
      </c>
      <c r="N2486" t="s">
        <v>68</v>
      </c>
      <c r="O2486" t="s">
        <v>201</v>
      </c>
      <c r="P2486" t="s">
        <v>456</v>
      </c>
      <c r="Q2486" t="s">
        <v>33</v>
      </c>
      <c r="R2486" t="s">
        <v>34</v>
      </c>
      <c r="S2486" t="s">
        <v>15703</v>
      </c>
      <c r="W2486" t="s">
        <v>18364</v>
      </c>
      <c r="X2486" t="s">
        <v>38</v>
      </c>
    </row>
    <row r="2487" spans="1:24" x14ac:dyDescent="0.3">
      <c r="A2487">
        <v>970776</v>
      </c>
      <c r="B2487">
        <v>211590</v>
      </c>
      <c r="C2487" t="s">
        <v>18365</v>
      </c>
      <c r="D2487" t="s">
        <v>18366</v>
      </c>
      <c r="F2487" t="s">
        <v>970</v>
      </c>
      <c r="G2487" t="s">
        <v>27</v>
      </c>
      <c r="H2487" t="s">
        <v>18367</v>
      </c>
      <c r="I2487" t="s">
        <v>18368</v>
      </c>
      <c r="J2487" t="s">
        <v>18369</v>
      </c>
      <c r="K2487">
        <v>75</v>
      </c>
      <c r="M2487" t="s">
        <v>7279</v>
      </c>
      <c r="N2487" t="s">
        <v>68</v>
      </c>
      <c r="O2487" t="s">
        <v>201</v>
      </c>
      <c r="P2487" t="s">
        <v>3380</v>
      </c>
      <c r="Q2487" t="s">
        <v>33</v>
      </c>
      <c r="R2487" t="s">
        <v>34</v>
      </c>
      <c r="S2487" t="s">
        <v>18370</v>
      </c>
      <c r="T2487" t="s">
        <v>540</v>
      </c>
      <c r="W2487" t="s">
        <v>438</v>
      </c>
      <c r="X2487" t="s">
        <v>38</v>
      </c>
    </row>
    <row r="2488" spans="1:24" x14ac:dyDescent="0.3">
      <c r="A2488">
        <v>970777</v>
      </c>
      <c r="B2488" t="s">
        <v>18371</v>
      </c>
      <c r="C2488" t="s">
        <v>18372</v>
      </c>
      <c r="D2488" t="s">
        <v>18373</v>
      </c>
      <c r="F2488" t="s">
        <v>611</v>
      </c>
      <c r="G2488" t="s">
        <v>43</v>
      </c>
      <c r="H2488" t="s">
        <v>18374</v>
      </c>
      <c r="I2488" t="s">
        <v>18375</v>
      </c>
      <c r="J2488" t="s">
        <v>18376</v>
      </c>
      <c r="K2488">
        <v>80</v>
      </c>
      <c r="M2488" t="s">
        <v>1876</v>
      </c>
      <c r="N2488" t="s">
        <v>68</v>
      </c>
      <c r="O2488" t="s">
        <v>201</v>
      </c>
      <c r="P2488" t="s">
        <v>715</v>
      </c>
      <c r="Q2488" t="s">
        <v>33</v>
      </c>
      <c r="R2488" t="s">
        <v>34</v>
      </c>
      <c r="S2488" t="s">
        <v>18377</v>
      </c>
      <c r="T2488" t="s">
        <v>5764</v>
      </c>
      <c r="W2488" t="s">
        <v>718</v>
      </c>
      <c r="X2488" t="s">
        <v>38</v>
      </c>
    </row>
    <row r="2489" spans="1:24" x14ac:dyDescent="0.3">
      <c r="A2489">
        <v>970778</v>
      </c>
      <c r="B2489" t="s">
        <v>18378</v>
      </c>
      <c r="C2489" t="s">
        <v>18379</v>
      </c>
      <c r="D2489" t="s">
        <v>18380</v>
      </c>
      <c r="E2489" t="s">
        <v>195</v>
      </c>
      <c r="F2489" t="s">
        <v>196</v>
      </c>
      <c r="G2489" t="s">
        <v>43</v>
      </c>
      <c r="H2489" t="s">
        <v>18381</v>
      </c>
      <c r="I2489" t="s">
        <v>18382</v>
      </c>
      <c r="J2489" t="s">
        <v>18383</v>
      </c>
      <c r="K2489">
        <v>14</v>
      </c>
      <c r="L2489" t="s">
        <v>18384</v>
      </c>
      <c r="N2489" t="s">
        <v>68</v>
      </c>
      <c r="O2489" t="s">
        <v>490</v>
      </c>
      <c r="P2489" t="s">
        <v>690</v>
      </c>
      <c r="Q2489" t="s">
        <v>33</v>
      </c>
      <c r="R2489" t="s">
        <v>34</v>
      </c>
      <c r="S2489" t="s">
        <v>18385</v>
      </c>
      <c r="W2489" t="s">
        <v>108</v>
      </c>
      <c r="X2489" t="s">
        <v>60</v>
      </c>
    </row>
    <row r="2490" spans="1:24" x14ac:dyDescent="0.3">
      <c r="A2490">
        <v>970779</v>
      </c>
      <c r="B2490">
        <v>106501</v>
      </c>
      <c r="C2490" t="s">
        <v>18386</v>
      </c>
      <c r="D2490" t="s">
        <v>18387</v>
      </c>
      <c r="F2490" t="s">
        <v>463</v>
      </c>
      <c r="G2490" t="s">
        <v>27</v>
      </c>
      <c r="H2490" t="s">
        <v>18388</v>
      </c>
      <c r="I2490" t="s">
        <v>18389</v>
      </c>
      <c r="J2490" t="s">
        <v>18390</v>
      </c>
      <c r="K2490">
        <v>118</v>
      </c>
      <c r="M2490" t="s">
        <v>18391</v>
      </c>
      <c r="N2490" t="s">
        <v>68</v>
      </c>
      <c r="O2490" t="s">
        <v>201</v>
      </c>
      <c r="P2490" t="s">
        <v>11427</v>
      </c>
      <c r="Q2490" t="s">
        <v>33</v>
      </c>
      <c r="R2490" t="s">
        <v>34</v>
      </c>
      <c r="S2490" t="s">
        <v>18392</v>
      </c>
      <c r="T2490" t="s">
        <v>13314</v>
      </c>
      <c r="W2490" t="s">
        <v>4577</v>
      </c>
      <c r="X2490" t="s">
        <v>38</v>
      </c>
    </row>
    <row r="2491" spans="1:24" x14ac:dyDescent="0.3">
      <c r="A2491">
        <v>970781</v>
      </c>
      <c r="B2491" t="s">
        <v>18393</v>
      </c>
      <c r="C2491" t="s">
        <v>18394</v>
      </c>
      <c r="D2491" t="s">
        <v>18395</v>
      </c>
      <c r="F2491" t="s">
        <v>668</v>
      </c>
      <c r="G2491" t="s">
        <v>27</v>
      </c>
      <c r="H2491" t="s">
        <v>18396</v>
      </c>
      <c r="J2491" t="s">
        <v>18397</v>
      </c>
      <c r="N2491" t="s">
        <v>31</v>
      </c>
      <c r="R2491" t="s">
        <v>78</v>
      </c>
      <c r="S2491" t="s">
        <v>18398</v>
      </c>
      <c r="T2491" t="s">
        <v>5146</v>
      </c>
      <c r="W2491" t="s">
        <v>3054</v>
      </c>
      <c r="X2491" t="s">
        <v>38</v>
      </c>
    </row>
    <row r="2492" spans="1:24" x14ac:dyDescent="0.3">
      <c r="A2492">
        <v>970782</v>
      </c>
      <c r="B2492" t="s">
        <v>18399</v>
      </c>
      <c r="C2492" t="s">
        <v>18400</v>
      </c>
      <c r="D2492" t="s">
        <v>18401</v>
      </c>
      <c r="F2492" t="s">
        <v>507</v>
      </c>
      <c r="G2492" t="s">
        <v>43</v>
      </c>
      <c r="H2492" t="s">
        <v>18402</v>
      </c>
      <c r="I2492" t="s">
        <v>18402</v>
      </c>
      <c r="J2492" t="s">
        <v>18403</v>
      </c>
      <c r="K2492">
        <v>0</v>
      </c>
      <c r="M2492" t="s">
        <v>18404</v>
      </c>
      <c r="N2492" t="s">
        <v>68</v>
      </c>
      <c r="O2492" t="s">
        <v>170</v>
      </c>
      <c r="P2492" t="s">
        <v>3137</v>
      </c>
      <c r="Q2492" t="s">
        <v>33</v>
      </c>
      <c r="R2492" t="s">
        <v>34</v>
      </c>
      <c r="S2492" t="s">
        <v>18405</v>
      </c>
      <c r="T2492" t="s">
        <v>18406</v>
      </c>
      <c r="W2492" t="s">
        <v>18407</v>
      </c>
    </row>
    <row r="2493" spans="1:24" x14ac:dyDescent="0.3">
      <c r="A2493">
        <v>970783</v>
      </c>
      <c r="B2493" t="s">
        <v>18408</v>
      </c>
      <c r="C2493" t="s">
        <v>18409</v>
      </c>
      <c r="D2493" t="s">
        <v>18410</v>
      </c>
      <c r="F2493" t="s">
        <v>63</v>
      </c>
      <c r="G2493" t="s">
        <v>43</v>
      </c>
      <c r="H2493" t="s">
        <v>18411</v>
      </c>
      <c r="I2493" t="s">
        <v>18412</v>
      </c>
      <c r="J2493" t="s">
        <v>18413</v>
      </c>
      <c r="K2493">
        <v>26</v>
      </c>
      <c r="L2493" t="s">
        <v>4461</v>
      </c>
      <c r="N2493" t="s">
        <v>68</v>
      </c>
      <c r="O2493" t="s">
        <v>332</v>
      </c>
      <c r="P2493" t="s">
        <v>202</v>
      </c>
      <c r="Q2493" t="s">
        <v>33</v>
      </c>
      <c r="R2493" t="s">
        <v>34</v>
      </c>
      <c r="S2493" t="s">
        <v>18414</v>
      </c>
      <c r="W2493" t="s">
        <v>17289</v>
      </c>
      <c r="X2493" t="s">
        <v>60</v>
      </c>
    </row>
    <row r="2494" spans="1:24" x14ac:dyDescent="0.3">
      <c r="A2494">
        <v>970784</v>
      </c>
      <c r="B2494" t="s">
        <v>18415</v>
      </c>
      <c r="C2494" t="s">
        <v>18416</v>
      </c>
      <c r="D2494" t="s">
        <v>18417</v>
      </c>
      <c r="F2494" t="s">
        <v>507</v>
      </c>
      <c r="G2494" t="s">
        <v>43</v>
      </c>
      <c r="H2494" t="s">
        <v>18418</v>
      </c>
      <c r="I2494" t="s">
        <v>18419</v>
      </c>
      <c r="J2494" t="s">
        <v>18420</v>
      </c>
      <c r="K2494">
        <v>22</v>
      </c>
      <c r="L2494" t="s">
        <v>18421</v>
      </c>
      <c r="N2494" t="s">
        <v>68</v>
      </c>
      <c r="O2494" t="s">
        <v>170</v>
      </c>
      <c r="P2494" t="s">
        <v>7625</v>
      </c>
      <c r="Q2494" t="s">
        <v>33</v>
      </c>
      <c r="R2494" t="s">
        <v>34</v>
      </c>
      <c r="S2494" t="s">
        <v>18422</v>
      </c>
      <c r="W2494" t="s">
        <v>18423</v>
      </c>
    </row>
    <row r="2495" spans="1:24" x14ac:dyDescent="0.3">
      <c r="A2495">
        <v>970785</v>
      </c>
      <c r="B2495">
        <v>258256</v>
      </c>
      <c r="C2495" t="s">
        <v>18424</v>
      </c>
      <c r="D2495" t="s">
        <v>18425</v>
      </c>
      <c r="E2495" t="s">
        <v>1745</v>
      </c>
      <c r="F2495" t="s">
        <v>1001</v>
      </c>
      <c r="G2495" t="s">
        <v>43</v>
      </c>
      <c r="H2495" t="s">
        <v>18418</v>
      </c>
      <c r="J2495" t="s">
        <v>18426</v>
      </c>
      <c r="N2495" t="s">
        <v>31</v>
      </c>
      <c r="R2495" t="s">
        <v>78</v>
      </c>
      <c r="S2495" t="s">
        <v>18427</v>
      </c>
      <c r="T2495" t="s">
        <v>390</v>
      </c>
      <c r="W2495" t="s">
        <v>637</v>
      </c>
      <c r="X2495" t="s">
        <v>38</v>
      </c>
    </row>
    <row r="2496" spans="1:24" x14ac:dyDescent="0.3">
      <c r="A2496">
        <v>970787</v>
      </c>
      <c r="B2496">
        <v>274564</v>
      </c>
      <c r="C2496" t="s">
        <v>18428</v>
      </c>
      <c r="D2496" t="s">
        <v>18429</v>
      </c>
      <c r="F2496" t="s">
        <v>1911</v>
      </c>
      <c r="G2496" t="s">
        <v>43</v>
      </c>
      <c r="H2496" t="s">
        <v>18430</v>
      </c>
      <c r="I2496" t="s">
        <v>18431</v>
      </c>
      <c r="J2496" t="s">
        <v>18432</v>
      </c>
      <c r="K2496">
        <v>125</v>
      </c>
      <c r="M2496" t="s">
        <v>2321</v>
      </c>
      <c r="N2496" t="s">
        <v>68</v>
      </c>
      <c r="O2496" t="s">
        <v>201</v>
      </c>
      <c r="P2496" t="s">
        <v>577</v>
      </c>
      <c r="Q2496" t="s">
        <v>33</v>
      </c>
      <c r="R2496" t="s">
        <v>34</v>
      </c>
      <c r="S2496" t="s">
        <v>18433</v>
      </c>
      <c r="T2496" t="s">
        <v>18434</v>
      </c>
      <c r="W2496" t="s">
        <v>682</v>
      </c>
      <c r="X2496" t="s">
        <v>38</v>
      </c>
    </row>
    <row r="2497" spans="1:24" x14ac:dyDescent="0.3">
      <c r="A2497">
        <v>970789</v>
      </c>
      <c r="B2497" t="s">
        <v>18435</v>
      </c>
      <c r="C2497" t="s">
        <v>18436</v>
      </c>
      <c r="D2497" t="s">
        <v>18437</v>
      </c>
      <c r="F2497" t="s">
        <v>141</v>
      </c>
      <c r="G2497" t="s">
        <v>27</v>
      </c>
      <c r="H2497" t="s">
        <v>18430</v>
      </c>
      <c r="J2497" t="s">
        <v>18438</v>
      </c>
      <c r="N2497" t="s">
        <v>31</v>
      </c>
      <c r="R2497" t="s">
        <v>78</v>
      </c>
      <c r="S2497" t="s">
        <v>18439</v>
      </c>
      <c r="T2497" t="s">
        <v>6999</v>
      </c>
      <c r="W2497" t="s">
        <v>18440</v>
      </c>
      <c r="X2497" t="s">
        <v>38</v>
      </c>
    </row>
    <row r="2498" spans="1:24" x14ac:dyDescent="0.3">
      <c r="A2498">
        <v>970791</v>
      </c>
      <c r="B2498">
        <v>290811</v>
      </c>
      <c r="C2498" t="s">
        <v>18441</v>
      </c>
      <c r="D2498" t="s">
        <v>18442</v>
      </c>
      <c r="E2498" t="s">
        <v>195</v>
      </c>
      <c r="F2498" t="s">
        <v>219</v>
      </c>
      <c r="G2498" t="s">
        <v>27</v>
      </c>
      <c r="H2498" t="s">
        <v>18443</v>
      </c>
      <c r="I2498" t="s">
        <v>18444</v>
      </c>
      <c r="J2498" t="s">
        <v>18445</v>
      </c>
      <c r="K2498">
        <v>110</v>
      </c>
      <c r="N2498" t="s">
        <v>31</v>
      </c>
      <c r="O2498" t="s">
        <v>201</v>
      </c>
      <c r="Q2498" t="s">
        <v>33</v>
      </c>
      <c r="R2498" t="s">
        <v>34</v>
      </c>
      <c r="S2498" t="s">
        <v>18446</v>
      </c>
      <c r="T2498" t="s">
        <v>3312</v>
      </c>
      <c r="W2498" t="s">
        <v>18447</v>
      </c>
      <c r="X2498" t="s">
        <v>38</v>
      </c>
    </row>
    <row r="2499" spans="1:24" x14ac:dyDescent="0.3">
      <c r="A2499">
        <v>970792</v>
      </c>
      <c r="B2499">
        <v>52818</v>
      </c>
      <c r="C2499" t="s">
        <v>18448</v>
      </c>
      <c r="D2499" t="s">
        <v>18449</v>
      </c>
      <c r="E2499" t="s">
        <v>140</v>
      </c>
      <c r="F2499" t="s">
        <v>365</v>
      </c>
      <c r="G2499" t="s">
        <v>27</v>
      </c>
      <c r="H2499" t="s">
        <v>18450</v>
      </c>
      <c r="I2499" t="s">
        <v>18451</v>
      </c>
      <c r="J2499" t="s">
        <v>18452</v>
      </c>
      <c r="K2499">
        <v>14</v>
      </c>
      <c r="M2499" t="s">
        <v>18453</v>
      </c>
      <c r="N2499" t="s">
        <v>68</v>
      </c>
      <c r="O2499" t="s">
        <v>170</v>
      </c>
      <c r="P2499" t="s">
        <v>2043</v>
      </c>
      <c r="Q2499" t="s">
        <v>33</v>
      </c>
      <c r="R2499" t="s">
        <v>34</v>
      </c>
      <c r="S2499" t="s">
        <v>18454</v>
      </c>
      <c r="T2499" t="s">
        <v>18455</v>
      </c>
      <c r="W2499" t="s">
        <v>18456</v>
      </c>
      <c r="X2499" t="s">
        <v>60</v>
      </c>
    </row>
    <row r="2500" spans="1:24" x14ac:dyDescent="0.3">
      <c r="A2500">
        <v>970793</v>
      </c>
      <c r="B2500" t="s">
        <v>18457</v>
      </c>
      <c r="C2500" t="s">
        <v>18458</v>
      </c>
      <c r="D2500" t="s">
        <v>18459</v>
      </c>
      <c r="E2500" t="s">
        <v>140</v>
      </c>
      <c r="F2500" t="s">
        <v>572</v>
      </c>
      <c r="G2500" t="s">
        <v>43</v>
      </c>
      <c r="H2500" t="s">
        <v>18460</v>
      </c>
      <c r="I2500" t="s">
        <v>18460</v>
      </c>
      <c r="J2500" t="s">
        <v>18461</v>
      </c>
      <c r="K2500">
        <v>0</v>
      </c>
      <c r="L2500" t="s">
        <v>18462</v>
      </c>
      <c r="N2500" t="s">
        <v>68</v>
      </c>
      <c r="O2500" t="s">
        <v>490</v>
      </c>
      <c r="P2500" t="s">
        <v>690</v>
      </c>
      <c r="Q2500" t="s">
        <v>1586</v>
      </c>
      <c r="R2500" t="s">
        <v>1587</v>
      </c>
      <c r="S2500" t="s">
        <v>3637</v>
      </c>
      <c r="W2500" t="s">
        <v>6195</v>
      </c>
    </row>
    <row r="2501" spans="1:24" x14ac:dyDescent="0.3">
      <c r="A2501">
        <v>970794</v>
      </c>
      <c r="B2501">
        <v>126000</v>
      </c>
      <c r="C2501" t="s">
        <v>18463</v>
      </c>
      <c r="D2501" t="s">
        <v>18464</v>
      </c>
      <c r="F2501" t="s">
        <v>1350</v>
      </c>
      <c r="G2501" t="s">
        <v>27</v>
      </c>
      <c r="H2501" t="s">
        <v>18465</v>
      </c>
      <c r="I2501" t="s">
        <v>18466</v>
      </c>
      <c r="J2501" t="s">
        <v>18467</v>
      </c>
      <c r="K2501">
        <v>128</v>
      </c>
      <c r="L2501" t="s">
        <v>18468</v>
      </c>
      <c r="N2501" t="s">
        <v>68</v>
      </c>
      <c r="O2501" t="s">
        <v>1548</v>
      </c>
      <c r="P2501" t="s">
        <v>3733</v>
      </c>
      <c r="Q2501" t="s">
        <v>33</v>
      </c>
      <c r="R2501" t="s">
        <v>34</v>
      </c>
      <c r="S2501" t="s">
        <v>18469</v>
      </c>
      <c r="T2501" t="s">
        <v>6000</v>
      </c>
      <c r="W2501" t="s">
        <v>18470</v>
      </c>
      <c r="X2501" t="s">
        <v>38</v>
      </c>
    </row>
    <row r="2502" spans="1:24" x14ac:dyDescent="0.3">
      <c r="A2502">
        <v>970795</v>
      </c>
      <c r="B2502" t="s">
        <v>18471</v>
      </c>
      <c r="C2502" t="s">
        <v>18472</v>
      </c>
      <c r="D2502" t="s">
        <v>18473</v>
      </c>
      <c r="E2502" t="s">
        <v>195</v>
      </c>
      <c r="F2502" t="s">
        <v>196</v>
      </c>
      <c r="G2502" t="s">
        <v>27</v>
      </c>
      <c r="H2502" t="s">
        <v>18474</v>
      </c>
      <c r="I2502" t="s">
        <v>18475</v>
      </c>
      <c r="J2502" t="s">
        <v>18476</v>
      </c>
      <c r="K2502">
        <v>129</v>
      </c>
      <c r="L2502" t="s">
        <v>18477</v>
      </c>
      <c r="N2502" t="s">
        <v>68</v>
      </c>
      <c r="O2502" t="s">
        <v>1557</v>
      </c>
      <c r="P2502" t="s">
        <v>577</v>
      </c>
      <c r="Q2502" t="s">
        <v>33</v>
      </c>
      <c r="R2502" t="s">
        <v>34</v>
      </c>
      <c r="S2502" t="s">
        <v>18478</v>
      </c>
      <c r="T2502" t="s">
        <v>540</v>
      </c>
      <c r="W2502" t="s">
        <v>2027</v>
      </c>
      <c r="X2502" t="s">
        <v>38</v>
      </c>
    </row>
    <row r="2503" spans="1:24" x14ac:dyDescent="0.3">
      <c r="A2503">
        <v>970798</v>
      </c>
      <c r="B2503" t="s">
        <v>18479</v>
      </c>
      <c r="C2503" t="s">
        <v>18480</v>
      </c>
      <c r="D2503" t="s">
        <v>18481</v>
      </c>
      <c r="E2503" t="s">
        <v>3789</v>
      </c>
      <c r="F2503" t="s">
        <v>196</v>
      </c>
      <c r="G2503" t="s">
        <v>43</v>
      </c>
      <c r="H2503" t="s">
        <v>18482</v>
      </c>
      <c r="I2503" t="s">
        <v>18483</v>
      </c>
      <c r="J2503" t="s">
        <v>18484</v>
      </c>
      <c r="K2503">
        <v>41</v>
      </c>
      <c r="M2503" t="s">
        <v>18485</v>
      </c>
      <c r="N2503" t="s">
        <v>68</v>
      </c>
      <c r="O2503" t="s">
        <v>201</v>
      </c>
      <c r="P2503" t="s">
        <v>3137</v>
      </c>
      <c r="R2503" t="s">
        <v>903</v>
      </c>
      <c r="S2503" t="s">
        <v>18486</v>
      </c>
      <c r="T2503" t="s">
        <v>18487</v>
      </c>
      <c r="W2503" t="s">
        <v>3819</v>
      </c>
      <c r="X2503" t="s">
        <v>60</v>
      </c>
    </row>
    <row r="2504" spans="1:24" x14ac:dyDescent="0.3">
      <c r="A2504">
        <v>970800</v>
      </c>
      <c r="B2504" t="s">
        <v>18488</v>
      </c>
      <c r="C2504" t="s">
        <v>18489</v>
      </c>
      <c r="D2504" t="s">
        <v>18490</v>
      </c>
      <c r="E2504" t="s">
        <v>185</v>
      </c>
      <c r="F2504" t="s">
        <v>141</v>
      </c>
      <c r="G2504" t="s">
        <v>43</v>
      </c>
      <c r="H2504" t="s">
        <v>18491</v>
      </c>
      <c r="I2504" t="s">
        <v>18492</v>
      </c>
      <c r="J2504" t="s">
        <v>18493</v>
      </c>
      <c r="K2504">
        <v>104</v>
      </c>
      <c r="L2504" t="s">
        <v>3337</v>
      </c>
      <c r="N2504" t="s">
        <v>68</v>
      </c>
      <c r="O2504" t="s">
        <v>1548</v>
      </c>
      <c r="P2504" t="s">
        <v>3338</v>
      </c>
      <c r="Q2504" t="s">
        <v>33</v>
      </c>
      <c r="R2504" t="s">
        <v>34</v>
      </c>
      <c r="S2504" t="s">
        <v>18494</v>
      </c>
      <c r="T2504" t="s">
        <v>1345</v>
      </c>
      <c r="W2504" t="s">
        <v>18495</v>
      </c>
      <c r="X2504" t="s">
        <v>38</v>
      </c>
    </row>
    <row r="2505" spans="1:24" x14ac:dyDescent="0.3">
      <c r="A2505">
        <v>970801</v>
      </c>
      <c r="B2505" t="s">
        <v>18496</v>
      </c>
      <c r="C2505" t="s">
        <v>18497</v>
      </c>
      <c r="D2505" t="s">
        <v>18498</v>
      </c>
      <c r="F2505" t="s">
        <v>53</v>
      </c>
      <c r="G2505" t="s">
        <v>27</v>
      </c>
      <c r="H2505" t="s">
        <v>18499</v>
      </c>
      <c r="I2505" t="s">
        <v>18500</v>
      </c>
      <c r="J2505" t="s">
        <v>18501</v>
      </c>
      <c r="K2505">
        <v>102</v>
      </c>
      <c r="L2505" t="s">
        <v>1800</v>
      </c>
      <c r="N2505" t="s">
        <v>68</v>
      </c>
      <c r="O2505" t="s">
        <v>1548</v>
      </c>
      <c r="P2505" t="s">
        <v>782</v>
      </c>
      <c r="Q2505" t="s">
        <v>33</v>
      </c>
      <c r="R2505" t="s">
        <v>34</v>
      </c>
      <c r="S2505" t="s">
        <v>18502</v>
      </c>
      <c r="T2505" t="s">
        <v>18503</v>
      </c>
      <c r="W2505" t="s">
        <v>18504</v>
      </c>
      <c r="X2505" t="s">
        <v>38</v>
      </c>
    </row>
    <row r="2506" spans="1:24" x14ac:dyDescent="0.3">
      <c r="A2506">
        <v>970802</v>
      </c>
      <c r="B2506">
        <v>291024</v>
      </c>
      <c r="C2506" t="s">
        <v>6871</v>
      </c>
      <c r="D2506" t="s">
        <v>6872</v>
      </c>
      <c r="E2506" t="s">
        <v>101</v>
      </c>
      <c r="F2506" t="s">
        <v>125</v>
      </c>
      <c r="G2506" t="s">
        <v>27</v>
      </c>
      <c r="H2506" t="s">
        <v>18505</v>
      </c>
      <c r="I2506" t="s">
        <v>18506</v>
      </c>
      <c r="J2506" t="s">
        <v>18507</v>
      </c>
      <c r="K2506">
        <v>16</v>
      </c>
      <c r="L2506" t="s">
        <v>18508</v>
      </c>
      <c r="N2506" t="s">
        <v>68</v>
      </c>
      <c r="O2506" t="s">
        <v>490</v>
      </c>
      <c r="P2506" t="s">
        <v>18509</v>
      </c>
      <c r="Q2506" t="s">
        <v>33</v>
      </c>
      <c r="R2506" t="s">
        <v>34</v>
      </c>
      <c r="S2506" t="s">
        <v>6877</v>
      </c>
      <c r="T2506" t="s">
        <v>6878</v>
      </c>
      <c r="W2506" t="s">
        <v>18510</v>
      </c>
      <c r="X2506" t="s">
        <v>60</v>
      </c>
    </row>
    <row r="2507" spans="1:24" x14ac:dyDescent="0.3">
      <c r="A2507">
        <v>970803</v>
      </c>
      <c r="B2507">
        <v>282699</v>
      </c>
      <c r="C2507" t="s">
        <v>18511</v>
      </c>
      <c r="D2507" t="s">
        <v>18512</v>
      </c>
      <c r="F2507" t="s">
        <v>485</v>
      </c>
      <c r="G2507" t="s">
        <v>43</v>
      </c>
      <c r="H2507" t="s">
        <v>18505</v>
      </c>
      <c r="J2507" t="s">
        <v>18513</v>
      </c>
      <c r="N2507" t="s">
        <v>31</v>
      </c>
      <c r="R2507" t="s">
        <v>78</v>
      </c>
      <c r="S2507" t="s">
        <v>18514</v>
      </c>
      <c r="T2507" t="s">
        <v>11656</v>
      </c>
      <c r="W2507" t="s">
        <v>18515</v>
      </c>
      <c r="X2507" t="s">
        <v>38</v>
      </c>
    </row>
    <row r="2508" spans="1:24" x14ac:dyDescent="0.3">
      <c r="A2508">
        <v>970804</v>
      </c>
      <c r="B2508" t="s">
        <v>18516</v>
      </c>
      <c r="C2508" t="s">
        <v>18517</v>
      </c>
      <c r="D2508" t="s">
        <v>18518</v>
      </c>
      <c r="F2508" t="s">
        <v>209</v>
      </c>
      <c r="G2508" t="s">
        <v>43</v>
      </c>
      <c r="H2508" t="s">
        <v>18519</v>
      </c>
      <c r="I2508" t="s">
        <v>18520</v>
      </c>
      <c r="J2508" t="s">
        <v>18521</v>
      </c>
      <c r="K2508">
        <v>91</v>
      </c>
      <c r="L2508" t="s">
        <v>398</v>
      </c>
      <c r="N2508" t="s">
        <v>68</v>
      </c>
      <c r="O2508" t="s">
        <v>1557</v>
      </c>
      <c r="P2508" t="s">
        <v>400</v>
      </c>
      <c r="Q2508" t="s">
        <v>33</v>
      </c>
      <c r="R2508" t="s">
        <v>34</v>
      </c>
      <c r="S2508" t="s">
        <v>18522</v>
      </c>
      <c r="T2508" t="s">
        <v>2472</v>
      </c>
      <c r="W2508" t="s">
        <v>18523</v>
      </c>
      <c r="X2508" t="s">
        <v>38</v>
      </c>
    </row>
    <row r="2509" spans="1:24" x14ac:dyDescent="0.3">
      <c r="A2509">
        <v>970807</v>
      </c>
      <c r="B2509" t="s">
        <v>18524</v>
      </c>
      <c r="C2509" t="s">
        <v>18525</v>
      </c>
      <c r="D2509" t="s">
        <v>18526</v>
      </c>
      <c r="E2509" t="s">
        <v>101</v>
      </c>
      <c r="F2509" t="s">
        <v>165</v>
      </c>
      <c r="G2509" t="s">
        <v>43</v>
      </c>
      <c r="H2509" t="s">
        <v>18527</v>
      </c>
      <c r="I2509" t="s">
        <v>18528</v>
      </c>
      <c r="J2509" t="s">
        <v>18529</v>
      </c>
      <c r="K2509">
        <v>85</v>
      </c>
      <c r="L2509" t="s">
        <v>1800</v>
      </c>
      <c r="N2509" t="s">
        <v>68</v>
      </c>
      <c r="O2509" t="s">
        <v>1548</v>
      </c>
      <c r="P2509" t="s">
        <v>5657</v>
      </c>
      <c r="Q2509" t="s">
        <v>33</v>
      </c>
      <c r="R2509" t="s">
        <v>34</v>
      </c>
      <c r="S2509" t="s">
        <v>18530</v>
      </c>
      <c r="W2509" t="s">
        <v>7763</v>
      </c>
      <c r="X2509" t="s">
        <v>38</v>
      </c>
    </row>
    <row r="2510" spans="1:24" x14ac:dyDescent="0.3">
      <c r="A2510">
        <v>970810</v>
      </c>
      <c r="B2510">
        <v>234654</v>
      </c>
      <c r="C2510" t="s">
        <v>18531</v>
      </c>
      <c r="D2510" t="s">
        <v>18532</v>
      </c>
      <c r="E2510" t="s">
        <v>101</v>
      </c>
      <c r="F2510" t="s">
        <v>63</v>
      </c>
      <c r="G2510" t="s">
        <v>43</v>
      </c>
      <c r="H2510" t="s">
        <v>18533</v>
      </c>
      <c r="I2510" t="s">
        <v>18534</v>
      </c>
      <c r="J2510" t="s">
        <v>18535</v>
      </c>
      <c r="K2510">
        <v>12</v>
      </c>
      <c r="N2510" t="s">
        <v>31</v>
      </c>
      <c r="O2510" t="s">
        <v>332</v>
      </c>
      <c r="Q2510" t="s">
        <v>33</v>
      </c>
      <c r="R2510" t="s">
        <v>34</v>
      </c>
      <c r="S2510" t="s">
        <v>18536</v>
      </c>
      <c r="T2510" t="s">
        <v>18537</v>
      </c>
      <c r="W2510" t="s">
        <v>18538</v>
      </c>
      <c r="X2510" t="s">
        <v>60</v>
      </c>
    </row>
    <row r="2511" spans="1:24" x14ac:dyDescent="0.3">
      <c r="A2511">
        <v>970814</v>
      </c>
      <c r="B2511" t="s">
        <v>18539</v>
      </c>
      <c r="C2511" t="s">
        <v>18540</v>
      </c>
      <c r="D2511" t="s">
        <v>18541</v>
      </c>
      <c r="F2511" t="s">
        <v>650</v>
      </c>
      <c r="G2511" t="s">
        <v>43</v>
      </c>
      <c r="H2511" t="s">
        <v>18542</v>
      </c>
      <c r="I2511" t="s">
        <v>18543</v>
      </c>
      <c r="J2511" t="s">
        <v>18544</v>
      </c>
      <c r="K2511">
        <v>65</v>
      </c>
      <c r="L2511" t="s">
        <v>18545</v>
      </c>
      <c r="N2511" t="s">
        <v>68</v>
      </c>
      <c r="O2511" t="s">
        <v>1557</v>
      </c>
      <c r="P2511" t="s">
        <v>964</v>
      </c>
      <c r="Q2511" t="s">
        <v>33</v>
      </c>
      <c r="R2511" t="s">
        <v>34</v>
      </c>
      <c r="S2511" t="s">
        <v>18546</v>
      </c>
      <c r="W2511" t="s">
        <v>18547</v>
      </c>
      <c r="X2511" t="s">
        <v>38</v>
      </c>
    </row>
    <row r="2512" spans="1:24" x14ac:dyDescent="0.3">
      <c r="A2512">
        <v>970815</v>
      </c>
      <c r="B2512" t="s">
        <v>18548</v>
      </c>
      <c r="C2512" t="s">
        <v>18549</v>
      </c>
      <c r="D2512" t="s">
        <v>18550</v>
      </c>
      <c r="F2512" t="s">
        <v>847</v>
      </c>
      <c r="G2512" t="s">
        <v>27</v>
      </c>
      <c r="H2512" t="s">
        <v>18551</v>
      </c>
      <c r="I2512" t="s">
        <v>18552</v>
      </c>
      <c r="J2512" t="s">
        <v>18553</v>
      </c>
      <c r="K2512">
        <v>68</v>
      </c>
      <c r="L2512" t="s">
        <v>18554</v>
      </c>
      <c r="N2512" t="s">
        <v>68</v>
      </c>
      <c r="O2512" t="s">
        <v>1548</v>
      </c>
      <c r="P2512" t="s">
        <v>501</v>
      </c>
      <c r="Q2512" t="s">
        <v>33</v>
      </c>
      <c r="R2512" t="s">
        <v>34</v>
      </c>
      <c r="S2512" t="s">
        <v>18555</v>
      </c>
      <c r="W2512" t="s">
        <v>18556</v>
      </c>
      <c r="X2512" t="s">
        <v>38</v>
      </c>
    </row>
    <row r="2513" spans="1:24" x14ac:dyDescent="0.3">
      <c r="A2513">
        <v>970816</v>
      </c>
      <c r="B2513" t="s">
        <v>17127</v>
      </c>
      <c r="C2513" t="s">
        <v>17128</v>
      </c>
      <c r="D2513" t="s">
        <v>17129</v>
      </c>
      <c r="F2513" t="s">
        <v>63</v>
      </c>
      <c r="G2513" t="s">
        <v>43</v>
      </c>
      <c r="H2513" t="s">
        <v>18557</v>
      </c>
      <c r="I2513" t="s">
        <v>18558</v>
      </c>
      <c r="J2513" t="s">
        <v>18559</v>
      </c>
      <c r="K2513">
        <v>65</v>
      </c>
      <c r="L2513" t="s">
        <v>18560</v>
      </c>
      <c r="N2513" t="s">
        <v>68</v>
      </c>
      <c r="O2513" t="s">
        <v>1557</v>
      </c>
      <c r="P2513" t="s">
        <v>18561</v>
      </c>
      <c r="Q2513" t="s">
        <v>33</v>
      </c>
      <c r="R2513" t="s">
        <v>34</v>
      </c>
      <c r="S2513" t="s">
        <v>17132</v>
      </c>
      <c r="W2513" t="s">
        <v>18562</v>
      </c>
      <c r="X2513" t="s">
        <v>38</v>
      </c>
    </row>
    <row r="2514" spans="1:24" x14ac:dyDescent="0.3">
      <c r="A2514">
        <v>970817</v>
      </c>
      <c r="B2514" t="s">
        <v>18563</v>
      </c>
      <c r="C2514" t="s">
        <v>18564</v>
      </c>
      <c r="D2514" t="s">
        <v>18565</v>
      </c>
      <c r="E2514" t="s">
        <v>101</v>
      </c>
      <c r="F2514" t="s">
        <v>53</v>
      </c>
      <c r="G2514" t="s">
        <v>27</v>
      </c>
      <c r="H2514" t="s">
        <v>18566</v>
      </c>
      <c r="I2514" t="s">
        <v>18567</v>
      </c>
      <c r="J2514" t="s">
        <v>18568</v>
      </c>
      <c r="K2514">
        <v>43</v>
      </c>
      <c r="L2514" t="s">
        <v>18569</v>
      </c>
      <c r="N2514" t="s">
        <v>68</v>
      </c>
      <c r="O2514" t="s">
        <v>1548</v>
      </c>
      <c r="P2514" t="s">
        <v>7185</v>
      </c>
      <c r="Q2514" t="s">
        <v>33</v>
      </c>
      <c r="R2514" t="s">
        <v>34</v>
      </c>
      <c r="S2514" t="s">
        <v>18570</v>
      </c>
      <c r="T2514" t="s">
        <v>18571</v>
      </c>
      <c r="W2514" t="s">
        <v>18572</v>
      </c>
      <c r="X2514" t="s">
        <v>38</v>
      </c>
    </row>
    <row r="2515" spans="1:24" x14ac:dyDescent="0.3">
      <c r="A2515">
        <v>970818</v>
      </c>
      <c r="B2515">
        <v>3305</v>
      </c>
      <c r="C2515" t="s">
        <v>18573</v>
      </c>
      <c r="D2515" t="s">
        <v>18574</v>
      </c>
      <c r="E2515" t="s">
        <v>195</v>
      </c>
      <c r="F2515" t="s">
        <v>196</v>
      </c>
      <c r="G2515" t="s">
        <v>27</v>
      </c>
      <c r="H2515" t="s">
        <v>18575</v>
      </c>
      <c r="I2515" t="s">
        <v>18576</v>
      </c>
      <c r="J2515" t="s">
        <v>18577</v>
      </c>
      <c r="K2515">
        <v>39</v>
      </c>
      <c r="L2515" t="s">
        <v>3692</v>
      </c>
      <c r="N2515" t="s">
        <v>68</v>
      </c>
      <c r="O2515" t="s">
        <v>1548</v>
      </c>
      <c r="P2515" t="s">
        <v>1259</v>
      </c>
      <c r="Q2515" t="s">
        <v>33</v>
      </c>
      <c r="R2515" t="s">
        <v>34</v>
      </c>
      <c r="S2515" t="s">
        <v>18578</v>
      </c>
      <c r="T2515" t="s">
        <v>18579</v>
      </c>
      <c r="W2515" t="s">
        <v>18580</v>
      </c>
      <c r="X2515" t="s">
        <v>38</v>
      </c>
    </row>
    <row r="2516" spans="1:24" x14ac:dyDescent="0.3">
      <c r="A2516">
        <v>970819</v>
      </c>
      <c r="B2516" t="s">
        <v>18581</v>
      </c>
      <c r="C2516" t="s">
        <v>18582</v>
      </c>
      <c r="D2516" t="s">
        <v>18583</v>
      </c>
      <c r="E2516" t="s">
        <v>195</v>
      </c>
      <c r="F2516" t="s">
        <v>1864</v>
      </c>
      <c r="G2516" t="s">
        <v>43</v>
      </c>
      <c r="H2516" t="s">
        <v>18584</v>
      </c>
      <c r="I2516" t="s">
        <v>18585</v>
      </c>
      <c r="J2516" t="s">
        <v>18586</v>
      </c>
      <c r="K2516">
        <v>40</v>
      </c>
      <c r="L2516" t="s">
        <v>9050</v>
      </c>
      <c r="N2516" t="s">
        <v>31</v>
      </c>
      <c r="O2516" t="s">
        <v>399</v>
      </c>
      <c r="Q2516" t="s">
        <v>33</v>
      </c>
      <c r="R2516" t="s">
        <v>34</v>
      </c>
      <c r="S2516" t="s">
        <v>18587</v>
      </c>
      <c r="W2516" t="s">
        <v>12057</v>
      </c>
      <c r="X2516" t="s">
        <v>38</v>
      </c>
    </row>
    <row r="2517" spans="1:24" x14ac:dyDescent="0.3">
      <c r="A2517">
        <v>970821</v>
      </c>
      <c r="B2517" t="s">
        <v>18588</v>
      </c>
      <c r="C2517" t="s">
        <v>18589</v>
      </c>
      <c r="D2517" t="s">
        <v>18590</v>
      </c>
      <c r="F2517" t="s">
        <v>1156</v>
      </c>
      <c r="G2517" t="s">
        <v>27</v>
      </c>
      <c r="H2517" t="s">
        <v>18591</v>
      </c>
      <c r="I2517" t="s">
        <v>18592</v>
      </c>
      <c r="J2517" t="s">
        <v>18593</v>
      </c>
      <c r="K2517">
        <v>38</v>
      </c>
      <c r="L2517" t="s">
        <v>15678</v>
      </c>
      <c r="N2517" t="s">
        <v>68</v>
      </c>
      <c r="O2517" t="s">
        <v>1548</v>
      </c>
      <c r="P2517" t="s">
        <v>4478</v>
      </c>
      <c r="Q2517" t="s">
        <v>33</v>
      </c>
      <c r="R2517" t="s">
        <v>34</v>
      </c>
      <c r="S2517" t="s">
        <v>18594</v>
      </c>
      <c r="T2517" t="s">
        <v>265</v>
      </c>
      <c r="W2517" t="s">
        <v>18595</v>
      </c>
      <c r="X2517" t="s">
        <v>38</v>
      </c>
    </row>
    <row r="2518" spans="1:24" x14ac:dyDescent="0.3">
      <c r="A2518">
        <v>970822</v>
      </c>
      <c r="B2518">
        <v>160323</v>
      </c>
      <c r="C2518" t="s">
        <v>15539</v>
      </c>
      <c r="D2518" t="s">
        <v>15540</v>
      </c>
      <c r="E2518" t="s">
        <v>195</v>
      </c>
      <c r="F2518" t="s">
        <v>6865</v>
      </c>
      <c r="G2518" t="s">
        <v>43</v>
      </c>
      <c r="H2518" t="s">
        <v>18596</v>
      </c>
      <c r="I2518" t="s">
        <v>18597</v>
      </c>
      <c r="J2518" t="s">
        <v>18598</v>
      </c>
      <c r="K2518">
        <v>73</v>
      </c>
      <c r="L2518" t="s">
        <v>1504</v>
      </c>
      <c r="N2518" t="s">
        <v>68</v>
      </c>
      <c r="O2518" t="s">
        <v>117</v>
      </c>
      <c r="P2518" t="s">
        <v>18599</v>
      </c>
      <c r="Q2518" t="s">
        <v>33</v>
      </c>
      <c r="R2518" t="s">
        <v>34</v>
      </c>
      <c r="S2518" t="s">
        <v>15544</v>
      </c>
      <c r="W2518" t="s">
        <v>18600</v>
      </c>
      <c r="X2518" t="s">
        <v>60</v>
      </c>
    </row>
    <row r="2519" spans="1:24" x14ac:dyDescent="0.3">
      <c r="A2519">
        <v>970823</v>
      </c>
      <c r="B2519" t="s">
        <v>18601</v>
      </c>
      <c r="C2519" t="s">
        <v>18602</v>
      </c>
      <c r="D2519" t="s">
        <v>18603</v>
      </c>
      <c r="F2519" t="s">
        <v>603</v>
      </c>
      <c r="G2519" t="s">
        <v>27</v>
      </c>
      <c r="H2519" t="s">
        <v>18604</v>
      </c>
      <c r="I2519" t="s">
        <v>18605</v>
      </c>
      <c r="J2519" t="s">
        <v>18606</v>
      </c>
      <c r="K2519">
        <v>36</v>
      </c>
      <c r="L2519" t="s">
        <v>15678</v>
      </c>
      <c r="N2519" t="s">
        <v>68</v>
      </c>
      <c r="O2519" t="s">
        <v>1548</v>
      </c>
      <c r="P2519" t="s">
        <v>4478</v>
      </c>
      <c r="Q2519" t="s">
        <v>33</v>
      </c>
      <c r="R2519" t="s">
        <v>34</v>
      </c>
      <c r="S2519" t="s">
        <v>18607</v>
      </c>
      <c r="T2519" t="s">
        <v>2443</v>
      </c>
      <c r="W2519" t="s">
        <v>18608</v>
      </c>
      <c r="X2519" t="s">
        <v>38</v>
      </c>
    </row>
    <row r="2520" spans="1:24" x14ac:dyDescent="0.3">
      <c r="A2520">
        <v>970825</v>
      </c>
      <c r="B2520" t="s">
        <v>18609</v>
      </c>
      <c r="C2520" t="s">
        <v>18610</v>
      </c>
      <c r="D2520" t="s">
        <v>18611</v>
      </c>
      <c r="E2520" t="s">
        <v>1788</v>
      </c>
      <c r="F2520" t="s">
        <v>125</v>
      </c>
      <c r="G2520" t="s">
        <v>27</v>
      </c>
      <c r="H2520" t="s">
        <v>18612</v>
      </c>
      <c r="I2520" t="s">
        <v>18613</v>
      </c>
      <c r="J2520" t="s">
        <v>18614</v>
      </c>
      <c r="K2520">
        <v>92</v>
      </c>
      <c r="L2520" t="s">
        <v>18615</v>
      </c>
      <c r="N2520" t="s">
        <v>68</v>
      </c>
      <c r="O2520" t="s">
        <v>1548</v>
      </c>
      <c r="P2520" t="s">
        <v>577</v>
      </c>
      <c r="Q2520" t="s">
        <v>33</v>
      </c>
      <c r="R2520" t="s">
        <v>34</v>
      </c>
      <c r="S2520" t="s">
        <v>18616</v>
      </c>
      <c r="W2520" t="s">
        <v>18617</v>
      </c>
      <c r="X2520" t="s">
        <v>38</v>
      </c>
    </row>
    <row r="2521" spans="1:24" x14ac:dyDescent="0.3">
      <c r="A2521">
        <v>970826</v>
      </c>
      <c r="B2521">
        <v>310325</v>
      </c>
      <c r="C2521" t="s">
        <v>18618</v>
      </c>
      <c r="D2521" t="s">
        <v>18619</v>
      </c>
      <c r="E2521" t="s">
        <v>1788</v>
      </c>
      <c r="F2521" t="s">
        <v>847</v>
      </c>
      <c r="G2521" t="s">
        <v>43</v>
      </c>
      <c r="H2521" t="s">
        <v>18553</v>
      </c>
      <c r="I2521" t="s">
        <v>18620</v>
      </c>
      <c r="J2521" t="s">
        <v>18621</v>
      </c>
      <c r="K2521">
        <v>96</v>
      </c>
      <c r="L2521" t="s">
        <v>11444</v>
      </c>
      <c r="N2521" t="s">
        <v>68</v>
      </c>
      <c r="O2521" t="s">
        <v>117</v>
      </c>
      <c r="P2521" t="s">
        <v>202</v>
      </c>
      <c r="Q2521" t="s">
        <v>33</v>
      </c>
      <c r="R2521" t="s">
        <v>34</v>
      </c>
      <c r="S2521" t="s">
        <v>18622</v>
      </c>
      <c r="T2521" t="s">
        <v>18623</v>
      </c>
      <c r="W2521" t="s">
        <v>18624</v>
      </c>
      <c r="X2521" t="s">
        <v>38</v>
      </c>
    </row>
    <row r="2522" spans="1:24" x14ac:dyDescent="0.3">
      <c r="A2522">
        <v>970827</v>
      </c>
      <c r="B2522" t="s">
        <v>18625</v>
      </c>
      <c r="C2522" t="s">
        <v>18626</v>
      </c>
      <c r="D2522" t="s">
        <v>18627</v>
      </c>
      <c r="F2522" t="s">
        <v>320</v>
      </c>
      <c r="G2522" t="s">
        <v>27</v>
      </c>
      <c r="H2522" t="s">
        <v>18628</v>
      </c>
      <c r="I2522" t="s">
        <v>18629</v>
      </c>
      <c r="J2522" t="s">
        <v>18630</v>
      </c>
      <c r="K2522">
        <v>94</v>
      </c>
      <c r="L2522" t="s">
        <v>18631</v>
      </c>
      <c r="N2522" t="s">
        <v>68</v>
      </c>
      <c r="O2522" t="s">
        <v>170</v>
      </c>
      <c r="P2522" t="s">
        <v>2540</v>
      </c>
      <c r="Q2522" t="s">
        <v>33</v>
      </c>
      <c r="R2522" t="s">
        <v>34</v>
      </c>
      <c r="S2522" t="s">
        <v>18632</v>
      </c>
      <c r="T2522" t="s">
        <v>18633</v>
      </c>
      <c r="W2522" t="s">
        <v>18634</v>
      </c>
      <c r="X2522" t="s">
        <v>38</v>
      </c>
    </row>
    <row r="2523" spans="1:24" x14ac:dyDescent="0.3">
      <c r="A2523">
        <v>970830</v>
      </c>
      <c r="B2523">
        <v>328113</v>
      </c>
      <c r="C2523" t="s">
        <v>18635</v>
      </c>
      <c r="D2523" t="s">
        <v>18636</v>
      </c>
      <c r="F2523" t="s">
        <v>63</v>
      </c>
      <c r="G2523" t="s">
        <v>43</v>
      </c>
      <c r="H2523" t="s">
        <v>18637</v>
      </c>
      <c r="I2523" t="s">
        <v>18638</v>
      </c>
      <c r="J2523" t="s">
        <v>18639</v>
      </c>
      <c r="K2523">
        <v>32</v>
      </c>
      <c r="L2523" t="s">
        <v>16654</v>
      </c>
      <c r="N2523" t="s">
        <v>31</v>
      </c>
      <c r="O2523" t="s">
        <v>399</v>
      </c>
      <c r="Q2523" t="s">
        <v>33</v>
      </c>
      <c r="R2523" t="s">
        <v>34</v>
      </c>
      <c r="S2523" t="e">
        <f>- Neuquén - Barrio Ciudad Industrial</f>
        <v>#NAME?</v>
      </c>
      <c r="T2523" t="s">
        <v>18640</v>
      </c>
      <c r="W2523" t="s">
        <v>18641</v>
      </c>
      <c r="X2523" t="s">
        <v>60</v>
      </c>
    </row>
    <row r="2524" spans="1:24" x14ac:dyDescent="0.3">
      <c r="A2524">
        <v>970832</v>
      </c>
      <c r="B2524" t="s">
        <v>18642</v>
      </c>
      <c r="C2524" t="s">
        <v>18643</v>
      </c>
      <c r="D2524" t="s">
        <v>18644</v>
      </c>
      <c r="F2524" t="s">
        <v>292</v>
      </c>
      <c r="G2524" t="s">
        <v>43</v>
      </c>
      <c r="H2524" t="s">
        <v>18645</v>
      </c>
      <c r="I2524" t="s">
        <v>18646</v>
      </c>
      <c r="J2524" t="s">
        <v>18647</v>
      </c>
      <c r="K2524">
        <v>70</v>
      </c>
      <c r="L2524" t="s">
        <v>8571</v>
      </c>
      <c r="N2524" t="s">
        <v>68</v>
      </c>
      <c r="O2524" t="s">
        <v>1548</v>
      </c>
      <c r="P2524" t="s">
        <v>286</v>
      </c>
      <c r="Q2524" t="s">
        <v>33</v>
      </c>
      <c r="R2524" t="s">
        <v>34</v>
      </c>
      <c r="S2524" t="s">
        <v>18648</v>
      </c>
      <c r="W2524" t="s">
        <v>12387</v>
      </c>
      <c r="X2524" t="s">
        <v>38</v>
      </c>
    </row>
    <row r="2525" spans="1:24" x14ac:dyDescent="0.3">
      <c r="A2525">
        <v>970833</v>
      </c>
      <c r="B2525" t="s">
        <v>18649</v>
      </c>
      <c r="C2525" t="s">
        <v>18650</v>
      </c>
      <c r="D2525" t="s">
        <v>18651</v>
      </c>
      <c r="F2525" t="s">
        <v>562</v>
      </c>
      <c r="G2525" t="s">
        <v>27</v>
      </c>
      <c r="H2525" t="s">
        <v>18652</v>
      </c>
      <c r="I2525" t="s">
        <v>18653</v>
      </c>
      <c r="J2525" t="s">
        <v>18654</v>
      </c>
      <c r="K2525">
        <v>18</v>
      </c>
      <c r="L2525" t="s">
        <v>840</v>
      </c>
      <c r="N2525" t="s">
        <v>31</v>
      </c>
      <c r="O2525" t="s">
        <v>399</v>
      </c>
      <c r="Q2525" t="s">
        <v>33</v>
      </c>
      <c r="R2525" t="s">
        <v>34</v>
      </c>
      <c r="S2525" t="s">
        <v>18655</v>
      </c>
      <c r="W2525" t="s">
        <v>18656</v>
      </c>
      <c r="X2525" t="s">
        <v>60</v>
      </c>
    </row>
    <row r="2526" spans="1:24" x14ac:dyDescent="0.3">
      <c r="A2526">
        <v>970835</v>
      </c>
      <c r="B2526">
        <v>82500</v>
      </c>
      <c r="C2526" t="s">
        <v>18657</v>
      </c>
      <c r="D2526" t="s">
        <v>18658</v>
      </c>
      <c r="E2526" t="s">
        <v>364</v>
      </c>
      <c r="F2526" t="s">
        <v>463</v>
      </c>
      <c r="G2526" t="s">
        <v>27</v>
      </c>
      <c r="H2526" t="s">
        <v>18659</v>
      </c>
      <c r="I2526" t="s">
        <v>18660</v>
      </c>
      <c r="J2526" t="s">
        <v>18661</v>
      </c>
      <c r="K2526">
        <v>35</v>
      </c>
      <c r="L2526" t="s">
        <v>18662</v>
      </c>
      <c r="N2526" t="s">
        <v>68</v>
      </c>
      <c r="O2526" t="s">
        <v>170</v>
      </c>
      <c r="P2526" t="s">
        <v>18663</v>
      </c>
      <c r="Q2526" t="s">
        <v>33</v>
      </c>
      <c r="R2526" t="s">
        <v>34</v>
      </c>
      <c r="S2526" t="s">
        <v>18664</v>
      </c>
      <c r="T2526" t="s">
        <v>18665</v>
      </c>
      <c r="W2526" t="s">
        <v>7668</v>
      </c>
      <c r="X2526" t="s">
        <v>60</v>
      </c>
    </row>
    <row r="2527" spans="1:24" x14ac:dyDescent="0.3">
      <c r="A2527">
        <v>970836</v>
      </c>
      <c r="B2527">
        <v>251910</v>
      </c>
      <c r="C2527" t="s">
        <v>18666</v>
      </c>
      <c r="D2527" t="s">
        <v>18667</v>
      </c>
      <c r="F2527" t="s">
        <v>112</v>
      </c>
      <c r="G2527" t="s">
        <v>43</v>
      </c>
      <c r="H2527" t="s">
        <v>18668</v>
      </c>
      <c r="I2527" t="s">
        <v>18669</v>
      </c>
      <c r="J2527" t="s">
        <v>18670</v>
      </c>
      <c r="K2527">
        <v>56</v>
      </c>
      <c r="L2527" t="s">
        <v>18671</v>
      </c>
      <c r="N2527" t="s">
        <v>68</v>
      </c>
      <c r="O2527" t="s">
        <v>1557</v>
      </c>
      <c r="P2527" t="s">
        <v>400</v>
      </c>
      <c r="Q2527" t="s">
        <v>33</v>
      </c>
      <c r="R2527" t="s">
        <v>34</v>
      </c>
      <c r="S2527" t="s">
        <v>18672</v>
      </c>
      <c r="W2527" t="s">
        <v>18673</v>
      </c>
      <c r="X2527" t="s">
        <v>38</v>
      </c>
    </row>
    <row r="2528" spans="1:24" x14ac:dyDescent="0.3">
      <c r="A2528">
        <v>970837</v>
      </c>
      <c r="B2528">
        <v>313595</v>
      </c>
      <c r="C2528" t="s">
        <v>18674</v>
      </c>
      <c r="D2528" t="s">
        <v>18675</v>
      </c>
      <c r="F2528" t="s">
        <v>970</v>
      </c>
      <c r="G2528" t="s">
        <v>27</v>
      </c>
      <c r="H2528" t="s">
        <v>18676</v>
      </c>
      <c r="I2528" t="s">
        <v>18676</v>
      </c>
      <c r="J2528" t="s">
        <v>18677</v>
      </c>
      <c r="K2528">
        <v>0</v>
      </c>
      <c r="L2528" t="s">
        <v>15687</v>
      </c>
      <c r="N2528" t="s">
        <v>31</v>
      </c>
      <c r="O2528" t="s">
        <v>399</v>
      </c>
      <c r="Q2528" t="s">
        <v>33</v>
      </c>
      <c r="R2528" t="s">
        <v>34</v>
      </c>
      <c r="S2528" t="s">
        <v>18678</v>
      </c>
      <c r="W2528" t="s">
        <v>2688</v>
      </c>
    </row>
    <row r="2529" spans="1:24" x14ac:dyDescent="0.3">
      <c r="A2529">
        <v>970838</v>
      </c>
      <c r="B2529" t="s">
        <v>18679</v>
      </c>
      <c r="C2529" t="s">
        <v>18680</v>
      </c>
      <c r="D2529" t="s">
        <v>18681</v>
      </c>
      <c r="F2529" t="s">
        <v>650</v>
      </c>
      <c r="G2529" t="s">
        <v>43</v>
      </c>
      <c r="H2529" t="s">
        <v>18682</v>
      </c>
      <c r="I2529" t="s">
        <v>18683</v>
      </c>
      <c r="J2529" t="s">
        <v>18684</v>
      </c>
      <c r="K2529">
        <v>35</v>
      </c>
      <c r="L2529" t="s">
        <v>18685</v>
      </c>
      <c r="N2529" t="s">
        <v>31</v>
      </c>
      <c r="O2529" t="s">
        <v>1548</v>
      </c>
      <c r="Q2529" t="s">
        <v>33</v>
      </c>
      <c r="R2529" t="s">
        <v>34</v>
      </c>
      <c r="S2529" t="s">
        <v>18686</v>
      </c>
      <c r="T2529" t="s">
        <v>7220</v>
      </c>
      <c r="W2529" t="s">
        <v>18687</v>
      </c>
      <c r="X2529" t="s">
        <v>38</v>
      </c>
    </row>
    <row r="2530" spans="1:24" x14ac:dyDescent="0.3">
      <c r="A2530">
        <v>970840</v>
      </c>
      <c r="B2530" t="s">
        <v>18688</v>
      </c>
      <c r="C2530" t="s">
        <v>18689</v>
      </c>
      <c r="D2530" t="s">
        <v>18690</v>
      </c>
      <c r="F2530" t="s">
        <v>356</v>
      </c>
      <c r="G2530" t="s">
        <v>27</v>
      </c>
      <c r="H2530" t="s">
        <v>18691</v>
      </c>
      <c r="I2530" t="s">
        <v>18692</v>
      </c>
      <c r="J2530" t="s">
        <v>18693</v>
      </c>
      <c r="K2530">
        <v>23</v>
      </c>
      <c r="M2530" t="s">
        <v>18694</v>
      </c>
      <c r="N2530" t="s">
        <v>68</v>
      </c>
      <c r="O2530" t="s">
        <v>170</v>
      </c>
      <c r="P2530" t="s">
        <v>1068</v>
      </c>
      <c r="Q2530" t="s">
        <v>33</v>
      </c>
      <c r="R2530" t="s">
        <v>34</v>
      </c>
      <c r="S2530" t="s">
        <v>18695</v>
      </c>
      <c r="W2530" t="s">
        <v>18696</v>
      </c>
      <c r="X2530" t="s">
        <v>38</v>
      </c>
    </row>
    <row r="2531" spans="1:24" x14ac:dyDescent="0.3">
      <c r="A2531">
        <v>970841</v>
      </c>
      <c r="B2531" t="s">
        <v>18697</v>
      </c>
      <c r="C2531" t="s">
        <v>18698</v>
      </c>
      <c r="D2531" t="s">
        <v>18699</v>
      </c>
      <c r="E2531" t="s">
        <v>185</v>
      </c>
      <c r="F2531" t="s">
        <v>738</v>
      </c>
      <c r="G2531" t="s">
        <v>43</v>
      </c>
      <c r="H2531" t="s">
        <v>18700</v>
      </c>
      <c r="I2531" t="s">
        <v>18701</v>
      </c>
      <c r="J2531" t="s">
        <v>18702</v>
      </c>
      <c r="K2531">
        <v>22</v>
      </c>
      <c r="L2531" t="s">
        <v>18703</v>
      </c>
      <c r="N2531" t="s">
        <v>31</v>
      </c>
      <c r="O2531" t="s">
        <v>1548</v>
      </c>
      <c r="Q2531" t="s">
        <v>33</v>
      </c>
      <c r="R2531" t="s">
        <v>34</v>
      </c>
      <c r="S2531" t="s">
        <v>18704</v>
      </c>
      <c r="T2531" t="s">
        <v>6668</v>
      </c>
      <c r="W2531" t="s">
        <v>1886</v>
      </c>
      <c r="X2531" t="s">
        <v>38</v>
      </c>
    </row>
    <row r="2532" spans="1:24" x14ac:dyDescent="0.3">
      <c r="A2532">
        <v>970842</v>
      </c>
      <c r="B2532" t="s">
        <v>18705</v>
      </c>
      <c r="C2532" t="s">
        <v>18706</v>
      </c>
      <c r="D2532" t="s">
        <v>18707</v>
      </c>
      <c r="F2532" t="s">
        <v>165</v>
      </c>
      <c r="G2532" t="s">
        <v>43</v>
      </c>
      <c r="H2532" t="s">
        <v>18708</v>
      </c>
      <c r="I2532" t="s">
        <v>18709</v>
      </c>
      <c r="J2532" t="s">
        <v>18710</v>
      </c>
      <c r="K2532">
        <v>20</v>
      </c>
      <c r="L2532" t="s">
        <v>1046</v>
      </c>
      <c r="N2532" t="s">
        <v>68</v>
      </c>
      <c r="O2532" t="s">
        <v>1557</v>
      </c>
      <c r="P2532" t="s">
        <v>1047</v>
      </c>
      <c r="Q2532" t="s">
        <v>33</v>
      </c>
      <c r="R2532" t="s">
        <v>34</v>
      </c>
      <c r="S2532" t="s">
        <v>18711</v>
      </c>
      <c r="W2532" t="s">
        <v>18712</v>
      </c>
      <c r="X2532" t="s">
        <v>38</v>
      </c>
    </row>
    <row r="2533" spans="1:24" x14ac:dyDescent="0.3">
      <c r="A2533">
        <v>970843</v>
      </c>
      <c r="B2533" t="s">
        <v>18713</v>
      </c>
      <c r="C2533" t="s">
        <v>18714</v>
      </c>
      <c r="D2533" t="s">
        <v>18715</v>
      </c>
      <c r="E2533" t="s">
        <v>425</v>
      </c>
      <c r="F2533" t="s">
        <v>84</v>
      </c>
      <c r="G2533" t="s">
        <v>43</v>
      </c>
      <c r="H2533" t="s">
        <v>18716</v>
      </c>
      <c r="I2533" t="s">
        <v>18716</v>
      </c>
      <c r="J2533" t="s">
        <v>18717</v>
      </c>
      <c r="K2533">
        <v>0</v>
      </c>
      <c r="L2533" t="s">
        <v>7920</v>
      </c>
      <c r="N2533" t="s">
        <v>31</v>
      </c>
      <c r="O2533" t="s">
        <v>399</v>
      </c>
      <c r="Q2533" t="s">
        <v>33</v>
      </c>
      <c r="R2533" t="s">
        <v>34</v>
      </c>
      <c r="S2533" t="s">
        <v>18718</v>
      </c>
      <c r="W2533" t="s">
        <v>2688</v>
      </c>
    </row>
    <row r="2534" spans="1:24" x14ac:dyDescent="0.3">
      <c r="A2534">
        <v>970844</v>
      </c>
      <c r="B2534">
        <v>209980</v>
      </c>
      <c r="C2534" t="s">
        <v>18719</v>
      </c>
      <c r="D2534" t="s">
        <v>18720</v>
      </c>
      <c r="F2534" t="s">
        <v>84</v>
      </c>
      <c r="G2534" t="s">
        <v>27</v>
      </c>
      <c r="H2534" t="s">
        <v>18721</v>
      </c>
      <c r="I2534" t="s">
        <v>18722</v>
      </c>
      <c r="J2534" t="s">
        <v>18723</v>
      </c>
      <c r="K2534">
        <v>24</v>
      </c>
      <c r="L2534" t="s">
        <v>2962</v>
      </c>
      <c r="N2534" t="s">
        <v>31</v>
      </c>
      <c r="O2534" t="s">
        <v>117</v>
      </c>
      <c r="Q2534" t="s">
        <v>33</v>
      </c>
      <c r="R2534" t="s">
        <v>34</v>
      </c>
      <c r="S2534" t="s">
        <v>18724</v>
      </c>
      <c r="W2534" t="s">
        <v>18725</v>
      </c>
      <c r="X2534" t="s">
        <v>38</v>
      </c>
    </row>
    <row r="2535" spans="1:24" x14ac:dyDescent="0.3">
      <c r="A2535">
        <v>970845</v>
      </c>
      <c r="B2535">
        <v>303301</v>
      </c>
      <c r="C2535" t="s">
        <v>18726</v>
      </c>
      <c r="D2535" t="s">
        <v>18727</v>
      </c>
      <c r="F2535" t="s">
        <v>1001</v>
      </c>
      <c r="G2535" t="s">
        <v>27</v>
      </c>
      <c r="H2535" t="s">
        <v>18728</v>
      </c>
      <c r="I2535" t="s">
        <v>18729</v>
      </c>
      <c r="J2535" t="s">
        <v>18730</v>
      </c>
      <c r="K2535">
        <v>23</v>
      </c>
      <c r="L2535" t="s">
        <v>18731</v>
      </c>
      <c r="N2535" t="s">
        <v>68</v>
      </c>
      <c r="O2535" t="s">
        <v>1557</v>
      </c>
      <c r="P2535" t="s">
        <v>253</v>
      </c>
      <c r="Q2535" t="s">
        <v>33</v>
      </c>
      <c r="R2535" t="s">
        <v>34</v>
      </c>
      <c r="S2535" t="s">
        <v>18732</v>
      </c>
      <c r="T2535" t="s">
        <v>503</v>
      </c>
      <c r="W2535" t="s">
        <v>18733</v>
      </c>
      <c r="X2535" t="s">
        <v>38</v>
      </c>
    </row>
    <row r="2536" spans="1:24" x14ac:dyDescent="0.3">
      <c r="A2536">
        <v>970846</v>
      </c>
      <c r="B2536" t="s">
        <v>16995</v>
      </c>
      <c r="C2536" t="s">
        <v>16996</v>
      </c>
      <c r="D2536" t="s">
        <v>16997</v>
      </c>
      <c r="F2536" t="s">
        <v>909</v>
      </c>
      <c r="G2536" t="s">
        <v>43</v>
      </c>
      <c r="H2536" t="s">
        <v>18734</v>
      </c>
      <c r="I2536" t="s">
        <v>18734</v>
      </c>
      <c r="J2536" t="s">
        <v>18735</v>
      </c>
      <c r="K2536">
        <v>0</v>
      </c>
      <c r="N2536" t="s">
        <v>31</v>
      </c>
      <c r="Q2536" t="s">
        <v>33</v>
      </c>
      <c r="R2536" t="s">
        <v>34</v>
      </c>
      <c r="S2536" t="s">
        <v>17001</v>
      </c>
      <c r="T2536" t="s">
        <v>540</v>
      </c>
      <c r="W2536" t="s">
        <v>1510</v>
      </c>
    </row>
    <row r="2537" spans="1:24" x14ac:dyDescent="0.3">
      <c r="A2537">
        <v>970847</v>
      </c>
      <c r="B2537">
        <v>321052</v>
      </c>
      <c r="C2537" t="s">
        <v>18736</v>
      </c>
      <c r="D2537" t="s">
        <v>18737</v>
      </c>
      <c r="E2537" t="s">
        <v>462</v>
      </c>
      <c r="F2537" t="s">
        <v>219</v>
      </c>
      <c r="G2537" t="s">
        <v>43</v>
      </c>
      <c r="H2537" t="s">
        <v>18738</v>
      </c>
      <c r="I2537" t="s">
        <v>18739</v>
      </c>
      <c r="J2537" t="s">
        <v>18740</v>
      </c>
      <c r="K2537">
        <v>17</v>
      </c>
      <c r="L2537" t="s">
        <v>18741</v>
      </c>
      <c r="N2537" t="s">
        <v>31</v>
      </c>
      <c r="O2537" t="s">
        <v>117</v>
      </c>
      <c r="Q2537" t="s">
        <v>119</v>
      </c>
      <c r="R2537" t="s">
        <v>120</v>
      </c>
      <c r="S2537" t="s">
        <v>18742</v>
      </c>
      <c r="T2537" t="s">
        <v>18743</v>
      </c>
      <c r="W2537" t="s">
        <v>2688</v>
      </c>
      <c r="X2537" t="s">
        <v>38</v>
      </c>
    </row>
    <row r="2538" spans="1:24" x14ac:dyDescent="0.3">
      <c r="A2538">
        <v>970848</v>
      </c>
      <c r="B2538" t="s">
        <v>15851</v>
      </c>
      <c r="C2538" t="s">
        <v>15852</v>
      </c>
      <c r="D2538" t="s">
        <v>15853</v>
      </c>
      <c r="F2538" t="s">
        <v>1001</v>
      </c>
      <c r="G2538" t="s">
        <v>27</v>
      </c>
      <c r="H2538" t="s">
        <v>18744</v>
      </c>
      <c r="I2538" t="s">
        <v>18745</v>
      </c>
      <c r="J2538" t="s">
        <v>18746</v>
      </c>
      <c r="K2538">
        <v>64</v>
      </c>
      <c r="M2538" t="s">
        <v>18747</v>
      </c>
      <c r="N2538" t="s">
        <v>68</v>
      </c>
      <c r="O2538" t="s">
        <v>170</v>
      </c>
      <c r="P2538" t="s">
        <v>491</v>
      </c>
      <c r="Q2538" t="s">
        <v>33</v>
      </c>
      <c r="R2538" t="s">
        <v>34</v>
      </c>
      <c r="S2538" t="s">
        <v>15858</v>
      </c>
      <c r="W2538" t="s">
        <v>18748</v>
      </c>
      <c r="X2538" t="s">
        <v>38</v>
      </c>
    </row>
    <row r="2539" spans="1:24" x14ac:dyDescent="0.3">
      <c r="A2539">
        <v>970849</v>
      </c>
      <c r="B2539" t="s">
        <v>18749</v>
      </c>
      <c r="C2539" t="s">
        <v>18750</v>
      </c>
      <c r="D2539" t="s">
        <v>18751</v>
      </c>
      <c r="F2539" t="s">
        <v>1042</v>
      </c>
      <c r="G2539" t="s">
        <v>27</v>
      </c>
      <c r="H2539" t="s">
        <v>18752</v>
      </c>
      <c r="I2539" t="s">
        <v>18753</v>
      </c>
      <c r="J2539" t="s">
        <v>18754</v>
      </c>
      <c r="K2539">
        <v>69</v>
      </c>
      <c r="L2539" t="s">
        <v>1739</v>
      </c>
      <c r="N2539" t="s">
        <v>68</v>
      </c>
      <c r="O2539" t="s">
        <v>1548</v>
      </c>
      <c r="P2539" t="s">
        <v>1740</v>
      </c>
      <c r="Q2539" t="s">
        <v>33</v>
      </c>
      <c r="R2539" t="s">
        <v>34</v>
      </c>
      <c r="S2539" t="s">
        <v>18755</v>
      </c>
      <c r="T2539" t="s">
        <v>5447</v>
      </c>
      <c r="W2539" t="s">
        <v>18756</v>
      </c>
      <c r="X2539" t="s">
        <v>38</v>
      </c>
    </row>
    <row r="2540" spans="1:24" x14ac:dyDescent="0.3">
      <c r="A2540">
        <v>970850</v>
      </c>
      <c r="B2540" t="s">
        <v>10803</v>
      </c>
      <c r="C2540" t="s">
        <v>10804</v>
      </c>
      <c r="D2540" t="s">
        <v>10805</v>
      </c>
      <c r="F2540" t="s">
        <v>320</v>
      </c>
      <c r="G2540" t="s">
        <v>43</v>
      </c>
      <c r="H2540" t="s">
        <v>18757</v>
      </c>
      <c r="J2540" t="s">
        <v>18758</v>
      </c>
      <c r="N2540" t="s">
        <v>31</v>
      </c>
      <c r="R2540" t="s">
        <v>78</v>
      </c>
      <c r="S2540" t="s">
        <v>10808</v>
      </c>
      <c r="T2540" t="s">
        <v>9591</v>
      </c>
      <c r="W2540" t="s">
        <v>1163</v>
      </c>
      <c r="X2540" t="s">
        <v>38</v>
      </c>
    </row>
    <row r="2541" spans="1:24" x14ac:dyDescent="0.3">
      <c r="A2541">
        <v>970851</v>
      </c>
      <c r="B2541" t="s">
        <v>18759</v>
      </c>
      <c r="C2541" t="s">
        <v>18760</v>
      </c>
      <c r="D2541" t="s">
        <v>18761</v>
      </c>
      <c r="F2541" t="s">
        <v>584</v>
      </c>
      <c r="G2541" t="s">
        <v>27</v>
      </c>
      <c r="H2541" t="s">
        <v>18762</v>
      </c>
      <c r="I2541" t="s">
        <v>18763</v>
      </c>
      <c r="J2541" t="s">
        <v>18764</v>
      </c>
      <c r="K2541">
        <v>60</v>
      </c>
      <c r="M2541" t="s">
        <v>1213</v>
      </c>
      <c r="N2541" t="s">
        <v>68</v>
      </c>
      <c r="O2541" t="s">
        <v>1557</v>
      </c>
      <c r="P2541" t="s">
        <v>841</v>
      </c>
      <c r="Q2541" t="s">
        <v>33</v>
      </c>
      <c r="R2541" t="s">
        <v>34</v>
      </c>
      <c r="S2541" t="s">
        <v>18765</v>
      </c>
      <c r="T2541" t="s">
        <v>18766</v>
      </c>
      <c r="W2541" t="s">
        <v>637</v>
      </c>
      <c r="X2541" t="s">
        <v>38</v>
      </c>
    </row>
    <row r="2542" spans="1:24" x14ac:dyDescent="0.3">
      <c r="A2542">
        <v>970852</v>
      </c>
      <c r="B2542">
        <v>45455</v>
      </c>
      <c r="C2542" t="s">
        <v>18767</v>
      </c>
      <c r="D2542" t="s">
        <v>18768</v>
      </c>
      <c r="E2542" t="s">
        <v>195</v>
      </c>
      <c r="F2542" t="s">
        <v>920</v>
      </c>
      <c r="G2542" t="s">
        <v>27</v>
      </c>
      <c r="H2542" t="s">
        <v>18769</v>
      </c>
      <c r="I2542" t="s">
        <v>18770</v>
      </c>
      <c r="J2542" t="s">
        <v>18771</v>
      </c>
      <c r="K2542">
        <v>48</v>
      </c>
      <c r="L2542" t="s">
        <v>18772</v>
      </c>
      <c r="N2542" t="s">
        <v>31</v>
      </c>
      <c r="O2542" t="s">
        <v>117</v>
      </c>
      <c r="Q2542" t="s">
        <v>33</v>
      </c>
      <c r="R2542" t="s">
        <v>34</v>
      </c>
      <c r="S2542" t="s">
        <v>18773</v>
      </c>
      <c r="T2542" t="s">
        <v>7360</v>
      </c>
      <c r="W2542" t="s">
        <v>1367</v>
      </c>
      <c r="X2542" t="s">
        <v>38</v>
      </c>
    </row>
    <row r="2543" spans="1:24" x14ac:dyDescent="0.3">
      <c r="A2543">
        <v>970855</v>
      </c>
      <c r="B2543" t="s">
        <v>15100</v>
      </c>
      <c r="C2543" t="s">
        <v>15101</v>
      </c>
      <c r="D2543" t="s">
        <v>15102</v>
      </c>
      <c r="F2543" t="s">
        <v>1911</v>
      </c>
      <c r="G2543" t="s">
        <v>27</v>
      </c>
      <c r="H2543" t="s">
        <v>18774</v>
      </c>
      <c r="I2543" t="s">
        <v>18775</v>
      </c>
      <c r="J2543" t="s">
        <v>18776</v>
      </c>
      <c r="K2543">
        <v>77</v>
      </c>
      <c r="L2543" t="s">
        <v>18777</v>
      </c>
      <c r="N2543" t="s">
        <v>68</v>
      </c>
      <c r="O2543" t="s">
        <v>170</v>
      </c>
      <c r="P2543" t="s">
        <v>519</v>
      </c>
      <c r="Q2543" t="s">
        <v>33</v>
      </c>
      <c r="R2543" t="s">
        <v>34</v>
      </c>
      <c r="S2543" t="s">
        <v>15106</v>
      </c>
      <c r="T2543" t="s">
        <v>36</v>
      </c>
      <c r="W2543" t="s">
        <v>18778</v>
      </c>
      <c r="X2543" t="s">
        <v>38</v>
      </c>
    </row>
    <row r="2544" spans="1:24" x14ac:dyDescent="0.3">
      <c r="A2544">
        <v>970856</v>
      </c>
      <c r="B2544" t="s">
        <v>18779</v>
      </c>
      <c r="C2544" t="s">
        <v>18780</v>
      </c>
      <c r="D2544" t="s">
        <v>18781</v>
      </c>
      <c r="E2544" t="s">
        <v>4841</v>
      </c>
      <c r="F2544" t="s">
        <v>112</v>
      </c>
      <c r="G2544" t="s">
        <v>43</v>
      </c>
      <c r="H2544" t="s">
        <v>18782</v>
      </c>
      <c r="I2544" t="s">
        <v>18783</v>
      </c>
      <c r="J2544" t="s">
        <v>18784</v>
      </c>
      <c r="K2544">
        <v>101</v>
      </c>
      <c r="L2544" t="s">
        <v>18785</v>
      </c>
      <c r="N2544" t="s">
        <v>68</v>
      </c>
      <c r="O2544" t="s">
        <v>1548</v>
      </c>
      <c r="P2544" t="s">
        <v>5814</v>
      </c>
      <c r="Q2544" t="s">
        <v>33</v>
      </c>
      <c r="R2544" t="s">
        <v>34</v>
      </c>
      <c r="S2544" t="s">
        <v>18786</v>
      </c>
      <c r="W2544" t="s">
        <v>18787</v>
      </c>
      <c r="X2544" t="s">
        <v>38</v>
      </c>
    </row>
    <row r="2545" spans="1:24" x14ac:dyDescent="0.3">
      <c r="A2545">
        <v>970857</v>
      </c>
      <c r="B2545" t="s">
        <v>18788</v>
      </c>
      <c r="C2545" t="s">
        <v>18789</v>
      </c>
      <c r="D2545" t="s">
        <v>18790</v>
      </c>
      <c r="F2545" t="s">
        <v>668</v>
      </c>
      <c r="G2545" t="s">
        <v>43</v>
      </c>
      <c r="H2545" t="s">
        <v>18791</v>
      </c>
      <c r="I2545" t="s">
        <v>18792</v>
      </c>
      <c r="J2545" t="s">
        <v>18793</v>
      </c>
      <c r="K2545">
        <v>102</v>
      </c>
      <c r="L2545" t="s">
        <v>6860</v>
      </c>
      <c r="N2545" t="s">
        <v>68</v>
      </c>
      <c r="O2545" t="s">
        <v>117</v>
      </c>
      <c r="P2545" t="s">
        <v>1740</v>
      </c>
      <c r="Q2545" t="s">
        <v>33</v>
      </c>
      <c r="R2545" t="s">
        <v>34</v>
      </c>
      <c r="S2545" t="s">
        <v>18794</v>
      </c>
      <c r="T2545" t="s">
        <v>7705</v>
      </c>
      <c r="W2545" t="s">
        <v>18795</v>
      </c>
      <c r="X2545" t="s">
        <v>38</v>
      </c>
    </row>
    <row r="2546" spans="1:24" x14ac:dyDescent="0.3">
      <c r="A2546">
        <v>970858</v>
      </c>
      <c r="B2546">
        <v>11857</v>
      </c>
      <c r="C2546" t="s">
        <v>2986</v>
      </c>
      <c r="D2546" t="s">
        <v>2987</v>
      </c>
      <c r="E2546" t="s">
        <v>195</v>
      </c>
      <c r="F2546" t="s">
        <v>920</v>
      </c>
      <c r="G2546" t="s">
        <v>27</v>
      </c>
      <c r="H2546" t="s">
        <v>18791</v>
      </c>
      <c r="I2546" t="s">
        <v>18791</v>
      </c>
      <c r="J2546" t="s">
        <v>18796</v>
      </c>
      <c r="K2546">
        <v>0</v>
      </c>
      <c r="N2546" t="s">
        <v>31</v>
      </c>
      <c r="O2546" t="s">
        <v>47</v>
      </c>
      <c r="Q2546" t="s">
        <v>119</v>
      </c>
      <c r="R2546" t="s">
        <v>120</v>
      </c>
      <c r="S2546" t="s">
        <v>2993</v>
      </c>
      <c r="T2546" t="s">
        <v>2994</v>
      </c>
      <c r="W2546" t="s">
        <v>18797</v>
      </c>
    </row>
    <row r="2547" spans="1:24" x14ac:dyDescent="0.3">
      <c r="A2547">
        <v>970859</v>
      </c>
      <c r="B2547" t="s">
        <v>18798</v>
      </c>
      <c r="C2547" t="s">
        <v>18799</v>
      </c>
      <c r="D2547" t="s">
        <v>18800</v>
      </c>
      <c r="F2547" t="s">
        <v>125</v>
      </c>
      <c r="G2547" t="s">
        <v>43</v>
      </c>
      <c r="H2547" t="s">
        <v>18801</v>
      </c>
      <c r="I2547" t="s">
        <v>18802</v>
      </c>
      <c r="J2547" t="s">
        <v>18803</v>
      </c>
      <c r="K2547">
        <v>26</v>
      </c>
      <c r="M2547" t="s">
        <v>18804</v>
      </c>
      <c r="N2547" t="s">
        <v>68</v>
      </c>
      <c r="O2547" t="s">
        <v>170</v>
      </c>
      <c r="P2547" t="s">
        <v>3242</v>
      </c>
      <c r="Q2547" t="s">
        <v>33</v>
      </c>
      <c r="R2547" t="s">
        <v>34</v>
      </c>
      <c r="S2547" t="s">
        <v>18805</v>
      </c>
      <c r="T2547" t="s">
        <v>1578</v>
      </c>
      <c r="W2547" t="s">
        <v>18806</v>
      </c>
      <c r="X2547" t="s">
        <v>38</v>
      </c>
    </row>
    <row r="2548" spans="1:24" x14ac:dyDescent="0.3">
      <c r="A2548">
        <v>970860</v>
      </c>
      <c r="B2548">
        <v>324617</v>
      </c>
      <c r="C2548" t="s">
        <v>18807</v>
      </c>
      <c r="D2548" t="s">
        <v>18808</v>
      </c>
      <c r="F2548" t="s">
        <v>611</v>
      </c>
      <c r="G2548" t="s">
        <v>27</v>
      </c>
      <c r="H2548" t="s">
        <v>18809</v>
      </c>
      <c r="I2548" t="s">
        <v>18810</v>
      </c>
      <c r="J2548" t="s">
        <v>18811</v>
      </c>
      <c r="K2548">
        <v>90</v>
      </c>
      <c r="L2548" t="s">
        <v>18812</v>
      </c>
      <c r="N2548" t="s">
        <v>68</v>
      </c>
      <c r="O2548" t="s">
        <v>1557</v>
      </c>
      <c r="P2548" t="s">
        <v>577</v>
      </c>
      <c r="Q2548" t="s">
        <v>33</v>
      </c>
      <c r="R2548" t="s">
        <v>34</v>
      </c>
      <c r="S2548" t="s">
        <v>18813</v>
      </c>
      <c r="W2548" t="s">
        <v>18814</v>
      </c>
      <c r="X2548" t="s">
        <v>38</v>
      </c>
    </row>
    <row r="2549" spans="1:24" x14ac:dyDescent="0.3">
      <c r="A2549">
        <v>970862</v>
      </c>
      <c r="B2549">
        <v>46419</v>
      </c>
      <c r="C2549" t="s">
        <v>18815</v>
      </c>
      <c r="D2549" t="s">
        <v>18816</v>
      </c>
      <c r="F2549" t="s">
        <v>909</v>
      </c>
      <c r="G2549" t="s">
        <v>27</v>
      </c>
      <c r="H2549" t="s">
        <v>18817</v>
      </c>
      <c r="I2549" t="s">
        <v>18818</v>
      </c>
      <c r="J2549" t="s">
        <v>18819</v>
      </c>
      <c r="K2549">
        <v>93</v>
      </c>
      <c r="L2549" t="s">
        <v>18820</v>
      </c>
      <c r="N2549" t="s">
        <v>31</v>
      </c>
      <c r="O2549" t="s">
        <v>117</v>
      </c>
      <c r="Q2549" t="s">
        <v>33</v>
      </c>
      <c r="R2549" t="s">
        <v>34</v>
      </c>
      <c r="S2549" t="s">
        <v>18821</v>
      </c>
      <c r="W2549" t="s">
        <v>18822</v>
      </c>
      <c r="X2549" t="s">
        <v>38</v>
      </c>
    </row>
    <row r="2550" spans="1:24" x14ac:dyDescent="0.3">
      <c r="A2550">
        <v>970863</v>
      </c>
      <c r="B2550" t="s">
        <v>18823</v>
      </c>
      <c r="C2550" t="s">
        <v>18824</v>
      </c>
      <c r="D2550" t="s">
        <v>18825</v>
      </c>
      <c r="E2550" t="s">
        <v>140</v>
      </c>
      <c r="F2550" t="s">
        <v>562</v>
      </c>
      <c r="G2550" t="s">
        <v>43</v>
      </c>
      <c r="H2550" t="s">
        <v>18826</v>
      </c>
      <c r="I2550" t="s">
        <v>18827</v>
      </c>
      <c r="J2550" t="s">
        <v>18828</v>
      </c>
      <c r="K2550">
        <v>84</v>
      </c>
      <c r="L2550" t="s">
        <v>18829</v>
      </c>
      <c r="N2550" t="s">
        <v>68</v>
      </c>
      <c r="O2550" t="s">
        <v>1557</v>
      </c>
      <c r="P2550" t="s">
        <v>18830</v>
      </c>
      <c r="Q2550" t="s">
        <v>33</v>
      </c>
      <c r="R2550" t="s">
        <v>34</v>
      </c>
      <c r="S2550" t="s">
        <v>18831</v>
      </c>
      <c r="W2550" t="s">
        <v>6016</v>
      </c>
      <c r="X2550" t="s">
        <v>38</v>
      </c>
    </row>
    <row r="2551" spans="1:24" x14ac:dyDescent="0.3">
      <c r="A2551">
        <v>970865</v>
      </c>
      <c r="B2551" t="s">
        <v>18832</v>
      </c>
      <c r="C2551" t="s">
        <v>18833</v>
      </c>
      <c r="D2551" t="s">
        <v>18834</v>
      </c>
      <c r="E2551" t="s">
        <v>2001</v>
      </c>
      <c r="F2551" t="s">
        <v>1042</v>
      </c>
      <c r="G2551" t="s">
        <v>27</v>
      </c>
      <c r="H2551" t="s">
        <v>18835</v>
      </c>
      <c r="I2551" t="s">
        <v>18836</v>
      </c>
      <c r="J2551" t="s">
        <v>18837</v>
      </c>
      <c r="K2551">
        <v>63</v>
      </c>
      <c r="L2551" t="s">
        <v>18838</v>
      </c>
      <c r="N2551" t="s">
        <v>68</v>
      </c>
      <c r="O2551" t="s">
        <v>490</v>
      </c>
      <c r="P2551" t="s">
        <v>3137</v>
      </c>
      <c r="Q2551" t="s">
        <v>33</v>
      </c>
      <c r="R2551" t="s">
        <v>34</v>
      </c>
      <c r="S2551" t="s">
        <v>18839</v>
      </c>
      <c r="T2551" t="s">
        <v>579</v>
      </c>
      <c r="W2551" t="s">
        <v>18840</v>
      </c>
      <c r="X2551" t="s">
        <v>38</v>
      </c>
    </row>
    <row r="2552" spans="1:24" x14ac:dyDescent="0.3">
      <c r="A2552">
        <v>970866</v>
      </c>
      <c r="B2552" t="s">
        <v>18841</v>
      </c>
      <c r="C2552" t="s">
        <v>18842</v>
      </c>
      <c r="D2552" t="s">
        <v>18843</v>
      </c>
      <c r="E2552" t="s">
        <v>195</v>
      </c>
      <c r="F2552" t="s">
        <v>979</v>
      </c>
      <c r="G2552" t="s">
        <v>27</v>
      </c>
      <c r="H2552" t="s">
        <v>18844</v>
      </c>
      <c r="I2552" t="s">
        <v>18845</v>
      </c>
      <c r="J2552" t="s">
        <v>18846</v>
      </c>
      <c r="K2552">
        <v>57</v>
      </c>
      <c r="L2552" t="s">
        <v>2321</v>
      </c>
      <c r="N2552" t="s">
        <v>31</v>
      </c>
      <c r="O2552" t="s">
        <v>1548</v>
      </c>
      <c r="Q2552" t="s">
        <v>33</v>
      </c>
      <c r="R2552" t="s">
        <v>34</v>
      </c>
      <c r="S2552" t="s">
        <v>18847</v>
      </c>
      <c r="T2552" t="s">
        <v>7846</v>
      </c>
      <c r="W2552" t="s">
        <v>18848</v>
      </c>
      <c r="X2552" t="s">
        <v>38</v>
      </c>
    </row>
    <row r="2553" spans="1:24" x14ac:dyDescent="0.3">
      <c r="A2553">
        <v>970867</v>
      </c>
      <c r="B2553">
        <v>220786</v>
      </c>
      <c r="C2553" t="s">
        <v>18849</v>
      </c>
      <c r="D2553" t="s">
        <v>18850</v>
      </c>
      <c r="E2553" t="s">
        <v>140</v>
      </c>
      <c r="F2553" t="s">
        <v>141</v>
      </c>
      <c r="G2553" t="s">
        <v>27</v>
      </c>
      <c r="H2553" t="s">
        <v>18851</v>
      </c>
      <c r="I2553" t="s">
        <v>18852</v>
      </c>
      <c r="J2553" t="s">
        <v>18853</v>
      </c>
      <c r="K2553">
        <v>54</v>
      </c>
      <c r="L2553" t="s">
        <v>7342</v>
      </c>
      <c r="N2553" t="s">
        <v>31</v>
      </c>
      <c r="O2553" t="s">
        <v>399</v>
      </c>
      <c r="Q2553" t="s">
        <v>33</v>
      </c>
      <c r="R2553" t="s">
        <v>34</v>
      </c>
      <c r="S2553" t="s">
        <v>18854</v>
      </c>
      <c r="T2553" t="s">
        <v>18855</v>
      </c>
      <c r="W2553" t="s">
        <v>18856</v>
      </c>
      <c r="X2553" t="s">
        <v>38</v>
      </c>
    </row>
    <row r="2554" spans="1:24" x14ac:dyDescent="0.3">
      <c r="A2554">
        <v>970868</v>
      </c>
      <c r="B2554">
        <v>232300</v>
      </c>
      <c r="C2554" t="s">
        <v>18857</v>
      </c>
      <c r="D2554" t="s">
        <v>18858</v>
      </c>
      <c r="E2554" t="s">
        <v>140</v>
      </c>
      <c r="F2554" t="s">
        <v>42</v>
      </c>
      <c r="G2554" t="s">
        <v>27</v>
      </c>
      <c r="H2554" t="s">
        <v>18859</v>
      </c>
      <c r="I2554" t="s">
        <v>18860</v>
      </c>
      <c r="J2554" t="s">
        <v>18861</v>
      </c>
      <c r="K2554">
        <v>47</v>
      </c>
      <c r="L2554" t="s">
        <v>7446</v>
      </c>
      <c r="N2554" t="s">
        <v>31</v>
      </c>
      <c r="O2554" t="s">
        <v>399</v>
      </c>
      <c r="Q2554" t="s">
        <v>33</v>
      </c>
      <c r="R2554" t="s">
        <v>34</v>
      </c>
      <c r="S2554" t="s">
        <v>18862</v>
      </c>
      <c r="T2554" t="s">
        <v>36</v>
      </c>
      <c r="W2554" t="s">
        <v>18863</v>
      </c>
      <c r="X2554" t="s">
        <v>38</v>
      </c>
    </row>
    <row r="2555" spans="1:24" x14ac:dyDescent="0.3">
      <c r="A2555">
        <v>970872</v>
      </c>
      <c r="B2555" t="s">
        <v>13624</v>
      </c>
      <c r="C2555" t="s">
        <v>13625</v>
      </c>
      <c r="D2555" t="s">
        <v>13626</v>
      </c>
      <c r="F2555" t="s">
        <v>514</v>
      </c>
      <c r="G2555" t="s">
        <v>27</v>
      </c>
      <c r="H2555" t="s">
        <v>18864</v>
      </c>
      <c r="I2555" t="s">
        <v>18865</v>
      </c>
      <c r="J2555" t="s">
        <v>18866</v>
      </c>
      <c r="K2555">
        <v>39</v>
      </c>
      <c r="L2555" t="s">
        <v>18867</v>
      </c>
      <c r="N2555" t="s">
        <v>68</v>
      </c>
      <c r="O2555" t="s">
        <v>490</v>
      </c>
      <c r="P2555" t="s">
        <v>1567</v>
      </c>
      <c r="Q2555" t="s">
        <v>33</v>
      </c>
      <c r="R2555" t="s">
        <v>34</v>
      </c>
      <c r="S2555" t="s">
        <v>13631</v>
      </c>
      <c r="T2555" t="s">
        <v>13632</v>
      </c>
      <c r="W2555" t="s">
        <v>18868</v>
      </c>
      <c r="X2555" t="s">
        <v>38</v>
      </c>
    </row>
    <row r="2556" spans="1:24" x14ac:dyDescent="0.3">
      <c r="A2556">
        <v>970874</v>
      </c>
      <c r="B2556">
        <v>290241</v>
      </c>
      <c r="C2556" t="s">
        <v>18869</v>
      </c>
      <c r="D2556" t="s">
        <v>18870</v>
      </c>
      <c r="E2556" t="s">
        <v>140</v>
      </c>
      <c r="F2556" t="s">
        <v>668</v>
      </c>
      <c r="G2556" t="s">
        <v>43</v>
      </c>
      <c r="H2556" t="s">
        <v>18871</v>
      </c>
      <c r="I2556" t="s">
        <v>18872</v>
      </c>
      <c r="J2556" t="s">
        <v>18873</v>
      </c>
      <c r="K2556">
        <v>10</v>
      </c>
      <c r="L2556" t="s">
        <v>18874</v>
      </c>
      <c r="N2556" t="s">
        <v>31</v>
      </c>
      <c r="O2556" t="s">
        <v>1548</v>
      </c>
      <c r="Q2556" t="s">
        <v>33</v>
      </c>
      <c r="R2556" t="s">
        <v>34</v>
      </c>
      <c r="S2556" t="s">
        <v>18875</v>
      </c>
      <c r="W2556" t="s">
        <v>18876</v>
      </c>
      <c r="X2556" t="s">
        <v>60</v>
      </c>
    </row>
    <row r="2557" spans="1:24" x14ac:dyDescent="0.3">
      <c r="A2557">
        <v>970882</v>
      </c>
      <c r="B2557">
        <v>156834</v>
      </c>
      <c r="C2557" t="s">
        <v>18877</v>
      </c>
      <c r="D2557" t="s">
        <v>18878</v>
      </c>
      <c r="E2557" t="s">
        <v>101</v>
      </c>
      <c r="F2557" t="s">
        <v>209</v>
      </c>
      <c r="G2557" t="s">
        <v>27</v>
      </c>
      <c r="H2557" t="s">
        <v>18879</v>
      </c>
      <c r="I2557" t="s">
        <v>18880</v>
      </c>
      <c r="J2557" t="s">
        <v>18881</v>
      </c>
      <c r="K2557">
        <v>33</v>
      </c>
      <c r="L2557" t="s">
        <v>18882</v>
      </c>
      <c r="N2557" t="s">
        <v>31</v>
      </c>
      <c r="O2557" t="s">
        <v>1548</v>
      </c>
      <c r="Q2557" t="s">
        <v>33</v>
      </c>
      <c r="R2557" t="s">
        <v>34</v>
      </c>
      <c r="S2557" t="s">
        <v>18883</v>
      </c>
      <c r="T2557" t="s">
        <v>18884</v>
      </c>
      <c r="W2557" t="s">
        <v>18885</v>
      </c>
      <c r="X2557" t="s">
        <v>60</v>
      </c>
    </row>
    <row r="2558" spans="1:24" x14ac:dyDescent="0.3">
      <c r="A2558">
        <v>970883</v>
      </c>
      <c r="B2558" t="s">
        <v>18886</v>
      </c>
      <c r="C2558" t="s">
        <v>18887</v>
      </c>
      <c r="D2558" t="s">
        <v>18888</v>
      </c>
      <c r="F2558" t="s">
        <v>1833</v>
      </c>
      <c r="G2558" t="s">
        <v>27</v>
      </c>
      <c r="H2558" t="s">
        <v>18889</v>
      </c>
      <c r="I2558" t="s">
        <v>18890</v>
      </c>
      <c r="J2558" t="s">
        <v>18891</v>
      </c>
      <c r="K2558">
        <v>30</v>
      </c>
      <c r="L2558" t="s">
        <v>18892</v>
      </c>
      <c r="N2558" t="s">
        <v>31</v>
      </c>
      <c r="O2558" t="s">
        <v>1557</v>
      </c>
      <c r="Q2558" t="s">
        <v>33</v>
      </c>
      <c r="R2558" t="s">
        <v>34</v>
      </c>
      <c r="S2558" t="s">
        <v>18893</v>
      </c>
      <c r="T2558" t="s">
        <v>616</v>
      </c>
      <c r="W2558" t="s">
        <v>18894</v>
      </c>
      <c r="X2558" t="s">
        <v>38</v>
      </c>
    </row>
    <row r="2559" spans="1:24" x14ac:dyDescent="0.3">
      <c r="A2559">
        <v>970886</v>
      </c>
      <c r="B2559">
        <v>251416</v>
      </c>
      <c r="C2559" t="s">
        <v>18895</v>
      </c>
      <c r="D2559" t="s">
        <v>18896</v>
      </c>
      <c r="E2559" t="s">
        <v>195</v>
      </c>
      <c r="F2559" t="s">
        <v>196</v>
      </c>
      <c r="G2559" t="s">
        <v>43</v>
      </c>
      <c r="H2559" t="s">
        <v>18897</v>
      </c>
      <c r="I2559" t="s">
        <v>18898</v>
      </c>
      <c r="J2559" t="s">
        <v>18899</v>
      </c>
      <c r="K2559">
        <v>87</v>
      </c>
      <c r="M2559" t="s">
        <v>18900</v>
      </c>
      <c r="N2559" t="s">
        <v>31</v>
      </c>
      <c r="O2559" t="s">
        <v>117</v>
      </c>
      <c r="Q2559" t="s">
        <v>33</v>
      </c>
      <c r="R2559" t="s">
        <v>34</v>
      </c>
      <c r="S2559" t="s">
        <v>18901</v>
      </c>
      <c r="T2559" t="s">
        <v>36</v>
      </c>
      <c r="W2559" t="s">
        <v>108</v>
      </c>
      <c r="X2559" t="s">
        <v>38</v>
      </c>
    </row>
    <row r="2560" spans="1:24" x14ac:dyDescent="0.3">
      <c r="A2560">
        <v>970890</v>
      </c>
      <c r="B2560" t="s">
        <v>18902</v>
      </c>
      <c r="C2560" t="s">
        <v>18903</v>
      </c>
      <c r="D2560" t="s">
        <v>18904</v>
      </c>
      <c r="E2560" t="s">
        <v>195</v>
      </c>
      <c r="F2560" t="s">
        <v>196</v>
      </c>
      <c r="G2560" t="s">
        <v>27</v>
      </c>
      <c r="H2560" t="s">
        <v>18905</v>
      </c>
      <c r="I2560" t="s">
        <v>18906</v>
      </c>
      <c r="J2560" t="s">
        <v>18907</v>
      </c>
      <c r="K2560">
        <v>44</v>
      </c>
      <c r="L2560" t="s">
        <v>18908</v>
      </c>
      <c r="N2560" t="s">
        <v>31</v>
      </c>
      <c r="O2560" t="s">
        <v>3295</v>
      </c>
      <c r="Q2560" t="s">
        <v>33</v>
      </c>
      <c r="R2560" t="s">
        <v>34</v>
      </c>
      <c r="S2560" t="s">
        <v>18909</v>
      </c>
      <c r="W2560" t="s">
        <v>18910</v>
      </c>
      <c r="X2560" t="s">
        <v>38</v>
      </c>
    </row>
    <row r="2561" spans="1:24" x14ac:dyDescent="0.3">
      <c r="A2561">
        <v>970892</v>
      </c>
      <c r="B2561" t="s">
        <v>18524</v>
      </c>
      <c r="C2561" t="s">
        <v>18525</v>
      </c>
      <c r="D2561" t="s">
        <v>18526</v>
      </c>
      <c r="E2561" t="s">
        <v>101</v>
      </c>
      <c r="F2561" t="s">
        <v>165</v>
      </c>
      <c r="G2561" t="s">
        <v>43</v>
      </c>
      <c r="H2561" t="s">
        <v>18911</v>
      </c>
      <c r="I2561" t="s">
        <v>18912</v>
      </c>
      <c r="J2561" t="s">
        <v>18913</v>
      </c>
      <c r="K2561">
        <v>51</v>
      </c>
      <c r="L2561" t="s">
        <v>18914</v>
      </c>
      <c r="N2561" t="s">
        <v>31</v>
      </c>
      <c r="O2561" t="s">
        <v>3295</v>
      </c>
      <c r="Q2561" t="s">
        <v>33</v>
      </c>
      <c r="R2561" t="s">
        <v>34</v>
      </c>
      <c r="S2561" t="s">
        <v>18530</v>
      </c>
      <c r="W2561" t="s">
        <v>18915</v>
      </c>
      <c r="X2561" t="s">
        <v>38</v>
      </c>
    </row>
    <row r="2562" spans="1:24" x14ac:dyDescent="0.3">
      <c r="A2562">
        <v>970893</v>
      </c>
      <c r="B2562">
        <v>211615</v>
      </c>
      <c r="C2562" t="s">
        <v>1630</v>
      </c>
      <c r="D2562" t="s">
        <v>1631</v>
      </c>
      <c r="E2562" t="s">
        <v>195</v>
      </c>
      <c r="F2562" t="s">
        <v>1009</v>
      </c>
      <c r="G2562" t="s">
        <v>43</v>
      </c>
      <c r="H2562" t="s">
        <v>18916</v>
      </c>
      <c r="J2562" t="s">
        <v>18917</v>
      </c>
      <c r="N2562" t="s">
        <v>31</v>
      </c>
      <c r="R2562" t="s">
        <v>78</v>
      </c>
      <c r="S2562" t="s">
        <v>1636</v>
      </c>
      <c r="W2562" t="s">
        <v>18918</v>
      </c>
      <c r="X2562" t="s">
        <v>38</v>
      </c>
    </row>
    <row r="2563" spans="1:24" x14ac:dyDescent="0.3">
      <c r="A2563">
        <v>970895</v>
      </c>
      <c r="B2563">
        <v>277629</v>
      </c>
      <c r="C2563" t="s">
        <v>18919</v>
      </c>
      <c r="D2563" t="s">
        <v>18920</v>
      </c>
      <c r="E2563" t="s">
        <v>101</v>
      </c>
      <c r="F2563" t="s">
        <v>1324</v>
      </c>
      <c r="G2563" t="s">
        <v>43</v>
      </c>
      <c r="H2563" t="s">
        <v>18921</v>
      </c>
      <c r="I2563" t="s">
        <v>18922</v>
      </c>
      <c r="J2563" t="s">
        <v>18923</v>
      </c>
      <c r="K2563">
        <v>15</v>
      </c>
      <c r="L2563" t="s">
        <v>18924</v>
      </c>
      <c r="N2563" t="s">
        <v>31</v>
      </c>
      <c r="O2563" t="s">
        <v>3295</v>
      </c>
      <c r="Q2563" t="s">
        <v>33</v>
      </c>
      <c r="R2563" t="s">
        <v>34</v>
      </c>
      <c r="S2563" t="s">
        <v>18925</v>
      </c>
      <c r="W2563" t="s">
        <v>108</v>
      </c>
      <c r="X2563" t="s">
        <v>60</v>
      </c>
    </row>
    <row r="2564" spans="1:24" x14ac:dyDescent="0.3">
      <c r="A2564">
        <v>970896</v>
      </c>
      <c r="B2564" t="s">
        <v>18926</v>
      </c>
      <c r="C2564" t="s">
        <v>18927</v>
      </c>
      <c r="D2564" t="s">
        <v>18928</v>
      </c>
      <c r="F2564" t="s">
        <v>1001</v>
      </c>
      <c r="G2564" t="s">
        <v>27</v>
      </c>
      <c r="H2564" t="s">
        <v>18929</v>
      </c>
      <c r="I2564" t="s">
        <v>18930</v>
      </c>
      <c r="J2564" t="s">
        <v>18931</v>
      </c>
      <c r="K2564">
        <v>39</v>
      </c>
      <c r="L2564" t="s">
        <v>18932</v>
      </c>
      <c r="N2564" t="s">
        <v>31</v>
      </c>
      <c r="O2564" t="s">
        <v>117</v>
      </c>
      <c r="Q2564" t="s">
        <v>33</v>
      </c>
      <c r="R2564" t="s">
        <v>34</v>
      </c>
      <c r="S2564" t="s">
        <v>18933</v>
      </c>
      <c r="W2564" t="s">
        <v>18934</v>
      </c>
      <c r="X2564" t="s">
        <v>38</v>
      </c>
    </row>
    <row r="2565" spans="1:24" x14ac:dyDescent="0.3">
      <c r="A2565">
        <v>970897</v>
      </c>
      <c r="B2565">
        <v>52818</v>
      </c>
      <c r="C2565" t="s">
        <v>18448</v>
      </c>
      <c r="D2565" t="s">
        <v>18449</v>
      </c>
      <c r="E2565" t="s">
        <v>140</v>
      </c>
      <c r="F2565" t="s">
        <v>365</v>
      </c>
      <c r="G2565" t="s">
        <v>27</v>
      </c>
      <c r="H2565" t="s">
        <v>18935</v>
      </c>
      <c r="I2565" t="s">
        <v>18935</v>
      </c>
      <c r="J2565" t="s">
        <v>18936</v>
      </c>
      <c r="K2565">
        <v>0</v>
      </c>
      <c r="L2565" t="s">
        <v>18937</v>
      </c>
      <c r="N2565" t="s">
        <v>31</v>
      </c>
      <c r="O2565" t="s">
        <v>490</v>
      </c>
      <c r="Q2565" t="s">
        <v>1586</v>
      </c>
      <c r="R2565" t="s">
        <v>1587</v>
      </c>
      <c r="S2565" t="s">
        <v>18454</v>
      </c>
      <c r="T2565" t="s">
        <v>18455</v>
      </c>
      <c r="W2565" t="s">
        <v>18938</v>
      </c>
    </row>
    <row r="2566" spans="1:24" x14ac:dyDescent="0.3">
      <c r="A2566">
        <v>970898</v>
      </c>
      <c r="B2566" t="s">
        <v>18939</v>
      </c>
      <c r="C2566" t="s">
        <v>18940</v>
      </c>
      <c r="D2566" t="s">
        <v>18941</v>
      </c>
      <c r="F2566" t="s">
        <v>165</v>
      </c>
      <c r="G2566" t="s">
        <v>43</v>
      </c>
      <c r="H2566" t="s">
        <v>18935</v>
      </c>
      <c r="I2566" t="s">
        <v>18942</v>
      </c>
      <c r="J2566" t="s">
        <v>18943</v>
      </c>
      <c r="K2566">
        <v>127</v>
      </c>
      <c r="L2566" t="s">
        <v>18944</v>
      </c>
      <c r="N2566" t="s">
        <v>31</v>
      </c>
      <c r="O2566" t="s">
        <v>117</v>
      </c>
      <c r="Q2566" t="s">
        <v>33</v>
      </c>
      <c r="R2566" t="s">
        <v>34</v>
      </c>
      <c r="S2566" t="s">
        <v>18945</v>
      </c>
      <c r="T2566" t="s">
        <v>2830</v>
      </c>
      <c r="W2566" t="s">
        <v>9553</v>
      </c>
      <c r="X2566" t="s">
        <v>38</v>
      </c>
    </row>
    <row r="2567" spans="1:24" x14ac:dyDescent="0.3">
      <c r="A2567">
        <v>970899</v>
      </c>
      <c r="B2567" t="s">
        <v>18946</v>
      </c>
      <c r="C2567" t="s">
        <v>18947</v>
      </c>
      <c r="D2567" t="s">
        <v>18948</v>
      </c>
      <c r="F2567" t="s">
        <v>847</v>
      </c>
      <c r="G2567" t="s">
        <v>43</v>
      </c>
      <c r="H2567" t="s">
        <v>18949</v>
      </c>
      <c r="I2567" t="s">
        <v>18950</v>
      </c>
      <c r="J2567" t="s">
        <v>18951</v>
      </c>
      <c r="K2567">
        <v>129</v>
      </c>
      <c r="L2567" t="s">
        <v>18952</v>
      </c>
      <c r="N2567" t="s">
        <v>31</v>
      </c>
      <c r="O2567" t="s">
        <v>117</v>
      </c>
      <c r="Q2567" t="s">
        <v>33</v>
      </c>
      <c r="R2567" t="s">
        <v>34</v>
      </c>
      <c r="S2567" t="s">
        <v>18953</v>
      </c>
      <c r="W2567" t="s">
        <v>5606</v>
      </c>
      <c r="X2567" t="s">
        <v>38</v>
      </c>
    </row>
    <row r="2568" spans="1:24" x14ac:dyDescent="0.3">
      <c r="A2568">
        <v>970900</v>
      </c>
      <c r="B2568">
        <v>201053</v>
      </c>
      <c r="C2568" t="s">
        <v>18954</v>
      </c>
      <c r="D2568" t="s">
        <v>18955</v>
      </c>
      <c r="F2568" t="s">
        <v>63</v>
      </c>
      <c r="G2568" t="s">
        <v>43</v>
      </c>
      <c r="H2568" t="s">
        <v>18956</v>
      </c>
      <c r="I2568" t="s">
        <v>18957</v>
      </c>
      <c r="J2568" t="s">
        <v>18958</v>
      </c>
      <c r="K2568">
        <v>139</v>
      </c>
      <c r="L2568" t="s">
        <v>1652</v>
      </c>
      <c r="N2568" t="s">
        <v>31</v>
      </c>
      <c r="O2568" t="s">
        <v>117</v>
      </c>
      <c r="Q2568" t="s">
        <v>33</v>
      </c>
      <c r="R2568" t="s">
        <v>34</v>
      </c>
      <c r="S2568" t="s">
        <v>18959</v>
      </c>
      <c r="T2568" t="s">
        <v>18960</v>
      </c>
      <c r="W2568" t="s">
        <v>6493</v>
      </c>
      <c r="X2568" t="s">
        <v>38</v>
      </c>
    </row>
    <row r="2569" spans="1:24" x14ac:dyDescent="0.3">
      <c r="A2569">
        <v>970904</v>
      </c>
      <c r="B2569" t="s">
        <v>18961</v>
      </c>
      <c r="C2569" t="s">
        <v>18962</v>
      </c>
      <c r="D2569" t="s">
        <v>18963</v>
      </c>
      <c r="F2569" t="s">
        <v>611</v>
      </c>
      <c r="G2569" t="s">
        <v>27</v>
      </c>
      <c r="H2569" t="s">
        <v>18964</v>
      </c>
      <c r="J2569" t="s">
        <v>18965</v>
      </c>
      <c r="N2569" t="s">
        <v>31</v>
      </c>
      <c r="R2569" t="s">
        <v>78</v>
      </c>
      <c r="S2569" t="s">
        <v>18966</v>
      </c>
      <c r="W2569" t="s">
        <v>15292</v>
      </c>
      <c r="X2569" t="s">
        <v>38</v>
      </c>
    </row>
    <row r="2570" spans="1:24" x14ac:dyDescent="0.3">
      <c r="A2570">
        <v>970902</v>
      </c>
      <c r="B2570" t="s">
        <v>18967</v>
      </c>
      <c r="C2570" t="s">
        <v>18968</v>
      </c>
      <c r="D2570" t="s">
        <v>18969</v>
      </c>
      <c r="E2570" t="s">
        <v>140</v>
      </c>
      <c r="F2570" t="s">
        <v>485</v>
      </c>
      <c r="G2570" t="s">
        <v>43</v>
      </c>
      <c r="H2570" t="s">
        <v>18970</v>
      </c>
      <c r="I2570" t="s">
        <v>18971</v>
      </c>
      <c r="J2570" t="s">
        <v>18972</v>
      </c>
      <c r="K2570">
        <v>43</v>
      </c>
      <c r="L2570" t="s">
        <v>3414</v>
      </c>
      <c r="N2570" t="s">
        <v>31</v>
      </c>
      <c r="O2570" t="s">
        <v>3295</v>
      </c>
      <c r="Q2570" t="s">
        <v>33</v>
      </c>
      <c r="R2570" t="s">
        <v>34</v>
      </c>
      <c r="S2570" t="e">
        <f>- Neuquén - Barrio Maronese</f>
        <v>#NAME?</v>
      </c>
      <c r="T2570" t="s">
        <v>7846</v>
      </c>
      <c r="W2570" t="s">
        <v>309</v>
      </c>
      <c r="X2570" t="s">
        <v>38</v>
      </c>
    </row>
    <row r="2571" spans="1:24" x14ac:dyDescent="0.3">
      <c r="A2571">
        <v>970905</v>
      </c>
      <c r="B2571">
        <v>37758275</v>
      </c>
      <c r="C2571" t="s">
        <v>18973</v>
      </c>
      <c r="D2571" t="s">
        <v>18974</v>
      </c>
      <c r="F2571" t="s">
        <v>141</v>
      </c>
      <c r="G2571" t="s">
        <v>27</v>
      </c>
      <c r="H2571" t="s">
        <v>18975</v>
      </c>
      <c r="I2571" t="s">
        <v>18976</v>
      </c>
      <c r="J2571" t="s">
        <v>18977</v>
      </c>
      <c r="K2571">
        <v>125</v>
      </c>
      <c r="L2571" t="s">
        <v>18978</v>
      </c>
      <c r="N2571" t="s">
        <v>31</v>
      </c>
      <c r="O2571" t="s">
        <v>490</v>
      </c>
      <c r="Q2571" t="s">
        <v>33</v>
      </c>
      <c r="R2571" t="s">
        <v>34</v>
      </c>
      <c r="S2571" t="s">
        <v>18979</v>
      </c>
      <c r="W2571" t="s">
        <v>18980</v>
      </c>
      <c r="X2571" t="s">
        <v>38</v>
      </c>
    </row>
    <row r="2572" spans="1:24" x14ac:dyDescent="0.3">
      <c r="A2572">
        <v>970907</v>
      </c>
      <c r="B2572">
        <v>1208</v>
      </c>
      <c r="C2572" t="s">
        <v>18981</v>
      </c>
      <c r="D2572" t="s">
        <v>18982</v>
      </c>
      <c r="E2572" t="s">
        <v>195</v>
      </c>
      <c r="F2572" t="s">
        <v>2732</v>
      </c>
      <c r="G2572" t="s">
        <v>27</v>
      </c>
      <c r="H2572" t="s">
        <v>18983</v>
      </c>
      <c r="I2572" t="s">
        <v>18984</v>
      </c>
      <c r="J2572" t="s">
        <v>18985</v>
      </c>
      <c r="K2572">
        <v>10</v>
      </c>
      <c r="L2572" t="s">
        <v>18986</v>
      </c>
      <c r="N2572" t="s">
        <v>31</v>
      </c>
      <c r="O2572" t="s">
        <v>490</v>
      </c>
      <c r="Q2572" t="s">
        <v>33</v>
      </c>
      <c r="R2572" t="s">
        <v>34</v>
      </c>
      <c r="S2572" t="s">
        <v>18987</v>
      </c>
      <c r="T2572" t="s">
        <v>18988</v>
      </c>
      <c r="W2572" t="s">
        <v>18989</v>
      </c>
      <c r="X2572" t="s">
        <v>38</v>
      </c>
    </row>
    <row r="2573" spans="1:24" x14ac:dyDescent="0.3">
      <c r="A2573">
        <v>970908</v>
      </c>
      <c r="B2573">
        <v>313242</v>
      </c>
      <c r="C2573" t="s">
        <v>18990</v>
      </c>
      <c r="D2573" t="s">
        <v>18991</v>
      </c>
      <c r="F2573" t="s">
        <v>1911</v>
      </c>
      <c r="G2573" t="s">
        <v>27</v>
      </c>
      <c r="H2573" t="s">
        <v>18983</v>
      </c>
      <c r="I2573" t="s">
        <v>18992</v>
      </c>
      <c r="J2573" t="s">
        <v>18993</v>
      </c>
      <c r="K2573">
        <v>43</v>
      </c>
      <c r="L2573" t="s">
        <v>2276</v>
      </c>
      <c r="N2573" t="s">
        <v>31</v>
      </c>
      <c r="O2573" t="s">
        <v>3295</v>
      </c>
      <c r="R2573" t="s">
        <v>903</v>
      </c>
      <c r="S2573" t="s">
        <v>18994</v>
      </c>
      <c r="W2573" t="s">
        <v>18995</v>
      </c>
      <c r="X2573" t="s">
        <v>38</v>
      </c>
    </row>
    <row r="2574" spans="1:24" x14ac:dyDescent="0.3">
      <c r="A2574">
        <v>970911</v>
      </c>
      <c r="B2574">
        <v>60125</v>
      </c>
      <c r="C2574" t="s">
        <v>18996</v>
      </c>
      <c r="D2574" t="s">
        <v>18997</v>
      </c>
      <c r="F2574" t="s">
        <v>1350</v>
      </c>
      <c r="G2574" t="s">
        <v>27</v>
      </c>
      <c r="H2574" t="s">
        <v>18998</v>
      </c>
      <c r="I2574" t="s">
        <v>18999</v>
      </c>
      <c r="J2574" t="s">
        <v>19000</v>
      </c>
      <c r="K2574">
        <v>229</v>
      </c>
      <c r="L2574" t="s">
        <v>7793</v>
      </c>
      <c r="N2574" t="s">
        <v>31</v>
      </c>
      <c r="O2574" t="s">
        <v>3295</v>
      </c>
      <c r="Q2574" t="s">
        <v>33</v>
      </c>
      <c r="R2574" t="s">
        <v>34</v>
      </c>
      <c r="S2574" t="s">
        <v>19001</v>
      </c>
      <c r="T2574" t="s">
        <v>5705</v>
      </c>
      <c r="W2574" t="s">
        <v>19002</v>
      </c>
      <c r="X2574" t="s">
        <v>38</v>
      </c>
    </row>
    <row r="2575" spans="1:24" x14ac:dyDescent="0.3">
      <c r="A2575">
        <v>970912</v>
      </c>
      <c r="B2575" t="s">
        <v>19003</v>
      </c>
      <c r="C2575" t="s">
        <v>19004</v>
      </c>
      <c r="D2575" t="s">
        <v>19005</v>
      </c>
      <c r="E2575" t="s">
        <v>2001</v>
      </c>
      <c r="F2575" t="s">
        <v>258</v>
      </c>
      <c r="G2575" t="s">
        <v>43</v>
      </c>
      <c r="H2575" t="s">
        <v>19006</v>
      </c>
      <c r="I2575" t="s">
        <v>19007</v>
      </c>
      <c r="J2575" t="s">
        <v>19008</v>
      </c>
      <c r="K2575">
        <v>224</v>
      </c>
      <c r="L2575" t="s">
        <v>19009</v>
      </c>
      <c r="N2575" t="s">
        <v>31</v>
      </c>
      <c r="O2575" t="s">
        <v>490</v>
      </c>
      <c r="Q2575" t="s">
        <v>33</v>
      </c>
      <c r="R2575" t="s">
        <v>34</v>
      </c>
      <c r="S2575" t="s">
        <v>19010</v>
      </c>
      <c r="T2575" t="s">
        <v>19011</v>
      </c>
      <c r="W2575" t="s">
        <v>19012</v>
      </c>
      <c r="X2575" t="s">
        <v>38</v>
      </c>
    </row>
    <row r="2576" spans="1:24" x14ac:dyDescent="0.3">
      <c r="A2576">
        <v>970913</v>
      </c>
      <c r="B2576" t="s">
        <v>19013</v>
      </c>
      <c r="C2576" t="s">
        <v>19014</v>
      </c>
      <c r="D2576" t="s">
        <v>19015</v>
      </c>
      <c r="E2576" t="s">
        <v>2001</v>
      </c>
      <c r="F2576" t="s">
        <v>92</v>
      </c>
      <c r="G2576" t="s">
        <v>27</v>
      </c>
      <c r="H2576" t="s">
        <v>19016</v>
      </c>
      <c r="I2576" t="s">
        <v>19017</v>
      </c>
      <c r="J2576" t="s">
        <v>19018</v>
      </c>
      <c r="K2576">
        <v>234</v>
      </c>
      <c r="L2576" t="s">
        <v>19019</v>
      </c>
      <c r="N2576" t="s">
        <v>31</v>
      </c>
      <c r="O2576" t="s">
        <v>3295</v>
      </c>
      <c r="Q2576" t="s">
        <v>33</v>
      </c>
      <c r="R2576" t="s">
        <v>34</v>
      </c>
      <c r="S2576" t="s">
        <v>19020</v>
      </c>
      <c r="W2576" t="s">
        <v>19021</v>
      </c>
      <c r="X2576" t="s">
        <v>38</v>
      </c>
    </row>
    <row r="2577" spans="1:24" x14ac:dyDescent="0.3">
      <c r="A2577">
        <v>970914</v>
      </c>
      <c r="B2577">
        <v>209558</v>
      </c>
      <c r="C2577" t="s">
        <v>19022</v>
      </c>
      <c r="D2577" t="s">
        <v>19023</v>
      </c>
      <c r="E2577" t="s">
        <v>195</v>
      </c>
      <c r="F2577" t="s">
        <v>920</v>
      </c>
      <c r="G2577" t="s">
        <v>43</v>
      </c>
      <c r="H2577" t="s">
        <v>19024</v>
      </c>
      <c r="I2577" t="s">
        <v>19025</v>
      </c>
      <c r="J2577" t="s">
        <v>19026</v>
      </c>
      <c r="K2577">
        <v>71</v>
      </c>
      <c r="L2577" t="s">
        <v>12253</v>
      </c>
      <c r="N2577" t="s">
        <v>31</v>
      </c>
      <c r="O2577" t="s">
        <v>399</v>
      </c>
      <c r="R2577" t="s">
        <v>903</v>
      </c>
      <c r="S2577" t="s">
        <v>19027</v>
      </c>
      <c r="W2577" t="s">
        <v>19028</v>
      </c>
      <c r="X2577" t="s">
        <v>60</v>
      </c>
    </row>
    <row r="2578" spans="1:24" x14ac:dyDescent="0.3">
      <c r="A2578">
        <v>970915</v>
      </c>
      <c r="B2578" t="s">
        <v>19029</v>
      </c>
      <c r="C2578" t="s">
        <v>19030</v>
      </c>
      <c r="D2578" t="s">
        <v>19031</v>
      </c>
      <c r="E2578" t="s">
        <v>195</v>
      </c>
      <c r="F2578" t="s">
        <v>6865</v>
      </c>
      <c r="G2578" t="s">
        <v>43</v>
      </c>
      <c r="H2578" t="s">
        <v>19032</v>
      </c>
      <c r="I2578" t="s">
        <v>19033</v>
      </c>
      <c r="J2578" t="s">
        <v>19034</v>
      </c>
      <c r="K2578">
        <v>58</v>
      </c>
      <c r="L2578" t="s">
        <v>19035</v>
      </c>
      <c r="N2578" t="s">
        <v>31</v>
      </c>
      <c r="O2578" t="s">
        <v>158</v>
      </c>
      <c r="Q2578" t="s">
        <v>119</v>
      </c>
      <c r="R2578" t="s">
        <v>120</v>
      </c>
      <c r="S2578" t="e">
        <f>- Neuquén</f>
        <v>#NAME?</v>
      </c>
      <c r="T2578" t="s">
        <v>13632</v>
      </c>
      <c r="W2578" t="s">
        <v>19036</v>
      </c>
      <c r="X2578" t="s">
        <v>60</v>
      </c>
    </row>
    <row r="2579" spans="1:24" x14ac:dyDescent="0.3">
      <c r="A2579">
        <v>970917</v>
      </c>
      <c r="B2579" t="s">
        <v>19037</v>
      </c>
      <c r="C2579" t="s">
        <v>19038</v>
      </c>
      <c r="D2579" t="s">
        <v>19039</v>
      </c>
      <c r="E2579" t="s">
        <v>195</v>
      </c>
      <c r="F2579" t="s">
        <v>1718</v>
      </c>
      <c r="G2579" t="s">
        <v>43</v>
      </c>
      <c r="H2579" t="s">
        <v>19040</v>
      </c>
      <c r="I2579" t="s">
        <v>19041</v>
      </c>
      <c r="J2579" t="s">
        <v>19042</v>
      </c>
      <c r="K2579">
        <v>73</v>
      </c>
      <c r="L2579" t="s">
        <v>16938</v>
      </c>
      <c r="N2579" t="s">
        <v>31</v>
      </c>
      <c r="O2579" t="s">
        <v>399</v>
      </c>
      <c r="Q2579" t="s">
        <v>33</v>
      </c>
      <c r="R2579" t="s">
        <v>34</v>
      </c>
      <c r="S2579" t="s">
        <v>19043</v>
      </c>
      <c r="W2579" t="s">
        <v>19044</v>
      </c>
      <c r="X2579" t="s">
        <v>38</v>
      </c>
    </row>
    <row r="2580" spans="1:24" x14ac:dyDescent="0.3">
      <c r="A2580">
        <v>970918</v>
      </c>
      <c r="B2580" t="s">
        <v>19045</v>
      </c>
      <c r="C2580" t="s">
        <v>19046</v>
      </c>
      <c r="D2580" t="s">
        <v>19047</v>
      </c>
      <c r="E2580" t="s">
        <v>195</v>
      </c>
      <c r="F2580" t="s">
        <v>787</v>
      </c>
      <c r="G2580" t="s">
        <v>43</v>
      </c>
      <c r="H2580" t="s">
        <v>19048</v>
      </c>
      <c r="I2580" t="s">
        <v>19049</v>
      </c>
      <c r="J2580" t="s">
        <v>19050</v>
      </c>
      <c r="K2580">
        <v>34</v>
      </c>
      <c r="L2580" t="s">
        <v>19051</v>
      </c>
      <c r="N2580" t="s">
        <v>31</v>
      </c>
      <c r="O2580" t="s">
        <v>3295</v>
      </c>
      <c r="Q2580" t="s">
        <v>119</v>
      </c>
      <c r="R2580" t="s">
        <v>120</v>
      </c>
      <c r="S2580" t="s">
        <v>19052</v>
      </c>
      <c r="W2580" t="s">
        <v>2785</v>
      </c>
      <c r="X2580" t="s">
        <v>60</v>
      </c>
    </row>
    <row r="2581" spans="1:24" x14ac:dyDescent="0.3">
      <c r="A2581">
        <v>970919</v>
      </c>
      <c r="B2581">
        <v>885</v>
      </c>
      <c r="C2581" t="s">
        <v>13233</v>
      </c>
      <c r="D2581" t="s">
        <v>13234</v>
      </c>
      <c r="E2581" t="s">
        <v>195</v>
      </c>
      <c r="F2581" t="s">
        <v>1610</v>
      </c>
      <c r="G2581" t="s">
        <v>27</v>
      </c>
      <c r="H2581" t="s">
        <v>19053</v>
      </c>
      <c r="I2581" t="s">
        <v>19054</v>
      </c>
      <c r="J2581" t="s">
        <v>19055</v>
      </c>
      <c r="K2581">
        <v>33</v>
      </c>
      <c r="N2581" t="s">
        <v>31</v>
      </c>
      <c r="O2581" t="s">
        <v>47</v>
      </c>
      <c r="Q2581" t="s">
        <v>119</v>
      </c>
      <c r="R2581" t="s">
        <v>120</v>
      </c>
      <c r="S2581" t="s">
        <v>13239</v>
      </c>
      <c r="W2581" t="s">
        <v>19056</v>
      </c>
      <c r="X2581" t="s">
        <v>60</v>
      </c>
    </row>
    <row r="2582" spans="1:24" x14ac:dyDescent="0.3">
      <c r="A2582">
        <v>970923</v>
      </c>
      <c r="B2582" t="s">
        <v>19057</v>
      </c>
      <c r="C2582" t="s">
        <v>19058</v>
      </c>
      <c r="D2582" t="s">
        <v>19059</v>
      </c>
      <c r="F2582" t="s">
        <v>603</v>
      </c>
      <c r="G2582" t="s">
        <v>43</v>
      </c>
      <c r="H2582" t="s">
        <v>19060</v>
      </c>
      <c r="I2582" t="s">
        <v>19061</v>
      </c>
      <c r="J2582" t="s">
        <v>19062</v>
      </c>
      <c r="K2582">
        <v>201</v>
      </c>
      <c r="L2582" t="s">
        <v>19063</v>
      </c>
      <c r="N2582" t="s">
        <v>31</v>
      </c>
      <c r="O2582" t="s">
        <v>3295</v>
      </c>
      <c r="Q2582" t="s">
        <v>33</v>
      </c>
      <c r="R2582" t="s">
        <v>34</v>
      </c>
      <c r="S2582" t="s">
        <v>19064</v>
      </c>
      <c r="W2582" t="s">
        <v>19065</v>
      </c>
      <c r="X2582" t="s">
        <v>38</v>
      </c>
    </row>
    <row r="2583" spans="1:24" x14ac:dyDescent="0.3">
      <c r="A2583">
        <v>970924</v>
      </c>
      <c r="B2583">
        <v>111214</v>
      </c>
      <c r="C2583" t="s">
        <v>12523</v>
      </c>
      <c r="D2583" t="s">
        <v>12524</v>
      </c>
      <c r="F2583" t="s">
        <v>441</v>
      </c>
      <c r="G2583" t="s">
        <v>27</v>
      </c>
      <c r="H2583" t="s">
        <v>19066</v>
      </c>
      <c r="I2583" t="s">
        <v>19067</v>
      </c>
      <c r="J2583" t="s">
        <v>19068</v>
      </c>
      <c r="K2583">
        <v>19</v>
      </c>
      <c r="L2583" t="s">
        <v>19069</v>
      </c>
      <c r="N2583" t="s">
        <v>31</v>
      </c>
      <c r="O2583" t="s">
        <v>117</v>
      </c>
      <c r="Q2583" t="s">
        <v>33</v>
      </c>
      <c r="R2583" t="s">
        <v>34</v>
      </c>
      <c r="S2583" t="s">
        <v>12529</v>
      </c>
      <c r="T2583" t="s">
        <v>12530</v>
      </c>
      <c r="W2583" t="s">
        <v>19070</v>
      </c>
      <c r="X2583" t="s">
        <v>60</v>
      </c>
    </row>
    <row r="2584" spans="1:24" x14ac:dyDescent="0.3">
      <c r="A2584">
        <v>970925</v>
      </c>
      <c r="B2584" t="s">
        <v>19071</v>
      </c>
      <c r="C2584" t="s">
        <v>19072</v>
      </c>
      <c r="D2584" t="s">
        <v>19073</v>
      </c>
      <c r="F2584" t="s">
        <v>102</v>
      </c>
      <c r="G2584" t="s">
        <v>43</v>
      </c>
      <c r="H2584" t="s">
        <v>19074</v>
      </c>
      <c r="J2584" t="s">
        <v>19075</v>
      </c>
      <c r="N2584" t="s">
        <v>31</v>
      </c>
      <c r="R2584" t="s">
        <v>78</v>
      </c>
      <c r="S2584" t="s">
        <v>19076</v>
      </c>
      <c r="T2584" t="s">
        <v>8611</v>
      </c>
      <c r="W2584" t="s">
        <v>19077</v>
      </c>
      <c r="X2584" t="s">
        <v>38</v>
      </c>
    </row>
    <row r="2585" spans="1:24" x14ac:dyDescent="0.3">
      <c r="A2585">
        <v>970926</v>
      </c>
      <c r="B2585">
        <v>246310</v>
      </c>
      <c r="C2585" t="s">
        <v>19078</v>
      </c>
      <c r="D2585" t="s">
        <v>19079</v>
      </c>
      <c r="F2585" t="s">
        <v>356</v>
      </c>
      <c r="G2585" t="s">
        <v>43</v>
      </c>
      <c r="H2585" t="s">
        <v>19080</v>
      </c>
      <c r="I2585" t="s">
        <v>19081</v>
      </c>
      <c r="J2585" t="s">
        <v>19082</v>
      </c>
      <c r="K2585">
        <v>188</v>
      </c>
      <c r="L2585" t="s">
        <v>576</v>
      </c>
      <c r="N2585" t="s">
        <v>31</v>
      </c>
      <c r="O2585" t="s">
        <v>3295</v>
      </c>
      <c r="Q2585" t="s">
        <v>33</v>
      </c>
      <c r="R2585" t="s">
        <v>34</v>
      </c>
      <c r="S2585" t="s">
        <v>19083</v>
      </c>
      <c r="T2585" t="s">
        <v>692</v>
      </c>
      <c r="W2585" t="s">
        <v>309</v>
      </c>
      <c r="X2585" t="s">
        <v>38</v>
      </c>
    </row>
    <row r="2586" spans="1:24" x14ac:dyDescent="0.3">
      <c r="A2586">
        <v>970932</v>
      </c>
      <c r="B2586">
        <v>153861</v>
      </c>
      <c r="C2586" t="s">
        <v>4235</v>
      </c>
      <c r="D2586" t="s">
        <v>4236</v>
      </c>
      <c r="E2586" t="s">
        <v>4237</v>
      </c>
      <c r="F2586" t="s">
        <v>53</v>
      </c>
      <c r="G2586" t="s">
        <v>27</v>
      </c>
      <c r="H2586" t="s">
        <v>19084</v>
      </c>
      <c r="I2586" t="s">
        <v>19085</v>
      </c>
      <c r="J2586" t="s">
        <v>19086</v>
      </c>
      <c r="K2586">
        <v>36</v>
      </c>
      <c r="N2586" t="s">
        <v>31</v>
      </c>
      <c r="O2586" t="s">
        <v>158</v>
      </c>
      <c r="Q2586" t="s">
        <v>119</v>
      </c>
      <c r="R2586" t="s">
        <v>120</v>
      </c>
      <c r="S2586" t="s">
        <v>4219</v>
      </c>
      <c r="W2586" t="s">
        <v>19087</v>
      </c>
      <c r="X2586" t="s">
        <v>60</v>
      </c>
    </row>
    <row r="2587" spans="1:24" x14ac:dyDescent="0.3">
      <c r="A2587">
        <v>970933</v>
      </c>
      <c r="B2587">
        <v>217222</v>
      </c>
      <c r="C2587" t="s">
        <v>19088</v>
      </c>
      <c r="D2587" t="s">
        <v>19089</v>
      </c>
      <c r="F2587" t="s">
        <v>53</v>
      </c>
      <c r="G2587" t="s">
        <v>27</v>
      </c>
      <c r="H2587" t="s">
        <v>19090</v>
      </c>
      <c r="I2587" t="s">
        <v>19091</v>
      </c>
      <c r="J2587" t="s">
        <v>19092</v>
      </c>
      <c r="K2587">
        <v>50</v>
      </c>
      <c r="L2587" t="s">
        <v>576</v>
      </c>
      <c r="N2587" t="s">
        <v>31</v>
      </c>
      <c r="O2587" t="s">
        <v>3295</v>
      </c>
      <c r="Q2587" t="s">
        <v>33</v>
      </c>
      <c r="R2587" t="s">
        <v>34</v>
      </c>
      <c r="S2587" t="s">
        <v>19093</v>
      </c>
      <c r="W2587" t="s">
        <v>108</v>
      </c>
      <c r="X2587" t="s">
        <v>60</v>
      </c>
    </row>
    <row r="2588" spans="1:24" x14ac:dyDescent="0.3">
      <c r="A2588">
        <v>970936</v>
      </c>
      <c r="B2588" t="s">
        <v>13423</v>
      </c>
      <c r="C2588" t="s">
        <v>13424</v>
      </c>
      <c r="D2588" t="s">
        <v>13425</v>
      </c>
      <c r="F2588" t="s">
        <v>611</v>
      </c>
      <c r="G2588" t="s">
        <v>43</v>
      </c>
      <c r="H2588" t="s">
        <v>19094</v>
      </c>
      <c r="I2588" t="s">
        <v>19095</v>
      </c>
      <c r="J2588" t="s">
        <v>19096</v>
      </c>
      <c r="K2588">
        <v>15</v>
      </c>
      <c r="N2588" t="s">
        <v>31</v>
      </c>
      <c r="O2588" t="s">
        <v>3295</v>
      </c>
      <c r="Q2588" t="s">
        <v>33</v>
      </c>
      <c r="R2588" t="s">
        <v>34</v>
      </c>
      <c r="S2588" t="s">
        <v>13430</v>
      </c>
      <c r="W2588" t="s">
        <v>2027</v>
      </c>
      <c r="X2588" t="s">
        <v>60</v>
      </c>
    </row>
    <row r="2589" spans="1:24" x14ac:dyDescent="0.3">
      <c r="A2589">
        <v>970940</v>
      </c>
      <c r="B2589" t="s">
        <v>19097</v>
      </c>
      <c r="C2589" t="s">
        <v>19098</v>
      </c>
      <c r="D2589" t="s">
        <v>19099</v>
      </c>
      <c r="E2589" t="s">
        <v>13557</v>
      </c>
      <c r="F2589" t="s">
        <v>1911</v>
      </c>
      <c r="G2589" t="s">
        <v>43</v>
      </c>
      <c r="H2589" t="s">
        <v>19100</v>
      </c>
      <c r="I2589" t="s">
        <v>19101</v>
      </c>
      <c r="J2589" t="s">
        <v>19102</v>
      </c>
      <c r="K2589">
        <v>2</v>
      </c>
      <c r="L2589" t="s">
        <v>19103</v>
      </c>
      <c r="N2589" t="s">
        <v>31</v>
      </c>
      <c r="O2589" t="s">
        <v>399</v>
      </c>
      <c r="Q2589" t="s">
        <v>33</v>
      </c>
      <c r="R2589" t="s">
        <v>34</v>
      </c>
      <c r="S2589" t="s">
        <v>19104</v>
      </c>
      <c r="T2589" t="s">
        <v>19105</v>
      </c>
      <c r="W2589" t="s">
        <v>19106</v>
      </c>
    </row>
    <row r="2590" spans="1:24" x14ac:dyDescent="0.3">
      <c r="A2590">
        <v>970941</v>
      </c>
      <c r="B2590">
        <v>298076</v>
      </c>
      <c r="C2590" t="s">
        <v>19107</v>
      </c>
      <c r="D2590" t="s">
        <v>19108</v>
      </c>
      <c r="E2590" t="s">
        <v>140</v>
      </c>
      <c r="F2590" t="s">
        <v>219</v>
      </c>
      <c r="G2590" t="s">
        <v>27</v>
      </c>
      <c r="H2590" t="s">
        <v>19109</v>
      </c>
      <c r="I2590" t="s">
        <v>19110</v>
      </c>
      <c r="J2590" t="s">
        <v>19111</v>
      </c>
      <c r="K2590">
        <v>62</v>
      </c>
      <c r="M2590" t="s">
        <v>19112</v>
      </c>
      <c r="N2590" t="s">
        <v>31</v>
      </c>
      <c r="O2590" t="s">
        <v>3200</v>
      </c>
      <c r="Q2590" t="s">
        <v>33</v>
      </c>
      <c r="R2590" t="s">
        <v>34</v>
      </c>
      <c r="S2590" t="s">
        <v>19113</v>
      </c>
      <c r="T2590" t="s">
        <v>646</v>
      </c>
      <c r="W2590" t="s">
        <v>19114</v>
      </c>
      <c r="X2590" t="s">
        <v>38</v>
      </c>
    </row>
    <row r="2591" spans="1:24" x14ac:dyDescent="0.3">
      <c r="A2591">
        <v>970942</v>
      </c>
      <c r="B2591" t="s">
        <v>19115</v>
      </c>
      <c r="C2591" t="s">
        <v>19116</v>
      </c>
      <c r="D2591" t="s">
        <v>19117</v>
      </c>
      <c r="F2591" t="s">
        <v>320</v>
      </c>
      <c r="G2591" t="s">
        <v>27</v>
      </c>
      <c r="H2591" t="s">
        <v>19118</v>
      </c>
      <c r="I2591" t="s">
        <v>19119</v>
      </c>
      <c r="J2591" t="s">
        <v>19120</v>
      </c>
      <c r="K2591">
        <v>64</v>
      </c>
      <c r="L2591" t="s">
        <v>1816</v>
      </c>
      <c r="N2591" t="s">
        <v>31</v>
      </c>
      <c r="O2591" t="s">
        <v>117</v>
      </c>
      <c r="Q2591" t="s">
        <v>33</v>
      </c>
      <c r="R2591" t="s">
        <v>34</v>
      </c>
      <c r="S2591" t="s">
        <v>19121</v>
      </c>
      <c r="T2591" t="s">
        <v>793</v>
      </c>
      <c r="W2591" t="s">
        <v>16419</v>
      </c>
      <c r="X2591" t="s">
        <v>38</v>
      </c>
    </row>
    <row r="2592" spans="1:24" x14ac:dyDescent="0.3">
      <c r="A2592">
        <v>970944</v>
      </c>
      <c r="B2592" t="s">
        <v>19122</v>
      </c>
      <c r="C2592" t="s">
        <v>19123</v>
      </c>
      <c r="D2592" t="s">
        <v>19124</v>
      </c>
      <c r="F2592" t="s">
        <v>1911</v>
      </c>
      <c r="G2592" t="s">
        <v>43</v>
      </c>
      <c r="H2592" t="s">
        <v>19125</v>
      </c>
      <c r="I2592" t="s">
        <v>19125</v>
      </c>
      <c r="J2592" t="s">
        <v>19126</v>
      </c>
      <c r="K2592">
        <v>0</v>
      </c>
      <c r="M2592" t="s">
        <v>19127</v>
      </c>
      <c r="N2592" t="s">
        <v>31</v>
      </c>
      <c r="O2592" t="s">
        <v>3200</v>
      </c>
      <c r="Q2592" t="s">
        <v>119</v>
      </c>
      <c r="R2592" t="s">
        <v>120</v>
      </c>
      <c r="S2592" t="s">
        <v>19128</v>
      </c>
      <c r="T2592" t="s">
        <v>3225</v>
      </c>
      <c r="W2592" t="s">
        <v>2688</v>
      </c>
    </row>
    <row r="2593" spans="1:24" x14ac:dyDescent="0.3">
      <c r="A2593">
        <v>970945</v>
      </c>
      <c r="B2593" t="s">
        <v>19129</v>
      </c>
      <c r="C2593" t="s">
        <v>19130</v>
      </c>
      <c r="D2593" t="s">
        <v>19131</v>
      </c>
      <c r="F2593" t="s">
        <v>1833</v>
      </c>
      <c r="G2593" t="s">
        <v>43</v>
      </c>
      <c r="H2593" t="s">
        <v>19132</v>
      </c>
      <c r="I2593" t="s">
        <v>19133</v>
      </c>
      <c r="J2593" t="s">
        <v>19134</v>
      </c>
      <c r="K2593">
        <v>22</v>
      </c>
      <c r="M2593" t="s">
        <v>4274</v>
      </c>
      <c r="N2593" t="s">
        <v>31</v>
      </c>
      <c r="O2593" t="s">
        <v>3200</v>
      </c>
      <c r="Q2593" t="s">
        <v>33</v>
      </c>
      <c r="R2593" t="s">
        <v>34</v>
      </c>
      <c r="S2593" t="s">
        <v>19135</v>
      </c>
      <c r="W2593" t="s">
        <v>19136</v>
      </c>
      <c r="X2593" t="s">
        <v>60</v>
      </c>
    </row>
    <row r="2594" spans="1:24" x14ac:dyDescent="0.3">
      <c r="A2594">
        <v>970946</v>
      </c>
      <c r="B2594">
        <v>230072</v>
      </c>
      <c r="C2594" t="s">
        <v>19137</v>
      </c>
      <c r="D2594" t="s">
        <v>19138</v>
      </c>
      <c r="F2594" t="s">
        <v>970</v>
      </c>
      <c r="G2594" t="s">
        <v>43</v>
      </c>
      <c r="H2594" t="s">
        <v>19119</v>
      </c>
      <c r="J2594" t="s">
        <v>19139</v>
      </c>
      <c r="N2594" t="s">
        <v>31</v>
      </c>
      <c r="R2594" t="s">
        <v>78</v>
      </c>
      <c r="S2594" t="s">
        <v>19140</v>
      </c>
      <c r="T2594" t="s">
        <v>19141</v>
      </c>
      <c r="W2594" t="s">
        <v>19142</v>
      </c>
    </row>
    <row r="2595" spans="1:24" x14ac:dyDescent="0.3">
      <c r="A2595">
        <v>970948</v>
      </c>
      <c r="B2595" t="s">
        <v>19143</v>
      </c>
      <c r="C2595" t="s">
        <v>19144</v>
      </c>
      <c r="D2595" t="s">
        <v>19145</v>
      </c>
      <c r="E2595" t="s">
        <v>140</v>
      </c>
      <c r="F2595" t="s">
        <v>947</v>
      </c>
      <c r="G2595" t="s">
        <v>27</v>
      </c>
      <c r="H2595" t="s">
        <v>19146</v>
      </c>
      <c r="I2595" t="s">
        <v>19147</v>
      </c>
      <c r="J2595" t="s">
        <v>19148</v>
      </c>
      <c r="K2595">
        <v>44</v>
      </c>
      <c r="N2595" t="s">
        <v>31</v>
      </c>
      <c r="O2595" t="s">
        <v>332</v>
      </c>
      <c r="Q2595" t="s">
        <v>33</v>
      </c>
      <c r="R2595" t="s">
        <v>34</v>
      </c>
      <c r="S2595" t="s">
        <v>19149</v>
      </c>
      <c r="W2595" t="s">
        <v>19150</v>
      </c>
      <c r="X2595" t="s">
        <v>38</v>
      </c>
    </row>
    <row r="2596" spans="1:24" x14ac:dyDescent="0.3">
      <c r="A2596">
        <v>970949</v>
      </c>
      <c r="B2596">
        <v>135272</v>
      </c>
      <c r="C2596" t="s">
        <v>19151</v>
      </c>
      <c r="D2596" t="s">
        <v>19152</v>
      </c>
      <c r="F2596" t="s">
        <v>514</v>
      </c>
      <c r="G2596" t="s">
        <v>27</v>
      </c>
      <c r="H2596" t="s">
        <v>19153</v>
      </c>
      <c r="I2596" t="s">
        <v>19154</v>
      </c>
      <c r="J2596" t="s">
        <v>19155</v>
      </c>
      <c r="K2596">
        <v>22</v>
      </c>
      <c r="N2596" t="s">
        <v>31</v>
      </c>
      <c r="O2596" t="s">
        <v>158</v>
      </c>
      <c r="Q2596" t="s">
        <v>33</v>
      </c>
      <c r="R2596" t="s">
        <v>34</v>
      </c>
      <c r="S2596" t="s">
        <v>19156</v>
      </c>
      <c r="T2596" t="s">
        <v>19157</v>
      </c>
      <c r="W2596" t="s">
        <v>19158</v>
      </c>
      <c r="X2596" t="s">
        <v>60</v>
      </c>
    </row>
    <row r="2597" spans="1:24" x14ac:dyDescent="0.3">
      <c r="A2597">
        <v>970950</v>
      </c>
      <c r="B2597" t="s">
        <v>19159</v>
      </c>
      <c r="C2597" t="s">
        <v>19160</v>
      </c>
      <c r="D2597" t="s">
        <v>19161</v>
      </c>
      <c r="F2597" t="s">
        <v>292</v>
      </c>
      <c r="G2597" t="s">
        <v>27</v>
      </c>
      <c r="H2597" t="s">
        <v>19162</v>
      </c>
      <c r="I2597" t="s">
        <v>19163</v>
      </c>
      <c r="J2597" t="s">
        <v>19164</v>
      </c>
      <c r="K2597">
        <v>86</v>
      </c>
      <c r="N2597" t="s">
        <v>31</v>
      </c>
      <c r="O2597" t="s">
        <v>1248</v>
      </c>
      <c r="Q2597" t="s">
        <v>33</v>
      </c>
      <c r="R2597" t="s">
        <v>34</v>
      </c>
      <c r="S2597" t="s">
        <v>19165</v>
      </c>
      <c r="W2597" t="s">
        <v>19166</v>
      </c>
      <c r="X2597" t="s">
        <v>38</v>
      </c>
    </row>
    <row r="2598" spans="1:24" x14ac:dyDescent="0.3">
      <c r="A2598">
        <v>970953</v>
      </c>
      <c r="B2598">
        <v>148025</v>
      </c>
      <c r="C2598" t="s">
        <v>19167</v>
      </c>
      <c r="D2598" t="s">
        <v>19168</v>
      </c>
      <c r="F2598" t="s">
        <v>1009</v>
      </c>
      <c r="G2598" t="s">
        <v>43</v>
      </c>
      <c r="H2598" t="s">
        <v>19169</v>
      </c>
      <c r="J2598" t="s">
        <v>19170</v>
      </c>
      <c r="N2598" t="s">
        <v>31</v>
      </c>
      <c r="R2598" t="s">
        <v>78</v>
      </c>
      <c r="S2598" t="s">
        <v>19171</v>
      </c>
      <c r="T2598" t="s">
        <v>3155</v>
      </c>
      <c r="W2598" t="s">
        <v>8412</v>
      </c>
      <c r="X2598" t="s">
        <v>38</v>
      </c>
    </row>
    <row r="2599" spans="1:24" x14ac:dyDescent="0.3">
      <c r="A2599">
        <v>970954</v>
      </c>
      <c r="B2599" t="s">
        <v>19172</v>
      </c>
      <c r="C2599" t="s">
        <v>19173</v>
      </c>
      <c r="D2599" t="s">
        <v>19174</v>
      </c>
      <c r="E2599" t="s">
        <v>195</v>
      </c>
      <c r="F2599" t="s">
        <v>1864</v>
      </c>
      <c r="G2599" t="s">
        <v>43</v>
      </c>
      <c r="H2599" t="s">
        <v>19175</v>
      </c>
      <c r="I2599" t="s">
        <v>19176</v>
      </c>
      <c r="J2599" t="s">
        <v>19177</v>
      </c>
      <c r="K2599">
        <v>64</v>
      </c>
      <c r="N2599" t="s">
        <v>31</v>
      </c>
      <c r="O2599" t="s">
        <v>332</v>
      </c>
      <c r="Q2599" t="s">
        <v>33</v>
      </c>
      <c r="R2599" t="s">
        <v>34</v>
      </c>
      <c r="S2599" t="s">
        <v>19178</v>
      </c>
      <c r="T2599" t="s">
        <v>10429</v>
      </c>
      <c r="W2599" t="s">
        <v>19179</v>
      </c>
      <c r="X2599" t="s">
        <v>38</v>
      </c>
    </row>
    <row r="2600" spans="1:24" x14ac:dyDescent="0.3">
      <c r="A2600">
        <v>970955</v>
      </c>
      <c r="B2600" t="s">
        <v>19180</v>
      </c>
      <c r="C2600" t="s">
        <v>19181</v>
      </c>
      <c r="D2600" t="s">
        <v>19182</v>
      </c>
      <c r="F2600" t="s">
        <v>611</v>
      </c>
      <c r="G2600" t="s">
        <v>43</v>
      </c>
      <c r="H2600" t="s">
        <v>19183</v>
      </c>
      <c r="J2600" t="s">
        <v>19184</v>
      </c>
      <c r="N2600" t="s">
        <v>31</v>
      </c>
      <c r="R2600" t="s">
        <v>78</v>
      </c>
      <c r="S2600" t="s">
        <v>19185</v>
      </c>
      <c r="W2600" t="s">
        <v>19186</v>
      </c>
      <c r="X2600" t="s">
        <v>38</v>
      </c>
    </row>
    <row r="2601" spans="1:24" x14ac:dyDescent="0.3">
      <c r="A2601">
        <v>970956</v>
      </c>
      <c r="B2601">
        <v>274021</v>
      </c>
      <c r="C2601" t="s">
        <v>19187</v>
      </c>
      <c r="D2601" t="s">
        <v>19188</v>
      </c>
      <c r="F2601" t="s">
        <v>112</v>
      </c>
      <c r="G2601" t="s">
        <v>27</v>
      </c>
      <c r="H2601" t="s">
        <v>19189</v>
      </c>
      <c r="I2601" t="s">
        <v>19190</v>
      </c>
      <c r="J2601" t="s">
        <v>19191</v>
      </c>
      <c r="K2601">
        <v>50</v>
      </c>
      <c r="L2601" t="s">
        <v>398</v>
      </c>
      <c r="N2601" t="s">
        <v>31</v>
      </c>
      <c r="O2601" t="s">
        <v>332</v>
      </c>
      <c r="Q2601" t="s">
        <v>33</v>
      </c>
      <c r="R2601" t="s">
        <v>34</v>
      </c>
      <c r="S2601" t="s">
        <v>19192</v>
      </c>
      <c r="T2601" t="s">
        <v>616</v>
      </c>
      <c r="W2601" t="s">
        <v>19193</v>
      </c>
      <c r="X2601" t="s">
        <v>38</v>
      </c>
    </row>
    <row r="2602" spans="1:24" x14ac:dyDescent="0.3">
      <c r="A2602">
        <v>970957</v>
      </c>
      <c r="B2602">
        <v>196575</v>
      </c>
      <c r="C2602" t="s">
        <v>19194</v>
      </c>
      <c r="D2602" t="s">
        <v>19195</v>
      </c>
      <c r="E2602" t="s">
        <v>1745</v>
      </c>
      <c r="F2602" t="s">
        <v>685</v>
      </c>
      <c r="G2602" t="s">
        <v>27</v>
      </c>
      <c r="H2602" t="s">
        <v>19196</v>
      </c>
      <c r="I2602" t="s">
        <v>19197</v>
      </c>
      <c r="J2602" t="s">
        <v>19198</v>
      </c>
      <c r="K2602">
        <v>44</v>
      </c>
      <c r="M2602" t="s">
        <v>19199</v>
      </c>
      <c r="N2602" t="s">
        <v>31</v>
      </c>
      <c r="O2602" t="s">
        <v>1248</v>
      </c>
      <c r="Q2602" t="s">
        <v>33</v>
      </c>
      <c r="R2602" t="s">
        <v>34</v>
      </c>
      <c r="S2602" t="s">
        <v>19200</v>
      </c>
      <c r="W2602" t="s">
        <v>19201</v>
      </c>
      <c r="X2602" t="s">
        <v>38</v>
      </c>
    </row>
    <row r="2603" spans="1:24" x14ac:dyDescent="0.3">
      <c r="A2603">
        <v>970958</v>
      </c>
      <c r="B2603">
        <v>205400</v>
      </c>
      <c r="C2603" t="s">
        <v>4464</v>
      </c>
      <c r="D2603" t="s">
        <v>4465</v>
      </c>
      <c r="F2603" t="s">
        <v>112</v>
      </c>
      <c r="G2603" t="s">
        <v>27</v>
      </c>
      <c r="H2603" t="s">
        <v>19202</v>
      </c>
      <c r="I2603" t="s">
        <v>19203</v>
      </c>
      <c r="J2603" t="s">
        <v>19204</v>
      </c>
      <c r="K2603">
        <v>46</v>
      </c>
      <c r="L2603" t="s">
        <v>19205</v>
      </c>
      <c r="N2603" t="s">
        <v>31</v>
      </c>
      <c r="O2603" t="s">
        <v>32</v>
      </c>
      <c r="Q2603" t="s">
        <v>33</v>
      </c>
      <c r="R2603" t="s">
        <v>34</v>
      </c>
      <c r="S2603" t="s">
        <v>4470</v>
      </c>
      <c r="W2603" t="s">
        <v>19206</v>
      </c>
      <c r="X2603" t="s">
        <v>38</v>
      </c>
    </row>
    <row r="2604" spans="1:24" x14ac:dyDescent="0.3">
      <c r="A2604">
        <v>970959</v>
      </c>
      <c r="B2604">
        <v>148071</v>
      </c>
      <c r="C2604" t="s">
        <v>19207</v>
      </c>
      <c r="D2604" t="s">
        <v>19208</v>
      </c>
      <c r="F2604" t="s">
        <v>26</v>
      </c>
      <c r="G2604" t="s">
        <v>27</v>
      </c>
      <c r="H2604" t="s">
        <v>19209</v>
      </c>
      <c r="I2604" t="s">
        <v>19210</v>
      </c>
      <c r="J2604" t="s">
        <v>19211</v>
      </c>
      <c r="K2604">
        <v>44</v>
      </c>
      <c r="M2604" t="s">
        <v>5332</v>
      </c>
      <c r="N2604" t="s">
        <v>31</v>
      </c>
      <c r="O2604" t="s">
        <v>1248</v>
      </c>
      <c r="Q2604" t="s">
        <v>33</v>
      </c>
      <c r="R2604" t="s">
        <v>34</v>
      </c>
      <c r="S2604" t="s">
        <v>19212</v>
      </c>
      <c r="W2604" t="s">
        <v>19213</v>
      </c>
      <c r="X2604" t="s">
        <v>38</v>
      </c>
    </row>
    <row r="2605" spans="1:24" x14ac:dyDescent="0.3">
      <c r="A2605">
        <v>970960</v>
      </c>
      <c r="B2605">
        <v>258661</v>
      </c>
      <c r="C2605" t="s">
        <v>19214</v>
      </c>
      <c r="D2605" t="s">
        <v>19215</v>
      </c>
      <c r="F2605" t="s">
        <v>1911</v>
      </c>
      <c r="G2605" t="s">
        <v>27</v>
      </c>
      <c r="H2605" t="s">
        <v>19216</v>
      </c>
      <c r="I2605" t="s">
        <v>19217</v>
      </c>
      <c r="J2605" t="s">
        <v>19218</v>
      </c>
      <c r="K2605">
        <v>51</v>
      </c>
      <c r="L2605" t="s">
        <v>1388</v>
      </c>
      <c r="N2605" t="s">
        <v>31</v>
      </c>
      <c r="O2605" t="s">
        <v>32</v>
      </c>
      <c r="Q2605" t="s">
        <v>33</v>
      </c>
      <c r="R2605" t="s">
        <v>34</v>
      </c>
      <c r="S2605" t="s">
        <v>19219</v>
      </c>
      <c r="T2605" t="s">
        <v>19220</v>
      </c>
      <c r="W2605" t="s">
        <v>19221</v>
      </c>
      <c r="X2605" t="s">
        <v>38</v>
      </c>
    </row>
    <row r="2606" spans="1:24" x14ac:dyDescent="0.3">
      <c r="A2606">
        <v>970961</v>
      </c>
      <c r="B2606" t="s">
        <v>19222</v>
      </c>
      <c r="C2606" t="s">
        <v>19223</v>
      </c>
      <c r="D2606" t="s">
        <v>19224</v>
      </c>
      <c r="F2606" t="s">
        <v>514</v>
      </c>
      <c r="G2606" t="s">
        <v>43</v>
      </c>
      <c r="H2606" t="s">
        <v>19225</v>
      </c>
      <c r="I2606" t="s">
        <v>19226</v>
      </c>
      <c r="J2606" t="s">
        <v>19227</v>
      </c>
      <c r="K2606">
        <v>50</v>
      </c>
      <c r="L2606" t="s">
        <v>19228</v>
      </c>
      <c r="N2606" t="s">
        <v>31</v>
      </c>
      <c r="O2606" t="s">
        <v>32</v>
      </c>
      <c r="Q2606" t="s">
        <v>33</v>
      </c>
      <c r="R2606" t="s">
        <v>34</v>
      </c>
      <c r="S2606" t="s">
        <v>19229</v>
      </c>
      <c r="W2606" t="s">
        <v>19228</v>
      </c>
      <c r="X2606" t="s">
        <v>38</v>
      </c>
    </row>
    <row r="2607" spans="1:24" x14ac:dyDescent="0.3">
      <c r="A2607">
        <v>970962</v>
      </c>
      <c r="B2607" t="s">
        <v>19230</v>
      </c>
      <c r="C2607" t="s">
        <v>19231</v>
      </c>
      <c r="D2607" t="s">
        <v>19232</v>
      </c>
      <c r="E2607" t="s">
        <v>140</v>
      </c>
      <c r="F2607" t="s">
        <v>1833</v>
      </c>
      <c r="G2607" t="s">
        <v>43</v>
      </c>
      <c r="H2607" t="s">
        <v>19233</v>
      </c>
      <c r="I2607" t="s">
        <v>19234</v>
      </c>
      <c r="J2607" t="s">
        <v>19235</v>
      </c>
      <c r="K2607">
        <v>57</v>
      </c>
      <c r="L2607" t="s">
        <v>19236</v>
      </c>
      <c r="N2607" t="s">
        <v>31</v>
      </c>
      <c r="O2607" t="s">
        <v>32</v>
      </c>
      <c r="Q2607" t="s">
        <v>33</v>
      </c>
      <c r="R2607" t="s">
        <v>34</v>
      </c>
      <c r="S2607" t="s">
        <v>19237</v>
      </c>
      <c r="T2607" t="s">
        <v>19238</v>
      </c>
      <c r="W2607" t="s">
        <v>19239</v>
      </c>
      <c r="X2607" t="s">
        <v>38</v>
      </c>
    </row>
    <row r="2608" spans="1:24" x14ac:dyDescent="0.3">
      <c r="A2608">
        <v>970963</v>
      </c>
      <c r="B2608" t="s">
        <v>19240</v>
      </c>
      <c r="C2608" t="s">
        <v>19241</v>
      </c>
      <c r="D2608" t="s">
        <v>19242</v>
      </c>
      <c r="E2608" t="s">
        <v>185</v>
      </c>
      <c r="F2608" t="s">
        <v>562</v>
      </c>
      <c r="G2608" t="s">
        <v>43</v>
      </c>
      <c r="H2608" t="s">
        <v>19243</v>
      </c>
      <c r="I2608" t="s">
        <v>19244</v>
      </c>
      <c r="J2608" t="s">
        <v>19245</v>
      </c>
      <c r="K2608">
        <v>122</v>
      </c>
      <c r="L2608" t="s">
        <v>566</v>
      </c>
      <c r="N2608" t="s">
        <v>31</v>
      </c>
      <c r="O2608" t="s">
        <v>332</v>
      </c>
      <c r="Q2608" t="s">
        <v>33</v>
      </c>
      <c r="R2608" t="s">
        <v>34</v>
      </c>
      <c r="S2608" t="s">
        <v>19246</v>
      </c>
      <c r="W2608" t="s">
        <v>682</v>
      </c>
      <c r="X2608" t="s">
        <v>38</v>
      </c>
    </row>
    <row r="2609" spans="1:24" x14ac:dyDescent="0.3">
      <c r="A2609">
        <v>970964</v>
      </c>
      <c r="B2609">
        <v>326222</v>
      </c>
      <c r="C2609" t="s">
        <v>19247</v>
      </c>
      <c r="D2609" t="s">
        <v>19248</v>
      </c>
      <c r="F2609" t="s">
        <v>356</v>
      </c>
      <c r="G2609" t="s">
        <v>43</v>
      </c>
      <c r="H2609" t="s">
        <v>19249</v>
      </c>
      <c r="I2609" t="s">
        <v>19250</v>
      </c>
      <c r="J2609" t="s">
        <v>19251</v>
      </c>
      <c r="K2609">
        <v>120</v>
      </c>
      <c r="N2609" t="s">
        <v>31</v>
      </c>
      <c r="O2609" t="s">
        <v>332</v>
      </c>
      <c r="Q2609" t="s">
        <v>33</v>
      </c>
      <c r="R2609" t="s">
        <v>34</v>
      </c>
      <c r="S2609" t="e">
        <f>- Neuquén - Barrio Cordón Colón</f>
        <v>#NAME?</v>
      </c>
      <c r="T2609" t="s">
        <v>4879</v>
      </c>
      <c r="W2609" t="s">
        <v>19252</v>
      </c>
      <c r="X2609" t="s">
        <v>38</v>
      </c>
    </row>
    <row r="2610" spans="1:24" x14ac:dyDescent="0.3">
      <c r="A2610">
        <v>970965</v>
      </c>
      <c r="B2610" t="s">
        <v>19253</v>
      </c>
      <c r="C2610" t="s">
        <v>19254</v>
      </c>
      <c r="D2610" t="s">
        <v>19255</v>
      </c>
      <c r="F2610" t="s">
        <v>1350</v>
      </c>
      <c r="G2610" t="s">
        <v>27</v>
      </c>
      <c r="H2610" t="s">
        <v>19256</v>
      </c>
      <c r="I2610" t="s">
        <v>19257</v>
      </c>
      <c r="J2610" t="s">
        <v>19258</v>
      </c>
      <c r="K2610">
        <v>116</v>
      </c>
      <c r="L2610" t="s">
        <v>1388</v>
      </c>
      <c r="N2610" t="s">
        <v>31</v>
      </c>
      <c r="O2610" t="s">
        <v>32</v>
      </c>
      <c r="Q2610" t="s">
        <v>33</v>
      </c>
      <c r="R2610" t="s">
        <v>34</v>
      </c>
      <c r="S2610" t="e">
        <f>- Neuquén - Oeste</f>
        <v>#NAME?</v>
      </c>
      <c r="T2610" t="s">
        <v>19259</v>
      </c>
      <c r="W2610" t="s">
        <v>19221</v>
      </c>
      <c r="X2610" t="s">
        <v>38</v>
      </c>
    </row>
    <row r="2611" spans="1:24" x14ac:dyDescent="0.3">
      <c r="A2611">
        <v>970966</v>
      </c>
      <c r="B2611" t="s">
        <v>19260</v>
      </c>
      <c r="C2611" t="s">
        <v>19261</v>
      </c>
      <c r="D2611" t="s">
        <v>19262</v>
      </c>
      <c r="F2611" t="s">
        <v>1001</v>
      </c>
      <c r="G2611" t="s">
        <v>27</v>
      </c>
      <c r="H2611" t="s">
        <v>19263</v>
      </c>
      <c r="I2611" t="s">
        <v>19264</v>
      </c>
      <c r="J2611" t="s">
        <v>19265</v>
      </c>
      <c r="K2611">
        <v>115</v>
      </c>
      <c r="N2611" t="s">
        <v>31</v>
      </c>
      <c r="O2611" t="s">
        <v>1248</v>
      </c>
      <c r="Q2611" t="s">
        <v>33</v>
      </c>
      <c r="R2611" t="s">
        <v>34</v>
      </c>
      <c r="S2611" t="s">
        <v>19266</v>
      </c>
      <c r="T2611" t="s">
        <v>19267</v>
      </c>
      <c r="W2611" t="s">
        <v>19268</v>
      </c>
      <c r="X2611" t="s">
        <v>38</v>
      </c>
    </row>
    <row r="2612" spans="1:24" x14ac:dyDescent="0.3">
      <c r="A2612">
        <v>970967</v>
      </c>
      <c r="B2612">
        <v>156859</v>
      </c>
      <c r="C2612" t="s">
        <v>19269</v>
      </c>
      <c r="D2612" t="s">
        <v>19270</v>
      </c>
      <c r="F2612" t="s">
        <v>463</v>
      </c>
      <c r="G2612" t="s">
        <v>27</v>
      </c>
      <c r="H2612" t="s">
        <v>19271</v>
      </c>
      <c r="I2612" t="s">
        <v>19272</v>
      </c>
      <c r="J2612" t="s">
        <v>19273</v>
      </c>
      <c r="K2612">
        <v>111</v>
      </c>
      <c r="N2612" t="s">
        <v>31</v>
      </c>
      <c r="O2612" t="s">
        <v>1248</v>
      </c>
      <c r="Q2612" t="s">
        <v>33</v>
      </c>
      <c r="R2612" t="s">
        <v>34</v>
      </c>
      <c r="S2612" t="s">
        <v>19274</v>
      </c>
      <c r="T2612" t="s">
        <v>725</v>
      </c>
      <c r="W2612" t="s">
        <v>637</v>
      </c>
      <c r="X2612" t="s">
        <v>38</v>
      </c>
    </row>
    <row r="2613" spans="1:24" x14ac:dyDescent="0.3">
      <c r="A2613">
        <v>970969</v>
      </c>
      <c r="B2613">
        <v>71505</v>
      </c>
      <c r="C2613" t="s">
        <v>19275</v>
      </c>
      <c r="D2613" t="s">
        <v>19276</v>
      </c>
      <c r="E2613" t="s">
        <v>364</v>
      </c>
      <c r="F2613" t="s">
        <v>1350</v>
      </c>
      <c r="G2613" t="s">
        <v>43</v>
      </c>
      <c r="H2613" t="s">
        <v>19277</v>
      </c>
      <c r="J2613" t="s">
        <v>19278</v>
      </c>
      <c r="N2613" t="s">
        <v>31</v>
      </c>
      <c r="R2613" t="s">
        <v>78</v>
      </c>
      <c r="S2613" t="s">
        <v>19279</v>
      </c>
      <c r="W2613" t="s">
        <v>637</v>
      </c>
      <c r="X2613" t="s">
        <v>38</v>
      </c>
    </row>
    <row r="2614" spans="1:24" x14ac:dyDescent="0.3">
      <c r="A2614">
        <v>970970</v>
      </c>
      <c r="B2614">
        <v>251910</v>
      </c>
      <c r="C2614" t="s">
        <v>18666</v>
      </c>
      <c r="D2614" t="s">
        <v>18667</v>
      </c>
      <c r="F2614" t="s">
        <v>112</v>
      </c>
      <c r="G2614" t="s">
        <v>43</v>
      </c>
      <c r="H2614" t="s">
        <v>19280</v>
      </c>
      <c r="I2614" t="s">
        <v>19281</v>
      </c>
      <c r="J2614" t="s">
        <v>19282</v>
      </c>
      <c r="K2614">
        <v>79</v>
      </c>
      <c r="L2614" t="s">
        <v>19283</v>
      </c>
      <c r="N2614" t="s">
        <v>31</v>
      </c>
      <c r="O2614" t="s">
        <v>32</v>
      </c>
      <c r="Q2614" t="s">
        <v>33</v>
      </c>
      <c r="R2614" t="s">
        <v>34</v>
      </c>
      <c r="S2614" t="s">
        <v>18672</v>
      </c>
      <c r="W2614" t="s">
        <v>19284</v>
      </c>
      <c r="X2614" t="s">
        <v>38</v>
      </c>
    </row>
    <row r="2615" spans="1:24" x14ac:dyDescent="0.3">
      <c r="A2615">
        <v>970972</v>
      </c>
      <c r="B2615">
        <v>297374</v>
      </c>
      <c r="C2615" t="s">
        <v>16047</v>
      </c>
      <c r="D2615" t="s">
        <v>16048</v>
      </c>
      <c r="F2615" t="s">
        <v>356</v>
      </c>
      <c r="G2615" t="s">
        <v>43</v>
      </c>
      <c r="H2615" t="s">
        <v>19285</v>
      </c>
      <c r="I2615" t="s">
        <v>19286</v>
      </c>
      <c r="J2615" t="s">
        <v>19287</v>
      </c>
      <c r="K2615">
        <v>62</v>
      </c>
      <c r="N2615" t="s">
        <v>31</v>
      </c>
      <c r="O2615" t="s">
        <v>332</v>
      </c>
      <c r="Q2615" t="s">
        <v>33</v>
      </c>
      <c r="R2615" t="s">
        <v>34</v>
      </c>
      <c r="S2615" t="s">
        <v>16051</v>
      </c>
      <c r="T2615" t="s">
        <v>16052</v>
      </c>
      <c r="W2615" t="s">
        <v>19288</v>
      </c>
      <c r="X2615" t="s">
        <v>38</v>
      </c>
    </row>
    <row r="2616" spans="1:24" x14ac:dyDescent="0.3">
      <c r="A2616">
        <v>970973</v>
      </c>
      <c r="B2616">
        <v>202474</v>
      </c>
      <c r="C2616" t="s">
        <v>19289</v>
      </c>
      <c r="D2616" t="s">
        <v>19290</v>
      </c>
      <c r="F2616" t="s">
        <v>1001</v>
      </c>
      <c r="G2616" t="s">
        <v>43</v>
      </c>
      <c r="H2616" t="s">
        <v>19291</v>
      </c>
      <c r="I2616" t="s">
        <v>19292</v>
      </c>
      <c r="J2616" t="s">
        <v>19293</v>
      </c>
      <c r="K2616">
        <v>98</v>
      </c>
      <c r="L2616" t="s">
        <v>1731</v>
      </c>
      <c r="N2616" t="s">
        <v>31</v>
      </c>
      <c r="O2616" t="s">
        <v>332</v>
      </c>
      <c r="Q2616" t="s">
        <v>33</v>
      </c>
      <c r="R2616" t="s">
        <v>34</v>
      </c>
      <c r="S2616" t="s">
        <v>19294</v>
      </c>
      <c r="T2616" t="s">
        <v>1038</v>
      </c>
      <c r="W2616" t="s">
        <v>1715</v>
      </c>
      <c r="X2616" t="s">
        <v>38</v>
      </c>
    </row>
    <row r="2617" spans="1:24" x14ac:dyDescent="0.3">
      <c r="A2617">
        <v>970975</v>
      </c>
      <c r="B2617">
        <v>251527</v>
      </c>
      <c r="C2617" t="s">
        <v>19295</v>
      </c>
      <c r="D2617" t="s">
        <v>19296</v>
      </c>
      <c r="F2617" t="s">
        <v>1009</v>
      </c>
      <c r="G2617" t="s">
        <v>43</v>
      </c>
      <c r="H2617" t="s">
        <v>19297</v>
      </c>
      <c r="I2617" t="s">
        <v>19298</v>
      </c>
      <c r="J2617" t="s">
        <v>19299</v>
      </c>
      <c r="K2617">
        <v>98</v>
      </c>
      <c r="N2617" t="s">
        <v>31</v>
      </c>
      <c r="O2617" t="s">
        <v>1248</v>
      </c>
      <c r="Q2617" t="s">
        <v>33</v>
      </c>
      <c r="R2617" t="s">
        <v>34</v>
      </c>
      <c r="S2617" t="s">
        <v>19300</v>
      </c>
      <c r="T2617" t="s">
        <v>530</v>
      </c>
      <c r="W2617" t="s">
        <v>403</v>
      </c>
      <c r="X2617" t="s">
        <v>38</v>
      </c>
    </row>
    <row r="2618" spans="1:24" x14ac:dyDescent="0.3">
      <c r="A2618">
        <v>970976</v>
      </c>
      <c r="B2618" t="s">
        <v>19301</v>
      </c>
      <c r="C2618" t="s">
        <v>19302</v>
      </c>
      <c r="D2618" t="s">
        <v>19303</v>
      </c>
      <c r="F2618" t="s">
        <v>947</v>
      </c>
      <c r="G2618" t="s">
        <v>43</v>
      </c>
      <c r="H2618" t="s">
        <v>19304</v>
      </c>
      <c r="I2618" t="s">
        <v>19305</v>
      </c>
      <c r="J2618" t="s">
        <v>19306</v>
      </c>
      <c r="K2618">
        <v>90</v>
      </c>
      <c r="N2618" t="s">
        <v>31</v>
      </c>
      <c r="O2618" t="s">
        <v>468</v>
      </c>
      <c r="Q2618" t="s">
        <v>33</v>
      </c>
      <c r="R2618" t="s">
        <v>34</v>
      </c>
      <c r="S2618" t="s">
        <v>19307</v>
      </c>
      <c r="T2618" t="s">
        <v>9182</v>
      </c>
      <c r="W2618" t="s">
        <v>19308</v>
      </c>
      <c r="X2618" t="s">
        <v>38</v>
      </c>
    </row>
    <row r="2619" spans="1:24" x14ac:dyDescent="0.3">
      <c r="A2619">
        <v>970977</v>
      </c>
      <c r="B2619" t="s">
        <v>19309</v>
      </c>
      <c r="C2619" t="s">
        <v>19310</v>
      </c>
      <c r="D2619" t="s">
        <v>19311</v>
      </c>
      <c r="F2619" t="s">
        <v>630</v>
      </c>
      <c r="G2619" t="s">
        <v>27</v>
      </c>
      <c r="H2619" t="s">
        <v>19312</v>
      </c>
      <c r="I2619" t="s">
        <v>19313</v>
      </c>
      <c r="J2619" t="s">
        <v>19314</v>
      </c>
      <c r="K2619">
        <v>76</v>
      </c>
      <c r="L2619" t="s">
        <v>19315</v>
      </c>
      <c r="N2619" t="s">
        <v>31</v>
      </c>
      <c r="O2619" t="s">
        <v>332</v>
      </c>
      <c r="Q2619" t="s">
        <v>33</v>
      </c>
      <c r="R2619" t="s">
        <v>34</v>
      </c>
      <c r="S2619" t="s">
        <v>19316</v>
      </c>
      <c r="W2619" t="s">
        <v>7279</v>
      </c>
      <c r="X2619" t="s">
        <v>38</v>
      </c>
    </row>
    <row r="2620" spans="1:24" x14ac:dyDescent="0.3">
      <c r="A2620">
        <v>970979</v>
      </c>
      <c r="B2620">
        <v>303682</v>
      </c>
      <c r="C2620" t="s">
        <v>19317</v>
      </c>
      <c r="D2620" t="s">
        <v>19318</v>
      </c>
      <c r="E2620" t="s">
        <v>195</v>
      </c>
      <c r="F2620" t="s">
        <v>1583</v>
      </c>
      <c r="G2620" t="s">
        <v>27</v>
      </c>
      <c r="H2620" t="s">
        <v>19319</v>
      </c>
      <c r="I2620" t="s">
        <v>19320</v>
      </c>
      <c r="J2620" t="s">
        <v>19321</v>
      </c>
      <c r="K2620">
        <v>65</v>
      </c>
      <c r="N2620" t="s">
        <v>31</v>
      </c>
      <c r="O2620" t="s">
        <v>1248</v>
      </c>
      <c r="Q2620" t="s">
        <v>33</v>
      </c>
      <c r="R2620" t="s">
        <v>34</v>
      </c>
      <c r="S2620" t="s">
        <v>19322</v>
      </c>
      <c r="W2620" t="s">
        <v>403</v>
      </c>
      <c r="X2620" t="s">
        <v>38</v>
      </c>
    </row>
    <row r="2621" spans="1:24" x14ac:dyDescent="0.3">
      <c r="A2621">
        <v>970980</v>
      </c>
      <c r="B2621" t="s">
        <v>19323</v>
      </c>
      <c r="C2621" t="s">
        <v>19324</v>
      </c>
      <c r="D2621" t="s">
        <v>19325</v>
      </c>
      <c r="E2621" t="s">
        <v>140</v>
      </c>
      <c r="F2621" t="s">
        <v>1042</v>
      </c>
      <c r="G2621" t="s">
        <v>43</v>
      </c>
      <c r="H2621" t="s">
        <v>19326</v>
      </c>
      <c r="J2621" t="s">
        <v>19327</v>
      </c>
      <c r="N2621" t="s">
        <v>31</v>
      </c>
      <c r="R2621" t="s">
        <v>78</v>
      </c>
      <c r="S2621" t="s">
        <v>19328</v>
      </c>
      <c r="T2621" t="s">
        <v>58</v>
      </c>
      <c r="W2621" t="s">
        <v>19329</v>
      </c>
      <c r="X2621" t="s">
        <v>38</v>
      </c>
    </row>
    <row r="2622" spans="1:24" x14ac:dyDescent="0.3">
      <c r="A2622">
        <v>970981</v>
      </c>
      <c r="B2622" t="s">
        <v>19330</v>
      </c>
      <c r="C2622" t="s">
        <v>19331</v>
      </c>
      <c r="D2622" t="s">
        <v>19332</v>
      </c>
      <c r="F2622" t="s">
        <v>1156</v>
      </c>
      <c r="G2622" t="s">
        <v>43</v>
      </c>
      <c r="H2622" t="s">
        <v>19333</v>
      </c>
      <c r="I2622" t="s">
        <v>19334</v>
      </c>
      <c r="J2622" t="s">
        <v>19335</v>
      </c>
      <c r="K2622">
        <v>111</v>
      </c>
      <c r="N2622" t="s">
        <v>31</v>
      </c>
      <c r="O2622" t="s">
        <v>332</v>
      </c>
      <c r="Q2622" t="s">
        <v>33</v>
      </c>
      <c r="R2622" t="s">
        <v>34</v>
      </c>
      <c r="S2622" t="s">
        <v>87</v>
      </c>
      <c r="W2622" t="s">
        <v>19336</v>
      </c>
      <c r="X2622" t="s">
        <v>38</v>
      </c>
    </row>
    <row r="2623" spans="1:24" x14ac:dyDescent="0.3">
      <c r="A2623">
        <v>970982</v>
      </c>
      <c r="B2623" t="s">
        <v>19337</v>
      </c>
      <c r="C2623" t="s">
        <v>19338</v>
      </c>
      <c r="D2623" t="s">
        <v>19339</v>
      </c>
      <c r="F2623" t="s">
        <v>1833</v>
      </c>
      <c r="G2623" t="s">
        <v>27</v>
      </c>
      <c r="H2623" t="s">
        <v>19340</v>
      </c>
      <c r="I2623" t="s">
        <v>19341</v>
      </c>
      <c r="J2623" t="s">
        <v>19342</v>
      </c>
      <c r="K2623">
        <v>104</v>
      </c>
      <c r="N2623" t="s">
        <v>31</v>
      </c>
      <c r="O2623" t="s">
        <v>201</v>
      </c>
      <c r="Q2623" t="s">
        <v>33</v>
      </c>
      <c r="R2623" t="s">
        <v>34</v>
      </c>
      <c r="S2623" t="s">
        <v>19343</v>
      </c>
      <c r="W2623" t="s">
        <v>19344</v>
      </c>
      <c r="X2623" t="s">
        <v>38</v>
      </c>
    </row>
    <row r="2624" spans="1:24" x14ac:dyDescent="0.3">
      <c r="A2624">
        <v>970986</v>
      </c>
      <c r="B2624" t="s">
        <v>19345</v>
      </c>
      <c r="C2624" t="s">
        <v>19346</v>
      </c>
      <c r="D2624" t="s">
        <v>19347</v>
      </c>
      <c r="F2624" t="s">
        <v>125</v>
      </c>
      <c r="G2624" t="s">
        <v>27</v>
      </c>
      <c r="H2624" t="s">
        <v>19348</v>
      </c>
      <c r="I2624" t="s">
        <v>19349</v>
      </c>
      <c r="J2624" t="s">
        <v>19350</v>
      </c>
      <c r="K2624">
        <v>107</v>
      </c>
      <c r="N2624" t="s">
        <v>31</v>
      </c>
      <c r="O2624" t="s">
        <v>468</v>
      </c>
      <c r="Q2624" t="s">
        <v>33</v>
      </c>
      <c r="R2624" t="s">
        <v>34</v>
      </c>
      <c r="S2624" t="s">
        <v>19351</v>
      </c>
      <c r="W2624" t="s">
        <v>19352</v>
      </c>
      <c r="X2624" t="s">
        <v>38</v>
      </c>
    </row>
    <row r="2625" spans="1:24" x14ac:dyDescent="0.3">
      <c r="A2625">
        <v>970987</v>
      </c>
      <c r="B2625" t="s">
        <v>19353</v>
      </c>
      <c r="C2625" t="s">
        <v>19354</v>
      </c>
      <c r="D2625" t="s">
        <v>19355</v>
      </c>
      <c r="F2625" t="s">
        <v>1001</v>
      </c>
      <c r="G2625" t="s">
        <v>27</v>
      </c>
      <c r="H2625" t="s">
        <v>19356</v>
      </c>
      <c r="I2625" t="s">
        <v>19357</v>
      </c>
      <c r="J2625" t="s">
        <v>19358</v>
      </c>
      <c r="K2625">
        <v>113</v>
      </c>
      <c r="N2625" t="s">
        <v>31</v>
      </c>
      <c r="O2625" t="s">
        <v>468</v>
      </c>
      <c r="Q2625" t="s">
        <v>33</v>
      </c>
      <c r="R2625" t="s">
        <v>34</v>
      </c>
      <c r="S2625" t="s">
        <v>19359</v>
      </c>
      <c r="T2625" t="s">
        <v>6975</v>
      </c>
      <c r="W2625" t="s">
        <v>1978</v>
      </c>
      <c r="X2625" t="s">
        <v>38</v>
      </c>
    </row>
    <row r="2626" spans="1:24" x14ac:dyDescent="0.3">
      <c r="A2626">
        <v>970988</v>
      </c>
      <c r="B2626" t="s">
        <v>19360</v>
      </c>
      <c r="C2626" t="s">
        <v>19361</v>
      </c>
      <c r="D2626" t="s">
        <v>19362</v>
      </c>
      <c r="F2626" t="s">
        <v>847</v>
      </c>
      <c r="G2626" t="s">
        <v>27</v>
      </c>
      <c r="H2626" t="s">
        <v>19363</v>
      </c>
      <c r="I2626" t="s">
        <v>19364</v>
      </c>
      <c r="J2626" t="s">
        <v>19365</v>
      </c>
      <c r="K2626">
        <v>23</v>
      </c>
      <c r="N2626" t="s">
        <v>31</v>
      </c>
      <c r="O2626" t="s">
        <v>47</v>
      </c>
      <c r="Q2626" t="s">
        <v>33</v>
      </c>
      <c r="R2626" t="s">
        <v>34</v>
      </c>
      <c r="S2626" t="s">
        <v>19366</v>
      </c>
      <c r="W2626" t="s">
        <v>19367</v>
      </c>
      <c r="X2626" t="s">
        <v>60</v>
      </c>
    </row>
    <row r="2627" spans="1:24" x14ac:dyDescent="0.3">
      <c r="A2627">
        <v>970989</v>
      </c>
      <c r="B2627" t="s">
        <v>19368</v>
      </c>
      <c r="C2627" t="s">
        <v>19369</v>
      </c>
      <c r="D2627" t="s">
        <v>19370</v>
      </c>
      <c r="F2627" t="s">
        <v>668</v>
      </c>
      <c r="G2627" t="s">
        <v>43</v>
      </c>
      <c r="H2627" t="s">
        <v>19371</v>
      </c>
      <c r="I2627" t="s">
        <v>19372</v>
      </c>
      <c r="J2627" t="s">
        <v>19373</v>
      </c>
      <c r="K2627">
        <v>107</v>
      </c>
      <c r="N2627" t="s">
        <v>31</v>
      </c>
      <c r="O2627" t="s">
        <v>468</v>
      </c>
      <c r="Q2627" t="s">
        <v>33</v>
      </c>
      <c r="R2627" t="s">
        <v>34</v>
      </c>
      <c r="S2627" t="s">
        <v>19374</v>
      </c>
      <c r="W2627" t="s">
        <v>19375</v>
      </c>
      <c r="X2627" t="s">
        <v>38</v>
      </c>
    </row>
    <row r="2628" spans="1:24" x14ac:dyDescent="0.3">
      <c r="A2628">
        <v>970990</v>
      </c>
      <c r="B2628" t="s">
        <v>19376</v>
      </c>
      <c r="C2628" t="s">
        <v>19377</v>
      </c>
      <c r="D2628" t="s">
        <v>19378</v>
      </c>
      <c r="F2628" t="s">
        <v>153</v>
      </c>
      <c r="G2628" t="s">
        <v>43</v>
      </c>
      <c r="H2628" t="s">
        <v>19379</v>
      </c>
      <c r="I2628" t="s">
        <v>19380</v>
      </c>
      <c r="J2628" t="s">
        <v>19381</v>
      </c>
      <c r="K2628">
        <v>104</v>
      </c>
      <c r="L2628" t="s">
        <v>9997</v>
      </c>
      <c r="N2628" t="s">
        <v>31</v>
      </c>
      <c r="O2628" t="s">
        <v>5885</v>
      </c>
      <c r="Q2628" t="s">
        <v>33</v>
      </c>
      <c r="R2628" t="s">
        <v>34</v>
      </c>
      <c r="S2628" t="s">
        <v>19382</v>
      </c>
      <c r="T2628" t="s">
        <v>36</v>
      </c>
      <c r="W2628" t="s">
        <v>12387</v>
      </c>
      <c r="X2628" t="s">
        <v>38</v>
      </c>
    </row>
    <row r="2629" spans="1:24" x14ac:dyDescent="0.3">
      <c r="A2629">
        <v>970991</v>
      </c>
      <c r="B2629">
        <v>98686</v>
      </c>
      <c r="C2629" t="s">
        <v>19383</v>
      </c>
      <c r="D2629" t="s">
        <v>19384</v>
      </c>
      <c r="F2629" t="s">
        <v>219</v>
      </c>
      <c r="G2629" t="s">
        <v>27</v>
      </c>
      <c r="H2629" t="s">
        <v>19385</v>
      </c>
      <c r="I2629" t="s">
        <v>19386</v>
      </c>
      <c r="J2629" t="s">
        <v>19387</v>
      </c>
      <c r="K2629">
        <v>78</v>
      </c>
      <c r="N2629" t="s">
        <v>31</v>
      </c>
      <c r="O2629" t="s">
        <v>468</v>
      </c>
      <c r="Q2629" t="s">
        <v>33</v>
      </c>
      <c r="R2629" t="s">
        <v>34</v>
      </c>
      <c r="S2629" t="s">
        <v>19388</v>
      </c>
      <c r="W2629" t="s">
        <v>2489</v>
      </c>
      <c r="X2629" t="s">
        <v>60</v>
      </c>
    </row>
    <row r="2630" spans="1:24" x14ac:dyDescent="0.3">
      <c r="A2630">
        <v>970992</v>
      </c>
      <c r="B2630">
        <v>135065</v>
      </c>
      <c r="C2630" t="s">
        <v>19389</v>
      </c>
      <c r="D2630" t="s">
        <v>19390</v>
      </c>
      <c r="F2630" t="s">
        <v>209</v>
      </c>
      <c r="G2630" t="s">
        <v>27</v>
      </c>
      <c r="H2630" t="s">
        <v>19391</v>
      </c>
      <c r="I2630" t="s">
        <v>19392</v>
      </c>
      <c r="J2630" t="s">
        <v>19393</v>
      </c>
      <c r="K2630">
        <v>106</v>
      </c>
      <c r="N2630" t="s">
        <v>31</v>
      </c>
      <c r="O2630" t="s">
        <v>468</v>
      </c>
      <c r="Q2630" t="s">
        <v>33</v>
      </c>
      <c r="R2630" t="s">
        <v>34</v>
      </c>
      <c r="S2630" t="s">
        <v>19394</v>
      </c>
      <c r="T2630" t="s">
        <v>2443</v>
      </c>
      <c r="W2630" t="s">
        <v>19395</v>
      </c>
      <c r="X2630" t="s">
        <v>38</v>
      </c>
    </row>
    <row r="2631" spans="1:24" x14ac:dyDescent="0.3">
      <c r="A2631">
        <v>970994</v>
      </c>
      <c r="B2631">
        <v>189095</v>
      </c>
      <c r="C2631" t="s">
        <v>19396</v>
      </c>
      <c r="D2631" t="s">
        <v>19397</v>
      </c>
      <c r="F2631" t="s">
        <v>909</v>
      </c>
      <c r="G2631" t="s">
        <v>27</v>
      </c>
      <c r="H2631" t="s">
        <v>19398</v>
      </c>
      <c r="J2631" t="s">
        <v>19399</v>
      </c>
      <c r="N2631" t="s">
        <v>31</v>
      </c>
      <c r="R2631" t="s">
        <v>78</v>
      </c>
      <c r="S2631" t="s">
        <v>19400</v>
      </c>
      <c r="T2631" t="s">
        <v>3312</v>
      </c>
      <c r="W2631" t="s">
        <v>19401</v>
      </c>
    </row>
    <row r="2632" spans="1:24" x14ac:dyDescent="0.3">
      <c r="A2632">
        <v>970995</v>
      </c>
      <c r="B2632">
        <v>78822</v>
      </c>
      <c r="C2632" t="s">
        <v>19402</v>
      </c>
      <c r="D2632" t="s">
        <v>19403</v>
      </c>
      <c r="E2632" t="s">
        <v>195</v>
      </c>
      <c r="F2632" t="s">
        <v>572</v>
      </c>
      <c r="G2632" t="s">
        <v>43</v>
      </c>
      <c r="H2632" t="s">
        <v>19404</v>
      </c>
      <c r="I2632" t="s">
        <v>19404</v>
      </c>
      <c r="J2632" t="s">
        <v>19405</v>
      </c>
      <c r="K2632">
        <v>0</v>
      </c>
      <c r="N2632" t="s">
        <v>31</v>
      </c>
      <c r="O2632" t="s">
        <v>201</v>
      </c>
      <c r="Q2632" t="s">
        <v>33</v>
      </c>
      <c r="R2632" t="s">
        <v>34</v>
      </c>
      <c r="S2632" t="s">
        <v>19406</v>
      </c>
      <c r="T2632" t="s">
        <v>530</v>
      </c>
      <c r="W2632" t="s">
        <v>2688</v>
      </c>
    </row>
    <row r="2633" spans="1:24" x14ac:dyDescent="0.3">
      <c r="A2633">
        <v>970996</v>
      </c>
      <c r="B2633">
        <v>160331</v>
      </c>
      <c r="C2633" t="s">
        <v>19407</v>
      </c>
      <c r="D2633" t="s">
        <v>19408</v>
      </c>
      <c r="E2633" t="s">
        <v>462</v>
      </c>
      <c r="F2633" t="s">
        <v>42</v>
      </c>
      <c r="G2633" t="s">
        <v>43</v>
      </c>
      <c r="H2633" t="s">
        <v>19305</v>
      </c>
      <c r="I2633" t="s">
        <v>19409</v>
      </c>
      <c r="J2633" t="s">
        <v>19410</v>
      </c>
      <c r="K2633">
        <v>84</v>
      </c>
      <c r="L2633" t="s">
        <v>637</v>
      </c>
      <c r="N2633" t="s">
        <v>31</v>
      </c>
      <c r="O2633" t="s">
        <v>5885</v>
      </c>
      <c r="Q2633" t="s">
        <v>33</v>
      </c>
      <c r="R2633" t="s">
        <v>34</v>
      </c>
      <c r="S2633" t="s">
        <v>19411</v>
      </c>
      <c r="W2633" t="s">
        <v>637</v>
      </c>
      <c r="X2633" t="s">
        <v>38</v>
      </c>
    </row>
    <row r="2634" spans="1:24" x14ac:dyDescent="0.3">
      <c r="A2634">
        <v>970997</v>
      </c>
      <c r="B2634" t="s">
        <v>18832</v>
      </c>
      <c r="C2634" t="s">
        <v>18833</v>
      </c>
      <c r="D2634" t="s">
        <v>18834</v>
      </c>
      <c r="E2634" t="s">
        <v>2001</v>
      </c>
      <c r="F2634" t="s">
        <v>1042</v>
      </c>
      <c r="G2634" t="s">
        <v>27</v>
      </c>
      <c r="H2634" t="s">
        <v>19412</v>
      </c>
      <c r="I2634" t="s">
        <v>19412</v>
      </c>
      <c r="J2634" t="s">
        <v>19413</v>
      </c>
      <c r="K2634">
        <v>0</v>
      </c>
      <c r="N2634" t="s">
        <v>31</v>
      </c>
      <c r="Q2634" t="s">
        <v>33</v>
      </c>
      <c r="R2634" t="s">
        <v>34</v>
      </c>
      <c r="S2634" t="s">
        <v>18839</v>
      </c>
      <c r="T2634" t="s">
        <v>579</v>
      </c>
      <c r="W2634" t="s">
        <v>1510</v>
      </c>
    </row>
    <row r="2635" spans="1:24" x14ac:dyDescent="0.3">
      <c r="A2635">
        <v>970998</v>
      </c>
      <c r="B2635">
        <v>306924</v>
      </c>
      <c r="C2635" t="s">
        <v>19414</v>
      </c>
      <c r="D2635" t="s">
        <v>19415</v>
      </c>
      <c r="E2635" t="s">
        <v>3789</v>
      </c>
      <c r="F2635" t="s">
        <v>1610</v>
      </c>
      <c r="G2635" t="s">
        <v>27</v>
      </c>
      <c r="H2635" t="s">
        <v>19416</v>
      </c>
      <c r="I2635" t="s">
        <v>19417</v>
      </c>
      <c r="J2635" t="s">
        <v>19418</v>
      </c>
      <c r="K2635">
        <v>72</v>
      </c>
      <c r="L2635" t="s">
        <v>19419</v>
      </c>
      <c r="N2635" t="s">
        <v>31</v>
      </c>
      <c r="O2635" t="s">
        <v>32</v>
      </c>
      <c r="Q2635" t="s">
        <v>33</v>
      </c>
      <c r="R2635" t="s">
        <v>34</v>
      </c>
      <c r="S2635" t="s">
        <v>19420</v>
      </c>
      <c r="T2635" t="s">
        <v>2804</v>
      </c>
      <c r="W2635" t="s">
        <v>19419</v>
      </c>
      <c r="X2635" t="s">
        <v>38</v>
      </c>
    </row>
    <row r="2636" spans="1:24" x14ac:dyDescent="0.3">
      <c r="A2636">
        <v>970999</v>
      </c>
      <c r="B2636" t="s">
        <v>19421</v>
      </c>
      <c r="C2636" t="s">
        <v>19422</v>
      </c>
      <c r="D2636" t="s">
        <v>19423</v>
      </c>
      <c r="F2636" t="s">
        <v>611</v>
      </c>
      <c r="G2636" t="s">
        <v>43</v>
      </c>
      <c r="H2636" t="s">
        <v>19299</v>
      </c>
      <c r="I2636" t="s">
        <v>19424</v>
      </c>
      <c r="J2636" t="s">
        <v>19425</v>
      </c>
      <c r="K2636">
        <v>87</v>
      </c>
      <c r="L2636" t="s">
        <v>19426</v>
      </c>
      <c r="N2636" t="s">
        <v>31</v>
      </c>
      <c r="O2636" t="s">
        <v>5885</v>
      </c>
      <c r="Q2636" t="s">
        <v>33</v>
      </c>
      <c r="R2636" t="s">
        <v>34</v>
      </c>
      <c r="S2636" t="s">
        <v>19427</v>
      </c>
      <c r="W2636" t="s">
        <v>9416</v>
      </c>
      <c r="X2636" t="s">
        <v>38</v>
      </c>
    </row>
    <row r="2637" spans="1:24" x14ac:dyDescent="0.3">
      <c r="A2637">
        <v>971001</v>
      </c>
      <c r="B2637" t="s">
        <v>19428</v>
      </c>
      <c r="C2637" t="s">
        <v>19429</v>
      </c>
      <c r="D2637" t="s">
        <v>19430</v>
      </c>
      <c r="F2637" t="s">
        <v>603</v>
      </c>
      <c r="G2637" t="s">
        <v>43</v>
      </c>
      <c r="H2637" t="s">
        <v>19431</v>
      </c>
      <c r="J2637" t="s">
        <v>19432</v>
      </c>
      <c r="N2637" t="s">
        <v>31</v>
      </c>
      <c r="R2637" t="s">
        <v>78</v>
      </c>
      <c r="S2637" t="s">
        <v>19433</v>
      </c>
      <c r="T2637" t="s">
        <v>265</v>
      </c>
      <c r="W2637" t="s">
        <v>19434</v>
      </c>
      <c r="X2637" t="s">
        <v>38</v>
      </c>
    </row>
    <row r="2638" spans="1:24" x14ac:dyDescent="0.3">
      <c r="A2638">
        <v>971002</v>
      </c>
      <c r="B2638">
        <v>120627</v>
      </c>
      <c r="C2638" t="s">
        <v>19435</v>
      </c>
      <c r="D2638" t="s">
        <v>19436</v>
      </c>
      <c r="F2638" t="s">
        <v>42</v>
      </c>
      <c r="G2638" t="s">
        <v>43</v>
      </c>
      <c r="H2638" t="s">
        <v>19437</v>
      </c>
      <c r="I2638" t="s">
        <v>19438</v>
      </c>
      <c r="J2638" t="s">
        <v>19439</v>
      </c>
      <c r="K2638">
        <v>83</v>
      </c>
      <c r="L2638" t="s">
        <v>19440</v>
      </c>
      <c r="N2638" t="s">
        <v>31</v>
      </c>
      <c r="O2638" t="s">
        <v>47</v>
      </c>
      <c r="Q2638" t="s">
        <v>119</v>
      </c>
      <c r="R2638" t="s">
        <v>120</v>
      </c>
      <c r="S2638" t="s">
        <v>19441</v>
      </c>
      <c r="T2638" t="s">
        <v>19442</v>
      </c>
      <c r="W2638" t="s">
        <v>19443</v>
      </c>
      <c r="X2638" t="s">
        <v>38</v>
      </c>
    </row>
    <row r="2639" spans="1:24" x14ac:dyDescent="0.3">
      <c r="A2639">
        <v>971004</v>
      </c>
      <c r="B2639" t="s">
        <v>19444</v>
      </c>
      <c r="C2639" t="s">
        <v>19445</v>
      </c>
      <c r="D2639" t="s">
        <v>19446</v>
      </c>
      <c r="F2639" t="s">
        <v>320</v>
      </c>
      <c r="G2639" t="s">
        <v>27</v>
      </c>
      <c r="H2639" t="s">
        <v>19447</v>
      </c>
      <c r="I2639" t="s">
        <v>19448</v>
      </c>
      <c r="J2639" t="s">
        <v>19449</v>
      </c>
      <c r="K2639">
        <v>76</v>
      </c>
      <c r="L2639" t="s">
        <v>637</v>
      </c>
      <c r="N2639" t="s">
        <v>31</v>
      </c>
      <c r="O2639" t="s">
        <v>130</v>
      </c>
      <c r="Q2639" t="s">
        <v>33</v>
      </c>
      <c r="R2639" t="s">
        <v>34</v>
      </c>
      <c r="S2639" t="e">
        <f>- Neuquén - Oeste</f>
        <v>#NAME?</v>
      </c>
      <c r="T2639" t="s">
        <v>19450</v>
      </c>
      <c r="W2639" t="s">
        <v>2196</v>
      </c>
      <c r="X2639" t="s">
        <v>38</v>
      </c>
    </row>
    <row r="2640" spans="1:24" x14ac:dyDescent="0.3">
      <c r="A2640">
        <v>971005</v>
      </c>
      <c r="B2640" t="s">
        <v>17582</v>
      </c>
      <c r="C2640" t="s">
        <v>17583</v>
      </c>
      <c r="D2640" t="s">
        <v>17584</v>
      </c>
      <c r="E2640" t="s">
        <v>195</v>
      </c>
      <c r="F2640" t="s">
        <v>248</v>
      </c>
      <c r="G2640" t="s">
        <v>43</v>
      </c>
      <c r="H2640" t="s">
        <v>19451</v>
      </c>
      <c r="I2640" t="s">
        <v>19452</v>
      </c>
      <c r="J2640" t="s">
        <v>19453</v>
      </c>
      <c r="K2640">
        <v>79</v>
      </c>
      <c r="N2640" t="s">
        <v>31</v>
      </c>
      <c r="O2640" t="s">
        <v>468</v>
      </c>
      <c r="Q2640" t="s">
        <v>33</v>
      </c>
      <c r="R2640" t="s">
        <v>34</v>
      </c>
      <c r="S2640" t="s">
        <v>17588</v>
      </c>
      <c r="W2640" t="s">
        <v>19454</v>
      </c>
      <c r="X2640" t="s">
        <v>38</v>
      </c>
    </row>
    <row r="2641" spans="1:24" x14ac:dyDescent="0.3">
      <c r="A2641">
        <v>971006</v>
      </c>
      <c r="B2641" t="s">
        <v>18749</v>
      </c>
      <c r="C2641" t="s">
        <v>18750</v>
      </c>
      <c r="D2641" t="s">
        <v>18751</v>
      </c>
      <c r="F2641" t="s">
        <v>1042</v>
      </c>
      <c r="G2641" t="s">
        <v>27</v>
      </c>
      <c r="H2641" t="s">
        <v>19455</v>
      </c>
      <c r="I2641" t="s">
        <v>19456</v>
      </c>
      <c r="J2641" t="s">
        <v>19457</v>
      </c>
      <c r="K2641">
        <v>89</v>
      </c>
      <c r="L2641" t="s">
        <v>19458</v>
      </c>
      <c r="N2641" t="s">
        <v>31</v>
      </c>
      <c r="O2641" t="s">
        <v>130</v>
      </c>
      <c r="Q2641" t="s">
        <v>33</v>
      </c>
      <c r="R2641" t="s">
        <v>34</v>
      </c>
      <c r="S2641" t="s">
        <v>18755</v>
      </c>
      <c r="T2641" t="s">
        <v>5447</v>
      </c>
      <c r="W2641" t="s">
        <v>19459</v>
      </c>
      <c r="X2641" t="s">
        <v>38</v>
      </c>
    </row>
    <row r="2642" spans="1:24" x14ac:dyDescent="0.3">
      <c r="A2642">
        <v>971007</v>
      </c>
      <c r="B2642" t="s">
        <v>19460</v>
      </c>
      <c r="C2642" t="s">
        <v>19461</v>
      </c>
      <c r="D2642" t="s">
        <v>19462</v>
      </c>
      <c r="F2642" t="s">
        <v>356</v>
      </c>
      <c r="G2642" t="s">
        <v>43</v>
      </c>
      <c r="H2642" t="s">
        <v>19463</v>
      </c>
      <c r="I2642" t="s">
        <v>19464</v>
      </c>
      <c r="J2642" t="s">
        <v>19465</v>
      </c>
      <c r="K2642">
        <v>12</v>
      </c>
      <c r="N2642" t="s">
        <v>31</v>
      </c>
      <c r="O2642" t="s">
        <v>468</v>
      </c>
      <c r="Q2642" t="s">
        <v>33</v>
      </c>
      <c r="R2642" t="s">
        <v>34</v>
      </c>
      <c r="S2642" t="e">
        <f>- Neuquén - Barrio Villa Ceferino</f>
        <v>#NAME?</v>
      </c>
      <c r="W2642" t="s">
        <v>19466</v>
      </c>
      <c r="X2642" t="s">
        <v>60</v>
      </c>
    </row>
    <row r="2643" spans="1:24" x14ac:dyDescent="0.3">
      <c r="A2643">
        <v>971008</v>
      </c>
      <c r="B2643">
        <v>295009</v>
      </c>
      <c r="C2643" t="s">
        <v>19467</v>
      </c>
      <c r="D2643" t="s">
        <v>19468</v>
      </c>
      <c r="F2643" t="s">
        <v>320</v>
      </c>
      <c r="G2643" t="s">
        <v>43</v>
      </c>
      <c r="H2643" t="s">
        <v>19469</v>
      </c>
      <c r="I2643" t="s">
        <v>19470</v>
      </c>
      <c r="J2643" t="s">
        <v>19471</v>
      </c>
      <c r="K2643">
        <v>91</v>
      </c>
      <c r="M2643" t="s">
        <v>12926</v>
      </c>
      <c r="N2643" t="s">
        <v>31</v>
      </c>
      <c r="O2643" t="s">
        <v>5885</v>
      </c>
      <c r="Q2643" t="s">
        <v>33</v>
      </c>
      <c r="R2643" t="s">
        <v>34</v>
      </c>
      <c r="S2643" t="s">
        <v>19472</v>
      </c>
      <c r="W2643" t="s">
        <v>12926</v>
      </c>
      <c r="X2643" t="s">
        <v>38</v>
      </c>
    </row>
    <row r="2644" spans="1:24" x14ac:dyDescent="0.3">
      <c r="A2644">
        <v>971009</v>
      </c>
      <c r="B2644" t="s">
        <v>19473</v>
      </c>
      <c r="C2644" t="s">
        <v>19474</v>
      </c>
      <c r="D2644" t="s">
        <v>19475</v>
      </c>
      <c r="F2644" t="s">
        <v>738</v>
      </c>
      <c r="G2644" t="s">
        <v>43</v>
      </c>
      <c r="H2644" t="s">
        <v>19476</v>
      </c>
      <c r="I2644" t="s">
        <v>19477</v>
      </c>
      <c r="J2644" t="s">
        <v>19478</v>
      </c>
      <c r="K2644">
        <v>88</v>
      </c>
      <c r="L2644" t="s">
        <v>6414</v>
      </c>
      <c r="N2644" t="s">
        <v>31</v>
      </c>
      <c r="O2644" t="s">
        <v>130</v>
      </c>
      <c r="Q2644" t="s">
        <v>33</v>
      </c>
      <c r="R2644" t="s">
        <v>34</v>
      </c>
      <c r="S2644" t="s">
        <v>87</v>
      </c>
      <c r="W2644" t="s">
        <v>2196</v>
      </c>
      <c r="X2644" t="s">
        <v>38</v>
      </c>
    </row>
    <row r="2645" spans="1:24" x14ac:dyDescent="0.3">
      <c r="A2645">
        <v>971010</v>
      </c>
      <c r="B2645" t="s">
        <v>19479</v>
      </c>
      <c r="C2645" t="s">
        <v>19480</v>
      </c>
      <c r="D2645" t="s">
        <v>19481</v>
      </c>
      <c r="F2645" t="s">
        <v>26</v>
      </c>
      <c r="G2645" t="s">
        <v>43</v>
      </c>
      <c r="H2645" t="s">
        <v>19482</v>
      </c>
      <c r="J2645" t="s">
        <v>19483</v>
      </c>
      <c r="N2645" t="s">
        <v>31</v>
      </c>
      <c r="R2645" t="s">
        <v>78</v>
      </c>
      <c r="S2645" t="s">
        <v>19484</v>
      </c>
      <c r="W2645" t="s">
        <v>3210</v>
      </c>
      <c r="X2645" t="s">
        <v>38</v>
      </c>
    </row>
    <row r="2646" spans="1:24" x14ac:dyDescent="0.3">
      <c r="A2646">
        <v>971011</v>
      </c>
      <c r="B2646">
        <v>194386</v>
      </c>
      <c r="C2646" t="s">
        <v>19485</v>
      </c>
      <c r="D2646" t="s">
        <v>19486</v>
      </c>
      <c r="F2646" t="s">
        <v>165</v>
      </c>
      <c r="G2646" t="s">
        <v>27</v>
      </c>
      <c r="H2646" t="s">
        <v>19487</v>
      </c>
      <c r="I2646" t="s">
        <v>19488</v>
      </c>
      <c r="J2646" t="s">
        <v>19489</v>
      </c>
      <c r="K2646">
        <v>92</v>
      </c>
      <c r="M2646" t="s">
        <v>19490</v>
      </c>
      <c r="N2646" t="s">
        <v>31</v>
      </c>
      <c r="O2646" t="s">
        <v>5885</v>
      </c>
      <c r="Q2646" t="s">
        <v>33</v>
      </c>
      <c r="R2646" t="s">
        <v>34</v>
      </c>
      <c r="S2646" t="s">
        <v>19491</v>
      </c>
      <c r="T2646" t="s">
        <v>19492</v>
      </c>
      <c r="W2646" t="s">
        <v>637</v>
      </c>
      <c r="X2646" t="s">
        <v>38</v>
      </c>
    </row>
    <row r="2647" spans="1:24" x14ac:dyDescent="0.3">
      <c r="A2647">
        <v>971012</v>
      </c>
      <c r="B2647" t="s">
        <v>17021</v>
      </c>
      <c r="C2647" t="s">
        <v>17022</v>
      </c>
      <c r="D2647" t="s">
        <v>17023</v>
      </c>
      <c r="F2647" t="s">
        <v>685</v>
      </c>
      <c r="G2647" t="s">
        <v>43</v>
      </c>
      <c r="H2647" t="s">
        <v>19464</v>
      </c>
      <c r="I2647" t="s">
        <v>19493</v>
      </c>
      <c r="J2647" t="s">
        <v>19494</v>
      </c>
      <c r="K2647">
        <v>90</v>
      </c>
      <c r="N2647" t="s">
        <v>31</v>
      </c>
      <c r="O2647" t="s">
        <v>201</v>
      </c>
      <c r="Q2647" t="s">
        <v>33</v>
      </c>
      <c r="R2647" t="s">
        <v>34</v>
      </c>
      <c r="S2647" t="s">
        <v>17027</v>
      </c>
      <c r="W2647" t="s">
        <v>19495</v>
      </c>
      <c r="X2647" t="s">
        <v>38</v>
      </c>
    </row>
    <row r="2648" spans="1:24" x14ac:dyDescent="0.3">
      <c r="A2648">
        <v>971014</v>
      </c>
      <c r="B2648" t="s">
        <v>19496</v>
      </c>
      <c r="C2648" t="s">
        <v>19497</v>
      </c>
      <c r="D2648" t="s">
        <v>19498</v>
      </c>
      <c r="F2648" t="s">
        <v>53</v>
      </c>
      <c r="G2648" t="s">
        <v>27</v>
      </c>
      <c r="H2648" t="s">
        <v>19499</v>
      </c>
      <c r="J2648" t="s">
        <v>19500</v>
      </c>
      <c r="N2648" t="s">
        <v>31</v>
      </c>
      <c r="R2648" t="s">
        <v>78</v>
      </c>
      <c r="S2648" t="s">
        <v>19501</v>
      </c>
      <c r="W2648" t="s">
        <v>19502</v>
      </c>
      <c r="X2648" t="s">
        <v>38</v>
      </c>
    </row>
    <row r="2649" spans="1:24" x14ac:dyDescent="0.3">
      <c r="A2649">
        <v>971015</v>
      </c>
      <c r="B2649">
        <v>295816</v>
      </c>
      <c r="C2649" t="s">
        <v>19503</v>
      </c>
      <c r="D2649" t="s">
        <v>19504</v>
      </c>
      <c r="F2649" t="s">
        <v>668</v>
      </c>
      <c r="G2649" t="s">
        <v>43</v>
      </c>
      <c r="H2649" t="s">
        <v>19505</v>
      </c>
      <c r="I2649" t="s">
        <v>19506</v>
      </c>
      <c r="J2649" t="s">
        <v>19507</v>
      </c>
      <c r="K2649">
        <v>48</v>
      </c>
      <c r="N2649" t="s">
        <v>31</v>
      </c>
      <c r="O2649" t="s">
        <v>468</v>
      </c>
      <c r="Q2649" t="s">
        <v>33</v>
      </c>
      <c r="R2649" t="s">
        <v>34</v>
      </c>
      <c r="S2649" t="s">
        <v>19508</v>
      </c>
      <c r="W2649" t="s">
        <v>19509</v>
      </c>
      <c r="X2649" t="s">
        <v>60</v>
      </c>
    </row>
    <row r="2650" spans="1:24" x14ac:dyDescent="0.3">
      <c r="A2650">
        <v>971016</v>
      </c>
      <c r="B2650" t="s">
        <v>19510</v>
      </c>
      <c r="C2650" t="s">
        <v>19511</v>
      </c>
      <c r="D2650" t="s">
        <v>19512</v>
      </c>
      <c r="F2650" t="s">
        <v>1156</v>
      </c>
      <c r="G2650" t="s">
        <v>43</v>
      </c>
      <c r="H2650" t="s">
        <v>19513</v>
      </c>
      <c r="I2650" t="s">
        <v>19514</v>
      </c>
      <c r="J2650" t="s">
        <v>19515</v>
      </c>
      <c r="K2650">
        <v>92</v>
      </c>
      <c r="L2650" t="s">
        <v>637</v>
      </c>
      <c r="N2650" t="s">
        <v>31</v>
      </c>
      <c r="O2650" t="s">
        <v>130</v>
      </c>
      <c r="Q2650" t="s">
        <v>33</v>
      </c>
      <c r="R2650" t="s">
        <v>34</v>
      </c>
      <c r="S2650" t="s">
        <v>19516</v>
      </c>
      <c r="T2650" t="s">
        <v>19517</v>
      </c>
      <c r="W2650" t="s">
        <v>19518</v>
      </c>
      <c r="X2650" t="s">
        <v>38</v>
      </c>
    </row>
    <row r="2651" spans="1:24" x14ac:dyDescent="0.3">
      <c r="A2651">
        <v>971017</v>
      </c>
      <c r="B2651">
        <v>211698</v>
      </c>
      <c r="C2651" t="s">
        <v>19519</v>
      </c>
      <c r="D2651" t="s">
        <v>19520</v>
      </c>
      <c r="F2651" t="s">
        <v>219</v>
      </c>
      <c r="G2651" t="s">
        <v>27</v>
      </c>
      <c r="H2651" t="s">
        <v>19521</v>
      </c>
      <c r="I2651" t="s">
        <v>19522</v>
      </c>
      <c r="J2651" t="s">
        <v>19523</v>
      </c>
      <c r="K2651">
        <v>102</v>
      </c>
      <c r="L2651" t="s">
        <v>16515</v>
      </c>
      <c r="N2651" t="s">
        <v>31</v>
      </c>
      <c r="O2651" t="s">
        <v>130</v>
      </c>
      <c r="Q2651" t="s">
        <v>33</v>
      </c>
      <c r="R2651" t="s">
        <v>34</v>
      </c>
      <c r="S2651" t="s">
        <v>19524</v>
      </c>
      <c r="W2651" t="s">
        <v>19525</v>
      </c>
      <c r="X2651" t="s">
        <v>38</v>
      </c>
    </row>
    <row r="2652" spans="1:24" x14ac:dyDescent="0.3">
      <c r="A2652">
        <v>971018</v>
      </c>
      <c r="B2652">
        <v>125801</v>
      </c>
      <c r="C2652" t="s">
        <v>10657</v>
      </c>
      <c r="D2652" t="s">
        <v>10658</v>
      </c>
      <c r="F2652" t="s">
        <v>26</v>
      </c>
      <c r="G2652" t="s">
        <v>27</v>
      </c>
      <c r="H2652" t="s">
        <v>19526</v>
      </c>
      <c r="I2652" t="s">
        <v>19527</v>
      </c>
      <c r="J2652" t="s">
        <v>19528</v>
      </c>
      <c r="K2652">
        <v>96</v>
      </c>
      <c r="L2652" t="s">
        <v>19529</v>
      </c>
      <c r="N2652" t="s">
        <v>31</v>
      </c>
      <c r="O2652" t="s">
        <v>130</v>
      </c>
      <c r="Q2652" t="s">
        <v>119</v>
      </c>
      <c r="R2652" t="s">
        <v>120</v>
      </c>
      <c r="S2652" t="s">
        <v>10663</v>
      </c>
      <c r="T2652" t="s">
        <v>265</v>
      </c>
      <c r="W2652" t="s">
        <v>19530</v>
      </c>
      <c r="X2652" t="s">
        <v>38</v>
      </c>
    </row>
    <row r="2653" spans="1:24" x14ac:dyDescent="0.3">
      <c r="A2653">
        <v>971019</v>
      </c>
      <c r="B2653" t="s">
        <v>19531</v>
      </c>
      <c r="C2653" t="s">
        <v>19532</v>
      </c>
      <c r="D2653" t="s">
        <v>19533</v>
      </c>
      <c r="F2653" t="s">
        <v>970</v>
      </c>
      <c r="G2653" t="s">
        <v>43</v>
      </c>
      <c r="H2653" t="s">
        <v>19534</v>
      </c>
      <c r="I2653" t="s">
        <v>19535</v>
      </c>
      <c r="J2653" t="s">
        <v>19536</v>
      </c>
      <c r="K2653">
        <v>118</v>
      </c>
      <c r="N2653" t="s">
        <v>31</v>
      </c>
      <c r="O2653" t="s">
        <v>468</v>
      </c>
      <c r="Q2653" t="s">
        <v>33</v>
      </c>
      <c r="R2653" t="s">
        <v>34</v>
      </c>
      <c r="S2653" t="e">
        <f>- Neuquén - Barrio Cordón Colón</f>
        <v>#NAME?</v>
      </c>
      <c r="W2653" t="s">
        <v>19537</v>
      </c>
      <c r="X2653" t="s">
        <v>38</v>
      </c>
    </row>
    <row r="2654" spans="1:24" x14ac:dyDescent="0.3">
      <c r="A2654">
        <v>971021</v>
      </c>
      <c r="B2654" t="s">
        <v>19538</v>
      </c>
      <c r="C2654" t="s">
        <v>19539</v>
      </c>
      <c r="D2654" t="s">
        <v>19540</v>
      </c>
      <c r="F2654" t="s">
        <v>507</v>
      </c>
      <c r="G2654" t="s">
        <v>43</v>
      </c>
      <c r="H2654" t="s">
        <v>19541</v>
      </c>
      <c r="I2654" t="s">
        <v>19542</v>
      </c>
      <c r="J2654" t="s">
        <v>19543</v>
      </c>
      <c r="K2654">
        <v>102</v>
      </c>
      <c r="L2654" t="s">
        <v>19544</v>
      </c>
      <c r="N2654" t="s">
        <v>31</v>
      </c>
      <c r="O2654" t="s">
        <v>130</v>
      </c>
      <c r="Q2654" t="s">
        <v>33</v>
      </c>
      <c r="R2654" t="s">
        <v>34</v>
      </c>
      <c r="S2654" t="s">
        <v>19545</v>
      </c>
      <c r="T2654" t="s">
        <v>19546</v>
      </c>
      <c r="W2654" t="s">
        <v>19547</v>
      </c>
      <c r="X2654" t="s">
        <v>38</v>
      </c>
    </row>
    <row r="2655" spans="1:24" x14ac:dyDescent="0.3">
      <c r="A2655">
        <v>971023</v>
      </c>
      <c r="B2655">
        <v>22487</v>
      </c>
      <c r="C2655" t="s">
        <v>19548</v>
      </c>
      <c r="D2655" t="s">
        <v>19549</v>
      </c>
      <c r="E2655" t="s">
        <v>195</v>
      </c>
      <c r="F2655" t="s">
        <v>1146</v>
      </c>
      <c r="G2655" t="s">
        <v>27</v>
      </c>
      <c r="H2655" t="s">
        <v>19550</v>
      </c>
      <c r="I2655" t="s">
        <v>19551</v>
      </c>
      <c r="J2655" t="s">
        <v>19552</v>
      </c>
      <c r="K2655">
        <v>107</v>
      </c>
      <c r="L2655" t="s">
        <v>19553</v>
      </c>
      <c r="N2655" t="s">
        <v>31</v>
      </c>
      <c r="O2655" t="s">
        <v>146</v>
      </c>
      <c r="Q2655" t="s">
        <v>33</v>
      </c>
      <c r="R2655" t="s">
        <v>34</v>
      </c>
      <c r="S2655" t="s">
        <v>19554</v>
      </c>
      <c r="W2655" t="s">
        <v>19555</v>
      </c>
      <c r="X2655" t="s">
        <v>38</v>
      </c>
    </row>
    <row r="2656" spans="1:24" x14ac:dyDescent="0.3">
      <c r="A2656">
        <v>971024</v>
      </c>
      <c r="B2656" t="s">
        <v>19556</v>
      </c>
      <c r="C2656" t="s">
        <v>19557</v>
      </c>
      <c r="D2656" t="s">
        <v>19558</v>
      </c>
      <c r="F2656" t="s">
        <v>1350</v>
      </c>
      <c r="G2656" t="s">
        <v>43</v>
      </c>
      <c r="H2656" t="s">
        <v>19559</v>
      </c>
      <c r="I2656" t="s">
        <v>19560</v>
      </c>
      <c r="J2656" t="s">
        <v>19561</v>
      </c>
      <c r="K2656">
        <v>24</v>
      </c>
      <c r="N2656" t="s">
        <v>31</v>
      </c>
      <c r="O2656" t="s">
        <v>47</v>
      </c>
      <c r="Q2656" t="s">
        <v>33</v>
      </c>
      <c r="R2656" t="s">
        <v>34</v>
      </c>
      <c r="S2656" t="s">
        <v>19562</v>
      </c>
      <c r="T2656" t="s">
        <v>11148</v>
      </c>
      <c r="W2656" t="s">
        <v>19563</v>
      </c>
      <c r="X2656" t="s">
        <v>60</v>
      </c>
    </row>
    <row r="2657" spans="1:24" x14ac:dyDescent="0.3">
      <c r="A2657">
        <v>971025</v>
      </c>
      <c r="B2657" t="s">
        <v>19564</v>
      </c>
      <c r="C2657" t="s">
        <v>19565</v>
      </c>
      <c r="D2657" t="s">
        <v>19566</v>
      </c>
      <c r="F2657" t="s">
        <v>947</v>
      </c>
      <c r="G2657" t="s">
        <v>27</v>
      </c>
      <c r="H2657" t="s">
        <v>19567</v>
      </c>
      <c r="I2657" t="s">
        <v>19568</v>
      </c>
      <c r="J2657" t="s">
        <v>19569</v>
      </c>
      <c r="K2657">
        <v>77</v>
      </c>
      <c r="L2657" t="s">
        <v>9566</v>
      </c>
      <c r="N2657" t="s">
        <v>31</v>
      </c>
      <c r="O2657" t="s">
        <v>5885</v>
      </c>
      <c r="Q2657" t="s">
        <v>33</v>
      </c>
      <c r="R2657" t="s">
        <v>34</v>
      </c>
      <c r="S2657" t="s">
        <v>19570</v>
      </c>
      <c r="W2657" t="s">
        <v>2138</v>
      </c>
      <c r="X2657" t="s">
        <v>38</v>
      </c>
    </row>
    <row r="2658" spans="1:24" x14ac:dyDescent="0.3">
      <c r="A2658">
        <v>971028</v>
      </c>
      <c r="B2658" t="s">
        <v>19571</v>
      </c>
      <c r="C2658" t="s">
        <v>19572</v>
      </c>
      <c r="D2658" t="s">
        <v>19573</v>
      </c>
      <c r="F2658" t="s">
        <v>281</v>
      </c>
      <c r="G2658" t="s">
        <v>27</v>
      </c>
      <c r="H2658" t="s">
        <v>19574</v>
      </c>
      <c r="I2658" t="s">
        <v>19575</v>
      </c>
      <c r="J2658" t="s">
        <v>19576</v>
      </c>
      <c r="K2658">
        <v>69</v>
      </c>
      <c r="N2658" t="s">
        <v>31</v>
      </c>
      <c r="O2658" t="s">
        <v>47</v>
      </c>
      <c r="Q2658" t="s">
        <v>33</v>
      </c>
      <c r="R2658" t="s">
        <v>34</v>
      </c>
      <c r="S2658" t="s">
        <v>19577</v>
      </c>
      <c r="T2658" t="s">
        <v>7360</v>
      </c>
      <c r="W2658" t="s">
        <v>19578</v>
      </c>
      <c r="X2658" t="s">
        <v>38</v>
      </c>
    </row>
    <row r="2659" spans="1:24" x14ac:dyDescent="0.3">
      <c r="A2659">
        <v>971029</v>
      </c>
      <c r="B2659" t="s">
        <v>19579</v>
      </c>
      <c r="C2659" t="s">
        <v>19580</v>
      </c>
      <c r="D2659" t="s">
        <v>19581</v>
      </c>
      <c r="F2659" t="s">
        <v>507</v>
      </c>
      <c r="G2659" t="s">
        <v>43</v>
      </c>
      <c r="H2659" t="s">
        <v>19582</v>
      </c>
      <c r="I2659" t="s">
        <v>19583</v>
      </c>
      <c r="J2659" t="s">
        <v>19584</v>
      </c>
      <c r="K2659">
        <v>68</v>
      </c>
      <c r="L2659" t="s">
        <v>3856</v>
      </c>
      <c r="N2659" t="s">
        <v>31</v>
      </c>
      <c r="O2659" t="s">
        <v>146</v>
      </c>
      <c r="Q2659" t="s">
        <v>33</v>
      </c>
      <c r="R2659" t="s">
        <v>34</v>
      </c>
      <c r="S2659" t="s">
        <v>19585</v>
      </c>
      <c r="T2659" t="s">
        <v>107</v>
      </c>
      <c r="W2659" t="s">
        <v>19586</v>
      </c>
      <c r="X2659" t="s">
        <v>38</v>
      </c>
    </row>
    <row r="2660" spans="1:24" x14ac:dyDescent="0.3">
      <c r="A2660">
        <v>971030</v>
      </c>
      <c r="B2660" t="s">
        <v>19587</v>
      </c>
      <c r="C2660" t="s">
        <v>19588</v>
      </c>
      <c r="D2660" t="s">
        <v>19589</v>
      </c>
      <c r="F2660" t="s">
        <v>562</v>
      </c>
      <c r="G2660" t="s">
        <v>43</v>
      </c>
      <c r="H2660" t="s">
        <v>19590</v>
      </c>
      <c r="I2660" t="s">
        <v>19591</v>
      </c>
      <c r="J2660" t="s">
        <v>19592</v>
      </c>
      <c r="K2660">
        <v>69</v>
      </c>
      <c r="L2660" t="s">
        <v>19593</v>
      </c>
      <c r="N2660" t="s">
        <v>31</v>
      </c>
      <c r="O2660" t="s">
        <v>47</v>
      </c>
      <c r="Q2660" t="s">
        <v>33</v>
      </c>
      <c r="R2660" t="s">
        <v>34</v>
      </c>
      <c r="S2660" t="s">
        <v>19594</v>
      </c>
      <c r="W2660" t="s">
        <v>19595</v>
      </c>
      <c r="X2660" t="s">
        <v>38</v>
      </c>
    </row>
    <row r="2661" spans="1:24" x14ac:dyDescent="0.3">
      <c r="A2661">
        <v>971032</v>
      </c>
      <c r="B2661" t="s">
        <v>18148</v>
      </c>
      <c r="C2661" t="s">
        <v>18149</v>
      </c>
      <c r="D2661" t="s">
        <v>18150</v>
      </c>
      <c r="F2661" t="s">
        <v>668</v>
      </c>
      <c r="G2661" t="s">
        <v>43</v>
      </c>
      <c r="H2661" t="s">
        <v>19596</v>
      </c>
      <c r="J2661" t="s">
        <v>19597</v>
      </c>
      <c r="N2661" t="s">
        <v>31</v>
      </c>
      <c r="R2661" t="s">
        <v>78</v>
      </c>
      <c r="S2661" t="s">
        <v>18154</v>
      </c>
      <c r="W2661" t="s">
        <v>19598</v>
      </c>
    </row>
    <row r="2662" spans="1:24" x14ac:dyDescent="0.3">
      <c r="A2662">
        <v>971033</v>
      </c>
      <c r="B2662" t="s">
        <v>19599</v>
      </c>
      <c r="C2662" t="s">
        <v>19600</v>
      </c>
      <c r="D2662" t="s">
        <v>19601</v>
      </c>
      <c r="E2662" t="s">
        <v>195</v>
      </c>
      <c r="F2662" t="s">
        <v>2244</v>
      </c>
      <c r="G2662" t="s">
        <v>27</v>
      </c>
      <c r="H2662" t="s">
        <v>19602</v>
      </c>
      <c r="I2662" t="s">
        <v>19603</v>
      </c>
      <c r="J2662" t="s">
        <v>19604</v>
      </c>
      <c r="K2662">
        <v>45</v>
      </c>
      <c r="N2662" t="s">
        <v>31</v>
      </c>
      <c r="O2662" t="s">
        <v>468</v>
      </c>
      <c r="Q2662" t="s">
        <v>119</v>
      </c>
      <c r="R2662" t="s">
        <v>120</v>
      </c>
      <c r="S2662" t="s">
        <v>19605</v>
      </c>
      <c r="W2662" t="s">
        <v>19606</v>
      </c>
      <c r="X2662" t="s">
        <v>60</v>
      </c>
    </row>
    <row r="2663" spans="1:24" x14ac:dyDescent="0.3">
      <c r="A2663">
        <v>971034</v>
      </c>
      <c r="B2663" t="s">
        <v>19607</v>
      </c>
      <c r="C2663" t="s">
        <v>19608</v>
      </c>
      <c r="D2663" t="s">
        <v>19609</v>
      </c>
      <c r="F2663" t="s">
        <v>92</v>
      </c>
      <c r="G2663" t="s">
        <v>27</v>
      </c>
      <c r="H2663" t="s">
        <v>19610</v>
      </c>
      <c r="I2663" t="s">
        <v>19611</v>
      </c>
      <c r="J2663" t="s">
        <v>19612</v>
      </c>
      <c r="K2663">
        <v>55</v>
      </c>
      <c r="L2663" t="s">
        <v>637</v>
      </c>
      <c r="N2663" t="s">
        <v>31</v>
      </c>
      <c r="O2663" t="s">
        <v>130</v>
      </c>
      <c r="Q2663" t="s">
        <v>33</v>
      </c>
      <c r="R2663" t="s">
        <v>34</v>
      </c>
      <c r="S2663" t="s">
        <v>19613</v>
      </c>
      <c r="T2663" t="s">
        <v>19614</v>
      </c>
      <c r="W2663" t="s">
        <v>19615</v>
      </c>
      <c r="X2663" t="s">
        <v>38</v>
      </c>
    </row>
    <row r="2664" spans="1:24" x14ac:dyDescent="0.3">
      <c r="A2664">
        <v>971035</v>
      </c>
      <c r="B2664">
        <v>253948</v>
      </c>
      <c r="C2664" t="s">
        <v>19616</v>
      </c>
      <c r="D2664" t="s">
        <v>19617</v>
      </c>
      <c r="F2664" t="s">
        <v>847</v>
      </c>
      <c r="G2664" t="s">
        <v>27</v>
      </c>
      <c r="H2664" t="s">
        <v>19618</v>
      </c>
      <c r="I2664" t="s">
        <v>19619</v>
      </c>
      <c r="J2664" t="s">
        <v>19620</v>
      </c>
      <c r="K2664">
        <v>52</v>
      </c>
      <c r="N2664" t="s">
        <v>31</v>
      </c>
      <c r="O2664" t="s">
        <v>468</v>
      </c>
      <c r="Q2664" t="s">
        <v>33</v>
      </c>
      <c r="R2664" t="s">
        <v>34</v>
      </c>
      <c r="S2664" t="s">
        <v>19621</v>
      </c>
      <c r="T2664" t="s">
        <v>308</v>
      </c>
      <c r="W2664" t="s">
        <v>19622</v>
      </c>
      <c r="X2664" t="s">
        <v>38</v>
      </c>
    </row>
    <row r="2665" spans="1:24" x14ac:dyDescent="0.3">
      <c r="A2665">
        <v>971036</v>
      </c>
      <c r="B2665" t="s">
        <v>19623</v>
      </c>
      <c r="C2665" t="s">
        <v>19624</v>
      </c>
      <c r="D2665" t="s">
        <v>19625</v>
      </c>
      <c r="F2665" t="s">
        <v>847</v>
      </c>
      <c r="G2665" t="s">
        <v>27</v>
      </c>
      <c r="H2665" t="s">
        <v>19626</v>
      </c>
      <c r="I2665" t="s">
        <v>19627</v>
      </c>
      <c r="J2665" t="s">
        <v>19628</v>
      </c>
      <c r="K2665">
        <v>52</v>
      </c>
      <c r="N2665" t="s">
        <v>31</v>
      </c>
      <c r="O2665" t="s">
        <v>468</v>
      </c>
      <c r="Q2665" t="s">
        <v>33</v>
      </c>
      <c r="R2665" t="s">
        <v>34</v>
      </c>
      <c r="S2665" t="s">
        <v>19629</v>
      </c>
      <c r="T2665" t="s">
        <v>3448</v>
      </c>
      <c r="W2665" t="s">
        <v>19630</v>
      </c>
      <c r="X2665" t="s">
        <v>38</v>
      </c>
    </row>
    <row r="2666" spans="1:24" x14ac:dyDescent="0.3">
      <c r="A2666">
        <v>971037</v>
      </c>
      <c r="B2666">
        <v>283130</v>
      </c>
      <c r="C2666" t="s">
        <v>19631</v>
      </c>
      <c r="D2666" t="s">
        <v>19632</v>
      </c>
      <c r="F2666" t="s">
        <v>668</v>
      </c>
      <c r="G2666" t="s">
        <v>27</v>
      </c>
      <c r="H2666" t="s">
        <v>19633</v>
      </c>
      <c r="I2666" t="s">
        <v>19634</v>
      </c>
      <c r="J2666" t="s">
        <v>19635</v>
      </c>
      <c r="K2666">
        <v>51</v>
      </c>
      <c r="N2666" t="s">
        <v>31</v>
      </c>
      <c r="O2666" t="s">
        <v>47</v>
      </c>
      <c r="Q2666" t="s">
        <v>33</v>
      </c>
      <c r="R2666" t="s">
        <v>34</v>
      </c>
      <c r="S2666" t="s">
        <v>19636</v>
      </c>
      <c r="T2666" t="s">
        <v>19637</v>
      </c>
      <c r="W2666" t="s">
        <v>19638</v>
      </c>
      <c r="X2666" t="s">
        <v>38</v>
      </c>
    </row>
    <row r="2667" spans="1:24" x14ac:dyDescent="0.3">
      <c r="A2667">
        <v>971038</v>
      </c>
      <c r="B2667">
        <v>37844</v>
      </c>
      <c r="C2667" t="s">
        <v>19639</v>
      </c>
      <c r="D2667" t="s">
        <v>19640</v>
      </c>
      <c r="F2667" t="s">
        <v>979</v>
      </c>
      <c r="G2667" t="s">
        <v>27</v>
      </c>
      <c r="H2667" t="s">
        <v>19641</v>
      </c>
      <c r="I2667" t="s">
        <v>19642</v>
      </c>
      <c r="J2667" t="s">
        <v>19643</v>
      </c>
      <c r="K2667">
        <v>48</v>
      </c>
      <c r="L2667" t="s">
        <v>19644</v>
      </c>
      <c r="N2667" t="s">
        <v>31</v>
      </c>
      <c r="O2667" t="s">
        <v>146</v>
      </c>
      <c r="Q2667" t="s">
        <v>33</v>
      </c>
      <c r="R2667" t="s">
        <v>34</v>
      </c>
      <c r="S2667" t="e">
        <f>- Neuquén</f>
        <v>#NAME?</v>
      </c>
      <c r="T2667" t="s">
        <v>11148</v>
      </c>
      <c r="W2667" t="s">
        <v>19645</v>
      </c>
      <c r="X2667" t="s">
        <v>38</v>
      </c>
    </row>
    <row r="2668" spans="1:24" x14ac:dyDescent="0.3">
      <c r="A2668">
        <v>971039</v>
      </c>
      <c r="B2668" t="s">
        <v>19646</v>
      </c>
      <c r="C2668" t="s">
        <v>19647</v>
      </c>
      <c r="D2668" t="s">
        <v>19648</v>
      </c>
      <c r="F2668" t="s">
        <v>847</v>
      </c>
      <c r="G2668" t="s">
        <v>43</v>
      </c>
      <c r="H2668" t="s">
        <v>19649</v>
      </c>
      <c r="I2668" t="s">
        <v>19650</v>
      </c>
      <c r="J2668" t="s">
        <v>19651</v>
      </c>
      <c r="K2668">
        <v>44</v>
      </c>
      <c r="L2668" t="s">
        <v>2441</v>
      </c>
      <c r="N2668" t="s">
        <v>31</v>
      </c>
      <c r="O2668" t="s">
        <v>47</v>
      </c>
      <c r="Q2668" t="s">
        <v>33</v>
      </c>
      <c r="R2668" t="s">
        <v>34</v>
      </c>
      <c r="S2668" t="s">
        <v>19652</v>
      </c>
      <c r="W2668" t="s">
        <v>13104</v>
      </c>
      <c r="X2668" t="s">
        <v>38</v>
      </c>
    </row>
    <row r="2669" spans="1:24" x14ac:dyDescent="0.3">
      <c r="A2669">
        <v>971040</v>
      </c>
      <c r="B2669" t="s">
        <v>19653</v>
      </c>
      <c r="C2669" t="s">
        <v>19654</v>
      </c>
      <c r="D2669" t="s">
        <v>19655</v>
      </c>
      <c r="F2669" t="s">
        <v>356</v>
      </c>
      <c r="G2669" t="s">
        <v>27</v>
      </c>
      <c r="H2669" t="s">
        <v>19656</v>
      </c>
      <c r="I2669" t="s">
        <v>19656</v>
      </c>
      <c r="J2669" t="s">
        <v>19657</v>
      </c>
      <c r="K2669">
        <v>0</v>
      </c>
      <c r="N2669" t="s">
        <v>31</v>
      </c>
      <c r="O2669" t="s">
        <v>468</v>
      </c>
      <c r="R2669" t="s">
        <v>903</v>
      </c>
      <c r="S2669" t="s">
        <v>87</v>
      </c>
      <c r="W2669" t="s">
        <v>19658</v>
      </c>
    </row>
    <row r="2670" spans="1:24" x14ac:dyDescent="0.3">
      <c r="A2670">
        <v>971041</v>
      </c>
      <c r="B2670">
        <v>298658</v>
      </c>
      <c r="C2670" t="s">
        <v>19659</v>
      </c>
      <c r="D2670" t="s">
        <v>19660</v>
      </c>
      <c r="E2670" t="s">
        <v>185</v>
      </c>
      <c r="F2670" t="s">
        <v>947</v>
      </c>
      <c r="G2670" t="s">
        <v>27</v>
      </c>
      <c r="H2670" t="s">
        <v>19661</v>
      </c>
      <c r="I2670" t="s">
        <v>19662</v>
      </c>
      <c r="J2670" t="s">
        <v>19663</v>
      </c>
      <c r="K2670">
        <v>47</v>
      </c>
      <c r="L2670" t="s">
        <v>17261</v>
      </c>
      <c r="N2670" t="s">
        <v>31</v>
      </c>
      <c r="O2670" t="s">
        <v>146</v>
      </c>
      <c r="Q2670" t="s">
        <v>33</v>
      </c>
      <c r="R2670" t="s">
        <v>34</v>
      </c>
      <c r="S2670" t="s">
        <v>19664</v>
      </c>
      <c r="T2670" t="s">
        <v>717</v>
      </c>
      <c r="W2670" t="s">
        <v>19665</v>
      </c>
      <c r="X2670" t="s">
        <v>38</v>
      </c>
    </row>
    <row r="2671" spans="1:24" x14ac:dyDescent="0.3">
      <c r="A2671">
        <v>971042</v>
      </c>
      <c r="B2671" t="s">
        <v>18301</v>
      </c>
      <c r="C2671" t="s">
        <v>18302</v>
      </c>
      <c r="D2671" t="s">
        <v>18303</v>
      </c>
      <c r="E2671" t="s">
        <v>140</v>
      </c>
      <c r="F2671" t="s">
        <v>356</v>
      </c>
      <c r="G2671" t="s">
        <v>27</v>
      </c>
      <c r="H2671" t="s">
        <v>19666</v>
      </c>
      <c r="I2671" t="s">
        <v>19667</v>
      </c>
      <c r="J2671" t="s">
        <v>19668</v>
      </c>
      <c r="K2671">
        <v>31</v>
      </c>
      <c r="N2671" t="s">
        <v>31</v>
      </c>
      <c r="O2671" t="s">
        <v>47</v>
      </c>
      <c r="Q2671" t="s">
        <v>33</v>
      </c>
      <c r="R2671" t="s">
        <v>34</v>
      </c>
      <c r="S2671" t="s">
        <v>18307</v>
      </c>
      <c r="W2671" t="s">
        <v>19669</v>
      </c>
      <c r="X2671" t="s">
        <v>60</v>
      </c>
    </row>
    <row r="2672" spans="1:24" x14ac:dyDescent="0.3">
      <c r="A2672">
        <v>971043</v>
      </c>
      <c r="B2672" t="s">
        <v>19670</v>
      </c>
      <c r="C2672" t="s">
        <v>19671</v>
      </c>
      <c r="D2672" t="s">
        <v>19672</v>
      </c>
      <c r="F2672" t="s">
        <v>507</v>
      </c>
      <c r="G2672" t="s">
        <v>43</v>
      </c>
      <c r="H2672" t="s">
        <v>19673</v>
      </c>
      <c r="I2672" t="s">
        <v>19674</v>
      </c>
      <c r="J2672" t="s">
        <v>19675</v>
      </c>
      <c r="K2672">
        <v>42</v>
      </c>
      <c r="N2672" t="s">
        <v>31</v>
      </c>
      <c r="O2672" t="s">
        <v>47</v>
      </c>
      <c r="Q2672" t="s">
        <v>33</v>
      </c>
      <c r="R2672" t="s">
        <v>34</v>
      </c>
      <c r="S2672" t="s">
        <v>19676</v>
      </c>
      <c r="W2672" t="s">
        <v>1876</v>
      </c>
      <c r="X2672" t="s">
        <v>38</v>
      </c>
    </row>
    <row r="2673" spans="1:24" x14ac:dyDescent="0.3">
      <c r="A2673">
        <v>971044</v>
      </c>
      <c r="B2673" t="s">
        <v>19677</v>
      </c>
      <c r="C2673" t="s">
        <v>19678</v>
      </c>
      <c r="D2673" t="s">
        <v>19679</v>
      </c>
      <c r="F2673" t="s">
        <v>26</v>
      </c>
      <c r="G2673" t="s">
        <v>43</v>
      </c>
      <c r="H2673" t="s">
        <v>19680</v>
      </c>
      <c r="I2673" t="s">
        <v>19681</v>
      </c>
      <c r="J2673" t="s">
        <v>19682</v>
      </c>
      <c r="K2673">
        <v>65</v>
      </c>
      <c r="N2673" t="s">
        <v>31</v>
      </c>
      <c r="O2673" t="s">
        <v>468</v>
      </c>
      <c r="Q2673" t="s">
        <v>119</v>
      </c>
      <c r="R2673" t="s">
        <v>120</v>
      </c>
      <c r="S2673" t="s">
        <v>19683</v>
      </c>
      <c r="W2673" t="s">
        <v>1839</v>
      </c>
      <c r="X2673" t="s">
        <v>38</v>
      </c>
    </row>
    <row r="2674" spans="1:24" x14ac:dyDescent="0.3">
      <c r="A2674">
        <v>971047</v>
      </c>
      <c r="B2674">
        <v>278925</v>
      </c>
      <c r="C2674" t="s">
        <v>19684</v>
      </c>
      <c r="D2674" t="s">
        <v>19685</v>
      </c>
      <c r="F2674" t="s">
        <v>2326</v>
      </c>
      <c r="G2674" t="s">
        <v>43</v>
      </c>
      <c r="H2674" t="s">
        <v>19686</v>
      </c>
      <c r="I2674" t="s">
        <v>19687</v>
      </c>
      <c r="J2674" t="s">
        <v>19688</v>
      </c>
      <c r="K2674">
        <v>46</v>
      </c>
      <c r="N2674" t="s">
        <v>31</v>
      </c>
      <c r="O2674" t="s">
        <v>468</v>
      </c>
      <c r="Q2674" t="s">
        <v>33</v>
      </c>
      <c r="R2674" t="s">
        <v>34</v>
      </c>
      <c r="S2674" t="s">
        <v>19689</v>
      </c>
      <c r="T2674" t="s">
        <v>1345</v>
      </c>
      <c r="W2674" t="s">
        <v>19690</v>
      </c>
      <c r="X2674" t="s">
        <v>60</v>
      </c>
    </row>
    <row r="2675" spans="1:24" x14ac:dyDescent="0.3">
      <c r="A2675">
        <v>971048</v>
      </c>
      <c r="B2675">
        <v>253621</v>
      </c>
      <c r="C2675" t="s">
        <v>19691</v>
      </c>
      <c r="D2675" t="s">
        <v>19692</v>
      </c>
      <c r="F2675" t="s">
        <v>1042</v>
      </c>
      <c r="G2675" t="s">
        <v>27</v>
      </c>
      <c r="H2675" t="s">
        <v>19693</v>
      </c>
      <c r="I2675" t="s">
        <v>19694</v>
      </c>
      <c r="J2675" t="s">
        <v>19695</v>
      </c>
      <c r="K2675">
        <v>56</v>
      </c>
      <c r="L2675" t="s">
        <v>19696</v>
      </c>
      <c r="N2675" t="s">
        <v>31</v>
      </c>
      <c r="O2675" t="s">
        <v>5885</v>
      </c>
      <c r="Q2675" t="s">
        <v>33</v>
      </c>
      <c r="R2675" t="s">
        <v>34</v>
      </c>
      <c r="S2675" t="s">
        <v>19697</v>
      </c>
      <c r="T2675" t="s">
        <v>107</v>
      </c>
      <c r="W2675" t="s">
        <v>2138</v>
      </c>
      <c r="X2675" t="s">
        <v>38</v>
      </c>
    </row>
    <row r="2676" spans="1:24" x14ac:dyDescent="0.3">
      <c r="A2676">
        <v>971051</v>
      </c>
      <c r="B2676" t="s">
        <v>14666</v>
      </c>
      <c r="C2676" t="s">
        <v>14667</v>
      </c>
      <c r="D2676" t="s">
        <v>14668</v>
      </c>
      <c r="E2676" t="s">
        <v>185</v>
      </c>
      <c r="F2676" t="s">
        <v>26</v>
      </c>
      <c r="G2676" t="s">
        <v>43</v>
      </c>
      <c r="H2676" t="s">
        <v>19698</v>
      </c>
      <c r="I2676" t="s">
        <v>19699</v>
      </c>
      <c r="J2676" t="s">
        <v>19700</v>
      </c>
      <c r="K2676">
        <v>52</v>
      </c>
      <c r="L2676" t="s">
        <v>6009</v>
      </c>
      <c r="N2676" t="s">
        <v>68</v>
      </c>
      <c r="O2676" t="s">
        <v>5885</v>
      </c>
      <c r="P2676" t="s">
        <v>5031</v>
      </c>
      <c r="Q2676" t="s">
        <v>33</v>
      </c>
      <c r="R2676" t="s">
        <v>34</v>
      </c>
      <c r="S2676" t="s">
        <v>14672</v>
      </c>
      <c r="T2676" t="s">
        <v>14673</v>
      </c>
      <c r="W2676" t="s">
        <v>6009</v>
      </c>
      <c r="X2676" t="s">
        <v>38</v>
      </c>
    </row>
    <row r="2677" spans="1:24" x14ac:dyDescent="0.3">
      <c r="A2677">
        <v>971052</v>
      </c>
      <c r="B2677">
        <v>4483</v>
      </c>
      <c r="C2677" t="s">
        <v>19701</v>
      </c>
      <c r="D2677" t="s">
        <v>19702</v>
      </c>
      <c r="E2677" t="s">
        <v>195</v>
      </c>
      <c r="F2677" t="s">
        <v>1360</v>
      </c>
      <c r="G2677" t="s">
        <v>27</v>
      </c>
      <c r="H2677" t="s">
        <v>19703</v>
      </c>
      <c r="I2677" t="s">
        <v>19703</v>
      </c>
      <c r="J2677" t="s">
        <v>19704</v>
      </c>
      <c r="K2677">
        <v>0</v>
      </c>
      <c r="L2677" t="s">
        <v>5000</v>
      </c>
      <c r="N2677" t="s">
        <v>31</v>
      </c>
      <c r="O2677" t="s">
        <v>19705</v>
      </c>
      <c r="Q2677" t="s">
        <v>119</v>
      </c>
      <c r="R2677" t="s">
        <v>120</v>
      </c>
      <c r="S2677" t="s">
        <v>19706</v>
      </c>
      <c r="W2677" t="s">
        <v>4321</v>
      </c>
    </row>
    <row r="2678" spans="1:24" x14ac:dyDescent="0.3">
      <c r="A2678">
        <v>971053</v>
      </c>
      <c r="B2678" t="s">
        <v>19707</v>
      </c>
      <c r="C2678" t="s">
        <v>19708</v>
      </c>
      <c r="D2678" t="s">
        <v>19709</v>
      </c>
      <c r="E2678" t="s">
        <v>195</v>
      </c>
      <c r="F2678" t="s">
        <v>1583</v>
      </c>
      <c r="G2678" t="s">
        <v>43</v>
      </c>
      <c r="H2678" t="s">
        <v>19710</v>
      </c>
      <c r="I2678" t="s">
        <v>19711</v>
      </c>
      <c r="J2678" t="s">
        <v>19712</v>
      </c>
      <c r="K2678">
        <v>30</v>
      </c>
      <c r="L2678" t="s">
        <v>637</v>
      </c>
      <c r="M2678" t="s">
        <v>1213</v>
      </c>
      <c r="N2678" t="s">
        <v>31</v>
      </c>
      <c r="O2678" t="s">
        <v>201</v>
      </c>
      <c r="Q2678" t="s">
        <v>33</v>
      </c>
      <c r="R2678" t="s">
        <v>34</v>
      </c>
      <c r="S2678" t="s">
        <v>19713</v>
      </c>
      <c r="W2678" t="s">
        <v>19714</v>
      </c>
      <c r="X2678" t="s">
        <v>60</v>
      </c>
    </row>
    <row r="2679" spans="1:24" x14ac:dyDescent="0.3">
      <c r="A2679">
        <v>971054</v>
      </c>
      <c r="B2679" t="s">
        <v>19715</v>
      </c>
      <c r="C2679" t="s">
        <v>19716</v>
      </c>
      <c r="D2679" t="s">
        <v>19717</v>
      </c>
      <c r="F2679" t="s">
        <v>1001</v>
      </c>
      <c r="G2679" t="s">
        <v>43</v>
      </c>
      <c r="H2679" t="s">
        <v>19718</v>
      </c>
      <c r="J2679" t="s">
        <v>19719</v>
      </c>
      <c r="N2679" t="s">
        <v>31</v>
      </c>
      <c r="R2679" t="s">
        <v>78</v>
      </c>
      <c r="S2679" t="s">
        <v>19720</v>
      </c>
      <c r="T2679" t="s">
        <v>814</v>
      </c>
      <c r="W2679" t="s">
        <v>19721</v>
      </c>
      <c r="X2679" t="s">
        <v>38</v>
      </c>
    </row>
    <row r="2680" spans="1:24" x14ac:dyDescent="0.3">
      <c r="A2680">
        <v>971058</v>
      </c>
      <c r="B2680" t="s">
        <v>19722</v>
      </c>
      <c r="C2680" t="s">
        <v>19723</v>
      </c>
      <c r="D2680" t="s">
        <v>19724</v>
      </c>
      <c r="F2680" t="s">
        <v>562</v>
      </c>
      <c r="G2680" t="s">
        <v>27</v>
      </c>
      <c r="H2680" t="s">
        <v>19725</v>
      </c>
      <c r="I2680" t="s">
        <v>19726</v>
      </c>
      <c r="J2680" t="s">
        <v>19727</v>
      </c>
      <c r="K2680">
        <v>45</v>
      </c>
      <c r="N2680" t="s">
        <v>31</v>
      </c>
      <c r="O2680" t="s">
        <v>468</v>
      </c>
      <c r="Q2680" t="s">
        <v>33</v>
      </c>
      <c r="R2680" t="s">
        <v>34</v>
      </c>
      <c r="S2680" t="s">
        <v>19728</v>
      </c>
      <c r="W2680" t="s">
        <v>19729</v>
      </c>
      <c r="X2680" t="s">
        <v>38</v>
      </c>
    </row>
    <row r="2681" spans="1:24" x14ac:dyDescent="0.3">
      <c r="A2681">
        <v>971059</v>
      </c>
      <c r="B2681">
        <v>219828</v>
      </c>
      <c r="C2681" t="s">
        <v>19730</v>
      </c>
      <c r="D2681" t="s">
        <v>19731</v>
      </c>
      <c r="E2681" t="s">
        <v>1745</v>
      </c>
      <c r="F2681" t="s">
        <v>292</v>
      </c>
      <c r="G2681" t="s">
        <v>43</v>
      </c>
      <c r="H2681" t="s">
        <v>19732</v>
      </c>
      <c r="I2681" t="s">
        <v>19733</v>
      </c>
      <c r="J2681" t="s">
        <v>19734</v>
      </c>
      <c r="K2681">
        <v>43</v>
      </c>
      <c r="N2681" t="s">
        <v>31</v>
      </c>
      <c r="O2681" t="s">
        <v>468</v>
      </c>
      <c r="Q2681" t="s">
        <v>33</v>
      </c>
      <c r="R2681" t="s">
        <v>34</v>
      </c>
      <c r="S2681" t="s">
        <v>19735</v>
      </c>
      <c r="T2681" t="s">
        <v>3735</v>
      </c>
      <c r="W2681" t="s">
        <v>19736</v>
      </c>
      <c r="X2681" t="s">
        <v>38</v>
      </c>
    </row>
    <row r="2682" spans="1:24" x14ac:dyDescent="0.3">
      <c r="A2682">
        <v>971060</v>
      </c>
      <c r="B2682">
        <v>283049</v>
      </c>
      <c r="C2682" t="s">
        <v>19737</v>
      </c>
      <c r="D2682" t="s">
        <v>19738</v>
      </c>
      <c r="E2682" t="s">
        <v>140</v>
      </c>
      <c r="F2682" t="s">
        <v>165</v>
      </c>
      <c r="G2682" t="s">
        <v>27</v>
      </c>
      <c r="H2682" t="s">
        <v>19739</v>
      </c>
      <c r="I2682" t="s">
        <v>19740</v>
      </c>
      <c r="J2682" t="s">
        <v>19741</v>
      </c>
      <c r="K2682">
        <v>34</v>
      </c>
      <c r="L2682" t="s">
        <v>17990</v>
      </c>
      <c r="N2682" t="s">
        <v>31</v>
      </c>
      <c r="O2682" t="s">
        <v>130</v>
      </c>
      <c r="Q2682" t="s">
        <v>33</v>
      </c>
      <c r="R2682" t="s">
        <v>34</v>
      </c>
      <c r="S2682" t="s">
        <v>19742</v>
      </c>
      <c r="T2682" t="s">
        <v>3896</v>
      </c>
      <c r="W2682" t="s">
        <v>19743</v>
      </c>
      <c r="X2682" t="s">
        <v>38</v>
      </c>
    </row>
    <row r="2683" spans="1:24" x14ac:dyDescent="0.3">
      <c r="A2683">
        <v>971061</v>
      </c>
      <c r="B2683" t="s">
        <v>19744</v>
      </c>
      <c r="C2683" t="s">
        <v>19745</v>
      </c>
      <c r="D2683" t="s">
        <v>19746</v>
      </c>
      <c r="F2683" t="s">
        <v>738</v>
      </c>
      <c r="G2683" t="s">
        <v>27</v>
      </c>
      <c r="H2683" t="s">
        <v>19747</v>
      </c>
      <c r="I2683" t="s">
        <v>19748</v>
      </c>
      <c r="J2683" t="s">
        <v>19749</v>
      </c>
      <c r="K2683">
        <v>39</v>
      </c>
      <c r="L2683" t="s">
        <v>3030</v>
      </c>
      <c r="N2683" t="s">
        <v>31</v>
      </c>
      <c r="O2683" t="s">
        <v>130</v>
      </c>
      <c r="Q2683" t="s">
        <v>33</v>
      </c>
      <c r="R2683" t="s">
        <v>34</v>
      </c>
      <c r="S2683" t="s">
        <v>19750</v>
      </c>
      <c r="T2683" t="s">
        <v>19751</v>
      </c>
      <c r="W2683" t="s">
        <v>1520</v>
      </c>
      <c r="X2683" t="s">
        <v>38</v>
      </c>
    </row>
    <row r="2684" spans="1:24" x14ac:dyDescent="0.3">
      <c r="A2684">
        <v>971063</v>
      </c>
      <c r="B2684">
        <v>272712</v>
      </c>
      <c r="C2684" t="s">
        <v>12341</v>
      </c>
      <c r="D2684" t="s">
        <v>12342</v>
      </c>
      <c r="F2684" t="s">
        <v>507</v>
      </c>
      <c r="G2684" t="s">
        <v>27</v>
      </c>
      <c r="H2684" t="s">
        <v>19752</v>
      </c>
      <c r="I2684" t="s">
        <v>19753</v>
      </c>
      <c r="J2684" t="s">
        <v>19754</v>
      </c>
      <c r="K2684">
        <v>42</v>
      </c>
      <c r="L2684" t="s">
        <v>15538</v>
      </c>
      <c r="N2684" t="s">
        <v>31</v>
      </c>
      <c r="O2684" t="s">
        <v>130</v>
      </c>
      <c r="Q2684" t="s">
        <v>33</v>
      </c>
      <c r="R2684" t="s">
        <v>34</v>
      </c>
      <c r="S2684" t="s">
        <v>12346</v>
      </c>
      <c r="W2684" t="s">
        <v>19755</v>
      </c>
      <c r="X2684" t="s">
        <v>38</v>
      </c>
    </row>
    <row r="2685" spans="1:24" x14ac:dyDescent="0.3">
      <c r="A2685">
        <v>971065</v>
      </c>
      <c r="B2685">
        <v>244760</v>
      </c>
      <c r="C2685" t="s">
        <v>19756</v>
      </c>
      <c r="D2685" t="s">
        <v>19757</v>
      </c>
      <c r="F2685" t="s">
        <v>1911</v>
      </c>
      <c r="G2685" t="s">
        <v>27</v>
      </c>
      <c r="H2685" t="s">
        <v>19758</v>
      </c>
      <c r="I2685" t="s">
        <v>19759</v>
      </c>
      <c r="J2685" t="s">
        <v>19760</v>
      </c>
      <c r="K2685">
        <v>61</v>
      </c>
      <c r="N2685" t="s">
        <v>31</v>
      </c>
      <c r="O2685" t="s">
        <v>468</v>
      </c>
      <c r="Q2685" t="s">
        <v>33</v>
      </c>
      <c r="R2685" t="s">
        <v>34</v>
      </c>
      <c r="S2685" t="s">
        <v>19761</v>
      </c>
      <c r="T2685" t="s">
        <v>19762</v>
      </c>
      <c r="W2685" t="s">
        <v>19763</v>
      </c>
      <c r="X2685" t="s">
        <v>38</v>
      </c>
    </row>
    <row r="2686" spans="1:24" x14ac:dyDescent="0.3">
      <c r="A2686">
        <v>971067</v>
      </c>
      <c r="B2686" t="s">
        <v>19764</v>
      </c>
      <c r="C2686" t="s">
        <v>19765</v>
      </c>
      <c r="D2686" t="s">
        <v>19766</v>
      </c>
      <c r="F2686" t="s">
        <v>738</v>
      </c>
      <c r="G2686" t="s">
        <v>27</v>
      </c>
      <c r="H2686" t="s">
        <v>19767</v>
      </c>
      <c r="I2686" t="s">
        <v>19768</v>
      </c>
      <c r="J2686" t="s">
        <v>19769</v>
      </c>
      <c r="K2686">
        <v>15</v>
      </c>
      <c r="N2686" t="s">
        <v>31</v>
      </c>
      <c r="O2686" t="s">
        <v>201</v>
      </c>
      <c r="Q2686" t="s">
        <v>33</v>
      </c>
      <c r="R2686" t="s">
        <v>34</v>
      </c>
      <c r="S2686" t="s">
        <v>19770</v>
      </c>
      <c r="W2686" t="s">
        <v>19771</v>
      </c>
      <c r="X2686" t="s">
        <v>38</v>
      </c>
    </row>
    <row r="2687" spans="1:24" x14ac:dyDescent="0.3">
      <c r="A2687">
        <v>971068</v>
      </c>
      <c r="B2687" t="s">
        <v>19772</v>
      </c>
      <c r="C2687" t="s">
        <v>19773</v>
      </c>
      <c r="D2687" t="s">
        <v>19774</v>
      </c>
      <c r="E2687" t="s">
        <v>140</v>
      </c>
      <c r="F2687" t="s">
        <v>1833</v>
      </c>
      <c r="G2687" t="s">
        <v>43</v>
      </c>
      <c r="H2687" t="s">
        <v>19775</v>
      </c>
      <c r="I2687" t="s">
        <v>19776</v>
      </c>
      <c r="J2687" t="s">
        <v>19777</v>
      </c>
      <c r="K2687">
        <v>13</v>
      </c>
      <c r="M2687" t="s">
        <v>4313</v>
      </c>
      <c r="N2687" t="s">
        <v>31</v>
      </c>
      <c r="O2687" t="s">
        <v>5885</v>
      </c>
      <c r="Q2687" t="s">
        <v>33</v>
      </c>
      <c r="R2687" t="s">
        <v>34</v>
      </c>
      <c r="S2687" t="s">
        <v>19778</v>
      </c>
      <c r="W2687" t="s">
        <v>4313</v>
      </c>
      <c r="X2687" t="s">
        <v>60</v>
      </c>
    </row>
    <row r="2688" spans="1:24" x14ac:dyDescent="0.3">
      <c r="A2688">
        <v>971069</v>
      </c>
      <c r="B2688" t="s">
        <v>19779</v>
      </c>
      <c r="C2688" t="s">
        <v>19780</v>
      </c>
      <c r="D2688" t="s">
        <v>19781</v>
      </c>
      <c r="F2688" t="s">
        <v>1001</v>
      </c>
      <c r="G2688" t="s">
        <v>27</v>
      </c>
      <c r="H2688" t="s">
        <v>19782</v>
      </c>
      <c r="I2688" t="s">
        <v>19783</v>
      </c>
      <c r="J2688" t="s">
        <v>19784</v>
      </c>
      <c r="K2688">
        <v>25</v>
      </c>
      <c r="L2688" t="s">
        <v>13135</v>
      </c>
      <c r="N2688" t="s">
        <v>31</v>
      </c>
      <c r="O2688" t="s">
        <v>130</v>
      </c>
      <c r="Q2688" t="s">
        <v>33</v>
      </c>
      <c r="R2688" t="s">
        <v>34</v>
      </c>
      <c r="S2688" t="s">
        <v>19785</v>
      </c>
      <c r="W2688" t="s">
        <v>19786</v>
      </c>
      <c r="X2688" t="s">
        <v>38</v>
      </c>
    </row>
    <row r="2689" spans="1:24" x14ac:dyDescent="0.3">
      <c r="A2689">
        <v>971070</v>
      </c>
      <c r="B2689">
        <v>221849</v>
      </c>
      <c r="C2689" t="s">
        <v>19787</v>
      </c>
      <c r="D2689" t="s">
        <v>19788</v>
      </c>
      <c r="F2689" t="s">
        <v>603</v>
      </c>
      <c r="G2689" t="s">
        <v>27</v>
      </c>
      <c r="H2689" t="s">
        <v>19789</v>
      </c>
      <c r="I2689" t="s">
        <v>19790</v>
      </c>
      <c r="J2689" t="s">
        <v>19791</v>
      </c>
      <c r="K2689">
        <v>40</v>
      </c>
      <c r="L2689" t="s">
        <v>4342</v>
      </c>
      <c r="N2689" t="s">
        <v>68</v>
      </c>
      <c r="O2689" t="s">
        <v>146</v>
      </c>
      <c r="P2689" t="s">
        <v>4343</v>
      </c>
      <c r="R2689" t="s">
        <v>903</v>
      </c>
      <c r="S2689" t="s">
        <v>19792</v>
      </c>
      <c r="T2689" t="s">
        <v>1320</v>
      </c>
      <c r="W2689" t="s">
        <v>19793</v>
      </c>
      <c r="X2689" t="s">
        <v>60</v>
      </c>
    </row>
    <row r="2690" spans="1:24" x14ac:dyDescent="0.3">
      <c r="A2690">
        <v>971071</v>
      </c>
      <c r="B2690">
        <v>5861</v>
      </c>
      <c r="C2690" t="s">
        <v>19794</v>
      </c>
      <c r="D2690" t="s">
        <v>19795</v>
      </c>
      <c r="E2690" t="s">
        <v>195</v>
      </c>
      <c r="F2690" t="s">
        <v>365</v>
      </c>
      <c r="G2690" t="s">
        <v>27</v>
      </c>
      <c r="H2690" t="s">
        <v>19796</v>
      </c>
      <c r="I2690" t="s">
        <v>19797</v>
      </c>
      <c r="J2690" t="s">
        <v>19798</v>
      </c>
      <c r="K2690">
        <v>25</v>
      </c>
      <c r="L2690" t="s">
        <v>19799</v>
      </c>
      <c r="N2690" t="s">
        <v>68</v>
      </c>
      <c r="O2690" t="s">
        <v>19705</v>
      </c>
      <c r="P2690" t="s">
        <v>19800</v>
      </c>
      <c r="Q2690" t="s">
        <v>33</v>
      </c>
      <c r="R2690" t="s">
        <v>34</v>
      </c>
      <c r="S2690" t="s">
        <v>19801</v>
      </c>
      <c r="W2690" t="s">
        <v>19802</v>
      </c>
      <c r="X2690" t="s">
        <v>60</v>
      </c>
    </row>
    <row r="2691" spans="1:24" x14ac:dyDescent="0.3">
      <c r="A2691">
        <v>971075</v>
      </c>
      <c r="B2691" t="s">
        <v>19803</v>
      </c>
      <c r="C2691" t="s">
        <v>19804</v>
      </c>
      <c r="D2691" t="s">
        <v>19805</v>
      </c>
      <c r="F2691" t="s">
        <v>292</v>
      </c>
      <c r="G2691" t="s">
        <v>43</v>
      </c>
      <c r="H2691" t="s">
        <v>19806</v>
      </c>
      <c r="I2691" t="s">
        <v>19807</v>
      </c>
      <c r="J2691" t="s">
        <v>19808</v>
      </c>
      <c r="K2691">
        <v>37</v>
      </c>
      <c r="L2691" t="s">
        <v>3560</v>
      </c>
      <c r="N2691" t="s">
        <v>68</v>
      </c>
      <c r="O2691" t="s">
        <v>130</v>
      </c>
      <c r="P2691" t="s">
        <v>577</v>
      </c>
      <c r="Q2691" t="s">
        <v>33</v>
      </c>
      <c r="R2691" t="s">
        <v>34</v>
      </c>
      <c r="S2691" t="s">
        <v>19809</v>
      </c>
      <c r="W2691" t="s">
        <v>19810</v>
      </c>
      <c r="X2691" t="s">
        <v>38</v>
      </c>
    </row>
    <row r="2692" spans="1:24" x14ac:dyDescent="0.3">
      <c r="A2692">
        <v>971076</v>
      </c>
      <c r="B2692" t="s">
        <v>19811</v>
      </c>
      <c r="C2692" t="s">
        <v>19812</v>
      </c>
      <c r="D2692" t="s">
        <v>19813</v>
      </c>
      <c r="E2692" t="s">
        <v>195</v>
      </c>
      <c r="F2692" t="s">
        <v>1833</v>
      </c>
      <c r="G2692" t="s">
        <v>27</v>
      </c>
      <c r="H2692" t="s">
        <v>19814</v>
      </c>
      <c r="I2692" t="s">
        <v>19815</v>
      </c>
      <c r="J2692" t="s">
        <v>19816</v>
      </c>
      <c r="K2692">
        <v>36</v>
      </c>
      <c r="N2692" t="s">
        <v>31</v>
      </c>
      <c r="O2692" t="s">
        <v>468</v>
      </c>
      <c r="Q2692" t="s">
        <v>33</v>
      </c>
      <c r="R2692" t="s">
        <v>34</v>
      </c>
      <c r="S2692" t="s">
        <v>19817</v>
      </c>
      <c r="T2692" t="s">
        <v>2784</v>
      </c>
      <c r="W2692" t="s">
        <v>19818</v>
      </c>
      <c r="X2692" t="s">
        <v>38</v>
      </c>
    </row>
    <row r="2693" spans="1:24" x14ac:dyDescent="0.3">
      <c r="A2693">
        <v>971079</v>
      </c>
      <c r="B2693">
        <v>123171</v>
      </c>
      <c r="C2693" t="s">
        <v>19819</v>
      </c>
      <c r="D2693" t="s">
        <v>19820</v>
      </c>
      <c r="E2693" t="s">
        <v>185</v>
      </c>
      <c r="F2693" t="s">
        <v>584</v>
      </c>
      <c r="G2693" t="s">
        <v>27</v>
      </c>
      <c r="H2693" t="s">
        <v>19821</v>
      </c>
      <c r="I2693" t="s">
        <v>19822</v>
      </c>
      <c r="J2693" t="s">
        <v>19823</v>
      </c>
      <c r="K2693">
        <v>33</v>
      </c>
      <c r="N2693" t="s">
        <v>31</v>
      </c>
      <c r="O2693" t="s">
        <v>47</v>
      </c>
      <c r="Q2693" t="s">
        <v>33</v>
      </c>
      <c r="R2693" t="s">
        <v>34</v>
      </c>
      <c r="S2693" t="s">
        <v>19824</v>
      </c>
      <c r="W2693" t="s">
        <v>19825</v>
      </c>
      <c r="X2693" t="s">
        <v>38</v>
      </c>
    </row>
    <row r="2694" spans="1:24" x14ac:dyDescent="0.3">
      <c r="A2694">
        <v>971081</v>
      </c>
      <c r="B2694" t="s">
        <v>19826</v>
      </c>
      <c r="C2694" t="s">
        <v>19827</v>
      </c>
      <c r="D2694" t="s">
        <v>19828</v>
      </c>
      <c r="F2694" t="s">
        <v>281</v>
      </c>
      <c r="G2694" t="s">
        <v>27</v>
      </c>
      <c r="H2694" t="s">
        <v>19829</v>
      </c>
      <c r="I2694" t="s">
        <v>19830</v>
      </c>
      <c r="J2694" t="s">
        <v>19831</v>
      </c>
      <c r="K2694">
        <v>23</v>
      </c>
      <c r="L2694" t="s">
        <v>637</v>
      </c>
      <c r="N2694" t="s">
        <v>68</v>
      </c>
      <c r="O2694" t="s">
        <v>130</v>
      </c>
      <c r="P2694" t="s">
        <v>147</v>
      </c>
      <c r="Q2694" t="s">
        <v>33</v>
      </c>
      <c r="R2694" t="s">
        <v>34</v>
      </c>
      <c r="S2694" t="s">
        <v>19832</v>
      </c>
      <c r="W2694" t="s">
        <v>2196</v>
      </c>
      <c r="X2694" t="s">
        <v>38</v>
      </c>
    </row>
    <row r="2695" spans="1:24" x14ac:dyDescent="0.3">
      <c r="A2695">
        <v>971082</v>
      </c>
      <c r="B2695" t="s">
        <v>19833</v>
      </c>
      <c r="C2695" t="s">
        <v>19834</v>
      </c>
      <c r="D2695" t="s">
        <v>19835</v>
      </c>
      <c r="E2695" t="s">
        <v>140</v>
      </c>
      <c r="F2695" t="s">
        <v>1911</v>
      </c>
      <c r="G2695" t="s">
        <v>27</v>
      </c>
      <c r="H2695" t="s">
        <v>19836</v>
      </c>
      <c r="I2695" t="s">
        <v>19837</v>
      </c>
      <c r="J2695" t="s">
        <v>19838</v>
      </c>
      <c r="K2695">
        <v>20</v>
      </c>
      <c r="M2695" t="s">
        <v>19839</v>
      </c>
      <c r="N2695" t="s">
        <v>31</v>
      </c>
      <c r="O2695" t="s">
        <v>19705</v>
      </c>
      <c r="Q2695" t="s">
        <v>33</v>
      </c>
      <c r="R2695" t="s">
        <v>34</v>
      </c>
      <c r="S2695" t="s">
        <v>19840</v>
      </c>
      <c r="T2695" t="s">
        <v>19841</v>
      </c>
      <c r="W2695" t="s">
        <v>19842</v>
      </c>
      <c r="X2695" t="s">
        <v>38</v>
      </c>
    </row>
    <row r="2696" spans="1:24" x14ac:dyDescent="0.3">
      <c r="A2696">
        <v>971083</v>
      </c>
      <c r="B2696">
        <v>36149</v>
      </c>
      <c r="C2696" t="s">
        <v>19843</v>
      </c>
      <c r="D2696" t="s">
        <v>19844</v>
      </c>
      <c r="E2696" t="s">
        <v>364</v>
      </c>
      <c r="F2696" t="s">
        <v>1833</v>
      </c>
      <c r="G2696" t="s">
        <v>27</v>
      </c>
      <c r="H2696" t="s">
        <v>19845</v>
      </c>
      <c r="I2696" t="s">
        <v>19846</v>
      </c>
      <c r="J2696" t="s">
        <v>19847</v>
      </c>
      <c r="K2696">
        <v>32</v>
      </c>
      <c r="L2696" t="s">
        <v>19848</v>
      </c>
      <c r="N2696" t="s">
        <v>31</v>
      </c>
      <c r="O2696" t="s">
        <v>5885</v>
      </c>
      <c r="Q2696" t="s">
        <v>33</v>
      </c>
      <c r="R2696" t="s">
        <v>34</v>
      </c>
      <c r="S2696" t="s">
        <v>19849</v>
      </c>
      <c r="T2696" t="s">
        <v>8633</v>
      </c>
      <c r="W2696" t="s">
        <v>19850</v>
      </c>
      <c r="X2696" t="s">
        <v>38</v>
      </c>
    </row>
    <row r="2697" spans="1:24" x14ac:dyDescent="0.3">
      <c r="A2697">
        <v>971084</v>
      </c>
      <c r="B2697" t="s">
        <v>19851</v>
      </c>
      <c r="C2697" t="s">
        <v>19852</v>
      </c>
      <c r="D2697" t="s">
        <v>19853</v>
      </c>
      <c r="F2697" t="s">
        <v>84</v>
      </c>
      <c r="G2697" t="s">
        <v>43</v>
      </c>
      <c r="H2697" t="s">
        <v>19854</v>
      </c>
      <c r="I2697" t="s">
        <v>19855</v>
      </c>
      <c r="J2697" t="s">
        <v>19856</v>
      </c>
      <c r="K2697">
        <v>10</v>
      </c>
      <c r="L2697" t="s">
        <v>19857</v>
      </c>
      <c r="N2697" t="s">
        <v>31</v>
      </c>
      <c r="O2697" t="s">
        <v>47</v>
      </c>
      <c r="Q2697" t="s">
        <v>33</v>
      </c>
      <c r="R2697" t="s">
        <v>34</v>
      </c>
      <c r="S2697" t="e">
        <f>- Neuquén - Barrio Ciudad Industrial</f>
        <v>#NAME?</v>
      </c>
      <c r="W2697" t="s">
        <v>19858</v>
      </c>
      <c r="X2697" t="s">
        <v>38</v>
      </c>
    </row>
    <row r="2698" spans="1:24" x14ac:dyDescent="0.3">
      <c r="A2698">
        <v>971085</v>
      </c>
      <c r="B2698" t="s">
        <v>19859</v>
      </c>
      <c r="C2698" t="s">
        <v>19860</v>
      </c>
      <c r="D2698" t="s">
        <v>19861</v>
      </c>
      <c r="F2698" t="s">
        <v>1001</v>
      </c>
      <c r="G2698" t="s">
        <v>27</v>
      </c>
      <c r="H2698" t="s">
        <v>19862</v>
      </c>
      <c r="I2698" t="s">
        <v>19863</v>
      </c>
      <c r="J2698" t="s">
        <v>19864</v>
      </c>
      <c r="K2698">
        <v>21</v>
      </c>
      <c r="L2698" t="s">
        <v>13135</v>
      </c>
      <c r="N2698" t="s">
        <v>31</v>
      </c>
      <c r="O2698" t="s">
        <v>130</v>
      </c>
      <c r="Q2698" t="s">
        <v>33</v>
      </c>
      <c r="R2698" t="s">
        <v>34</v>
      </c>
      <c r="S2698" t="s">
        <v>19865</v>
      </c>
      <c r="T2698" t="s">
        <v>390</v>
      </c>
      <c r="W2698" t="s">
        <v>19866</v>
      </c>
      <c r="X2698" t="s">
        <v>38</v>
      </c>
    </row>
    <row r="2699" spans="1:24" x14ac:dyDescent="0.3">
      <c r="A2699">
        <v>971086</v>
      </c>
      <c r="B2699" t="s">
        <v>19867</v>
      </c>
      <c r="C2699" t="s">
        <v>19868</v>
      </c>
      <c r="D2699" t="s">
        <v>19869</v>
      </c>
      <c r="F2699" t="s">
        <v>668</v>
      </c>
      <c r="G2699" t="s">
        <v>43</v>
      </c>
      <c r="H2699" t="s">
        <v>19870</v>
      </c>
      <c r="I2699" t="s">
        <v>19871</v>
      </c>
      <c r="J2699" t="s">
        <v>19872</v>
      </c>
      <c r="K2699">
        <v>72</v>
      </c>
      <c r="L2699" t="s">
        <v>7552</v>
      </c>
      <c r="N2699" t="s">
        <v>31</v>
      </c>
      <c r="O2699" t="s">
        <v>130</v>
      </c>
      <c r="Q2699" t="s">
        <v>33</v>
      </c>
      <c r="R2699" t="s">
        <v>34</v>
      </c>
      <c r="S2699" t="s">
        <v>19873</v>
      </c>
      <c r="T2699" t="s">
        <v>36</v>
      </c>
      <c r="W2699" t="s">
        <v>7537</v>
      </c>
      <c r="X2699" t="s">
        <v>38</v>
      </c>
    </row>
    <row r="2700" spans="1:24" x14ac:dyDescent="0.3">
      <c r="A2700">
        <v>971087</v>
      </c>
      <c r="B2700">
        <v>279844</v>
      </c>
      <c r="C2700" t="s">
        <v>19874</v>
      </c>
      <c r="D2700" t="s">
        <v>19875</v>
      </c>
      <c r="F2700" t="s">
        <v>970</v>
      </c>
      <c r="G2700" t="s">
        <v>43</v>
      </c>
      <c r="H2700" t="s">
        <v>19876</v>
      </c>
      <c r="I2700" t="s">
        <v>19877</v>
      </c>
      <c r="J2700" t="s">
        <v>19878</v>
      </c>
      <c r="K2700">
        <v>69</v>
      </c>
      <c r="N2700" t="s">
        <v>31</v>
      </c>
      <c r="O2700" t="s">
        <v>47</v>
      </c>
      <c r="Q2700" t="s">
        <v>33</v>
      </c>
      <c r="R2700" t="s">
        <v>34</v>
      </c>
      <c r="S2700" t="s">
        <v>19879</v>
      </c>
      <c r="T2700" t="s">
        <v>19880</v>
      </c>
      <c r="W2700" t="s">
        <v>3235</v>
      </c>
      <c r="X2700" t="s">
        <v>38</v>
      </c>
    </row>
    <row r="2701" spans="1:24" x14ac:dyDescent="0.3">
      <c r="A2701">
        <v>971089</v>
      </c>
      <c r="B2701">
        <v>336871</v>
      </c>
      <c r="C2701" t="s">
        <v>19881</v>
      </c>
      <c r="D2701" t="s">
        <v>19882</v>
      </c>
      <c r="F2701" t="s">
        <v>1001</v>
      </c>
      <c r="G2701" t="s">
        <v>27</v>
      </c>
      <c r="H2701" t="s">
        <v>19883</v>
      </c>
      <c r="I2701" t="s">
        <v>19884</v>
      </c>
      <c r="J2701" t="s">
        <v>19885</v>
      </c>
      <c r="K2701">
        <v>54</v>
      </c>
      <c r="L2701" t="s">
        <v>19886</v>
      </c>
      <c r="N2701" t="s">
        <v>31</v>
      </c>
      <c r="O2701" t="s">
        <v>130</v>
      </c>
      <c r="Q2701" t="s">
        <v>33</v>
      </c>
      <c r="R2701" t="s">
        <v>34</v>
      </c>
      <c r="S2701" t="s">
        <v>19887</v>
      </c>
      <c r="T2701" t="s">
        <v>19888</v>
      </c>
      <c r="W2701" t="s">
        <v>19889</v>
      </c>
      <c r="X2701" t="s">
        <v>38</v>
      </c>
    </row>
    <row r="2702" spans="1:24" x14ac:dyDescent="0.3">
      <c r="A2702">
        <v>971090</v>
      </c>
      <c r="B2702" t="s">
        <v>19890</v>
      </c>
      <c r="C2702" t="s">
        <v>19891</v>
      </c>
      <c r="D2702" t="s">
        <v>19892</v>
      </c>
      <c r="F2702" t="s">
        <v>630</v>
      </c>
      <c r="G2702" t="s">
        <v>43</v>
      </c>
      <c r="H2702" t="s">
        <v>19893</v>
      </c>
      <c r="I2702" t="s">
        <v>19894</v>
      </c>
      <c r="J2702" t="s">
        <v>19895</v>
      </c>
      <c r="K2702">
        <v>55</v>
      </c>
      <c r="M2702" t="s">
        <v>19896</v>
      </c>
      <c r="N2702" t="s">
        <v>31</v>
      </c>
      <c r="O2702" t="s">
        <v>19705</v>
      </c>
      <c r="Q2702" t="s">
        <v>33</v>
      </c>
      <c r="R2702" t="s">
        <v>34</v>
      </c>
      <c r="S2702" t="s">
        <v>19897</v>
      </c>
      <c r="W2702" t="s">
        <v>9518</v>
      </c>
      <c r="X2702" t="s">
        <v>38</v>
      </c>
    </row>
    <row r="2703" spans="1:24" x14ac:dyDescent="0.3">
      <c r="A2703">
        <v>971091</v>
      </c>
      <c r="B2703">
        <v>224625</v>
      </c>
      <c r="C2703" t="s">
        <v>19898</v>
      </c>
      <c r="D2703" t="s">
        <v>19899</v>
      </c>
      <c r="E2703" t="s">
        <v>185</v>
      </c>
      <c r="F2703" t="s">
        <v>1350</v>
      </c>
      <c r="G2703" t="s">
        <v>43</v>
      </c>
      <c r="H2703" t="s">
        <v>19900</v>
      </c>
      <c r="I2703" t="s">
        <v>19901</v>
      </c>
      <c r="J2703" t="s">
        <v>19902</v>
      </c>
      <c r="K2703">
        <v>43</v>
      </c>
      <c r="N2703" t="s">
        <v>31</v>
      </c>
      <c r="O2703" t="s">
        <v>47</v>
      </c>
      <c r="Q2703" t="s">
        <v>33</v>
      </c>
      <c r="R2703" t="s">
        <v>34</v>
      </c>
      <c r="S2703" t="s">
        <v>19903</v>
      </c>
      <c r="T2703" t="s">
        <v>1394</v>
      </c>
      <c r="W2703" t="s">
        <v>10877</v>
      </c>
      <c r="X2703" t="s">
        <v>38</v>
      </c>
    </row>
    <row r="2704" spans="1:24" x14ac:dyDescent="0.3">
      <c r="A2704">
        <v>971092</v>
      </c>
      <c r="B2704">
        <v>39574</v>
      </c>
      <c r="C2704" t="s">
        <v>19904</v>
      </c>
      <c r="D2704" t="s">
        <v>19905</v>
      </c>
      <c r="F2704" t="s">
        <v>463</v>
      </c>
      <c r="G2704" t="s">
        <v>43</v>
      </c>
      <c r="H2704" t="s">
        <v>19906</v>
      </c>
      <c r="J2704" t="s">
        <v>19907</v>
      </c>
      <c r="N2704" t="s">
        <v>31</v>
      </c>
      <c r="R2704" t="s">
        <v>78</v>
      </c>
      <c r="S2704" t="s">
        <v>19908</v>
      </c>
      <c r="W2704" t="s">
        <v>19909</v>
      </c>
      <c r="X2704" t="s">
        <v>38</v>
      </c>
    </row>
    <row r="2705" spans="1:24" x14ac:dyDescent="0.3">
      <c r="A2705">
        <v>971093</v>
      </c>
      <c r="B2705" t="s">
        <v>19910</v>
      </c>
      <c r="C2705" t="s">
        <v>19911</v>
      </c>
      <c r="D2705" t="s">
        <v>19912</v>
      </c>
      <c r="F2705" t="s">
        <v>356</v>
      </c>
      <c r="G2705" t="s">
        <v>43</v>
      </c>
      <c r="H2705" t="s">
        <v>19913</v>
      </c>
      <c r="J2705" t="s">
        <v>19914</v>
      </c>
      <c r="N2705" t="s">
        <v>31</v>
      </c>
      <c r="R2705" t="s">
        <v>78</v>
      </c>
      <c r="S2705" t="s">
        <v>19915</v>
      </c>
      <c r="W2705" t="s">
        <v>6493</v>
      </c>
    </row>
    <row r="2706" spans="1:24" x14ac:dyDescent="0.3">
      <c r="A2706">
        <v>971095</v>
      </c>
      <c r="B2706">
        <v>211615</v>
      </c>
      <c r="C2706" t="s">
        <v>1630</v>
      </c>
      <c r="D2706" t="s">
        <v>1631</v>
      </c>
      <c r="E2706" t="s">
        <v>195</v>
      </c>
      <c r="F2706" t="s">
        <v>1009</v>
      </c>
      <c r="G2706" t="s">
        <v>43</v>
      </c>
      <c r="H2706" t="s">
        <v>19916</v>
      </c>
      <c r="J2706" t="s">
        <v>19917</v>
      </c>
      <c r="N2706" t="s">
        <v>31</v>
      </c>
      <c r="R2706" t="s">
        <v>78</v>
      </c>
      <c r="S2706" t="s">
        <v>1636</v>
      </c>
      <c r="W2706" t="s">
        <v>19918</v>
      </c>
      <c r="X2706" t="s">
        <v>38</v>
      </c>
    </row>
    <row r="2707" spans="1:24" x14ac:dyDescent="0.3">
      <c r="A2707">
        <v>971096</v>
      </c>
      <c r="B2707" t="s">
        <v>19919</v>
      </c>
      <c r="C2707" t="s">
        <v>19920</v>
      </c>
      <c r="D2707" t="s">
        <v>19921</v>
      </c>
      <c r="E2707" t="s">
        <v>2632</v>
      </c>
      <c r="F2707" t="s">
        <v>258</v>
      </c>
      <c r="G2707" t="s">
        <v>43</v>
      </c>
      <c r="H2707" t="s">
        <v>19922</v>
      </c>
      <c r="I2707" t="s">
        <v>19923</v>
      </c>
      <c r="J2707" t="s">
        <v>19924</v>
      </c>
      <c r="K2707">
        <v>32</v>
      </c>
      <c r="L2707" t="s">
        <v>637</v>
      </c>
      <c r="N2707" t="s">
        <v>68</v>
      </c>
      <c r="O2707" t="s">
        <v>130</v>
      </c>
      <c r="P2707" t="s">
        <v>147</v>
      </c>
      <c r="Q2707" t="s">
        <v>33</v>
      </c>
      <c r="R2707" t="s">
        <v>34</v>
      </c>
      <c r="S2707" t="s">
        <v>19925</v>
      </c>
      <c r="W2707" t="s">
        <v>108</v>
      </c>
      <c r="X2707" t="s">
        <v>38</v>
      </c>
    </row>
    <row r="2708" spans="1:24" x14ac:dyDescent="0.3">
      <c r="A2708">
        <v>971097</v>
      </c>
      <c r="B2708">
        <v>157541</v>
      </c>
      <c r="C2708" t="s">
        <v>19926</v>
      </c>
      <c r="D2708" t="s">
        <v>19927</v>
      </c>
      <c r="F2708" t="s">
        <v>141</v>
      </c>
      <c r="G2708" t="s">
        <v>27</v>
      </c>
      <c r="H2708" t="s">
        <v>19928</v>
      </c>
      <c r="I2708" t="s">
        <v>19929</v>
      </c>
      <c r="J2708" t="s">
        <v>19930</v>
      </c>
      <c r="K2708">
        <v>18</v>
      </c>
      <c r="L2708" t="s">
        <v>19931</v>
      </c>
      <c r="N2708" t="s">
        <v>68</v>
      </c>
      <c r="O2708" t="s">
        <v>47</v>
      </c>
      <c r="P2708" t="s">
        <v>5001</v>
      </c>
      <c r="Q2708" t="s">
        <v>33</v>
      </c>
      <c r="R2708" t="s">
        <v>34</v>
      </c>
      <c r="S2708" t="s">
        <v>19932</v>
      </c>
      <c r="T2708" t="s">
        <v>36</v>
      </c>
      <c r="W2708" t="s">
        <v>19933</v>
      </c>
      <c r="X2708" t="s">
        <v>38</v>
      </c>
    </row>
    <row r="2709" spans="1:24" x14ac:dyDescent="0.3">
      <c r="A2709">
        <v>971098</v>
      </c>
      <c r="B2709">
        <v>62463</v>
      </c>
      <c r="C2709" t="s">
        <v>19934</v>
      </c>
      <c r="D2709" t="s">
        <v>19935</v>
      </c>
      <c r="E2709" t="s">
        <v>195</v>
      </c>
      <c r="F2709" t="s">
        <v>153</v>
      </c>
      <c r="G2709" t="s">
        <v>27</v>
      </c>
      <c r="H2709" t="s">
        <v>19936</v>
      </c>
      <c r="I2709" t="s">
        <v>19937</v>
      </c>
      <c r="J2709" t="s">
        <v>19938</v>
      </c>
      <c r="K2709">
        <v>91</v>
      </c>
      <c r="M2709" t="s">
        <v>15678</v>
      </c>
      <c r="N2709" t="s">
        <v>68</v>
      </c>
      <c r="O2709" t="s">
        <v>201</v>
      </c>
      <c r="P2709" t="s">
        <v>190</v>
      </c>
      <c r="Q2709" t="s">
        <v>33</v>
      </c>
      <c r="R2709" t="s">
        <v>34</v>
      </c>
      <c r="S2709" t="s">
        <v>19939</v>
      </c>
      <c r="T2709" t="s">
        <v>265</v>
      </c>
      <c r="W2709" t="s">
        <v>19940</v>
      </c>
      <c r="X2709" t="s">
        <v>38</v>
      </c>
    </row>
    <row r="2710" spans="1:24" x14ac:dyDescent="0.3">
      <c r="A2710">
        <v>971101</v>
      </c>
      <c r="B2710">
        <v>131259</v>
      </c>
      <c r="C2710" t="s">
        <v>19941</v>
      </c>
      <c r="D2710" t="s">
        <v>19942</v>
      </c>
      <c r="E2710" t="s">
        <v>195</v>
      </c>
      <c r="F2710" t="s">
        <v>196</v>
      </c>
      <c r="G2710" t="s">
        <v>27</v>
      </c>
      <c r="H2710" t="s">
        <v>19943</v>
      </c>
      <c r="I2710" t="s">
        <v>19944</v>
      </c>
      <c r="J2710" t="s">
        <v>19945</v>
      </c>
      <c r="K2710">
        <v>67</v>
      </c>
      <c r="M2710" t="s">
        <v>19946</v>
      </c>
      <c r="N2710" t="s">
        <v>68</v>
      </c>
      <c r="O2710" t="s">
        <v>201</v>
      </c>
      <c r="P2710" t="s">
        <v>782</v>
      </c>
      <c r="Q2710" t="s">
        <v>33</v>
      </c>
      <c r="R2710" t="s">
        <v>34</v>
      </c>
      <c r="S2710" t="s">
        <v>19947</v>
      </c>
      <c r="W2710" t="s">
        <v>19948</v>
      </c>
      <c r="X2710" t="s">
        <v>38</v>
      </c>
    </row>
    <row r="2711" spans="1:24" x14ac:dyDescent="0.3">
      <c r="A2711">
        <v>971102</v>
      </c>
      <c r="B2711">
        <v>302137</v>
      </c>
      <c r="C2711" t="s">
        <v>19949</v>
      </c>
      <c r="D2711" t="s">
        <v>19950</v>
      </c>
      <c r="E2711" t="s">
        <v>195</v>
      </c>
      <c r="F2711" t="s">
        <v>979</v>
      </c>
      <c r="G2711" t="s">
        <v>43</v>
      </c>
      <c r="H2711" t="s">
        <v>19951</v>
      </c>
      <c r="I2711" t="s">
        <v>19952</v>
      </c>
      <c r="J2711" t="s">
        <v>19953</v>
      </c>
      <c r="K2711">
        <v>65</v>
      </c>
      <c r="L2711" t="s">
        <v>19954</v>
      </c>
      <c r="N2711" t="s">
        <v>68</v>
      </c>
      <c r="O2711" t="s">
        <v>47</v>
      </c>
      <c r="P2711" t="s">
        <v>782</v>
      </c>
      <c r="Q2711" t="s">
        <v>33</v>
      </c>
      <c r="R2711" t="s">
        <v>34</v>
      </c>
      <c r="S2711" t="s">
        <v>19955</v>
      </c>
      <c r="T2711" t="s">
        <v>7111</v>
      </c>
      <c r="W2711" t="s">
        <v>19956</v>
      </c>
      <c r="X2711" t="s">
        <v>38</v>
      </c>
    </row>
    <row r="2712" spans="1:24" x14ac:dyDescent="0.3">
      <c r="A2712">
        <v>971103</v>
      </c>
      <c r="B2712">
        <v>210125</v>
      </c>
      <c r="C2712" t="s">
        <v>19957</v>
      </c>
      <c r="D2712" t="s">
        <v>19958</v>
      </c>
      <c r="F2712" t="s">
        <v>1001</v>
      </c>
      <c r="G2712" t="s">
        <v>27</v>
      </c>
      <c r="H2712" t="s">
        <v>19959</v>
      </c>
      <c r="I2712" t="s">
        <v>19960</v>
      </c>
      <c r="J2712" t="s">
        <v>19961</v>
      </c>
      <c r="K2712">
        <v>57</v>
      </c>
      <c r="L2712" t="s">
        <v>19962</v>
      </c>
      <c r="N2712" t="s">
        <v>68</v>
      </c>
      <c r="O2712" t="s">
        <v>47</v>
      </c>
      <c r="P2712" t="s">
        <v>877</v>
      </c>
      <c r="Q2712" t="s">
        <v>33</v>
      </c>
      <c r="R2712" t="s">
        <v>34</v>
      </c>
      <c r="S2712" t="s">
        <v>19963</v>
      </c>
      <c r="T2712" t="s">
        <v>36</v>
      </c>
      <c r="W2712" t="s">
        <v>19964</v>
      </c>
      <c r="X2712" t="s">
        <v>38</v>
      </c>
    </row>
    <row r="2713" spans="1:24" x14ac:dyDescent="0.3">
      <c r="A2713">
        <v>971104</v>
      </c>
      <c r="B2713">
        <v>573</v>
      </c>
      <c r="C2713" t="s">
        <v>19965</v>
      </c>
      <c r="D2713" t="s">
        <v>19966</v>
      </c>
      <c r="E2713" t="s">
        <v>140</v>
      </c>
      <c r="F2713" t="s">
        <v>1146</v>
      </c>
      <c r="G2713" t="s">
        <v>27</v>
      </c>
      <c r="H2713" t="s">
        <v>19967</v>
      </c>
      <c r="I2713" t="s">
        <v>19968</v>
      </c>
      <c r="J2713" t="s">
        <v>19969</v>
      </c>
      <c r="K2713">
        <v>31</v>
      </c>
      <c r="M2713" t="s">
        <v>19970</v>
      </c>
      <c r="N2713" t="s">
        <v>68</v>
      </c>
      <c r="O2713" t="s">
        <v>19705</v>
      </c>
      <c r="P2713" t="s">
        <v>4343</v>
      </c>
      <c r="Q2713" t="s">
        <v>33</v>
      </c>
      <c r="R2713" t="s">
        <v>34</v>
      </c>
      <c r="S2713" t="s">
        <v>19971</v>
      </c>
      <c r="T2713" t="s">
        <v>1569</v>
      </c>
      <c r="W2713" t="s">
        <v>19972</v>
      </c>
      <c r="X2713" t="s">
        <v>60</v>
      </c>
    </row>
    <row r="2714" spans="1:24" x14ac:dyDescent="0.3">
      <c r="A2714">
        <v>971105</v>
      </c>
      <c r="B2714" t="s">
        <v>19973</v>
      </c>
      <c r="C2714" t="s">
        <v>19974</v>
      </c>
      <c r="D2714" t="s">
        <v>19975</v>
      </c>
      <c r="F2714" t="s">
        <v>26</v>
      </c>
      <c r="G2714" t="s">
        <v>43</v>
      </c>
      <c r="H2714" t="s">
        <v>19976</v>
      </c>
      <c r="I2714" t="s">
        <v>19977</v>
      </c>
      <c r="J2714" t="s">
        <v>19978</v>
      </c>
      <c r="K2714">
        <v>36</v>
      </c>
      <c r="M2714" t="s">
        <v>19979</v>
      </c>
      <c r="N2714" t="s">
        <v>31</v>
      </c>
      <c r="O2714" t="s">
        <v>19705</v>
      </c>
      <c r="Q2714" t="s">
        <v>33</v>
      </c>
      <c r="R2714" t="s">
        <v>34</v>
      </c>
      <c r="S2714" t="s">
        <v>19980</v>
      </c>
      <c r="T2714" t="s">
        <v>265</v>
      </c>
      <c r="W2714" t="s">
        <v>19981</v>
      </c>
      <c r="X2714" t="s">
        <v>60</v>
      </c>
    </row>
    <row r="2715" spans="1:24" x14ac:dyDescent="0.3">
      <c r="A2715">
        <v>971106</v>
      </c>
      <c r="B2715" t="s">
        <v>19910</v>
      </c>
      <c r="C2715" t="s">
        <v>19911</v>
      </c>
      <c r="D2715" t="s">
        <v>19912</v>
      </c>
      <c r="F2715" t="s">
        <v>356</v>
      </c>
      <c r="G2715" t="s">
        <v>43</v>
      </c>
      <c r="H2715" t="s">
        <v>19982</v>
      </c>
      <c r="I2715" t="s">
        <v>19983</v>
      </c>
      <c r="J2715" t="s">
        <v>19984</v>
      </c>
      <c r="K2715">
        <v>58</v>
      </c>
      <c r="N2715" t="s">
        <v>31</v>
      </c>
      <c r="O2715" t="s">
        <v>201</v>
      </c>
      <c r="Q2715" t="s">
        <v>33</v>
      </c>
      <c r="R2715" t="s">
        <v>34</v>
      </c>
      <c r="S2715" t="s">
        <v>19915</v>
      </c>
      <c r="W2715" t="s">
        <v>19985</v>
      </c>
      <c r="X2715" t="s">
        <v>38</v>
      </c>
    </row>
    <row r="2716" spans="1:24" x14ac:dyDescent="0.3">
      <c r="A2716">
        <v>971107</v>
      </c>
      <c r="B2716" t="s">
        <v>854</v>
      </c>
      <c r="C2716" t="s">
        <v>855</v>
      </c>
      <c r="D2716" t="s">
        <v>856</v>
      </c>
      <c r="F2716" t="s">
        <v>102</v>
      </c>
      <c r="G2716" t="s">
        <v>43</v>
      </c>
      <c r="H2716" t="s">
        <v>19986</v>
      </c>
      <c r="I2716" t="s">
        <v>19987</v>
      </c>
      <c r="J2716" t="s">
        <v>19988</v>
      </c>
      <c r="K2716">
        <v>45</v>
      </c>
      <c r="L2716" t="s">
        <v>576</v>
      </c>
      <c r="N2716" t="s">
        <v>68</v>
      </c>
      <c r="O2716" t="s">
        <v>146</v>
      </c>
      <c r="P2716" t="s">
        <v>577</v>
      </c>
      <c r="Q2716" t="s">
        <v>33</v>
      </c>
      <c r="R2716" t="s">
        <v>34</v>
      </c>
      <c r="S2716" t="s">
        <v>862</v>
      </c>
      <c r="W2716" t="s">
        <v>19989</v>
      </c>
      <c r="X2716" t="s">
        <v>38</v>
      </c>
    </row>
    <row r="2717" spans="1:24" x14ac:dyDescent="0.3">
      <c r="A2717">
        <v>971108</v>
      </c>
      <c r="B2717">
        <v>332477</v>
      </c>
      <c r="C2717" t="s">
        <v>19990</v>
      </c>
      <c r="D2717" t="s">
        <v>19991</v>
      </c>
      <c r="E2717" t="s">
        <v>140</v>
      </c>
      <c r="F2717" t="s">
        <v>507</v>
      </c>
      <c r="G2717" t="s">
        <v>43</v>
      </c>
      <c r="H2717" t="s">
        <v>19992</v>
      </c>
      <c r="I2717" t="s">
        <v>19993</v>
      </c>
      <c r="J2717" t="s">
        <v>19994</v>
      </c>
      <c r="K2717">
        <v>15</v>
      </c>
      <c r="L2717" t="s">
        <v>4240</v>
      </c>
      <c r="N2717" t="s">
        <v>31</v>
      </c>
      <c r="O2717" t="s">
        <v>130</v>
      </c>
      <c r="Q2717" t="s">
        <v>119</v>
      </c>
      <c r="R2717" t="s">
        <v>120</v>
      </c>
      <c r="S2717" t="s">
        <v>19995</v>
      </c>
      <c r="T2717" t="s">
        <v>19996</v>
      </c>
      <c r="W2717" t="s">
        <v>19997</v>
      </c>
      <c r="X2717" t="s">
        <v>60</v>
      </c>
    </row>
    <row r="2718" spans="1:24" x14ac:dyDescent="0.3">
      <c r="A2718">
        <v>971109</v>
      </c>
      <c r="B2718" t="s">
        <v>19998</v>
      </c>
      <c r="C2718" t="s">
        <v>19999</v>
      </c>
      <c r="D2718" t="s">
        <v>20000</v>
      </c>
      <c r="E2718" t="s">
        <v>140</v>
      </c>
      <c r="F2718" t="s">
        <v>1146</v>
      </c>
      <c r="G2718" t="s">
        <v>27</v>
      </c>
      <c r="H2718" t="s">
        <v>20001</v>
      </c>
      <c r="I2718" t="s">
        <v>20002</v>
      </c>
      <c r="J2718" t="s">
        <v>20003</v>
      </c>
      <c r="K2718">
        <v>25</v>
      </c>
      <c r="M2718" t="s">
        <v>252</v>
      </c>
      <c r="N2718" t="s">
        <v>68</v>
      </c>
      <c r="O2718" t="s">
        <v>201</v>
      </c>
      <c r="P2718" t="s">
        <v>253</v>
      </c>
      <c r="Q2718" t="s">
        <v>33</v>
      </c>
      <c r="R2718" t="s">
        <v>34</v>
      </c>
      <c r="S2718" t="s">
        <v>20004</v>
      </c>
      <c r="W2718" t="s">
        <v>1715</v>
      </c>
      <c r="X2718" t="s">
        <v>38</v>
      </c>
    </row>
    <row r="2719" spans="1:24" x14ac:dyDescent="0.3">
      <c r="A2719">
        <v>971110</v>
      </c>
      <c r="B2719">
        <v>189279</v>
      </c>
      <c r="C2719" t="s">
        <v>20005</v>
      </c>
      <c r="D2719" t="s">
        <v>20006</v>
      </c>
      <c r="E2719" t="s">
        <v>1745</v>
      </c>
      <c r="F2719" t="s">
        <v>1156</v>
      </c>
      <c r="G2719" t="s">
        <v>27</v>
      </c>
      <c r="H2719" t="s">
        <v>20007</v>
      </c>
      <c r="I2719" t="s">
        <v>20008</v>
      </c>
      <c r="J2719" t="s">
        <v>20009</v>
      </c>
      <c r="K2719">
        <v>23</v>
      </c>
      <c r="L2719" t="s">
        <v>576</v>
      </c>
      <c r="N2719" t="s">
        <v>68</v>
      </c>
      <c r="O2719" t="s">
        <v>146</v>
      </c>
      <c r="P2719" t="s">
        <v>577</v>
      </c>
      <c r="Q2719" t="s">
        <v>33</v>
      </c>
      <c r="R2719" t="s">
        <v>34</v>
      </c>
      <c r="S2719" t="s">
        <v>20010</v>
      </c>
      <c r="T2719" t="s">
        <v>5790</v>
      </c>
      <c r="W2719" t="s">
        <v>4422</v>
      </c>
      <c r="X2719" t="s">
        <v>38</v>
      </c>
    </row>
    <row r="2720" spans="1:24" x14ac:dyDescent="0.3">
      <c r="A2720">
        <v>971111</v>
      </c>
      <c r="B2720" t="s">
        <v>20011</v>
      </c>
      <c r="C2720" t="s">
        <v>20012</v>
      </c>
      <c r="D2720" t="s">
        <v>20013</v>
      </c>
      <c r="F2720" t="s">
        <v>514</v>
      </c>
      <c r="G2720" t="s">
        <v>43</v>
      </c>
      <c r="H2720" t="s">
        <v>20014</v>
      </c>
      <c r="I2720" t="s">
        <v>20015</v>
      </c>
      <c r="J2720" t="s">
        <v>20016</v>
      </c>
      <c r="K2720">
        <v>27</v>
      </c>
      <c r="L2720" t="s">
        <v>20017</v>
      </c>
      <c r="N2720" t="s">
        <v>68</v>
      </c>
      <c r="O2720" t="s">
        <v>146</v>
      </c>
      <c r="P2720" t="s">
        <v>4817</v>
      </c>
      <c r="Q2720" t="s">
        <v>33</v>
      </c>
      <c r="R2720" t="s">
        <v>34</v>
      </c>
      <c r="S2720" t="e">
        <f>- Neuquén</f>
        <v>#NAME?</v>
      </c>
      <c r="T2720" t="s">
        <v>204</v>
      </c>
      <c r="W2720" t="s">
        <v>20018</v>
      </c>
      <c r="X2720" t="s">
        <v>38</v>
      </c>
    </row>
    <row r="2721" spans="1:24" x14ac:dyDescent="0.3">
      <c r="A2721">
        <v>971112</v>
      </c>
      <c r="B2721">
        <v>295464</v>
      </c>
      <c r="C2721" t="s">
        <v>20019</v>
      </c>
      <c r="D2721" t="s">
        <v>20020</v>
      </c>
      <c r="F2721" t="s">
        <v>685</v>
      </c>
      <c r="G2721" t="s">
        <v>43</v>
      </c>
      <c r="H2721" t="s">
        <v>20021</v>
      </c>
      <c r="I2721" t="s">
        <v>20021</v>
      </c>
      <c r="J2721" t="s">
        <v>20022</v>
      </c>
      <c r="K2721">
        <v>0</v>
      </c>
      <c r="N2721" t="s">
        <v>31</v>
      </c>
      <c r="O2721" t="s">
        <v>47</v>
      </c>
      <c r="R2721" t="s">
        <v>20023</v>
      </c>
      <c r="S2721" t="s">
        <v>20024</v>
      </c>
      <c r="T2721" t="s">
        <v>11528</v>
      </c>
      <c r="W2721" t="s">
        <v>1061</v>
      </c>
    </row>
    <row r="2722" spans="1:24" x14ac:dyDescent="0.3">
      <c r="A2722">
        <v>971113</v>
      </c>
      <c r="B2722">
        <v>218047</v>
      </c>
      <c r="C2722" t="s">
        <v>9267</v>
      </c>
      <c r="D2722" t="s">
        <v>9268</v>
      </c>
      <c r="F2722" t="s">
        <v>1001</v>
      </c>
      <c r="G2722" t="s">
        <v>27</v>
      </c>
      <c r="H2722" t="s">
        <v>20025</v>
      </c>
      <c r="I2722" t="s">
        <v>20026</v>
      </c>
      <c r="J2722" t="s">
        <v>20027</v>
      </c>
      <c r="K2722">
        <v>93</v>
      </c>
      <c r="M2722" t="s">
        <v>17261</v>
      </c>
      <c r="N2722" t="s">
        <v>68</v>
      </c>
      <c r="O2722" t="s">
        <v>201</v>
      </c>
      <c r="P2722" t="s">
        <v>2540</v>
      </c>
      <c r="Q2722" t="s">
        <v>33</v>
      </c>
      <c r="R2722" t="s">
        <v>34</v>
      </c>
      <c r="S2722" t="s">
        <v>9272</v>
      </c>
      <c r="T2722" t="s">
        <v>1038</v>
      </c>
      <c r="W2722" t="s">
        <v>20028</v>
      </c>
      <c r="X2722" t="s">
        <v>38</v>
      </c>
    </row>
    <row r="2723" spans="1:24" x14ac:dyDescent="0.3">
      <c r="A2723">
        <v>971114</v>
      </c>
      <c r="B2723" t="s">
        <v>20029</v>
      </c>
      <c r="C2723" t="s">
        <v>20030</v>
      </c>
      <c r="D2723" t="s">
        <v>20031</v>
      </c>
      <c r="F2723" t="s">
        <v>947</v>
      </c>
      <c r="G2723" t="s">
        <v>27</v>
      </c>
      <c r="H2723" t="s">
        <v>20032</v>
      </c>
      <c r="I2723" t="s">
        <v>20033</v>
      </c>
      <c r="J2723" t="s">
        <v>20034</v>
      </c>
      <c r="K2723">
        <v>93</v>
      </c>
      <c r="N2723" t="s">
        <v>31</v>
      </c>
      <c r="O2723" t="s">
        <v>201</v>
      </c>
      <c r="Q2723" t="s">
        <v>33</v>
      </c>
      <c r="R2723" t="s">
        <v>34</v>
      </c>
      <c r="S2723" t="s">
        <v>20035</v>
      </c>
      <c r="T2723" t="s">
        <v>1569</v>
      </c>
      <c r="W2723" t="s">
        <v>20036</v>
      </c>
      <c r="X2723" t="s">
        <v>38</v>
      </c>
    </row>
    <row r="2724" spans="1:24" x14ac:dyDescent="0.3">
      <c r="A2724">
        <v>971115</v>
      </c>
      <c r="B2724">
        <v>204365</v>
      </c>
      <c r="C2724" t="s">
        <v>926</v>
      </c>
      <c r="D2724" t="s">
        <v>927</v>
      </c>
      <c r="E2724" t="s">
        <v>364</v>
      </c>
      <c r="F2724" t="s">
        <v>603</v>
      </c>
      <c r="G2724" t="s">
        <v>27</v>
      </c>
      <c r="H2724" t="s">
        <v>20037</v>
      </c>
      <c r="I2724" t="s">
        <v>20037</v>
      </c>
      <c r="J2724" t="s">
        <v>20038</v>
      </c>
      <c r="K2724">
        <v>0</v>
      </c>
      <c r="N2724" t="s">
        <v>31</v>
      </c>
      <c r="O2724" t="s">
        <v>201</v>
      </c>
      <c r="R2724" t="s">
        <v>903</v>
      </c>
      <c r="S2724" t="s">
        <v>932</v>
      </c>
      <c r="T2724" t="s">
        <v>933</v>
      </c>
      <c r="W2724" t="s">
        <v>20039</v>
      </c>
    </row>
    <row r="2725" spans="1:24" x14ac:dyDescent="0.3">
      <c r="A2725">
        <v>971117</v>
      </c>
      <c r="B2725">
        <v>299668</v>
      </c>
      <c r="C2725" t="s">
        <v>20040</v>
      </c>
      <c r="D2725" t="s">
        <v>20041</v>
      </c>
      <c r="F2725" t="s">
        <v>248</v>
      </c>
      <c r="G2725" t="s">
        <v>43</v>
      </c>
      <c r="H2725" t="s">
        <v>20042</v>
      </c>
      <c r="I2725" t="s">
        <v>20043</v>
      </c>
      <c r="J2725" t="s">
        <v>20044</v>
      </c>
      <c r="K2725">
        <v>62</v>
      </c>
      <c r="M2725" t="s">
        <v>20045</v>
      </c>
      <c r="N2725" t="s">
        <v>68</v>
      </c>
      <c r="O2725" t="s">
        <v>19705</v>
      </c>
      <c r="P2725" t="s">
        <v>4298</v>
      </c>
      <c r="Q2725" t="s">
        <v>33</v>
      </c>
      <c r="R2725" t="s">
        <v>34</v>
      </c>
      <c r="S2725" t="s">
        <v>20046</v>
      </c>
      <c r="T2725" t="s">
        <v>20047</v>
      </c>
      <c r="W2725" t="s">
        <v>20048</v>
      </c>
      <c r="X2725" t="s">
        <v>60</v>
      </c>
    </row>
    <row r="2726" spans="1:24" x14ac:dyDescent="0.3">
      <c r="A2726">
        <v>971118</v>
      </c>
      <c r="B2726">
        <v>200591</v>
      </c>
      <c r="C2726" t="s">
        <v>20049</v>
      </c>
      <c r="D2726" t="s">
        <v>20050</v>
      </c>
      <c r="E2726" t="s">
        <v>20051</v>
      </c>
      <c r="F2726" t="s">
        <v>219</v>
      </c>
      <c r="G2726" t="s">
        <v>27</v>
      </c>
      <c r="H2726" t="s">
        <v>20052</v>
      </c>
      <c r="I2726" t="s">
        <v>20053</v>
      </c>
      <c r="J2726" t="s">
        <v>20054</v>
      </c>
      <c r="K2726">
        <v>33</v>
      </c>
      <c r="M2726" t="s">
        <v>1672</v>
      </c>
      <c r="N2726" t="s">
        <v>68</v>
      </c>
      <c r="O2726" t="s">
        <v>19705</v>
      </c>
      <c r="P2726" t="s">
        <v>1673</v>
      </c>
      <c r="Q2726" t="s">
        <v>33</v>
      </c>
      <c r="R2726" t="s">
        <v>34</v>
      </c>
      <c r="S2726" t="s">
        <v>20055</v>
      </c>
      <c r="W2726" t="s">
        <v>20056</v>
      </c>
      <c r="X2726" t="s">
        <v>60</v>
      </c>
    </row>
    <row r="2727" spans="1:24" x14ac:dyDescent="0.3">
      <c r="A2727">
        <v>971119</v>
      </c>
      <c r="B2727">
        <v>269034</v>
      </c>
      <c r="C2727" t="s">
        <v>18029</v>
      </c>
      <c r="D2727" t="s">
        <v>18030</v>
      </c>
      <c r="F2727" t="s">
        <v>1054</v>
      </c>
      <c r="G2727" t="s">
        <v>43</v>
      </c>
      <c r="H2727" t="s">
        <v>20057</v>
      </c>
      <c r="I2727" t="s">
        <v>20058</v>
      </c>
      <c r="J2727" t="s">
        <v>20059</v>
      </c>
      <c r="K2727">
        <v>137</v>
      </c>
      <c r="M2727" t="s">
        <v>20060</v>
      </c>
      <c r="N2727" t="s">
        <v>68</v>
      </c>
      <c r="O2727" t="s">
        <v>19705</v>
      </c>
      <c r="P2727" t="s">
        <v>16589</v>
      </c>
      <c r="Q2727" t="s">
        <v>33</v>
      </c>
      <c r="R2727" t="s">
        <v>34</v>
      </c>
      <c r="S2727" t="s">
        <v>18034</v>
      </c>
      <c r="T2727" t="s">
        <v>5025</v>
      </c>
      <c r="W2727" t="s">
        <v>12159</v>
      </c>
      <c r="X2727" t="s">
        <v>38</v>
      </c>
    </row>
    <row r="2728" spans="1:24" x14ac:dyDescent="0.3">
      <c r="A2728">
        <v>971120</v>
      </c>
      <c r="B2728">
        <v>198659</v>
      </c>
      <c r="C2728" t="s">
        <v>20061</v>
      </c>
      <c r="D2728" t="s">
        <v>20062</v>
      </c>
      <c r="F2728" t="s">
        <v>63</v>
      </c>
      <c r="G2728" t="s">
        <v>27</v>
      </c>
      <c r="H2728" t="s">
        <v>20063</v>
      </c>
      <c r="I2728" t="s">
        <v>20064</v>
      </c>
      <c r="J2728" t="s">
        <v>20065</v>
      </c>
      <c r="K2728">
        <v>140</v>
      </c>
      <c r="M2728" t="s">
        <v>489</v>
      </c>
      <c r="N2728" t="s">
        <v>68</v>
      </c>
      <c r="O2728" t="s">
        <v>19705</v>
      </c>
      <c r="P2728" t="s">
        <v>491</v>
      </c>
      <c r="Q2728" t="s">
        <v>33</v>
      </c>
      <c r="R2728" t="s">
        <v>34</v>
      </c>
      <c r="S2728" t="s">
        <v>20066</v>
      </c>
      <c r="W2728" t="s">
        <v>20067</v>
      </c>
      <c r="X2728" t="s">
        <v>38</v>
      </c>
    </row>
    <row r="2729" spans="1:24" x14ac:dyDescent="0.3">
      <c r="A2729">
        <v>971121</v>
      </c>
      <c r="B2729">
        <v>269067</v>
      </c>
      <c r="C2729" t="s">
        <v>20068</v>
      </c>
      <c r="D2729" t="s">
        <v>20069</v>
      </c>
      <c r="E2729" t="s">
        <v>195</v>
      </c>
      <c r="F2729" t="s">
        <v>1610</v>
      </c>
      <c r="G2729" t="s">
        <v>43</v>
      </c>
      <c r="H2729" t="s">
        <v>20070</v>
      </c>
      <c r="I2729" t="s">
        <v>20071</v>
      </c>
      <c r="J2729" t="s">
        <v>20072</v>
      </c>
      <c r="K2729">
        <v>93</v>
      </c>
      <c r="L2729" t="s">
        <v>20073</v>
      </c>
      <c r="N2729" t="s">
        <v>68</v>
      </c>
      <c r="O2729" t="s">
        <v>146</v>
      </c>
      <c r="P2729" t="s">
        <v>1767</v>
      </c>
      <c r="Q2729" t="s">
        <v>33</v>
      </c>
      <c r="R2729" t="s">
        <v>34</v>
      </c>
      <c r="S2729" t="s">
        <v>20074</v>
      </c>
      <c r="T2729" t="s">
        <v>3312</v>
      </c>
      <c r="W2729" t="s">
        <v>20075</v>
      </c>
      <c r="X2729" t="s">
        <v>60</v>
      </c>
    </row>
    <row r="2730" spans="1:24" x14ac:dyDescent="0.3">
      <c r="A2730">
        <v>971126</v>
      </c>
      <c r="B2730" t="s">
        <v>20076</v>
      </c>
      <c r="C2730" t="s">
        <v>20077</v>
      </c>
      <c r="D2730" t="s">
        <v>20078</v>
      </c>
      <c r="F2730" t="s">
        <v>970</v>
      </c>
      <c r="G2730" t="s">
        <v>27</v>
      </c>
      <c r="H2730" t="s">
        <v>20079</v>
      </c>
      <c r="I2730" t="s">
        <v>20080</v>
      </c>
      <c r="J2730" t="s">
        <v>20081</v>
      </c>
      <c r="K2730">
        <v>33</v>
      </c>
      <c r="N2730" t="s">
        <v>31</v>
      </c>
      <c r="O2730" t="s">
        <v>201</v>
      </c>
      <c r="Q2730" t="s">
        <v>33</v>
      </c>
      <c r="R2730" t="s">
        <v>34</v>
      </c>
      <c r="S2730" t="s">
        <v>20082</v>
      </c>
      <c r="T2730" t="s">
        <v>646</v>
      </c>
      <c r="W2730" t="s">
        <v>20083</v>
      </c>
      <c r="X2730" t="s">
        <v>60</v>
      </c>
    </row>
    <row r="2731" spans="1:24" x14ac:dyDescent="0.3">
      <c r="A2731">
        <v>971128</v>
      </c>
      <c r="B2731" t="s">
        <v>20084</v>
      </c>
      <c r="C2731" t="s">
        <v>20085</v>
      </c>
      <c r="D2731" t="s">
        <v>20086</v>
      </c>
      <c r="F2731" t="s">
        <v>685</v>
      </c>
      <c r="G2731" t="s">
        <v>27</v>
      </c>
      <c r="H2731" t="s">
        <v>20087</v>
      </c>
      <c r="I2731" t="s">
        <v>20088</v>
      </c>
      <c r="J2731" t="s">
        <v>20089</v>
      </c>
      <c r="K2731">
        <v>36</v>
      </c>
      <c r="L2731" t="s">
        <v>20090</v>
      </c>
      <c r="N2731" t="s">
        <v>68</v>
      </c>
      <c r="O2731" t="s">
        <v>130</v>
      </c>
      <c r="P2731" t="s">
        <v>9990</v>
      </c>
      <c r="Q2731" t="s">
        <v>33</v>
      </c>
      <c r="R2731" t="s">
        <v>34</v>
      </c>
      <c r="S2731" t="s">
        <v>20091</v>
      </c>
      <c r="T2731" t="s">
        <v>756</v>
      </c>
      <c r="W2731" t="s">
        <v>1489</v>
      </c>
      <c r="X2731" t="s">
        <v>38</v>
      </c>
    </row>
    <row r="2732" spans="1:24" x14ac:dyDescent="0.3">
      <c r="A2732">
        <v>971129</v>
      </c>
      <c r="B2732">
        <v>39574</v>
      </c>
      <c r="C2732" t="s">
        <v>19904</v>
      </c>
      <c r="D2732" t="s">
        <v>19905</v>
      </c>
      <c r="F2732" t="s">
        <v>463</v>
      </c>
      <c r="G2732" t="s">
        <v>43</v>
      </c>
      <c r="H2732" t="s">
        <v>20092</v>
      </c>
      <c r="I2732" t="s">
        <v>20093</v>
      </c>
      <c r="J2732" t="s">
        <v>20094</v>
      </c>
      <c r="K2732">
        <v>16</v>
      </c>
      <c r="L2732" t="s">
        <v>11015</v>
      </c>
      <c r="N2732" t="s">
        <v>68</v>
      </c>
      <c r="O2732" t="s">
        <v>146</v>
      </c>
      <c r="P2732" t="s">
        <v>6077</v>
      </c>
      <c r="Q2732" t="s">
        <v>33</v>
      </c>
      <c r="R2732" t="s">
        <v>34</v>
      </c>
      <c r="S2732" t="s">
        <v>19908</v>
      </c>
      <c r="W2732" t="s">
        <v>20095</v>
      </c>
      <c r="X2732" t="s">
        <v>60</v>
      </c>
    </row>
    <row r="2733" spans="1:24" x14ac:dyDescent="0.3">
      <c r="A2733">
        <v>971131</v>
      </c>
      <c r="B2733" t="s">
        <v>3297</v>
      </c>
      <c r="C2733" t="s">
        <v>3298</v>
      </c>
      <c r="D2733" t="s">
        <v>3299</v>
      </c>
      <c r="F2733" t="s">
        <v>258</v>
      </c>
      <c r="G2733" t="s">
        <v>43</v>
      </c>
      <c r="H2733" t="s">
        <v>20096</v>
      </c>
      <c r="I2733" t="s">
        <v>20097</v>
      </c>
      <c r="J2733" t="s">
        <v>20098</v>
      </c>
      <c r="K2733">
        <v>17</v>
      </c>
      <c r="L2733" t="s">
        <v>1303</v>
      </c>
      <c r="N2733" t="s">
        <v>68</v>
      </c>
      <c r="O2733" t="s">
        <v>6677</v>
      </c>
      <c r="P2733" t="s">
        <v>1304</v>
      </c>
      <c r="Q2733" t="s">
        <v>33</v>
      </c>
      <c r="R2733" t="s">
        <v>34</v>
      </c>
      <c r="S2733" t="s">
        <v>3304</v>
      </c>
      <c r="W2733" t="s">
        <v>20099</v>
      </c>
      <c r="X2733" t="s">
        <v>60</v>
      </c>
    </row>
    <row r="2734" spans="1:24" x14ac:dyDescent="0.3">
      <c r="A2734">
        <v>971132</v>
      </c>
      <c r="B2734" t="s">
        <v>20100</v>
      </c>
      <c r="C2734" t="s">
        <v>20101</v>
      </c>
      <c r="D2734" t="s">
        <v>20102</v>
      </c>
      <c r="E2734" t="s">
        <v>1447</v>
      </c>
      <c r="F2734" t="s">
        <v>514</v>
      </c>
      <c r="G2734" t="s">
        <v>43</v>
      </c>
      <c r="H2734" t="s">
        <v>20103</v>
      </c>
      <c r="I2734" t="s">
        <v>20104</v>
      </c>
      <c r="J2734" t="s">
        <v>20105</v>
      </c>
      <c r="K2734">
        <v>47</v>
      </c>
      <c r="L2734" t="s">
        <v>11015</v>
      </c>
      <c r="N2734" t="s">
        <v>68</v>
      </c>
      <c r="O2734" t="s">
        <v>146</v>
      </c>
      <c r="P2734" t="s">
        <v>6077</v>
      </c>
      <c r="Q2734" t="s">
        <v>33</v>
      </c>
      <c r="R2734" t="s">
        <v>34</v>
      </c>
      <c r="S2734" t="s">
        <v>20106</v>
      </c>
      <c r="W2734" t="s">
        <v>20107</v>
      </c>
      <c r="X2734" t="s">
        <v>38</v>
      </c>
    </row>
    <row r="2735" spans="1:24" x14ac:dyDescent="0.3">
      <c r="A2735">
        <v>971133</v>
      </c>
      <c r="B2735">
        <v>263959</v>
      </c>
      <c r="C2735" t="s">
        <v>20108</v>
      </c>
      <c r="D2735" t="s">
        <v>20109</v>
      </c>
      <c r="F2735" t="s">
        <v>292</v>
      </c>
      <c r="G2735" t="s">
        <v>43</v>
      </c>
      <c r="H2735" t="s">
        <v>20110</v>
      </c>
      <c r="I2735" t="s">
        <v>20111</v>
      </c>
      <c r="J2735" t="s">
        <v>20112</v>
      </c>
      <c r="K2735">
        <v>45</v>
      </c>
      <c r="L2735" t="s">
        <v>20113</v>
      </c>
      <c r="N2735" t="s">
        <v>31</v>
      </c>
      <c r="O2735" t="s">
        <v>146</v>
      </c>
      <c r="Q2735" t="s">
        <v>33</v>
      </c>
      <c r="R2735" t="s">
        <v>34</v>
      </c>
      <c r="S2735" t="s">
        <v>20114</v>
      </c>
      <c r="W2735" t="s">
        <v>20115</v>
      </c>
      <c r="X2735" t="s">
        <v>38</v>
      </c>
    </row>
    <row r="2736" spans="1:24" x14ac:dyDescent="0.3">
      <c r="A2736">
        <v>971134</v>
      </c>
      <c r="B2736">
        <v>275841</v>
      </c>
      <c r="C2736" t="s">
        <v>20116</v>
      </c>
      <c r="D2736" t="s">
        <v>20117</v>
      </c>
      <c r="E2736" t="s">
        <v>2001</v>
      </c>
      <c r="F2736" t="s">
        <v>485</v>
      </c>
      <c r="G2736" t="s">
        <v>43</v>
      </c>
      <c r="H2736" t="s">
        <v>20118</v>
      </c>
      <c r="I2736" t="s">
        <v>20119</v>
      </c>
      <c r="J2736" t="s">
        <v>20120</v>
      </c>
      <c r="K2736">
        <v>31</v>
      </c>
      <c r="M2736" t="s">
        <v>20121</v>
      </c>
      <c r="N2736" t="s">
        <v>68</v>
      </c>
      <c r="O2736" t="s">
        <v>170</v>
      </c>
      <c r="P2736" t="s">
        <v>147</v>
      </c>
      <c r="Q2736" t="s">
        <v>33</v>
      </c>
      <c r="R2736" t="s">
        <v>34</v>
      </c>
      <c r="S2736" t="s">
        <v>20122</v>
      </c>
      <c r="W2736" t="s">
        <v>20123</v>
      </c>
      <c r="X2736" t="s">
        <v>60</v>
      </c>
    </row>
    <row r="2737" spans="1:24" x14ac:dyDescent="0.3">
      <c r="A2737">
        <v>971135</v>
      </c>
      <c r="B2737">
        <v>123171</v>
      </c>
      <c r="C2737" t="s">
        <v>19819</v>
      </c>
      <c r="D2737" t="s">
        <v>19820</v>
      </c>
      <c r="E2737" t="s">
        <v>185</v>
      </c>
      <c r="F2737" t="s">
        <v>584</v>
      </c>
      <c r="G2737" t="s">
        <v>27</v>
      </c>
      <c r="H2737" t="s">
        <v>20124</v>
      </c>
      <c r="I2737" t="s">
        <v>20125</v>
      </c>
      <c r="J2737" t="s">
        <v>20126</v>
      </c>
      <c r="K2737">
        <v>29</v>
      </c>
      <c r="L2737" t="s">
        <v>20127</v>
      </c>
      <c r="N2737" t="s">
        <v>68</v>
      </c>
      <c r="O2737" t="s">
        <v>6677</v>
      </c>
      <c r="P2737" t="s">
        <v>841</v>
      </c>
      <c r="Q2737" t="s">
        <v>33</v>
      </c>
      <c r="R2737" t="s">
        <v>34</v>
      </c>
      <c r="S2737" t="s">
        <v>19824</v>
      </c>
      <c r="W2737" t="s">
        <v>20128</v>
      </c>
    </row>
    <row r="2738" spans="1:24" x14ac:dyDescent="0.3">
      <c r="A2738">
        <v>971137</v>
      </c>
      <c r="B2738" t="s">
        <v>20129</v>
      </c>
      <c r="C2738" t="s">
        <v>20130</v>
      </c>
      <c r="D2738" t="s">
        <v>20131</v>
      </c>
      <c r="E2738" t="s">
        <v>195</v>
      </c>
      <c r="F2738" t="s">
        <v>365</v>
      </c>
      <c r="G2738" t="s">
        <v>43</v>
      </c>
      <c r="H2738" t="s">
        <v>20132</v>
      </c>
      <c r="I2738" t="s">
        <v>20133</v>
      </c>
      <c r="J2738" t="s">
        <v>20134</v>
      </c>
      <c r="K2738">
        <v>45</v>
      </c>
      <c r="N2738" t="s">
        <v>31</v>
      </c>
      <c r="O2738" t="s">
        <v>332</v>
      </c>
      <c r="Q2738" t="s">
        <v>119</v>
      </c>
      <c r="R2738" t="s">
        <v>120</v>
      </c>
      <c r="S2738" t="s">
        <v>20135</v>
      </c>
      <c r="W2738" t="s">
        <v>20136</v>
      </c>
      <c r="X2738" t="s">
        <v>1251</v>
      </c>
    </row>
    <row r="2739" spans="1:24" x14ac:dyDescent="0.3">
      <c r="A2739">
        <v>971138</v>
      </c>
      <c r="B2739">
        <v>203421</v>
      </c>
      <c r="C2739" t="s">
        <v>20137</v>
      </c>
      <c r="D2739" t="s">
        <v>20138</v>
      </c>
      <c r="E2739" t="s">
        <v>195</v>
      </c>
      <c r="F2739" t="s">
        <v>787</v>
      </c>
      <c r="G2739" t="s">
        <v>43</v>
      </c>
      <c r="H2739" t="s">
        <v>20139</v>
      </c>
      <c r="I2739" t="s">
        <v>20140</v>
      </c>
      <c r="J2739" t="s">
        <v>20141</v>
      </c>
      <c r="K2739">
        <v>55</v>
      </c>
      <c r="L2739" t="s">
        <v>2473</v>
      </c>
      <c r="N2739" t="s">
        <v>68</v>
      </c>
      <c r="O2739" t="s">
        <v>490</v>
      </c>
      <c r="P2739" t="s">
        <v>1740</v>
      </c>
      <c r="Q2739" t="s">
        <v>33</v>
      </c>
      <c r="R2739" t="s">
        <v>34</v>
      </c>
      <c r="S2739" t="s">
        <v>20142</v>
      </c>
      <c r="T2739" t="s">
        <v>20143</v>
      </c>
      <c r="W2739" t="s">
        <v>20144</v>
      </c>
      <c r="X2739" t="s">
        <v>38</v>
      </c>
    </row>
    <row r="2740" spans="1:24" x14ac:dyDescent="0.3">
      <c r="A2740">
        <v>971139</v>
      </c>
      <c r="B2740" t="s">
        <v>20145</v>
      </c>
      <c r="C2740" t="s">
        <v>20146</v>
      </c>
      <c r="D2740" t="s">
        <v>20147</v>
      </c>
      <c r="F2740" t="s">
        <v>463</v>
      </c>
      <c r="G2740" t="s">
        <v>43</v>
      </c>
      <c r="H2740" t="s">
        <v>20148</v>
      </c>
      <c r="I2740" t="s">
        <v>20149</v>
      </c>
      <c r="J2740" t="s">
        <v>20150</v>
      </c>
      <c r="K2740">
        <v>41</v>
      </c>
      <c r="L2740" t="s">
        <v>20151</v>
      </c>
      <c r="N2740" t="s">
        <v>68</v>
      </c>
      <c r="O2740" t="s">
        <v>399</v>
      </c>
      <c r="P2740" t="s">
        <v>8096</v>
      </c>
      <c r="Q2740" t="s">
        <v>33</v>
      </c>
      <c r="R2740" t="s">
        <v>34</v>
      </c>
      <c r="S2740" t="s">
        <v>20152</v>
      </c>
      <c r="T2740" t="s">
        <v>20153</v>
      </c>
      <c r="W2740" t="s">
        <v>20154</v>
      </c>
      <c r="X2740" t="s">
        <v>60</v>
      </c>
    </row>
    <row r="2741" spans="1:24" x14ac:dyDescent="0.3">
      <c r="A2741">
        <v>971140</v>
      </c>
      <c r="B2741" t="s">
        <v>20155</v>
      </c>
      <c r="C2741" t="s">
        <v>20156</v>
      </c>
      <c r="D2741" t="s">
        <v>20157</v>
      </c>
      <c r="F2741" t="s">
        <v>1042</v>
      </c>
      <c r="G2741" t="s">
        <v>43</v>
      </c>
      <c r="H2741" t="s">
        <v>20158</v>
      </c>
      <c r="I2741" t="s">
        <v>20159</v>
      </c>
      <c r="J2741" t="s">
        <v>20160</v>
      </c>
      <c r="K2741">
        <v>18</v>
      </c>
      <c r="L2741" t="s">
        <v>1876</v>
      </c>
      <c r="N2741" t="s">
        <v>68</v>
      </c>
      <c r="O2741" t="s">
        <v>399</v>
      </c>
      <c r="P2741" t="s">
        <v>715</v>
      </c>
      <c r="Q2741" t="s">
        <v>33</v>
      </c>
      <c r="R2741" t="s">
        <v>34</v>
      </c>
      <c r="S2741" t="s">
        <v>20161</v>
      </c>
      <c r="T2741" t="s">
        <v>2372</v>
      </c>
      <c r="W2741" t="s">
        <v>718</v>
      </c>
    </row>
    <row r="2742" spans="1:24" x14ac:dyDescent="0.3">
      <c r="A2742">
        <v>971141</v>
      </c>
      <c r="B2742">
        <v>204365</v>
      </c>
      <c r="C2742" t="s">
        <v>926</v>
      </c>
      <c r="D2742" t="s">
        <v>927</v>
      </c>
      <c r="E2742" t="s">
        <v>364</v>
      </c>
      <c r="F2742" t="s">
        <v>603</v>
      </c>
      <c r="G2742" t="s">
        <v>27</v>
      </c>
      <c r="H2742" t="s">
        <v>20162</v>
      </c>
      <c r="I2742" t="s">
        <v>20163</v>
      </c>
      <c r="J2742" t="s">
        <v>20164</v>
      </c>
      <c r="K2742">
        <v>6</v>
      </c>
      <c r="N2742" t="s">
        <v>31</v>
      </c>
      <c r="O2742" t="s">
        <v>20165</v>
      </c>
      <c r="Q2742" t="s">
        <v>33</v>
      </c>
      <c r="R2742" t="s">
        <v>34</v>
      </c>
      <c r="S2742" t="s">
        <v>932</v>
      </c>
      <c r="T2742" t="s">
        <v>933</v>
      </c>
      <c r="W2742" t="s">
        <v>20166</v>
      </c>
    </row>
    <row r="2743" spans="1:24" x14ac:dyDescent="0.3">
      <c r="A2743">
        <v>971142</v>
      </c>
      <c r="B2743">
        <v>2479</v>
      </c>
      <c r="C2743" t="s">
        <v>20167</v>
      </c>
      <c r="D2743" t="s">
        <v>20168</v>
      </c>
      <c r="E2743" t="s">
        <v>195</v>
      </c>
      <c r="F2743" t="s">
        <v>1610</v>
      </c>
      <c r="G2743" t="s">
        <v>27</v>
      </c>
      <c r="H2743" t="s">
        <v>20169</v>
      </c>
      <c r="I2743" t="s">
        <v>20170</v>
      </c>
      <c r="J2743" t="s">
        <v>20171</v>
      </c>
      <c r="K2743">
        <v>53</v>
      </c>
      <c r="L2743" t="s">
        <v>6016</v>
      </c>
      <c r="N2743" t="s">
        <v>68</v>
      </c>
      <c r="O2743" t="s">
        <v>490</v>
      </c>
      <c r="P2743" t="s">
        <v>841</v>
      </c>
      <c r="Q2743" t="s">
        <v>33</v>
      </c>
      <c r="R2743" t="s">
        <v>34</v>
      </c>
      <c r="S2743" t="s">
        <v>20172</v>
      </c>
      <c r="T2743" t="s">
        <v>1569</v>
      </c>
      <c r="W2743" t="s">
        <v>726</v>
      </c>
      <c r="X2743" t="s">
        <v>60</v>
      </c>
    </row>
    <row r="2744" spans="1:24" x14ac:dyDescent="0.3">
      <c r="A2744">
        <v>971144</v>
      </c>
      <c r="B2744">
        <v>211854</v>
      </c>
      <c r="C2744" t="s">
        <v>20173</v>
      </c>
      <c r="D2744" t="s">
        <v>20174</v>
      </c>
      <c r="F2744" t="s">
        <v>2326</v>
      </c>
      <c r="G2744" t="s">
        <v>43</v>
      </c>
      <c r="H2744" t="s">
        <v>20175</v>
      </c>
      <c r="I2744" t="s">
        <v>20176</v>
      </c>
      <c r="J2744" t="s">
        <v>20177</v>
      </c>
      <c r="K2744">
        <v>44</v>
      </c>
      <c r="L2744" t="s">
        <v>20178</v>
      </c>
      <c r="N2744" t="s">
        <v>68</v>
      </c>
      <c r="O2744" t="s">
        <v>399</v>
      </c>
      <c r="P2744" t="s">
        <v>20179</v>
      </c>
      <c r="Q2744" t="s">
        <v>33</v>
      </c>
      <c r="R2744" t="s">
        <v>34</v>
      </c>
      <c r="S2744" t="s">
        <v>20180</v>
      </c>
      <c r="T2744" t="s">
        <v>20181</v>
      </c>
      <c r="W2744" t="s">
        <v>20182</v>
      </c>
      <c r="X2744" t="s">
        <v>38</v>
      </c>
    </row>
    <row r="2745" spans="1:24" x14ac:dyDescent="0.3">
      <c r="A2745">
        <v>971145</v>
      </c>
      <c r="B2745">
        <v>209558</v>
      </c>
      <c r="C2745" t="s">
        <v>19022</v>
      </c>
      <c r="D2745" t="s">
        <v>19023</v>
      </c>
      <c r="E2745" t="s">
        <v>195</v>
      </c>
      <c r="F2745" t="s">
        <v>920</v>
      </c>
      <c r="G2745" t="s">
        <v>43</v>
      </c>
      <c r="H2745" t="s">
        <v>20183</v>
      </c>
      <c r="I2745" t="s">
        <v>20184</v>
      </c>
      <c r="J2745" t="s">
        <v>20185</v>
      </c>
      <c r="K2745">
        <v>24</v>
      </c>
      <c r="L2745" t="s">
        <v>12253</v>
      </c>
      <c r="N2745" t="s">
        <v>68</v>
      </c>
      <c r="O2745" t="s">
        <v>399</v>
      </c>
      <c r="P2745" t="s">
        <v>4343</v>
      </c>
      <c r="Q2745" t="s">
        <v>33</v>
      </c>
      <c r="R2745" t="s">
        <v>34</v>
      </c>
      <c r="S2745" t="s">
        <v>19027</v>
      </c>
      <c r="W2745" t="s">
        <v>20186</v>
      </c>
      <c r="X2745" t="s">
        <v>38</v>
      </c>
    </row>
    <row r="2746" spans="1:24" x14ac:dyDescent="0.3">
      <c r="A2746">
        <v>971147</v>
      </c>
      <c r="B2746">
        <v>306487</v>
      </c>
      <c r="C2746" t="s">
        <v>20187</v>
      </c>
      <c r="D2746" t="s">
        <v>20188</v>
      </c>
      <c r="F2746" t="s">
        <v>611</v>
      </c>
      <c r="G2746" t="s">
        <v>27</v>
      </c>
      <c r="H2746" t="s">
        <v>20189</v>
      </c>
      <c r="I2746" t="s">
        <v>20190</v>
      </c>
      <c r="J2746" t="s">
        <v>20191</v>
      </c>
      <c r="K2746">
        <v>28</v>
      </c>
      <c r="N2746" t="s">
        <v>31</v>
      </c>
      <c r="O2746" t="s">
        <v>1248</v>
      </c>
      <c r="Q2746" t="s">
        <v>33</v>
      </c>
      <c r="R2746" t="s">
        <v>34</v>
      </c>
      <c r="S2746" t="s">
        <v>20192</v>
      </c>
      <c r="T2746" t="s">
        <v>3002</v>
      </c>
      <c r="W2746" t="s">
        <v>1715</v>
      </c>
      <c r="X2746" t="s">
        <v>38</v>
      </c>
    </row>
    <row r="2747" spans="1:24" x14ac:dyDescent="0.3">
      <c r="A2747">
        <v>971148</v>
      </c>
      <c r="B2747">
        <v>4683</v>
      </c>
      <c r="C2747" t="s">
        <v>20193</v>
      </c>
      <c r="D2747" t="s">
        <v>20194</v>
      </c>
      <c r="F2747" t="s">
        <v>219</v>
      </c>
      <c r="G2747" t="s">
        <v>43</v>
      </c>
      <c r="H2747" t="s">
        <v>20195</v>
      </c>
      <c r="I2747" t="s">
        <v>20196</v>
      </c>
      <c r="J2747" t="s">
        <v>20197</v>
      </c>
      <c r="K2747">
        <v>19</v>
      </c>
      <c r="N2747" t="s">
        <v>31</v>
      </c>
      <c r="O2747" t="s">
        <v>1248</v>
      </c>
      <c r="Q2747" t="s">
        <v>33</v>
      </c>
      <c r="R2747" t="s">
        <v>34</v>
      </c>
      <c r="S2747" t="s">
        <v>20198</v>
      </c>
      <c r="T2747" t="s">
        <v>896</v>
      </c>
      <c r="W2747" t="s">
        <v>11398</v>
      </c>
      <c r="X2747" t="s">
        <v>38</v>
      </c>
    </row>
    <row r="2748" spans="1:24" x14ac:dyDescent="0.3">
      <c r="A2748">
        <v>971149</v>
      </c>
      <c r="B2748" t="s">
        <v>20199</v>
      </c>
      <c r="C2748" t="s">
        <v>20200</v>
      </c>
      <c r="D2748" t="s">
        <v>20201</v>
      </c>
      <c r="E2748" t="s">
        <v>195</v>
      </c>
      <c r="F2748" t="s">
        <v>6072</v>
      </c>
      <c r="G2748" t="s">
        <v>27</v>
      </c>
      <c r="H2748" t="s">
        <v>20202</v>
      </c>
      <c r="I2748" t="s">
        <v>20203</v>
      </c>
      <c r="J2748" t="s">
        <v>20204</v>
      </c>
      <c r="K2748">
        <v>16</v>
      </c>
      <c r="N2748" t="s">
        <v>31</v>
      </c>
      <c r="O2748" t="s">
        <v>1248</v>
      </c>
      <c r="Q2748" t="s">
        <v>33</v>
      </c>
      <c r="R2748" t="s">
        <v>34</v>
      </c>
      <c r="S2748" t="s">
        <v>20205</v>
      </c>
      <c r="T2748" t="s">
        <v>1345</v>
      </c>
      <c r="W2748" t="s">
        <v>20206</v>
      </c>
      <c r="X2748" t="s">
        <v>38</v>
      </c>
    </row>
    <row r="2749" spans="1:24" x14ac:dyDescent="0.3">
      <c r="A2749">
        <v>971150</v>
      </c>
      <c r="B2749" t="s">
        <v>20207</v>
      </c>
      <c r="C2749" t="s">
        <v>20208</v>
      </c>
      <c r="D2749" t="s">
        <v>20209</v>
      </c>
      <c r="E2749" t="s">
        <v>2632</v>
      </c>
      <c r="F2749" t="s">
        <v>970</v>
      </c>
      <c r="G2749" t="s">
        <v>43</v>
      </c>
      <c r="H2749" t="s">
        <v>20210</v>
      </c>
      <c r="I2749" t="s">
        <v>20211</v>
      </c>
      <c r="J2749" t="s">
        <v>20212</v>
      </c>
      <c r="K2749">
        <v>17</v>
      </c>
      <c r="N2749" t="s">
        <v>31</v>
      </c>
      <c r="O2749" t="s">
        <v>1248</v>
      </c>
      <c r="Q2749" t="s">
        <v>33</v>
      </c>
      <c r="R2749" t="s">
        <v>34</v>
      </c>
      <c r="S2749" t="s">
        <v>20213</v>
      </c>
      <c r="T2749" t="s">
        <v>5790</v>
      </c>
      <c r="W2749" t="s">
        <v>20214</v>
      </c>
      <c r="X2749" t="s">
        <v>38</v>
      </c>
    </row>
    <row r="2750" spans="1:24" x14ac:dyDescent="0.3">
      <c r="A2750">
        <v>971151</v>
      </c>
      <c r="B2750" t="s">
        <v>20215</v>
      </c>
      <c r="C2750" t="s">
        <v>20216</v>
      </c>
      <c r="D2750" t="s">
        <v>20217</v>
      </c>
      <c r="E2750" t="s">
        <v>195</v>
      </c>
      <c r="F2750" t="s">
        <v>630</v>
      </c>
      <c r="G2750" t="s">
        <v>27</v>
      </c>
      <c r="H2750" t="s">
        <v>20218</v>
      </c>
      <c r="I2750" t="s">
        <v>20219</v>
      </c>
      <c r="J2750" t="s">
        <v>20220</v>
      </c>
      <c r="K2750">
        <v>17</v>
      </c>
      <c r="N2750" t="s">
        <v>31</v>
      </c>
      <c r="O2750" t="s">
        <v>1248</v>
      </c>
      <c r="Q2750" t="s">
        <v>33</v>
      </c>
      <c r="R2750" t="s">
        <v>34</v>
      </c>
      <c r="S2750" t="s">
        <v>20221</v>
      </c>
      <c r="T2750" t="s">
        <v>20222</v>
      </c>
      <c r="W2750" t="s">
        <v>1715</v>
      </c>
      <c r="X2750" t="s">
        <v>38</v>
      </c>
    </row>
    <row r="2751" spans="1:24" x14ac:dyDescent="0.3">
      <c r="A2751">
        <v>971153</v>
      </c>
      <c r="B2751" t="s">
        <v>20223</v>
      </c>
      <c r="C2751" t="s">
        <v>20224</v>
      </c>
      <c r="D2751" t="s">
        <v>20225</v>
      </c>
      <c r="F2751" t="s">
        <v>141</v>
      </c>
      <c r="G2751" t="s">
        <v>43</v>
      </c>
      <c r="H2751" t="s">
        <v>20226</v>
      </c>
      <c r="I2751" t="s">
        <v>20227</v>
      </c>
      <c r="J2751" t="s">
        <v>20228</v>
      </c>
      <c r="K2751">
        <v>9</v>
      </c>
      <c r="N2751" t="s">
        <v>31</v>
      </c>
      <c r="O2751" t="s">
        <v>1248</v>
      </c>
      <c r="Q2751" t="s">
        <v>33</v>
      </c>
      <c r="R2751" t="s">
        <v>34</v>
      </c>
      <c r="S2751" t="s">
        <v>20229</v>
      </c>
      <c r="T2751" t="s">
        <v>16180</v>
      </c>
      <c r="W2751" t="s">
        <v>1715</v>
      </c>
      <c r="X2751" t="s">
        <v>38</v>
      </c>
    </row>
    <row r="2752" spans="1:24" x14ac:dyDescent="0.3">
      <c r="A2752">
        <v>971155</v>
      </c>
      <c r="B2752">
        <v>280257</v>
      </c>
      <c r="C2752" t="s">
        <v>20230</v>
      </c>
      <c r="D2752" t="s">
        <v>20231</v>
      </c>
      <c r="F2752" t="s">
        <v>603</v>
      </c>
      <c r="G2752" t="s">
        <v>27</v>
      </c>
      <c r="H2752" t="s">
        <v>20232</v>
      </c>
      <c r="I2752" t="s">
        <v>20233</v>
      </c>
      <c r="J2752" t="s">
        <v>20234</v>
      </c>
      <c r="K2752">
        <v>16</v>
      </c>
      <c r="L2752" t="s">
        <v>20235</v>
      </c>
      <c r="N2752" t="s">
        <v>31</v>
      </c>
      <c r="O2752" t="s">
        <v>490</v>
      </c>
      <c r="Q2752" t="s">
        <v>33</v>
      </c>
      <c r="R2752" t="s">
        <v>34</v>
      </c>
      <c r="S2752" t="s">
        <v>20236</v>
      </c>
      <c r="W2752" t="s">
        <v>9553</v>
      </c>
      <c r="X2752" t="s">
        <v>38</v>
      </c>
    </row>
    <row r="2753" spans="1:24" x14ac:dyDescent="0.3">
      <c r="A2753">
        <v>971156</v>
      </c>
      <c r="B2753" t="s">
        <v>20237</v>
      </c>
      <c r="C2753" t="s">
        <v>20238</v>
      </c>
      <c r="D2753" t="s">
        <v>20239</v>
      </c>
      <c r="F2753" t="s">
        <v>485</v>
      </c>
      <c r="G2753" t="s">
        <v>27</v>
      </c>
      <c r="H2753" t="s">
        <v>20240</v>
      </c>
      <c r="I2753" t="s">
        <v>20241</v>
      </c>
      <c r="J2753" t="s">
        <v>20242</v>
      </c>
      <c r="K2753">
        <v>17</v>
      </c>
      <c r="L2753" t="s">
        <v>20235</v>
      </c>
      <c r="N2753" t="s">
        <v>31</v>
      </c>
      <c r="O2753" t="s">
        <v>490</v>
      </c>
      <c r="Q2753" t="s">
        <v>33</v>
      </c>
      <c r="R2753" t="s">
        <v>34</v>
      </c>
      <c r="S2753" t="s">
        <v>20243</v>
      </c>
      <c r="W2753" t="s">
        <v>5606</v>
      </c>
      <c r="X2753" t="s">
        <v>38</v>
      </c>
    </row>
    <row r="2754" spans="1:24" x14ac:dyDescent="0.3">
      <c r="A2754">
        <v>971157</v>
      </c>
      <c r="B2754" t="s">
        <v>18301</v>
      </c>
      <c r="C2754" t="s">
        <v>18302</v>
      </c>
      <c r="D2754" t="s">
        <v>18303</v>
      </c>
      <c r="E2754" t="s">
        <v>140</v>
      </c>
      <c r="F2754" t="s">
        <v>356</v>
      </c>
      <c r="G2754" t="s">
        <v>27</v>
      </c>
      <c r="H2754" t="s">
        <v>20244</v>
      </c>
      <c r="I2754" t="s">
        <v>20244</v>
      </c>
      <c r="J2754" t="s">
        <v>20245</v>
      </c>
      <c r="K2754">
        <v>0</v>
      </c>
      <c r="N2754" t="s">
        <v>31</v>
      </c>
      <c r="Q2754" t="s">
        <v>33</v>
      </c>
      <c r="R2754" t="s">
        <v>34</v>
      </c>
      <c r="S2754" t="s">
        <v>18307</v>
      </c>
      <c r="W2754" t="s">
        <v>1510</v>
      </c>
    </row>
    <row r="2755" spans="1:24" x14ac:dyDescent="0.3">
      <c r="A2755">
        <v>971158</v>
      </c>
      <c r="B2755" t="s">
        <v>15120</v>
      </c>
      <c r="C2755" t="s">
        <v>15121</v>
      </c>
      <c r="D2755" t="s">
        <v>15122</v>
      </c>
      <c r="E2755" t="s">
        <v>195</v>
      </c>
      <c r="F2755" t="s">
        <v>1146</v>
      </c>
      <c r="G2755" t="s">
        <v>43</v>
      </c>
      <c r="H2755" t="s">
        <v>20246</v>
      </c>
      <c r="I2755" t="s">
        <v>20247</v>
      </c>
      <c r="J2755" t="s">
        <v>20248</v>
      </c>
      <c r="K2755">
        <v>13</v>
      </c>
      <c r="L2755" t="s">
        <v>489</v>
      </c>
      <c r="N2755" t="s">
        <v>31</v>
      </c>
      <c r="O2755" t="s">
        <v>490</v>
      </c>
      <c r="Q2755" t="s">
        <v>33</v>
      </c>
      <c r="R2755" t="s">
        <v>34</v>
      </c>
      <c r="S2755" t="s">
        <v>15126</v>
      </c>
      <c r="T2755" t="s">
        <v>36</v>
      </c>
      <c r="W2755" t="s">
        <v>20249</v>
      </c>
      <c r="X2755" t="s">
        <v>38</v>
      </c>
    </row>
    <row r="2756" spans="1:24" x14ac:dyDescent="0.3">
      <c r="A2756">
        <v>971159</v>
      </c>
      <c r="B2756">
        <v>88974</v>
      </c>
      <c r="C2756" t="s">
        <v>20250</v>
      </c>
      <c r="D2756" t="s">
        <v>20251</v>
      </c>
      <c r="E2756" t="s">
        <v>195</v>
      </c>
      <c r="F2756" t="s">
        <v>196</v>
      </c>
      <c r="G2756" t="s">
        <v>27</v>
      </c>
      <c r="H2756" t="s">
        <v>20252</v>
      </c>
      <c r="I2756" t="s">
        <v>20253</v>
      </c>
      <c r="J2756" t="s">
        <v>20254</v>
      </c>
      <c r="K2756">
        <v>30</v>
      </c>
      <c r="N2756" t="s">
        <v>31</v>
      </c>
      <c r="O2756" t="s">
        <v>1248</v>
      </c>
      <c r="Q2756" t="s">
        <v>33</v>
      </c>
      <c r="R2756" t="s">
        <v>34</v>
      </c>
      <c r="S2756" t="s">
        <v>20255</v>
      </c>
      <c r="W2756" t="s">
        <v>20256</v>
      </c>
      <c r="X2756" t="s">
        <v>38</v>
      </c>
    </row>
    <row r="2757" spans="1:24" x14ac:dyDescent="0.3">
      <c r="A2757">
        <v>971160</v>
      </c>
      <c r="B2757" t="s">
        <v>20257</v>
      </c>
      <c r="C2757" t="s">
        <v>20258</v>
      </c>
      <c r="D2757" t="s">
        <v>20259</v>
      </c>
      <c r="F2757" t="s">
        <v>1911</v>
      </c>
      <c r="G2757" t="s">
        <v>27</v>
      </c>
      <c r="H2757" t="s">
        <v>20260</v>
      </c>
      <c r="I2757" t="s">
        <v>20261</v>
      </c>
      <c r="J2757" t="s">
        <v>20262</v>
      </c>
      <c r="K2757">
        <v>15</v>
      </c>
      <c r="L2757" t="s">
        <v>3136</v>
      </c>
      <c r="N2757" t="s">
        <v>68</v>
      </c>
      <c r="O2757" t="s">
        <v>332</v>
      </c>
      <c r="P2757" t="s">
        <v>3137</v>
      </c>
      <c r="Q2757" t="s">
        <v>119</v>
      </c>
      <c r="R2757" t="s">
        <v>120</v>
      </c>
      <c r="S2757" t="s">
        <v>20263</v>
      </c>
      <c r="T2757" t="s">
        <v>7705</v>
      </c>
      <c r="W2757" t="s">
        <v>20264</v>
      </c>
      <c r="X2757" t="s">
        <v>60</v>
      </c>
    </row>
    <row r="2758" spans="1:24" x14ac:dyDescent="0.3">
      <c r="A2758">
        <v>971162</v>
      </c>
      <c r="B2758" t="s">
        <v>20265</v>
      </c>
      <c r="C2758" t="s">
        <v>20266</v>
      </c>
      <c r="D2758" t="s">
        <v>20267</v>
      </c>
      <c r="E2758" t="s">
        <v>140</v>
      </c>
      <c r="F2758" t="s">
        <v>1156</v>
      </c>
      <c r="G2758" t="s">
        <v>27</v>
      </c>
      <c r="H2758" t="s">
        <v>20268</v>
      </c>
      <c r="I2758" t="s">
        <v>20268</v>
      </c>
      <c r="J2758" t="s">
        <v>20269</v>
      </c>
      <c r="K2758">
        <v>0</v>
      </c>
      <c r="N2758" t="s">
        <v>31</v>
      </c>
      <c r="O2758" t="s">
        <v>3295</v>
      </c>
      <c r="Q2758" t="s">
        <v>33</v>
      </c>
      <c r="R2758" t="s">
        <v>34</v>
      </c>
      <c r="S2758" t="s">
        <v>20270</v>
      </c>
      <c r="T2758" t="s">
        <v>6375</v>
      </c>
      <c r="W2758" t="s">
        <v>20271</v>
      </c>
    </row>
    <row r="2759" spans="1:24" x14ac:dyDescent="0.3">
      <c r="A2759">
        <v>971161</v>
      </c>
      <c r="B2759">
        <v>270613</v>
      </c>
      <c r="C2759" t="s">
        <v>11003</v>
      </c>
      <c r="D2759" t="s">
        <v>11004</v>
      </c>
      <c r="E2759" t="s">
        <v>101</v>
      </c>
      <c r="F2759" t="s">
        <v>258</v>
      </c>
      <c r="G2759" t="s">
        <v>27</v>
      </c>
      <c r="H2759" t="s">
        <v>20272</v>
      </c>
      <c r="I2759" t="s">
        <v>20273</v>
      </c>
      <c r="J2759" t="s">
        <v>20274</v>
      </c>
      <c r="K2759">
        <v>20</v>
      </c>
      <c r="N2759" t="s">
        <v>31</v>
      </c>
      <c r="O2759" t="s">
        <v>1248</v>
      </c>
      <c r="Q2759" t="s">
        <v>33</v>
      </c>
      <c r="R2759" t="s">
        <v>34</v>
      </c>
      <c r="S2759" t="s">
        <v>11008</v>
      </c>
      <c r="W2759" t="s">
        <v>20275</v>
      </c>
      <c r="X2759" t="s">
        <v>38</v>
      </c>
    </row>
    <row r="2760" spans="1:24" x14ac:dyDescent="0.3">
      <c r="A2760">
        <v>971163</v>
      </c>
      <c r="B2760" t="s">
        <v>20276</v>
      </c>
      <c r="C2760" t="s">
        <v>20277</v>
      </c>
      <c r="D2760" t="s">
        <v>20278</v>
      </c>
      <c r="E2760" t="s">
        <v>140</v>
      </c>
      <c r="F2760" t="s">
        <v>2244</v>
      </c>
      <c r="G2760" t="s">
        <v>27</v>
      </c>
      <c r="H2760" t="s">
        <v>20279</v>
      </c>
      <c r="I2760" t="s">
        <v>20280</v>
      </c>
      <c r="J2760" t="s">
        <v>20281</v>
      </c>
      <c r="K2760">
        <v>40</v>
      </c>
      <c r="N2760" t="s">
        <v>31</v>
      </c>
      <c r="O2760" t="s">
        <v>1248</v>
      </c>
      <c r="Q2760" t="s">
        <v>33</v>
      </c>
      <c r="R2760" t="s">
        <v>34</v>
      </c>
      <c r="S2760" t="s">
        <v>20282</v>
      </c>
      <c r="W2760" t="s">
        <v>20283</v>
      </c>
      <c r="X2760" t="s">
        <v>38</v>
      </c>
    </row>
    <row r="2761" spans="1:24" x14ac:dyDescent="0.3">
      <c r="A2761">
        <v>971164</v>
      </c>
      <c r="B2761" t="s">
        <v>20284</v>
      </c>
      <c r="C2761" t="s">
        <v>20285</v>
      </c>
      <c r="D2761" t="s">
        <v>20286</v>
      </c>
      <c r="E2761" t="s">
        <v>195</v>
      </c>
      <c r="F2761" t="s">
        <v>9431</v>
      </c>
      <c r="G2761" t="s">
        <v>43</v>
      </c>
      <c r="H2761" t="s">
        <v>20287</v>
      </c>
      <c r="I2761" t="s">
        <v>20288</v>
      </c>
      <c r="J2761" t="s">
        <v>20289</v>
      </c>
      <c r="K2761">
        <v>36</v>
      </c>
      <c r="N2761" t="s">
        <v>31</v>
      </c>
      <c r="O2761" t="s">
        <v>6822</v>
      </c>
      <c r="Q2761" t="s">
        <v>33</v>
      </c>
      <c r="R2761" t="s">
        <v>34</v>
      </c>
      <c r="S2761" t="s">
        <v>20290</v>
      </c>
      <c r="W2761" t="s">
        <v>20291</v>
      </c>
      <c r="X2761" t="s">
        <v>38</v>
      </c>
    </row>
    <row r="2762" spans="1:24" x14ac:dyDescent="0.3">
      <c r="A2762">
        <v>971165</v>
      </c>
      <c r="B2762" t="s">
        <v>20292</v>
      </c>
      <c r="C2762" t="s">
        <v>20293</v>
      </c>
      <c r="D2762" t="s">
        <v>20294</v>
      </c>
      <c r="E2762" t="s">
        <v>2632</v>
      </c>
      <c r="F2762" t="s">
        <v>1001</v>
      </c>
      <c r="G2762" t="s">
        <v>27</v>
      </c>
      <c r="H2762" t="s">
        <v>20295</v>
      </c>
      <c r="I2762" t="s">
        <v>20296</v>
      </c>
      <c r="J2762" t="s">
        <v>20297</v>
      </c>
      <c r="K2762">
        <v>47</v>
      </c>
      <c r="L2762" t="s">
        <v>20298</v>
      </c>
      <c r="N2762" t="s">
        <v>68</v>
      </c>
      <c r="O2762" t="s">
        <v>399</v>
      </c>
      <c r="P2762" t="s">
        <v>577</v>
      </c>
      <c r="Q2762" t="s">
        <v>33</v>
      </c>
      <c r="R2762" t="s">
        <v>34</v>
      </c>
      <c r="S2762" t="s">
        <v>20299</v>
      </c>
      <c r="W2762" t="s">
        <v>20300</v>
      </c>
      <c r="X2762" t="s">
        <v>38</v>
      </c>
    </row>
    <row r="2763" spans="1:24" x14ac:dyDescent="0.3">
      <c r="A2763">
        <v>971166</v>
      </c>
      <c r="B2763" t="s">
        <v>20301</v>
      </c>
      <c r="C2763" t="s">
        <v>20302</v>
      </c>
      <c r="D2763" t="s">
        <v>20303</v>
      </c>
      <c r="E2763" t="s">
        <v>185</v>
      </c>
      <c r="F2763" t="s">
        <v>42</v>
      </c>
      <c r="G2763" t="s">
        <v>43</v>
      </c>
      <c r="H2763" t="s">
        <v>20304</v>
      </c>
      <c r="I2763" t="s">
        <v>20305</v>
      </c>
      <c r="J2763" t="s">
        <v>20306</v>
      </c>
      <c r="K2763">
        <v>26</v>
      </c>
      <c r="N2763" t="s">
        <v>31</v>
      </c>
      <c r="O2763" t="s">
        <v>1248</v>
      </c>
      <c r="Q2763" t="s">
        <v>33</v>
      </c>
      <c r="R2763" t="s">
        <v>34</v>
      </c>
      <c r="S2763" t="s">
        <v>20307</v>
      </c>
      <c r="W2763" t="s">
        <v>20308</v>
      </c>
      <c r="X2763" t="s">
        <v>60</v>
      </c>
    </row>
    <row r="2764" spans="1:24" x14ac:dyDescent="0.3">
      <c r="A2764">
        <v>971167</v>
      </c>
      <c r="B2764" t="s">
        <v>20309</v>
      </c>
      <c r="C2764" t="s">
        <v>20310</v>
      </c>
      <c r="D2764" t="s">
        <v>20311</v>
      </c>
      <c r="E2764" t="s">
        <v>195</v>
      </c>
      <c r="F2764" t="s">
        <v>572</v>
      </c>
      <c r="G2764" t="s">
        <v>43</v>
      </c>
      <c r="H2764" t="s">
        <v>20312</v>
      </c>
      <c r="I2764" t="s">
        <v>20313</v>
      </c>
      <c r="J2764" t="s">
        <v>20314</v>
      </c>
      <c r="K2764">
        <v>40</v>
      </c>
      <c r="N2764" t="s">
        <v>31</v>
      </c>
      <c r="O2764" t="s">
        <v>3295</v>
      </c>
      <c r="Q2764" t="s">
        <v>33</v>
      </c>
      <c r="R2764" t="s">
        <v>34</v>
      </c>
      <c r="S2764" t="s">
        <v>20315</v>
      </c>
      <c r="W2764" t="s">
        <v>20316</v>
      </c>
      <c r="X2764" t="s">
        <v>38</v>
      </c>
    </row>
    <row r="2765" spans="1:24" x14ac:dyDescent="0.3">
      <c r="A2765">
        <v>971170</v>
      </c>
      <c r="B2765" t="s">
        <v>20317</v>
      </c>
      <c r="C2765" t="s">
        <v>20318</v>
      </c>
      <c r="D2765" t="s">
        <v>20319</v>
      </c>
      <c r="E2765" t="s">
        <v>1658</v>
      </c>
      <c r="F2765" t="s">
        <v>685</v>
      </c>
      <c r="G2765" t="s">
        <v>43</v>
      </c>
      <c r="H2765" t="s">
        <v>20320</v>
      </c>
      <c r="I2765" t="s">
        <v>20321</v>
      </c>
      <c r="J2765" t="s">
        <v>20322</v>
      </c>
      <c r="K2765">
        <v>15</v>
      </c>
      <c r="N2765" t="s">
        <v>31</v>
      </c>
      <c r="O2765" t="s">
        <v>1248</v>
      </c>
      <c r="Q2765" t="s">
        <v>33</v>
      </c>
      <c r="R2765" t="s">
        <v>34</v>
      </c>
      <c r="S2765" t="s">
        <v>20323</v>
      </c>
      <c r="W2765" t="s">
        <v>20324</v>
      </c>
      <c r="X2765" t="s">
        <v>60</v>
      </c>
    </row>
    <row r="2766" spans="1:24" x14ac:dyDescent="0.3">
      <c r="A2766">
        <v>971171</v>
      </c>
      <c r="B2766" t="s">
        <v>20325</v>
      </c>
      <c r="C2766" t="s">
        <v>20326</v>
      </c>
      <c r="D2766" t="s">
        <v>20327</v>
      </c>
      <c r="F2766" t="s">
        <v>42</v>
      </c>
      <c r="G2766" t="s">
        <v>43</v>
      </c>
      <c r="H2766" t="s">
        <v>20328</v>
      </c>
      <c r="I2766" t="s">
        <v>20329</v>
      </c>
      <c r="J2766" t="s">
        <v>20330</v>
      </c>
      <c r="K2766">
        <v>21</v>
      </c>
      <c r="L2766" t="s">
        <v>20331</v>
      </c>
      <c r="N2766" t="s">
        <v>68</v>
      </c>
      <c r="O2766" t="s">
        <v>6822</v>
      </c>
      <c r="P2766" t="s">
        <v>18663</v>
      </c>
      <c r="Q2766" t="s">
        <v>33</v>
      </c>
      <c r="R2766" t="s">
        <v>34</v>
      </c>
      <c r="S2766" t="s">
        <v>20332</v>
      </c>
      <c r="W2766" t="s">
        <v>20333</v>
      </c>
      <c r="X2766" t="s">
        <v>38</v>
      </c>
    </row>
    <row r="2767" spans="1:24" x14ac:dyDescent="0.3">
      <c r="A2767">
        <v>971172</v>
      </c>
      <c r="B2767" t="s">
        <v>20334</v>
      </c>
      <c r="C2767" t="s">
        <v>20335</v>
      </c>
      <c r="D2767" t="s">
        <v>20336</v>
      </c>
      <c r="E2767" t="s">
        <v>140</v>
      </c>
      <c r="F2767" t="s">
        <v>63</v>
      </c>
      <c r="G2767" t="s">
        <v>43</v>
      </c>
      <c r="H2767" t="s">
        <v>20337</v>
      </c>
      <c r="I2767" t="s">
        <v>20337</v>
      </c>
      <c r="J2767" t="s">
        <v>20338</v>
      </c>
      <c r="K2767">
        <v>0</v>
      </c>
      <c r="N2767" t="s">
        <v>31</v>
      </c>
      <c r="Q2767" t="s">
        <v>33</v>
      </c>
      <c r="R2767" t="s">
        <v>34</v>
      </c>
      <c r="S2767" t="s">
        <v>20339</v>
      </c>
      <c r="W2767" t="s">
        <v>1510</v>
      </c>
    </row>
    <row r="2768" spans="1:24" x14ac:dyDescent="0.3">
      <c r="A2768">
        <v>971173</v>
      </c>
      <c r="B2768">
        <v>98629</v>
      </c>
      <c r="C2768" t="s">
        <v>20340</v>
      </c>
      <c r="D2768" t="s">
        <v>20341</v>
      </c>
      <c r="F2768" t="s">
        <v>584</v>
      </c>
      <c r="G2768" t="s">
        <v>27</v>
      </c>
      <c r="H2768" t="s">
        <v>20342</v>
      </c>
      <c r="I2768" t="s">
        <v>20343</v>
      </c>
      <c r="J2768" t="s">
        <v>20344</v>
      </c>
      <c r="K2768">
        <v>30</v>
      </c>
      <c r="N2768" t="s">
        <v>31</v>
      </c>
      <c r="O2768" t="s">
        <v>6822</v>
      </c>
      <c r="Q2768" t="s">
        <v>33</v>
      </c>
      <c r="R2768" t="s">
        <v>34</v>
      </c>
      <c r="S2768" t="s">
        <v>20345</v>
      </c>
      <c r="T2768" t="s">
        <v>1320</v>
      </c>
      <c r="W2768" t="s">
        <v>20346</v>
      </c>
      <c r="X2768" t="s">
        <v>38</v>
      </c>
    </row>
    <row r="2769" spans="1:24" x14ac:dyDescent="0.3">
      <c r="A2769">
        <v>971176</v>
      </c>
      <c r="B2769">
        <v>183503</v>
      </c>
      <c r="C2769" t="s">
        <v>20347</v>
      </c>
      <c r="D2769" t="s">
        <v>20348</v>
      </c>
      <c r="E2769" t="s">
        <v>364</v>
      </c>
      <c r="F2769" t="s">
        <v>1009</v>
      </c>
      <c r="G2769" t="s">
        <v>43</v>
      </c>
      <c r="H2769" t="s">
        <v>20349</v>
      </c>
      <c r="J2769" t="s">
        <v>20350</v>
      </c>
      <c r="N2769" t="s">
        <v>31</v>
      </c>
      <c r="R2769" t="s">
        <v>78</v>
      </c>
      <c r="S2769" t="s">
        <v>20351</v>
      </c>
      <c r="T2769" t="s">
        <v>793</v>
      </c>
      <c r="W2769" t="s">
        <v>20352</v>
      </c>
    </row>
    <row r="2770" spans="1:24" x14ac:dyDescent="0.3">
      <c r="A2770">
        <v>971177</v>
      </c>
      <c r="B2770" t="s">
        <v>15546</v>
      </c>
      <c r="C2770" t="s">
        <v>15547</v>
      </c>
      <c r="D2770" t="s">
        <v>15548</v>
      </c>
      <c r="E2770" t="s">
        <v>140</v>
      </c>
      <c r="F2770" t="s">
        <v>1324</v>
      </c>
      <c r="G2770" t="s">
        <v>27</v>
      </c>
      <c r="H2770" t="s">
        <v>20353</v>
      </c>
      <c r="I2770" t="s">
        <v>20354</v>
      </c>
      <c r="J2770" t="s">
        <v>20355</v>
      </c>
      <c r="K2770">
        <v>42</v>
      </c>
      <c r="N2770" t="s">
        <v>31</v>
      </c>
      <c r="O2770" t="s">
        <v>117</v>
      </c>
      <c r="Q2770" t="s">
        <v>33</v>
      </c>
      <c r="R2770" t="s">
        <v>34</v>
      </c>
      <c r="S2770" t="s">
        <v>15552</v>
      </c>
      <c r="T2770" t="s">
        <v>1759</v>
      </c>
      <c r="W2770" t="s">
        <v>20356</v>
      </c>
      <c r="X2770" t="s">
        <v>60</v>
      </c>
    </row>
    <row r="2771" spans="1:24" x14ac:dyDescent="0.3">
      <c r="A2771">
        <v>971178</v>
      </c>
      <c r="B2771" t="s">
        <v>20357</v>
      </c>
      <c r="C2771" t="s">
        <v>20358</v>
      </c>
      <c r="D2771" t="s">
        <v>20359</v>
      </c>
      <c r="E2771" t="s">
        <v>195</v>
      </c>
      <c r="F2771" t="s">
        <v>6221</v>
      </c>
      <c r="G2771" t="s">
        <v>27</v>
      </c>
      <c r="H2771" t="s">
        <v>20360</v>
      </c>
      <c r="I2771" t="s">
        <v>20361</v>
      </c>
      <c r="J2771" t="s">
        <v>20362</v>
      </c>
      <c r="K2771">
        <v>41</v>
      </c>
      <c r="L2771" t="s">
        <v>20363</v>
      </c>
      <c r="N2771" t="s">
        <v>31</v>
      </c>
      <c r="O2771" t="s">
        <v>6822</v>
      </c>
      <c r="Q2771" t="s">
        <v>33</v>
      </c>
      <c r="R2771" t="s">
        <v>34</v>
      </c>
      <c r="S2771" t="s">
        <v>20364</v>
      </c>
      <c r="W2771" t="s">
        <v>20365</v>
      </c>
      <c r="X2771" t="s">
        <v>38</v>
      </c>
    </row>
    <row r="2772" spans="1:24" x14ac:dyDescent="0.3">
      <c r="A2772">
        <v>971179</v>
      </c>
      <c r="B2772" t="s">
        <v>20366</v>
      </c>
      <c r="C2772" t="s">
        <v>20367</v>
      </c>
      <c r="D2772" t="s">
        <v>20368</v>
      </c>
      <c r="F2772" t="s">
        <v>562</v>
      </c>
      <c r="G2772" t="s">
        <v>43</v>
      </c>
      <c r="H2772" t="s">
        <v>20369</v>
      </c>
      <c r="I2772" t="s">
        <v>20370</v>
      </c>
      <c r="J2772" t="s">
        <v>20371</v>
      </c>
      <c r="K2772">
        <v>33</v>
      </c>
      <c r="L2772" t="s">
        <v>20372</v>
      </c>
      <c r="N2772" t="s">
        <v>68</v>
      </c>
      <c r="O2772" t="s">
        <v>6822</v>
      </c>
      <c r="P2772" t="s">
        <v>4607</v>
      </c>
      <c r="Q2772" t="s">
        <v>33</v>
      </c>
      <c r="R2772" t="s">
        <v>34</v>
      </c>
      <c r="S2772" t="s">
        <v>20373</v>
      </c>
      <c r="W2772" t="s">
        <v>20374</v>
      </c>
      <c r="X2772" t="s">
        <v>38</v>
      </c>
    </row>
    <row r="2773" spans="1:24" x14ac:dyDescent="0.3">
      <c r="A2773">
        <v>971180</v>
      </c>
      <c r="B2773" t="s">
        <v>20375</v>
      </c>
      <c r="C2773" t="s">
        <v>20376</v>
      </c>
      <c r="D2773" t="s">
        <v>20377</v>
      </c>
      <c r="F2773" t="s">
        <v>1001</v>
      </c>
      <c r="G2773" t="s">
        <v>27</v>
      </c>
      <c r="H2773" t="s">
        <v>20378</v>
      </c>
      <c r="I2773" t="s">
        <v>20379</v>
      </c>
      <c r="J2773" t="s">
        <v>20380</v>
      </c>
      <c r="K2773">
        <v>37</v>
      </c>
      <c r="N2773" t="s">
        <v>31</v>
      </c>
      <c r="O2773" t="s">
        <v>117</v>
      </c>
      <c r="Q2773" t="s">
        <v>33</v>
      </c>
      <c r="R2773" t="s">
        <v>34</v>
      </c>
      <c r="S2773" t="s">
        <v>20381</v>
      </c>
      <c r="W2773" t="s">
        <v>20382</v>
      </c>
      <c r="X2773" t="s">
        <v>38</v>
      </c>
    </row>
    <row r="2774" spans="1:24" x14ac:dyDescent="0.3">
      <c r="A2774">
        <v>971181</v>
      </c>
      <c r="B2774">
        <v>192272</v>
      </c>
      <c r="C2774" t="s">
        <v>20383</v>
      </c>
      <c r="D2774" t="s">
        <v>20384</v>
      </c>
      <c r="F2774" t="s">
        <v>668</v>
      </c>
      <c r="G2774" t="s">
        <v>27</v>
      </c>
      <c r="H2774" t="s">
        <v>20385</v>
      </c>
      <c r="I2774" t="s">
        <v>20386</v>
      </c>
      <c r="J2774" t="s">
        <v>20387</v>
      </c>
      <c r="K2774">
        <v>39</v>
      </c>
      <c r="L2774" t="s">
        <v>2321</v>
      </c>
      <c r="N2774" t="s">
        <v>68</v>
      </c>
      <c r="O2774" t="s">
        <v>117</v>
      </c>
      <c r="P2774" t="s">
        <v>577</v>
      </c>
      <c r="Q2774" t="s">
        <v>33</v>
      </c>
      <c r="R2774" t="s">
        <v>34</v>
      </c>
      <c r="S2774" t="s">
        <v>20388</v>
      </c>
      <c r="W2774" t="s">
        <v>20389</v>
      </c>
      <c r="X2774" t="s">
        <v>38</v>
      </c>
    </row>
    <row r="2775" spans="1:24" x14ac:dyDescent="0.3">
      <c r="A2775">
        <v>971182</v>
      </c>
      <c r="B2775" t="s">
        <v>20390</v>
      </c>
      <c r="C2775" t="s">
        <v>20391</v>
      </c>
      <c r="D2775" t="s">
        <v>20392</v>
      </c>
      <c r="F2775" t="s">
        <v>141</v>
      </c>
      <c r="G2775" t="s">
        <v>27</v>
      </c>
      <c r="H2775" t="s">
        <v>20393</v>
      </c>
      <c r="I2775" t="s">
        <v>20394</v>
      </c>
      <c r="J2775" t="s">
        <v>20395</v>
      </c>
      <c r="K2775">
        <v>138</v>
      </c>
      <c r="L2775" t="s">
        <v>20396</v>
      </c>
      <c r="N2775" t="s">
        <v>68</v>
      </c>
      <c r="O2775" t="s">
        <v>32</v>
      </c>
      <c r="P2775" t="s">
        <v>7743</v>
      </c>
      <c r="Q2775" t="s">
        <v>33</v>
      </c>
      <c r="R2775" t="s">
        <v>34</v>
      </c>
      <c r="S2775" t="s">
        <v>20397</v>
      </c>
      <c r="W2775" t="s">
        <v>20398</v>
      </c>
      <c r="X2775" t="s">
        <v>38</v>
      </c>
    </row>
    <row r="2776" spans="1:24" x14ac:dyDescent="0.3">
      <c r="A2776">
        <v>971183</v>
      </c>
      <c r="B2776" t="s">
        <v>20399</v>
      </c>
      <c r="C2776" t="s">
        <v>20400</v>
      </c>
      <c r="D2776" t="s">
        <v>20401</v>
      </c>
      <c r="F2776" t="s">
        <v>847</v>
      </c>
      <c r="G2776" t="s">
        <v>43</v>
      </c>
      <c r="H2776" t="s">
        <v>20402</v>
      </c>
      <c r="J2776" t="s">
        <v>20403</v>
      </c>
      <c r="N2776" t="s">
        <v>31</v>
      </c>
      <c r="R2776" t="s">
        <v>78</v>
      </c>
      <c r="S2776" t="s">
        <v>8833</v>
      </c>
      <c r="W2776" t="s">
        <v>20404</v>
      </c>
      <c r="X2776" t="s">
        <v>38</v>
      </c>
    </row>
    <row r="2777" spans="1:24" x14ac:dyDescent="0.3">
      <c r="A2777">
        <v>971184</v>
      </c>
      <c r="B2777" t="s">
        <v>20405</v>
      </c>
      <c r="C2777" t="s">
        <v>20406</v>
      </c>
      <c r="D2777" t="s">
        <v>20407</v>
      </c>
      <c r="F2777" t="s">
        <v>63</v>
      </c>
      <c r="G2777" t="s">
        <v>27</v>
      </c>
      <c r="H2777" t="s">
        <v>20408</v>
      </c>
      <c r="I2777" t="s">
        <v>20409</v>
      </c>
      <c r="J2777" t="s">
        <v>20410</v>
      </c>
      <c r="K2777">
        <v>135</v>
      </c>
      <c r="L2777" t="s">
        <v>1213</v>
      </c>
      <c r="N2777" t="s">
        <v>68</v>
      </c>
      <c r="O2777" t="s">
        <v>1411</v>
      </c>
      <c r="P2777" t="s">
        <v>841</v>
      </c>
      <c r="Q2777" t="s">
        <v>33</v>
      </c>
      <c r="R2777" t="s">
        <v>34</v>
      </c>
      <c r="S2777" t="s">
        <v>20411</v>
      </c>
      <c r="W2777" t="s">
        <v>20412</v>
      </c>
      <c r="X2777" t="s">
        <v>38</v>
      </c>
    </row>
    <row r="2778" spans="1:24" x14ac:dyDescent="0.3">
      <c r="A2778">
        <v>971185</v>
      </c>
      <c r="B2778" t="s">
        <v>20413</v>
      </c>
      <c r="C2778" t="s">
        <v>20414</v>
      </c>
      <c r="D2778" t="s">
        <v>20415</v>
      </c>
      <c r="E2778" t="s">
        <v>140</v>
      </c>
      <c r="F2778" t="s">
        <v>63</v>
      </c>
      <c r="G2778" t="s">
        <v>27</v>
      </c>
      <c r="H2778" t="s">
        <v>20416</v>
      </c>
      <c r="I2778" t="s">
        <v>20417</v>
      </c>
      <c r="J2778" t="s">
        <v>20418</v>
      </c>
      <c r="K2778">
        <v>25</v>
      </c>
      <c r="N2778" t="s">
        <v>31</v>
      </c>
      <c r="O2778" t="s">
        <v>332</v>
      </c>
      <c r="Q2778" t="s">
        <v>33</v>
      </c>
      <c r="R2778" t="s">
        <v>34</v>
      </c>
      <c r="S2778" t="s">
        <v>20419</v>
      </c>
      <c r="T2778" t="s">
        <v>20420</v>
      </c>
      <c r="W2778" t="s">
        <v>20421</v>
      </c>
      <c r="X2778" t="s">
        <v>60</v>
      </c>
    </row>
    <row r="2779" spans="1:24" x14ac:dyDescent="0.3">
      <c r="A2779">
        <v>971186</v>
      </c>
      <c r="B2779" t="s">
        <v>20422</v>
      </c>
      <c r="C2779" t="s">
        <v>20423</v>
      </c>
      <c r="D2779" t="s">
        <v>20424</v>
      </c>
      <c r="F2779" t="s">
        <v>485</v>
      </c>
      <c r="G2779" t="s">
        <v>43</v>
      </c>
      <c r="H2779" t="s">
        <v>20425</v>
      </c>
      <c r="I2779" t="s">
        <v>20426</v>
      </c>
      <c r="J2779" t="s">
        <v>20427</v>
      </c>
      <c r="K2779">
        <v>115</v>
      </c>
      <c r="N2779" t="s">
        <v>31</v>
      </c>
      <c r="O2779" t="s">
        <v>117</v>
      </c>
      <c r="Q2779" t="s">
        <v>119</v>
      </c>
      <c r="R2779" t="s">
        <v>120</v>
      </c>
      <c r="S2779" t="s">
        <v>20428</v>
      </c>
      <c r="W2779" t="s">
        <v>20429</v>
      </c>
      <c r="X2779" t="s">
        <v>38</v>
      </c>
    </row>
    <row r="2780" spans="1:24" x14ac:dyDescent="0.3">
      <c r="A2780">
        <v>971187</v>
      </c>
      <c r="B2780">
        <v>9653</v>
      </c>
      <c r="C2780" t="s">
        <v>20430</v>
      </c>
      <c r="D2780" t="s">
        <v>20431</v>
      </c>
      <c r="E2780" t="s">
        <v>364</v>
      </c>
      <c r="F2780" t="s">
        <v>209</v>
      </c>
      <c r="G2780" t="s">
        <v>27</v>
      </c>
      <c r="H2780" t="s">
        <v>20432</v>
      </c>
      <c r="I2780" t="s">
        <v>20433</v>
      </c>
      <c r="J2780" t="s">
        <v>20434</v>
      </c>
      <c r="K2780">
        <v>15</v>
      </c>
      <c r="L2780" t="s">
        <v>20435</v>
      </c>
      <c r="N2780" t="s">
        <v>68</v>
      </c>
      <c r="O2780" t="s">
        <v>3295</v>
      </c>
      <c r="P2780" t="s">
        <v>6952</v>
      </c>
      <c r="Q2780" t="s">
        <v>119</v>
      </c>
      <c r="R2780" t="s">
        <v>120</v>
      </c>
      <c r="S2780" t="s">
        <v>20436</v>
      </c>
      <c r="W2780" t="s">
        <v>20437</v>
      </c>
      <c r="X2780" t="s">
        <v>60</v>
      </c>
    </row>
    <row r="2781" spans="1:24" x14ac:dyDescent="0.3">
      <c r="A2781">
        <v>971188</v>
      </c>
      <c r="B2781" t="s">
        <v>20438</v>
      </c>
      <c r="C2781" t="s">
        <v>20439</v>
      </c>
      <c r="D2781" t="s">
        <v>20440</v>
      </c>
      <c r="F2781" t="s">
        <v>219</v>
      </c>
      <c r="G2781" t="s">
        <v>43</v>
      </c>
      <c r="H2781" t="s">
        <v>20441</v>
      </c>
      <c r="I2781" t="s">
        <v>20442</v>
      </c>
      <c r="J2781" t="s">
        <v>20443</v>
      </c>
      <c r="K2781">
        <v>28</v>
      </c>
      <c r="N2781" t="s">
        <v>31</v>
      </c>
      <c r="O2781" t="s">
        <v>6822</v>
      </c>
      <c r="R2781" t="s">
        <v>903</v>
      </c>
      <c r="S2781" t="s">
        <v>20444</v>
      </c>
      <c r="W2781" t="s">
        <v>20445</v>
      </c>
      <c r="X2781" t="s">
        <v>60</v>
      </c>
    </row>
    <row r="2782" spans="1:24" x14ac:dyDescent="0.3">
      <c r="A2782">
        <v>971189</v>
      </c>
      <c r="B2782">
        <v>322084</v>
      </c>
      <c r="C2782" t="s">
        <v>20446</v>
      </c>
      <c r="D2782" t="s">
        <v>20447</v>
      </c>
      <c r="E2782" t="s">
        <v>1658</v>
      </c>
      <c r="F2782" t="s">
        <v>26</v>
      </c>
      <c r="G2782" t="s">
        <v>27</v>
      </c>
      <c r="H2782" t="s">
        <v>20448</v>
      </c>
      <c r="I2782" t="s">
        <v>20449</v>
      </c>
      <c r="J2782" t="s">
        <v>20450</v>
      </c>
      <c r="K2782">
        <v>98</v>
      </c>
      <c r="N2782" t="s">
        <v>31</v>
      </c>
      <c r="O2782" t="s">
        <v>1411</v>
      </c>
      <c r="Q2782" t="s">
        <v>119</v>
      </c>
      <c r="R2782" t="s">
        <v>120</v>
      </c>
      <c r="S2782" t="s">
        <v>20451</v>
      </c>
      <c r="T2782" t="s">
        <v>20452</v>
      </c>
      <c r="W2782" t="s">
        <v>20453</v>
      </c>
      <c r="X2782" t="s">
        <v>38</v>
      </c>
    </row>
    <row r="2783" spans="1:24" x14ac:dyDescent="0.3">
      <c r="A2783">
        <v>971190</v>
      </c>
      <c r="B2783">
        <v>183503</v>
      </c>
      <c r="C2783" t="s">
        <v>20347</v>
      </c>
      <c r="D2783" t="s">
        <v>20348</v>
      </c>
      <c r="E2783" t="s">
        <v>364</v>
      </c>
      <c r="F2783" t="s">
        <v>1009</v>
      </c>
      <c r="G2783" t="s">
        <v>43</v>
      </c>
      <c r="H2783" t="s">
        <v>20454</v>
      </c>
      <c r="I2783" t="s">
        <v>20455</v>
      </c>
      <c r="J2783" t="s">
        <v>20456</v>
      </c>
      <c r="K2783">
        <v>106</v>
      </c>
      <c r="L2783" t="s">
        <v>3560</v>
      </c>
      <c r="N2783" t="s">
        <v>68</v>
      </c>
      <c r="O2783" t="s">
        <v>6822</v>
      </c>
      <c r="P2783" t="s">
        <v>577</v>
      </c>
      <c r="Q2783" t="s">
        <v>33</v>
      </c>
      <c r="R2783" t="s">
        <v>34</v>
      </c>
      <c r="S2783" t="s">
        <v>20351</v>
      </c>
      <c r="T2783" t="s">
        <v>793</v>
      </c>
      <c r="W2783" t="s">
        <v>20457</v>
      </c>
      <c r="X2783" t="s">
        <v>38</v>
      </c>
    </row>
    <row r="2784" spans="1:24" x14ac:dyDescent="0.3">
      <c r="A2784">
        <v>971192</v>
      </c>
      <c r="B2784">
        <v>53460</v>
      </c>
      <c r="C2784" t="s">
        <v>20458</v>
      </c>
      <c r="D2784" t="s">
        <v>20459</v>
      </c>
      <c r="F2784" t="s">
        <v>818</v>
      </c>
      <c r="G2784" t="s">
        <v>27</v>
      </c>
      <c r="H2784" t="s">
        <v>20460</v>
      </c>
      <c r="I2784" t="s">
        <v>20461</v>
      </c>
      <c r="J2784" t="s">
        <v>20462</v>
      </c>
      <c r="K2784">
        <v>27</v>
      </c>
      <c r="N2784" t="s">
        <v>31</v>
      </c>
      <c r="O2784" t="s">
        <v>117</v>
      </c>
      <c r="Q2784" t="s">
        <v>33</v>
      </c>
      <c r="R2784" t="s">
        <v>34</v>
      </c>
      <c r="S2784" t="s">
        <v>20463</v>
      </c>
      <c r="T2784" t="s">
        <v>1162</v>
      </c>
      <c r="W2784" t="s">
        <v>20464</v>
      </c>
      <c r="X2784" t="s">
        <v>60</v>
      </c>
    </row>
    <row r="2785" spans="1:24" x14ac:dyDescent="0.3">
      <c r="A2785">
        <v>971193</v>
      </c>
      <c r="B2785">
        <v>319000</v>
      </c>
      <c r="C2785" t="s">
        <v>20465</v>
      </c>
      <c r="D2785" t="s">
        <v>20466</v>
      </c>
      <c r="E2785" t="s">
        <v>14045</v>
      </c>
      <c r="F2785" t="s">
        <v>302</v>
      </c>
      <c r="G2785" t="s">
        <v>27</v>
      </c>
      <c r="H2785" t="s">
        <v>20467</v>
      </c>
      <c r="I2785" t="s">
        <v>20468</v>
      </c>
      <c r="J2785" t="s">
        <v>20469</v>
      </c>
      <c r="K2785">
        <v>111</v>
      </c>
      <c r="L2785" t="s">
        <v>20470</v>
      </c>
      <c r="N2785" t="s">
        <v>68</v>
      </c>
      <c r="O2785" t="s">
        <v>6822</v>
      </c>
      <c r="P2785" t="s">
        <v>1758</v>
      </c>
      <c r="Q2785" t="s">
        <v>33</v>
      </c>
      <c r="R2785" t="s">
        <v>34</v>
      </c>
      <c r="S2785" t="s">
        <v>20471</v>
      </c>
      <c r="T2785" t="s">
        <v>1345</v>
      </c>
      <c r="W2785" t="s">
        <v>20472</v>
      </c>
      <c r="X2785" t="s">
        <v>38</v>
      </c>
    </row>
    <row r="2786" spans="1:24" x14ac:dyDescent="0.3">
      <c r="A2786">
        <v>971194</v>
      </c>
      <c r="B2786" t="s">
        <v>20473</v>
      </c>
      <c r="C2786" t="s">
        <v>20474</v>
      </c>
      <c r="D2786" t="s">
        <v>20475</v>
      </c>
      <c r="F2786" t="s">
        <v>26</v>
      </c>
      <c r="G2786" t="s">
        <v>43</v>
      </c>
      <c r="H2786" t="s">
        <v>20476</v>
      </c>
      <c r="I2786" t="s">
        <v>20476</v>
      </c>
      <c r="J2786" t="s">
        <v>20477</v>
      </c>
      <c r="K2786">
        <v>0</v>
      </c>
      <c r="N2786" t="s">
        <v>31</v>
      </c>
      <c r="O2786" t="s">
        <v>3295</v>
      </c>
      <c r="R2786" t="s">
        <v>903</v>
      </c>
      <c r="S2786" t="s">
        <v>20478</v>
      </c>
      <c r="T2786" t="s">
        <v>4568</v>
      </c>
      <c r="W2786" t="s">
        <v>1197</v>
      </c>
    </row>
    <row r="2787" spans="1:24" x14ac:dyDescent="0.3">
      <c r="A2787">
        <v>971195</v>
      </c>
      <c r="B2787" t="s">
        <v>20479</v>
      </c>
      <c r="C2787" t="s">
        <v>20480</v>
      </c>
      <c r="D2787" t="s">
        <v>20481</v>
      </c>
      <c r="E2787" t="s">
        <v>2632</v>
      </c>
      <c r="F2787" t="s">
        <v>125</v>
      </c>
      <c r="G2787" t="s">
        <v>43</v>
      </c>
      <c r="H2787" t="s">
        <v>20482</v>
      </c>
      <c r="J2787" t="s">
        <v>20483</v>
      </c>
      <c r="N2787" t="s">
        <v>31</v>
      </c>
      <c r="R2787" t="s">
        <v>78</v>
      </c>
      <c r="S2787" t="s">
        <v>20484</v>
      </c>
      <c r="W2787" t="s">
        <v>20485</v>
      </c>
    </row>
    <row r="2788" spans="1:24" x14ac:dyDescent="0.3">
      <c r="A2788">
        <v>971196</v>
      </c>
      <c r="B2788" t="s">
        <v>20486</v>
      </c>
      <c r="C2788" t="s">
        <v>20487</v>
      </c>
      <c r="D2788" t="s">
        <v>20488</v>
      </c>
      <c r="F2788" t="s">
        <v>196</v>
      </c>
      <c r="G2788" t="s">
        <v>27</v>
      </c>
      <c r="H2788" t="s">
        <v>20489</v>
      </c>
      <c r="I2788" t="s">
        <v>20490</v>
      </c>
      <c r="J2788" t="s">
        <v>20491</v>
      </c>
      <c r="K2788">
        <v>125</v>
      </c>
      <c r="L2788" t="s">
        <v>5630</v>
      </c>
      <c r="N2788" t="s">
        <v>68</v>
      </c>
      <c r="O2788" t="s">
        <v>6822</v>
      </c>
      <c r="P2788" t="s">
        <v>147</v>
      </c>
      <c r="Q2788" t="s">
        <v>33</v>
      </c>
      <c r="R2788" t="s">
        <v>34</v>
      </c>
      <c r="S2788" t="s">
        <v>20492</v>
      </c>
      <c r="W2788" t="s">
        <v>20493</v>
      </c>
      <c r="X2788" t="s">
        <v>38</v>
      </c>
    </row>
    <row r="2789" spans="1:24" x14ac:dyDescent="0.3">
      <c r="A2789">
        <v>971197</v>
      </c>
      <c r="B2789">
        <v>163025</v>
      </c>
      <c r="C2789" t="s">
        <v>17324</v>
      </c>
      <c r="D2789" t="s">
        <v>17325</v>
      </c>
      <c r="E2789" t="s">
        <v>140</v>
      </c>
      <c r="F2789" t="s">
        <v>141</v>
      </c>
      <c r="G2789" t="s">
        <v>27</v>
      </c>
      <c r="H2789" t="s">
        <v>20494</v>
      </c>
      <c r="I2789" t="s">
        <v>20495</v>
      </c>
      <c r="J2789" t="s">
        <v>20496</v>
      </c>
      <c r="K2789">
        <v>58</v>
      </c>
      <c r="N2789" t="s">
        <v>31</v>
      </c>
      <c r="O2789" t="s">
        <v>332</v>
      </c>
      <c r="Q2789" t="s">
        <v>33</v>
      </c>
      <c r="R2789" t="s">
        <v>34</v>
      </c>
      <c r="S2789" t="s">
        <v>17330</v>
      </c>
      <c r="W2789" t="s">
        <v>20497</v>
      </c>
      <c r="X2789" t="s">
        <v>38</v>
      </c>
    </row>
    <row r="2790" spans="1:24" x14ac:dyDescent="0.3">
      <c r="A2790">
        <v>971198</v>
      </c>
      <c r="B2790" t="s">
        <v>18251</v>
      </c>
      <c r="C2790" t="s">
        <v>18252</v>
      </c>
      <c r="D2790" t="s">
        <v>18253</v>
      </c>
      <c r="F2790" t="s">
        <v>320</v>
      </c>
      <c r="G2790" t="s">
        <v>27</v>
      </c>
      <c r="H2790" t="s">
        <v>20498</v>
      </c>
      <c r="I2790" t="s">
        <v>20499</v>
      </c>
      <c r="J2790" t="s">
        <v>20500</v>
      </c>
      <c r="K2790">
        <v>56</v>
      </c>
      <c r="N2790" t="s">
        <v>31</v>
      </c>
      <c r="O2790" t="s">
        <v>332</v>
      </c>
      <c r="Q2790" t="s">
        <v>33</v>
      </c>
      <c r="R2790" t="s">
        <v>34</v>
      </c>
      <c r="S2790" t="s">
        <v>18257</v>
      </c>
      <c r="W2790" t="s">
        <v>20497</v>
      </c>
      <c r="X2790" t="s">
        <v>38</v>
      </c>
    </row>
    <row r="2791" spans="1:24" x14ac:dyDescent="0.3">
      <c r="A2791">
        <v>971200</v>
      </c>
      <c r="B2791">
        <v>76539</v>
      </c>
      <c r="C2791" t="s">
        <v>300</v>
      </c>
      <c r="D2791" t="s">
        <v>301</v>
      </c>
      <c r="E2791" t="s">
        <v>195</v>
      </c>
      <c r="F2791" t="s">
        <v>302</v>
      </c>
      <c r="G2791" t="s">
        <v>43</v>
      </c>
      <c r="H2791" t="s">
        <v>20501</v>
      </c>
      <c r="I2791" t="s">
        <v>20502</v>
      </c>
      <c r="J2791" t="s">
        <v>20503</v>
      </c>
      <c r="K2791">
        <v>109</v>
      </c>
      <c r="L2791" t="s">
        <v>20504</v>
      </c>
      <c r="N2791" t="s">
        <v>68</v>
      </c>
      <c r="O2791" t="s">
        <v>6822</v>
      </c>
      <c r="P2791" t="s">
        <v>3422</v>
      </c>
      <c r="Q2791" t="s">
        <v>33</v>
      </c>
      <c r="R2791" t="s">
        <v>34</v>
      </c>
      <c r="S2791" t="s">
        <v>307</v>
      </c>
      <c r="T2791" t="s">
        <v>308</v>
      </c>
      <c r="W2791" t="s">
        <v>20505</v>
      </c>
      <c r="X2791" t="s">
        <v>38</v>
      </c>
    </row>
    <row r="2792" spans="1:24" x14ac:dyDescent="0.3">
      <c r="A2792">
        <v>971201</v>
      </c>
      <c r="B2792" t="s">
        <v>20506</v>
      </c>
      <c r="C2792" t="s">
        <v>20507</v>
      </c>
      <c r="D2792" t="s">
        <v>20508</v>
      </c>
      <c r="E2792" t="s">
        <v>462</v>
      </c>
      <c r="F2792" t="s">
        <v>53</v>
      </c>
      <c r="G2792" t="s">
        <v>43</v>
      </c>
      <c r="H2792" t="s">
        <v>20509</v>
      </c>
      <c r="I2792" t="s">
        <v>20510</v>
      </c>
      <c r="J2792" t="s">
        <v>20511</v>
      </c>
      <c r="K2792">
        <v>113</v>
      </c>
      <c r="L2792" t="s">
        <v>20512</v>
      </c>
      <c r="N2792" t="s">
        <v>68</v>
      </c>
      <c r="O2792" t="s">
        <v>6822</v>
      </c>
      <c r="P2792" t="s">
        <v>964</v>
      </c>
      <c r="Q2792" t="s">
        <v>33</v>
      </c>
      <c r="R2792" t="s">
        <v>34</v>
      </c>
      <c r="S2792" t="s">
        <v>20513</v>
      </c>
      <c r="W2792" t="s">
        <v>18547</v>
      </c>
      <c r="X2792" t="s">
        <v>38</v>
      </c>
    </row>
    <row r="2793" spans="1:24" x14ac:dyDescent="0.3">
      <c r="A2793">
        <v>971202</v>
      </c>
      <c r="B2793" t="s">
        <v>20514</v>
      </c>
      <c r="C2793" t="s">
        <v>20515</v>
      </c>
      <c r="D2793" t="s">
        <v>20516</v>
      </c>
      <c r="E2793" t="s">
        <v>140</v>
      </c>
      <c r="F2793" t="s">
        <v>281</v>
      </c>
      <c r="G2793" t="s">
        <v>43</v>
      </c>
      <c r="H2793" t="s">
        <v>20517</v>
      </c>
      <c r="I2793" t="s">
        <v>20518</v>
      </c>
      <c r="J2793" t="s">
        <v>20519</v>
      </c>
      <c r="K2793">
        <v>73</v>
      </c>
      <c r="L2793" t="s">
        <v>14375</v>
      </c>
      <c r="N2793" t="s">
        <v>31</v>
      </c>
      <c r="O2793" t="s">
        <v>3295</v>
      </c>
      <c r="Q2793" t="s">
        <v>33</v>
      </c>
      <c r="R2793" t="s">
        <v>34</v>
      </c>
      <c r="S2793" t="e">
        <f>- Neuquén - Barrio Gran Neuquén</f>
        <v>#NAME?</v>
      </c>
      <c r="T2793" t="s">
        <v>20520</v>
      </c>
      <c r="W2793" t="s">
        <v>17865</v>
      </c>
      <c r="X2793" t="s">
        <v>60</v>
      </c>
    </row>
    <row r="2794" spans="1:24" x14ac:dyDescent="0.3">
      <c r="A2794">
        <v>971203</v>
      </c>
      <c r="B2794" t="s">
        <v>20521</v>
      </c>
      <c r="C2794" t="s">
        <v>20522</v>
      </c>
      <c r="D2794" t="s">
        <v>20523</v>
      </c>
      <c r="F2794" t="s">
        <v>1042</v>
      </c>
      <c r="G2794" t="s">
        <v>27</v>
      </c>
      <c r="H2794" t="s">
        <v>20524</v>
      </c>
      <c r="I2794" t="s">
        <v>20525</v>
      </c>
      <c r="J2794" t="s">
        <v>20526</v>
      </c>
      <c r="K2794">
        <v>99</v>
      </c>
      <c r="L2794" t="s">
        <v>20527</v>
      </c>
      <c r="N2794" t="s">
        <v>68</v>
      </c>
      <c r="O2794" t="s">
        <v>6822</v>
      </c>
      <c r="P2794" t="s">
        <v>20528</v>
      </c>
      <c r="Q2794" t="s">
        <v>33</v>
      </c>
      <c r="R2794" t="s">
        <v>34</v>
      </c>
      <c r="S2794" t="s">
        <v>20529</v>
      </c>
      <c r="T2794" t="s">
        <v>265</v>
      </c>
      <c r="W2794" t="s">
        <v>5265</v>
      </c>
      <c r="X2794" t="s">
        <v>38</v>
      </c>
    </row>
    <row r="2795" spans="1:24" x14ac:dyDescent="0.3">
      <c r="A2795">
        <v>971205</v>
      </c>
      <c r="B2795" t="s">
        <v>16009</v>
      </c>
      <c r="C2795" t="s">
        <v>16010</v>
      </c>
      <c r="D2795" t="s">
        <v>16011</v>
      </c>
      <c r="F2795" t="s">
        <v>463</v>
      </c>
      <c r="G2795" t="s">
        <v>43</v>
      </c>
      <c r="H2795" t="s">
        <v>20530</v>
      </c>
      <c r="I2795" t="s">
        <v>20531</v>
      </c>
      <c r="J2795" t="s">
        <v>20532</v>
      </c>
      <c r="K2795">
        <v>9</v>
      </c>
      <c r="L2795" t="s">
        <v>20533</v>
      </c>
      <c r="N2795" t="s">
        <v>31</v>
      </c>
      <c r="O2795" t="s">
        <v>3295</v>
      </c>
      <c r="Q2795" t="s">
        <v>119</v>
      </c>
      <c r="R2795" t="s">
        <v>120</v>
      </c>
      <c r="S2795" t="s">
        <v>16015</v>
      </c>
      <c r="T2795" t="s">
        <v>11226</v>
      </c>
      <c r="W2795" t="s">
        <v>20534</v>
      </c>
      <c r="X2795" t="s">
        <v>60</v>
      </c>
    </row>
    <row r="2796" spans="1:24" x14ac:dyDescent="0.3">
      <c r="A2796">
        <v>971204</v>
      </c>
      <c r="B2796">
        <v>208778</v>
      </c>
      <c r="C2796" t="s">
        <v>20535</v>
      </c>
      <c r="D2796" t="s">
        <v>20536</v>
      </c>
      <c r="E2796" t="s">
        <v>195</v>
      </c>
      <c r="F2796" t="s">
        <v>196</v>
      </c>
      <c r="G2796" t="s">
        <v>27</v>
      </c>
      <c r="H2796" t="s">
        <v>20537</v>
      </c>
      <c r="I2796" t="s">
        <v>20538</v>
      </c>
      <c r="J2796" t="s">
        <v>20539</v>
      </c>
      <c r="K2796">
        <v>27</v>
      </c>
      <c r="N2796" t="s">
        <v>31</v>
      </c>
      <c r="O2796" t="s">
        <v>6822</v>
      </c>
      <c r="Q2796" t="s">
        <v>33</v>
      </c>
      <c r="R2796" t="s">
        <v>34</v>
      </c>
      <c r="S2796" t="s">
        <v>20540</v>
      </c>
      <c r="W2796" t="s">
        <v>20541</v>
      </c>
      <c r="X2796" t="s">
        <v>60</v>
      </c>
    </row>
    <row r="2797" spans="1:24" x14ac:dyDescent="0.3">
      <c r="A2797">
        <v>971209</v>
      </c>
      <c r="B2797" t="s">
        <v>18749</v>
      </c>
      <c r="C2797" t="s">
        <v>18750</v>
      </c>
      <c r="D2797" t="s">
        <v>18751</v>
      </c>
      <c r="F2797" t="s">
        <v>1042</v>
      </c>
      <c r="G2797" t="s">
        <v>27</v>
      </c>
      <c r="H2797" t="s">
        <v>20542</v>
      </c>
      <c r="J2797" t="s">
        <v>20543</v>
      </c>
      <c r="N2797" t="s">
        <v>31</v>
      </c>
      <c r="R2797" t="s">
        <v>78</v>
      </c>
      <c r="S2797" t="s">
        <v>18755</v>
      </c>
      <c r="T2797" t="s">
        <v>5447</v>
      </c>
      <c r="W2797" t="s">
        <v>20544</v>
      </c>
      <c r="X2797" t="s">
        <v>38</v>
      </c>
    </row>
    <row r="2798" spans="1:24" x14ac:dyDescent="0.3">
      <c r="A2798">
        <v>971210</v>
      </c>
      <c r="B2798" t="s">
        <v>18832</v>
      </c>
      <c r="C2798" t="s">
        <v>18833</v>
      </c>
      <c r="D2798" t="s">
        <v>18834</v>
      </c>
      <c r="E2798" t="s">
        <v>2001</v>
      </c>
      <c r="F2798" t="s">
        <v>1042</v>
      </c>
      <c r="G2798" t="s">
        <v>27</v>
      </c>
      <c r="H2798" t="s">
        <v>20545</v>
      </c>
      <c r="I2798" t="s">
        <v>20545</v>
      </c>
      <c r="J2798" t="s">
        <v>20546</v>
      </c>
      <c r="K2798">
        <v>0</v>
      </c>
      <c r="N2798" t="s">
        <v>31</v>
      </c>
      <c r="Q2798" t="s">
        <v>33</v>
      </c>
      <c r="R2798" t="s">
        <v>34</v>
      </c>
      <c r="S2798" t="s">
        <v>18839</v>
      </c>
      <c r="T2798" t="s">
        <v>579</v>
      </c>
      <c r="W2798" t="s">
        <v>1510</v>
      </c>
    </row>
    <row r="2799" spans="1:24" x14ac:dyDescent="0.3">
      <c r="A2799">
        <v>971212</v>
      </c>
      <c r="B2799" t="s">
        <v>20547</v>
      </c>
      <c r="C2799" t="s">
        <v>20548</v>
      </c>
      <c r="D2799" t="s">
        <v>20549</v>
      </c>
      <c r="E2799" t="s">
        <v>185</v>
      </c>
      <c r="F2799" t="s">
        <v>847</v>
      </c>
      <c r="G2799" t="s">
        <v>43</v>
      </c>
      <c r="H2799" t="s">
        <v>20550</v>
      </c>
      <c r="I2799" t="s">
        <v>20551</v>
      </c>
      <c r="J2799" t="s">
        <v>20552</v>
      </c>
      <c r="K2799">
        <v>60</v>
      </c>
      <c r="L2799" t="s">
        <v>20553</v>
      </c>
      <c r="N2799" t="s">
        <v>68</v>
      </c>
      <c r="O2799" t="s">
        <v>1411</v>
      </c>
      <c r="P2799" t="s">
        <v>2043</v>
      </c>
      <c r="Q2799" t="s">
        <v>33</v>
      </c>
      <c r="R2799" t="s">
        <v>34</v>
      </c>
      <c r="S2799" t="s">
        <v>20554</v>
      </c>
      <c r="T2799" t="s">
        <v>13701</v>
      </c>
      <c r="W2799" t="s">
        <v>20555</v>
      </c>
      <c r="X2799" t="s">
        <v>38</v>
      </c>
    </row>
    <row r="2800" spans="1:24" x14ac:dyDescent="0.3">
      <c r="A2800">
        <v>971213</v>
      </c>
      <c r="B2800" t="s">
        <v>20556</v>
      </c>
      <c r="C2800" t="s">
        <v>20557</v>
      </c>
      <c r="D2800" t="s">
        <v>20558</v>
      </c>
      <c r="F2800" t="s">
        <v>738</v>
      </c>
      <c r="G2800" t="s">
        <v>27</v>
      </c>
      <c r="H2800" t="s">
        <v>20559</v>
      </c>
      <c r="I2800" t="s">
        <v>20560</v>
      </c>
      <c r="J2800" t="s">
        <v>20561</v>
      </c>
      <c r="K2800">
        <v>61</v>
      </c>
      <c r="L2800" t="s">
        <v>3725</v>
      </c>
      <c r="N2800" t="s">
        <v>68</v>
      </c>
      <c r="O2800" t="s">
        <v>32</v>
      </c>
      <c r="P2800" t="s">
        <v>577</v>
      </c>
      <c r="Q2800" t="s">
        <v>33</v>
      </c>
      <c r="R2800" t="s">
        <v>34</v>
      </c>
      <c r="S2800" t="s">
        <v>20562</v>
      </c>
      <c r="W2800" t="s">
        <v>20563</v>
      </c>
      <c r="X2800" t="s">
        <v>38</v>
      </c>
    </row>
    <row r="2801" spans="1:24" x14ac:dyDescent="0.3">
      <c r="A2801">
        <v>971214</v>
      </c>
      <c r="B2801" t="s">
        <v>20564</v>
      </c>
      <c r="C2801" t="s">
        <v>20565</v>
      </c>
      <c r="D2801" t="s">
        <v>20566</v>
      </c>
      <c r="E2801" t="s">
        <v>101</v>
      </c>
      <c r="F2801" t="s">
        <v>847</v>
      </c>
      <c r="G2801" t="s">
        <v>43</v>
      </c>
      <c r="H2801" t="s">
        <v>20567</v>
      </c>
      <c r="I2801" t="s">
        <v>20568</v>
      </c>
      <c r="J2801" t="s">
        <v>20569</v>
      </c>
      <c r="K2801">
        <v>60</v>
      </c>
      <c r="L2801" t="s">
        <v>20570</v>
      </c>
      <c r="N2801" t="s">
        <v>68</v>
      </c>
      <c r="O2801" t="s">
        <v>32</v>
      </c>
      <c r="P2801" t="s">
        <v>2118</v>
      </c>
      <c r="Q2801" t="s">
        <v>33</v>
      </c>
      <c r="R2801" t="s">
        <v>34</v>
      </c>
      <c r="S2801" t="s">
        <v>20571</v>
      </c>
      <c r="W2801" t="s">
        <v>20572</v>
      </c>
      <c r="X2801" t="s">
        <v>38</v>
      </c>
    </row>
    <row r="2802" spans="1:24" x14ac:dyDescent="0.3">
      <c r="A2802">
        <v>971215</v>
      </c>
      <c r="B2802" t="s">
        <v>20573</v>
      </c>
      <c r="C2802" t="s">
        <v>20574</v>
      </c>
      <c r="D2802" t="s">
        <v>20575</v>
      </c>
      <c r="F2802" t="s">
        <v>738</v>
      </c>
      <c r="G2802" t="s">
        <v>27</v>
      </c>
      <c r="H2802" t="s">
        <v>20576</v>
      </c>
      <c r="I2802" t="s">
        <v>20577</v>
      </c>
      <c r="J2802" t="s">
        <v>20578</v>
      </c>
      <c r="K2802">
        <v>61</v>
      </c>
      <c r="L2802" t="s">
        <v>13376</v>
      </c>
      <c r="N2802" t="s">
        <v>31</v>
      </c>
      <c r="O2802" t="s">
        <v>3295</v>
      </c>
      <c r="Q2802" t="s">
        <v>33</v>
      </c>
      <c r="R2802" t="s">
        <v>34</v>
      </c>
      <c r="S2802" t="s">
        <v>20579</v>
      </c>
      <c r="T2802" t="s">
        <v>540</v>
      </c>
      <c r="W2802" t="s">
        <v>20580</v>
      </c>
      <c r="X2802" t="s">
        <v>38</v>
      </c>
    </row>
    <row r="2803" spans="1:24" x14ac:dyDescent="0.3">
      <c r="A2803">
        <v>971216</v>
      </c>
      <c r="B2803">
        <v>138768</v>
      </c>
      <c r="C2803" t="s">
        <v>13872</v>
      </c>
      <c r="D2803" t="s">
        <v>13873</v>
      </c>
      <c r="F2803" t="s">
        <v>441</v>
      </c>
      <c r="G2803" t="s">
        <v>27</v>
      </c>
      <c r="H2803" t="s">
        <v>20581</v>
      </c>
      <c r="I2803" t="s">
        <v>20581</v>
      </c>
      <c r="J2803" t="s">
        <v>20582</v>
      </c>
      <c r="K2803">
        <v>0</v>
      </c>
      <c r="N2803" t="s">
        <v>31</v>
      </c>
      <c r="O2803" t="s">
        <v>332</v>
      </c>
      <c r="R2803" t="s">
        <v>903</v>
      </c>
      <c r="S2803" t="s">
        <v>13878</v>
      </c>
      <c r="T2803" t="s">
        <v>7228</v>
      </c>
      <c r="W2803" t="s">
        <v>20583</v>
      </c>
    </row>
    <row r="2804" spans="1:24" x14ac:dyDescent="0.3">
      <c r="A2804">
        <v>971217</v>
      </c>
      <c r="B2804" t="s">
        <v>20584</v>
      </c>
      <c r="C2804" t="s">
        <v>20585</v>
      </c>
      <c r="D2804" t="s">
        <v>20586</v>
      </c>
      <c r="E2804" t="s">
        <v>3529</v>
      </c>
      <c r="F2804" t="s">
        <v>320</v>
      </c>
      <c r="G2804" t="s">
        <v>43</v>
      </c>
      <c r="H2804" t="s">
        <v>20587</v>
      </c>
      <c r="I2804" t="s">
        <v>20588</v>
      </c>
      <c r="J2804" t="s">
        <v>20589</v>
      </c>
      <c r="K2804">
        <v>49</v>
      </c>
      <c r="L2804" t="s">
        <v>20590</v>
      </c>
      <c r="N2804" t="s">
        <v>68</v>
      </c>
      <c r="O2804" t="s">
        <v>32</v>
      </c>
      <c r="P2804" t="s">
        <v>2793</v>
      </c>
      <c r="Q2804" t="s">
        <v>33</v>
      </c>
      <c r="R2804" t="s">
        <v>34</v>
      </c>
      <c r="S2804" t="s">
        <v>20591</v>
      </c>
      <c r="W2804" t="s">
        <v>20592</v>
      </c>
      <c r="X2804" t="s">
        <v>38</v>
      </c>
    </row>
    <row r="2805" spans="1:24" x14ac:dyDescent="0.3">
      <c r="A2805">
        <v>971219</v>
      </c>
      <c r="B2805" t="s">
        <v>9361</v>
      </c>
      <c r="C2805" t="s">
        <v>9362</v>
      </c>
      <c r="D2805" t="s">
        <v>9363</v>
      </c>
      <c r="F2805" t="s">
        <v>1324</v>
      </c>
      <c r="G2805" t="s">
        <v>27</v>
      </c>
      <c r="H2805" t="s">
        <v>20593</v>
      </c>
      <c r="I2805" t="s">
        <v>20594</v>
      </c>
      <c r="J2805" t="s">
        <v>20595</v>
      </c>
      <c r="K2805">
        <v>10</v>
      </c>
      <c r="N2805" t="s">
        <v>31</v>
      </c>
      <c r="O2805" t="s">
        <v>117</v>
      </c>
      <c r="Q2805" t="s">
        <v>33</v>
      </c>
      <c r="R2805" t="s">
        <v>34</v>
      </c>
      <c r="S2805" t="s">
        <v>9367</v>
      </c>
      <c r="W2805" t="s">
        <v>9243</v>
      </c>
      <c r="X2805" t="s">
        <v>60</v>
      </c>
    </row>
    <row r="2806" spans="1:24" x14ac:dyDescent="0.3">
      <c r="A2806">
        <v>971220</v>
      </c>
      <c r="B2806" t="s">
        <v>20596</v>
      </c>
      <c r="C2806" t="s">
        <v>20597</v>
      </c>
      <c r="D2806" t="s">
        <v>20598</v>
      </c>
      <c r="F2806" t="s">
        <v>611</v>
      </c>
      <c r="G2806" t="s">
        <v>27</v>
      </c>
      <c r="H2806" t="s">
        <v>20599</v>
      </c>
      <c r="I2806" t="s">
        <v>20600</v>
      </c>
      <c r="J2806" t="s">
        <v>20601</v>
      </c>
      <c r="K2806">
        <v>80</v>
      </c>
      <c r="L2806" t="s">
        <v>20602</v>
      </c>
      <c r="N2806" t="s">
        <v>68</v>
      </c>
      <c r="O2806" t="s">
        <v>6822</v>
      </c>
      <c r="P2806" t="s">
        <v>7153</v>
      </c>
      <c r="Q2806" t="s">
        <v>33</v>
      </c>
      <c r="R2806" t="s">
        <v>34</v>
      </c>
      <c r="S2806" t="s">
        <v>20603</v>
      </c>
      <c r="W2806" t="s">
        <v>20604</v>
      </c>
      <c r="X2806" t="s">
        <v>38</v>
      </c>
    </row>
    <row r="2807" spans="1:24" x14ac:dyDescent="0.3">
      <c r="A2807">
        <v>971223</v>
      </c>
      <c r="B2807">
        <v>283474</v>
      </c>
      <c r="C2807" t="s">
        <v>20605</v>
      </c>
      <c r="D2807" t="s">
        <v>20606</v>
      </c>
      <c r="F2807" t="s">
        <v>209</v>
      </c>
      <c r="G2807" t="s">
        <v>27</v>
      </c>
      <c r="H2807" t="s">
        <v>20607</v>
      </c>
      <c r="I2807" t="s">
        <v>20608</v>
      </c>
      <c r="J2807" t="s">
        <v>20609</v>
      </c>
      <c r="K2807">
        <v>43</v>
      </c>
      <c r="N2807" t="s">
        <v>31</v>
      </c>
      <c r="O2807" t="s">
        <v>117</v>
      </c>
      <c r="Q2807" t="s">
        <v>33</v>
      </c>
      <c r="R2807" t="s">
        <v>34</v>
      </c>
      <c r="S2807" t="s">
        <v>20610</v>
      </c>
      <c r="T2807" t="s">
        <v>36</v>
      </c>
      <c r="W2807" t="s">
        <v>20611</v>
      </c>
      <c r="X2807" t="s">
        <v>60</v>
      </c>
    </row>
    <row r="2808" spans="1:24" x14ac:dyDescent="0.3">
      <c r="A2808">
        <v>971221</v>
      </c>
      <c r="B2808" t="s">
        <v>20612</v>
      </c>
      <c r="C2808" t="s">
        <v>20613</v>
      </c>
      <c r="D2808" t="s">
        <v>20614</v>
      </c>
      <c r="E2808" t="s">
        <v>185</v>
      </c>
      <c r="F2808" t="s">
        <v>26</v>
      </c>
      <c r="G2808" t="s">
        <v>27</v>
      </c>
      <c r="H2808" t="s">
        <v>20615</v>
      </c>
      <c r="I2808" t="s">
        <v>20616</v>
      </c>
      <c r="J2808" t="s">
        <v>20617</v>
      </c>
      <c r="K2808">
        <v>77</v>
      </c>
      <c r="L2808" t="s">
        <v>14898</v>
      </c>
      <c r="N2808" t="s">
        <v>68</v>
      </c>
      <c r="O2808" t="s">
        <v>6822</v>
      </c>
      <c r="P2808" t="s">
        <v>5001</v>
      </c>
      <c r="Q2808" t="s">
        <v>33</v>
      </c>
      <c r="R2808" t="s">
        <v>34</v>
      </c>
      <c r="S2808" t="s">
        <v>20618</v>
      </c>
      <c r="W2808" t="s">
        <v>20619</v>
      </c>
      <c r="X2808" t="s">
        <v>38</v>
      </c>
    </row>
    <row r="2809" spans="1:24" x14ac:dyDescent="0.3">
      <c r="A2809">
        <v>971222</v>
      </c>
      <c r="B2809" t="s">
        <v>20620</v>
      </c>
      <c r="C2809" t="s">
        <v>20621</v>
      </c>
      <c r="D2809" t="s">
        <v>20622</v>
      </c>
      <c r="E2809" t="s">
        <v>185</v>
      </c>
      <c r="F2809" t="s">
        <v>112</v>
      </c>
      <c r="G2809" t="s">
        <v>27</v>
      </c>
      <c r="H2809" t="s">
        <v>20623</v>
      </c>
      <c r="I2809" t="s">
        <v>20624</v>
      </c>
      <c r="J2809" t="s">
        <v>20625</v>
      </c>
      <c r="K2809">
        <v>69</v>
      </c>
      <c r="L2809" t="s">
        <v>7152</v>
      </c>
      <c r="N2809" t="s">
        <v>68</v>
      </c>
      <c r="O2809" t="s">
        <v>6822</v>
      </c>
      <c r="P2809" t="s">
        <v>7153</v>
      </c>
      <c r="Q2809" t="s">
        <v>33</v>
      </c>
      <c r="R2809" t="s">
        <v>34</v>
      </c>
      <c r="S2809" t="s">
        <v>20626</v>
      </c>
      <c r="W2809" t="s">
        <v>20627</v>
      </c>
      <c r="X2809" t="s">
        <v>38</v>
      </c>
    </row>
    <row r="2810" spans="1:24" x14ac:dyDescent="0.3">
      <c r="A2810">
        <v>971224</v>
      </c>
      <c r="B2810">
        <v>303703</v>
      </c>
      <c r="C2810" t="s">
        <v>20628</v>
      </c>
      <c r="D2810" t="s">
        <v>20629</v>
      </c>
      <c r="E2810" t="s">
        <v>185</v>
      </c>
      <c r="F2810" t="s">
        <v>141</v>
      </c>
      <c r="G2810" t="s">
        <v>27</v>
      </c>
      <c r="H2810" t="s">
        <v>20630</v>
      </c>
      <c r="I2810" t="s">
        <v>20631</v>
      </c>
      <c r="J2810" t="s">
        <v>20632</v>
      </c>
      <c r="K2810">
        <v>79</v>
      </c>
      <c r="L2810" t="s">
        <v>840</v>
      </c>
      <c r="N2810" t="s">
        <v>68</v>
      </c>
      <c r="O2810" t="s">
        <v>6822</v>
      </c>
      <c r="P2810" t="s">
        <v>841</v>
      </c>
      <c r="Q2810" t="s">
        <v>33</v>
      </c>
      <c r="R2810" t="s">
        <v>34</v>
      </c>
      <c r="S2810" t="s">
        <v>20633</v>
      </c>
      <c r="T2810" t="s">
        <v>20634</v>
      </c>
      <c r="W2810" t="s">
        <v>20635</v>
      </c>
      <c r="X2810" t="s">
        <v>38</v>
      </c>
    </row>
    <row r="2811" spans="1:24" x14ac:dyDescent="0.3">
      <c r="A2811">
        <v>971225</v>
      </c>
      <c r="B2811">
        <v>259549</v>
      </c>
      <c r="C2811" t="s">
        <v>20636</v>
      </c>
      <c r="D2811" t="s">
        <v>20637</v>
      </c>
      <c r="F2811" t="s">
        <v>112</v>
      </c>
      <c r="G2811" t="s">
        <v>27</v>
      </c>
      <c r="H2811" t="s">
        <v>20638</v>
      </c>
      <c r="I2811" t="s">
        <v>20639</v>
      </c>
      <c r="J2811" t="s">
        <v>20640</v>
      </c>
      <c r="K2811">
        <v>32</v>
      </c>
      <c r="L2811" t="s">
        <v>20641</v>
      </c>
      <c r="N2811" t="s">
        <v>31</v>
      </c>
      <c r="O2811" t="s">
        <v>3295</v>
      </c>
      <c r="Q2811" t="s">
        <v>33</v>
      </c>
      <c r="R2811" t="s">
        <v>34</v>
      </c>
      <c r="S2811" t="e">
        <f>- Neuquén - Barrio Islas Malvinas</f>
        <v>#NAME?</v>
      </c>
      <c r="W2811" t="s">
        <v>20642</v>
      </c>
      <c r="X2811" t="s">
        <v>60</v>
      </c>
    </row>
    <row r="2812" spans="1:24" x14ac:dyDescent="0.3">
      <c r="A2812">
        <v>971228</v>
      </c>
      <c r="B2812" t="s">
        <v>20643</v>
      </c>
      <c r="C2812" t="s">
        <v>20644</v>
      </c>
      <c r="D2812" t="s">
        <v>20645</v>
      </c>
      <c r="F2812" t="s">
        <v>63</v>
      </c>
      <c r="G2812" t="s">
        <v>43</v>
      </c>
      <c r="H2812" t="s">
        <v>20646</v>
      </c>
      <c r="I2812" t="s">
        <v>20647</v>
      </c>
      <c r="J2812" t="s">
        <v>20648</v>
      </c>
      <c r="K2812">
        <v>55</v>
      </c>
      <c r="L2812" t="s">
        <v>3560</v>
      </c>
      <c r="N2812" t="s">
        <v>68</v>
      </c>
      <c r="O2812" t="s">
        <v>6822</v>
      </c>
      <c r="P2812" t="s">
        <v>577</v>
      </c>
      <c r="Q2812" t="s">
        <v>33</v>
      </c>
      <c r="R2812" t="s">
        <v>34</v>
      </c>
      <c r="S2812" t="s">
        <v>20649</v>
      </c>
      <c r="W2812" t="s">
        <v>3715</v>
      </c>
      <c r="X2812" t="s">
        <v>38</v>
      </c>
    </row>
    <row r="2813" spans="1:24" x14ac:dyDescent="0.3">
      <c r="A2813">
        <v>971231</v>
      </c>
      <c r="B2813" t="s">
        <v>20650</v>
      </c>
      <c r="C2813" t="s">
        <v>20651</v>
      </c>
      <c r="D2813" t="s">
        <v>20652</v>
      </c>
      <c r="F2813" t="s">
        <v>102</v>
      </c>
      <c r="G2813" t="s">
        <v>27</v>
      </c>
      <c r="H2813" t="s">
        <v>20653</v>
      </c>
      <c r="I2813" t="s">
        <v>20654</v>
      </c>
      <c r="J2813" t="s">
        <v>20655</v>
      </c>
      <c r="K2813">
        <v>53</v>
      </c>
      <c r="N2813" t="s">
        <v>31</v>
      </c>
      <c r="O2813" t="s">
        <v>6822</v>
      </c>
      <c r="Q2813" t="s">
        <v>33</v>
      </c>
      <c r="R2813" t="s">
        <v>34</v>
      </c>
      <c r="S2813" t="s">
        <v>20656</v>
      </c>
      <c r="W2813" t="s">
        <v>5002</v>
      </c>
      <c r="X2813" t="s">
        <v>38</v>
      </c>
    </row>
    <row r="2814" spans="1:24" x14ac:dyDescent="0.3">
      <c r="A2814">
        <v>971232</v>
      </c>
      <c r="B2814">
        <v>223921</v>
      </c>
      <c r="C2814" t="s">
        <v>20657</v>
      </c>
      <c r="D2814" t="s">
        <v>20658</v>
      </c>
      <c r="E2814" t="s">
        <v>2001</v>
      </c>
      <c r="F2814" t="s">
        <v>26</v>
      </c>
      <c r="G2814" t="s">
        <v>27</v>
      </c>
      <c r="H2814" t="s">
        <v>20659</v>
      </c>
      <c r="I2814" t="s">
        <v>20660</v>
      </c>
      <c r="J2814" t="s">
        <v>20661</v>
      </c>
      <c r="K2814">
        <v>76</v>
      </c>
      <c r="N2814" t="s">
        <v>31</v>
      </c>
      <c r="O2814" t="s">
        <v>117</v>
      </c>
      <c r="Q2814" t="s">
        <v>33</v>
      </c>
      <c r="R2814" t="s">
        <v>34</v>
      </c>
      <c r="S2814" t="s">
        <v>20662</v>
      </c>
      <c r="T2814" t="s">
        <v>20663</v>
      </c>
      <c r="W2814" t="s">
        <v>20664</v>
      </c>
      <c r="X2814" t="s">
        <v>38</v>
      </c>
    </row>
    <row r="2815" spans="1:24" x14ac:dyDescent="0.3">
      <c r="A2815">
        <v>971234</v>
      </c>
      <c r="B2815">
        <v>255886</v>
      </c>
      <c r="C2815" t="s">
        <v>5837</v>
      </c>
      <c r="D2815" t="s">
        <v>5838</v>
      </c>
      <c r="E2815" t="s">
        <v>195</v>
      </c>
      <c r="F2815" t="s">
        <v>165</v>
      </c>
      <c r="G2815" t="s">
        <v>27</v>
      </c>
      <c r="H2815" t="s">
        <v>20665</v>
      </c>
      <c r="I2815" t="s">
        <v>20666</v>
      </c>
      <c r="J2815" t="s">
        <v>20667</v>
      </c>
      <c r="K2815">
        <v>65</v>
      </c>
      <c r="L2815" t="s">
        <v>16768</v>
      </c>
      <c r="N2815" t="s">
        <v>31</v>
      </c>
      <c r="O2815" t="s">
        <v>3295</v>
      </c>
      <c r="Q2815" t="s">
        <v>33</v>
      </c>
      <c r="R2815" t="s">
        <v>34</v>
      </c>
      <c r="S2815" t="s">
        <v>5843</v>
      </c>
      <c r="T2815" t="s">
        <v>36</v>
      </c>
      <c r="W2815" t="s">
        <v>20668</v>
      </c>
      <c r="X2815" t="s">
        <v>38</v>
      </c>
    </row>
    <row r="2816" spans="1:24" x14ac:dyDescent="0.3">
      <c r="A2816">
        <v>971236</v>
      </c>
      <c r="B2816">
        <v>181754</v>
      </c>
      <c r="C2816" t="s">
        <v>20669</v>
      </c>
      <c r="D2816" t="s">
        <v>20670</v>
      </c>
      <c r="E2816" t="s">
        <v>101</v>
      </c>
      <c r="F2816" t="s">
        <v>979</v>
      </c>
      <c r="G2816" t="s">
        <v>43</v>
      </c>
      <c r="H2816" t="s">
        <v>20671</v>
      </c>
      <c r="I2816" t="s">
        <v>20672</v>
      </c>
      <c r="J2816" t="s">
        <v>20673</v>
      </c>
      <c r="K2816">
        <v>63</v>
      </c>
      <c r="L2816" t="s">
        <v>1837</v>
      </c>
      <c r="N2816" t="s">
        <v>68</v>
      </c>
      <c r="O2816" t="s">
        <v>117</v>
      </c>
      <c r="P2816" t="s">
        <v>400</v>
      </c>
      <c r="Q2816" t="s">
        <v>33</v>
      </c>
      <c r="R2816" t="s">
        <v>34</v>
      </c>
      <c r="S2816" t="s">
        <v>20674</v>
      </c>
      <c r="T2816" t="s">
        <v>265</v>
      </c>
      <c r="W2816" t="s">
        <v>20675</v>
      </c>
      <c r="X2816" t="s">
        <v>38</v>
      </c>
    </row>
    <row r="2817" spans="1:24" x14ac:dyDescent="0.3">
      <c r="A2817">
        <v>971237</v>
      </c>
      <c r="B2817" t="s">
        <v>20676</v>
      </c>
      <c r="C2817" t="s">
        <v>20677</v>
      </c>
      <c r="D2817" t="s">
        <v>20678</v>
      </c>
      <c r="F2817" t="s">
        <v>611</v>
      </c>
      <c r="G2817" t="s">
        <v>27</v>
      </c>
      <c r="H2817" t="s">
        <v>20679</v>
      </c>
      <c r="I2817" t="s">
        <v>20680</v>
      </c>
      <c r="J2817" t="s">
        <v>20681</v>
      </c>
      <c r="K2817">
        <v>66</v>
      </c>
      <c r="N2817" t="s">
        <v>31</v>
      </c>
      <c r="O2817" t="s">
        <v>117</v>
      </c>
      <c r="Q2817" t="s">
        <v>33</v>
      </c>
      <c r="R2817" t="s">
        <v>34</v>
      </c>
      <c r="S2817" t="s">
        <v>20682</v>
      </c>
      <c r="T2817" t="s">
        <v>20683</v>
      </c>
      <c r="W2817" t="s">
        <v>10096</v>
      </c>
      <c r="X2817" t="s">
        <v>38</v>
      </c>
    </row>
    <row r="2818" spans="1:24" x14ac:dyDescent="0.3">
      <c r="A2818">
        <v>971238</v>
      </c>
      <c r="B2818" t="s">
        <v>20684</v>
      </c>
      <c r="C2818" t="s">
        <v>20685</v>
      </c>
      <c r="D2818" t="s">
        <v>20686</v>
      </c>
      <c r="E2818" t="s">
        <v>140</v>
      </c>
      <c r="F2818" t="s">
        <v>3719</v>
      </c>
      <c r="G2818" t="s">
        <v>43</v>
      </c>
      <c r="H2818" t="s">
        <v>20687</v>
      </c>
      <c r="I2818" t="s">
        <v>20688</v>
      </c>
      <c r="J2818" t="s">
        <v>20689</v>
      </c>
      <c r="K2818">
        <v>34</v>
      </c>
      <c r="N2818" t="s">
        <v>31</v>
      </c>
      <c r="O2818" t="s">
        <v>332</v>
      </c>
      <c r="Q2818" t="s">
        <v>33</v>
      </c>
      <c r="R2818" t="s">
        <v>34</v>
      </c>
      <c r="S2818" t="s">
        <v>20690</v>
      </c>
      <c r="W2818" t="s">
        <v>4880</v>
      </c>
      <c r="X2818" t="s">
        <v>60</v>
      </c>
    </row>
    <row r="2819" spans="1:24" x14ac:dyDescent="0.3">
      <c r="A2819">
        <v>971240</v>
      </c>
      <c r="B2819">
        <v>182351</v>
      </c>
      <c r="C2819" t="s">
        <v>20691</v>
      </c>
      <c r="D2819" t="s">
        <v>20692</v>
      </c>
      <c r="F2819" t="s">
        <v>53</v>
      </c>
      <c r="G2819" t="s">
        <v>27</v>
      </c>
      <c r="H2819" t="s">
        <v>20693</v>
      </c>
      <c r="I2819" t="s">
        <v>20694</v>
      </c>
      <c r="J2819" t="s">
        <v>20695</v>
      </c>
      <c r="K2819">
        <v>33</v>
      </c>
      <c r="N2819" t="s">
        <v>31</v>
      </c>
      <c r="O2819" t="s">
        <v>32</v>
      </c>
      <c r="Q2819" t="s">
        <v>33</v>
      </c>
      <c r="R2819" t="s">
        <v>34</v>
      </c>
      <c r="S2819" t="s">
        <v>20696</v>
      </c>
      <c r="T2819" t="s">
        <v>2642</v>
      </c>
      <c r="W2819" t="s">
        <v>1504</v>
      </c>
      <c r="X2819" t="s">
        <v>38</v>
      </c>
    </row>
    <row r="2820" spans="1:24" x14ac:dyDescent="0.3">
      <c r="A2820">
        <v>971242</v>
      </c>
      <c r="B2820">
        <v>315528</v>
      </c>
      <c r="C2820" t="s">
        <v>20697</v>
      </c>
      <c r="D2820" t="s">
        <v>20698</v>
      </c>
      <c r="F2820" t="s">
        <v>611</v>
      </c>
      <c r="G2820" t="s">
        <v>43</v>
      </c>
      <c r="H2820" t="s">
        <v>20699</v>
      </c>
      <c r="I2820" t="s">
        <v>20700</v>
      </c>
      <c r="J2820" t="s">
        <v>20701</v>
      </c>
      <c r="K2820">
        <v>31</v>
      </c>
      <c r="N2820" t="s">
        <v>31</v>
      </c>
      <c r="O2820" t="s">
        <v>117</v>
      </c>
      <c r="Q2820" t="s">
        <v>33</v>
      </c>
      <c r="R2820" t="s">
        <v>34</v>
      </c>
      <c r="S2820" t="s">
        <v>20702</v>
      </c>
      <c r="T2820" t="s">
        <v>3735</v>
      </c>
      <c r="W2820" t="s">
        <v>20703</v>
      </c>
      <c r="X2820" t="s">
        <v>38</v>
      </c>
    </row>
    <row r="2821" spans="1:24" x14ac:dyDescent="0.3">
      <c r="A2821">
        <v>971244</v>
      </c>
      <c r="B2821">
        <v>209443</v>
      </c>
      <c r="C2821" t="s">
        <v>20704</v>
      </c>
      <c r="D2821" t="s">
        <v>20705</v>
      </c>
      <c r="F2821" t="s">
        <v>1001</v>
      </c>
      <c r="G2821" t="s">
        <v>43</v>
      </c>
      <c r="H2821" t="s">
        <v>20706</v>
      </c>
      <c r="I2821" t="s">
        <v>20706</v>
      </c>
      <c r="J2821" t="s">
        <v>20707</v>
      </c>
      <c r="K2821">
        <v>0</v>
      </c>
      <c r="N2821" t="s">
        <v>31</v>
      </c>
      <c r="O2821" t="s">
        <v>332</v>
      </c>
      <c r="Q2821" t="s">
        <v>119</v>
      </c>
      <c r="R2821" t="s">
        <v>120</v>
      </c>
      <c r="S2821" t="s">
        <v>20708</v>
      </c>
      <c r="W2821" t="s">
        <v>20709</v>
      </c>
    </row>
    <row r="2822" spans="1:24" x14ac:dyDescent="0.3">
      <c r="A2822">
        <v>971245</v>
      </c>
      <c r="B2822" t="s">
        <v>20710</v>
      </c>
      <c r="C2822" t="s">
        <v>20711</v>
      </c>
      <c r="D2822" t="s">
        <v>20712</v>
      </c>
      <c r="F2822" t="s">
        <v>125</v>
      </c>
      <c r="G2822" t="s">
        <v>43</v>
      </c>
      <c r="H2822" t="s">
        <v>20713</v>
      </c>
      <c r="I2822" t="s">
        <v>20714</v>
      </c>
      <c r="J2822" t="s">
        <v>20715</v>
      </c>
      <c r="K2822">
        <v>83</v>
      </c>
      <c r="L2822" t="s">
        <v>20716</v>
      </c>
      <c r="N2822" t="s">
        <v>31</v>
      </c>
      <c r="O2822" t="s">
        <v>3295</v>
      </c>
      <c r="Q2822" t="s">
        <v>33</v>
      </c>
      <c r="R2822" t="s">
        <v>34</v>
      </c>
      <c r="S2822" t="s">
        <v>20717</v>
      </c>
      <c r="W2822" t="s">
        <v>20718</v>
      </c>
      <c r="X2822" t="s">
        <v>38</v>
      </c>
    </row>
    <row r="2823" spans="1:24" x14ac:dyDescent="0.3">
      <c r="A2823">
        <v>971246</v>
      </c>
      <c r="B2823">
        <v>48848</v>
      </c>
      <c r="C2823" t="s">
        <v>20719</v>
      </c>
      <c r="D2823" t="s">
        <v>20720</v>
      </c>
      <c r="E2823" t="s">
        <v>195</v>
      </c>
      <c r="F2823" t="s">
        <v>365</v>
      </c>
      <c r="G2823" t="s">
        <v>27</v>
      </c>
      <c r="H2823" t="s">
        <v>20721</v>
      </c>
      <c r="I2823" t="s">
        <v>20722</v>
      </c>
      <c r="J2823" t="s">
        <v>20723</v>
      </c>
      <c r="K2823">
        <v>58</v>
      </c>
      <c r="N2823" t="s">
        <v>31</v>
      </c>
      <c r="O2823" t="s">
        <v>332</v>
      </c>
      <c r="Q2823" t="s">
        <v>33</v>
      </c>
      <c r="R2823" t="s">
        <v>34</v>
      </c>
      <c r="S2823" t="s">
        <v>20724</v>
      </c>
      <c r="W2823" t="s">
        <v>20725</v>
      </c>
      <c r="X2823" t="s">
        <v>38</v>
      </c>
    </row>
    <row r="2824" spans="1:24" x14ac:dyDescent="0.3">
      <c r="A2824">
        <v>971247</v>
      </c>
      <c r="B2824" t="s">
        <v>20726</v>
      </c>
      <c r="C2824" t="s">
        <v>20727</v>
      </c>
      <c r="D2824" t="s">
        <v>20728</v>
      </c>
      <c r="E2824" t="s">
        <v>425</v>
      </c>
      <c r="F2824" t="s">
        <v>441</v>
      </c>
      <c r="G2824" t="s">
        <v>43</v>
      </c>
      <c r="H2824" t="s">
        <v>20729</v>
      </c>
      <c r="I2824" t="s">
        <v>20730</v>
      </c>
      <c r="J2824" t="s">
        <v>20731</v>
      </c>
      <c r="K2824">
        <v>70</v>
      </c>
      <c r="L2824" t="s">
        <v>6732</v>
      </c>
      <c r="N2824" t="s">
        <v>31</v>
      </c>
      <c r="O2824" t="s">
        <v>3295</v>
      </c>
      <c r="Q2824" t="s">
        <v>33</v>
      </c>
      <c r="R2824" t="s">
        <v>34</v>
      </c>
      <c r="S2824" t="s">
        <v>20732</v>
      </c>
      <c r="W2824" t="s">
        <v>20733</v>
      </c>
      <c r="X2824" t="s">
        <v>38</v>
      </c>
    </row>
    <row r="2825" spans="1:24" x14ac:dyDescent="0.3">
      <c r="A2825">
        <v>971248</v>
      </c>
      <c r="B2825" t="s">
        <v>20734</v>
      </c>
      <c r="C2825" t="s">
        <v>20735</v>
      </c>
      <c r="D2825" t="s">
        <v>20736</v>
      </c>
      <c r="F2825" t="s">
        <v>847</v>
      </c>
      <c r="G2825" t="s">
        <v>27</v>
      </c>
      <c r="H2825" t="s">
        <v>20737</v>
      </c>
      <c r="I2825" t="s">
        <v>20738</v>
      </c>
      <c r="J2825" t="s">
        <v>20739</v>
      </c>
      <c r="K2825">
        <v>69</v>
      </c>
      <c r="L2825" t="s">
        <v>576</v>
      </c>
      <c r="N2825" t="s">
        <v>31</v>
      </c>
      <c r="O2825" t="s">
        <v>3295</v>
      </c>
      <c r="Q2825" t="s">
        <v>33</v>
      </c>
      <c r="R2825" t="s">
        <v>34</v>
      </c>
      <c r="S2825" t="s">
        <v>20740</v>
      </c>
      <c r="W2825" t="s">
        <v>20741</v>
      </c>
      <c r="X2825" t="s">
        <v>38</v>
      </c>
    </row>
    <row r="2826" spans="1:24" x14ac:dyDescent="0.3">
      <c r="A2826">
        <v>971249</v>
      </c>
      <c r="B2826">
        <v>121001</v>
      </c>
      <c r="C2826" t="s">
        <v>20742</v>
      </c>
      <c r="D2826" t="s">
        <v>20743</v>
      </c>
      <c r="F2826" t="s">
        <v>818</v>
      </c>
      <c r="G2826" t="s">
        <v>43</v>
      </c>
      <c r="H2826" t="s">
        <v>20744</v>
      </c>
      <c r="I2826" t="s">
        <v>20745</v>
      </c>
      <c r="J2826" t="s">
        <v>20746</v>
      </c>
      <c r="K2826">
        <v>34</v>
      </c>
      <c r="L2826" t="s">
        <v>20747</v>
      </c>
      <c r="N2826" t="s">
        <v>31</v>
      </c>
      <c r="O2826" t="s">
        <v>3295</v>
      </c>
      <c r="Q2826" t="s">
        <v>33</v>
      </c>
      <c r="R2826" t="s">
        <v>34</v>
      </c>
      <c r="S2826" t="s">
        <v>20748</v>
      </c>
      <c r="W2826" t="s">
        <v>20749</v>
      </c>
      <c r="X2826" t="s">
        <v>60</v>
      </c>
    </row>
    <row r="2827" spans="1:24" x14ac:dyDescent="0.3">
      <c r="A2827">
        <v>971251</v>
      </c>
      <c r="B2827">
        <v>127392</v>
      </c>
      <c r="C2827" t="s">
        <v>20750</v>
      </c>
      <c r="D2827" t="s">
        <v>20751</v>
      </c>
      <c r="E2827" t="s">
        <v>195</v>
      </c>
      <c r="F2827" t="s">
        <v>1610</v>
      </c>
      <c r="G2827" t="s">
        <v>27</v>
      </c>
      <c r="H2827" t="s">
        <v>20752</v>
      </c>
      <c r="I2827" t="s">
        <v>20753</v>
      </c>
      <c r="J2827" t="s">
        <v>20754</v>
      </c>
      <c r="K2827">
        <v>158</v>
      </c>
      <c r="L2827" t="s">
        <v>580</v>
      </c>
      <c r="N2827" t="s">
        <v>68</v>
      </c>
      <c r="O2827" t="s">
        <v>1411</v>
      </c>
      <c r="P2827" t="s">
        <v>577</v>
      </c>
      <c r="Q2827" t="s">
        <v>33</v>
      </c>
      <c r="R2827" t="s">
        <v>34</v>
      </c>
      <c r="S2827" t="s">
        <v>20755</v>
      </c>
      <c r="T2827" t="s">
        <v>20756</v>
      </c>
      <c r="W2827" t="s">
        <v>580</v>
      </c>
      <c r="X2827" t="s">
        <v>38</v>
      </c>
    </row>
    <row r="2828" spans="1:24" x14ac:dyDescent="0.3">
      <c r="A2828">
        <v>971254</v>
      </c>
      <c r="B2828" t="s">
        <v>20757</v>
      </c>
      <c r="C2828" t="s">
        <v>20758</v>
      </c>
      <c r="D2828" t="s">
        <v>20759</v>
      </c>
      <c r="F2828" t="s">
        <v>102</v>
      </c>
      <c r="G2828" t="s">
        <v>43</v>
      </c>
      <c r="H2828" t="s">
        <v>20760</v>
      </c>
      <c r="I2828" t="s">
        <v>20761</v>
      </c>
      <c r="J2828" t="s">
        <v>20762</v>
      </c>
      <c r="K2828">
        <v>146</v>
      </c>
      <c r="L2828" t="s">
        <v>20763</v>
      </c>
      <c r="N2828" t="s">
        <v>31</v>
      </c>
      <c r="O2828" t="s">
        <v>3295</v>
      </c>
      <c r="Q2828" t="s">
        <v>33</v>
      </c>
      <c r="R2828" t="s">
        <v>34</v>
      </c>
      <c r="S2828" t="s">
        <v>20764</v>
      </c>
      <c r="T2828" t="s">
        <v>12530</v>
      </c>
      <c r="W2828" t="s">
        <v>20765</v>
      </c>
      <c r="X2828" t="s">
        <v>38</v>
      </c>
    </row>
    <row r="2829" spans="1:24" x14ac:dyDescent="0.3">
      <c r="A2829">
        <v>971255</v>
      </c>
      <c r="B2829">
        <v>211615</v>
      </c>
      <c r="C2829" t="s">
        <v>1630</v>
      </c>
      <c r="D2829" t="s">
        <v>1631</v>
      </c>
      <c r="E2829" t="s">
        <v>195</v>
      </c>
      <c r="F2829" t="s">
        <v>1009</v>
      </c>
      <c r="G2829" t="s">
        <v>43</v>
      </c>
      <c r="H2829" t="s">
        <v>20766</v>
      </c>
      <c r="J2829" t="s">
        <v>20767</v>
      </c>
      <c r="N2829" t="s">
        <v>31</v>
      </c>
      <c r="R2829" t="s">
        <v>78</v>
      </c>
      <c r="S2829" t="s">
        <v>1636</v>
      </c>
      <c r="W2829" t="s">
        <v>20768</v>
      </c>
    </row>
    <row r="2830" spans="1:24" x14ac:dyDescent="0.3">
      <c r="A2830">
        <v>971256</v>
      </c>
      <c r="B2830">
        <v>193895</v>
      </c>
      <c r="C2830" t="s">
        <v>20769</v>
      </c>
      <c r="D2830" t="s">
        <v>20770</v>
      </c>
      <c r="F2830" t="s">
        <v>75</v>
      </c>
      <c r="G2830" t="s">
        <v>27</v>
      </c>
      <c r="H2830" t="s">
        <v>20771</v>
      </c>
      <c r="I2830" t="s">
        <v>20772</v>
      </c>
      <c r="J2830" t="s">
        <v>20773</v>
      </c>
      <c r="K2830">
        <v>229</v>
      </c>
      <c r="M2830" t="s">
        <v>20774</v>
      </c>
      <c r="N2830" t="s">
        <v>31</v>
      </c>
      <c r="O2830" t="s">
        <v>19705</v>
      </c>
      <c r="R2830" t="s">
        <v>903</v>
      </c>
      <c r="S2830" t="s">
        <v>20775</v>
      </c>
      <c r="W2830" t="s">
        <v>10331</v>
      </c>
      <c r="X2830" t="s">
        <v>38</v>
      </c>
    </row>
    <row r="2831" spans="1:24" x14ac:dyDescent="0.3">
      <c r="A2831">
        <v>971260</v>
      </c>
      <c r="B2831" t="s">
        <v>20776</v>
      </c>
      <c r="C2831" t="s">
        <v>20777</v>
      </c>
      <c r="D2831" t="s">
        <v>20778</v>
      </c>
      <c r="F2831" t="s">
        <v>970</v>
      </c>
      <c r="G2831" t="s">
        <v>43</v>
      </c>
      <c r="H2831" t="s">
        <v>20779</v>
      </c>
      <c r="I2831" t="s">
        <v>20780</v>
      </c>
      <c r="J2831" t="s">
        <v>20781</v>
      </c>
      <c r="K2831">
        <v>10</v>
      </c>
      <c r="L2831" t="s">
        <v>20782</v>
      </c>
      <c r="N2831" t="s">
        <v>31</v>
      </c>
      <c r="O2831" t="s">
        <v>3295</v>
      </c>
      <c r="Q2831" t="s">
        <v>33</v>
      </c>
      <c r="R2831" t="s">
        <v>34</v>
      </c>
      <c r="S2831" t="s">
        <v>20783</v>
      </c>
      <c r="T2831" t="s">
        <v>402</v>
      </c>
      <c r="W2831" t="s">
        <v>13494</v>
      </c>
      <c r="X2831" t="s">
        <v>60</v>
      </c>
    </row>
    <row r="2832" spans="1:24" x14ac:dyDescent="0.3">
      <c r="A2832">
        <v>971261</v>
      </c>
      <c r="B2832" t="s">
        <v>20784</v>
      </c>
      <c r="C2832" t="s">
        <v>20785</v>
      </c>
      <c r="D2832" t="s">
        <v>20786</v>
      </c>
      <c r="F2832" t="s">
        <v>1042</v>
      </c>
      <c r="G2832" t="s">
        <v>43</v>
      </c>
      <c r="H2832" t="s">
        <v>20787</v>
      </c>
      <c r="I2832" t="s">
        <v>20788</v>
      </c>
      <c r="J2832" t="s">
        <v>20789</v>
      </c>
      <c r="K2832">
        <v>117</v>
      </c>
      <c r="L2832" t="s">
        <v>252</v>
      </c>
      <c r="N2832" t="s">
        <v>68</v>
      </c>
      <c r="O2832" t="s">
        <v>1411</v>
      </c>
      <c r="P2832" t="s">
        <v>253</v>
      </c>
      <c r="Q2832" t="s">
        <v>33</v>
      </c>
      <c r="R2832" t="s">
        <v>34</v>
      </c>
      <c r="S2832" t="s">
        <v>20790</v>
      </c>
      <c r="T2832" t="s">
        <v>503</v>
      </c>
      <c r="W2832" t="s">
        <v>20791</v>
      </c>
      <c r="X2832" t="s">
        <v>60</v>
      </c>
    </row>
    <row r="2833" spans="1:24" x14ac:dyDescent="0.3">
      <c r="A2833">
        <v>971262</v>
      </c>
      <c r="B2833" t="s">
        <v>20792</v>
      </c>
      <c r="C2833" t="s">
        <v>20793</v>
      </c>
      <c r="D2833" t="s">
        <v>20794</v>
      </c>
      <c r="F2833" t="s">
        <v>63</v>
      </c>
      <c r="G2833" t="s">
        <v>27</v>
      </c>
      <c r="H2833" t="s">
        <v>20795</v>
      </c>
      <c r="I2833" t="s">
        <v>20796</v>
      </c>
      <c r="J2833" t="s">
        <v>20797</v>
      </c>
      <c r="K2833">
        <v>223</v>
      </c>
      <c r="M2833" t="s">
        <v>20798</v>
      </c>
      <c r="N2833" t="s">
        <v>31</v>
      </c>
      <c r="O2833" t="s">
        <v>3295</v>
      </c>
      <c r="Q2833" t="s">
        <v>33</v>
      </c>
      <c r="R2833" t="s">
        <v>34</v>
      </c>
      <c r="S2833" t="s">
        <v>20799</v>
      </c>
      <c r="T2833" t="s">
        <v>3312</v>
      </c>
      <c r="W2833" t="s">
        <v>20036</v>
      </c>
      <c r="X2833" t="s">
        <v>38</v>
      </c>
    </row>
    <row r="2834" spans="1:24" x14ac:dyDescent="0.3">
      <c r="A2834">
        <v>971263</v>
      </c>
      <c r="B2834" t="s">
        <v>20800</v>
      </c>
      <c r="C2834" t="s">
        <v>20801</v>
      </c>
      <c r="D2834" t="s">
        <v>20802</v>
      </c>
      <c r="E2834" t="s">
        <v>140</v>
      </c>
      <c r="F2834" t="s">
        <v>292</v>
      </c>
      <c r="G2834" t="s">
        <v>27</v>
      </c>
      <c r="H2834" t="s">
        <v>20803</v>
      </c>
      <c r="I2834" t="s">
        <v>20804</v>
      </c>
      <c r="J2834" t="s">
        <v>20805</v>
      </c>
      <c r="K2834">
        <v>11</v>
      </c>
      <c r="L2834" t="s">
        <v>9542</v>
      </c>
      <c r="N2834" t="s">
        <v>68</v>
      </c>
      <c r="O2834" t="s">
        <v>332</v>
      </c>
      <c r="P2834" t="s">
        <v>7743</v>
      </c>
      <c r="Q2834" t="s">
        <v>33</v>
      </c>
      <c r="R2834" t="s">
        <v>34</v>
      </c>
      <c r="S2834" t="s">
        <v>20806</v>
      </c>
      <c r="W2834" t="s">
        <v>20807</v>
      </c>
      <c r="X2834" t="s">
        <v>38</v>
      </c>
    </row>
    <row r="2835" spans="1:24" x14ac:dyDescent="0.3">
      <c r="A2835">
        <v>971264</v>
      </c>
      <c r="B2835">
        <v>242438</v>
      </c>
      <c r="C2835" t="s">
        <v>20808</v>
      </c>
      <c r="D2835" t="s">
        <v>20809</v>
      </c>
      <c r="E2835" t="s">
        <v>140</v>
      </c>
      <c r="F2835" t="s">
        <v>84</v>
      </c>
      <c r="G2835" t="s">
        <v>43</v>
      </c>
      <c r="H2835" t="s">
        <v>20810</v>
      </c>
      <c r="I2835" t="s">
        <v>20811</v>
      </c>
      <c r="J2835" t="s">
        <v>20812</v>
      </c>
      <c r="K2835">
        <v>2</v>
      </c>
      <c r="N2835" t="s">
        <v>31</v>
      </c>
      <c r="O2835" t="s">
        <v>332</v>
      </c>
      <c r="Q2835" t="s">
        <v>33</v>
      </c>
      <c r="R2835" t="s">
        <v>34</v>
      </c>
      <c r="S2835" t="s">
        <v>20813</v>
      </c>
      <c r="T2835" t="s">
        <v>3735</v>
      </c>
      <c r="W2835" t="s">
        <v>20814</v>
      </c>
    </row>
    <row r="2836" spans="1:24" x14ac:dyDescent="0.3">
      <c r="A2836">
        <v>971265</v>
      </c>
      <c r="B2836" t="s">
        <v>20815</v>
      </c>
      <c r="C2836" t="s">
        <v>20816</v>
      </c>
      <c r="D2836" t="s">
        <v>20817</v>
      </c>
      <c r="E2836" t="s">
        <v>140</v>
      </c>
      <c r="F2836" t="s">
        <v>1244</v>
      </c>
      <c r="G2836" t="s">
        <v>43</v>
      </c>
      <c r="H2836" t="s">
        <v>20818</v>
      </c>
      <c r="I2836" t="s">
        <v>20819</v>
      </c>
      <c r="J2836" t="s">
        <v>20820</v>
      </c>
      <c r="K2836">
        <v>6</v>
      </c>
      <c r="N2836" t="s">
        <v>31</v>
      </c>
      <c r="O2836" t="s">
        <v>332</v>
      </c>
      <c r="Q2836" t="s">
        <v>1586</v>
      </c>
      <c r="R2836" t="s">
        <v>1587</v>
      </c>
      <c r="S2836" t="s">
        <v>20821</v>
      </c>
      <c r="T2836" t="s">
        <v>2524</v>
      </c>
      <c r="W2836" t="s">
        <v>20822</v>
      </c>
      <c r="X2836" t="s">
        <v>60</v>
      </c>
    </row>
    <row r="2837" spans="1:24" x14ac:dyDescent="0.3">
      <c r="A2837">
        <v>971266</v>
      </c>
      <c r="B2837">
        <v>182049</v>
      </c>
      <c r="C2837" t="s">
        <v>20823</v>
      </c>
      <c r="D2837" t="s">
        <v>20824</v>
      </c>
      <c r="E2837" t="s">
        <v>195</v>
      </c>
      <c r="F2837" t="s">
        <v>2210</v>
      </c>
      <c r="G2837" t="s">
        <v>27</v>
      </c>
      <c r="H2837" t="s">
        <v>20825</v>
      </c>
      <c r="I2837" t="s">
        <v>20826</v>
      </c>
      <c r="J2837" t="s">
        <v>20827</v>
      </c>
      <c r="K2837">
        <v>94</v>
      </c>
      <c r="L2837" t="s">
        <v>6195</v>
      </c>
      <c r="N2837" t="s">
        <v>31</v>
      </c>
      <c r="O2837" t="s">
        <v>490</v>
      </c>
      <c r="Q2837" t="s">
        <v>119</v>
      </c>
      <c r="R2837" t="s">
        <v>120</v>
      </c>
      <c r="S2837" t="s">
        <v>20828</v>
      </c>
      <c r="W2837" t="s">
        <v>20829</v>
      </c>
      <c r="X2837" t="s">
        <v>60</v>
      </c>
    </row>
    <row r="2838" spans="1:24" x14ac:dyDescent="0.3">
      <c r="A2838">
        <v>971267</v>
      </c>
      <c r="B2838">
        <v>332959</v>
      </c>
      <c r="C2838" t="s">
        <v>20830</v>
      </c>
      <c r="D2838" t="s">
        <v>20831</v>
      </c>
      <c r="E2838" t="s">
        <v>185</v>
      </c>
      <c r="F2838" t="s">
        <v>947</v>
      </c>
      <c r="G2838" t="s">
        <v>27</v>
      </c>
      <c r="H2838" t="s">
        <v>20832</v>
      </c>
      <c r="I2838" t="s">
        <v>20833</v>
      </c>
      <c r="J2838" t="s">
        <v>20834</v>
      </c>
      <c r="K2838">
        <v>202</v>
      </c>
      <c r="N2838" t="s">
        <v>31</v>
      </c>
      <c r="O2838" t="s">
        <v>32</v>
      </c>
      <c r="Q2838" t="s">
        <v>33</v>
      </c>
      <c r="R2838" t="s">
        <v>34</v>
      </c>
      <c r="S2838" t="s">
        <v>20835</v>
      </c>
      <c r="T2838" t="s">
        <v>5728</v>
      </c>
      <c r="W2838" t="s">
        <v>108</v>
      </c>
      <c r="X2838" t="s">
        <v>38</v>
      </c>
    </row>
    <row r="2839" spans="1:24" x14ac:dyDescent="0.3">
      <c r="A2839">
        <v>971268</v>
      </c>
      <c r="B2839">
        <v>205985</v>
      </c>
      <c r="C2839" t="s">
        <v>20836</v>
      </c>
      <c r="D2839" t="s">
        <v>20837</v>
      </c>
      <c r="E2839" t="s">
        <v>140</v>
      </c>
      <c r="F2839" t="s">
        <v>42</v>
      </c>
      <c r="G2839" t="s">
        <v>27</v>
      </c>
      <c r="H2839" t="s">
        <v>20838</v>
      </c>
      <c r="J2839" t="s">
        <v>20839</v>
      </c>
      <c r="N2839" t="s">
        <v>31</v>
      </c>
      <c r="R2839" t="s">
        <v>78</v>
      </c>
      <c r="S2839" t="s">
        <v>20840</v>
      </c>
      <c r="T2839" t="s">
        <v>503</v>
      </c>
      <c r="W2839" t="s">
        <v>20841</v>
      </c>
      <c r="X2839" t="s">
        <v>38</v>
      </c>
    </row>
    <row r="2840" spans="1:24" x14ac:dyDescent="0.3">
      <c r="A2840">
        <v>971269</v>
      </c>
      <c r="B2840" t="s">
        <v>20842</v>
      </c>
      <c r="C2840" t="s">
        <v>20843</v>
      </c>
      <c r="D2840" t="s">
        <v>20844</v>
      </c>
      <c r="F2840" t="s">
        <v>485</v>
      </c>
      <c r="G2840" t="s">
        <v>27</v>
      </c>
      <c r="H2840" t="s">
        <v>20845</v>
      </c>
      <c r="I2840" t="s">
        <v>20846</v>
      </c>
      <c r="J2840" t="s">
        <v>20847</v>
      </c>
      <c r="K2840">
        <v>187</v>
      </c>
      <c r="N2840" t="s">
        <v>31</v>
      </c>
      <c r="O2840" t="s">
        <v>32</v>
      </c>
      <c r="Q2840" t="s">
        <v>33</v>
      </c>
      <c r="R2840" t="s">
        <v>34</v>
      </c>
      <c r="S2840" t="s">
        <v>20848</v>
      </c>
      <c r="W2840" t="s">
        <v>20849</v>
      </c>
      <c r="X2840" t="s">
        <v>38</v>
      </c>
    </row>
    <row r="2841" spans="1:24" x14ac:dyDescent="0.3">
      <c r="A2841">
        <v>971271</v>
      </c>
      <c r="B2841">
        <v>89026</v>
      </c>
      <c r="C2841" t="s">
        <v>20850</v>
      </c>
      <c r="D2841" t="s">
        <v>20851</v>
      </c>
      <c r="F2841" t="s">
        <v>514</v>
      </c>
      <c r="G2841" t="s">
        <v>43</v>
      </c>
      <c r="H2841" t="s">
        <v>20852</v>
      </c>
      <c r="J2841" t="s">
        <v>20853</v>
      </c>
      <c r="N2841" t="s">
        <v>31</v>
      </c>
      <c r="R2841" t="s">
        <v>78</v>
      </c>
      <c r="S2841" t="s">
        <v>20854</v>
      </c>
      <c r="W2841" t="s">
        <v>20855</v>
      </c>
      <c r="X2841" t="s">
        <v>38</v>
      </c>
    </row>
    <row r="2842" spans="1:24" x14ac:dyDescent="0.3">
      <c r="A2842">
        <v>971272</v>
      </c>
      <c r="B2842" t="s">
        <v>20856</v>
      </c>
      <c r="C2842" t="s">
        <v>20857</v>
      </c>
      <c r="D2842" t="s">
        <v>20858</v>
      </c>
      <c r="F2842" t="s">
        <v>63</v>
      </c>
      <c r="G2842" t="s">
        <v>43</v>
      </c>
      <c r="H2842" t="s">
        <v>20859</v>
      </c>
      <c r="J2842" t="s">
        <v>20860</v>
      </c>
      <c r="N2842" t="s">
        <v>31</v>
      </c>
      <c r="R2842" t="s">
        <v>78</v>
      </c>
      <c r="S2842" t="s">
        <v>20861</v>
      </c>
      <c r="W2842" t="s">
        <v>20862</v>
      </c>
      <c r="X2842" t="s">
        <v>38</v>
      </c>
    </row>
    <row r="2843" spans="1:24" x14ac:dyDescent="0.3">
      <c r="A2843">
        <v>971274</v>
      </c>
      <c r="B2843" t="s">
        <v>20863</v>
      </c>
      <c r="C2843" t="s">
        <v>20864</v>
      </c>
      <c r="D2843" t="s">
        <v>20865</v>
      </c>
      <c r="F2843" t="s">
        <v>947</v>
      </c>
      <c r="G2843" t="s">
        <v>27</v>
      </c>
      <c r="H2843" t="s">
        <v>20866</v>
      </c>
      <c r="I2843" t="s">
        <v>20867</v>
      </c>
      <c r="J2843" t="s">
        <v>20868</v>
      </c>
      <c r="K2843">
        <v>174</v>
      </c>
      <c r="L2843" t="s">
        <v>18273</v>
      </c>
      <c r="N2843" t="s">
        <v>31</v>
      </c>
      <c r="O2843" t="s">
        <v>3295</v>
      </c>
      <c r="Q2843" t="s">
        <v>33</v>
      </c>
      <c r="R2843" t="s">
        <v>34</v>
      </c>
      <c r="S2843" t="s">
        <v>20869</v>
      </c>
      <c r="W2843" t="s">
        <v>20870</v>
      </c>
      <c r="X2843" t="s">
        <v>38</v>
      </c>
    </row>
    <row r="2844" spans="1:24" x14ac:dyDescent="0.3">
      <c r="A2844">
        <v>971275</v>
      </c>
      <c r="B2844">
        <v>156538</v>
      </c>
      <c r="C2844" t="s">
        <v>20871</v>
      </c>
      <c r="D2844" t="s">
        <v>20872</v>
      </c>
      <c r="E2844" t="s">
        <v>195</v>
      </c>
      <c r="F2844" t="s">
        <v>1009</v>
      </c>
      <c r="G2844" t="s">
        <v>27</v>
      </c>
      <c r="H2844" t="s">
        <v>20873</v>
      </c>
      <c r="I2844" t="s">
        <v>20874</v>
      </c>
      <c r="J2844" t="s">
        <v>20875</v>
      </c>
      <c r="K2844">
        <v>150</v>
      </c>
      <c r="L2844" t="s">
        <v>20876</v>
      </c>
      <c r="N2844" t="s">
        <v>31</v>
      </c>
      <c r="O2844" t="s">
        <v>3295</v>
      </c>
      <c r="Q2844" t="s">
        <v>33</v>
      </c>
      <c r="R2844" t="s">
        <v>34</v>
      </c>
      <c r="S2844" t="s">
        <v>20877</v>
      </c>
      <c r="T2844" t="s">
        <v>3155</v>
      </c>
      <c r="W2844" t="s">
        <v>20878</v>
      </c>
      <c r="X2844" t="s">
        <v>38</v>
      </c>
    </row>
    <row r="2845" spans="1:24" x14ac:dyDescent="0.3">
      <c r="A2845">
        <v>971277</v>
      </c>
      <c r="B2845" t="s">
        <v>20879</v>
      </c>
      <c r="C2845" t="s">
        <v>20880</v>
      </c>
      <c r="D2845" t="s">
        <v>20881</v>
      </c>
      <c r="E2845" t="s">
        <v>991</v>
      </c>
      <c r="F2845" t="s">
        <v>112</v>
      </c>
      <c r="G2845" t="s">
        <v>43</v>
      </c>
      <c r="H2845" t="s">
        <v>20882</v>
      </c>
      <c r="I2845" t="s">
        <v>20883</v>
      </c>
      <c r="J2845" t="s">
        <v>20884</v>
      </c>
      <c r="K2845">
        <v>156</v>
      </c>
      <c r="N2845" t="s">
        <v>31</v>
      </c>
      <c r="O2845" t="s">
        <v>32</v>
      </c>
      <c r="Q2845" t="s">
        <v>33</v>
      </c>
      <c r="R2845" t="s">
        <v>34</v>
      </c>
      <c r="S2845" t="s">
        <v>20885</v>
      </c>
      <c r="W2845" t="s">
        <v>1672</v>
      </c>
      <c r="X2845" t="s">
        <v>38</v>
      </c>
    </row>
    <row r="2846" spans="1:24" x14ac:dyDescent="0.3">
      <c r="A2846">
        <v>971278</v>
      </c>
      <c r="B2846">
        <v>263326</v>
      </c>
      <c r="C2846" t="s">
        <v>20886</v>
      </c>
      <c r="D2846" t="s">
        <v>20887</v>
      </c>
      <c r="F2846" t="s">
        <v>320</v>
      </c>
      <c r="G2846" t="s">
        <v>43</v>
      </c>
      <c r="H2846" t="s">
        <v>20888</v>
      </c>
      <c r="J2846" t="s">
        <v>20889</v>
      </c>
      <c r="N2846" t="s">
        <v>31</v>
      </c>
      <c r="R2846" t="s">
        <v>78</v>
      </c>
      <c r="S2846" t="s">
        <v>20890</v>
      </c>
      <c r="T2846" t="s">
        <v>2463</v>
      </c>
      <c r="W2846" t="s">
        <v>5464</v>
      </c>
      <c r="X2846" t="s">
        <v>38</v>
      </c>
    </row>
    <row r="2847" spans="1:24" x14ac:dyDescent="0.3">
      <c r="A2847">
        <v>971279</v>
      </c>
      <c r="B2847" t="s">
        <v>20891</v>
      </c>
      <c r="C2847" t="s">
        <v>20892</v>
      </c>
      <c r="D2847" t="s">
        <v>20893</v>
      </c>
      <c r="E2847" t="s">
        <v>101</v>
      </c>
      <c r="F2847" t="s">
        <v>63</v>
      </c>
      <c r="G2847" t="s">
        <v>27</v>
      </c>
      <c r="H2847" t="s">
        <v>20894</v>
      </c>
      <c r="I2847" t="s">
        <v>20895</v>
      </c>
      <c r="J2847" t="s">
        <v>20896</v>
      </c>
      <c r="K2847">
        <v>137</v>
      </c>
      <c r="L2847" t="s">
        <v>3692</v>
      </c>
      <c r="N2847" t="s">
        <v>31</v>
      </c>
      <c r="O2847" t="s">
        <v>490</v>
      </c>
      <c r="Q2847" t="s">
        <v>33</v>
      </c>
      <c r="R2847" t="s">
        <v>34</v>
      </c>
      <c r="S2847" t="s">
        <v>20897</v>
      </c>
      <c r="T2847" t="s">
        <v>12784</v>
      </c>
      <c r="W2847" t="s">
        <v>10331</v>
      </c>
      <c r="X2847" t="s">
        <v>38</v>
      </c>
    </row>
    <row r="2848" spans="1:24" x14ac:dyDescent="0.3">
      <c r="A2848">
        <v>971280</v>
      </c>
      <c r="B2848" t="s">
        <v>20898</v>
      </c>
      <c r="C2848" t="s">
        <v>20899</v>
      </c>
      <c r="D2848" t="s">
        <v>20900</v>
      </c>
      <c r="F2848" t="s">
        <v>1054</v>
      </c>
      <c r="G2848" t="s">
        <v>43</v>
      </c>
      <c r="H2848" t="s">
        <v>20901</v>
      </c>
      <c r="I2848" t="s">
        <v>20902</v>
      </c>
      <c r="J2848" t="s">
        <v>20903</v>
      </c>
      <c r="K2848">
        <v>70</v>
      </c>
      <c r="L2848" t="s">
        <v>20904</v>
      </c>
      <c r="N2848" t="s">
        <v>31</v>
      </c>
      <c r="O2848" t="s">
        <v>3295</v>
      </c>
      <c r="Q2848" t="s">
        <v>33</v>
      </c>
      <c r="R2848" t="s">
        <v>34</v>
      </c>
      <c r="S2848" t="s">
        <v>20905</v>
      </c>
      <c r="T2848" t="s">
        <v>646</v>
      </c>
      <c r="W2848" t="s">
        <v>20906</v>
      </c>
      <c r="X2848" t="s">
        <v>60</v>
      </c>
    </row>
    <row r="2849" spans="1:24" x14ac:dyDescent="0.3">
      <c r="A2849">
        <v>971281</v>
      </c>
      <c r="B2849" t="s">
        <v>20907</v>
      </c>
      <c r="C2849" t="s">
        <v>20908</v>
      </c>
      <c r="D2849" t="s">
        <v>20909</v>
      </c>
      <c r="F2849" t="s">
        <v>441</v>
      </c>
      <c r="G2849" t="s">
        <v>43</v>
      </c>
      <c r="H2849" t="s">
        <v>20910</v>
      </c>
      <c r="I2849" t="s">
        <v>20911</v>
      </c>
      <c r="J2849" t="s">
        <v>20912</v>
      </c>
      <c r="K2849">
        <v>127</v>
      </c>
      <c r="L2849" t="s">
        <v>3414</v>
      </c>
      <c r="N2849" t="s">
        <v>31</v>
      </c>
      <c r="O2849" t="s">
        <v>3295</v>
      </c>
      <c r="Q2849" t="s">
        <v>33</v>
      </c>
      <c r="R2849" t="s">
        <v>34</v>
      </c>
      <c r="S2849" t="s">
        <v>20913</v>
      </c>
      <c r="T2849" t="s">
        <v>2443</v>
      </c>
      <c r="W2849" t="s">
        <v>20914</v>
      </c>
      <c r="X2849" t="s">
        <v>38</v>
      </c>
    </row>
    <row r="2850" spans="1:24" x14ac:dyDescent="0.3">
      <c r="A2850">
        <v>971282</v>
      </c>
      <c r="B2850">
        <v>246344</v>
      </c>
      <c r="C2850" t="s">
        <v>20915</v>
      </c>
      <c r="D2850" t="s">
        <v>20916</v>
      </c>
      <c r="E2850" t="s">
        <v>101</v>
      </c>
      <c r="F2850" t="s">
        <v>685</v>
      </c>
      <c r="G2850" t="s">
        <v>43</v>
      </c>
      <c r="H2850" t="s">
        <v>20917</v>
      </c>
      <c r="I2850" t="s">
        <v>20917</v>
      </c>
      <c r="J2850" t="s">
        <v>20918</v>
      </c>
      <c r="K2850">
        <v>0</v>
      </c>
      <c r="N2850" t="s">
        <v>31</v>
      </c>
      <c r="O2850" t="s">
        <v>32</v>
      </c>
      <c r="Q2850" t="s">
        <v>33</v>
      </c>
      <c r="R2850" t="s">
        <v>34</v>
      </c>
      <c r="S2850" t="s">
        <v>20919</v>
      </c>
      <c r="T2850" t="s">
        <v>20920</v>
      </c>
      <c r="W2850" t="s">
        <v>2688</v>
      </c>
    </row>
    <row r="2851" spans="1:24" x14ac:dyDescent="0.3">
      <c r="A2851">
        <v>971283</v>
      </c>
      <c r="B2851" t="s">
        <v>20921</v>
      </c>
      <c r="C2851" t="s">
        <v>20922</v>
      </c>
      <c r="D2851" t="s">
        <v>20923</v>
      </c>
      <c r="E2851" t="s">
        <v>101</v>
      </c>
      <c r="F2851" t="s">
        <v>650</v>
      </c>
      <c r="G2851" t="s">
        <v>27</v>
      </c>
      <c r="H2851" t="s">
        <v>20924</v>
      </c>
      <c r="I2851" t="s">
        <v>20925</v>
      </c>
      <c r="J2851" t="s">
        <v>20926</v>
      </c>
      <c r="K2851">
        <v>105</v>
      </c>
      <c r="L2851" t="s">
        <v>5693</v>
      </c>
      <c r="N2851" t="s">
        <v>31</v>
      </c>
      <c r="O2851" t="s">
        <v>3295</v>
      </c>
      <c r="Q2851" t="s">
        <v>33</v>
      </c>
      <c r="R2851" t="s">
        <v>34</v>
      </c>
      <c r="S2851" t="s">
        <v>20927</v>
      </c>
      <c r="T2851" t="s">
        <v>20928</v>
      </c>
      <c r="W2851" t="s">
        <v>20929</v>
      </c>
      <c r="X2851" t="s">
        <v>38</v>
      </c>
    </row>
    <row r="2852" spans="1:24" x14ac:dyDescent="0.3">
      <c r="A2852">
        <v>971284</v>
      </c>
      <c r="B2852" t="s">
        <v>20930</v>
      </c>
      <c r="C2852" t="s">
        <v>20931</v>
      </c>
      <c r="D2852" t="s">
        <v>20932</v>
      </c>
      <c r="F2852" t="s">
        <v>63</v>
      </c>
      <c r="G2852" t="s">
        <v>43</v>
      </c>
      <c r="H2852" t="s">
        <v>20933</v>
      </c>
      <c r="I2852" t="s">
        <v>20934</v>
      </c>
      <c r="J2852" t="s">
        <v>20935</v>
      </c>
      <c r="K2852">
        <v>37</v>
      </c>
      <c r="N2852" t="s">
        <v>31</v>
      </c>
      <c r="O2852" t="s">
        <v>3295</v>
      </c>
      <c r="Q2852" t="s">
        <v>33</v>
      </c>
      <c r="R2852" t="s">
        <v>34</v>
      </c>
      <c r="S2852" t="s">
        <v>20936</v>
      </c>
      <c r="T2852" t="s">
        <v>2443</v>
      </c>
      <c r="W2852" t="s">
        <v>20937</v>
      </c>
      <c r="X2852" t="s">
        <v>38</v>
      </c>
    </row>
    <row r="2853" spans="1:24" x14ac:dyDescent="0.3">
      <c r="A2853">
        <v>971285</v>
      </c>
      <c r="B2853">
        <v>110236</v>
      </c>
      <c r="C2853" t="s">
        <v>20938</v>
      </c>
      <c r="D2853" t="s">
        <v>20939</v>
      </c>
      <c r="F2853" t="s">
        <v>102</v>
      </c>
      <c r="G2853" t="s">
        <v>27</v>
      </c>
      <c r="H2853" t="s">
        <v>20940</v>
      </c>
      <c r="I2853" t="s">
        <v>20941</v>
      </c>
      <c r="J2853" t="s">
        <v>20942</v>
      </c>
      <c r="K2853">
        <v>20</v>
      </c>
      <c r="L2853" t="s">
        <v>20943</v>
      </c>
      <c r="N2853" t="s">
        <v>31</v>
      </c>
      <c r="O2853" t="s">
        <v>3295</v>
      </c>
      <c r="Q2853" t="s">
        <v>33</v>
      </c>
      <c r="R2853" t="s">
        <v>34</v>
      </c>
      <c r="S2853" t="s">
        <v>20944</v>
      </c>
      <c r="W2853" t="s">
        <v>20945</v>
      </c>
      <c r="X2853" t="s">
        <v>60</v>
      </c>
    </row>
    <row r="2854" spans="1:24" x14ac:dyDescent="0.3">
      <c r="A2854">
        <v>971286</v>
      </c>
      <c r="B2854">
        <v>301038</v>
      </c>
      <c r="C2854" t="s">
        <v>16461</v>
      </c>
      <c r="D2854" t="s">
        <v>16462</v>
      </c>
      <c r="F2854" t="s">
        <v>16463</v>
      </c>
      <c r="G2854" t="s">
        <v>27</v>
      </c>
      <c r="H2854" t="s">
        <v>20946</v>
      </c>
      <c r="I2854" t="s">
        <v>20947</v>
      </c>
      <c r="J2854" t="s">
        <v>20948</v>
      </c>
      <c r="K2854">
        <v>47</v>
      </c>
      <c r="L2854" t="s">
        <v>576</v>
      </c>
      <c r="N2854" t="s">
        <v>31</v>
      </c>
      <c r="O2854" t="s">
        <v>399</v>
      </c>
      <c r="Q2854" t="s">
        <v>33</v>
      </c>
      <c r="R2854" t="s">
        <v>34</v>
      </c>
      <c r="S2854" t="s">
        <v>16468</v>
      </c>
      <c r="T2854" t="s">
        <v>5371</v>
      </c>
      <c r="W2854" t="s">
        <v>20949</v>
      </c>
      <c r="X2854" t="s">
        <v>60</v>
      </c>
    </row>
    <row r="2855" spans="1:24" x14ac:dyDescent="0.3">
      <c r="A2855">
        <v>971287</v>
      </c>
      <c r="B2855">
        <v>208015</v>
      </c>
      <c r="C2855" t="s">
        <v>20950</v>
      </c>
      <c r="D2855" t="s">
        <v>20951</v>
      </c>
      <c r="F2855" t="s">
        <v>1001</v>
      </c>
      <c r="G2855" t="s">
        <v>27</v>
      </c>
      <c r="H2855" t="s">
        <v>20952</v>
      </c>
      <c r="I2855" t="s">
        <v>20953</v>
      </c>
      <c r="J2855" t="s">
        <v>20954</v>
      </c>
      <c r="K2855">
        <v>100</v>
      </c>
      <c r="L2855" t="s">
        <v>20955</v>
      </c>
      <c r="N2855" t="s">
        <v>31</v>
      </c>
      <c r="O2855" t="s">
        <v>332</v>
      </c>
      <c r="Q2855" t="s">
        <v>33</v>
      </c>
      <c r="R2855" t="s">
        <v>34</v>
      </c>
      <c r="S2855" t="s">
        <v>20956</v>
      </c>
      <c r="T2855" t="s">
        <v>36</v>
      </c>
      <c r="W2855" t="s">
        <v>20957</v>
      </c>
      <c r="X2855" t="s">
        <v>38</v>
      </c>
    </row>
    <row r="2856" spans="1:24" x14ac:dyDescent="0.3">
      <c r="A2856">
        <v>971289</v>
      </c>
      <c r="B2856" t="s">
        <v>20958</v>
      </c>
      <c r="C2856" t="s">
        <v>20959</v>
      </c>
      <c r="D2856" t="s">
        <v>20960</v>
      </c>
      <c r="E2856" t="s">
        <v>140</v>
      </c>
      <c r="F2856" t="s">
        <v>3719</v>
      </c>
      <c r="G2856" t="s">
        <v>27</v>
      </c>
      <c r="H2856" t="s">
        <v>20961</v>
      </c>
      <c r="I2856" t="s">
        <v>20962</v>
      </c>
      <c r="J2856" t="s">
        <v>20963</v>
      </c>
      <c r="K2856">
        <v>86</v>
      </c>
      <c r="N2856" t="s">
        <v>31</v>
      </c>
      <c r="O2856" t="s">
        <v>332</v>
      </c>
      <c r="Q2856" t="s">
        <v>33</v>
      </c>
      <c r="R2856" t="s">
        <v>34</v>
      </c>
      <c r="S2856" t="s">
        <v>20964</v>
      </c>
      <c r="W2856" t="s">
        <v>20965</v>
      </c>
      <c r="X2856" t="s">
        <v>38</v>
      </c>
    </row>
    <row r="2857" spans="1:24" x14ac:dyDescent="0.3">
      <c r="A2857">
        <v>971291</v>
      </c>
      <c r="B2857" t="s">
        <v>20966</v>
      </c>
      <c r="C2857" t="s">
        <v>20967</v>
      </c>
      <c r="D2857" t="s">
        <v>20968</v>
      </c>
      <c r="F2857" t="s">
        <v>270</v>
      </c>
      <c r="G2857" t="s">
        <v>43</v>
      </c>
      <c r="H2857" t="s">
        <v>20969</v>
      </c>
      <c r="I2857" t="s">
        <v>20970</v>
      </c>
      <c r="J2857" t="s">
        <v>20971</v>
      </c>
      <c r="K2857">
        <v>48</v>
      </c>
      <c r="L2857" t="s">
        <v>20725</v>
      </c>
      <c r="N2857" t="s">
        <v>68</v>
      </c>
      <c r="O2857" t="s">
        <v>1411</v>
      </c>
      <c r="P2857" t="s">
        <v>501</v>
      </c>
      <c r="Q2857" t="s">
        <v>33</v>
      </c>
      <c r="R2857" t="s">
        <v>34</v>
      </c>
      <c r="S2857" t="s">
        <v>20972</v>
      </c>
      <c r="W2857" t="s">
        <v>20973</v>
      </c>
      <c r="X2857" t="s">
        <v>38</v>
      </c>
    </row>
    <row r="2858" spans="1:24" x14ac:dyDescent="0.3">
      <c r="A2858">
        <v>971292</v>
      </c>
      <c r="B2858" t="s">
        <v>20974</v>
      </c>
      <c r="C2858" t="s">
        <v>20975</v>
      </c>
      <c r="D2858" t="s">
        <v>20976</v>
      </c>
      <c r="E2858" t="s">
        <v>185</v>
      </c>
      <c r="F2858" t="s">
        <v>1911</v>
      </c>
      <c r="G2858" t="s">
        <v>43</v>
      </c>
      <c r="H2858" t="s">
        <v>20977</v>
      </c>
      <c r="I2858" t="s">
        <v>20978</v>
      </c>
      <c r="J2858" t="s">
        <v>20979</v>
      </c>
      <c r="K2858">
        <v>117</v>
      </c>
      <c r="L2858" t="s">
        <v>20980</v>
      </c>
      <c r="N2858" t="s">
        <v>31</v>
      </c>
      <c r="O2858" t="s">
        <v>1411</v>
      </c>
      <c r="Q2858" t="s">
        <v>33</v>
      </c>
      <c r="R2858" t="s">
        <v>34</v>
      </c>
      <c r="S2858" t="s">
        <v>20981</v>
      </c>
      <c r="W2858" t="s">
        <v>20982</v>
      </c>
      <c r="X2858" t="s">
        <v>38</v>
      </c>
    </row>
    <row r="2859" spans="1:24" x14ac:dyDescent="0.3">
      <c r="A2859">
        <v>971293</v>
      </c>
      <c r="B2859" t="s">
        <v>20983</v>
      </c>
      <c r="C2859" t="s">
        <v>20984</v>
      </c>
      <c r="D2859" t="s">
        <v>20985</v>
      </c>
      <c r="E2859" t="s">
        <v>185</v>
      </c>
      <c r="F2859" t="s">
        <v>979</v>
      </c>
      <c r="G2859" t="s">
        <v>43</v>
      </c>
      <c r="H2859" t="s">
        <v>20986</v>
      </c>
      <c r="I2859" t="s">
        <v>20986</v>
      </c>
      <c r="J2859" t="s">
        <v>20987</v>
      </c>
      <c r="K2859">
        <v>0</v>
      </c>
      <c r="N2859" t="s">
        <v>31</v>
      </c>
      <c r="O2859" t="s">
        <v>332</v>
      </c>
      <c r="Q2859" t="s">
        <v>33</v>
      </c>
      <c r="R2859" t="s">
        <v>34</v>
      </c>
      <c r="S2859" t="s">
        <v>20988</v>
      </c>
      <c r="T2859" t="s">
        <v>20989</v>
      </c>
      <c r="W2859" t="s">
        <v>20990</v>
      </c>
    </row>
    <row r="2860" spans="1:24" x14ac:dyDescent="0.3">
      <c r="A2860">
        <v>971294</v>
      </c>
      <c r="B2860" t="s">
        <v>20991</v>
      </c>
      <c r="C2860" t="s">
        <v>20992</v>
      </c>
      <c r="D2860" t="s">
        <v>20993</v>
      </c>
      <c r="F2860" t="s">
        <v>738</v>
      </c>
      <c r="G2860" t="s">
        <v>43</v>
      </c>
      <c r="H2860" t="s">
        <v>20994</v>
      </c>
      <c r="I2860" t="s">
        <v>20995</v>
      </c>
      <c r="J2860" t="s">
        <v>20996</v>
      </c>
      <c r="K2860">
        <v>71</v>
      </c>
      <c r="N2860" t="s">
        <v>31</v>
      </c>
      <c r="O2860" t="s">
        <v>332</v>
      </c>
      <c r="Q2860" t="s">
        <v>33</v>
      </c>
      <c r="R2860" t="s">
        <v>34</v>
      </c>
      <c r="S2860" t="s">
        <v>20997</v>
      </c>
      <c r="T2860" t="s">
        <v>19259</v>
      </c>
      <c r="W2860" t="s">
        <v>20998</v>
      </c>
      <c r="X2860" t="s">
        <v>38</v>
      </c>
    </row>
    <row r="2861" spans="1:24" x14ac:dyDescent="0.3">
      <c r="A2861">
        <v>971295</v>
      </c>
      <c r="B2861" t="s">
        <v>20999</v>
      </c>
      <c r="C2861" t="s">
        <v>21000</v>
      </c>
      <c r="D2861" t="s">
        <v>21001</v>
      </c>
      <c r="F2861" t="s">
        <v>270</v>
      </c>
      <c r="G2861" t="s">
        <v>27</v>
      </c>
      <c r="H2861" t="s">
        <v>21002</v>
      </c>
      <c r="I2861" t="s">
        <v>21003</v>
      </c>
      <c r="J2861" t="s">
        <v>21004</v>
      </c>
      <c r="K2861">
        <v>71</v>
      </c>
      <c r="M2861" t="s">
        <v>10268</v>
      </c>
      <c r="N2861" t="s">
        <v>31</v>
      </c>
      <c r="O2861" t="s">
        <v>170</v>
      </c>
      <c r="Q2861" t="s">
        <v>33</v>
      </c>
      <c r="R2861" t="s">
        <v>34</v>
      </c>
      <c r="S2861" t="s">
        <v>21005</v>
      </c>
      <c r="W2861" t="s">
        <v>21006</v>
      </c>
      <c r="X2861" t="s">
        <v>38</v>
      </c>
    </row>
    <row r="2862" spans="1:24" x14ac:dyDescent="0.3">
      <c r="A2862">
        <v>971296</v>
      </c>
      <c r="B2862" t="s">
        <v>20145</v>
      </c>
      <c r="C2862" t="s">
        <v>20146</v>
      </c>
      <c r="D2862" t="s">
        <v>20147</v>
      </c>
      <c r="F2862" t="s">
        <v>463</v>
      </c>
      <c r="G2862" t="s">
        <v>43</v>
      </c>
      <c r="H2862" t="s">
        <v>21007</v>
      </c>
      <c r="I2862" t="s">
        <v>21008</v>
      </c>
      <c r="J2862" t="s">
        <v>21009</v>
      </c>
      <c r="K2862">
        <v>46</v>
      </c>
      <c r="N2862" t="s">
        <v>31</v>
      </c>
      <c r="O2862" t="s">
        <v>332</v>
      </c>
      <c r="Q2862" t="s">
        <v>33</v>
      </c>
      <c r="R2862" t="s">
        <v>34</v>
      </c>
      <c r="S2862" t="s">
        <v>20152</v>
      </c>
      <c r="T2862" t="s">
        <v>20153</v>
      </c>
      <c r="W2862" t="s">
        <v>21010</v>
      </c>
      <c r="X2862" t="s">
        <v>60</v>
      </c>
    </row>
    <row r="2863" spans="1:24" x14ac:dyDescent="0.3">
      <c r="A2863">
        <v>971298</v>
      </c>
      <c r="B2863">
        <v>92184</v>
      </c>
      <c r="C2863" t="s">
        <v>12859</v>
      </c>
      <c r="D2863" t="s">
        <v>12860</v>
      </c>
      <c r="F2863" t="s">
        <v>281</v>
      </c>
      <c r="G2863" t="s">
        <v>27</v>
      </c>
      <c r="H2863" t="s">
        <v>21011</v>
      </c>
      <c r="I2863" t="s">
        <v>21012</v>
      </c>
      <c r="J2863" t="s">
        <v>21013</v>
      </c>
      <c r="K2863">
        <v>30</v>
      </c>
      <c r="M2863" t="s">
        <v>1213</v>
      </c>
      <c r="N2863" t="s">
        <v>31</v>
      </c>
      <c r="O2863" t="s">
        <v>201</v>
      </c>
      <c r="Q2863" t="s">
        <v>33</v>
      </c>
      <c r="R2863" t="s">
        <v>34</v>
      </c>
      <c r="S2863" t="s">
        <v>12864</v>
      </c>
      <c r="W2863" t="s">
        <v>21014</v>
      </c>
      <c r="X2863" t="s">
        <v>38</v>
      </c>
    </row>
    <row r="2864" spans="1:24" x14ac:dyDescent="0.3">
      <c r="A2864">
        <v>971299</v>
      </c>
      <c r="B2864" t="s">
        <v>21015</v>
      </c>
      <c r="C2864" t="s">
        <v>21016</v>
      </c>
      <c r="D2864" t="s">
        <v>21017</v>
      </c>
      <c r="F2864" t="s">
        <v>1156</v>
      </c>
      <c r="G2864" t="s">
        <v>43</v>
      </c>
      <c r="H2864" t="s">
        <v>21018</v>
      </c>
      <c r="J2864" t="s">
        <v>21019</v>
      </c>
      <c r="N2864" t="s">
        <v>31</v>
      </c>
      <c r="R2864" t="s">
        <v>78</v>
      </c>
      <c r="S2864" t="s">
        <v>21020</v>
      </c>
      <c r="T2864" t="s">
        <v>1759</v>
      </c>
      <c r="W2864" t="s">
        <v>2138</v>
      </c>
      <c r="X2864" t="s">
        <v>38</v>
      </c>
    </row>
    <row r="2865" spans="1:24" x14ac:dyDescent="0.3">
      <c r="A2865">
        <v>971300</v>
      </c>
      <c r="B2865" t="s">
        <v>21021</v>
      </c>
      <c r="C2865" t="s">
        <v>21022</v>
      </c>
      <c r="D2865" t="s">
        <v>21023</v>
      </c>
      <c r="E2865" t="s">
        <v>2001</v>
      </c>
      <c r="F2865" t="s">
        <v>650</v>
      </c>
      <c r="G2865" t="s">
        <v>43</v>
      </c>
      <c r="H2865" t="s">
        <v>21018</v>
      </c>
      <c r="I2865" t="s">
        <v>21024</v>
      </c>
      <c r="J2865" t="s">
        <v>21025</v>
      </c>
      <c r="K2865">
        <v>106</v>
      </c>
      <c r="L2865" t="s">
        <v>21026</v>
      </c>
      <c r="N2865" t="s">
        <v>31</v>
      </c>
      <c r="O2865" t="s">
        <v>146</v>
      </c>
      <c r="Q2865" t="s">
        <v>33</v>
      </c>
      <c r="R2865" t="s">
        <v>34</v>
      </c>
      <c r="S2865" t="s">
        <v>21027</v>
      </c>
      <c r="T2865" t="s">
        <v>21028</v>
      </c>
      <c r="W2865" t="s">
        <v>726</v>
      </c>
      <c r="X2865" t="s">
        <v>38</v>
      </c>
    </row>
    <row r="2866" spans="1:24" x14ac:dyDescent="0.3">
      <c r="A2866">
        <v>971301</v>
      </c>
      <c r="B2866">
        <v>279844</v>
      </c>
      <c r="C2866" t="s">
        <v>19874</v>
      </c>
      <c r="D2866" t="s">
        <v>19875</v>
      </c>
      <c r="F2866" t="s">
        <v>970</v>
      </c>
      <c r="G2866" t="s">
        <v>43</v>
      </c>
      <c r="H2866" t="s">
        <v>21029</v>
      </c>
      <c r="I2866" t="s">
        <v>21030</v>
      </c>
      <c r="J2866" t="s">
        <v>21031</v>
      </c>
      <c r="K2866">
        <v>105</v>
      </c>
      <c r="N2866" t="s">
        <v>31</v>
      </c>
      <c r="O2866" t="s">
        <v>117</v>
      </c>
      <c r="Q2866" t="s">
        <v>33</v>
      </c>
      <c r="R2866" t="s">
        <v>34</v>
      </c>
      <c r="S2866" t="s">
        <v>19879</v>
      </c>
      <c r="T2866" t="s">
        <v>19880</v>
      </c>
      <c r="W2866" t="s">
        <v>2138</v>
      </c>
      <c r="X2866" t="s">
        <v>38</v>
      </c>
    </row>
    <row r="2867" spans="1:24" x14ac:dyDescent="0.3">
      <c r="A2867">
        <v>971302</v>
      </c>
      <c r="B2867">
        <v>263326</v>
      </c>
      <c r="C2867" t="s">
        <v>20886</v>
      </c>
      <c r="D2867" t="s">
        <v>20887</v>
      </c>
      <c r="F2867" t="s">
        <v>320</v>
      </c>
      <c r="G2867" t="s">
        <v>43</v>
      </c>
      <c r="H2867" t="s">
        <v>21032</v>
      </c>
      <c r="I2867" t="s">
        <v>21033</v>
      </c>
      <c r="J2867" t="s">
        <v>21034</v>
      </c>
      <c r="K2867">
        <v>82</v>
      </c>
      <c r="L2867" t="s">
        <v>422</v>
      </c>
      <c r="N2867" t="s">
        <v>31</v>
      </c>
      <c r="O2867" t="s">
        <v>146</v>
      </c>
      <c r="Q2867" t="s">
        <v>33</v>
      </c>
      <c r="R2867" t="s">
        <v>34</v>
      </c>
      <c r="S2867" t="s">
        <v>20890</v>
      </c>
      <c r="T2867" t="s">
        <v>2463</v>
      </c>
      <c r="W2867" t="s">
        <v>2138</v>
      </c>
      <c r="X2867" t="s">
        <v>38</v>
      </c>
    </row>
    <row r="2868" spans="1:24" x14ac:dyDescent="0.3">
      <c r="A2868">
        <v>971303</v>
      </c>
      <c r="B2868" t="s">
        <v>21035</v>
      </c>
      <c r="C2868" t="s">
        <v>21036</v>
      </c>
      <c r="D2868" t="s">
        <v>21037</v>
      </c>
      <c r="F2868" t="s">
        <v>970</v>
      </c>
      <c r="G2868" t="s">
        <v>43</v>
      </c>
      <c r="H2868" t="s">
        <v>21038</v>
      </c>
      <c r="I2868" t="s">
        <v>21039</v>
      </c>
      <c r="J2868" t="s">
        <v>21040</v>
      </c>
      <c r="K2868">
        <v>81</v>
      </c>
      <c r="L2868" t="s">
        <v>4461</v>
      </c>
      <c r="N2868" t="s">
        <v>31</v>
      </c>
      <c r="O2868" t="s">
        <v>146</v>
      </c>
      <c r="Q2868" t="s">
        <v>33</v>
      </c>
      <c r="R2868" t="s">
        <v>34</v>
      </c>
      <c r="S2868" t="s">
        <v>21041</v>
      </c>
      <c r="T2868" t="s">
        <v>21042</v>
      </c>
      <c r="W2868" t="s">
        <v>3235</v>
      </c>
      <c r="X2868" t="s">
        <v>38</v>
      </c>
    </row>
    <row r="2869" spans="1:24" x14ac:dyDescent="0.3">
      <c r="A2869">
        <v>971304</v>
      </c>
      <c r="B2869" t="s">
        <v>21043</v>
      </c>
      <c r="C2869" t="s">
        <v>21044</v>
      </c>
      <c r="D2869" t="s">
        <v>21045</v>
      </c>
      <c r="F2869" t="s">
        <v>947</v>
      </c>
      <c r="G2869" t="s">
        <v>27</v>
      </c>
      <c r="H2869" t="s">
        <v>21046</v>
      </c>
      <c r="I2869" t="s">
        <v>21047</v>
      </c>
      <c r="J2869" t="s">
        <v>21048</v>
      </c>
      <c r="K2869">
        <v>62</v>
      </c>
      <c r="L2869" t="s">
        <v>21049</v>
      </c>
      <c r="N2869" t="s">
        <v>31</v>
      </c>
      <c r="O2869" t="s">
        <v>117</v>
      </c>
      <c r="Q2869" t="s">
        <v>33</v>
      </c>
      <c r="R2869" t="s">
        <v>34</v>
      </c>
      <c r="S2869" t="s">
        <v>21050</v>
      </c>
      <c r="W2869" t="s">
        <v>21051</v>
      </c>
      <c r="X2869" t="s">
        <v>38</v>
      </c>
    </row>
    <row r="2870" spans="1:24" x14ac:dyDescent="0.3">
      <c r="A2870">
        <v>971305</v>
      </c>
      <c r="B2870">
        <v>206448</v>
      </c>
      <c r="C2870" t="s">
        <v>21052</v>
      </c>
      <c r="D2870" t="s">
        <v>21053</v>
      </c>
      <c r="F2870" t="s">
        <v>356</v>
      </c>
      <c r="G2870" t="s">
        <v>27</v>
      </c>
      <c r="H2870" t="s">
        <v>21054</v>
      </c>
      <c r="I2870" t="s">
        <v>21054</v>
      </c>
      <c r="J2870" t="s">
        <v>21055</v>
      </c>
      <c r="K2870">
        <v>0</v>
      </c>
      <c r="L2870" t="s">
        <v>21056</v>
      </c>
      <c r="N2870" t="s">
        <v>31</v>
      </c>
      <c r="O2870" t="s">
        <v>490</v>
      </c>
      <c r="Q2870" t="s">
        <v>33</v>
      </c>
      <c r="R2870" t="s">
        <v>34</v>
      </c>
      <c r="S2870" t="s">
        <v>21057</v>
      </c>
      <c r="T2870" t="s">
        <v>1345</v>
      </c>
      <c r="W2870" t="s">
        <v>4220</v>
      </c>
    </row>
    <row r="2871" spans="1:24" x14ac:dyDescent="0.3">
      <c r="A2871">
        <v>971306</v>
      </c>
      <c r="B2871" t="s">
        <v>21058</v>
      </c>
      <c r="C2871" t="s">
        <v>21059</v>
      </c>
      <c r="D2871" t="s">
        <v>21060</v>
      </c>
      <c r="E2871" t="s">
        <v>140</v>
      </c>
      <c r="F2871" t="s">
        <v>668</v>
      </c>
      <c r="G2871" t="s">
        <v>27</v>
      </c>
      <c r="H2871" t="s">
        <v>21061</v>
      </c>
      <c r="I2871" t="s">
        <v>21062</v>
      </c>
      <c r="J2871" t="s">
        <v>21063</v>
      </c>
      <c r="K2871">
        <v>8</v>
      </c>
      <c r="L2871" t="s">
        <v>2962</v>
      </c>
      <c r="N2871" t="s">
        <v>31</v>
      </c>
      <c r="O2871" t="s">
        <v>490</v>
      </c>
      <c r="Q2871" t="s">
        <v>33</v>
      </c>
      <c r="R2871" t="s">
        <v>34</v>
      </c>
      <c r="S2871" t="s">
        <v>21064</v>
      </c>
      <c r="W2871" t="s">
        <v>2027</v>
      </c>
      <c r="X2871" t="s">
        <v>60</v>
      </c>
    </row>
    <row r="2872" spans="1:24" x14ac:dyDescent="0.3">
      <c r="A2872">
        <v>971307</v>
      </c>
      <c r="B2872">
        <v>201588</v>
      </c>
      <c r="C2872" t="s">
        <v>21065</v>
      </c>
      <c r="D2872" t="s">
        <v>21066</v>
      </c>
      <c r="E2872" t="s">
        <v>195</v>
      </c>
      <c r="F2872" t="s">
        <v>365</v>
      </c>
      <c r="G2872" t="s">
        <v>27</v>
      </c>
      <c r="H2872" t="s">
        <v>21067</v>
      </c>
      <c r="I2872" t="s">
        <v>21068</v>
      </c>
      <c r="J2872" t="s">
        <v>21069</v>
      </c>
      <c r="K2872">
        <v>30</v>
      </c>
      <c r="L2872" t="s">
        <v>11015</v>
      </c>
      <c r="N2872" t="s">
        <v>31</v>
      </c>
      <c r="O2872" t="s">
        <v>399</v>
      </c>
      <c r="Q2872" t="s">
        <v>33</v>
      </c>
      <c r="R2872" t="s">
        <v>34</v>
      </c>
      <c r="S2872" t="s">
        <v>13561</v>
      </c>
      <c r="T2872" t="s">
        <v>21070</v>
      </c>
      <c r="W2872" t="s">
        <v>21071</v>
      </c>
      <c r="X2872" t="s">
        <v>60</v>
      </c>
    </row>
    <row r="2873" spans="1:24" x14ac:dyDescent="0.3">
      <c r="A2873">
        <v>971308</v>
      </c>
      <c r="B2873">
        <v>333767</v>
      </c>
      <c r="C2873" t="s">
        <v>21072</v>
      </c>
      <c r="D2873" t="s">
        <v>21073</v>
      </c>
      <c r="E2873" t="s">
        <v>140</v>
      </c>
      <c r="F2873" t="s">
        <v>92</v>
      </c>
      <c r="G2873" t="s">
        <v>43</v>
      </c>
      <c r="H2873" t="s">
        <v>21074</v>
      </c>
      <c r="I2873" t="s">
        <v>21074</v>
      </c>
      <c r="J2873" t="s">
        <v>21075</v>
      </c>
      <c r="K2873">
        <v>0</v>
      </c>
      <c r="L2873" t="s">
        <v>5017</v>
      </c>
      <c r="N2873" t="s">
        <v>31</v>
      </c>
      <c r="O2873" t="s">
        <v>158</v>
      </c>
      <c r="Q2873" t="s">
        <v>33</v>
      </c>
      <c r="R2873" t="s">
        <v>34</v>
      </c>
      <c r="S2873" t="s">
        <v>21076</v>
      </c>
      <c r="W2873" t="s">
        <v>5017</v>
      </c>
    </row>
    <row r="2874" spans="1:24" x14ac:dyDescent="0.3">
      <c r="A2874">
        <v>971311</v>
      </c>
      <c r="B2874">
        <v>78667</v>
      </c>
      <c r="C2874" t="s">
        <v>21077</v>
      </c>
      <c r="D2874" t="s">
        <v>21078</v>
      </c>
      <c r="E2874" t="s">
        <v>195</v>
      </c>
      <c r="F2874" t="s">
        <v>787</v>
      </c>
      <c r="G2874" t="s">
        <v>27</v>
      </c>
      <c r="H2874" t="s">
        <v>21079</v>
      </c>
      <c r="I2874" t="s">
        <v>21080</v>
      </c>
      <c r="J2874" t="s">
        <v>21081</v>
      </c>
      <c r="K2874">
        <v>39</v>
      </c>
      <c r="M2874" t="s">
        <v>21082</v>
      </c>
      <c r="N2874" t="s">
        <v>31</v>
      </c>
      <c r="O2874" t="s">
        <v>201</v>
      </c>
      <c r="Q2874" t="s">
        <v>33</v>
      </c>
      <c r="R2874" t="s">
        <v>34</v>
      </c>
      <c r="S2874" t="s">
        <v>21083</v>
      </c>
      <c r="T2874" t="s">
        <v>6448</v>
      </c>
      <c r="W2874" t="s">
        <v>108</v>
      </c>
      <c r="X2874" t="s">
        <v>38</v>
      </c>
    </row>
    <row r="2875" spans="1:24" x14ac:dyDescent="0.3">
      <c r="A2875">
        <v>971312</v>
      </c>
      <c r="B2875" t="s">
        <v>21084</v>
      </c>
      <c r="C2875" t="s">
        <v>21085</v>
      </c>
      <c r="D2875" t="s">
        <v>21086</v>
      </c>
      <c r="F2875" t="s">
        <v>92</v>
      </c>
      <c r="G2875" t="s">
        <v>43</v>
      </c>
      <c r="H2875" t="s">
        <v>21087</v>
      </c>
      <c r="I2875" t="s">
        <v>21088</v>
      </c>
      <c r="J2875" t="s">
        <v>21089</v>
      </c>
      <c r="K2875">
        <v>43</v>
      </c>
      <c r="N2875" t="s">
        <v>31</v>
      </c>
      <c r="O2875" t="s">
        <v>201</v>
      </c>
      <c r="Q2875" t="s">
        <v>33</v>
      </c>
      <c r="R2875" t="s">
        <v>34</v>
      </c>
      <c r="S2875" t="s">
        <v>21090</v>
      </c>
      <c r="W2875" t="s">
        <v>21091</v>
      </c>
      <c r="X2875" t="s">
        <v>38</v>
      </c>
    </row>
    <row r="2876" spans="1:24" x14ac:dyDescent="0.3">
      <c r="A2876">
        <v>971314</v>
      </c>
      <c r="B2876" t="s">
        <v>21092</v>
      </c>
      <c r="C2876" t="s">
        <v>21093</v>
      </c>
      <c r="D2876" t="s">
        <v>21094</v>
      </c>
      <c r="F2876" t="s">
        <v>1324</v>
      </c>
      <c r="G2876" t="s">
        <v>27</v>
      </c>
      <c r="H2876" t="s">
        <v>21095</v>
      </c>
      <c r="I2876" t="s">
        <v>21096</v>
      </c>
      <c r="J2876" t="s">
        <v>21097</v>
      </c>
      <c r="K2876">
        <v>64</v>
      </c>
      <c r="M2876" t="s">
        <v>21098</v>
      </c>
      <c r="N2876" t="s">
        <v>31</v>
      </c>
      <c r="O2876" t="s">
        <v>170</v>
      </c>
      <c r="Q2876" t="s">
        <v>33</v>
      </c>
      <c r="R2876" t="s">
        <v>34</v>
      </c>
      <c r="S2876" t="s">
        <v>21099</v>
      </c>
      <c r="T2876" t="s">
        <v>21100</v>
      </c>
      <c r="W2876" t="s">
        <v>3235</v>
      </c>
      <c r="X2876" t="s">
        <v>38</v>
      </c>
    </row>
    <row r="2877" spans="1:24" x14ac:dyDescent="0.3">
      <c r="A2877">
        <v>971315</v>
      </c>
      <c r="B2877" t="s">
        <v>21101</v>
      </c>
      <c r="C2877" t="s">
        <v>21102</v>
      </c>
      <c r="D2877" t="s">
        <v>21103</v>
      </c>
      <c r="E2877" t="s">
        <v>1432</v>
      </c>
      <c r="F2877" t="s">
        <v>84</v>
      </c>
      <c r="G2877" t="s">
        <v>43</v>
      </c>
      <c r="H2877" t="s">
        <v>21104</v>
      </c>
      <c r="I2877" t="s">
        <v>21105</v>
      </c>
      <c r="J2877" t="s">
        <v>21106</v>
      </c>
      <c r="K2877">
        <v>62</v>
      </c>
      <c r="M2877" t="s">
        <v>21107</v>
      </c>
      <c r="N2877" t="s">
        <v>31</v>
      </c>
      <c r="O2877" t="s">
        <v>170</v>
      </c>
      <c r="Q2877" t="s">
        <v>33</v>
      </c>
      <c r="R2877" t="s">
        <v>34</v>
      </c>
      <c r="S2877" t="s">
        <v>21108</v>
      </c>
      <c r="W2877" t="s">
        <v>5454</v>
      </c>
      <c r="X2877" t="s">
        <v>38</v>
      </c>
    </row>
    <row r="2878" spans="1:24" x14ac:dyDescent="0.3">
      <c r="A2878">
        <v>971316</v>
      </c>
      <c r="B2878" t="s">
        <v>21109</v>
      </c>
      <c r="C2878" t="s">
        <v>21110</v>
      </c>
      <c r="D2878" t="s">
        <v>21111</v>
      </c>
      <c r="F2878" t="s">
        <v>1054</v>
      </c>
      <c r="G2878" t="s">
        <v>27</v>
      </c>
      <c r="H2878" t="s">
        <v>21112</v>
      </c>
      <c r="I2878" t="s">
        <v>21113</v>
      </c>
      <c r="J2878" t="s">
        <v>21114</v>
      </c>
      <c r="K2878">
        <v>90</v>
      </c>
      <c r="M2878" t="s">
        <v>17488</v>
      </c>
      <c r="N2878" t="s">
        <v>31</v>
      </c>
      <c r="O2878" t="s">
        <v>170</v>
      </c>
      <c r="Q2878" t="s">
        <v>33</v>
      </c>
      <c r="R2878" t="s">
        <v>34</v>
      </c>
      <c r="S2878" t="s">
        <v>21115</v>
      </c>
      <c r="T2878" t="s">
        <v>896</v>
      </c>
      <c r="W2878" t="s">
        <v>21116</v>
      </c>
      <c r="X2878" t="s">
        <v>38</v>
      </c>
    </row>
    <row r="2879" spans="1:24" x14ac:dyDescent="0.3">
      <c r="A2879">
        <v>971317</v>
      </c>
      <c r="B2879">
        <v>157706</v>
      </c>
      <c r="C2879" t="s">
        <v>21117</v>
      </c>
      <c r="D2879" t="s">
        <v>21118</v>
      </c>
      <c r="E2879" t="s">
        <v>21119</v>
      </c>
      <c r="F2879" t="s">
        <v>102</v>
      </c>
      <c r="G2879" t="s">
        <v>27</v>
      </c>
      <c r="H2879" t="s">
        <v>21120</v>
      </c>
      <c r="J2879" t="s">
        <v>21121</v>
      </c>
      <c r="N2879" t="s">
        <v>31</v>
      </c>
      <c r="R2879" t="s">
        <v>78</v>
      </c>
      <c r="S2879" t="s">
        <v>21122</v>
      </c>
      <c r="W2879" t="s">
        <v>21123</v>
      </c>
    </row>
    <row r="2880" spans="1:24" x14ac:dyDescent="0.3">
      <c r="A2880">
        <v>971321</v>
      </c>
      <c r="B2880" t="s">
        <v>21124</v>
      </c>
      <c r="C2880" t="s">
        <v>21125</v>
      </c>
      <c r="D2880" t="s">
        <v>21126</v>
      </c>
      <c r="F2880" t="s">
        <v>1146</v>
      </c>
      <c r="G2880" t="s">
        <v>43</v>
      </c>
      <c r="H2880" t="s">
        <v>21127</v>
      </c>
      <c r="I2880" t="s">
        <v>21128</v>
      </c>
      <c r="J2880" t="s">
        <v>21129</v>
      </c>
      <c r="K2880">
        <v>74</v>
      </c>
      <c r="M2880" t="s">
        <v>21130</v>
      </c>
      <c r="N2880" t="s">
        <v>31</v>
      </c>
      <c r="O2880" t="s">
        <v>170</v>
      </c>
      <c r="Q2880" t="s">
        <v>33</v>
      </c>
      <c r="R2880" t="s">
        <v>34</v>
      </c>
      <c r="S2880" t="s">
        <v>21131</v>
      </c>
      <c r="W2880" t="s">
        <v>21132</v>
      </c>
      <c r="X2880" t="s">
        <v>38</v>
      </c>
    </row>
    <row r="2881" spans="1:24" x14ac:dyDescent="0.3">
      <c r="A2881">
        <v>971322</v>
      </c>
      <c r="B2881" t="s">
        <v>21133</v>
      </c>
      <c r="C2881" t="s">
        <v>21134</v>
      </c>
      <c r="D2881" t="s">
        <v>21135</v>
      </c>
      <c r="E2881" t="s">
        <v>140</v>
      </c>
      <c r="F2881" t="s">
        <v>26</v>
      </c>
      <c r="G2881" t="s">
        <v>27</v>
      </c>
      <c r="H2881" t="s">
        <v>21136</v>
      </c>
      <c r="I2881" t="s">
        <v>21137</v>
      </c>
      <c r="J2881" t="s">
        <v>21138</v>
      </c>
      <c r="K2881">
        <v>68</v>
      </c>
      <c r="L2881" t="s">
        <v>822</v>
      </c>
      <c r="N2881" t="s">
        <v>31</v>
      </c>
      <c r="O2881" t="s">
        <v>146</v>
      </c>
      <c r="Q2881" t="s">
        <v>33</v>
      </c>
      <c r="R2881" t="s">
        <v>34</v>
      </c>
      <c r="S2881" t="s">
        <v>21139</v>
      </c>
      <c r="T2881" t="s">
        <v>579</v>
      </c>
      <c r="W2881" t="s">
        <v>21140</v>
      </c>
      <c r="X2881" t="s">
        <v>38</v>
      </c>
    </row>
    <row r="2882" spans="1:24" x14ac:dyDescent="0.3">
      <c r="A2882">
        <v>971324</v>
      </c>
      <c r="B2882">
        <v>103036</v>
      </c>
      <c r="C2882" t="s">
        <v>21141</v>
      </c>
      <c r="D2882" t="s">
        <v>21142</v>
      </c>
      <c r="E2882" t="s">
        <v>5626</v>
      </c>
      <c r="F2882" t="s">
        <v>258</v>
      </c>
      <c r="G2882" t="s">
        <v>27</v>
      </c>
      <c r="H2882" t="s">
        <v>21143</v>
      </c>
      <c r="I2882" t="s">
        <v>21144</v>
      </c>
      <c r="J2882" t="s">
        <v>21145</v>
      </c>
      <c r="K2882">
        <v>59</v>
      </c>
      <c r="M2882" t="s">
        <v>252</v>
      </c>
      <c r="N2882" t="s">
        <v>31</v>
      </c>
      <c r="O2882" t="s">
        <v>201</v>
      </c>
      <c r="Q2882" t="s">
        <v>33</v>
      </c>
      <c r="R2882" t="s">
        <v>34</v>
      </c>
      <c r="S2882" t="s">
        <v>21146</v>
      </c>
      <c r="W2882" t="s">
        <v>21147</v>
      </c>
      <c r="X2882" t="s">
        <v>38</v>
      </c>
    </row>
    <row r="2883" spans="1:24" x14ac:dyDescent="0.3">
      <c r="A2883">
        <v>971325</v>
      </c>
      <c r="B2883">
        <v>200347</v>
      </c>
      <c r="C2883" t="s">
        <v>21148</v>
      </c>
      <c r="D2883" t="s">
        <v>21149</v>
      </c>
      <c r="F2883" t="s">
        <v>738</v>
      </c>
      <c r="G2883" t="s">
        <v>43</v>
      </c>
      <c r="H2883" t="s">
        <v>21150</v>
      </c>
      <c r="I2883" t="s">
        <v>21151</v>
      </c>
      <c r="J2883" t="s">
        <v>21152</v>
      </c>
      <c r="K2883">
        <v>58</v>
      </c>
      <c r="N2883" t="s">
        <v>31</v>
      </c>
      <c r="O2883" t="s">
        <v>201</v>
      </c>
      <c r="Q2883" t="s">
        <v>33</v>
      </c>
      <c r="R2883" t="s">
        <v>34</v>
      </c>
      <c r="S2883" t="s">
        <v>21153</v>
      </c>
      <c r="W2883" t="s">
        <v>21154</v>
      </c>
      <c r="X2883" t="s">
        <v>38</v>
      </c>
    </row>
    <row r="2884" spans="1:24" x14ac:dyDescent="0.3">
      <c r="A2884">
        <v>971326</v>
      </c>
      <c r="B2884">
        <v>296744</v>
      </c>
      <c r="C2884" t="s">
        <v>21155</v>
      </c>
      <c r="D2884" t="s">
        <v>21156</v>
      </c>
      <c r="E2884" t="s">
        <v>364</v>
      </c>
      <c r="F2884" t="s">
        <v>6072</v>
      </c>
      <c r="G2884" t="s">
        <v>43</v>
      </c>
      <c r="H2884" t="s">
        <v>21157</v>
      </c>
      <c r="I2884" t="s">
        <v>21158</v>
      </c>
      <c r="J2884" t="s">
        <v>21159</v>
      </c>
      <c r="K2884">
        <v>44</v>
      </c>
      <c r="M2884" t="s">
        <v>16969</v>
      </c>
      <c r="N2884" t="s">
        <v>31</v>
      </c>
      <c r="O2884" t="s">
        <v>3200</v>
      </c>
      <c r="Q2884" t="s">
        <v>119</v>
      </c>
      <c r="R2884" t="s">
        <v>120</v>
      </c>
      <c r="S2884" t="s">
        <v>21160</v>
      </c>
      <c r="W2884" t="s">
        <v>21161</v>
      </c>
      <c r="X2884" t="s">
        <v>60</v>
      </c>
    </row>
    <row r="2885" spans="1:24" x14ac:dyDescent="0.3">
      <c r="A2885">
        <v>971327</v>
      </c>
      <c r="B2885" t="s">
        <v>21162</v>
      </c>
      <c r="C2885" t="s">
        <v>21163</v>
      </c>
      <c r="D2885" t="s">
        <v>21164</v>
      </c>
      <c r="F2885" t="s">
        <v>738</v>
      </c>
      <c r="G2885" t="s">
        <v>27</v>
      </c>
      <c r="H2885" t="s">
        <v>21165</v>
      </c>
      <c r="I2885" t="s">
        <v>21166</v>
      </c>
      <c r="J2885" t="s">
        <v>21167</v>
      </c>
      <c r="K2885">
        <v>62</v>
      </c>
      <c r="M2885" t="s">
        <v>17488</v>
      </c>
      <c r="N2885" t="s">
        <v>31</v>
      </c>
      <c r="O2885" t="s">
        <v>170</v>
      </c>
      <c r="Q2885" t="s">
        <v>33</v>
      </c>
      <c r="R2885" t="s">
        <v>34</v>
      </c>
      <c r="S2885" t="s">
        <v>21168</v>
      </c>
      <c r="W2885" t="s">
        <v>21169</v>
      </c>
      <c r="X2885" t="s">
        <v>38</v>
      </c>
    </row>
    <row r="2886" spans="1:24" x14ac:dyDescent="0.3">
      <c r="A2886">
        <v>971328</v>
      </c>
      <c r="B2886">
        <v>324104</v>
      </c>
      <c r="C2886" t="s">
        <v>21170</v>
      </c>
      <c r="D2886" t="s">
        <v>21171</v>
      </c>
      <c r="F2886" t="s">
        <v>1350</v>
      </c>
      <c r="G2886" t="s">
        <v>43</v>
      </c>
      <c r="H2886" t="s">
        <v>21172</v>
      </c>
      <c r="I2886" t="s">
        <v>21173</v>
      </c>
      <c r="J2886" t="s">
        <v>21174</v>
      </c>
      <c r="K2886">
        <v>23</v>
      </c>
      <c r="L2886" t="s">
        <v>11684</v>
      </c>
      <c r="N2886" t="s">
        <v>31</v>
      </c>
      <c r="O2886" t="s">
        <v>490</v>
      </c>
      <c r="Q2886" t="s">
        <v>33</v>
      </c>
      <c r="R2886" t="s">
        <v>34</v>
      </c>
      <c r="S2886" t="s">
        <v>21175</v>
      </c>
      <c r="W2886" t="s">
        <v>21176</v>
      </c>
      <c r="X2886" t="s">
        <v>1251</v>
      </c>
    </row>
    <row r="2887" spans="1:24" x14ac:dyDescent="0.3">
      <c r="A2887">
        <v>971330</v>
      </c>
      <c r="B2887" t="s">
        <v>21177</v>
      </c>
      <c r="C2887" t="s">
        <v>21178</v>
      </c>
      <c r="D2887" t="s">
        <v>21179</v>
      </c>
      <c r="F2887" t="s">
        <v>562</v>
      </c>
      <c r="G2887" t="s">
        <v>27</v>
      </c>
      <c r="H2887" t="s">
        <v>21180</v>
      </c>
      <c r="I2887" t="s">
        <v>21181</v>
      </c>
      <c r="J2887" t="s">
        <v>21182</v>
      </c>
      <c r="K2887">
        <v>61</v>
      </c>
      <c r="M2887" t="s">
        <v>21183</v>
      </c>
      <c r="N2887" t="s">
        <v>31</v>
      </c>
      <c r="O2887" t="s">
        <v>170</v>
      </c>
      <c r="Q2887" t="s">
        <v>33</v>
      </c>
      <c r="R2887" t="s">
        <v>34</v>
      </c>
      <c r="S2887" t="e">
        <f>- Neuquén - Oeste</f>
        <v>#NAME?</v>
      </c>
      <c r="T2887" t="s">
        <v>6465</v>
      </c>
      <c r="W2887" t="s">
        <v>21184</v>
      </c>
      <c r="X2887" t="s">
        <v>38</v>
      </c>
    </row>
    <row r="2888" spans="1:24" x14ac:dyDescent="0.3">
      <c r="A2888">
        <v>971331</v>
      </c>
      <c r="B2888">
        <v>240916</v>
      </c>
      <c r="C2888" t="s">
        <v>21185</v>
      </c>
      <c r="D2888" t="s">
        <v>21186</v>
      </c>
      <c r="F2888" t="s">
        <v>909</v>
      </c>
      <c r="G2888" t="s">
        <v>27</v>
      </c>
      <c r="H2888" t="s">
        <v>21187</v>
      </c>
      <c r="I2888" t="s">
        <v>21188</v>
      </c>
      <c r="J2888" t="s">
        <v>21189</v>
      </c>
      <c r="K2888">
        <v>82</v>
      </c>
      <c r="N2888" t="s">
        <v>31</v>
      </c>
      <c r="O2888" t="s">
        <v>201</v>
      </c>
      <c r="Q2888" t="s">
        <v>33</v>
      </c>
      <c r="R2888" t="s">
        <v>34</v>
      </c>
      <c r="S2888" t="s">
        <v>215</v>
      </c>
      <c r="W2888" t="s">
        <v>21190</v>
      </c>
      <c r="X2888" t="s">
        <v>38</v>
      </c>
    </row>
    <row r="2889" spans="1:24" x14ac:dyDescent="0.3">
      <c r="A2889">
        <v>971332</v>
      </c>
      <c r="B2889">
        <v>172191</v>
      </c>
      <c r="C2889" t="s">
        <v>21191</v>
      </c>
      <c r="D2889" t="s">
        <v>21192</v>
      </c>
      <c r="E2889" t="s">
        <v>101</v>
      </c>
      <c r="F2889" t="s">
        <v>1350</v>
      </c>
      <c r="G2889" t="s">
        <v>27</v>
      </c>
      <c r="H2889" t="s">
        <v>21193</v>
      </c>
      <c r="I2889" t="s">
        <v>21194</v>
      </c>
      <c r="J2889" t="s">
        <v>21195</v>
      </c>
      <c r="K2889">
        <v>50</v>
      </c>
      <c r="M2889" t="s">
        <v>21196</v>
      </c>
      <c r="N2889" t="s">
        <v>31</v>
      </c>
      <c r="O2889" t="s">
        <v>170</v>
      </c>
      <c r="Q2889" t="s">
        <v>33</v>
      </c>
      <c r="R2889" t="s">
        <v>34</v>
      </c>
      <c r="S2889" t="s">
        <v>21197</v>
      </c>
      <c r="T2889" t="s">
        <v>4568</v>
      </c>
      <c r="W2889" t="s">
        <v>8462</v>
      </c>
      <c r="X2889" t="s">
        <v>38</v>
      </c>
    </row>
    <row r="2890" spans="1:24" x14ac:dyDescent="0.3">
      <c r="A2890">
        <v>971333</v>
      </c>
      <c r="B2890" t="s">
        <v>21198</v>
      </c>
      <c r="C2890" t="s">
        <v>21199</v>
      </c>
      <c r="D2890" t="s">
        <v>21200</v>
      </c>
      <c r="E2890" t="s">
        <v>140</v>
      </c>
      <c r="F2890" t="s">
        <v>1146</v>
      </c>
      <c r="G2890" t="s">
        <v>27</v>
      </c>
      <c r="H2890" t="s">
        <v>21201</v>
      </c>
      <c r="I2890" t="s">
        <v>21202</v>
      </c>
      <c r="J2890" t="s">
        <v>21203</v>
      </c>
      <c r="K2890">
        <v>67</v>
      </c>
      <c r="N2890" t="s">
        <v>31</v>
      </c>
      <c r="O2890" t="s">
        <v>201</v>
      </c>
      <c r="Q2890" t="s">
        <v>33</v>
      </c>
      <c r="R2890" t="s">
        <v>34</v>
      </c>
      <c r="S2890" t="e">
        <f>- Neuquén - Barrio SAN Lorenzo Norte</f>
        <v>#NAME?</v>
      </c>
      <c r="W2890" t="s">
        <v>21204</v>
      </c>
      <c r="X2890" t="s">
        <v>38</v>
      </c>
    </row>
    <row r="2891" spans="1:24" x14ac:dyDescent="0.3">
      <c r="A2891">
        <v>971334</v>
      </c>
      <c r="B2891">
        <v>299013</v>
      </c>
      <c r="C2891" t="s">
        <v>21205</v>
      </c>
      <c r="D2891" t="s">
        <v>21206</v>
      </c>
      <c r="F2891" t="s">
        <v>738</v>
      </c>
      <c r="G2891" t="s">
        <v>27</v>
      </c>
      <c r="H2891" t="s">
        <v>21207</v>
      </c>
      <c r="I2891" t="s">
        <v>21208</v>
      </c>
      <c r="J2891" t="s">
        <v>21209</v>
      </c>
      <c r="K2891">
        <v>64</v>
      </c>
      <c r="N2891" t="s">
        <v>31</v>
      </c>
      <c r="O2891" t="s">
        <v>201</v>
      </c>
      <c r="Q2891" t="s">
        <v>33</v>
      </c>
      <c r="R2891" t="s">
        <v>34</v>
      </c>
      <c r="S2891" t="s">
        <v>21210</v>
      </c>
      <c r="W2891" t="s">
        <v>21211</v>
      </c>
      <c r="X2891" t="s">
        <v>38</v>
      </c>
    </row>
    <row r="2892" spans="1:24" x14ac:dyDescent="0.3">
      <c r="A2892">
        <v>971336</v>
      </c>
      <c r="B2892" t="s">
        <v>21212</v>
      </c>
      <c r="C2892" t="s">
        <v>21213</v>
      </c>
      <c r="D2892" t="s">
        <v>21214</v>
      </c>
      <c r="F2892" t="s">
        <v>738</v>
      </c>
      <c r="G2892" t="s">
        <v>27</v>
      </c>
      <c r="H2892" t="s">
        <v>21215</v>
      </c>
      <c r="I2892" t="s">
        <v>21216</v>
      </c>
      <c r="J2892" t="s">
        <v>21217</v>
      </c>
      <c r="K2892">
        <v>116</v>
      </c>
      <c r="L2892" t="s">
        <v>17261</v>
      </c>
      <c r="N2892" t="s">
        <v>31</v>
      </c>
      <c r="O2892" t="s">
        <v>146</v>
      </c>
      <c r="Q2892" t="s">
        <v>33</v>
      </c>
      <c r="R2892" t="s">
        <v>34</v>
      </c>
      <c r="S2892" t="s">
        <v>21218</v>
      </c>
      <c r="W2892" t="s">
        <v>21219</v>
      </c>
      <c r="X2892" t="s">
        <v>38</v>
      </c>
    </row>
    <row r="2893" spans="1:24" x14ac:dyDescent="0.3">
      <c r="A2893">
        <v>971337</v>
      </c>
      <c r="B2893">
        <v>156372</v>
      </c>
      <c r="C2893" t="s">
        <v>21220</v>
      </c>
      <c r="D2893" t="s">
        <v>21221</v>
      </c>
      <c r="E2893" t="s">
        <v>21222</v>
      </c>
      <c r="F2893" t="s">
        <v>650</v>
      </c>
      <c r="G2893" t="s">
        <v>27</v>
      </c>
      <c r="H2893" t="s">
        <v>21223</v>
      </c>
      <c r="I2893" t="s">
        <v>21224</v>
      </c>
      <c r="J2893" t="s">
        <v>21225</v>
      </c>
      <c r="K2893">
        <v>114</v>
      </c>
      <c r="N2893" t="s">
        <v>31</v>
      </c>
      <c r="O2893" t="s">
        <v>201</v>
      </c>
      <c r="Q2893" t="s">
        <v>33</v>
      </c>
      <c r="R2893" t="s">
        <v>34</v>
      </c>
      <c r="S2893" t="s">
        <v>21226</v>
      </c>
      <c r="W2893" t="s">
        <v>21227</v>
      </c>
      <c r="X2893" t="s">
        <v>38</v>
      </c>
    </row>
    <row r="2894" spans="1:24" x14ac:dyDescent="0.3">
      <c r="A2894">
        <v>971339</v>
      </c>
      <c r="B2894">
        <v>227326</v>
      </c>
      <c r="C2894" t="s">
        <v>21228</v>
      </c>
      <c r="D2894" t="s">
        <v>21229</v>
      </c>
      <c r="F2894" t="s">
        <v>320</v>
      </c>
      <c r="G2894" t="s">
        <v>43</v>
      </c>
      <c r="H2894" t="s">
        <v>21230</v>
      </c>
      <c r="I2894" t="s">
        <v>21231</v>
      </c>
      <c r="J2894" t="s">
        <v>21232</v>
      </c>
      <c r="K2894">
        <v>94</v>
      </c>
      <c r="L2894" t="s">
        <v>20470</v>
      </c>
      <c r="N2894" t="s">
        <v>31</v>
      </c>
      <c r="O2894" t="s">
        <v>146</v>
      </c>
      <c r="Q2894" t="s">
        <v>33</v>
      </c>
      <c r="R2894" t="s">
        <v>34</v>
      </c>
      <c r="S2894" t="s">
        <v>21233</v>
      </c>
      <c r="W2894" t="s">
        <v>21234</v>
      </c>
      <c r="X2894" t="s">
        <v>38</v>
      </c>
    </row>
    <row r="2895" spans="1:24" x14ac:dyDescent="0.3">
      <c r="A2895">
        <v>971343</v>
      </c>
      <c r="B2895">
        <v>126950</v>
      </c>
      <c r="C2895" t="s">
        <v>21235</v>
      </c>
      <c r="D2895" t="s">
        <v>21236</v>
      </c>
      <c r="E2895" t="s">
        <v>16257</v>
      </c>
      <c r="F2895" t="s">
        <v>650</v>
      </c>
      <c r="G2895" t="s">
        <v>43</v>
      </c>
      <c r="H2895" t="s">
        <v>21237</v>
      </c>
      <c r="I2895" t="s">
        <v>21238</v>
      </c>
      <c r="J2895" t="s">
        <v>21239</v>
      </c>
      <c r="K2895">
        <v>48</v>
      </c>
      <c r="M2895" t="s">
        <v>21240</v>
      </c>
      <c r="N2895" t="s">
        <v>31</v>
      </c>
      <c r="O2895" t="s">
        <v>170</v>
      </c>
      <c r="Q2895" t="s">
        <v>33</v>
      </c>
      <c r="R2895" t="s">
        <v>34</v>
      </c>
      <c r="S2895" t="s">
        <v>21241</v>
      </c>
      <c r="T2895" t="s">
        <v>21242</v>
      </c>
      <c r="W2895" t="s">
        <v>11782</v>
      </c>
      <c r="X2895" t="s">
        <v>60</v>
      </c>
    </row>
    <row r="2896" spans="1:24" x14ac:dyDescent="0.3">
      <c r="A2896">
        <v>971345</v>
      </c>
      <c r="B2896">
        <v>206853</v>
      </c>
      <c r="C2896" t="s">
        <v>21243</v>
      </c>
      <c r="D2896" t="s">
        <v>21244</v>
      </c>
      <c r="F2896" t="s">
        <v>1833</v>
      </c>
      <c r="G2896" t="s">
        <v>27</v>
      </c>
      <c r="H2896" t="s">
        <v>21245</v>
      </c>
      <c r="I2896" t="s">
        <v>21246</v>
      </c>
      <c r="J2896" t="s">
        <v>21231</v>
      </c>
      <c r="K2896">
        <v>48</v>
      </c>
      <c r="M2896" t="s">
        <v>21247</v>
      </c>
      <c r="N2896" t="s">
        <v>31</v>
      </c>
      <c r="O2896" t="s">
        <v>170</v>
      </c>
      <c r="Q2896" t="s">
        <v>33</v>
      </c>
      <c r="R2896" t="s">
        <v>34</v>
      </c>
      <c r="S2896" t="s">
        <v>21248</v>
      </c>
      <c r="W2896" t="s">
        <v>21249</v>
      </c>
      <c r="X2896" t="s">
        <v>60</v>
      </c>
    </row>
    <row r="2897" spans="1:24" x14ac:dyDescent="0.3">
      <c r="A2897">
        <v>971347</v>
      </c>
      <c r="B2897">
        <v>61312</v>
      </c>
      <c r="C2897" t="s">
        <v>21250</v>
      </c>
      <c r="D2897" t="s">
        <v>21251</v>
      </c>
      <c r="F2897" t="s">
        <v>1350</v>
      </c>
      <c r="G2897" t="s">
        <v>27</v>
      </c>
      <c r="H2897" t="s">
        <v>21252</v>
      </c>
      <c r="I2897" t="s">
        <v>21253</v>
      </c>
      <c r="J2897" t="s">
        <v>21254</v>
      </c>
      <c r="K2897">
        <v>31</v>
      </c>
      <c r="M2897" t="s">
        <v>21255</v>
      </c>
      <c r="N2897" t="s">
        <v>31</v>
      </c>
      <c r="O2897" t="s">
        <v>170</v>
      </c>
      <c r="Q2897" t="s">
        <v>33</v>
      </c>
      <c r="R2897" t="s">
        <v>34</v>
      </c>
      <c r="S2897" t="e">
        <f>- Neuquén</f>
        <v>#NAME?</v>
      </c>
      <c r="T2897" t="s">
        <v>21256</v>
      </c>
      <c r="W2897" t="s">
        <v>21257</v>
      </c>
      <c r="X2897" t="s">
        <v>60</v>
      </c>
    </row>
    <row r="2898" spans="1:24" x14ac:dyDescent="0.3">
      <c r="A2898">
        <v>971350</v>
      </c>
      <c r="B2898" t="s">
        <v>21258</v>
      </c>
      <c r="C2898" t="s">
        <v>21259</v>
      </c>
      <c r="D2898" t="s">
        <v>21260</v>
      </c>
      <c r="F2898" t="s">
        <v>668</v>
      </c>
      <c r="G2898" t="s">
        <v>27</v>
      </c>
      <c r="H2898" t="s">
        <v>21261</v>
      </c>
      <c r="I2898" t="s">
        <v>21262</v>
      </c>
      <c r="J2898" t="s">
        <v>21263</v>
      </c>
      <c r="K2898">
        <v>39</v>
      </c>
      <c r="M2898" t="s">
        <v>21264</v>
      </c>
      <c r="N2898" t="s">
        <v>31</v>
      </c>
      <c r="O2898" t="s">
        <v>170</v>
      </c>
      <c r="Q2898" t="s">
        <v>33</v>
      </c>
      <c r="R2898" t="s">
        <v>34</v>
      </c>
      <c r="S2898" t="s">
        <v>21265</v>
      </c>
      <c r="W2898" t="s">
        <v>21266</v>
      </c>
      <c r="X2898" t="s">
        <v>38</v>
      </c>
    </row>
    <row r="2899" spans="1:24" x14ac:dyDescent="0.3">
      <c r="A2899">
        <v>971351</v>
      </c>
      <c r="B2899">
        <v>312984</v>
      </c>
      <c r="C2899" t="s">
        <v>21267</v>
      </c>
      <c r="D2899" t="s">
        <v>21268</v>
      </c>
      <c r="E2899" t="s">
        <v>195</v>
      </c>
      <c r="F2899" t="s">
        <v>920</v>
      </c>
      <c r="G2899" t="s">
        <v>27</v>
      </c>
      <c r="H2899" t="s">
        <v>21269</v>
      </c>
      <c r="I2899" t="s">
        <v>21270</v>
      </c>
      <c r="J2899" t="s">
        <v>21271</v>
      </c>
      <c r="K2899">
        <v>66</v>
      </c>
      <c r="L2899" t="s">
        <v>21272</v>
      </c>
      <c r="N2899" t="s">
        <v>31</v>
      </c>
      <c r="O2899" t="s">
        <v>21273</v>
      </c>
      <c r="Q2899" t="s">
        <v>33</v>
      </c>
      <c r="R2899" t="s">
        <v>34</v>
      </c>
      <c r="S2899" t="s">
        <v>21274</v>
      </c>
      <c r="T2899" t="s">
        <v>265</v>
      </c>
      <c r="W2899" t="s">
        <v>422</v>
      </c>
      <c r="X2899" t="s">
        <v>38</v>
      </c>
    </row>
    <row r="2900" spans="1:24" x14ac:dyDescent="0.3">
      <c r="A2900">
        <v>971352</v>
      </c>
      <c r="B2900">
        <v>157102</v>
      </c>
      <c r="C2900" t="s">
        <v>21275</v>
      </c>
      <c r="D2900" t="s">
        <v>21276</v>
      </c>
      <c r="F2900" t="s">
        <v>53</v>
      </c>
      <c r="G2900" t="s">
        <v>27</v>
      </c>
      <c r="H2900" t="s">
        <v>21277</v>
      </c>
      <c r="I2900" t="s">
        <v>21278</v>
      </c>
      <c r="J2900" t="s">
        <v>21279</v>
      </c>
      <c r="K2900">
        <v>65</v>
      </c>
      <c r="L2900" t="s">
        <v>634</v>
      </c>
      <c r="M2900" t="s">
        <v>634</v>
      </c>
      <c r="N2900" t="s">
        <v>31</v>
      </c>
      <c r="O2900" t="s">
        <v>419</v>
      </c>
      <c r="Q2900" t="s">
        <v>33</v>
      </c>
      <c r="R2900" t="s">
        <v>34</v>
      </c>
      <c r="S2900" t="s">
        <v>10832</v>
      </c>
      <c r="W2900" t="s">
        <v>21280</v>
      </c>
      <c r="X2900" t="s">
        <v>38</v>
      </c>
    </row>
    <row r="2901" spans="1:24" x14ac:dyDescent="0.3">
      <c r="A2901">
        <v>971353</v>
      </c>
      <c r="B2901">
        <v>335618</v>
      </c>
      <c r="C2901" t="s">
        <v>5730</v>
      </c>
      <c r="D2901" t="s">
        <v>5731</v>
      </c>
      <c r="F2901" t="s">
        <v>603</v>
      </c>
      <c r="G2901" t="s">
        <v>43</v>
      </c>
      <c r="H2901" t="s">
        <v>21281</v>
      </c>
      <c r="J2901" t="s">
        <v>21282</v>
      </c>
      <c r="N2901" t="s">
        <v>31</v>
      </c>
      <c r="R2901" t="s">
        <v>78</v>
      </c>
      <c r="S2901" t="s">
        <v>5734</v>
      </c>
      <c r="W2901" t="s">
        <v>21283</v>
      </c>
    </row>
    <row r="2902" spans="1:24" x14ac:dyDescent="0.3">
      <c r="A2902">
        <v>971355</v>
      </c>
      <c r="B2902">
        <v>223485</v>
      </c>
      <c r="C2902" t="s">
        <v>21284</v>
      </c>
      <c r="D2902" t="s">
        <v>21285</v>
      </c>
      <c r="E2902" t="s">
        <v>195</v>
      </c>
      <c r="F2902" t="s">
        <v>11180</v>
      </c>
      <c r="G2902" t="s">
        <v>27</v>
      </c>
      <c r="H2902" t="s">
        <v>21286</v>
      </c>
      <c r="I2902" t="s">
        <v>21287</v>
      </c>
      <c r="J2902" t="s">
        <v>21288</v>
      </c>
      <c r="K2902">
        <v>57</v>
      </c>
      <c r="N2902" t="s">
        <v>31</v>
      </c>
      <c r="O2902" t="s">
        <v>158</v>
      </c>
      <c r="Q2902" t="s">
        <v>33</v>
      </c>
      <c r="R2902" t="s">
        <v>34</v>
      </c>
      <c r="S2902" t="s">
        <v>21289</v>
      </c>
      <c r="T2902" t="s">
        <v>21290</v>
      </c>
      <c r="W2902" t="s">
        <v>15089</v>
      </c>
      <c r="X2902" t="s">
        <v>38</v>
      </c>
    </row>
    <row r="2903" spans="1:24" x14ac:dyDescent="0.3">
      <c r="A2903">
        <v>971357</v>
      </c>
      <c r="B2903" t="s">
        <v>21291</v>
      </c>
      <c r="C2903" t="s">
        <v>21292</v>
      </c>
      <c r="D2903" t="s">
        <v>21293</v>
      </c>
      <c r="F2903" t="s">
        <v>165</v>
      </c>
      <c r="G2903" t="s">
        <v>43</v>
      </c>
      <c r="H2903" t="s">
        <v>21294</v>
      </c>
      <c r="I2903" t="s">
        <v>21295</v>
      </c>
      <c r="J2903" t="s">
        <v>21296</v>
      </c>
      <c r="K2903">
        <v>58</v>
      </c>
      <c r="L2903" t="s">
        <v>580</v>
      </c>
      <c r="N2903" t="s">
        <v>31</v>
      </c>
      <c r="O2903" t="s">
        <v>21273</v>
      </c>
      <c r="Q2903" t="s">
        <v>33</v>
      </c>
      <c r="R2903" t="s">
        <v>34</v>
      </c>
      <c r="S2903" t="s">
        <v>21297</v>
      </c>
      <c r="W2903" t="s">
        <v>559</v>
      </c>
      <c r="X2903" t="s">
        <v>38</v>
      </c>
    </row>
    <row r="2904" spans="1:24" x14ac:dyDescent="0.3">
      <c r="A2904">
        <v>971358</v>
      </c>
      <c r="B2904">
        <v>204701</v>
      </c>
      <c r="C2904" t="s">
        <v>21298</v>
      </c>
      <c r="D2904" t="s">
        <v>21299</v>
      </c>
      <c r="E2904" t="s">
        <v>195</v>
      </c>
      <c r="F2904" t="s">
        <v>1864</v>
      </c>
      <c r="G2904" t="s">
        <v>27</v>
      </c>
      <c r="H2904" t="s">
        <v>21300</v>
      </c>
      <c r="I2904" t="s">
        <v>21301</v>
      </c>
      <c r="J2904" t="s">
        <v>21302</v>
      </c>
      <c r="K2904">
        <v>47</v>
      </c>
      <c r="L2904" t="s">
        <v>21303</v>
      </c>
      <c r="N2904" t="s">
        <v>31</v>
      </c>
      <c r="O2904" t="s">
        <v>47</v>
      </c>
      <c r="Q2904" t="s">
        <v>33</v>
      </c>
      <c r="R2904" t="s">
        <v>34</v>
      </c>
      <c r="S2904" t="s">
        <v>21304</v>
      </c>
      <c r="T2904" t="s">
        <v>8590</v>
      </c>
      <c r="W2904" t="s">
        <v>21305</v>
      </c>
      <c r="X2904" t="s">
        <v>38</v>
      </c>
    </row>
    <row r="2905" spans="1:24" x14ac:dyDescent="0.3">
      <c r="A2905">
        <v>971359</v>
      </c>
      <c r="B2905" t="s">
        <v>21306</v>
      </c>
      <c r="C2905" t="s">
        <v>21307</v>
      </c>
      <c r="D2905" t="s">
        <v>21308</v>
      </c>
      <c r="F2905" t="s">
        <v>611</v>
      </c>
      <c r="G2905" t="s">
        <v>27</v>
      </c>
      <c r="H2905" t="s">
        <v>21309</v>
      </c>
      <c r="I2905" t="s">
        <v>21310</v>
      </c>
      <c r="J2905" t="s">
        <v>21311</v>
      </c>
      <c r="K2905">
        <v>41</v>
      </c>
      <c r="L2905" t="s">
        <v>21312</v>
      </c>
      <c r="N2905" t="s">
        <v>31</v>
      </c>
      <c r="O2905" t="s">
        <v>47</v>
      </c>
      <c r="Q2905" t="s">
        <v>33</v>
      </c>
      <c r="R2905" t="s">
        <v>34</v>
      </c>
      <c r="S2905" t="s">
        <v>21313</v>
      </c>
      <c r="W2905" t="s">
        <v>21314</v>
      </c>
      <c r="X2905" t="s">
        <v>38</v>
      </c>
    </row>
    <row r="2906" spans="1:24" x14ac:dyDescent="0.3">
      <c r="A2906">
        <v>971360</v>
      </c>
      <c r="B2906">
        <v>228582</v>
      </c>
      <c r="C2906" t="s">
        <v>21315</v>
      </c>
      <c r="D2906" t="s">
        <v>21316</v>
      </c>
      <c r="E2906" t="s">
        <v>195</v>
      </c>
      <c r="F2906" t="s">
        <v>584</v>
      </c>
      <c r="G2906" t="s">
        <v>27</v>
      </c>
      <c r="H2906" t="s">
        <v>21309</v>
      </c>
      <c r="I2906" t="s">
        <v>21317</v>
      </c>
      <c r="J2906" t="s">
        <v>21318</v>
      </c>
      <c r="K2906">
        <v>17</v>
      </c>
      <c r="L2906" t="s">
        <v>21319</v>
      </c>
      <c r="N2906" t="s">
        <v>31</v>
      </c>
      <c r="O2906" t="s">
        <v>21273</v>
      </c>
      <c r="Q2906" t="s">
        <v>33</v>
      </c>
      <c r="R2906" t="s">
        <v>34</v>
      </c>
      <c r="S2906" t="s">
        <v>21320</v>
      </c>
      <c r="T2906" t="s">
        <v>21321</v>
      </c>
      <c r="W2906" t="s">
        <v>14375</v>
      </c>
      <c r="X2906" t="s">
        <v>60</v>
      </c>
    </row>
    <row r="2907" spans="1:24" x14ac:dyDescent="0.3">
      <c r="A2907">
        <v>971361</v>
      </c>
      <c r="B2907" t="s">
        <v>21322</v>
      </c>
      <c r="C2907" t="s">
        <v>21323</v>
      </c>
      <c r="D2907" t="s">
        <v>21324</v>
      </c>
      <c r="F2907" t="s">
        <v>668</v>
      </c>
      <c r="G2907" t="s">
        <v>43</v>
      </c>
      <c r="H2907" t="s">
        <v>21325</v>
      </c>
      <c r="I2907" t="s">
        <v>21326</v>
      </c>
      <c r="J2907" t="s">
        <v>21327</v>
      </c>
      <c r="K2907">
        <v>49</v>
      </c>
      <c r="N2907" t="s">
        <v>31</v>
      </c>
      <c r="O2907" t="s">
        <v>158</v>
      </c>
      <c r="R2907" t="s">
        <v>903</v>
      </c>
      <c r="S2907" t="s">
        <v>21328</v>
      </c>
      <c r="T2907" t="s">
        <v>5728</v>
      </c>
      <c r="W2907" t="s">
        <v>21329</v>
      </c>
      <c r="X2907" t="s">
        <v>38</v>
      </c>
    </row>
    <row r="2908" spans="1:24" x14ac:dyDescent="0.3">
      <c r="A2908">
        <v>971362</v>
      </c>
      <c r="B2908" t="s">
        <v>12957</v>
      </c>
      <c r="C2908" t="s">
        <v>12958</v>
      </c>
      <c r="D2908" t="s">
        <v>12959</v>
      </c>
      <c r="E2908" t="s">
        <v>195</v>
      </c>
      <c r="F2908" t="s">
        <v>248</v>
      </c>
      <c r="G2908" t="s">
        <v>43</v>
      </c>
      <c r="H2908" t="s">
        <v>21330</v>
      </c>
      <c r="I2908" t="s">
        <v>21331</v>
      </c>
      <c r="J2908" t="s">
        <v>21332</v>
      </c>
      <c r="K2908">
        <v>49</v>
      </c>
      <c r="L2908" t="s">
        <v>9003</v>
      </c>
      <c r="N2908" t="s">
        <v>31</v>
      </c>
      <c r="O2908" t="s">
        <v>399</v>
      </c>
      <c r="Q2908" t="s">
        <v>33</v>
      </c>
      <c r="R2908" t="s">
        <v>34</v>
      </c>
      <c r="S2908" t="s">
        <v>12963</v>
      </c>
      <c r="T2908" t="s">
        <v>12964</v>
      </c>
      <c r="W2908" t="s">
        <v>21333</v>
      </c>
      <c r="X2908" t="s">
        <v>38</v>
      </c>
    </row>
    <row r="2909" spans="1:24" x14ac:dyDescent="0.3">
      <c r="A2909">
        <v>971365</v>
      </c>
      <c r="B2909">
        <v>188062</v>
      </c>
      <c r="C2909" t="s">
        <v>21334</v>
      </c>
      <c r="D2909" t="s">
        <v>21335</v>
      </c>
      <c r="F2909" t="s">
        <v>1350</v>
      </c>
      <c r="G2909" t="s">
        <v>43</v>
      </c>
      <c r="H2909" t="s">
        <v>21336</v>
      </c>
      <c r="I2909" t="s">
        <v>21337</v>
      </c>
      <c r="J2909" t="s">
        <v>21338</v>
      </c>
      <c r="K2909">
        <v>48</v>
      </c>
      <c r="L2909" t="s">
        <v>21339</v>
      </c>
      <c r="N2909" t="s">
        <v>31</v>
      </c>
      <c r="O2909" t="s">
        <v>399</v>
      </c>
      <c r="Q2909" t="s">
        <v>33</v>
      </c>
      <c r="R2909" t="s">
        <v>34</v>
      </c>
      <c r="S2909" t="e">
        <f>- Neuquén - Barrio Villa Ceferino</f>
        <v>#NAME?</v>
      </c>
      <c r="W2909" t="s">
        <v>21340</v>
      </c>
      <c r="X2909" t="s">
        <v>38</v>
      </c>
    </row>
    <row r="2910" spans="1:24" x14ac:dyDescent="0.3">
      <c r="A2910">
        <v>971366</v>
      </c>
      <c r="B2910">
        <v>103472</v>
      </c>
      <c r="C2910" t="s">
        <v>21341</v>
      </c>
      <c r="D2910" t="s">
        <v>21342</v>
      </c>
      <c r="E2910" t="s">
        <v>364</v>
      </c>
      <c r="F2910" t="s">
        <v>219</v>
      </c>
      <c r="G2910" t="s">
        <v>27</v>
      </c>
      <c r="H2910" t="s">
        <v>21343</v>
      </c>
      <c r="I2910" t="s">
        <v>21344</v>
      </c>
      <c r="J2910" t="s">
        <v>21345</v>
      </c>
      <c r="K2910">
        <v>61</v>
      </c>
      <c r="L2910" t="s">
        <v>2473</v>
      </c>
      <c r="N2910" t="s">
        <v>31</v>
      </c>
      <c r="O2910" t="s">
        <v>419</v>
      </c>
      <c r="Q2910" t="s">
        <v>33</v>
      </c>
      <c r="R2910" t="s">
        <v>34</v>
      </c>
      <c r="S2910" t="e">
        <f>- - - Neuquén - Barrio Villa Ceferino</f>
        <v>#NAME?</v>
      </c>
      <c r="T2910" t="s">
        <v>21346</v>
      </c>
      <c r="W2910" t="s">
        <v>21347</v>
      </c>
      <c r="X2910" t="s">
        <v>38</v>
      </c>
    </row>
    <row r="2911" spans="1:24" x14ac:dyDescent="0.3">
      <c r="A2911">
        <v>971367</v>
      </c>
      <c r="B2911" t="s">
        <v>8867</v>
      </c>
      <c r="C2911" t="s">
        <v>8868</v>
      </c>
      <c r="D2911" t="s">
        <v>8869</v>
      </c>
      <c r="E2911" t="s">
        <v>195</v>
      </c>
      <c r="F2911" t="s">
        <v>6865</v>
      </c>
      <c r="G2911" t="s">
        <v>27</v>
      </c>
      <c r="H2911" t="s">
        <v>21348</v>
      </c>
      <c r="I2911" t="s">
        <v>21349</v>
      </c>
      <c r="J2911" t="s">
        <v>21350</v>
      </c>
      <c r="K2911">
        <v>99</v>
      </c>
      <c r="L2911" t="s">
        <v>21351</v>
      </c>
      <c r="N2911" t="s">
        <v>31</v>
      </c>
      <c r="O2911" t="s">
        <v>47</v>
      </c>
      <c r="Q2911" t="s">
        <v>33</v>
      </c>
      <c r="R2911" t="s">
        <v>34</v>
      </c>
      <c r="S2911" t="s">
        <v>8874</v>
      </c>
      <c r="W2911" t="s">
        <v>21352</v>
      </c>
      <c r="X2911" t="s">
        <v>38</v>
      </c>
    </row>
    <row r="2912" spans="1:24" x14ac:dyDescent="0.3">
      <c r="A2912">
        <v>971368</v>
      </c>
      <c r="B2912" t="s">
        <v>21353</v>
      </c>
      <c r="C2912" t="s">
        <v>21354</v>
      </c>
      <c r="D2912" t="s">
        <v>21355</v>
      </c>
      <c r="F2912" t="s">
        <v>42</v>
      </c>
      <c r="G2912" t="s">
        <v>43</v>
      </c>
      <c r="H2912" t="s">
        <v>21356</v>
      </c>
      <c r="J2912" t="s">
        <v>21357</v>
      </c>
      <c r="N2912" t="s">
        <v>31</v>
      </c>
      <c r="R2912" t="s">
        <v>78</v>
      </c>
      <c r="S2912" t="e">
        <f>- Neuquén - Oeste</f>
        <v>#NAME?</v>
      </c>
      <c r="T2912" t="s">
        <v>21358</v>
      </c>
      <c r="W2912" t="s">
        <v>21359</v>
      </c>
      <c r="X2912" t="s">
        <v>38</v>
      </c>
    </row>
    <row r="2913" spans="1:24" x14ac:dyDescent="0.3">
      <c r="A2913">
        <v>971369</v>
      </c>
      <c r="B2913">
        <v>141355</v>
      </c>
      <c r="C2913" t="s">
        <v>21360</v>
      </c>
      <c r="D2913" t="s">
        <v>21361</v>
      </c>
      <c r="F2913" t="s">
        <v>209</v>
      </c>
      <c r="G2913" t="s">
        <v>27</v>
      </c>
      <c r="H2913" t="s">
        <v>21362</v>
      </c>
      <c r="I2913" t="s">
        <v>21363</v>
      </c>
      <c r="J2913" t="s">
        <v>21364</v>
      </c>
      <c r="K2913">
        <v>92</v>
      </c>
      <c r="L2913" t="s">
        <v>21365</v>
      </c>
      <c r="N2913" t="s">
        <v>31</v>
      </c>
      <c r="O2913" t="s">
        <v>399</v>
      </c>
      <c r="Q2913" t="s">
        <v>33</v>
      </c>
      <c r="R2913" t="s">
        <v>34</v>
      </c>
      <c r="S2913" t="s">
        <v>21366</v>
      </c>
      <c r="T2913" t="s">
        <v>21367</v>
      </c>
      <c r="W2913" t="s">
        <v>21368</v>
      </c>
      <c r="X2913" t="s">
        <v>38</v>
      </c>
    </row>
    <row r="2914" spans="1:24" x14ac:dyDescent="0.3">
      <c r="A2914">
        <v>971370</v>
      </c>
      <c r="B2914">
        <v>81047</v>
      </c>
      <c r="C2914" t="s">
        <v>21369</v>
      </c>
      <c r="D2914" t="s">
        <v>21370</v>
      </c>
      <c r="F2914" t="s">
        <v>630</v>
      </c>
      <c r="G2914" t="s">
        <v>27</v>
      </c>
      <c r="H2914" t="s">
        <v>21371</v>
      </c>
      <c r="J2914" t="s">
        <v>21372</v>
      </c>
      <c r="N2914" t="s">
        <v>31</v>
      </c>
      <c r="R2914" t="s">
        <v>78</v>
      </c>
      <c r="S2914" t="s">
        <v>21373</v>
      </c>
      <c r="W2914" t="s">
        <v>21374</v>
      </c>
    </row>
    <row r="2915" spans="1:24" x14ac:dyDescent="0.3">
      <c r="A2915">
        <v>971371</v>
      </c>
      <c r="B2915" t="s">
        <v>21375</v>
      </c>
      <c r="C2915" t="s">
        <v>21376</v>
      </c>
      <c r="D2915" t="s">
        <v>21377</v>
      </c>
      <c r="E2915" t="s">
        <v>140</v>
      </c>
      <c r="F2915" t="s">
        <v>818</v>
      </c>
      <c r="G2915" t="s">
        <v>43</v>
      </c>
      <c r="H2915" t="s">
        <v>21378</v>
      </c>
      <c r="I2915" t="s">
        <v>21379</v>
      </c>
      <c r="J2915" t="s">
        <v>21380</v>
      </c>
      <c r="K2915">
        <v>88</v>
      </c>
      <c r="L2915" t="s">
        <v>2321</v>
      </c>
      <c r="N2915" t="s">
        <v>31</v>
      </c>
      <c r="O2915" t="s">
        <v>47</v>
      </c>
      <c r="Q2915" t="s">
        <v>33</v>
      </c>
      <c r="R2915" t="s">
        <v>34</v>
      </c>
      <c r="S2915" t="s">
        <v>21381</v>
      </c>
      <c r="W2915" t="s">
        <v>16572</v>
      </c>
      <c r="X2915" t="s">
        <v>38</v>
      </c>
    </row>
    <row r="2916" spans="1:24" x14ac:dyDescent="0.3">
      <c r="A2916">
        <v>971372</v>
      </c>
      <c r="B2916" t="s">
        <v>21382</v>
      </c>
      <c r="C2916" t="s">
        <v>21383</v>
      </c>
      <c r="D2916" t="s">
        <v>21384</v>
      </c>
      <c r="F2916" t="s">
        <v>258</v>
      </c>
      <c r="G2916" t="s">
        <v>43</v>
      </c>
      <c r="H2916" t="s">
        <v>21385</v>
      </c>
      <c r="I2916" t="s">
        <v>21386</v>
      </c>
      <c r="J2916" t="s">
        <v>21387</v>
      </c>
      <c r="K2916">
        <v>10</v>
      </c>
      <c r="L2916" t="s">
        <v>18391</v>
      </c>
      <c r="N2916" t="s">
        <v>31</v>
      </c>
      <c r="O2916" t="s">
        <v>21273</v>
      </c>
      <c r="Q2916" t="s">
        <v>33</v>
      </c>
      <c r="R2916" t="s">
        <v>34</v>
      </c>
      <c r="S2916" t="s">
        <v>21388</v>
      </c>
      <c r="T2916" t="s">
        <v>19267</v>
      </c>
      <c r="W2916" t="s">
        <v>21389</v>
      </c>
      <c r="X2916" t="s">
        <v>60</v>
      </c>
    </row>
    <row r="2917" spans="1:24" x14ac:dyDescent="0.3">
      <c r="A2917">
        <v>971373</v>
      </c>
      <c r="B2917" t="s">
        <v>21390</v>
      </c>
      <c r="C2917" t="s">
        <v>21391</v>
      </c>
      <c r="D2917" t="s">
        <v>21392</v>
      </c>
      <c r="F2917" t="s">
        <v>53</v>
      </c>
      <c r="G2917" t="s">
        <v>27</v>
      </c>
      <c r="H2917" t="s">
        <v>21393</v>
      </c>
      <c r="I2917" t="s">
        <v>21394</v>
      </c>
      <c r="J2917" t="s">
        <v>21395</v>
      </c>
      <c r="K2917">
        <v>76</v>
      </c>
      <c r="M2917" t="s">
        <v>6481</v>
      </c>
      <c r="N2917" t="s">
        <v>31</v>
      </c>
      <c r="O2917" t="s">
        <v>3200</v>
      </c>
      <c r="Q2917" t="s">
        <v>33</v>
      </c>
      <c r="R2917" t="s">
        <v>34</v>
      </c>
      <c r="S2917" t="s">
        <v>21396</v>
      </c>
      <c r="T2917" t="s">
        <v>1437</v>
      </c>
      <c r="W2917" t="s">
        <v>637</v>
      </c>
      <c r="X2917" t="s">
        <v>38</v>
      </c>
    </row>
    <row r="2918" spans="1:24" x14ac:dyDescent="0.3">
      <c r="A2918">
        <v>971374</v>
      </c>
      <c r="B2918">
        <v>101170</v>
      </c>
      <c r="C2918" t="s">
        <v>21397</v>
      </c>
      <c r="D2918" t="s">
        <v>21398</v>
      </c>
      <c r="F2918" t="s">
        <v>514</v>
      </c>
      <c r="G2918" t="s">
        <v>43</v>
      </c>
      <c r="H2918" t="s">
        <v>21399</v>
      </c>
      <c r="I2918" t="s">
        <v>21400</v>
      </c>
      <c r="J2918" t="s">
        <v>21401</v>
      </c>
      <c r="K2918">
        <v>74</v>
      </c>
      <c r="L2918" t="s">
        <v>21402</v>
      </c>
      <c r="N2918" t="s">
        <v>31</v>
      </c>
      <c r="O2918" t="s">
        <v>399</v>
      </c>
      <c r="Q2918" t="s">
        <v>33</v>
      </c>
      <c r="R2918" t="s">
        <v>34</v>
      </c>
      <c r="S2918" t="s">
        <v>21403</v>
      </c>
      <c r="W2918" t="s">
        <v>21404</v>
      </c>
      <c r="X2918" t="s">
        <v>38</v>
      </c>
    </row>
    <row r="2919" spans="1:24" x14ac:dyDescent="0.3">
      <c r="A2919">
        <v>971375</v>
      </c>
      <c r="B2919" t="s">
        <v>21405</v>
      </c>
      <c r="C2919" t="s">
        <v>21406</v>
      </c>
      <c r="D2919" t="s">
        <v>21407</v>
      </c>
      <c r="F2919" t="s">
        <v>125</v>
      </c>
      <c r="G2919" t="s">
        <v>43</v>
      </c>
      <c r="H2919" t="s">
        <v>21408</v>
      </c>
      <c r="I2919" t="s">
        <v>21409</v>
      </c>
      <c r="J2919" t="s">
        <v>21410</v>
      </c>
      <c r="K2919">
        <v>65</v>
      </c>
      <c r="L2919" t="s">
        <v>398</v>
      </c>
      <c r="N2919" t="s">
        <v>31</v>
      </c>
      <c r="O2919" t="s">
        <v>399</v>
      </c>
      <c r="Q2919" t="s">
        <v>33</v>
      </c>
      <c r="R2919" t="s">
        <v>34</v>
      </c>
      <c r="S2919" t="s">
        <v>21411</v>
      </c>
      <c r="T2919" t="s">
        <v>21412</v>
      </c>
      <c r="W2919" t="s">
        <v>21413</v>
      </c>
      <c r="X2919" t="s">
        <v>38</v>
      </c>
    </row>
    <row r="2920" spans="1:24" x14ac:dyDescent="0.3">
      <c r="A2920">
        <v>971376</v>
      </c>
      <c r="B2920">
        <v>296301</v>
      </c>
      <c r="C2920" t="s">
        <v>21414</v>
      </c>
      <c r="D2920" t="s">
        <v>21415</v>
      </c>
      <c r="F2920" t="s">
        <v>125</v>
      </c>
      <c r="G2920" t="s">
        <v>43</v>
      </c>
      <c r="H2920" t="s">
        <v>21416</v>
      </c>
      <c r="I2920" t="s">
        <v>21417</v>
      </c>
      <c r="J2920" t="s">
        <v>21418</v>
      </c>
      <c r="K2920">
        <v>62</v>
      </c>
      <c r="M2920" t="s">
        <v>21419</v>
      </c>
      <c r="N2920" t="s">
        <v>31</v>
      </c>
      <c r="O2920" t="s">
        <v>47</v>
      </c>
      <c r="Q2920" t="s">
        <v>33</v>
      </c>
      <c r="R2920" t="s">
        <v>34</v>
      </c>
      <c r="S2920" t="s">
        <v>21420</v>
      </c>
      <c r="W2920" t="s">
        <v>21421</v>
      </c>
      <c r="X2920" t="s">
        <v>38</v>
      </c>
    </row>
    <row r="2921" spans="1:24" x14ac:dyDescent="0.3">
      <c r="A2921">
        <v>971378</v>
      </c>
      <c r="B2921" t="s">
        <v>21422</v>
      </c>
      <c r="C2921" t="s">
        <v>21423</v>
      </c>
      <c r="D2921" t="s">
        <v>21424</v>
      </c>
      <c r="F2921" t="s">
        <v>738</v>
      </c>
      <c r="G2921" t="s">
        <v>27</v>
      </c>
      <c r="H2921" t="s">
        <v>21425</v>
      </c>
      <c r="I2921" t="s">
        <v>21426</v>
      </c>
      <c r="J2921" t="s">
        <v>21427</v>
      </c>
      <c r="K2921">
        <v>64</v>
      </c>
      <c r="L2921" t="s">
        <v>1213</v>
      </c>
      <c r="N2921" t="s">
        <v>31</v>
      </c>
      <c r="O2921" t="s">
        <v>419</v>
      </c>
      <c r="R2921" t="s">
        <v>903</v>
      </c>
      <c r="S2921" t="s">
        <v>21428</v>
      </c>
      <c r="W2921" t="s">
        <v>21429</v>
      </c>
      <c r="X2921" t="s">
        <v>38</v>
      </c>
    </row>
    <row r="2922" spans="1:24" x14ac:dyDescent="0.3">
      <c r="A2922">
        <v>971380</v>
      </c>
      <c r="B2922">
        <v>205985</v>
      </c>
      <c r="C2922" t="s">
        <v>20836</v>
      </c>
      <c r="D2922" t="s">
        <v>20837</v>
      </c>
      <c r="E2922" t="s">
        <v>140</v>
      </c>
      <c r="F2922" t="s">
        <v>42</v>
      </c>
      <c r="G2922" t="s">
        <v>27</v>
      </c>
      <c r="H2922" t="s">
        <v>21430</v>
      </c>
      <c r="I2922" t="s">
        <v>21431</v>
      </c>
      <c r="J2922" t="s">
        <v>21432</v>
      </c>
      <c r="K2922">
        <v>59</v>
      </c>
      <c r="L2922" t="s">
        <v>2805</v>
      </c>
      <c r="N2922" t="s">
        <v>31</v>
      </c>
      <c r="O2922" t="s">
        <v>419</v>
      </c>
      <c r="Q2922" t="s">
        <v>33</v>
      </c>
      <c r="R2922" t="s">
        <v>34</v>
      </c>
      <c r="S2922" t="s">
        <v>20840</v>
      </c>
      <c r="T2922" t="s">
        <v>503</v>
      </c>
      <c r="W2922" t="s">
        <v>2805</v>
      </c>
      <c r="X2922" t="s">
        <v>38</v>
      </c>
    </row>
    <row r="2923" spans="1:24" x14ac:dyDescent="0.3">
      <c r="A2923">
        <v>971381</v>
      </c>
      <c r="B2923" t="s">
        <v>21433</v>
      </c>
      <c r="C2923" t="s">
        <v>21434</v>
      </c>
      <c r="D2923" t="s">
        <v>21435</v>
      </c>
      <c r="F2923" t="s">
        <v>356</v>
      </c>
      <c r="G2923" t="s">
        <v>43</v>
      </c>
      <c r="H2923" t="s">
        <v>21436</v>
      </c>
      <c r="I2923" t="s">
        <v>21437</v>
      </c>
      <c r="J2923" t="s">
        <v>21438</v>
      </c>
      <c r="K2923">
        <v>80</v>
      </c>
      <c r="L2923" t="s">
        <v>21439</v>
      </c>
      <c r="N2923" t="s">
        <v>31</v>
      </c>
      <c r="O2923" t="s">
        <v>419</v>
      </c>
      <c r="Q2923" t="s">
        <v>33</v>
      </c>
      <c r="R2923" t="s">
        <v>34</v>
      </c>
      <c r="S2923" t="s">
        <v>21440</v>
      </c>
      <c r="W2923" t="s">
        <v>21441</v>
      </c>
      <c r="X2923" t="s">
        <v>38</v>
      </c>
    </row>
    <row r="2924" spans="1:24" x14ac:dyDescent="0.3">
      <c r="A2924">
        <v>971382</v>
      </c>
      <c r="B2924" t="s">
        <v>21442</v>
      </c>
      <c r="C2924" t="s">
        <v>21443</v>
      </c>
      <c r="D2924" t="s">
        <v>21444</v>
      </c>
      <c r="E2924" t="s">
        <v>185</v>
      </c>
      <c r="F2924" t="s">
        <v>112</v>
      </c>
      <c r="G2924" t="s">
        <v>27</v>
      </c>
      <c r="H2924" t="s">
        <v>21445</v>
      </c>
      <c r="I2924" t="s">
        <v>21446</v>
      </c>
      <c r="J2924" t="s">
        <v>21447</v>
      </c>
      <c r="K2924">
        <v>65</v>
      </c>
      <c r="L2924" t="s">
        <v>12253</v>
      </c>
      <c r="N2924" t="s">
        <v>31</v>
      </c>
      <c r="O2924" t="s">
        <v>399</v>
      </c>
      <c r="Q2924" t="s">
        <v>33</v>
      </c>
      <c r="R2924" t="s">
        <v>34</v>
      </c>
      <c r="S2924" t="s">
        <v>21448</v>
      </c>
      <c r="W2924" t="s">
        <v>4669</v>
      </c>
      <c r="X2924" t="s">
        <v>38</v>
      </c>
    </row>
    <row r="2925" spans="1:24" x14ac:dyDescent="0.3">
      <c r="A2925">
        <v>971383</v>
      </c>
      <c r="B2925" t="s">
        <v>21449</v>
      </c>
      <c r="C2925" t="s">
        <v>21450</v>
      </c>
      <c r="D2925" t="s">
        <v>21451</v>
      </c>
      <c r="E2925" t="s">
        <v>140</v>
      </c>
      <c r="F2925" t="s">
        <v>562</v>
      </c>
      <c r="G2925" t="s">
        <v>27</v>
      </c>
      <c r="H2925" t="s">
        <v>21452</v>
      </c>
      <c r="I2925" t="s">
        <v>21453</v>
      </c>
      <c r="J2925" t="s">
        <v>21454</v>
      </c>
      <c r="K2925">
        <v>69</v>
      </c>
      <c r="N2925" t="s">
        <v>31</v>
      </c>
      <c r="O2925" t="s">
        <v>419</v>
      </c>
      <c r="Q2925" t="s">
        <v>33</v>
      </c>
      <c r="R2925" t="s">
        <v>34</v>
      </c>
      <c r="S2925" t="s">
        <v>21455</v>
      </c>
      <c r="W2925" t="s">
        <v>21456</v>
      </c>
      <c r="X2925" t="s">
        <v>38</v>
      </c>
    </row>
    <row r="2926" spans="1:24" x14ac:dyDescent="0.3">
      <c r="A2926">
        <v>971386</v>
      </c>
      <c r="B2926">
        <v>315743</v>
      </c>
      <c r="C2926" t="s">
        <v>21457</v>
      </c>
      <c r="D2926" t="s">
        <v>21458</v>
      </c>
      <c r="E2926" t="s">
        <v>140</v>
      </c>
      <c r="F2926" t="s">
        <v>441</v>
      </c>
      <c r="G2926" t="s">
        <v>43</v>
      </c>
      <c r="H2926" t="s">
        <v>21459</v>
      </c>
      <c r="I2926" t="s">
        <v>21460</v>
      </c>
      <c r="J2926" t="s">
        <v>21461</v>
      </c>
      <c r="K2926">
        <v>16</v>
      </c>
      <c r="N2926" t="s">
        <v>31</v>
      </c>
      <c r="O2926" t="s">
        <v>158</v>
      </c>
      <c r="Q2926" t="s">
        <v>33</v>
      </c>
      <c r="R2926" t="s">
        <v>34</v>
      </c>
      <c r="S2926" t="s">
        <v>21462</v>
      </c>
      <c r="T2926" t="s">
        <v>10429</v>
      </c>
      <c r="W2926" t="s">
        <v>21463</v>
      </c>
      <c r="X2926" t="s">
        <v>38</v>
      </c>
    </row>
    <row r="2927" spans="1:24" x14ac:dyDescent="0.3">
      <c r="A2927">
        <v>971389</v>
      </c>
      <c r="B2927">
        <v>334802</v>
      </c>
      <c r="C2927" t="s">
        <v>1358</v>
      </c>
      <c r="D2927" t="s">
        <v>1359</v>
      </c>
      <c r="F2927" t="s">
        <v>1360</v>
      </c>
      <c r="G2927" t="s">
        <v>43</v>
      </c>
      <c r="H2927" t="s">
        <v>21464</v>
      </c>
      <c r="I2927" t="s">
        <v>21464</v>
      </c>
      <c r="J2927" t="s">
        <v>21465</v>
      </c>
      <c r="K2927">
        <v>0</v>
      </c>
      <c r="M2927" t="s">
        <v>21466</v>
      </c>
      <c r="N2927" t="s">
        <v>31</v>
      </c>
      <c r="O2927" t="s">
        <v>3200</v>
      </c>
      <c r="Q2927" t="s">
        <v>119</v>
      </c>
      <c r="R2927" t="s">
        <v>120</v>
      </c>
      <c r="S2927" t="s">
        <v>1366</v>
      </c>
      <c r="T2927" t="s">
        <v>149</v>
      </c>
      <c r="W2927" t="s">
        <v>21467</v>
      </c>
    </row>
    <row r="2928" spans="1:24" x14ac:dyDescent="0.3">
      <c r="A2928">
        <v>971391</v>
      </c>
      <c r="B2928">
        <v>162249</v>
      </c>
      <c r="C2928" t="s">
        <v>21468</v>
      </c>
      <c r="D2928" t="s">
        <v>21469</v>
      </c>
      <c r="F2928" t="s">
        <v>1833</v>
      </c>
      <c r="G2928" t="s">
        <v>43</v>
      </c>
      <c r="H2928" t="s">
        <v>21470</v>
      </c>
      <c r="I2928" t="s">
        <v>21471</v>
      </c>
      <c r="J2928" t="s">
        <v>21472</v>
      </c>
      <c r="K2928">
        <v>28</v>
      </c>
      <c r="L2928" t="s">
        <v>21473</v>
      </c>
      <c r="N2928" t="s">
        <v>31</v>
      </c>
      <c r="O2928" t="s">
        <v>21273</v>
      </c>
      <c r="Q2928" t="s">
        <v>33</v>
      </c>
      <c r="R2928" t="s">
        <v>34</v>
      </c>
      <c r="S2928" t="s">
        <v>21474</v>
      </c>
      <c r="W2928" t="s">
        <v>21475</v>
      </c>
      <c r="X2928" t="s">
        <v>38</v>
      </c>
    </row>
    <row r="2929" spans="1:24" x14ac:dyDescent="0.3">
      <c r="A2929">
        <v>971392</v>
      </c>
      <c r="B2929">
        <v>29218</v>
      </c>
      <c r="C2929" t="s">
        <v>21476</v>
      </c>
      <c r="D2929" t="s">
        <v>21477</v>
      </c>
      <c r="E2929" t="s">
        <v>364</v>
      </c>
      <c r="F2929" t="s">
        <v>26</v>
      </c>
      <c r="G2929" t="s">
        <v>27</v>
      </c>
      <c r="H2929" t="s">
        <v>21478</v>
      </c>
      <c r="I2929" t="s">
        <v>21479</v>
      </c>
      <c r="J2929" t="s">
        <v>21480</v>
      </c>
      <c r="K2929">
        <v>28</v>
      </c>
      <c r="M2929" t="s">
        <v>2980</v>
      </c>
      <c r="N2929" t="s">
        <v>31</v>
      </c>
      <c r="O2929" t="s">
        <v>419</v>
      </c>
      <c r="Q2929" t="s">
        <v>33</v>
      </c>
      <c r="R2929" t="s">
        <v>34</v>
      </c>
      <c r="S2929" t="e">
        <f>- Neuquén - Barrio SAN Lorenzo Sur</f>
        <v>#NAME?</v>
      </c>
      <c r="W2929" t="s">
        <v>21481</v>
      </c>
      <c r="X2929" t="s">
        <v>38</v>
      </c>
    </row>
    <row r="2930" spans="1:24" x14ac:dyDescent="0.3">
      <c r="A2930">
        <v>971393</v>
      </c>
      <c r="B2930" t="s">
        <v>18688</v>
      </c>
      <c r="C2930" t="s">
        <v>18689</v>
      </c>
      <c r="D2930" t="s">
        <v>18690</v>
      </c>
      <c r="F2930" t="s">
        <v>356</v>
      </c>
      <c r="G2930" t="s">
        <v>27</v>
      </c>
      <c r="H2930" t="s">
        <v>21482</v>
      </c>
      <c r="I2930" t="s">
        <v>21483</v>
      </c>
      <c r="J2930" t="s">
        <v>21484</v>
      </c>
      <c r="K2930">
        <v>54</v>
      </c>
      <c r="L2930" t="s">
        <v>9901</v>
      </c>
      <c r="N2930" t="s">
        <v>31</v>
      </c>
      <c r="O2930" t="s">
        <v>21273</v>
      </c>
      <c r="Q2930" t="s">
        <v>33</v>
      </c>
      <c r="R2930" t="s">
        <v>34</v>
      </c>
      <c r="S2930" t="s">
        <v>18695</v>
      </c>
      <c r="W2930" t="s">
        <v>518</v>
      </c>
      <c r="X2930" t="s">
        <v>38</v>
      </c>
    </row>
    <row r="2931" spans="1:24" x14ac:dyDescent="0.3">
      <c r="A2931">
        <v>971394</v>
      </c>
      <c r="B2931">
        <v>280257</v>
      </c>
      <c r="C2931" t="s">
        <v>20230</v>
      </c>
      <c r="D2931" t="s">
        <v>20231</v>
      </c>
      <c r="F2931" t="s">
        <v>603</v>
      </c>
      <c r="G2931" t="s">
        <v>27</v>
      </c>
      <c r="H2931" t="s">
        <v>21485</v>
      </c>
      <c r="I2931" t="s">
        <v>21486</v>
      </c>
      <c r="J2931" t="s">
        <v>21487</v>
      </c>
      <c r="K2931">
        <v>48</v>
      </c>
      <c r="L2931" t="s">
        <v>1672</v>
      </c>
      <c r="N2931" t="s">
        <v>31</v>
      </c>
      <c r="O2931" t="s">
        <v>419</v>
      </c>
      <c r="Q2931" t="s">
        <v>33</v>
      </c>
      <c r="R2931" t="s">
        <v>34</v>
      </c>
      <c r="S2931" t="s">
        <v>20236</v>
      </c>
      <c r="W2931" t="s">
        <v>21488</v>
      </c>
      <c r="X2931" t="s">
        <v>38</v>
      </c>
    </row>
    <row r="2932" spans="1:24" x14ac:dyDescent="0.3">
      <c r="A2932">
        <v>971395</v>
      </c>
      <c r="B2932">
        <v>327220</v>
      </c>
      <c r="C2932" t="s">
        <v>21489</v>
      </c>
      <c r="D2932" t="s">
        <v>21490</v>
      </c>
      <c r="E2932" t="s">
        <v>5626</v>
      </c>
      <c r="F2932" t="s">
        <v>53</v>
      </c>
      <c r="G2932" t="s">
        <v>43</v>
      </c>
      <c r="H2932" t="s">
        <v>21491</v>
      </c>
      <c r="I2932" t="s">
        <v>21492</v>
      </c>
      <c r="J2932" t="s">
        <v>21493</v>
      </c>
      <c r="K2932">
        <v>49</v>
      </c>
      <c r="L2932" t="s">
        <v>13968</v>
      </c>
      <c r="N2932" t="s">
        <v>31</v>
      </c>
      <c r="O2932" t="s">
        <v>419</v>
      </c>
      <c r="Q2932" t="s">
        <v>33</v>
      </c>
      <c r="R2932" t="s">
        <v>34</v>
      </c>
      <c r="S2932" t="e">
        <f>- - - Neuquén - Oeste</f>
        <v>#NAME?</v>
      </c>
      <c r="T2932" t="s">
        <v>2172</v>
      </c>
      <c r="W2932" t="s">
        <v>21494</v>
      </c>
      <c r="X2932" t="s">
        <v>38</v>
      </c>
    </row>
    <row r="2933" spans="1:24" x14ac:dyDescent="0.3">
      <c r="A2933">
        <v>971396</v>
      </c>
      <c r="B2933" t="s">
        <v>21495</v>
      </c>
      <c r="C2933" t="s">
        <v>21496</v>
      </c>
      <c r="D2933" t="s">
        <v>21497</v>
      </c>
      <c r="F2933" t="s">
        <v>320</v>
      </c>
      <c r="G2933" t="s">
        <v>27</v>
      </c>
      <c r="H2933" t="s">
        <v>21498</v>
      </c>
      <c r="I2933" t="s">
        <v>21498</v>
      </c>
      <c r="J2933" t="s">
        <v>21499</v>
      </c>
      <c r="K2933">
        <v>0</v>
      </c>
      <c r="N2933" t="s">
        <v>31</v>
      </c>
      <c r="O2933" t="s">
        <v>158</v>
      </c>
      <c r="Q2933" t="s">
        <v>119</v>
      </c>
      <c r="R2933" t="s">
        <v>120</v>
      </c>
      <c r="S2933" t="s">
        <v>21500</v>
      </c>
      <c r="T2933" t="s">
        <v>2463</v>
      </c>
      <c r="W2933" t="s">
        <v>21501</v>
      </c>
    </row>
    <row r="2934" spans="1:24" x14ac:dyDescent="0.3">
      <c r="A2934">
        <v>971398</v>
      </c>
      <c r="B2934" t="s">
        <v>21502</v>
      </c>
      <c r="C2934" t="s">
        <v>21503</v>
      </c>
      <c r="D2934" t="s">
        <v>21504</v>
      </c>
      <c r="E2934" t="s">
        <v>798</v>
      </c>
      <c r="F2934" t="s">
        <v>611</v>
      </c>
      <c r="G2934" t="s">
        <v>27</v>
      </c>
      <c r="H2934" t="s">
        <v>21505</v>
      </c>
      <c r="I2934" t="s">
        <v>21505</v>
      </c>
      <c r="J2934" t="s">
        <v>21506</v>
      </c>
      <c r="K2934">
        <v>0</v>
      </c>
      <c r="N2934" t="s">
        <v>31</v>
      </c>
      <c r="O2934" t="s">
        <v>158</v>
      </c>
      <c r="Q2934" t="s">
        <v>33</v>
      </c>
      <c r="R2934" t="s">
        <v>34</v>
      </c>
      <c r="S2934" t="s">
        <v>21507</v>
      </c>
      <c r="W2934" t="s">
        <v>10839</v>
      </c>
    </row>
    <row r="2935" spans="1:24" x14ac:dyDescent="0.3">
      <c r="A2935">
        <v>971400</v>
      </c>
      <c r="B2935">
        <v>236884</v>
      </c>
      <c r="C2935" t="s">
        <v>21508</v>
      </c>
      <c r="D2935" t="s">
        <v>21509</v>
      </c>
      <c r="F2935" t="s">
        <v>92</v>
      </c>
      <c r="G2935" t="s">
        <v>27</v>
      </c>
      <c r="H2935" t="s">
        <v>21510</v>
      </c>
      <c r="I2935" t="s">
        <v>21511</v>
      </c>
      <c r="J2935" t="s">
        <v>21512</v>
      </c>
      <c r="K2935">
        <v>39</v>
      </c>
      <c r="L2935" t="s">
        <v>5356</v>
      </c>
      <c r="N2935" t="s">
        <v>31</v>
      </c>
      <c r="O2935" t="s">
        <v>21273</v>
      </c>
      <c r="Q2935" t="s">
        <v>33</v>
      </c>
      <c r="R2935" t="s">
        <v>34</v>
      </c>
      <c r="S2935" t="s">
        <v>21513</v>
      </c>
      <c r="W2935" t="s">
        <v>580</v>
      </c>
      <c r="X2935" t="s">
        <v>38</v>
      </c>
    </row>
    <row r="2936" spans="1:24" x14ac:dyDescent="0.3">
      <c r="A2936">
        <v>971402</v>
      </c>
      <c r="B2936">
        <v>209443</v>
      </c>
      <c r="C2936" t="s">
        <v>20704</v>
      </c>
      <c r="D2936" t="s">
        <v>20705</v>
      </c>
      <c r="F2936" t="s">
        <v>1001</v>
      </c>
      <c r="G2936" t="s">
        <v>43</v>
      </c>
      <c r="H2936" t="s">
        <v>21514</v>
      </c>
      <c r="I2936" t="s">
        <v>21515</v>
      </c>
      <c r="J2936" t="s">
        <v>21516</v>
      </c>
      <c r="K2936">
        <v>62</v>
      </c>
      <c r="L2936" t="s">
        <v>21517</v>
      </c>
      <c r="N2936" t="s">
        <v>31</v>
      </c>
      <c r="O2936" t="s">
        <v>3200</v>
      </c>
      <c r="Q2936" t="s">
        <v>119</v>
      </c>
      <c r="R2936" t="s">
        <v>120</v>
      </c>
      <c r="S2936" t="s">
        <v>20708</v>
      </c>
      <c r="W2936" t="s">
        <v>21517</v>
      </c>
      <c r="X2936" t="s">
        <v>38</v>
      </c>
    </row>
    <row r="2937" spans="1:24" x14ac:dyDescent="0.3">
      <c r="A2937">
        <v>971403</v>
      </c>
      <c r="B2937" t="s">
        <v>21518</v>
      </c>
      <c r="C2937" t="s">
        <v>21519</v>
      </c>
      <c r="D2937" t="s">
        <v>21520</v>
      </c>
      <c r="E2937" t="s">
        <v>140</v>
      </c>
      <c r="F2937" t="s">
        <v>441</v>
      </c>
      <c r="G2937" t="s">
        <v>43</v>
      </c>
      <c r="H2937" t="s">
        <v>21521</v>
      </c>
      <c r="I2937" t="s">
        <v>21522</v>
      </c>
      <c r="J2937" t="s">
        <v>21523</v>
      </c>
      <c r="K2937">
        <v>22</v>
      </c>
      <c r="L2937" t="s">
        <v>21524</v>
      </c>
      <c r="N2937" t="s">
        <v>31</v>
      </c>
      <c r="O2937" t="s">
        <v>3200</v>
      </c>
      <c r="Q2937" t="s">
        <v>33</v>
      </c>
      <c r="R2937" t="s">
        <v>34</v>
      </c>
      <c r="S2937" t="s">
        <v>21525</v>
      </c>
      <c r="W2937" t="s">
        <v>21524</v>
      </c>
      <c r="X2937" t="s">
        <v>60</v>
      </c>
    </row>
    <row r="2938" spans="1:24" x14ac:dyDescent="0.3">
      <c r="A2938">
        <v>971404</v>
      </c>
      <c r="B2938" t="s">
        <v>21526</v>
      </c>
      <c r="C2938" t="s">
        <v>21527</v>
      </c>
      <c r="D2938" t="s">
        <v>21528</v>
      </c>
      <c r="F2938" t="s">
        <v>102</v>
      </c>
      <c r="G2938" t="s">
        <v>43</v>
      </c>
      <c r="H2938" t="s">
        <v>21529</v>
      </c>
      <c r="I2938" t="s">
        <v>21530</v>
      </c>
      <c r="J2938" t="s">
        <v>21531</v>
      </c>
      <c r="K2938">
        <v>34</v>
      </c>
      <c r="M2938" t="s">
        <v>5621</v>
      </c>
      <c r="N2938" t="s">
        <v>31</v>
      </c>
      <c r="O2938" t="s">
        <v>419</v>
      </c>
      <c r="Q2938" t="s">
        <v>33</v>
      </c>
      <c r="R2938" t="s">
        <v>34</v>
      </c>
      <c r="S2938" t="s">
        <v>87</v>
      </c>
      <c r="W2938" t="s">
        <v>11700</v>
      </c>
      <c r="X2938" t="s">
        <v>60</v>
      </c>
    </row>
    <row r="2939" spans="1:24" x14ac:dyDescent="0.3">
      <c r="A2939">
        <v>971405</v>
      </c>
      <c r="B2939" t="s">
        <v>21532</v>
      </c>
      <c r="C2939" t="s">
        <v>21533</v>
      </c>
      <c r="D2939" t="s">
        <v>21534</v>
      </c>
      <c r="E2939" t="s">
        <v>185</v>
      </c>
      <c r="F2939" t="s">
        <v>63</v>
      </c>
      <c r="G2939" t="s">
        <v>43</v>
      </c>
      <c r="H2939" t="s">
        <v>21535</v>
      </c>
      <c r="I2939" t="s">
        <v>21536</v>
      </c>
      <c r="J2939" t="s">
        <v>21537</v>
      </c>
      <c r="K2939">
        <v>27</v>
      </c>
      <c r="L2939" t="s">
        <v>21538</v>
      </c>
      <c r="N2939" t="s">
        <v>31</v>
      </c>
      <c r="O2939" t="s">
        <v>419</v>
      </c>
      <c r="Q2939" t="s">
        <v>33</v>
      </c>
      <c r="R2939" t="s">
        <v>34</v>
      </c>
      <c r="S2939" t="s">
        <v>21539</v>
      </c>
      <c r="W2939" t="s">
        <v>21540</v>
      </c>
      <c r="X2939" t="s">
        <v>38</v>
      </c>
    </row>
    <row r="2940" spans="1:24" x14ac:dyDescent="0.3">
      <c r="A2940">
        <v>971406</v>
      </c>
      <c r="B2940" t="s">
        <v>20521</v>
      </c>
      <c r="C2940" t="s">
        <v>20522</v>
      </c>
      <c r="D2940" t="s">
        <v>20523</v>
      </c>
      <c r="F2940" t="s">
        <v>1042</v>
      </c>
      <c r="G2940" t="s">
        <v>27</v>
      </c>
      <c r="H2940" t="s">
        <v>21541</v>
      </c>
      <c r="I2940" t="s">
        <v>21542</v>
      </c>
      <c r="J2940" t="s">
        <v>21543</v>
      </c>
      <c r="K2940">
        <v>37</v>
      </c>
      <c r="M2940" t="s">
        <v>1213</v>
      </c>
      <c r="N2940" t="s">
        <v>31</v>
      </c>
      <c r="O2940" t="s">
        <v>419</v>
      </c>
      <c r="Q2940" t="s">
        <v>33</v>
      </c>
      <c r="R2940" t="s">
        <v>34</v>
      </c>
      <c r="S2940" t="s">
        <v>20529</v>
      </c>
      <c r="T2940" t="s">
        <v>265</v>
      </c>
      <c r="W2940" t="s">
        <v>16912</v>
      </c>
      <c r="X2940" t="s">
        <v>38</v>
      </c>
    </row>
    <row r="2941" spans="1:24" x14ac:dyDescent="0.3">
      <c r="A2941">
        <v>971407</v>
      </c>
      <c r="B2941" t="s">
        <v>21544</v>
      </c>
      <c r="C2941" t="s">
        <v>21545</v>
      </c>
      <c r="D2941" t="s">
        <v>21546</v>
      </c>
      <c r="F2941" t="s">
        <v>63</v>
      </c>
      <c r="G2941" t="s">
        <v>43</v>
      </c>
      <c r="H2941" t="s">
        <v>21547</v>
      </c>
      <c r="I2941" t="s">
        <v>21548</v>
      </c>
      <c r="J2941" t="s">
        <v>21549</v>
      </c>
      <c r="K2941">
        <v>9</v>
      </c>
      <c r="L2941" t="s">
        <v>5356</v>
      </c>
      <c r="N2941" t="s">
        <v>31</v>
      </c>
      <c r="O2941" t="s">
        <v>21273</v>
      </c>
      <c r="Q2941" t="s">
        <v>33</v>
      </c>
      <c r="R2941" t="s">
        <v>34</v>
      </c>
      <c r="S2941" t="s">
        <v>21550</v>
      </c>
      <c r="W2941" t="s">
        <v>726</v>
      </c>
      <c r="X2941" t="s">
        <v>60</v>
      </c>
    </row>
    <row r="2942" spans="1:24" x14ac:dyDescent="0.3">
      <c r="A2942">
        <v>971409</v>
      </c>
      <c r="B2942" t="s">
        <v>21551</v>
      </c>
      <c r="C2942" t="s">
        <v>21552</v>
      </c>
      <c r="D2942" t="s">
        <v>21553</v>
      </c>
      <c r="E2942" t="s">
        <v>140</v>
      </c>
      <c r="F2942" t="s">
        <v>53</v>
      </c>
      <c r="G2942" t="s">
        <v>27</v>
      </c>
      <c r="H2942" t="s">
        <v>21554</v>
      </c>
      <c r="I2942" t="s">
        <v>21555</v>
      </c>
      <c r="J2942" t="s">
        <v>21556</v>
      </c>
      <c r="K2942">
        <v>31</v>
      </c>
      <c r="L2942" t="s">
        <v>3030</v>
      </c>
      <c r="N2942" t="s">
        <v>31</v>
      </c>
      <c r="O2942" t="s">
        <v>47</v>
      </c>
      <c r="Q2942" t="s">
        <v>33</v>
      </c>
      <c r="R2942" t="s">
        <v>34</v>
      </c>
      <c r="S2942" t="s">
        <v>21557</v>
      </c>
      <c r="W2942" t="s">
        <v>21558</v>
      </c>
      <c r="X2942" t="s">
        <v>38</v>
      </c>
    </row>
    <row r="2943" spans="1:24" x14ac:dyDescent="0.3">
      <c r="A2943">
        <v>971410</v>
      </c>
      <c r="B2943" t="s">
        <v>21559</v>
      </c>
      <c r="C2943" t="s">
        <v>21560</v>
      </c>
      <c r="D2943" t="s">
        <v>21561</v>
      </c>
      <c r="F2943" t="s">
        <v>292</v>
      </c>
      <c r="G2943" t="s">
        <v>27</v>
      </c>
      <c r="H2943" t="s">
        <v>21562</v>
      </c>
      <c r="I2943" t="s">
        <v>21563</v>
      </c>
      <c r="J2943" t="s">
        <v>21564</v>
      </c>
      <c r="K2943">
        <v>21</v>
      </c>
      <c r="L2943" t="s">
        <v>680</v>
      </c>
      <c r="N2943" t="s">
        <v>31</v>
      </c>
      <c r="O2943" t="s">
        <v>419</v>
      </c>
      <c r="Q2943" t="s">
        <v>33</v>
      </c>
      <c r="R2943" t="s">
        <v>34</v>
      </c>
      <c r="S2943" t="s">
        <v>21565</v>
      </c>
      <c r="T2943" t="s">
        <v>21566</v>
      </c>
      <c r="W2943" t="s">
        <v>21567</v>
      </c>
      <c r="X2943" t="s">
        <v>60</v>
      </c>
    </row>
    <row r="2944" spans="1:24" x14ac:dyDescent="0.3">
      <c r="A2944">
        <v>971411</v>
      </c>
      <c r="B2944" t="s">
        <v>11873</v>
      </c>
      <c r="C2944" t="s">
        <v>11874</v>
      </c>
      <c r="D2944" t="s">
        <v>11875</v>
      </c>
      <c r="F2944" t="s">
        <v>270</v>
      </c>
      <c r="G2944" t="s">
        <v>27</v>
      </c>
      <c r="H2944" t="s">
        <v>21568</v>
      </c>
      <c r="I2944" t="s">
        <v>21569</v>
      </c>
      <c r="J2944" t="s">
        <v>21570</v>
      </c>
      <c r="K2944">
        <v>20</v>
      </c>
      <c r="N2944" t="s">
        <v>31</v>
      </c>
      <c r="O2944" t="s">
        <v>158</v>
      </c>
      <c r="Q2944" t="s">
        <v>33</v>
      </c>
      <c r="R2944" t="s">
        <v>34</v>
      </c>
      <c r="S2944" t="s">
        <v>11880</v>
      </c>
      <c r="T2944" t="s">
        <v>11881</v>
      </c>
      <c r="W2944" t="s">
        <v>2805</v>
      </c>
      <c r="X2944" t="s">
        <v>60</v>
      </c>
    </row>
    <row r="2945" spans="1:24" x14ac:dyDescent="0.3">
      <c r="A2945">
        <v>971412</v>
      </c>
      <c r="B2945" t="s">
        <v>21571</v>
      </c>
      <c r="C2945" t="s">
        <v>21572</v>
      </c>
      <c r="D2945" t="s">
        <v>21573</v>
      </c>
      <c r="F2945" t="s">
        <v>165</v>
      </c>
      <c r="G2945" t="s">
        <v>27</v>
      </c>
      <c r="H2945" t="s">
        <v>21574</v>
      </c>
      <c r="I2945" t="s">
        <v>21575</v>
      </c>
      <c r="J2945" t="s">
        <v>21576</v>
      </c>
      <c r="K2945">
        <v>24</v>
      </c>
      <c r="L2945" t="s">
        <v>21577</v>
      </c>
      <c r="N2945" t="s">
        <v>31</v>
      </c>
      <c r="O2945" t="s">
        <v>47</v>
      </c>
      <c r="Q2945" t="s">
        <v>33</v>
      </c>
      <c r="R2945" t="s">
        <v>34</v>
      </c>
      <c r="S2945" t="s">
        <v>21578</v>
      </c>
      <c r="W2945" t="s">
        <v>21579</v>
      </c>
      <c r="X2945" t="s">
        <v>38</v>
      </c>
    </row>
    <row r="2946" spans="1:24" x14ac:dyDescent="0.3">
      <c r="A2946">
        <v>971413</v>
      </c>
      <c r="B2946">
        <v>278925</v>
      </c>
      <c r="C2946" t="s">
        <v>19684</v>
      </c>
      <c r="D2946" t="s">
        <v>19685</v>
      </c>
      <c r="F2946" t="s">
        <v>2326</v>
      </c>
      <c r="G2946" t="s">
        <v>43</v>
      </c>
      <c r="H2946" t="s">
        <v>21580</v>
      </c>
      <c r="I2946" t="s">
        <v>21581</v>
      </c>
      <c r="J2946" t="s">
        <v>21582</v>
      </c>
      <c r="K2946">
        <v>33</v>
      </c>
      <c r="N2946" t="s">
        <v>31</v>
      </c>
      <c r="O2946" t="s">
        <v>47</v>
      </c>
      <c r="Q2946" t="s">
        <v>33</v>
      </c>
      <c r="R2946" t="s">
        <v>34</v>
      </c>
      <c r="S2946" t="s">
        <v>19689</v>
      </c>
      <c r="T2946" t="s">
        <v>1345</v>
      </c>
      <c r="W2946" t="s">
        <v>2196</v>
      </c>
      <c r="X2946" t="s">
        <v>38</v>
      </c>
    </row>
    <row r="2947" spans="1:24" x14ac:dyDescent="0.3">
      <c r="A2947">
        <v>971414</v>
      </c>
      <c r="B2947">
        <v>6773</v>
      </c>
      <c r="C2947" t="s">
        <v>8734</v>
      </c>
      <c r="D2947" t="s">
        <v>8735</v>
      </c>
      <c r="F2947" t="s">
        <v>281</v>
      </c>
      <c r="G2947" t="s">
        <v>27</v>
      </c>
      <c r="H2947" t="s">
        <v>21583</v>
      </c>
      <c r="I2947" t="s">
        <v>21584</v>
      </c>
      <c r="J2947" t="s">
        <v>21585</v>
      </c>
      <c r="K2947">
        <v>57</v>
      </c>
      <c r="L2947" t="s">
        <v>21475</v>
      </c>
      <c r="N2947" t="s">
        <v>31</v>
      </c>
      <c r="O2947" t="s">
        <v>21273</v>
      </c>
      <c r="Q2947" t="s">
        <v>33</v>
      </c>
      <c r="R2947" t="s">
        <v>34</v>
      </c>
      <c r="S2947" t="s">
        <v>8740</v>
      </c>
      <c r="T2947" t="s">
        <v>646</v>
      </c>
      <c r="W2947" t="s">
        <v>21475</v>
      </c>
      <c r="X2947" t="s">
        <v>38</v>
      </c>
    </row>
    <row r="2948" spans="1:24" x14ac:dyDescent="0.3">
      <c r="A2948">
        <v>971415</v>
      </c>
      <c r="B2948" t="s">
        <v>21586</v>
      </c>
      <c r="C2948" t="s">
        <v>21587</v>
      </c>
      <c r="D2948" t="s">
        <v>21588</v>
      </c>
      <c r="F2948" t="s">
        <v>1911</v>
      </c>
      <c r="G2948" t="s">
        <v>43</v>
      </c>
      <c r="H2948" t="s">
        <v>21589</v>
      </c>
      <c r="I2948" t="s">
        <v>21590</v>
      </c>
      <c r="J2948" t="s">
        <v>21591</v>
      </c>
      <c r="K2948">
        <v>56</v>
      </c>
      <c r="L2948" t="s">
        <v>21592</v>
      </c>
      <c r="N2948" t="s">
        <v>31</v>
      </c>
      <c r="O2948" t="s">
        <v>419</v>
      </c>
      <c r="Q2948" t="s">
        <v>33</v>
      </c>
      <c r="R2948" t="s">
        <v>34</v>
      </c>
      <c r="S2948" t="s">
        <v>21593</v>
      </c>
      <c r="W2948" t="s">
        <v>21594</v>
      </c>
      <c r="X2948" t="s">
        <v>38</v>
      </c>
    </row>
    <row r="2949" spans="1:24" x14ac:dyDescent="0.3">
      <c r="A2949">
        <v>971417</v>
      </c>
      <c r="B2949">
        <v>207711</v>
      </c>
      <c r="C2949" t="s">
        <v>21595</v>
      </c>
      <c r="D2949" t="s">
        <v>21596</v>
      </c>
      <c r="F2949" t="s">
        <v>1001</v>
      </c>
      <c r="G2949" t="s">
        <v>43</v>
      </c>
      <c r="H2949" t="s">
        <v>21597</v>
      </c>
      <c r="I2949" t="s">
        <v>21598</v>
      </c>
      <c r="J2949" t="s">
        <v>21599</v>
      </c>
      <c r="K2949">
        <v>14</v>
      </c>
      <c r="N2949" t="s">
        <v>31</v>
      </c>
      <c r="O2949" t="s">
        <v>47</v>
      </c>
      <c r="Q2949" t="s">
        <v>33</v>
      </c>
      <c r="R2949" t="s">
        <v>34</v>
      </c>
      <c r="S2949" t="s">
        <v>21600</v>
      </c>
      <c r="T2949" t="s">
        <v>448</v>
      </c>
      <c r="W2949" t="s">
        <v>21601</v>
      </c>
      <c r="X2949" t="s">
        <v>38</v>
      </c>
    </row>
    <row r="2950" spans="1:24" x14ac:dyDescent="0.3">
      <c r="A2950">
        <v>971418</v>
      </c>
      <c r="B2950" t="s">
        <v>21602</v>
      </c>
      <c r="C2950" t="s">
        <v>21603</v>
      </c>
      <c r="D2950" t="s">
        <v>21604</v>
      </c>
      <c r="F2950" t="s">
        <v>92</v>
      </c>
      <c r="G2950" t="s">
        <v>43</v>
      </c>
      <c r="H2950" t="s">
        <v>21605</v>
      </c>
      <c r="I2950" t="s">
        <v>21606</v>
      </c>
      <c r="J2950" t="s">
        <v>21607</v>
      </c>
      <c r="K2950">
        <v>38</v>
      </c>
      <c r="L2950" t="s">
        <v>576</v>
      </c>
      <c r="N2950" t="s">
        <v>31</v>
      </c>
      <c r="O2950" t="s">
        <v>419</v>
      </c>
      <c r="Q2950" t="s">
        <v>33</v>
      </c>
      <c r="R2950" t="s">
        <v>34</v>
      </c>
      <c r="S2950" t="s">
        <v>21608</v>
      </c>
      <c r="W2950" t="s">
        <v>21609</v>
      </c>
      <c r="X2950" t="s">
        <v>38</v>
      </c>
    </row>
    <row r="2951" spans="1:24" x14ac:dyDescent="0.3">
      <c r="A2951">
        <v>971419</v>
      </c>
      <c r="B2951" t="s">
        <v>21610</v>
      </c>
      <c r="C2951" t="s">
        <v>21611</v>
      </c>
      <c r="D2951" t="s">
        <v>21612</v>
      </c>
      <c r="E2951" t="s">
        <v>195</v>
      </c>
      <c r="F2951" t="s">
        <v>9431</v>
      </c>
      <c r="G2951" t="s">
        <v>43</v>
      </c>
      <c r="H2951" t="s">
        <v>21613</v>
      </c>
      <c r="I2951" t="s">
        <v>21613</v>
      </c>
      <c r="J2951" t="s">
        <v>21614</v>
      </c>
      <c r="K2951">
        <v>0</v>
      </c>
      <c r="N2951" t="s">
        <v>31</v>
      </c>
      <c r="O2951" t="s">
        <v>158</v>
      </c>
      <c r="Q2951" t="s">
        <v>33</v>
      </c>
      <c r="R2951" t="s">
        <v>34</v>
      </c>
      <c r="S2951" t="s">
        <v>21615</v>
      </c>
      <c r="T2951" t="s">
        <v>390</v>
      </c>
      <c r="W2951" t="s">
        <v>2785</v>
      </c>
    </row>
    <row r="2952" spans="1:24" x14ac:dyDescent="0.3">
      <c r="A2952">
        <v>971420</v>
      </c>
      <c r="B2952" t="s">
        <v>21616</v>
      </c>
      <c r="C2952" t="s">
        <v>21617</v>
      </c>
      <c r="D2952" t="s">
        <v>21618</v>
      </c>
      <c r="F2952" t="s">
        <v>1156</v>
      </c>
      <c r="G2952" t="s">
        <v>43</v>
      </c>
      <c r="H2952" t="s">
        <v>21619</v>
      </c>
      <c r="I2952" t="s">
        <v>21620</v>
      </c>
      <c r="J2952" t="s">
        <v>21621</v>
      </c>
      <c r="K2952">
        <v>21</v>
      </c>
      <c r="L2952" t="s">
        <v>8571</v>
      </c>
      <c r="N2952" t="s">
        <v>31</v>
      </c>
      <c r="O2952" t="s">
        <v>21273</v>
      </c>
      <c r="Q2952" t="s">
        <v>33</v>
      </c>
      <c r="R2952" t="s">
        <v>34</v>
      </c>
      <c r="S2952" t="s">
        <v>21622</v>
      </c>
      <c r="T2952" t="s">
        <v>21623</v>
      </c>
      <c r="W2952" t="s">
        <v>1766</v>
      </c>
      <c r="X2952" t="s">
        <v>38</v>
      </c>
    </row>
    <row r="2953" spans="1:24" x14ac:dyDescent="0.3">
      <c r="A2953">
        <v>971421</v>
      </c>
      <c r="B2953">
        <v>323219</v>
      </c>
      <c r="C2953" t="s">
        <v>21624</v>
      </c>
      <c r="D2953" t="s">
        <v>21625</v>
      </c>
      <c r="F2953" t="s">
        <v>668</v>
      </c>
      <c r="G2953" t="s">
        <v>27</v>
      </c>
      <c r="H2953" t="s">
        <v>21626</v>
      </c>
      <c r="I2953" t="s">
        <v>21627</v>
      </c>
      <c r="J2953" t="s">
        <v>21628</v>
      </c>
      <c r="K2953">
        <v>28</v>
      </c>
      <c r="L2953" t="s">
        <v>21629</v>
      </c>
      <c r="N2953" t="s">
        <v>31</v>
      </c>
      <c r="O2953" t="s">
        <v>21273</v>
      </c>
      <c r="Q2953" t="s">
        <v>33</v>
      </c>
      <c r="R2953" t="s">
        <v>34</v>
      </c>
      <c r="S2953" t="s">
        <v>21630</v>
      </c>
      <c r="W2953" t="s">
        <v>21475</v>
      </c>
      <c r="X2953" t="s">
        <v>38</v>
      </c>
    </row>
    <row r="2954" spans="1:24" x14ac:dyDescent="0.3">
      <c r="A2954">
        <v>971422</v>
      </c>
      <c r="B2954" t="s">
        <v>21631</v>
      </c>
      <c r="C2954" t="s">
        <v>21632</v>
      </c>
      <c r="D2954" t="s">
        <v>21633</v>
      </c>
      <c r="F2954" t="s">
        <v>92</v>
      </c>
      <c r="G2954" t="s">
        <v>43</v>
      </c>
      <c r="H2954" t="s">
        <v>21634</v>
      </c>
      <c r="I2954" t="s">
        <v>21635</v>
      </c>
      <c r="J2954" t="s">
        <v>21636</v>
      </c>
      <c r="K2954">
        <v>27</v>
      </c>
      <c r="L2954" t="s">
        <v>20725</v>
      </c>
      <c r="N2954" t="s">
        <v>31</v>
      </c>
      <c r="O2954" t="s">
        <v>47</v>
      </c>
      <c r="Q2954" t="s">
        <v>33</v>
      </c>
      <c r="R2954" t="s">
        <v>34</v>
      </c>
      <c r="S2954" t="s">
        <v>21637</v>
      </c>
      <c r="T2954" t="s">
        <v>11226</v>
      </c>
      <c r="W2954" t="s">
        <v>17966</v>
      </c>
      <c r="X2954" t="s">
        <v>38</v>
      </c>
    </row>
    <row r="2955" spans="1:24" x14ac:dyDescent="0.3">
      <c r="A2955">
        <v>971423</v>
      </c>
      <c r="B2955" t="s">
        <v>21638</v>
      </c>
      <c r="C2955" t="s">
        <v>21639</v>
      </c>
      <c r="D2955" t="s">
        <v>21640</v>
      </c>
      <c r="E2955" t="s">
        <v>195</v>
      </c>
      <c r="F2955" t="s">
        <v>1244</v>
      </c>
      <c r="G2955" t="s">
        <v>27</v>
      </c>
      <c r="H2955" t="s">
        <v>21641</v>
      </c>
      <c r="I2955" t="s">
        <v>21641</v>
      </c>
      <c r="J2955" t="s">
        <v>21642</v>
      </c>
      <c r="K2955">
        <v>0</v>
      </c>
      <c r="M2955" t="s">
        <v>16969</v>
      </c>
      <c r="N2955" t="s">
        <v>31</v>
      </c>
      <c r="O2955" t="s">
        <v>3200</v>
      </c>
      <c r="Q2955" t="s">
        <v>119</v>
      </c>
      <c r="R2955" t="s">
        <v>120</v>
      </c>
      <c r="S2955" t="s">
        <v>21643</v>
      </c>
      <c r="T2955" t="s">
        <v>36</v>
      </c>
      <c r="W2955" t="s">
        <v>21644</v>
      </c>
    </row>
    <row r="2956" spans="1:24" x14ac:dyDescent="0.3">
      <c r="A2956">
        <v>971425</v>
      </c>
      <c r="B2956">
        <v>54518</v>
      </c>
      <c r="C2956" t="s">
        <v>21645</v>
      </c>
      <c r="D2956" t="s">
        <v>21646</v>
      </c>
      <c r="E2956" t="s">
        <v>195</v>
      </c>
      <c r="F2956" t="s">
        <v>196</v>
      </c>
      <c r="G2956" t="s">
        <v>43</v>
      </c>
      <c r="H2956" t="s">
        <v>21647</v>
      </c>
      <c r="I2956" t="s">
        <v>21648</v>
      </c>
      <c r="J2956" t="s">
        <v>21649</v>
      </c>
      <c r="K2956">
        <v>14</v>
      </c>
      <c r="L2956" t="s">
        <v>21650</v>
      </c>
      <c r="N2956" t="s">
        <v>31</v>
      </c>
      <c r="O2956" t="s">
        <v>47</v>
      </c>
      <c r="Q2956" t="s">
        <v>33</v>
      </c>
      <c r="R2956" t="s">
        <v>34</v>
      </c>
      <c r="S2956" t="s">
        <v>21651</v>
      </c>
      <c r="T2956" t="s">
        <v>36</v>
      </c>
      <c r="W2956" t="s">
        <v>21652</v>
      </c>
      <c r="X2956" t="s">
        <v>60</v>
      </c>
    </row>
    <row r="2957" spans="1:24" x14ac:dyDescent="0.3">
      <c r="A2957">
        <v>971426</v>
      </c>
      <c r="B2957" t="s">
        <v>15712</v>
      </c>
      <c r="C2957" t="s">
        <v>15713</v>
      </c>
      <c r="D2957" t="s">
        <v>15714</v>
      </c>
      <c r="F2957" t="s">
        <v>979</v>
      </c>
      <c r="G2957" t="s">
        <v>43</v>
      </c>
      <c r="H2957" t="s">
        <v>21653</v>
      </c>
      <c r="I2957" t="s">
        <v>21654</v>
      </c>
      <c r="J2957" t="s">
        <v>21655</v>
      </c>
      <c r="K2957">
        <v>23</v>
      </c>
      <c r="N2957" t="s">
        <v>31</v>
      </c>
      <c r="O2957" t="s">
        <v>158</v>
      </c>
      <c r="Q2957" t="s">
        <v>119</v>
      </c>
      <c r="R2957" t="s">
        <v>120</v>
      </c>
      <c r="S2957" t="s">
        <v>15718</v>
      </c>
      <c r="T2957" t="s">
        <v>10429</v>
      </c>
      <c r="W2957" t="s">
        <v>541</v>
      </c>
      <c r="X2957" t="s">
        <v>60</v>
      </c>
    </row>
    <row r="2958" spans="1:24" x14ac:dyDescent="0.3">
      <c r="A2958">
        <v>971430</v>
      </c>
      <c r="B2958" t="s">
        <v>21656</v>
      </c>
      <c r="C2958" t="s">
        <v>21657</v>
      </c>
      <c r="D2958" t="s">
        <v>21658</v>
      </c>
      <c r="E2958" t="s">
        <v>185</v>
      </c>
      <c r="F2958" t="s">
        <v>847</v>
      </c>
      <c r="G2958" t="s">
        <v>43</v>
      </c>
      <c r="H2958" t="s">
        <v>21659</v>
      </c>
      <c r="I2958" t="s">
        <v>21660</v>
      </c>
      <c r="J2958" t="s">
        <v>21661</v>
      </c>
      <c r="K2958">
        <v>43</v>
      </c>
      <c r="N2958" t="s">
        <v>31</v>
      </c>
      <c r="O2958" t="s">
        <v>1248</v>
      </c>
      <c r="Q2958" t="s">
        <v>33</v>
      </c>
      <c r="R2958" t="s">
        <v>34</v>
      </c>
      <c r="S2958" t="s">
        <v>21662</v>
      </c>
      <c r="W2958" t="s">
        <v>21663</v>
      </c>
      <c r="X2958" t="s">
        <v>38</v>
      </c>
    </row>
    <row r="2959" spans="1:24" x14ac:dyDescent="0.3">
      <c r="A2959">
        <v>971431</v>
      </c>
      <c r="B2959" t="s">
        <v>21664</v>
      </c>
      <c r="C2959" t="s">
        <v>21665</v>
      </c>
      <c r="D2959" t="s">
        <v>21666</v>
      </c>
      <c r="E2959" t="s">
        <v>195</v>
      </c>
      <c r="F2959" t="s">
        <v>584</v>
      </c>
      <c r="G2959" t="s">
        <v>27</v>
      </c>
      <c r="H2959" t="s">
        <v>21667</v>
      </c>
      <c r="I2959" t="s">
        <v>21668</v>
      </c>
      <c r="J2959" t="s">
        <v>21669</v>
      </c>
      <c r="K2959">
        <v>27</v>
      </c>
      <c r="N2959" t="s">
        <v>31</v>
      </c>
      <c r="O2959" t="s">
        <v>1248</v>
      </c>
      <c r="Q2959" t="s">
        <v>33</v>
      </c>
      <c r="R2959" t="s">
        <v>34</v>
      </c>
      <c r="S2959" t="s">
        <v>21670</v>
      </c>
      <c r="T2959" t="s">
        <v>21671</v>
      </c>
      <c r="W2959" t="s">
        <v>21672</v>
      </c>
      <c r="X2959" t="s">
        <v>60</v>
      </c>
    </row>
    <row r="2960" spans="1:24" x14ac:dyDescent="0.3">
      <c r="A2960">
        <v>971432</v>
      </c>
      <c r="B2960" t="s">
        <v>21673</v>
      </c>
      <c r="C2960" t="s">
        <v>21674</v>
      </c>
      <c r="D2960" t="s">
        <v>21675</v>
      </c>
      <c r="E2960" t="s">
        <v>21676</v>
      </c>
      <c r="F2960" t="s">
        <v>650</v>
      </c>
      <c r="G2960" t="s">
        <v>43</v>
      </c>
      <c r="H2960" t="s">
        <v>21677</v>
      </c>
      <c r="I2960" t="s">
        <v>21678</v>
      </c>
      <c r="J2960" t="s">
        <v>21679</v>
      </c>
      <c r="K2960">
        <v>61</v>
      </c>
      <c r="L2960" t="s">
        <v>7537</v>
      </c>
      <c r="N2960" t="s">
        <v>31</v>
      </c>
      <c r="O2960" t="s">
        <v>47</v>
      </c>
      <c r="Q2960" t="s">
        <v>33</v>
      </c>
      <c r="R2960" t="s">
        <v>34</v>
      </c>
      <c r="S2960" t="s">
        <v>21680</v>
      </c>
      <c r="T2960" t="s">
        <v>7145</v>
      </c>
      <c r="W2960" t="s">
        <v>7537</v>
      </c>
      <c r="X2960" t="s">
        <v>38</v>
      </c>
    </row>
    <row r="2961" spans="1:24" x14ac:dyDescent="0.3">
      <c r="A2961">
        <v>971434</v>
      </c>
      <c r="B2961" t="s">
        <v>21681</v>
      </c>
      <c r="C2961" t="s">
        <v>21682</v>
      </c>
      <c r="D2961" t="s">
        <v>21683</v>
      </c>
      <c r="F2961" t="s">
        <v>141</v>
      </c>
      <c r="G2961" t="s">
        <v>43</v>
      </c>
      <c r="H2961" t="s">
        <v>21684</v>
      </c>
      <c r="I2961" t="s">
        <v>21685</v>
      </c>
      <c r="J2961" t="s">
        <v>21686</v>
      </c>
      <c r="K2961">
        <v>57</v>
      </c>
      <c r="N2961" t="s">
        <v>31</v>
      </c>
      <c r="O2961" t="s">
        <v>1248</v>
      </c>
      <c r="Q2961" t="s">
        <v>33</v>
      </c>
      <c r="R2961" t="s">
        <v>34</v>
      </c>
      <c r="S2961" t="s">
        <v>21687</v>
      </c>
      <c r="W2961" t="s">
        <v>21688</v>
      </c>
      <c r="X2961" t="s">
        <v>38</v>
      </c>
    </row>
    <row r="2962" spans="1:24" x14ac:dyDescent="0.3">
      <c r="A2962">
        <v>971436</v>
      </c>
      <c r="B2962" t="s">
        <v>21689</v>
      </c>
      <c r="C2962" t="s">
        <v>21690</v>
      </c>
      <c r="D2962" t="s">
        <v>21691</v>
      </c>
      <c r="F2962" t="s">
        <v>26</v>
      </c>
      <c r="G2962" t="s">
        <v>43</v>
      </c>
      <c r="H2962" t="s">
        <v>21692</v>
      </c>
      <c r="I2962" t="s">
        <v>21693</v>
      </c>
      <c r="J2962" t="s">
        <v>21694</v>
      </c>
      <c r="K2962">
        <v>58</v>
      </c>
      <c r="N2962" t="s">
        <v>31</v>
      </c>
      <c r="O2962" t="s">
        <v>47</v>
      </c>
      <c r="Q2962" t="s">
        <v>33</v>
      </c>
      <c r="R2962" t="s">
        <v>34</v>
      </c>
      <c r="S2962" t="s">
        <v>21695</v>
      </c>
      <c r="W2962" t="s">
        <v>21696</v>
      </c>
      <c r="X2962" t="s">
        <v>38</v>
      </c>
    </row>
    <row r="2963" spans="1:24" x14ac:dyDescent="0.3">
      <c r="A2963">
        <v>971437</v>
      </c>
      <c r="B2963" t="s">
        <v>20879</v>
      </c>
      <c r="C2963" t="s">
        <v>20880</v>
      </c>
      <c r="D2963" t="s">
        <v>20881</v>
      </c>
      <c r="E2963" t="s">
        <v>991</v>
      </c>
      <c r="F2963" t="s">
        <v>112</v>
      </c>
      <c r="G2963" t="s">
        <v>43</v>
      </c>
      <c r="H2963" t="s">
        <v>21697</v>
      </c>
      <c r="I2963" t="s">
        <v>21698</v>
      </c>
      <c r="J2963" t="s">
        <v>21699</v>
      </c>
      <c r="K2963">
        <v>54</v>
      </c>
      <c r="N2963" t="s">
        <v>31</v>
      </c>
      <c r="O2963" t="s">
        <v>1248</v>
      </c>
      <c r="Q2963" t="s">
        <v>33</v>
      </c>
      <c r="R2963" t="s">
        <v>34</v>
      </c>
      <c r="S2963" t="s">
        <v>20885</v>
      </c>
      <c r="W2963" t="s">
        <v>880</v>
      </c>
      <c r="X2963" t="s">
        <v>38</v>
      </c>
    </row>
    <row r="2964" spans="1:24" x14ac:dyDescent="0.3">
      <c r="A2964">
        <v>971438</v>
      </c>
      <c r="B2964" t="s">
        <v>21700</v>
      </c>
      <c r="C2964" t="s">
        <v>21701</v>
      </c>
      <c r="D2964" t="s">
        <v>21702</v>
      </c>
      <c r="E2964" t="s">
        <v>2001</v>
      </c>
      <c r="F2964" t="s">
        <v>165</v>
      </c>
      <c r="G2964" t="s">
        <v>43</v>
      </c>
      <c r="H2964" t="s">
        <v>21703</v>
      </c>
      <c r="I2964" t="s">
        <v>21704</v>
      </c>
      <c r="J2964" t="s">
        <v>21705</v>
      </c>
      <c r="K2964">
        <v>60</v>
      </c>
      <c r="L2964" t="s">
        <v>4461</v>
      </c>
      <c r="N2964" t="s">
        <v>31</v>
      </c>
      <c r="O2964" t="s">
        <v>47</v>
      </c>
      <c r="Q2964" t="s">
        <v>33</v>
      </c>
      <c r="R2964" t="s">
        <v>34</v>
      </c>
      <c r="S2964" t="s">
        <v>21706</v>
      </c>
      <c r="T2964" t="s">
        <v>21707</v>
      </c>
      <c r="W2964" t="s">
        <v>7537</v>
      </c>
      <c r="X2964" t="s">
        <v>38</v>
      </c>
    </row>
    <row r="2965" spans="1:24" x14ac:dyDescent="0.3">
      <c r="A2965">
        <v>971439</v>
      </c>
      <c r="B2965">
        <v>294608</v>
      </c>
      <c r="C2965" t="s">
        <v>21708</v>
      </c>
      <c r="D2965" t="s">
        <v>21709</v>
      </c>
      <c r="F2965" t="s">
        <v>441</v>
      </c>
      <c r="G2965" t="s">
        <v>27</v>
      </c>
      <c r="H2965" t="s">
        <v>21710</v>
      </c>
      <c r="I2965" t="s">
        <v>21711</v>
      </c>
      <c r="J2965" t="s">
        <v>21712</v>
      </c>
      <c r="K2965">
        <v>51</v>
      </c>
      <c r="N2965" t="s">
        <v>31</v>
      </c>
      <c r="O2965" t="s">
        <v>47</v>
      </c>
      <c r="Q2965" t="s">
        <v>33</v>
      </c>
      <c r="R2965" t="s">
        <v>34</v>
      </c>
      <c r="S2965" t="s">
        <v>21713</v>
      </c>
      <c r="T2965" t="s">
        <v>745</v>
      </c>
      <c r="W2965" t="s">
        <v>21714</v>
      </c>
      <c r="X2965" t="s">
        <v>38</v>
      </c>
    </row>
    <row r="2966" spans="1:24" x14ac:dyDescent="0.3">
      <c r="A2966">
        <v>971440</v>
      </c>
      <c r="B2966">
        <v>296156</v>
      </c>
      <c r="C2966" t="s">
        <v>21715</v>
      </c>
      <c r="D2966" t="s">
        <v>21716</v>
      </c>
      <c r="F2966" t="s">
        <v>1324</v>
      </c>
      <c r="G2966" t="s">
        <v>27</v>
      </c>
      <c r="H2966" t="s">
        <v>21717</v>
      </c>
      <c r="I2966" t="s">
        <v>21718</v>
      </c>
      <c r="J2966" t="s">
        <v>21719</v>
      </c>
      <c r="K2966">
        <v>135</v>
      </c>
      <c r="N2966" t="s">
        <v>31</v>
      </c>
      <c r="O2966" t="s">
        <v>47</v>
      </c>
      <c r="Q2966" t="s">
        <v>33</v>
      </c>
      <c r="R2966" t="s">
        <v>34</v>
      </c>
      <c r="S2966" t="s">
        <v>21720</v>
      </c>
      <c r="T2966" t="s">
        <v>793</v>
      </c>
      <c r="W2966" t="s">
        <v>21721</v>
      </c>
      <c r="X2966" t="s">
        <v>38</v>
      </c>
    </row>
    <row r="2967" spans="1:24" x14ac:dyDescent="0.3">
      <c r="A2967">
        <v>971442</v>
      </c>
      <c r="B2967">
        <v>211615</v>
      </c>
      <c r="C2967" t="s">
        <v>1630</v>
      </c>
      <c r="D2967" t="s">
        <v>1631</v>
      </c>
      <c r="E2967" t="s">
        <v>195</v>
      </c>
      <c r="F2967" t="s">
        <v>1009</v>
      </c>
      <c r="G2967" t="s">
        <v>43</v>
      </c>
      <c r="H2967" t="s">
        <v>21722</v>
      </c>
      <c r="J2967" t="s">
        <v>21723</v>
      </c>
      <c r="N2967" t="s">
        <v>31</v>
      </c>
      <c r="R2967" t="s">
        <v>78</v>
      </c>
      <c r="S2967" t="s">
        <v>1636</v>
      </c>
      <c r="W2967" t="s">
        <v>21724</v>
      </c>
      <c r="X2967" t="s">
        <v>38</v>
      </c>
    </row>
    <row r="2968" spans="1:24" x14ac:dyDescent="0.3">
      <c r="A2968">
        <v>971445</v>
      </c>
      <c r="B2968">
        <v>259219</v>
      </c>
      <c r="C2968" t="s">
        <v>21725</v>
      </c>
      <c r="D2968" t="s">
        <v>21726</v>
      </c>
      <c r="F2968" t="s">
        <v>668</v>
      </c>
      <c r="G2968" t="s">
        <v>27</v>
      </c>
      <c r="H2968" t="s">
        <v>21727</v>
      </c>
      <c r="I2968" t="s">
        <v>21727</v>
      </c>
      <c r="J2968" t="s">
        <v>21728</v>
      </c>
      <c r="K2968">
        <v>0</v>
      </c>
      <c r="M2968" t="s">
        <v>21729</v>
      </c>
      <c r="N2968" t="s">
        <v>31</v>
      </c>
      <c r="O2968" t="s">
        <v>3200</v>
      </c>
      <c r="Q2968" t="s">
        <v>33</v>
      </c>
      <c r="R2968" t="s">
        <v>34</v>
      </c>
      <c r="S2968" t="e">
        <f>- Neuquén</f>
        <v>#NAME?</v>
      </c>
      <c r="T2968" t="s">
        <v>8235</v>
      </c>
      <c r="W2968" t="s">
        <v>21730</v>
      </c>
    </row>
    <row r="2969" spans="1:24" x14ac:dyDescent="0.3">
      <c r="A2969">
        <v>971447</v>
      </c>
      <c r="B2969" t="s">
        <v>21731</v>
      </c>
      <c r="C2969" t="s">
        <v>21732</v>
      </c>
      <c r="D2969" t="s">
        <v>21733</v>
      </c>
      <c r="E2969" t="s">
        <v>2632</v>
      </c>
      <c r="F2969" t="s">
        <v>485</v>
      </c>
      <c r="G2969" t="s">
        <v>43</v>
      </c>
      <c r="H2969" t="s">
        <v>21734</v>
      </c>
      <c r="I2969" t="s">
        <v>21735</v>
      </c>
      <c r="J2969" t="s">
        <v>21736</v>
      </c>
      <c r="K2969">
        <v>21</v>
      </c>
      <c r="N2969" t="s">
        <v>31</v>
      </c>
      <c r="O2969" t="s">
        <v>1248</v>
      </c>
      <c r="Q2969" t="s">
        <v>33</v>
      </c>
      <c r="R2969" t="s">
        <v>34</v>
      </c>
      <c r="S2969" t="s">
        <v>21737</v>
      </c>
      <c r="T2969" t="s">
        <v>579</v>
      </c>
      <c r="W2969" t="s">
        <v>21738</v>
      </c>
      <c r="X2969" t="s">
        <v>60</v>
      </c>
    </row>
    <row r="2970" spans="1:24" x14ac:dyDescent="0.3">
      <c r="A2970">
        <v>971448</v>
      </c>
      <c r="B2970">
        <v>305872</v>
      </c>
      <c r="C2970" t="s">
        <v>21739</v>
      </c>
      <c r="D2970" t="s">
        <v>21740</v>
      </c>
      <c r="F2970" t="s">
        <v>668</v>
      </c>
      <c r="G2970" t="s">
        <v>43</v>
      </c>
      <c r="H2970" t="s">
        <v>21741</v>
      </c>
      <c r="I2970" t="s">
        <v>21742</v>
      </c>
      <c r="J2970" t="s">
        <v>21743</v>
      </c>
      <c r="K2970">
        <v>15</v>
      </c>
      <c r="N2970" t="s">
        <v>31</v>
      </c>
      <c r="O2970" t="s">
        <v>1248</v>
      </c>
      <c r="Q2970" t="s">
        <v>33</v>
      </c>
      <c r="R2970" t="s">
        <v>34</v>
      </c>
      <c r="S2970" t="s">
        <v>21744</v>
      </c>
      <c r="W2970" t="s">
        <v>21745</v>
      </c>
      <c r="X2970" t="s">
        <v>60</v>
      </c>
    </row>
    <row r="2971" spans="1:24" x14ac:dyDescent="0.3">
      <c r="A2971">
        <v>971451</v>
      </c>
      <c r="B2971">
        <v>56779</v>
      </c>
      <c r="C2971" t="s">
        <v>21746</v>
      </c>
      <c r="D2971" t="s">
        <v>21747</v>
      </c>
      <c r="E2971" t="s">
        <v>195</v>
      </c>
      <c r="F2971" t="s">
        <v>365</v>
      </c>
      <c r="G2971" t="s">
        <v>43</v>
      </c>
      <c r="H2971" t="s">
        <v>21748</v>
      </c>
      <c r="I2971" t="s">
        <v>21749</v>
      </c>
      <c r="J2971" t="s">
        <v>21750</v>
      </c>
      <c r="K2971">
        <v>11</v>
      </c>
      <c r="N2971" t="s">
        <v>31</v>
      </c>
      <c r="O2971" t="s">
        <v>1248</v>
      </c>
      <c r="Q2971" t="s">
        <v>33</v>
      </c>
      <c r="R2971" t="s">
        <v>34</v>
      </c>
      <c r="S2971" t="s">
        <v>21751</v>
      </c>
      <c r="T2971" t="s">
        <v>3155</v>
      </c>
      <c r="W2971" t="s">
        <v>20973</v>
      </c>
      <c r="X2971" t="s">
        <v>38</v>
      </c>
    </row>
    <row r="2972" spans="1:24" x14ac:dyDescent="0.3">
      <c r="A2972">
        <v>971453</v>
      </c>
      <c r="B2972">
        <v>295816</v>
      </c>
      <c r="C2972" t="s">
        <v>19503</v>
      </c>
      <c r="D2972" t="s">
        <v>19504</v>
      </c>
      <c r="F2972" t="s">
        <v>668</v>
      </c>
      <c r="G2972" t="s">
        <v>43</v>
      </c>
      <c r="H2972" t="s">
        <v>21752</v>
      </c>
      <c r="I2972" t="s">
        <v>21753</v>
      </c>
      <c r="J2972" t="s">
        <v>21754</v>
      </c>
      <c r="K2972">
        <v>91</v>
      </c>
      <c r="M2972" t="s">
        <v>21755</v>
      </c>
      <c r="N2972" t="s">
        <v>31</v>
      </c>
      <c r="O2972" t="s">
        <v>3200</v>
      </c>
      <c r="Q2972" t="s">
        <v>119</v>
      </c>
      <c r="R2972" t="s">
        <v>120</v>
      </c>
      <c r="S2972" t="s">
        <v>19508</v>
      </c>
      <c r="W2972" t="s">
        <v>21756</v>
      </c>
      <c r="X2972" t="s">
        <v>38</v>
      </c>
    </row>
    <row r="2973" spans="1:24" x14ac:dyDescent="0.3">
      <c r="A2973">
        <v>971455</v>
      </c>
      <c r="B2973">
        <v>167699</v>
      </c>
      <c r="C2973" t="s">
        <v>21757</v>
      </c>
      <c r="D2973" t="s">
        <v>21758</v>
      </c>
      <c r="E2973" t="s">
        <v>195</v>
      </c>
      <c r="F2973" t="s">
        <v>248</v>
      </c>
      <c r="G2973" t="s">
        <v>27</v>
      </c>
      <c r="H2973" t="s">
        <v>21759</v>
      </c>
      <c r="I2973" t="s">
        <v>21760</v>
      </c>
      <c r="J2973" t="s">
        <v>21761</v>
      </c>
      <c r="K2973">
        <v>22</v>
      </c>
      <c r="N2973" t="s">
        <v>31</v>
      </c>
      <c r="O2973" t="s">
        <v>47</v>
      </c>
      <c r="Q2973" t="s">
        <v>119</v>
      </c>
      <c r="R2973" t="s">
        <v>120</v>
      </c>
      <c r="S2973" t="s">
        <v>21762</v>
      </c>
      <c r="T2973" t="s">
        <v>21763</v>
      </c>
      <c r="W2973" t="s">
        <v>21764</v>
      </c>
      <c r="X2973" t="s">
        <v>60</v>
      </c>
    </row>
    <row r="2974" spans="1:24" x14ac:dyDescent="0.3">
      <c r="A2974">
        <v>971456</v>
      </c>
      <c r="B2974" t="s">
        <v>21765</v>
      </c>
      <c r="C2974" t="s">
        <v>21766</v>
      </c>
      <c r="D2974" t="s">
        <v>21767</v>
      </c>
      <c r="F2974" t="s">
        <v>292</v>
      </c>
      <c r="G2974" t="s">
        <v>27</v>
      </c>
      <c r="H2974" t="s">
        <v>21768</v>
      </c>
      <c r="I2974" t="s">
        <v>21769</v>
      </c>
      <c r="J2974" t="s">
        <v>21770</v>
      </c>
      <c r="K2974">
        <v>55</v>
      </c>
      <c r="N2974" t="s">
        <v>31</v>
      </c>
      <c r="O2974" t="s">
        <v>47</v>
      </c>
      <c r="Q2974" t="s">
        <v>33</v>
      </c>
      <c r="R2974" t="s">
        <v>34</v>
      </c>
      <c r="S2974" t="s">
        <v>21771</v>
      </c>
      <c r="W2974" t="s">
        <v>21772</v>
      </c>
      <c r="X2974" t="s">
        <v>38</v>
      </c>
    </row>
    <row r="2975" spans="1:24" x14ac:dyDescent="0.3">
      <c r="A2975">
        <v>971457</v>
      </c>
      <c r="B2975">
        <v>327131</v>
      </c>
      <c r="C2975" t="s">
        <v>21773</v>
      </c>
      <c r="D2975" t="s">
        <v>21774</v>
      </c>
      <c r="F2975" t="s">
        <v>92</v>
      </c>
      <c r="G2975" t="s">
        <v>43</v>
      </c>
      <c r="H2975" t="s">
        <v>21775</v>
      </c>
      <c r="I2975" t="s">
        <v>21776</v>
      </c>
      <c r="J2975" t="s">
        <v>21777</v>
      </c>
      <c r="K2975">
        <v>45</v>
      </c>
      <c r="N2975" t="s">
        <v>31</v>
      </c>
      <c r="O2975" t="s">
        <v>47</v>
      </c>
      <c r="Q2975" t="s">
        <v>33</v>
      </c>
      <c r="R2975" t="s">
        <v>34</v>
      </c>
      <c r="S2975" t="s">
        <v>21778</v>
      </c>
      <c r="T2975" t="s">
        <v>107</v>
      </c>
      <c r="W2975" t="s">
        <v>21779</v>
      </c>
      <c r="X2975" t="s">
        <v>38</v>
      </c>
    </row>
    <row r="2976" spans="1:24" x14ac:dyDescent="0.3">
      <c r="A2976">
        <v>971460</v>
      </c>
      <c r="B2976">
        <v>268236</v>
      </c>
      <c r="C2976" t="s">
        <v>21780</v>
      </c>
      <c r="D2976" t="s">
        <v>21781</v>
      </c>
      <c r="F2976" t="s">
        <v>63</v>
      </c>
      <c r="G2976" t="s">
        <v>27</v>
      </c>
      <c r="H2976" t="s">
        <v>21782</v>
      </c>
      <c r="I2976" t="s">
        <v>21783</v>
      </c>
      <c r="J2976" t="s">
        <v>21784</v>
      </c>
      <c r="K2976">
        <v>35</v>
      </c>
      <c r="M2976" t="s">
        <v>21785</v>
      </c>
      <c r="N2976" t="s">
        <v>31</v>
      </c>
      <c r="O2976" t="s">
        <v>47</v>
      </c>
      <c r="Q2976" t="s">
        <v>33</v>
      </c>
      <c r="R2976" t="s">
        <v>34</v>
      </c>
      <c r="S2976" t="s">
        <v>21786</v>
      </c>
      <c r="T2976" t="s">
        <v>36</v>
      </c>
      <c r="W2976" t="s">
        <v>21787</v>
      </c>
      <c r="X2976" t="s">
        <v>38</v>
      </c>
    </row>
    <row r="2977" spans="1:24" x14ac:dyDescent="0.3">
      <c r="A2977">
        <v>971461</v>
      </c>
      <c r="B2977">
        <v>240168</v>
      </c>
      <c r="C2977" t="s">
        <v>21788</v>
      </c>
      <c r="D2977" t="s">
        <v>21789</v>
      </c>
      <c r="E2977" t="s">
        <v>462</v>
      </c>
      <c r="F2977" t="s">
        <v>112</v>
      </c>
      <c r="G2977" t="s">
        <v>43</v>
      </c>
      <c r="H2977" t="s">
        <v>21790</v>
      </c>
      <c r="I2977" t="s">
        <v>21791</v>
      </c>
      <c r="J2977" t="s">
        <v>21792</v>
      </c>
      <c r="K2977">
        <v>34</v>
      </c>
      <c r="N2977" t="s">
        <v>31</v>
      </c>
      <c r="O2977" t="s">
        <v>47</v>
      </c>
      <c r="Q2977" t="s">
        <v>33</v>
      </c>
      <c r="R2977" t="s">
        <v>34</v>
      </c>
      <c r="S2977" t="s">
        <v>21793</v>
      </c>
      <c r="T2977" t="s">
        <v>745</v>
      </c>
      <c r="W2977" t="s">
        <v>637</v>
      </c>
      <c r="X2977" t="s">
        <v>38</v>
      </c>
    </row>
    <row r="2978" spans="1:24" x14ac:dyDescent="0.3">
      <c r="A2978">
        <v>971462</v>
      </c>
      <c r="B2978">
        <v>204701</v>
      </c>
      <c r="C2978" t="s">
        <v>21298</v>
      </c>
      <c r="D2978" t="s">
        <v>21299</v>
      </c>
      <c r="E2978" t="s">
        <v>195</v>
      </c>
      <c r="F2978" t="s">
        <v>1864</v>
      </c>
      <c r="G2978" t="s">
        <v>27</v>
      </c>
      <c r="H2978" t="s">
        <v>21794</v>
      </c>
      <c r="I2978" t="s">
        <v>21795</v>
      </c>
      <c r="J2978" t="s">
        <v>21796</v>
      </c>
      <c r="K2978">
        <v>88</v>
      </c>
      <c r="N2978" t="s">
        <v>31</v>
      </c>
      <c r="O2978" t="s">
        <v>158</v>
      </c>
      <c r="Q2978" t="s">
        <v>119</v>
      </c>
      <c r="R2978" t="s">
        <v>120</v>
      </c>
      <c r="S2978" t="s">
        <v>21304</v>
      </c>
      <c r="T2978" t="s">
        <v>8590</v>
      </c>
      <c r="W2978" t="s">
        <v>21797</v>
      </c>
      <c r="X2978" t="s">
        <v>38</v>
      </c>
    </row>
    <row r="2979" spans="1:24" x14ac:dyDescent="0.3">
      <c r="A2979">
        <v>971466</v>
      </c>
      <c r="B2979" t="s">
        <v>21798</v>
      </c>
      <c r="C2979" t="s">
        <v>21799</v>
      </c>
      <c r="D2979" t="s">
        <v>21800</v>
      </c>
      <c r="E2979" t="s">
        <v>140</v>
      </c>
      <c r="F2979" t="s">
        <v>847</v>
      </c>
      <c r="G2979" t="s">
        <v>27</v>
      </c>
      <c r="H2979" t="s">
        <v>21801</v>
      </c>
      <c r="I2979" t="s">
        <v>21802</v>
      </c>
      <c r="J2979" t="s">
        <v>21803</v>
      </c>
      <c r="K2979">
        <v>7</v>
      </c>
      <c r="L2979" t="s">
        <v>21804</v>
      </c>
      <c r="N2979" t="s">
        <v>31</v>
      </c>
      <c r="O2979" t="s">
        <v>3200</v>
      </c>
      <c r="Q2979" t="s">
        <v>33</v>
      </c>
      <c r="R2979" t="s">
        <v>34</v>
      </c>
      <c r="S2979" t="s">
        <v>21805</v>
      </c>
      <c r="W2979" t="s">
        <v>21806</v>
      </c>
    </row>
    <row r="2980" spans="1:24" x14ac:dyDescent="0.3">
      <c r="A2980">
        <v>971467</v>
      </c>
      <c r="B2980" t="s">
        <v>3458</v>
      </c>
      <c r="C2980" t="s">
        <v>3459</v>
      </c>
      <c r="D2980" t="s">
        <v>3460</v>
      </c>
      <c r="F2980" t="s">
        <v>63</v>
      </c>
      <c r="G2980" t="s">
        <v>27</v>
      </c>
      <c r="H2980" t="s">
        <v>21807</v>
      </c>
      <c r="I2980" t="s">
        <v>21808</v>
      </c>
      <c r="J2980" t="s">
        <v>21809</v>
      </c>
      <c r="K2980">
        <v>46</v>
      </c>
      <c r="N2980" t="s">
        <v>31</v>
      </c>
      <c r="O2980" t="s">
        <v>47</v>
      </c>
      <c r="Q2980" t="s">
        <v>33</v>
      </c>
      <c r="R2980" t="s">
        <v>34</v>
      </c>
      <c r="S2980" t="s">
        <v>3466</v>
      </c>
      <c r="W2980" t="s">
        <v>21810</v>
      </c>
      <c r="X2980" t="s">
        <v>38</v>
      </c>
    </row>
    <row r="2981" spans="1:24" x14ac:dyDescent="0.3">
      <c r="A2981">
        <v>971470</v>
      </c>
      <c r="B2981" t="s">
        <v>21811</v>
      </c>
      <c r="C2981" t="s">
        <v>21812</v>
      </c>
      <c r="D2981" t="s">
        <v>21813</v>
      </c>
      <c r="F2981" t="s">
        <v>26</v>
      </c>
      <c r="G2981" t="s">
        <v>43</v>
      </c>
      <c r="H2981" t="s">
        <v>21814</v>
      </c>
      <c r="I2981" t="s">
        <v>21815</v>
      </c>
      <c r="J2981" t="s">
        <v>21816</v>
      </c>
      <c r="K2981">
        <v>43</v>
      </c>
      <c r="M2981" t="s">
        <v>21817</v>
      </c>
      <c r="N2981" t="s">
        <v>31</v>
      </c>
      <c r="O2981" t="s">
        <v>3200</v>
      </c>
      <c r="Q2981" t="s">
        <v>33</v>
      </c>
      <c r="R2981" t="s">
        <v>34</v>
      </c>
      <c r="S2981" t="s">
        <v>21818</v>
      </c>
      <c r="T2981" t="s">
        <v>7360</v>
      </c>
      <c r="W2981" t="s">
        <v>21819</v>
      </c>
      <c r="X2981" t="s">
        <v>38</v>
      </c>
    </row>
    <row r="2982" spans="1:24" x14ac:dyDescent="0.3">
      <c r="A2982">
        <v>971471</v>
      </c>
      <c r="B2982" t="s">
        <v>21820</v>
      </c>
      <c r="C2982" t="s">
        <v>21821</v>
      </c>
      <c r="D2982" t="s">
        <v>21822</v>
      </c>
      <c r="F2982" t="s">
        <v>53</v>
      </c>
      <c r="G2982" t="s">
        <v>27</v>
      </c>
      <c r="H2982" t="s">
        <v>21823</v>
      </c>
      <c r="I2982" t="s">
        <v>21824</v>
      </c>
      <c r="J2982" t="s">
        <v>21825</v>
      </c>
      <c r="K2982">
        <v>45</v>
      </c>
      <c r="N2982" t="s">
        <v>31</v>
      </c>
      <c r="O2982" t="s">
        <v>47</v>
      </c>
      <c r="Q2982" t="s">
        <v>33</v>
      </c>
      <c r="R2982" t="s">
        <v>34</v>
      </c>
      <c r="S2982" t="s">
        <v>21826</v>
      </c>
      <c r="W2982" t="s">
        <v>21827</v>
      </c>
      <c r="X2982" t="s">
        <v>38</v>
      </c>
    </row>
    <row r="2983" spans="1:24" x14ac:dyDescent="0.3">
      <c r="A2983">
        <v>971472</v>
      </c>
      <c r="B2983">
        <v>60533</v>
      </c>
      <c r="C2983" t="s">
        <v>21828</v>
      </c>
      <c r="D2983" t="s">
        <v>21829</v>
      </c>
      <c r="E2983" t="s">
        <v>195</v>
      </c>
      <c r="F2983" t="s">
        <v>1009</v>
      </c>
      <c r="G2983" t="s">
        <v>27</v>
      </c>
      <c r="H2983" t="s">
        <v>21830</v>
      </c>
      <c r="I2983" t="s">
        <v>21831</v>
      </c>
      <c r="J2983" t="s">
        <v>21832</v>
      </c>
      <c r="K2983">
        <v>123</v>
      </c>
      <c r="L2983" t="s">
        <v>21833</v>
      </c>
      <c r="N2983" t="s">
        <v>31</v>
      </c>
      <c r="O2983" t="s">
        <v>47</v>
      </c>
      <c r="Q2983" t="s">
        <v>33</v>
      </c>
      <c r="R2983" t="s">
        <v>34</v>
      </c>
      <c r="S2983" t="s">
        <v>21834</v>
      </c>
      <c r="T2983" t="s">
        <v>579</v>
      </c>
      <c r="W2983" t="s">
        <v>9518</v>
      </c>
      <c r="X2983" t="s">
        <v>38</v>
      </c>
    </row>
    <row r="2984" spans="1:24" x14ac:dyDescent="0.3">
      <c r="A2984">
        <v>971474</v>
      </c>
      <c r="B2984">
        <v>52734</v>
      </c>
      <c r="C2984" t="s">
        <v>21835</v>
      </c>
      <c r="D2984" t="s">
        <v>21836</v>
      </c>
      <c r="F2984" t="s">
        <v>1350</v>
      </c>
      <c r="G2984" t="s">
        <v>43</v>
      </c>
      <c r="H2984" t="s">
        <v>21837</v>
      </c>
      <c r="I2984" t="s">
        <v>21838</v>
      </c>
      <c r="J2984" t="s">
        <v>21839</v>
      </c>
      <c r="K2984">
        <v>115</v>
      </c>
      <c r="N2984" t="s">
        <v>31</v>
      </c>
      <c r="O2984" t="s">
        <v>47</v>
      </c>
      <c r="Q2984" t="s">
        <v>119</v>
      </c>
      <c r="R2984" t="s">
        <v>120</v>
      </c>
      <c r="S2984" t="s">
        <v>21840</v>
      </c>
      <c r="W2984" t="s">
        <v>14075</v>
      </c>
      <c r="X2984" t="s">
        <v>38</v>
      </c>
    </row>
    <row r="2985" spans="1:24" x14ac:dyDescent="0.3">
      <c r="A2985">
        <v>971476</v>
      </c>
      <c r="B2985">
        <v>297233</v>
      </c>
      <c r="C2985" t="s">
        <v>14402</v>
      </c>
      <c r="D2985" t="s">
        <v>14403</v>
      </c>
      <c r="F2985" t="s">
        <v>668</v>
      </c>
      <c r="G2985" t="s">
        <v>43</v>
      </c>
      <c r="H2985" t="s">
        <v>21841</v>
      </c>
      <c r="I2985" t="s">
        <v>21842</v>
      </c>
      <c r="J2985" t="s">
        <v>21843</v>
      </c>
      <c r="K2985">
        <v>6</v>
      </c>
      <c r="M2985" t="s">
        <v>21844</v>
      </c>
      <c r="N2985" t="s">
        <v>31</v>
      </c>
      <c r="O2985" t="s">
        <v>3200</v>
      </c>
      <c r="R2985" t="s">
        <v>903</v>
      </c>
      <c r="S2985" t="s">
        <v>14407</v>
      </c>
      <c r="T2985" t="s">
        <v>14408</v>
      </c>
      <c r="W2985" t="s">
        <v>1197</v>
      </c>
      <c r="X2985" t="s">
        <v>1251</v>
      </c>
    </row>
    <row r="2986" spans="1:24" x14ac:dyDescent="0.3">
      <c r="A2986">
        <v>971477</v>
      </c>
      <c r="B2986">
        <v>278908</v>
      </c>
      <c r="C2986" t="s">
        <v>21845</v>
      </c>
      <c r="D2986" t="s">
        <v>21846</v>
      </c>
      <c r="F2986" t="s">
        <v>165</v>
      </c>
      <c r="G2986" t="s">
        <v>43</v>
      </c>
      <c r="H2986" t="s">
        <v>21847</v>
      </c>
      <c r="I2986" t="s">
        <v>21847</v>
      </c>
      <c r="J2986" t="s">
        <v>21848</v>
      </c>
      <c r="K2986">
        <v>0</v>
      </c>
      <c r="L2986" t="s">
        <v>21849</v>
      </c>
      <c r="N2986" t="s">
        <v>31</v>
      </c>
      <c r="O2986" t="s">
        <v>399</v>
      </c>
      <c r="Q2986" t="s">
        <v>119</v>
      </c>
      <c r="R2986" t="s">
        <v>120</v>
      </c>
      <c r="S2986" t="e">
        <f>- S/N - Plottier</f>
        <v>#NAME?</v>
      </c>
      <c r="T2986" t="s">
        <v>21850</v>
      </c>
      <c r="W2986" t="s">
        <v>1197</v>
      </c>
    </row>
    <row r="2987" spans="1:24" x14ac:dyDescent="0.3">
      <c r="A2987">
        <v>971478</v>
      </c>
      <c r="B2987" t="s">
        <v>21851</v>
      </c>
      <c r="C2987" t="s">
        <v>21852</v>
      </c>
      <c r="D2987" t="s">
        <v>21853</v>
      </c>
      <c r="F2987" t="s">
        <v>1054</v>
      </c>
      <c r="G2987" t="s">
        <v>43</v>
      </c>
      <c r="H2987" t="s">
        <v>21854</v>
      </c>
      <c r="J2987" t="s">
        <v>21855</v>
      </c>
      <c r="N2987" t="s">
        <v>31</v>
      </c>
      <c r="R2987" t="s">
        <v>78</v>
      </c>
      <c r="S2987" t="s">
        <v>21856</v>
      </c>
      <c r="T2987" t="s">
        <v>6448</v>
      </c>
      <c r="W2987" t="s">
        <v>21857</v>
      </c>
      <c r="X2987" t="s">
        <v>38</v>
      </c>
    </row>
    <row r="2988" spans="1:24" x14ac:dyDescent="0.3">
      <c r="A2988">
        <v>971479</v>
      </c>
      <c r="B2988" t="s">
        <v>21851</v>
      </c>
      <c r="C2988" t="s">
        <v>21852</v>
      </c>
      <c r="D2988" t="s">
        <v>21853</v>
      </c>
      <c r="F2988" t="s">
        <v>1054</v>
      </c>
      <c r="G2988" t="s">
        <v>43</v>
      </c>
      <c r="H2988" t="s">
        <v>21854</v>
      </c>
      <c r="J2988" t="s">
        <v>21858</v>
      </c>
      <c r="N2988" t="s">
        <v>31</v>
      </c>
      <c r="R2988" t="s">
        <v>78</v>
      </c>
      <c r="S2988" t="s">
        <v>21856</v>
      </c>
      <c r="T2988" t="s">
        <v>6448</v>
      </c>
      <c r="W2988" t="s">
        <v>21857</v>
      </c>
    </row>
    <row r="2989" spans="1:24" x14ac:dyDescent="0.3">
      <c r="A2989">
        <v>971480</v>
      </c>
      <c r="B2989">
        <v>139237</v>
      </c>
      <c r="C2989" t="s">
        <v>21859</v>
      </c>
      <c r="D2989" t="s">
        <v>21860</v>
      </c>
      <c r="F2989" t="s">
        <v>125</v>
      </c>
      <c r="G2989" t="s">
        <v>27</v>
      </c>
      <c r="H2989" t="s">
        <v>21861</v>
      </c>
      <c r="J2989" t="s">
        <v>21862</v>
      </c>
      <c r="N2989" t="s">
        <v>31</v>
      </c>
      <c r="R2989" t="s">
        <v>78</v>
      </c>
      <c r="S2989" t="s">
        <v>21863</v>
      </c>
      <c r="T2989" t="s">
        <v>5896</v>
      </c>
      <c r="W2989" t="s">
        <v>21864</v>
      </c>
      <c r="X2989" t="s">
        <v>38</v>
      </c>
    </row>
    <row r="2990" spans="1:24" x14ac:dyDescent="0.3">
      <c r="A2990">
        <v>971482</v>
      </c>
      <c r="B2990">
        <v>158793</v>
      </c>
      <c r="C2990" t="s">
        <v>21865</v>
      </c>
      <c r="D2990" t="s">
        <v>21866</v>
      </c>
      <c r="F2990" t="s">
        <v>650</v>
      </c>
      <c r="G2990" t="s">
        <v>43</v>
      </c>
      <c r="H2990" t="s">
        <v>21867</v>
      </c>
      <c r="I2990" t="s">
        <v>21868</v>
      </c>
      <c r="J2990" t="s">
        <v>21869</v>
      </c>
      <c r="K2990">
        <v>38</v>
      </c>
      <c r="N2990" t="s">
        <v>31</v>
      </c>
      <c r="O2990" t="s">
        <v>1248</v>
      </c>
      <c r="Q2990" t="s">
        <v>33</v>
      </c>
      <c r="R2990" t="s">
        <v>34</v>
      </c>
      <c r="S2990" t="s">
        <v>21870</v>
      </c>
      <c r="T2990" t="s">
        <v>265</v>
      </c>
      <c r="W2990" t="s">
        <v>21871</v>
      </c>
      <c r="X2990" t="s">
        <v>38</v>
      </c>
    </row>
    <row r="2991" spans="1:24" x14ac:dyDescent="0.3">
      <c r="A2991">
        <v>971483</v>
      </c>
      <c r="B2991" t="s">
        <v>21872</v>
      </c>
      <c r="C2991" t="s">
        <v>21873</v>
      </c>
      <c r="D2991" t="s">
        <v>21874</v>
      </c>
      <c r="F2991" t="s">
        <v>92</v>
      </c>
      <c r="G2991" t="s">
        <v>43</v>
      </c>
      <c r="H2991" t="s">
        <v>21875</v>
      </c>
      <c r="J2991" t="s">
        <v>21876</v>
      </c>
      <c r="N2991" t="s">
        <v>31</v>
      </c>
      <c r="R2991" t="s">
        <v>78</v>
      </c>
      <c r="S2991" t="s">
        <v>21877</v>
      </c>
      <c r="T2991" t="s">
        <v>1437</v>
      </c>
      <c r="W2991" t="s">
        <v>21878</v>
      </c>
      <c r="X2991" t="s">
        <v>38</v>
      </c>
    </row>
    <row r="2992" spans="1:24" x14ac:dyDescent="0.3">
      <c r="A2992">
        <v>971484</v>
      </c>
      <c r="B2992" t="s">
        <v>21879</v>
      </c>
      <c r="C2992" t="s">
        <v>21880</v>
      </c>
      <c r="D2992" t="s">
        <v>21881</v>
      </c>
      <c r="F2992" t="s">
        <v>165</v>
      </c>
      <c r="G2992" t="s">
        <v>43</v>
      </c>
      <c r="H2992" t="s">
        <v>21882</v>
      </c>
      <c r="I2992" t="s">
        <v>21883</v>
      </c>
      <c r="J2992" t="s">
        <v>21884</v>
      </c>
      <c r="K2992">
        <v>5</v>
      </c>
      <c r="L2992" t="s">
        <v>21885</v>
      </c>
      <c r="N2992" t="s">
        <v>31</v>
      </c>
      <c r="O2992" t="s">
        <v>399</v>
      </c>
      <c r="Q2992" t="s">
        <v>33</v>
      </c>
      <c r="R2992" t="s">
        <v>34</v>
      </c>
      <c r="S2992" t="s">
        <v>87</v>
      </c>
      <c r="W2992" t="s">
        <v>21886</v>
      </c>
    </row>
    <row r="2993" spans="1:24" x14ac:dyDescent="0.3">
      <c r="A2993">
        <v>971485</v>
      </c>
      <c r="B2993">
        <v>258179</v>
      </c>
      <c r="C2993" t="s">
        <v>21887</v>
      </c>
      <c r="D2993" t="s">
        <v>21888</v>
      </c>
      <c r="E2993" t="s">
        <v>101</v>
      </c>
      <c r="F2993" t="s">
        <v>603</v>
      </c>
      <c r="G2993" t="s">
        <v>27</v>
      </c>
      <c r="H2993" t="s">
        <v>21889</v>
      </c>
      <c r="I2993" t="s">
        <v>21890</v>
      </c>
      <c r="J2993" t="s">
        <v>21891</v>
      </c>
      <c r="K2993">
        <v>19</v>
      </c>
      <c r="N2993" t="s">
        <v>31</v>
      </c>
      <c r="O2993" t="s">
        <v>117</v>
      </c>
      <c r="Q2993" t="s">
        <v>33</v>
      </c>
      <c r="R2993" t="s">
        <v>34</v>
      </c>
      <c r="S2993" t="s">
        <v>21892</v>
      </c>
      <c r="T2993" t="s">
        <v>21893</v>
      </c>
      <c r="W2993" t="s">
        <v>21894</v>
      </c>
      <c r="X2993" t="s">
        <v>60</v>
      </c>
    </row>
    <row r="2994" spans="1:24" x14ac:dyDescent="0.3">
      <c r="A2994">
        <v>971486</v>
      </c>
      <c r="B2994" t="s">
        <v>21895</v>
      </c>
      <c r="C2994" t="s">
        <v>21896</v>
      </c>
      <c r="D2994" t="s">
        <v>21897</v>
      </c>
      <c r="F2994" t="s">
        <v>562</v>
      </c>
      <c r="G2994" t="s">
        <v>43</v>
      </c>
      <c r="H2994" t="s">
        <v>21898</v>
      </c>
      <c r="I2994" t="s">
        <v>21899</v>
      </c>
      <c r="J2994" t="s">
        <v>21900</v>
      </c>
      <c r="K2994">
        <v>92</v>
      </c>
      <c r="N2994" t="s">
        <v>31</v>
      </c>
      <c r="O2994" t="s">
        <v>1248</v>
      </c>
      <c r="Q2994" t="s">
        <v>33</v>
      </c>
      <c r="R2994" t="s">
        <v>34</v>
      </c>
      <c r="S2994" t="e">
        <f>- Neuquén</f>
        <v>#NAME?</v>
      </c>
      <c r="T2994" t="s">
        <v>7154</v>
      </c>
      <c r="W2994" t="s">
        <v>13104</v>
      </c>
      <c r="X2994" t="s">
        <v>38</v>
      </c>
    </row>
    <row r="2995" spans="1:24" x14ac:dyDescent="0.3">
      <c r="A2995">
        <v>971488</v>
      </c>
      <c r="B2995" t="s">
        <v>21901</v>
      </c>
      <c r="C2995" t="s">
        <v>21902</v>
      </c>
      <c r="D2995" t="s">
        <v>21903</v>
      </c>
      <c r="F2995" t="s">
        <v>292</v>
      </c>
      <c r="G2995" t="s">
        <v>43</v>
      </c>
      <c r="H2995" t="s">
        <v>21904</v>
      </c>
      <c r="I2995" t="s">
        <v>21905</v>
      </c>
      <c r="J2995" t="s">
        <v>21906</v>
      </c>
      <c r="K2995">
        <v>44</v>
      </c>
      <c r="N2995" t="s">
        <v>31</v>
      </c>
      <c r="O2995" t="s">
        <v>32</v>
      </c>
      <c r="Q2995" t="s">
        <v>33</v>
      </c>
      <c r="R2995" t="s">
        <v>34</v>
      </c>
      <c r="S2995" t="s">
        <v>21907</v>
      </c>
      <c r="T2995" t="s">
        <v>1828</v>
      </c>
      <c r="W2995" t="s">
        <v>21908</v>
      </c>
      <c r="X2995" t="s">
        <v>38</v>
      </c>
    </row>
    <row r="2996" spans="1:24" x14ac:dyDescent="0.3">
      <c r="A2996">
        <v>971489</v>
      </c>
      <c r="B2996" t="s">
        <v>21909</v>
      </c>
      <c r="C2996" t="s">
        <v>21910</v>
      </c>
      <c r="D2996" t="s">
        <v>21911</v>
      </c>
      <c r="E2996" t="s">
        <v>140</v>
      </c>
      <c r="F2996" t="s">
        <v>507</v>
      </c>
      <c r="G2996" t="s">
        <v>27</v>
      </c>
      <c r="H2996" t="s">
        <v>21912</v>
      </c>
      <c r="I2996" t="s">
        <v>21913</v>
      </c>
      <c r="J2996" t="s">
        <v>21914</v>
      </c>
      <c r="K2996">
        <v>143</v>
      </c>
      <c r="L2996" t="s">
        <v>822</v>
      </c>
      <c r="N2996" t="s">
        <v>31</v>
      </c>
      <c r="O2996" t="s">
        <v>3295</v>
      </c>
      <c r="Q2996" t="s">
        <v>33</v>
      </c>
      <c r="R2996" t="s">
        <v>34</v>
      </c>
      <c r="S2996" t="s">
        <v>21915</v>
      </c>
      <c r="W2996" t="s">
        <v>21916</v>
      </c>
      <c r="X2996" t="s">
        <v>38</v>
      </c>
    </row>
    <row r="2997" spans="1:24" x14ac:dyDescent="0.3">
      <c r="A2997">
        <v>971490</v>
      </c>
      <c r="B2997" t="s">
        <v>21917</v>
      </c>
      <c r="C2997" t="s">
        <v>21918</v>
      </c>
      <c r="D2997" t="s">
        <v>21919</v>
      </c>
      <c r="F2997" t="s">
        <v>26</v>
      </c>
      <c r="G2997" t="s">
        <v>43</v>
      </c>
      <c r="H2997" t="s">
        <v>21920</v>
      </c>
      <c r="J2997" t="s">
        <v>21921</v>
      </c>
      <c r="N2997" t="s">
        <v>31</v>
      </c>
      <c r="R2997" t="s">
        <v>78</v>
      </c>
      <c r="S2997" t="s">
        <v>21922</v>
      </c>
      <c r="W2997" t="s">
        <v>21923</v>
      </c>
      <c r="X2997" t="s">
        <v>38</v>
      </c>
    </row>
    <row r="2998" spans="1:24" x14ac:dyDescent="0.3">
      <c r="A2998">
        <v>971491</v>
      </c>
      <c r="B2998" t="s">
        <v>21924</v>
      </c>
      <c r="C2998" t="s">
        <v>21925</v>
      </c>
      <c r="D2998" t="s">
        <v>21926</v>
      </c>
      <c r="E2998" t="s">
        <v>185</v>
      </c>
      <c r="F2998" t="s">
        <v>630</v>
      </c>
      <c r="G2998" t="s">
        <v>43</v>
      </c>
      <c r="H2998" t="s">
        <v>21927</v>
      </c>
      <c r="J2998" t="s">
        <v>21928</v>
      </c>
      <c r="N2998" t="s">
        <v>31</v>
      </c>
      <c r="R2998" t="s">
        <v>78</v>
      </c>
      <c r="S2998" t="s">
        <v>21929</v>
      </c>
      <c r="W2998" t="s">
        <v>21930</v>
      </c>
      <c r="X2998" t="s">
        <v>38</v>
      </c>
    </row>
    <row r="2999" spans="1:24" x14ac:dyDescent="0.3">
      <c r="A2999">
        <v>971492</v>
      </c>
      <c r="B2999">
        <v>106501</v>
      </c>
      <c r="C2999" t="s">
        <v>18386</v>
      </c>
      <c r="D2999" t="s">
        <v>18387</v>
      </c>
      <c r="F2999" t="s">
        <v>463</v>
      </c>
      <c r="G2999" t="s">
        <v>27</v>
      </c>
      <c r="H2999" t="s">
        <v>21931</v>
      </c>
      <c r="I2999" t="s">
        <v>21932</v>
      </c>
      <c r="J2999" t="s">
        <v>21933</v>
      </c>
      <c r="K2999">
        <v>28</v>
      </c>
      <c r="L2999" t="s">
        <v>21934</v>
      </c>
      <c r="N2999" t="s">
        <v>31</v>
      </c>
      <c r="O2999" t="s">
        <v>3295</v>
      </c>
      <c r="Q2999" t="s">
        <v>33</v>
      </c>
      <c r="R2999" t="s">
        <v>34</v>
      </c>
      <c r="S2999" t="s">
        <v>18392</v>
      </c>
      <c r="T2999" t="s">
        <v>13314</v>
      </c>
      <c r="W2999" t="s">
        <v>4577</v>
      </c>
      <c r="X2999" t="s">
        <v>60</v>
      </c>
    </row>
    <row r="3000" spans="1:24" x14ac:dyDescent="0.3">
      <c r="A3000">
        <v>971493</v>
      </c>
      <c r="B3000">
        <v>164328</v>
      </c>
      <c r="C3000" t="s">
        <v>21935</v>
      </c>
      <c r="D3000" t="s">
        <v>21936</v>
      </c>
      <c r="F3000" t="s">
        <v>1448</v>
      </c>
      <c r="G3000" t="s">
        <v>27</v>
      </c>
      <c r="H3000" t="s">
        <v>21937</v>
      </c>
      <c r="I3000" t="s">
        <v>21938</v>
      </c>
      <c r="J3000" t="s">
        <v>21939</v>
      </c>
      <c r="K3000">
        <v>69</v>
      </c>
      <c r="N3000" t="s">
        <v>31</v>
      </c>
      <c r="O3000" t="s">
        <v>32</v>
      </c>
      <c r="Q3000" t="s">
        <v>33</v>
      </c>
      <c r="R3000" t="s">
        <v>34</v>
      </c>
      <c r="S3000" t="s">
        <v>21940</v>
      </c>
      <c r="T3000" t="s">
        <v>13209</v>
      </c>
      <c r="W3000" t="s">
        <v>3856</v>
      </c>
      <c r="X3000" t="s">
        <v>38</v>
      </c>
    </row>
    <row r="3001" spans="1:24" x14ac:dyDescent="0.3">
      <c r="A3001">
        <v>971494</v>
      </c>
      <c r="B3001">
        <v>113205</v>
      </c>
      <c r="C3001" t="s">
        <v>21941</v>
      </c>
      <c r="D3001" t="s">
        <v>21942</v>
      </c>
      <c r="E3001" t="s">
        <v>195</v>
      </c>
      <c r="F3001" t="s">
        <v>302</v>
      </c>
      <c r="G3001" t="s">
        <v>27</v>
      </c>
      <c r="H3001" t="s">
        <v>21943</v>
      </c>
      <c r="I3001" t="s">
        <v>21944</v>
      </c>
      <c r="J3001" t="s">
        <v>21945</v>
      </c>
      <c r="K3001">
        <v>15</v>
      </c>
      <c r="N3001" t="s">
        <v>31</v>
      </c>
      <c r="O3001" t="s">
        <v>32</v>
      </c>
      <c r="Q3001" t="s">
        <v>33</v>
      </c>
      <c r="R3001" t="s">
        <v>34</v>
      </c>
      <c r="S3001" t="s">
        <v>21946</v>
      </c>
      <c r="T3001" t="s">
        <v>6197</v>
      </c>
      <c r="W3001" t="s">
        <v>21947</v>
      </c>
      <c r="X3001" t="s">
        <v>60</v>
      </c>
    </row>
    <row r="3002" spans="1:24" x14ac:dyDescent="0.3">
      <c r="A3002">
        <v>971495</v>
      </c>
      <c r="B3002" t="s">
        <v>21948</v>
      </c>
      <c r="C3002" t="s">
        <v>21949</v>
      </c>
      <c r="D3002" t="s">
        <v>21950</v>
      </c>
      <c r="F3002" t="s">
        <v>270</v>
      </c>
      <c r="G3002" t="s">
        <v>43</v>
      </c>
      <c r="H3002" t="s">
        <v>21951</v>
      </c>
      <c r="I3002" t="s">
        <v>21952</v>
      </c>
      <c r="J3002" t="s">
        <v>21953</v>
      </c>
      <c r="K3002">
        <v>69</v>
      </c>
      <c r="L3002" t="s">
        <v>21954</v>
      </c>
      <c r="N3002" t="s">
        <v>31</v>
      </c>
      <c r="O3002" t="s">
        <v>3295</v>
      </c>
      <c r="Q3002" t="s">
        <v>33</v>
      </c>
      <c r="R3002" t="s">
        <v>34</v>
      </c>
      <c r="S3002" t="s">
        <v>21955</v>
      </c>
      <c r="T3002" t="s">
        <v>21956</v>
      </c>
      <c r="W3002" t="s">
        <v>21957</v>
      </c>
      <c r="X3002" t="s">
        <v>38</v>
      </c>
    </row>
    <row r="3003" spans="1:24" x14ac:dyDescent="0.3">
      <c r="A3003">
        <v>971496</v>
      </c>
      <c r="B3003">
        <v>335863</v>
      </c>
      <c r="C3003" t="s">
        <v>16988</v>
      </c>
      <c r="D3003" t="s">
        <v>16989</v>
      </c>
      <c r="E3003" t="s">
        <v>195</v>
      </c>
      <c r="F3003" t="s">
        <v>1864</v>
      </c>
      <c r="G3003" t="s">
        <v>43</v>
      </c>
      <c r="H3003" t="s">
        <v>21958</v>
      </c>
      <c r="I3003" t="s">
        <v>21959</v>
      </c>
      <c r="J3003" t="s">
        <v>21960</v>
      </c>
      <c r="K3003">
        <v>33</v>
      </c>
      <c r="N3003" t="s">
        <v>31</v>
      </c>
      <c r="O3003" t="s">
        <v>32</v>
      </c>
      <c r="Q3003" t="s">
        <v>119</v>
      </c>
      <c r="R3003" t="s">
        <v>120</v>
      </c>
      <c r="S3003" t="s">
        <v>16993</v>
      </c>
      <c r="W3003" t="s">
        <v>21961</v>
      </c>
      <c r="X3003" t="s">
        <v>60</v>
      </c>
    </row>
    <row r="3004" spans="1:24" x14ac:dyDescent="0.3">
      <c r="A3004">
        <v>971497</v>
      </c>
      <c r="B3004" t="s">
        <v>21962</v>
      </c>
      <c r="C3004" t="s">
        <v>21963</v>
      </c>
      <c r="D3004" t="s">
        <v>21964</v>
      </c>
      <c r="F3004" t="s">
        <v>611</v>
      </c>
      <c r="G3004" t="s">
        <v>43</v>
      </c>
      <c r="H3004" t="s">
        <v>21965</v>
      </c>
      <c r="I3004" t="s">
        <v>21966</v>
      </c>
      <c r="J3004" t="s">
        <v>21967</v>
      </c>
      <c r="K3004">
        <v>57</v>
      </c>
      <c r="N3004" t="s">
        <v>31</v>
      </c>
      <c r="O3004" t="s">
        <v>32</v>
      </c>
      <c r="Q3004" t="s">
        <v>33</v>
      </c>
      <c r="R3004" t="s">
        <v>34</v>
      </c>
      <c r="S3004" t="s">
        <v>21968</v>
      </c>
      <c r="T3004" t="s">
        <v>21969</v>
      </c>
      <c r="W3004" t="s">
        <v>21970</v>
      </c>
      <c r="X3004" t="s">
        <v>38</v>
      </c>
    </row>
    <row r="3005" spans="1:24" x14ac:dyDescent="0.3">
      <c r="A3005">
        <v>971499</v>
      </c>
      <c r="B3005" t="s">
        <v>21971</v>
      </c>
      <c r="C3005" t="s">
        <v>21972</v>
      </c>
      <c r="D3005" t="s">
        <v>21973</v>
      </c>
      <c r="F3005" t="s">
        <v>738</v>
      </c>
      <c r="G3005" t="s">
        <v>43</v>
      </c>
      <c r="H3005" t="s">
        <v>21974</v>
      </c>
      <c r="I3005" t="s">
        <v>21975</v>
      </c>
      <c r="J3005" t="s">
        <v>21976</v>
      </c>
      <c r="K3005">
        <v>24</v>
      </c>
      <c r="L3005" t="s">
        <v>7253</v>
      </c>
      <c r="N3005" t="s">
        <v>31</v>
      </c>
      <c r="O3005" t="s">
        <v>3295</v>
      </c>
      <c r="Q3005" t="s">
        <v>33</v>
      </c>
      <c r="R3005" t="s">
        <v>34</v>
      </c>
      <c r="S3005" t="s">
        <v>21977</v>
      </c>
      <c r="W3005" t="s">
        <v>21978</v>
      </c>
      <c r="X3005" t="s">
        <v>60</v>
      </c>
    </row>
    <row r="3006" spans="1:24" x14ac:dyDescent="0.3">
      <c r="A3006">
        <v>971500</v>
      </c>
      <c r="B3006">
        <v>44098</v>
      </c>
      <c r="C3006" t="s">
        <v>21979</v>
      </c>
      <c r="D3006" t="s">
        <v>21980</v>
      </c>
      <c r="E3006" t="s">
        <v>140</v>
      </c>
      <c r="F3006" t="s">
        <v>584</v>
      </c>
      <c r="G3006" t="s">
        <v>43</v>
      </c>
      <c r="H3006" t="s">
        <v>21981</v>
      </c>
      <c r="I3006" t="s">
        <v>21981</v>
      </c>
      <c r="J3006" t="s">
        <v>21982</v>
      </c>
      <c r="K3006">
        <v>0</v>
      </c>
      <c r="N3006" t="s">
        <v>31</v>
      </c>
      <c r="O3006" t="s">
        <v>117</v>
      </c>
      <c r="Q3006" t="s">
        <v>33</v>
      </c>
      <c r="R3006" t="s">
        <v>34</v>
      </c>
      <c r="S3006" t="s">
        <v>21983</v>
      </c>
      <c r="T3006" t="s">
        <v>3896</v>
      </c>
      <c r="W3006" t="s">
        <v>6031</v>
      </c>
    </row>
    <row r="3007" spans="1:24" x14ac:dyDescent="0.3">
      <c r="A3007">
        <v>971501</v>
      </c>
      <c r="B3007" t="s">
        <v>20145</v>
      </c>
      <c r="C3007" t="s">
        <v>20146</v>
      </c>
      <c r="D3007" t="s">
        <v>20147</v>
      </c>
      <c r="F3007" t="s">
        <v>463</v>
      </c>
      <c r="G3007" t="s">
        <v>43</v>
      </c>
      <c r="H3007" t="s">
        <v>21984</v>
      </c>
      <c r="I3007" t="s">
        <v>21985</v>
      </c>
      <c r="J3007" t="s">
        <v>21986</v>
      </c>
      <c r="K3007">
        <v>19</v>
      </c>
      <c r="L3007" t="s">
        <v>20151</v>
      </c>
      <c r="N3007" t="s">
        <v>31</v>
      </c>
      <c r="O3007" t="s">
        <v>117</v>
      </c>
      <c r="Q3007" t="s">
        <v>33</v>
      </c>
      <c r="R3007" t="s">
        <v>34</v>
      </c>
      <c r="S3007" t="s">
        <v>20152</v>
      </c>
      <c r="T3007" t="s">
        <v>20153</v>
      </c>
      <c r="W3007" t="s">
        <v>21987</v>
      </c>
      <c r="X3007" t="s">
        <v>38</v>
      </c>
    </row>
    <row r="3008" spans="1:24" x14ac:dyDescent="0.3">
      <c r="A3008">
        <v>971502</v>
      </c>
      <c r="B3008" t="s">
        <v>21988</v>
      </c>
      <c r="C3008" t="s">
        <v>21989</v>
      </c>
      <c r="D3008" t="s">
        <v>21990</v>
      </c>
      <c r="F3008" t="s">
        <v>1448</v>
      </c>
      <c r="G3008" t="s">
        <v>43</v>
      </c>
      <c r="H3008" t="s">
        <v>21991</v>
      </c>
      <c r="I3008" t="s">
        <v>21992</v>
      </c>
      <c r="J3008" t="s">
        <v>21993</v>
      </c>
      <c r="K3008">
        <v>46</v>
      </c>
      <c r="L3008" t="s">
        <v>21994</v>
      </c>
      <c r="N3008" t="s">
        <v>31</v>
      </c>
      <c r="O3008" t="s">
        <v>3295</v>
      </c>
      <c r="Q3008" t="s">
        <v>33</v>
      </c>
      <c r="R3008" t="s">
        <v>34</v>
      </c>
      <c r="S3008" t="s">
        <v>21995</v>
      </c>
      <c r="W3008" t="s">
        <v>21996</v>
      </c>
      <c r="X3008" t="s">
        <v>38</v>
      </c>
    </row>
    <row r="3009" spans="1:24" x14ac:dyDescent="0.3">
      <c r="A3009">
        <v>971505</v>
      </c>
      <c r="B3009" t="s">
        <v>21997</v>
      </c>
      <c r="C3009" t="s">
        <v>21998</v>
      </c>
      <c r="D3009" t="s">
        <v>21999</v>
      </c>
      <c r="E3009" t="s">
        <v>185</v>
      </c>
      <c r="F3009" t="s">
        <v>979</v>
      </c>
      <c r="G3009" t="s">
        <v>43</v>
      </c>
      <c r="H3009" t="s">
        <v>22000</v>
      </c>
      <c r="I3009" t="s">
        <v>22001</v>
      </c>
      <c r="J3009" t="s">
        <v>22002</v>
      </c>
      <c r="K3009">
        <v>94</v>
      </c>
      <c r="L3009" t="s">
        <v>12807</v>
      </c>
      <c r="N3009" t="s">
        <v>31</v>
      </c>
      <c r="O3009" t="s">
        <v>399</v>
      </c>
      <c r="Q3009" t="s">
        <v>33</v>
      </c>
      <c r="R3009" t="s">
        <v>34</v>
      </c>
      <c r="S3009" t="s">
        <v>22003</v>
      </c>
      <c r="W3009" t="s">
        <v>22004</v>
      </c>
      <c r="X3009" t="s">
        <v>38</v>
      </c>
    </row>
    <row r="3010" spans="1:24" x14ac:dyDescent="0.3">
      <c r="A3010">
        <v>971506</v>
      </c>
      <c r="B3010">
        <v>20650</v>
      </c>
      <c r="C3010" t="s">
        <v>22005</v>
      </c>
      <c r="D3010" t="s">
        <v>22006</v>
      </c>
      <c r="F3010" t="s">
        <v>818</v>
      </c>
      <c r="G3010" t="s">
        <v>43</v>
      </c>
      <c r="H3010" t="s">
        <v>22007</v>
      </c>
      <c r="I3010" t="s">
        <v>22008</v>
      </c>
      <c r="J3010" t="s">
        <v>22009</v>
      </c>
      <c r="K3010">
        <v>103</v>
      </c>
      <c r="L3010" t="s">
        <v>22010</v>
      </c>
      <c r="N3010" t="s">
        <v>31</v>
      </c>
      <c r="O3010" t="s">
        <v>3295</v>
      </c>
      <c r="Q3010" t="s">
        <v>33</v>
      </c>
      <c r="R3010" t="s">
        <v>34</v>
      </c>
      <c r="S3010" t="s">
        <v>22011</v>
      </c>
      <c r="T3010" t="s">
        <v>5309</v>
      </c>
      <c r="W3010" t="s">
        <v>22012</v>
      </c>
      <c r="X3010" t="s">
        <v>38</v>
      </c>
    </row>
    <row r="3011" spans="1:24" x14ac:dyDescent="0.3">
      <c r="A3011">
        <v>971507</v>
      </c>
      <c r="B3011">
        <v>252438</v>
      </c>
      <c r="C3011" t="s">
        <v>22013</v>
      </c>
      <c r="D3011" t="s">
        <v>22014</v>
      </c>
      <c r="F3011" t="s">
        <v>125</v>
      </c>
      <c r="G3011" t="s">
        <v>43</v>
      </c>
      <c r="H3011" t="s">
        <v>22015</v>
      </c>
      <c r="I3011" t="s">
        <v>22016</v>
      </c>
      <c r="J3011" t="s">
        <v>22017</v>
      </c>
      <c r="K3011">
        <v>139</v>
      </c>
      <c r="N3011" t="s">
        <v>31</v>
      </c>
      <c r="O3011" t="s">
        <v>32</v>
      </c>
      <c r="Q3011" t="s">
        <v>33</v>
      </c>
      <c r="R3011" t="s">
        <v>34</v>
      </c>
      <c r="S3011" t="s">
        <v>22018</v>
      </c>
      <c r="T3011" t="s">
        <v>646</v>
      </c>
      <c r="W3011" t="s">
        <v>108</v>
      </c>
      <c r="X3011" t="s">
        <v>38</v>
      </c>
    </row>
    <row r="3012" spans="1:24" x14ac:dyDescent="0.3">
      <c r="A3012">
        <v>971508</v>
      </c>
      <c r="B3012" t="s">
        <v>22019</v>
      </c>
      <c r="C3012" t="s">
        <v>22020</v>
      </c>
      <c r="D3012" t="s">
        <v>22021</v>
      </c>
      <c r="E3012" t="s">
        <v>140</v>
      </c>
      <c r="F3012" t="s">
        <v>441</v>
      </c>
      <c r="G3012" t="s">
        <v>43</v>
      </c>
      <c r="H3012" t="s">
        <v>22022</v>
      </c>
      <c r="I3012" t="s">
        <v>22023</v>
      </c>
      <c r="J3012" t="s">
        <v>22024</v>
      </c>
      <c r="K3012">
        <v>136</v>
      </c>
      <c r="L3012" t="s">
        <v>7152</v>
      </c>
      <c r="N3012" t="s">
        <v>31</v>
      </c>
      <c r="O3012" t="s">
        <v>3295</v>
      </c>
      <c r="Q3012" t="s">
        <v>33</v>
      </c>
      <c r="R3012" t="s">
        <v>34</v>
      </c>
      <c r="S3012" t="s">
        <v>22025</v>
      </c>
      <c r="W3012" t="s">
        <v>22026</v>
      </c>
      <c r="X3012" t="s">
        <v>38</v>
      </c>
    </row>
    <row r="3013" spans="1:24" x14ac:dyDescent="0.3">
      <c r="A3013">
        <v>971509</v>
      </c>
      <c r="B3013">
        <v>208613</v>
      </c>
      <c r="C3013" t="s">
        <v>22027</v>
      </c>
      <c r="D3013" t="s">
        <v>22028</v>
      </c>
      <c r="F3013" t="s">
        <v>685</v>
      </c>
      <c r="G3013" t="s">
        <v>43</v>
      </c>
      <c r="H3013" t="s">
        <v>22029</v>
      </c>
      <c r="J3013" t="s">
        <v>22030</v>
      </c>
      <c r="N3013" t="s">
        <v>31</v>
      </c>
      <c r="R3013" t="s">
        <v>78</v>
      </c>
      <c r="S3013" t="s">
        <v>22031</v>
      </c>
      <c r="T3013" t="s">
        <v>22032</v>
      </c>
      <c r="W3013" t="s">
        <v>11598</v>
      </c>
      <c r="X3013" t="s">
        <v>38</v>
      </c>
    </row>
    <row r="3014" spans="1:24" x14ac:dyDescent="0.3">
      <c r="A3014">
        <v>971510</v>
      </c>
      <c r="B3014" t="s">
        <v>22033</v>
      </c>
      <c r="C3014" t="s">
        <v>22034</v>
      </c>
      <c r="D3014" t="s">
        <v>22035</v>
      </c>
      <c r="F3014" t="s">
        <v>1324</v>
      </c>
      <c r="G3014" t="s">
        <v>43</v>
      </c>
      <c r="H3014" t="s">
        <v>22036</v>
      </c>
      <c r="I3014" t="s">
        <v>22037</v>
      </c>
      <c r="J3014" t="s">
        <v>22038</v>
      </c>
      <c r="K3014">
        <v>96</v>
      </c>
      <c r="L3014" t="s">
        <v>1876</v>
      </c>
      <c r="N3014" t="s">
        <v>31</v>
      </c>
      <c r="O3014" t="s">
        <v>3295</v>
      </c>
      <c r="Q3014" t="s">
        <v>33</v>
      </c>
      <c r="R3014" t="s">
        <v>34</v>
      </c>
      <c r="S3014" t="s">
        <v>22039</v>
      </c>
      <c r="T3014" t="s">
        <v>10429</v>
      </c>
      <c r="W3014" t="s">
        <v>2314</v>
      </c>
      <c r="X3014" t="s">
        <v>38</v>
      </c>
    </row>
    <row r="3015" spans="1:24" x14ac:dyDescent="0.3">
      <c r="A3015">
        <v>971511</v>
      </c>
      <c r="B3015" t="s">
        <v>22040</v>
      </c>
      <c r="C3015" t="s">
        <v>22041</v>
      </c>
      <c r="D3015" t="s">
        <v>22042</v>
      </c>
      <c r="F3015" t="s">
        <v>818</v>
      </c>
      <c r="G3015" t="s">
        <v>43</v>
      </c>
      <c r="H3015" t="s">
        <v>22043</v>
      </c>
      <c r="I3015" t="s">
        <v>22044</v>
      </c>
      <c r="J3015" t="s">
        <v>22045</v>
      </c>
      <c r="K3015">
        <v>133</v>
      </c>
      <c r="L3015" t="s">
        <v>22046</v>
      </c>
      <c r="N3015" t="s">
        <v>31</v>
      </c>
      <c r="O3015" t="s">
        <v>399</v>
      </c>
      <c r="Q3015" t="s">
        <v>33</v>
      </c>
      <c r="R3015" t="s">
        <v>34</v>
      </c>
      <c r="S3015" t="s">
        <v>22047</v>
      </c>
      <c r="T3015" t="s">
        <v>13632</v>
      </c>
      <c r="W3015" t="s">
        <v>22048</v>
      </c>
      <c r="X3015" t="s">
        <v>38</v>
      </c>
    </row>
    <row r="3016" spans="1:24" x14ac:dyDescent="0.3">
      <c r="A3016">
        <v>971512</v>
      </c>
      <c r="B3016" t="s">
        <v>22049</v>
      </c>
      <c r="C3016" t="s">
        <v>22050</v>
      </c>
      <c r="D3016" t="s">
        <v>22051</v>
      </c>
      <c r="F3016" t="s">
        <v>947</v>
      </c>
      <c r="G3016" t="s">
        <v>27</v>
      </c>
      <c r="H3016" t="s">
        <v>22052</v>
      </c>
      <c r="I3016" t="s">
        <v>22053</v>
      </c>
      <c r="J3016" t="s">
        <v>22054</v>
      </c>
      <c r="K3016">
        <v>7</v>
      </c>
      <c r="N3016" t="s">
        <v>31</v>
      </c>
      <c r="O3016" t="s">
        <v>32</v>
      </c>
      <c r="Q3016" t="s">
        <v>33</v>
      </c>
      <c r="R3016" t="s">
        <v>34</v>
      </c>
      <c r="S3016" t="s">
        <v>87</v>
      </c>
      <c r="T3016" t="s">
        <v>4455</v>
      </c>
      <c r="W3016" t="s">
        <v>22055</v>
      </c>
      <c r="X3016" t="s">
        <v>38</v>
      </c>
    </row>
    <row r="3017" spans="1:24" x14ac:dyDescent="0.3">
      <c r="A3017">
        <v>971513</v>
      </c>
      <c r="B3017">
        <v>111033</v>
      </c>
      <c r="C3017" t="s">
        <v>22056</v>
      </c>
      <c r="D3017" t="s">
        <v>22057</v>
      </c>
      <c r="F3017" t="s">
        <v>219</v>
      </c>
      <c r="G3017" t="s">
        <v>43</v>
      </c>
      <c r="H3017" t="s">
        <v>22058</v>
      </c>
      <c r="J3017" t="s">
        <v>22059</v>
      </c>
      <c r="N3017" t="s">
        <v>31</v>
      </c>
      <c r="R3017" t="s">
        <v>78</v>
      </c>
      <c r="S3017" t="s">
        <v>22060</v>
      </c>
      <c r="T3017" t="s">
        <v>3155</v>
      </c>
      <c r="W3017" t="s">
        <v>22061</v>
      </c>
      <c r="X3017" t="s">
        <v>38</v>
      </c>
    </row>
    <row r="3018" spans="1:24" x14ac:dyDescent="0.3">
      <c r="A3018">
        <v>971514</v>
      </c>
      <c r="B3018" t="s">
        <v>22062</v>
      </c>
      <c r="C3018" t="s">
        <v>22063</v>
      </c>
      <c r="D3018" t="s">
        <v>22064</v>
      </c>
      <c r="E3018" t="s">
        <v>1284</v>
      </c>
      <c r="F3018" t="s">
        <v>1009</v>
      </c>
      <c r="G3018" t="s">
        <v>43</v>
      </c>
      <c r="H3018" t="s">
        <v>22065</v>
      </c>
      <c r="I3018" t="s">
        <v>22066</v>
      </c>
      <c r="J3018" t="s">
        <v>22067</v>
      </c>
      <c r="K3018">
        <v>116</v>
      </c>
      <c r="L3018" t="s">
        <v>4461</v>
      </c>
      <c r="N3018" t="s">
        <v>31</v>
      </c>
      <c r="O3018" t="s">
        <v>3295</v>
      </c>
      <c r="Q3018" t="s">
        <v>33</v>
      </c>
      <c r="R3018" t="s">
        <v>34</v>
      </c>
      <c r="S3018" t="s">
        <v>22068</v>
      </c>
      <c r="W3018" t="s">
        <v>5454</v>
      </c>
      <c r="X3018" t="s">
        <v>38</v>
      </c>
    </row>
    <row r="3019" spans="1:24" x14ac:dyDescent="0.3">
      <c r="A3019">
        <v>971517</v>
      </c>
      <c r="B3019">
        <v>325776</v>
      </c>
      <c r="C3019" t="s">
        <v>15084</v>
      </c>
      <c r="D3019" t="s">
        <v>15085</v>
      </c>
      <c r="F3019" t="s">
        <v>92</v>
      </c>
      <c r="G3019" t="s">
        <v>27</v>
      </c>
      <c r="H3019" t="s">
        <v>22069</v>
      </c>
      <c r="I3019" t="s">
        <v>22070</v>
      </c>
      <c r="J3019" t="s">
        <v>22071</v>
      </c>
      <c r="K3019">
        <v>36</v>
      </c>
      <c r="N3019" t="s">
        <v>31</v>
      </c>
      <c r="O3019" t="s">
        <v>117</v>
      </c>
      <c r="Q3019" t="s">
        <v>33</v>
      </c>
      <c r="R3019" t="s">
        <v>34</v>
      </c>
      <c r="S3019" t="s">
        <v>15090</v>
      </c>
      <c r="T3019" t="s">
        <v>5632</v>
      </c>
      <c r="W3019" t="s">
        <v>22072</v>
      </c>
      <c r="X3019" t="s">
        <v>60</v>
      </c>
    </row>
    <row r="3020" spans="1:24" x14ac:dyDescent="0.3">
      <c r="A3020">
        <v>971518</v>
      </c>
      <c r="B3020" t="s">
        <v>22073</v>
      </c>
      <c r="C3020" t="s">
        <v>22074</v>
      </c>
      <c r="D3020" t="s">
        <v>22075</v>
      </c>
      <c r="F3020" t="s">
        <v>141</v>
      </c>
      <c r="G3020" t="s">
        <v>43</v>
      </c>
      <c r="H3020" t="s">
        <v>22076</v>
      </c>
      <c r="I3020" t="s">
        <v>22077</v>
      </c>
      <c r="J3020" t="s">
        <v>22078</v>
      </c>
      <c r="K3020">
        <v>102</v>
      </c>
      <c r="L3020" t="s">
        <v>22079</v>
      </c>
      <c r="N3020" t="s">
        <v>31</v>
      </c>
      <c r="O3020" t="s">
        <v>3295</v>
      </c>
      <c r="Q3020" t="s">
        <v>33</v>
      </c>
      <c r="R3020" t="s">
        <v>34</v>
      </c>
      <c r="S3020" t="s">
        <v>22080</v>
      </c>
      <c r="T3020" t="s">
        <v>22081</v>
      </c>
      <c r="W3020" t="s">
        <v>22082</v>
      </c>
      <c r="X3020" t="s">
        <v>38</v>
      </c>
    </row>
    <row r="3021" spans="1:24" x14ac:dyDescent="0.3">
      <c r="A3021">
        <v>971519</v>
      </c>
      <c r="B3021">
        <v>190477</v>
      </c>
      <c r="C3021" t="s">
        <v>22083</v>
      </c>
      <c r="D3021" t="s">
        <v>22084</v>
      </c>
      <c r="F3021" t="s">
        <v>258</v>
      </c>
      <c r="G3021" t="s">
        <v>43</v>
      </c>
      <c r="H3021" t="s">
        <v>22085</v>
      </c>
      <c r="I3021" t="s">
        <v>22086</v>
      </c>
      <c r="J3021" t="s">
        <v>22087</v>
      </c>
      <c r="K3021">
        <v>8</v>
      </c>
      <c r="L3021" t="s">
        <v>22088</v>
      </c>
      <c r="N3021" t="s">
        <v>31</v>
      </c>
      <c r="O3021" t="s">
        <v>399</v>
      </c>
      <c r="Q3021" t="s">
        <v>33</v>
      </c>
      <c r="R3021" t="s">
        <v>34</v>
      </c>
      <c r="S3021" t="s">
        <v>22089</v>
      </c>
      <c r="T3021" t="s">
        <v>540</v>
      </c>
      <c r="W3021" t="s">
        <v>22090</v>
      </c>
    </row>
    <row r="3022" spans="1:24" x14ac:dyDescent="0.3">
      <c r="A3022">
        <v>971520</v>
      </c>
      <c r="B3022" t="s">
        <v>22091</v>
      </c>
      <c r="C3022" t="s">
        <v>22092</v>
      </c>
      <c r="D3022" t="s">
        <v>22093</v>
      </c>
      <c r="F3022" t="s">
        <v>320</v>
      </c>
      <c r="G3022" t="s">
        <v>43</v>
      </c>
      <c r="H3022" t="s">
        <v>22085</v>
      </c>
      <c r="I3022" t="s">
        <v>22094</v>
      </c>
      <c r="J3022" t="s">
        <v>22095</v>
      </c>
      <c r="K3022">
        <v>44</v>
      </c>
      <c r="N3022" t="s">
        <v>31</v>
      </c>
      <c r="O3022" t="s">
        <v>3295</v>
      </c>
      <c r="Q3022" t="s">
        <v>33</v>
      </c>
      <c r="R3022" t="s">
        <v>34</v>
      </c>
      <c r="S3022" t="s">
        <v>22096</v>
      </c>
      <c r="W3022" t="s">
        <v>718</v>
      </c>
      <c r="X3022" t="s">
        <v>38</v>
      </c>
    </row>
    <row r="3023" spans="1:24" x14ac:dyDescent="0.3">
      <c r="A3023">
        <v>971521</v>
      </c>
      <c r="B3023" t="s">
        <v>22097</v>
      </c>
      <c r="C3023" t="s">
        <v>22098</v>
      </c>
      <c r="D3023" t="s">
        <v>22099</v>
      </c>
      <c r="F3023" t="s">
        <v>847</v>
      </c>
      <c r="G3023" t="s">
        <v>43</v>
      </c>
      <c r="H3023" t="s">
        <v>22100</v>
      </c>
      <c r="I3023" t="s">
        <v>22101</v>
      </c>
      <c r="J3023" t="s">
        <v>22102</v>
      </c>
      <c r="K3023">
        <v>36</v>
      </c>
      <c r="N3023" t="s">
        <v>31</v>
      </c>
      <c r="O3023" t="s">
        <v>3295</v>
      </c>
      <c r="Q3023" t="s">
        <v>33</v>
      </c>
      <c r="R3023" t="s">
        <v>34</v>
      </c>
      <c r="S3023" t="s">
        <v>22103</v>
      </c>
      <c r="W3023" t="s">
        <v>22104</v>
      </c>
      <c r="X3023" t="s">
        <v>60</v>
      </c>
    </row>
    <row r="3024" spans="1:24" x14ac:dyDescent="0.3">
      <c r="A3024">
        <v>971522</v>
      </c>
      <c r="B3024" t="s">
        <v>22105</v>
      </c>
      <c r="C3024" t="s">
        <v>22106</v>
      </c>
      <c r="D3024" t="s">
        <v>22107</v>
      </c>
      <c r="F3024" t="s">
        <v>668</v>
      </c>
      <c r="G3024" t="s">
        <v>43</v>
      </c>
      <c r="H3024" t="s">
        <v>22108</v>
      </c>
      <c r="I3024" t="s">
        <v>22109</v>
      </c>
      <c r="J3024" t="s">
        <v>22110</v>
      </c>
      <c r="K3024">
        <v>106</v>
      </c>
      <c r="L3024" t="s">
        <v>576</v>
      </c>
      <c r="N3024" t="s">
        <v>31</v>
      </c>
      <c r="O3024" t="s">
        <v>2584</v>
      </c>
      <c r="Q3024" t="s">
        <v>33</v>
      </c>
      <c r="R3024" t="s">
        <v>34</v>
      </c>
      <c r="S3024" t="s">
        <v>22111</v>
      </c>
      <c r="W3024" t="s">
        <v>1006</v>
      </c>
      <c r="X3024" t="s">
        <v>38</v>
      </c>
    </row>
    <row r="3025" spans="1:24" x14ac:dyDescent="0.3">
      <c r="A3025">
        <v>971523</v>
      </c>
      <c r="B3025" t="s">
        <v>20237</v>
      </c>
      <c r="C3025" t="s">
        <v>20238</v>
      </c>
      <c r="D3025" t="s">
        <v>20239</v>
      </c>
      <c r="F3025" t="s">
        <v>485</v>
      </c>
      <c r="G3025" t="s">
        <v>27</v>
      </c>
      <c r="H3025" t="s">
        <v>22112</v>
      </c>
      <c r="I3025" t="s">
        <v>22113</v>
      </c>
      <c r="J3025" t="s">
        <v>22114</v>
      </c>
      <c r="K3025">
        <v>54</v>
      </c>
      <c r="L3025" t="s">
        <v>22115</v>
      </c>
      <c r="N3025" t="s">
        <v>31</v>
      </c>
      <c r="O3025" t="s">
        <v>3295</v>
      </c>
      <c r="Q3025" t="s">
        <v>33</v>
      </c>
      <c r="R3025" t="s">
        <v>34</v>
      </c>
      <c r="S3025" t="s">
        <v>20243</v>
      </c>
      <c r="W3025" t="s">
        <v>17802</v>
      </c>
      <c r="X3025" t="s">
        <v>60</v>
      </c>
    </row>
    <row r="3026" spans="1:24" x14ac:dyDescent="0.3">
      <c r="A3026">
        <v>971524</v>
      </c>
      <c r="B3026">
        <v>96995</v>
      </c>
      <c r="C3026" t="s">
        <v>22116</v>
      </c>
      <c r="D3026" t="s">
        <v>22117</v>
      </c>
      <c r="F3026" t="s">
        <v>84</v>
      </c>
      <c r="G3026" t="s">
        <v>43</v>
      </c>
      <c r="H3026" t="s">
        <v>22118</v>
      </c>
      <c r="I3026" t="s">
        <v>22119</v>
      </c>
      <c r="J3026" t="s">
        <v>22120</v>
      </c>
      <c r="K3026">
        <v>119</v>
      </c>
      <c r="L3026" t="s">
        <v>576</v>
      </c>
      <c r="N3026" t="s">
        <v>31</v>
      </c>
      <c r="O3026" t="s">
        <v>2584</v>
      </c>
      <c r="Q3026" t="s">
        <v>33</v>
      </c>
      <c r="R3026" t="s">
        <v>34</v>
      </c>
      <c r="S3026" t="s">
        <v>22121</v>
      </c>
      <c r="T3026" t="s">
        <v>22122</v>
      </c>
      <c r="W3026" t="s">
        <v>1006</v>
      </c>
      <c r="X3026" t="s">
        <v>38</v>
      </c>
    </row>
    <row r="3027" spans="1:24" x14ac:dyDescent="0.3">
      <c r="A3027">
        <v>971525</v>
      </c>
      <c r="B3027" t="s">
        <v>18832</v>
      </c>
      <c r="C3027" t="s">
        <v>18833</v>
      </c>
      <c r="D3027" t="s">
        <v>18834</v>
      </c>
      <c r="E3027" t="s">
        <v>2001</v>
      </c>
      <c r="F3027" t="s">
        <v>1042</v>
      </c>
      <c r="G3027" t="s">
        <v>27</v>
      </c>
      <c r="H3027" t="s">
        <v>22123</v>
      </c>
      <c r="I3027" t="s">
        <v>22123</v>
      </c>
      <c r="J3027" t="s">
        <v>22124</v>
      </c>
      <c r="K3027">
        <v>0</v>
      </c>
      <c r="N3027" t="s">
        <v>31</v>
      </c>
      <c r="Q3027" t="s">
        <v>119</v>
      </c>
      <c r="R3027" t="s">
        <v>120</v>
      </c>
      <c r="S3027" t="s">
        <v>18839</v>
      </c>
      <c r="T3027" t="s">
        <v>579</v>
      </c>
      <c r="W3027" t="s">
        <v>1510</v>
      </c>
    </row>
    <row r="3028" spans="1:24" x14ac:dyDescent="0.3">
      <c r="A3028">
        <v>971526</v>
      </c>
      <c r="B3028">
        <v>300532</v>
      </c>
      <c r="C3028" t="s">
        <v>22125</v>
      </c>
      <c r="D3028" t="s">
        <v>22126</v>
      </c>
      <c r="E3028" t="s">
        <v>140</v>
      </c>
      <c r="F3028" t="s">
        <v>920</v>
      </c>
      <c r="G3028" t="s">
        <v>43</v>
      </c>
      <c r="H3028" t="s">
        <v>22127</v>
      </c>
      <c r="I3028" t="s">
        <v>22128</v>
      </c>
      <c r="J3028" t="s">
        <v>22129</v>
      </c>
      <c r="K3028">
        <v>17</v>
      </c>
      <c r="L3028" t="s">
        <v>22130</v>
      </c>
      <c r="N3028" t="s">
        <v>31</v>
      </c>
      <c r="O3028" t="s">
        <v>3295</v>
      </c>
      <c r="Q3028" t="s">
        <v>33</v>
      </c>
      <c r="R3028" t="s">
        <v>34</v>
      </c>
      <c r="S3028" t="s">
        <v>22131</v>
      </c>
      <c r="T3028" t="s">
        <v>2514</v>
      </c>
      <c r="W3028" t="s">
        <v>22132</v>
      </c>
      <c r="X3028" t="s">
        <v>60</v>
      </c>
    </row>
    <row r="3029" spans="1:24" x14ac:dyDescent="0.3">
      <c r="A3029">
        <v>971528</v>
      </c>
      <c r="B3029">
        <v>5323</v>
      </c>
      <c r="C3029" t="s">
        <v>22133</v>
      </c>
      <c r="D3029" t="s">
        <v>22134</v>
      </c>
      <c r="F3029" t="s">
        <v>125</v>
      </c>
      <c r="G3029" t="s">
        <v>27</v>
      </c>
      <c r="H3029" t="s">
        <v>22135</v>
      </c>
      <c r="I3029" t="s">
        <v>22136</v>
      </c>
      <c r="J3029" t="s">
        <v>22137</v>
      </c>
      <c r="K3029">
        <v>16</v>
      </c>
      <c r="N3029" t="s">
        <v>31</v>
      </c>
      <c r="O3029" t="s">
        <v>3295</v>
      </c>
      <c r="Q3029" t="s">
        <v>33</v>
      </c>
      <c r="R3029" t="s">
        <v>34</v>
      </c>
      <c r="S3029" t="s">
        <v>22138</v>
      </c>
      <c r="T3029" t="s">
        <v>646</v>
      </c>
      <c r="W3029" t="s">
        <v>637</v>
      </c>
      <c r="X3029" t="s">
        <v>60</v>
      </c>
    </row>
    <row r="3030" spans="1:24" x14ac:dyDescent="0.3">
      <c r="A3030">
        <v>971529</v>
      </c>
      <c r="B3030" t="s">
        <v>9468</v>
      </c>
      <c r="C3030" t="s">
        <v>9469</v>
      </c>
      <c r="D3030" t="s">
        <v>9470</v>
      </c>
      <c r="E3030" t="s">
        <v>195</v>
      </c>
      <c r="F3030" t="s">
        <v>248</v>
      </c>
      <c r="G3030" t="s">
        <v>43</v>
      </c>
      <c r="H3030" t="s">
        <v>22139</v>
      </c>
      <c r="I3030" t="s">
        <v>22140</v>
      </c>
      <c r="J3030" t="s">
        <v>22141</v>
      </c>
      <c r="K3030">
        <v>81</v>
      </c>
      <c r="L3030" t="s">
        <v>682</v>
      </c>
      <c r="N3030" t="s">
        <v>31</v>
      </c>
      <c r="O3030" t="s">
        <v>2584</v>
      </c>
      <c r="Q3030" t="s">
        <v>33</v>
      </c>
      <c r="R3030" t="s">
        <v>34</v>
      </c>
      <c r="S3030" t="s">
        <v>9475</v>
      </c>
      <c r="W3030" t="s">
        <v>22142</v>
      </c>
      <c r="X3030" t="s">
        <v>38</v>
      </c>
    </row>
    <row r="3031" spans="1:24" x14ac:dyDescent="0.3">
      <c r="A3031">
        <v>971530</v>
      </c>
      <c r="B3031" t="s">
        <v>21872</v>
      </c>
      <c r="C3031" t="s">
        <v>21873</v>
      </c>
      <c r="D3031" t="s">
        <v>21874</v>
      </c>
      <c r="F3031" t="s">
        <v>92</v>
      </c>
      <c r="G3031" t="s">
        <v>43</v>
      </c>
      <c r="H3031" t="s">
        <v>22143</v>
      </c>
      <c r="I3031" t="s">
        <v>22144</v>
      </c>
      <c r="J3031" t="s">
        <v>22145</v>
      </c>
      <c r="K3031">
        <v>43</v>
      </c>
      <c r="N3031" t="s">
        <v>31</v>
      </c>
      <c r="O3031" t="s">
        <v>3295</v>
      </c>
      <c r="Q3031" t="s">
        <v>33</v>
      </c>
      <c r="R3031" t="s">
        <v>34</v>
      </c>
      <c r="S3031" t="s">
        <v>21877</v>
      </c>
      <c r="T3031" t="s">
        <v>1437</v>
      </c>
      <c r="W3031" t="s">
        <v>22146</v>
      </c>
      <c r="X3031" t="s">
        <v>38</v>
      </c>
    </row>
    <row r="3032" spans="1:24" x14ac:dyDescent="0.3">
      <c r="A3032">
        <v>971531</v>
      </c>
      <c r="B3032">
        <v>111033</v>
      </c>
      <c r="C3032" t="s">
        <v>22056</v>
      </c>
      <c r="D3032" t="s">
        <v>22057</v>
      </c>
      <c r="F3032" t="s">
        <v>219</v>
      </c>
      <c r="G3032" t="s">
        <v>43</v>
      </c>
      <c r="H3032" t="s">
        <v>22147</v>
      </c>
      <c r="I3032" t="s">
        <v>22148</v>
      </c>
      <c r="J3032" t="s">
        <v>22149</v>
      </c>
      <c r="K3032">
        <v>28</v>
      </c>
      <c r="L3032" t="s">
        <v>22150</v>
      </c>
      <c r="N3032" t="s">
        <v>31</v>
      </c>
      <c r="O3032" t="s">
        <v>5885</v>
      </c>
      <c r="Q3032" t="s">
        <v>33</v>
      </c>
      <c r="R3032" t="s">
        <v>34</v>
      </c>
      <c r="S3032" t="s">
        <v>22060</v>
      </c>
      <c r="T3032" t="s">
        <v>3155</v>
      </c>
      <c r="W3032" t="s">
        <v>5922</v>
      </c>
      <c r="X3032" t="s">
        <v>38</v>
      </c>
    </row>
    <row r="3033" spans="1:24" x14ac:dyDescent="0.3">
      <c r="A3033">
        <v>971532</v>
      </c>
      <c r="B3033">
        <v>29030</v>
      </c>
      <c r="C3033" t="s">
        <v>22151</v>
      </c>
      <c r="D3033" t="s">
        <v>22152</v>
      </c>
      <c r="E3033" t="s">
        <v>22153</v>
      </c>
      <c r="F3033" t="s">
        <v>1864</v>
      </c>
      <c r="G3033" t="s">
        <v>27</v>
      </c>
      <c r="H3033" t="s">
        <v>22154</v>
      </c>
      <c r="I3033" t="s">
        <v>22155</v>
      </c>
      <c r="J3033" t="s">
        <v>22156</v>
      </c>
      <c r="K3033">
        <v>51</v>
      </c>
      <c r="L3033" t="s">
        <v>637</v>
      </c>
      <c r="N3033" t="s">
        <v>31</v>
      </c>
      <c r="O3033" t="s">
        <v>5885</v>
      </c>
      <c r="Q3033" t="s">
        <v>33</v>
      </c>
      <c r="R3033" t="s">
        <v>34</v>
      </c>
      <c r="S3033" t="s">
        <v>22157</v>
      </c>
      <c r="W3033" t="s">
        <v>637</v>
      </c>
      <c r="X3033" t="s">
        <v>38</v>
      </c>
    </row>
    <row r="3034" spans="1:24" x14ac:dyDescent="0.3">
      <c r="A3034">
        <v>971533</v>
      </c>
      <c r="B3034">
        <v>250838</v>
      </c>
      <c r="C3034" t="s">
        <v>22158</v>
      </c>
      <c r="D3034" t="s">
        <v>22159</v>
      </c>
      <c r="E3034" t="s">
        <v>1745</v>
      </c>
      <c r="F3034" t="s">
        <v>1911</v>
      </c>
      <c r="G3034" t="s">
        <v>27</v>
      </c>
      <c r="H3034" t="s">
        <v>22160</v>
      </c>
      <c r="I3034" t="s">
        <v>22161</v>
      </c>
      <c r="J3034" t="s">
        <v>22162</v>
      </c>
      <c r="K3034">
        <v>73</v>
      </c>
      <c r="L3034" t="s">
        <v>1303</v>
      </c>
      <c r="N3034" t="s">
        <v>31</v>
      </c>
      <c r="O3034" t="s">
        <v>2584</v>
      </c>
      <c r="Q3034" t="s">
        <v>33</v>
      </c>
      <c r="R3034" t="s">
        <v>34</v>
      </c>
      <c r="S3034" t="s">
        <v>22163</v>
      </c>
      <c r="W3034" t="s">
        <v>22164</v>
      </c>
      <c r="X3034" t="s">
        <v>38</v>
      </c>
    </row>
    <row r="3035" spans="1:24" x14ac:dyDescent="0.3">
      <c r="A3035">
        <v>971534</v>
      </c>
      <c r="B3035" t="s">
        <v>22165</v>
      </c>
      <c r="C3035" t="s">
        <v>22166</v>
      </c>
      <c r="D3035" t="s">
        <v>22167</v>
      </c>
      <c r="E3035" t="s">
        <v>22168</v>
      </c>
      <c r="F3035" t="s">
        <v>514</v>
      </c>
      <c r="G3035" t="s">
        <v>43</v>
      </c>
      <c r="H3035" t="s">
        <v>22169</v>
      </c>
      <c r="I3035" t="s">
        <v>22170</v>
      </c>
      <c r="J3035" t="s">
        <v>22171</v>
      </c>
      <c r="K3035">
        <v>74</v>
      </c>
      <c r="M3035" t="s">
        <v>637</v>
      </c>
      <c r="N3035" t="s">
        <v>31</v>
      </c>
      <c r="O3035" t="s">
        <v>5885</v>
      </c>
      <c r="Q3035" t="s">
        <v>33</v>
      </c>
      <c r="R3035" t="s">
        <v>34</v>
      </c>
      <c r="S3035" t="s">
        <v>22172</v>
      </c>
      <c r="W3035" t="s">
        <v>637</v>
      </c>
      <c r="X3035" t="s">
        <v>38</v>
      </c>
    </row>
    <row r="3036" spans="1:24" x14ac:dyDescent="0.3">
      <c r="A3036">
        <v>971537</v>
      </c>
      <c r="B3036" t="s">
        <v>22173</v>
      </c>
      <c r="C3036" t="s">
        <v>22174</v>
      </c>
      <c r="D3036" t="s">
        <v>22175</v>
      </c>
      <c r="E3036" t="s">
        <v>140</v>
      </c>
      <c r="F3036" t="s">
        <v>970</v>
      </c>
      <c r="G3036" t="s">
        <v>43</v>
      </c>
      <c r="H3036" t="s">
        <v>22176</v>
      </c>
      <c r="I3036" t="s">
        <v>22177</v>
      </c>
      <c r="J3036" t="s">
        <v>22178</v>
      </c>
      <c r="K3036">
        <v>53</v>
      </c>
      <c r="L3036" t="s">
        <v>22179</v>
      </c>
      <c r="N3036" t="s">
        <v>31</v>
      </c>
      <c r="O3036" t="s">
        <v>2584</v>
      </c>
      <c r="Q3036" t="s">
        <v>33</v>
      </c>
      <c r="R3036" t="s">
        <v>34</v>
      </c>
      <c r="S3036" t="s">
        <v>22180</v>
      </c>
      <c r="T3036" t="s">
        <v>308</v>
      </c>
      <c r="W3036" t="s">
        <v>22181</v>
      </c>
      <c r="X3036" t="s">
        <v>38</v>
      </c>
    </row>
    <row r="3037" spans="1:24" x14ac:dyDescent="0.3">
      <c r="A3037">
        <v>971540</v>
      </c>
      <c r="B3037" t="s">
        <v>17819</v>
      </c>
      <c r="C3037" t="s">
        <v>17820</v>
      </c>
      <c r="D3037" t="s">
        <v>17821</v>
      </c>
      <c r="F3037" t="s">
        <v>979</v>
      </c>
      <c r="G3037" t="s">
        <v>27</v>
      </c>
      <c r="H3037" t="s">
        <v>22182</v>
      </c>
      <c r="I3037" t="s">
        <v>22183</v>
      </c>
      <c r="J3037" t="s">
        <v>22184</v>
      </c>
      <c r="K3037">
        <v>55</v>
      </c>
      <c r="L3037" t="s">
        <v>22185</v>
      </c>
      <c r="N3037" t="s">
        <v>31</v>
      </c>
      <c r="O3037" t="s">
        <v>399</v>
      </c>
      <c r="Q3037" t="s">
        <v>33</v>
      </c>
      <c r="R3037" t="s">
        <v>34</v>
      </c>
      <c r="S3037" t="s">
        <v>17825</v>
      </c>
      <c r="T3037" t="s">
        <v>17826</v>
      </c>
      <c r="W3037" t="s">
        <v>22186</v>
      </c>
      <c r="X3037" t="s">
        <v>38</v>
      </c>
    </row>
    <row r="3038" spans="1:24" x14ac:dyDescent="0.3">
      <c r="A3038">
        <v>971541</v>
      </c>
      <c r="B3038">
        <v>266189</v>
      </c>
      <c r="C3038" t="s">
        <v>3025</v>
      </c>
      <c r="D3038" t="s">
        <v>3026</v>
      </c>
      <c r="F3038" t="s">
        <v>42</v>
      </c>
      <c r="G3038" t="s">
        <v>27</v>
      </c>
      <c r="H3038" t="s">
        <v>22187</v>
      </c>
      <c r="I3038" t="s">
        <v>22188</v>
      </c>
      <c r="J3038" t="s">
        <v>22189</v>
      </c>
      <c r="K3038">
        <v>84</v>
      </c>
      <c r="L3038" t="s">
        <v>489</v>
      </c>
      <c r="N3038" t="s">
        <v>31</v>
      </c>
      <c r="O3038" t="s">
        <v>399</v>
      </c>
      <c r="Q3038" t="s">
        <v>33</v>
      </c>
      <c r="R3038" t="s">
        <v>34</v>
      </c>
      <c r="S3038" t="s">
        <v>3031</v>
      </c>
      <c r="W3038" t="s">
        <v>22190</v>
      </c>
      <c r="X3038" t="s">
        <v>38</v>
      </c>
    </row>
    <row r="3039" spans="1:24" x14ac:dyDescent="0.3">
      <c r="A3039">
        <v>971542</v>
      </c>
      <c r="B3039" t="s">
        <v>22191</v>
      </c>
      <c r="C3039" t="s">
        <v>22192</v>
      </c>
      <c r="D3039" t="s">
        <v>22193</v>
      </c>
      <c r="F3039" t="s">
        <v>292</v>
      </c>
      <c r="G3039" t="s">
        <v>27</v>
      </c>
      <c r="H3039" t="s">
        <v>22194</v>
      </c>
      <c r="J3039" t="s">
        <v>22195</v>
      </c>
      <c r="N3039" t="s">
        <v>31</v>
      </c>
      <c r="R3039" t="s">
        <v>78</v>
      </c>
      <c r="S3039" t="s">
        <v>22196</v>
      </c>
      <c r="W3039" t="s">
        <v>22197</v>
      </c>
    </row>
    <row r="3040" spans="1:24" x14ac:dyDescent="0.3">
      <c r="A3040">
        <v>971543</v>
      </c>
      <c r="B3040">
        <v>238545</v>
      </c>
      <c r="C3040" t="s">
        <v>22198</v>
      </c>
      <c r="D3040" t="s">
        <v>22199</v>
      </c>
      <c r="F3040" t="s">
        <v>112</v>
      </c>
      <c r="G3040" t="s">
        <v>27</v>
      </c>
      <c r="H3040" t="s">
        <v>22200</v>
      </c>
      <c r="J3040" t="s">
        <v>22201</v>
      </c>
      <c r="N3040" t="s">
        <v>31</v>
      </c>
      <c r="R3040" t="s">
        <v>78</v>
      </c>
      <c r="S3040" t="s">
        <v>22202</v>
      </c>
      <c r="T3040" t="s">
        <v>22203</v>
      </c>
      <c r="W3040" t="s">
        <v>6812</v>
      </c>
    </row>
    <row r="3041" spans="1:24" x14ac:dyDescent="0.3">
      <c r="A3041">
        <v>971544</v>
      </c>
      <c r="B3041">
        <v>291010</v>
      </c>
      <c r="C3041" t="s">
        <v>22204</v>
      </c>
      <c r="D3041" t="s">
        <v>22205</v>
      </c>
      <c r="F3041" t="s">
        <v>320</v>
      </c>
      <c r="G3041" t="s">
        <v>43</v>
      </c>
      <c r="H3041" t="s">
        <v>22206</v>
      </c>
      <c r="I3041" t="s">
        <v>22207</v>
      </c>
      <c r="J3041" t="s">
        <v>22208</v>
      </c>
      <c r="K3041">
        <v>72</v>
      </c>
      <c r="L3041" t="s">
        <v>576</v>
      </c>
      <c r="N3041" t="s">
        <v>31</v>
      </c>
      <c r="O3041" t="s">
        <v>2584</v>
      </c>
      <c r="Q3041" t="s">
        <v>33</v>
      </c>
      <c r="R3041" t="s">
        <v>34</v>
      </c>
      <c r="S3041" t="s">
        <v>22209</v>
      </c>
      <c r="T3041" t="s">
        <v>22210</v>
      </c>
      <c r="W3041" t="s">
        <v>4734</v>
      </c>
      <c r="X3041" t="s">
        <v>38</v>
      </c>
    </row>
    <row r="3042" spans="1:24" x14ac:dyDescent="0.3">
      <c r="A3042">
        <v>971545</v>
      </c>
      <c r="B3042" t="s">
        <v>22211</v>
      </c>
      <c r="C3042" t="s">
        <v>22212</v>
      </c>
      <c r="D3042" t="s">
        <v>22213</v>
      </c>
      <c r="F3042" t="s">
        <v>947</v>
      </c>
      <c r="G3042" t="s">
        <v>43</v>
      </c>
      <c r="H3042" t="s">
        <v>22214</v>
      </c>
      <c r="I3042" t="s">
        <v>22215</v>
      </c>
      <c r="J3042" t="s">
        <v>22216</v>
      </c>
      <c r="K3042">
        <v>75</v>
      </c>
      <c r="L3042" t="s">
        <v>22217</v>
      </c>
      <c r="N3042" t="s">
        <v>31</v>
      </c>
      <c r="O3042" t="s">
        <v>5885</v>
      </c>
      <c r="Q3042" t="s">
        <v>33</v>
      </c>
      <c r="R3042" t="s">
        <v>34</v>
      </c>
      <c r="S3042" t="s">
        <v>22218</v>
      </c>
      <c r="T3042" t="s">
        <v>15115</v>
      </c>
      <c r="W3042" t="s">
        <v>22219</v>
      </c>
      <c r="X3042" t="s">
        <v>38</v>
      </c>
    </row>
    <row r="3043" spans="1:24" x14ac:dyDescent="0.3">
      <c r="A3043">
        <v>971547</v>
      </c>
      <c r="B3043" t="s">
        <v>22220</v>
      </c>
      <c r="C3043" t="s">
        <v>22221</v>
      </c>
      <c r="D3043" t="s">
        <v>22222</v>
      </c>
      <c r="F3043" t="s">
        <v>507</v>
      </c>
      <c r="G3043" t="s">
        <v>27</v>
      </c>
      <c r="H3043" t="s">
        <v>22223</v>
      </c>
      <c r="I3043" t="s">
        <v>22224</v>
      </c>
      <c r="J3043" t="s">
        <v>22225</v>
      </c>
      <c r="K3043">
        <v>77</v>
      </c>
      <c r="L3043" t="s">
        <v>8571</v>
      </c>
      <c r="N3043" t="s">
        <v>31</v>
      </c>
      <c r="O3043" t="s">
        <v>5885</v>
      </c>
      <c r="Q3043" t="s">
        <v>33</v>
      </c>
      <c r="R3043" t="s">
        <v>34</v>
      </c>
      <c r="S3043" t="s">
        <v>22226</v>
      </c>
      <c r="W3043" t="s">
        <v>2138</v>
      </c>
      <c r="X3043" t="s">
        <v>38</v>
      </c>
    </row>
    <row r="3044" spans="1:24" x14ac:dyDescent="0.3">
      <c r="A3044">
        <v>971548</v>
      </c>
      <c r="B3044" t="s">
        <v>22227</v>
      </c>
      <c r="C3044" t="s">
        <v>22228</v>
      </c>
      <c r="D3044" t="s">
        <v>22229</v>
      </c>
      <c r="E3044" t="s">
        <v>2001</v>
      </c>
      <c r="F3044" t="s">
        <v>650</v>
      </c>
      <c r="G3044" t="s">
        <v>27</v>
      </c>
      <c r="H3044" t="s">
        <v>22230</v>
      </c>
      <c r="I3044" t="s">
        <v>22231</v>
      </c>
      <c r="J3044" t="s">
        <v>22232</v>
      </c>
      <c r="K3044">
        <v>75</v>
      </c>
      <c r="L3044" t="s">
        <v>9018</v>
      </c>
      <c r="N3044" t="s">
        <v>31</v>
      </c>
      <c r="O3044" t="s">
        <v>399</v>
      </c>
      <c r="Q3044" t="s">
        <v>33</v>
      </c>
      <c r="R3044" t="s">
        <v>34</v>
      </c>
      <c r="S3044" t="s">
        <v>22233</v>
      </c>
      <c r="W3044" t="s">
        <v>22234</v>
      </c>
      <c r="X3044" t="s">
        <v>38</v>
      </c>
    </row>
    <row r="3045" spans="1:24" x14ac:dyDescent="0.3">
      <c r="A3045">
        <v>971549</v>
      </c>
      <c r="B3045">
        <v>197940</v>
      </c>
      <c r="C3045" t="s">
        <v>22235</v>
      </c>
      <c r="D3045" t="s">
        <v>22236</v>
      </c>
      <c r="E3045" t="s">
        <v>195</v>
      </c>
      <c r="F3045" t="s">
        <v>2326</v>
      </c>
      <c r="G3045" t="s">
        <v>27</v>
      </c>
      <c r="H3045" t="s">
        <v>22237</v>
      </c>
      <c r="I3045" t="s">
        <v>22238</v>
      </c>
      <c r="J3045" t="s">
        <v>22239</v>
      </c>
      <c r="K3045">
        <v>73</v>
      </c>
      <c r="L3045" t="s">
        <v>2908</v>
      </c>
      <c r="N3045" t="s">
        <v>31</v>
      </c>
      <c r="O3045" t="s">
        <v>2584</v>
      </c>
      <c r="Q3045" t="s">
        <v>33</v>
      </c>
      <c r="R3045" t="s">
        <v>34</v>
      </c>
      <c r="S3045" t="s">
        <v>22240</v>
      </c>
      <c r="W3045" t="s">
        <v>22241</v>
      </c>
      <c r="X3045" t="s">
        <v>38</v>
      </c>
    </row>
    <row r="3046" spans="1:24" x14ac:dyDescent="0.3">
      <c r="A3046">
        <v>971552</v>
      </c>
      <c r="B3046">
        <v>26482</v>
      </c>
      <c r="C3046" t="s">
        <v>22242</v>
      </c>
      <c r="D3046" t="s">
        <v>22243</v>
      </c>
      <c r="F3046" t="s">
        <v>258</v>
      </c>
      <c r="G3046" t="s">
        <v>27</v>
      </c>
      <c r="H3046" t="s">
        <v>22244</v>
      </c>
      <c r="I3046" t="s">
        <v>22245</v>
      </c>
      <c r="J3046" t="s">
        <v>22246</v>
      </c>
      <c r="K3046">
        <v>65</v>
      </c>
      <c r="L3046" t="s">
        <v>4165</v>
      </c>
      <c r="N3046" t="s">
        <v>31</v>
      </c>
      <c r="O3046" t="s">
        <v>2584</v>
      </c>
      <c r="Q3046" t="s">
        <v>33</v>
      </c>
      <c r="R3046" t="s">
        <v>34</v>
      </c>
      <c r="S3046" t="s">
        <v>22247</v>
      </c>
      <c r="W3046" t="s">
        <v>22248</v>
      </c>
      <c r="X3046" t="s">
        <v>38</v>
      </c>
    </row>
    <row r="3047" spans="1:24" x14ac:dyDescent="0.3">
      <c r="A3047">
        <v>971551</v>
      </c>
      <c r="B3047">
        <v>262240</v>
      </c>
      <c r="C3047" t="s">
        <v>22249</v>
      </c>
      <c r="D3047" t="s">
        <v>22250</v>
      </c>
      <c r="E3047" t="s">
        <v>140</v>
      </c>
      <c r="F3047" t="s">
        <v>1054</v>
      </c>
      <c r="G3047" t="s">
        <v>27</v>
      </c>
      <c r="H3047" t="s">
        <v>22251</v>
      </c>
      <c r="I3047" t="s">
        <v>22252</v>
      </c>
      <c r="J3047" t="s">
        <v>22253</v>
      </c>
      <c r="K3047">
        <v>70</v>
      </c>
      <c r="L3047" t="s">
        <v>1213</v>
      </c>
      <c r="N3047" t="s">
        <v>31</v>
      </c>
      <c r="O3047" t="s">
        <v>399</v>
      </c>
      <c r="Q3047" t="s">
        <v>33</v>
      </c>
      <c r="R3047" t="s">
        <v>34</v>
      </c>
      <c r="S3047" t="s">
        <v>22254</v>
      </c>
      <c r="T3047" t="s">
        <v>22255</v>
      </c>
      <c r="W3047" t="s">
        <v>637</v>
      </c>
      <c r="X3047" t="s">
        <v>38</v>
      </c>
    </row>
    <row r="3048" spans="1:24" x14ac:dyDescent="0.3">
      <c r="A3048">
        <v>971555</v>
      </c>
      <c r="B3048" t="s">
        <v>22256</v>
      </c>
      <c r="C3048" t="s">
        <v>22257</v>
      </c>
      <c r="D3048" t="s">
        <v>22258</v>
      </c>
      <c r="F3048" t="s">
        <v>102</v>
      </c>
      <c r="G3048" t="s">
        <v>43</v>
      </c>
      <c r="H3048" t="s">
        <v>22259</v>
      </c>
      <c r="I3048" t="s">
        <v>22260</v>
      </c>
      <c r="J3048" t="s">
        <v>22261</v>
      </c>
      <c r="K3048">
        <v>70</v>
      </c>
      <c r="L3048" t="s">
        <v>22262</v>
      </c>
      <c r="N3048" t="s">
        <v>31</v>
      </c>
      <c r="O3048" t="s">
        <v>399</v>
      </c>
      <c r="Q3048" t="s">
        <v>33</v>
      </c>
      <c r="R3048" t="s">
        <v>34</v>
      </c>
      <c r="S3048" t="s">
        <v>22263</v>
      </c>
      <c r="W3048" t="s">
        <v>22264</v>
      </c>
      <c r="X3048" t="s">
        <v>38</v>
      </c>
    </row>
    <row r="3049" spans="1:24" x14ac:dyDescent="0.3">
      <c r="A3049">
        <v>971557</v>
      </c>
      <c r="B3049">
        <v>318465</v>
      </c>
      <c r="C3049" t="s">
        <v>22265</v>
      </c>
      <c r="D3049" t="s">
        <v>22266</v>
      </c>
      <c r="F3049" t="s">
        <v>63</v>
      </c>
      <c r="G3049" t="s">
        <v>27</v>
      </c>
      <c r="H3049" t="s">
        <v>22267</v>
      </c>
      <c r="I3049" t="s">
        <v>22268</v>
      </c>
      <c r="J3049" t="s">
        <v>22269</v>
      </c>
      <c r="K3049">
        <v>45</v>
      </c>
      <c r="M3049" t="s">
        <v>22270</v>
      </c>
      <c r="N3049" t="s">
        <v>31</v>
      </c>
      <c r="O3049" t="s">
        <v>5885</v>
      </c>
      <c r="Q3049" t="s">
        <v>33</v>
      </c>
      <c r="R3049" t="s">
        <v>34</v>
      </c>
      <c r="S3049" t="s">
        <v>22271</v>
      </c>
      <c r="W3049" t="s">
        <v>726</v>
      </c>
      <c r="X3049" t="s">
        <v>60</v>
      </c>
    </row>
    <row r="3050" spans="1:24" x14ac:dyDescent="0.3">
      <c r="A3050">
        <v>971559</v>
      </c>
      <c r="B3050" t="s">
        <v>22272</v>
      </c>
      <c r="C3050" t="s">
        <v>22273</v>
      </c>
      <c r="D3050" t="s">
        <v>22274</v>
      </c>
      <c r="E3050" t="s">
        <v>101</v>
      </c>
      <c r="F3050" t="s">
        <v>84</v>
      </c>
      <c r="G3050" t="s">
        <v>43</v>
      </c>
      <c r="H3050" t="s">
        <v>22275</v>
      </c>
      <c r="I3050" t="s">
        <v>22276</v>
      </c>
      <c r="J3050" t="s">
        <v>22277</v>
      </c>
      <c r="K3050">
        <v>73</v>
      </c>
      <c r="L3050" t="s">
        <v>8824</v>
      </c>
      <c r="N3050" t="s">
        <v>31</v>
      </c>
      <c r="O3050" t="s">
        <v>2584</v>
      </c>
      <c r="Q3050" t="s">
        <v>33</v>
      </c>
      <c r="R3050" t="s">
        <v>34</v>
      </c>
      <c r="S3050" t="s">
        <v>22278</v>
      </c>
      <c r="W3050" t="s">
        <v>22279</v>
      </c>
      <c r="X3050" t="s">
        <v>38</v>
      </c>
    </row>
    <row r="3051" spans="1:24" x14ac:dyDescent="0.3">
      <c r="A3051">
        <v>971561</v>
      </c>
      <c r="B3051">
        <v>213691</v>
      </c>
      <c r="C3051" t="s">
        <v>22280</v>
      </c>
      <c r="D3051" t="s">
        <v>22281</v>
      </c>
      <c r="E3051" t="s">
        <v>140</v>
      </c>
      <c r="F3051" t="s">
        <v>685</v>
      </c>
      <c r="G3051" t="s">
        <v>27</v>
      </c>
      <c r="H3051" t="s">
        <v>22282</v>
      </c>
      <c r="I3051" t="s">
        <v>22283</v>
      </c>
      <c r="J3051" t="s">
        <v>22284</v>
      </c>
      <c r="K3051">
        <v>79</v>
      </c>
      <c r="N3051" t="s">
        <v>31</v>
      </c>
      <c r="O3051" t="s">
        <v>117</v>
      </c>
      <c r="Q3051" t="s">
        <v>33</v>
      </c>
      <c r="R3051" t="s">
        <v>34</v>
      </c>
      <c r="S3051" t="s">
        <v>22285</v>
      </c>
      <c r="T3051" t="s">
        <v>22286</v>
      </c>
      <c r="W3051" t="s">
        <v>718</v>
      </c>
      <c r="X3051" t="s">
        <v>38</v>
      </c>
    </row>
    <row r="3052" spans="1:24" x14ac:dyDescent="0.3">
      <c r="A3052">
        <v>971562</v>
      </c>
      <c r="B3052">
        <v>3228</v>
      </c>
      <c r="C3052" t="s">
        <v>22287</v>
      </c>
      <c r="D3052" t="s">
        <v>22288</v>
      </c>
      <c r="E3052" t="s">
        <v>195</v>
      </c>
      <c r="F3052" t="s">
        <v>1583</v>
      </c>
      <c r="G3052" t="s">
        <v>27</v>
      </c>
      <c r="H3052" t="s">
        <v>22289</v>
      </c>
      <c r="J3052" t="s">
        <v>22290</v>
      </c>
      <c r="N3052" t="s">
        <v>31</v>
      </c>
      <c r="R3052" t="s">
        <v>78</v>
      </c>
      <c r="S3052" t="s">
        <v>22291</v>
      </c>
      <c r="W3052" t="s">
        <v>22292</v>
      </c>
    </row>
    <row r="3053" spans="1:24" x14ac:dyDescent="0.3">
      <c r="A3053">
        <v>971563</v>
      </c>
      <c r="B3053">
        <v>334131</v>
      </c>
      <c r="C3053" t="s">
        <v>1700</v>
      </c>
      <c r="D3053" t="s">
        <v>1701</v>
      </c>
      <c r="F3053" t="s">
        <v>219</v>
      </c>
      <c r="G3053" t="s">
        <v>43</v>
      </c>
      <c r="H3053" t="s">
        <v>22293</v>
      </c>
      <c r="I3053" t="s">
        <v>22294</v>
      </c>
      <c r="J3053" t="s">
        <v>22295</v>
      </c>
      <c r="K3053">
        <v>74</v>
      </c>
      <c r="N3053" t="s">
        <v>31</v>
      </c>
      <c r="O3053" t="s">
        <v>117</v>
      </c>
      <c r="Q3053" t="s">
        <v>33</v>
      </c>
      <c r="R3053" t="s">
        <v>34</v>
      </c>
      <c r="S3053" t="s">
        <v>1704</v>
      </c>
      <c r="T3053" t="s">
        <v>1705</v>
      </c>
      <c r="W3053" t="s">
        <v>1852</v>
      </c>
      <c r="X3053" t="s">
        <v>38</v>
      </c>
    </row>
    <row r="3054" spans="1:24" x14ac:dyDescent="0.3">
      <c r="A3054">
        <v>971564</v>
      </c>
      <c r="B3054">
        <v>238015</v>
      </c>
      <c r="C3054" t="s">
        <v>22296</v>
      </c>
      <c r="D3054" t="s">
        <v>22297</v>
      </c>
      <c r="E3054" t="s">
        <v>185</v>
      </c>
      <c r="F3054" t="s">
        <v>1001</v>
      </c>
      <c r="G3054" t="s">
        <v>27</v>
      </c>
      <c r="H3054" t="s">
        <v>22298</v>
      </c>
      <c r="I3054" t="s">
        <v>22299</v>
      </c>
      <c r="J3054" t="s">
        <v>22300</v>
      </c>
      <c r="K3054">
        <v>64</v>
      </c>
      <c r="N3054" t="s">
        <v>31</v>
      </c>
      <c r="O3054" t="s">
        <v>117</v>
      </c>
      <c r="Q3054" t="s">
        <v>33</v>
      </c>
      <c r="R3054" t="s">
        <v>34</v>
      </c>
      <c r="S3054" t="s">
        <v>22301</v>
      </c>
      <c r="T3054" t="s">
        <v>530</v>
      </c>
      <c r="W3054" t="s">
        <v>22302</v>
      </c>
      <c r="X3054" t="s">
        <v>38</v>
      </c>
    </row>
    <row r="3055" spans="1:24" x14ac:dyDescent="0.3">
      <c r="A3055">
        <v>971565</v>
      </c>
      <c r="B3055">
        <v>10651</v>
      </c>
      <c r="C3055" t="s">
        <v>3349</v>
      </c>
      <c r="D3055" t="s">
        <v>3350</v>
      </c>
      <c r="F3055" t="s">
        <v>196</v>
      </c>
      <c r="G3055" t="s">
        <v>27</v>
      </c>
      <c r="H3055" t="s">
        <v>22303</v>
      </c>
      <c r="I3055" t="s">
        <v>22304</v>
      </c>
      <c r="J3055" t="s">
        <v>22305</v>
      </c>
      <c r="K3055">
        <v>62</v>
      </c>
      <c r="L3055" t="s">
        <v>22306</v>
      </c>
      <c r="N3055" t="s">
        <v>31</v>
      </c>
      <c r="O3055" t="s">
        <v>2584</v>
      </c>
      <c r="Q3055" t="s">
        <v>33</v>
      </c>
      <c r="R3055" t="s">
        <v>34</v>
      </c>
      <c r="S3055" t="s">
        <v>3356</v>
      </c>
      <c r="W3055" t="s">
        <v>22307</v>
      </c>
      <c r="X3055" t="s">
        <v>38</v>
      </c>
    </row>
    <row r="3056" spans="1:24" x14ac:dyDescent="0.3">
      <c r="A3056">
        <v>971566</v>
      </c>
      <c r="B3056">
        <v>62902</v>
      </c>
      <c r="C3056" t="s">
        <v>22308</v>
      </c>
      <c r="D3056" t="s">
        <v>22309</v>
      </c>
      <c r="E3056" t="s">
        <v>195</v>
      </c>
      <c r="F3056" t="s">
        <v>302</v>
      </c>
      <c r="G3056" t="s">
        <v>27</v>
      </c>
      <c r="H3056" t="s">
        <v>22310</v>
      </c>
      <c r="I3056" t="s">
        <v>22311</v>
      </c>
      <c r="J3056" t="s">
        <v>22312</v>
      </c>
      <c r="K3056">
        <v>70</v>
      </c>
      <c r="N3056" t="s">
        <v>31</v>
      </c>
      <c r="O3056" t="s">
        <v>117</v>
      </c>
      <c r="Q3056" t="s">
        <v>33</v>
      </c>
      <c r="R3056" t="s">
        <v>34</v>
      </c>
      <c r="S3056" t="s">
        <v>22313</v>
      </c>
      <c r="W3056" t="s">
        <v>22314</v>
      </c>
      <c r="X3056" t="s">
        <v>38</v>
      </c>
    </row>
    <row r="3057" spans="1:24" x14ac:dyDescent="0.3">
      <c r="A3057">
        <v>971567</v>
      </c>
      <c r="B3057" t="s">
        <v>766</v>
      </c>
      <c r="C3057" t="s">
        <v>767</v>
      </c>
      <c r="D3057" t="s">
        <v>768</v>
      </c>
      <c r="F3057" t="s">
        <v>63</v>
      </c>
      <c r="G3057" t="s">
        <v>27</v>
      </c>
      <c r="H3057" t="s">
        <v>22315</v>
      </c>
      <c r="I3057" t="s">
        <v>22316</v>
      </c>
      <c r="J3057" t="s">
        <v>22317</v>
      </c>
      <c r="K3057">
        <v>75</v>
      </c>
      <c r="L3057" t="s">
        <v>5462</v>
      </c>
      <c r="N3057" t="s">
        <v>31</v>
      </c>
      <c r="O3057" t="s">
        <v>399</v>
      </c>
      <c r="Q3057" t="s">
        <v>33</v>
      </c>
      <c r="R3057" t="s">
        <v>34</v>
      </c>
      <c r="S3057" t="s">
        <v>772</v>
      </c>
      <c r="T3057" t="s">
        <v>773</v>
      </c>
      <c r="W3057" t="s">
        <v>22318</v>
      </c>
      <c r="X3057" t="s">
        <v>38</v>
      </c>
    </row>
    <row r="3058" spans="1:24" x14ac:dyDescent="0.3">
      <c r="A3058">
        <v>971568</v>
      </c>
      <c r="B3058" t="s">
        <v>22319</v>
      </c>
      <c r="C3058" t="s">
        <v>22320</v>
      </c>
      <c r="D3058" t="s">
        <v>22321</v>
      </c>
      <c r="E3058" t="s">
        <v>140</v>
      </c>
      <c r="F3058" t="s">
        <v>84</v>
      </c>
      <c r="G3058" t="s">
        <v>43</v>
      </c>
      <c r="H3058" t="s">
        <v>22322</v>
      </c>
      <c r="I3058" t="s">
        <v>22323</v>
      </c>
      <c r="J3058" t="s">
        <v>22324</v>
      </c>
      <c r="K3058">
        <v>22</v>
      </c>
      <c r="L3058" t="s">
        <v>22325</v>
      </c>
      <c r="N3058" t="s">
        <v>31</v>
      </c>
      <c r="O3058" t="s">
        <v>2584</v>
      </c>
      <c r="Q3058" t="s">
        <v>33</v>
      </c>
      <c r="R3058" t="s">
        <v>34</v>
      </c>
      <c r="S3058" t="s">
        <v>22326</v>
      </c>
      <c r="T3058" t="s">
        <v>2804</v>
      </c>
      <c r="W3058" t="s">
        <v>3856</v>
      </c>
      <c r="X3058" t="s">
        <v>60</v>
      </c>
    </row>
    <row r="3059" spans="1:24" x14ac:dyDescent="0.3">
      <c r="A3059">
        <v>971569</v>
      </c>
      <c r="B3059" t="s">
        <v>22327</v>
      </c>
      <c r="C3059" t="s">
        <v>22328</v>
      </c>
      <c r="D3059" t="s">
        <v>22329</v>
      </c>
      <c r="F3059" t="s">
        <v>441</v>
      </c>
      <c r="G3059" t="s">
        <v>43</v>
      </c>
      <c r="H3059" t="s">
        <v>22330</v>
      </c>
      <c r="I3059" t="s">
        <v>22331</v>
      </c>
      <c r="J3059" t="s">
        <v>22332</v>
      </c>
      <c r="K3059">
        <v>59</v>
      </c>
      <c r="M3059" t="s">
        <v>398</v>
      </c>
      <c r="N3059" t="s">
        <v>31</v>
      </c>
      <c r="O3059" t="s">
        <v>5885</v>
      </c>
      <c r="Q3059" t="s">
        <v>33</v>
      </c>
      <c r="R3059" t="s">
        <v>34</v>
      </c>
      <c r="S3059" t="s">
        <v>22333</v>
      </c>
      <c r="W3059" t="s">
        <v>398</v>
      </c>
      <c r="X3059" t="s">
        <v>38</v>
      </c>
    </row>
    <row r="3060" spans="1:24" x14ac:dyDescent="0.3">
      <c r="A3060">
        <v>971575</v>
      </c>
      <c r="B3060" t="s">
        <v>22334</v>
      </c>
      <c r="C3060" t="s">
        <v>22335</v>
      </c>
      <c r="D3060" t="s">
        <v>22336</v>
      </c>
      <c r="E3060" t="s">
        <v>140</v>
      </c>
      <c r="F3060" t="s">
        <v>1350</v>
      </c>
      <c r="G3060" t="s">
        <v>27</v>
      </c>
      <c r="H3060" t="s">
        <v>22337</v>
      </c>
      <c r="I3060" t="s">
        <v>22338</v>
      </c>
      <c r="J3060" t="s">
        <v>22339</v>
      </c>
      <c r="K3060">
        <v>33</v>
      </c>
      <c r="L3060" t="s">
        <v>22132</v>
      </c>
      <c r="N3060" t="s">
        <v>31</v>
      </c>
      <c r="O3060" t="s">
        <v>2584</v>
      </c>
      <c r="Q3060" t="s">
        <v>33</v>
      </c>
      <c r="R3060" t="s">
        <v>34</v>
      </c>
      <c r="S3060" t="s">
        <v>22340</v>
      </c>
      <c r="W3060" t="s">
        <v>22341</v>
      </c>
      <c r="X3060" t="s">
        <v>60</v>
      </c>
    </row>
    <row r="3061" spans="1:24" x14ac:dyDescent="0.3">
      <c r="A3061">
        <v>971572</v>
      </c>
      <c r="B3061" t="s">
        <v>21689</v>
      </c>
      <c r="C3061" t="s">
        <v>21690</v>
      </c>
      <c r="D3061" t="s">
        <v>21691</v>
      </c>
      <c r="F3061" t="s">
        <v>26</v>
      </c>
      <c r="G3061" t="s">
        <v>43</v>
      </c>
      <c r="H3061" t="s">
        <v>22342</v>
      </c>
      <c r="I3061" t="s">
        <v>22343</v>
      </c>
      <c r="J3061" t="s">
        <v>22344</v>
      </c>
      <c r="K3061">
        <v>53</v>
      </c>
      <c r="L3061" t="s">
        <v>17619</v>
      </c>
      <c r="N3061" t="s">
        <v>31</v>
      </c>
      <c r="O3061" t="s">
        <v>5885</v>
      </c>
      <c r="Q3061" t="s">
        <v>33</v>
      </c>
      <c r="R3061" t="s">
        <v>34</v>
      </c>
      <c r="S3061" t="s">
        <v>21695</v>
      </c>
      <c r="W3061" t="s">
        <v>7014</v>
      </c>
      <c r="X3061" t="s">
        <v>38</v>
      </c>
    </row>
    <row r="3062" spans="1:24" x14ac:dyDescent="0.3">
      <c r="A3062">
        <v>971574</v>
      </c>
      <c r="B3062">
        <v>205896</v>
      </c>
      <c r="C3062" t="s">
        <v>22345</v>
      </c>
      <c r="D3062" t="s">
        <v>22346</v>
      </c>
      <c r="F3062" t="s">
        <v>668</v>
      </c>
      <c r="G3062" t="s">
        <v>43</v>
      </c>
      <c r="H3062" t="s">
        <v>22347</v>
      </c>
      <c r="I3062" t="s">
        <v>22348</v>
      </c>
      <c r="J3062" t="s">
        <v>22349</v>
      </c>
      <c r="K3062">
        <v>29</v>
      </c>
      <c r="N3062" t="s">
        <v>31</v>
      </c>
      <c r="O3062" t="s">
        <v>32</v>
      </c>
      <c r="Q3062" t="s">
        <v>33</v>
      </c>
      <c r="R3062" t="s">
        <v>34</v>
      </c>
      <c r="S3062" t="s">
        <v>22350</v>
      </c>
      <c r="T3062" t="s">
        <v>793</v>
      </c>
      <c r="W3062" t="s">
        <v>13709</v>
      </c>
      <c r="X3062" t="s">
        <v>60</v>
      </c>
    </row>
    <row r="3063" spans="1:24" x14ac:dyDescent="0.3">
      <c r="A3063">
        <v>971576</v>
      </c>
      <c r="B3063" t="s">
        <v>22351</v>
      </c>
      <c r="C3063" t="s">
        <v>22352</v>
      </c>
      <c r="D3063" t="s">
        <v>22353</v>
      </c>
      <c r="F3063" t="s">
        <v>141</v>
      </c>
      <c r="G3063" t="s">
        <v>43</v>
      </c>
      <c r="H3063" t="s">
        <v>22354</v>
      </c>
      <c r="I3063" t="s">
        <v>22355</v>
      </c>
      <c r="J3063" t="s">
        <v>22356</v>
      </c>
      <c r="K3063">
        <v>53</v>
      </c>
      <c r="L3063" t="s">
        <v>8824</v>
      </c>
      <c r="N3063" t="s">
        <v>31</v>
      </c>
      <c r="O3063" t="s">
        <v>2584</v>
      </c>
      <c r="Q3063" t="s">
        <v>33</v>
      </c>
      <c r="R3063" t="s">
        <v>34</v>
      </c>
      <c r="S3063" t="s">
        <v>22357</v>
      </c>
      <c r="T3063" t="s">
        <v>5632</v>
      </c>
      <c r="W3063" t="s">
        <v>22358</v>
      </c>
      <c r="X3063" t="s">
        <v>38</v>
      </c>
    </row>
    <row r="3064" spans="1:24" x14ac:dyDescent="0.3">
      <c r="A3064">
        <v>971577</v>
      </c>
      <c r="B3064">
        <v>94449</v>
      </c>
      <c r="C3064" t="s">
        <v>22359</v>
      </c>
      <c r="D3064" t="s">
        <v>22360</v>
      </c>
      <c r="F3064" t="s">
        <v>219</v>
      </c>
      <c r="G3064" t="s">
        <v>27</v>
      </c>
      <c r="H3064" t="s">
        <v>22361</v>
      </c>
      <c r="I3064" t="s">
        <v>22362</v>
      </c>
      <c r="J3064" t="s">
        <v>22363</v>
      </c>
      <c r="K3064">
        <v>133</v>
      </c>
      <c r="L3064" t="s">
        <v>1757</v>
      </c>
      <c r="N3064" t="s">
        <v>31</v>
      </c>
      <c r="O3064" t="s">
        <v>5885</v>
      </c>
      <c r="Q3064" t="s">
        <v>33</v>
      </c>
      <c r="R3064" t="s">
        <v>34</v>
      </c>
      <c r="S3064" t="s">
        <v>22364</v>
      </c>
      <c r="T3064" t="s">
        <v>22365</v>
      </c>
      <c r="W3064" t="s">
        <v>4585</v>
      </c>
      <c r="X3064" t="s">
        <v>38</v>
      </c>
    </row>
    <row r="3065" spans="1:24" x14ac:dyDescent="0.3">
      <c r="A3065">
        <v>971578</v>
      </c>
      <c r="B3065" t="s">
        <v>22366</v>
      </c>
      <c r="C3065" t="s">
        <v>22367</v>
      </c>
      <c r="D3065" t="s">
        <v>22368</v>
      </c>
      <c r="E3065" t="s">
        <v>185</v>
      </c>
      <c r="F3065" t="s">
        <v>165</v>
      </c>
      <c r="G3065" t="s">
        <v>27</v>
      </c>
      <c r="H3065" t="s">
        <v>22369</v>
      </c>
      <c r="I3065" t="s">
        <v>22370</v>
      </c>
      <c r="J3065" t="s">
        <v>22371</v>
      </c>
      <c r="K3065">
        <v>142</v>
      </c>
      <c r="L3065" t="s">
        <v>9416</v>
      </c>
      <c r="N3065" t="s">
        <v>31</v>
      </c>
      <c r="O3065" t="s">
        <v>5885</v>
      </c>
      <c r="Q3065" t="s">
        <v>33</v>
      </c>
      <c r="R3065" t="s">
        <v>34</v>
      </c>
      <c r="S3065" t="s">
        <v>22372</v>
      </c>
      <c r="T3065" t="s">
        <v>223</v>
      </c>
      <c r="W3065" t="s">
        <v>5922</v>
      </c>
      <c r="X3065" t="s">
        <v>38</v>
      </c>
    </row>
    <row r="3066" spans="1:24" x14ac:dyDescent="0.3">
      <c r="A3066">
        <v>971579</v>
      </c>
      <c r="B3066" t="s">
        <v>22373</v>
      </c>
      <c r="C3066" t="s">
        <v>22374</v>
      </c>
      <c r="D3066" t="s">
        <v>22375</v>
      </c>
      <c r="E3066" t="s">
        <v>1788</v>
      </c>
      <c r="F3066" t="s">
        <v>485</v>
      </c>
      <c r="G3066" t="s">
        <v>43</v>
      </c>
      <c r="H3066" t="s">
        <v>22376</v>
      </c>
      <c r="I3066" t="s">
        <v>22377</v>
      </c>
      <c r="J3066" t="s">
        <v>22378</v>
      </c>
      <c r="K3066">
        <v>156</v>
      </c>
      <c r="L3066" t="s">
        <v>22379</v>
      </c>
      <c r="N3066" t="s">
        <v>31</v>
      </c>
      <c r="O3066" t="s">
        <v>2584</v>
      </c>
      <c r="Q3066" t="s">
        <v>33</v>
      </c>
      <c r="R3066" t="s">
        <v>34</v>
      </c>
      <c r="S3066" t="s">
        <v>22380</v>
      </c>
      <c r="W3066" t="s">
        <v>22381</v>
      </c>
      <c r="X3066" t="s">
        <v>38</v>
      </c>
    </row>
    <row r="3067" spans="1:24" x14ac:dyDescent="0.3">
      <c r="A3067">
        <v>971580</v>
      </c>
      <c r="B3067">
        <v>144912</v>
      </c>
      <c r="C3067" t="s">
        <v>22382</v>
      </c>
      <c r="D3067" t="s">
        <v>22383</v>
      </c>
      <c r="E3067" t="s">
        <v>185</v>
      </c>
      <c r="F3067" t="s">
        <v>668</v>
      </c>
      <c r="G3067" t="s">
        <v>43</v>
      </c>
      <c r="H3067" t="s">
        <v>22384</v>
      </c>
      <c r="I3067" t="s">
        <v>22385</v>
      </c>
      <c r="J3067" t="s">
        <v>22386</v>
      </c>
      <c r="K3067">
        <v>31</v>
      </c>
      <c r="L3067" t="s">
        <v>22387</v>
      </c>
      <c r="N3067" t="s">
        <v>31</v>
      </c>
      <c r="O3067" t="s">
        <v>5885</v>
      </c>
      <c r="Q3067" t="s">
        <v>33</v>
      </c>
      <c r="R3067" t="s">
        <v>34</v>
      </c>
      <c r="S3067" t="s">
        <v>22388</v>
      </c>
      <c r="T3067" t="s">
        <v>2804</v>
      </c>
      <c r="W3067" t="s">
        <v>22387</v>
      </c>
      <c r="X3067" t="s">
        <v>60</v>
      </c>
    </row>
    <row r="3068" spans="1:24" x14ac:dyDescent="0.3">
      <c r="A3068">
        <v>971581</v>
      </c>
      <c r="B3068">
        <v>14902</v>
      </c>
      <c r="C3068" t="s">
        <v>22389</v>
      </c>
      <c r="D3068" t="s">
        <v>22390</v>
      </c>
      <c r="E3068" t="s">
        <v>195</v>
      </c>
      <c r="F3068" t="s">
        <v>2732</v>
      </c>
      <c r="G3068" t="s">
        <v>27</v>
      </c>
      <c r="H3068" t="s">
        <v>22391</v>
      </c>
      <c r="J3068" t="s">
        <v>22392</v>
      </c>
      <c r="N3068" t="s">
        <v>31</v>
      </c>
      <c r="R3068" t="s">
        <v>78</v>
      </c>
      <c r="S3068" t="s">
        <v>22393</v>
      </c>
      <c r="W3068" t="s">
        <v>2805</v>
      </c>
      <c r="X3068" t="s">
        <v>38</v>
      </c>
    </row>
    <row r="3069" spans="1:24" x14ac:dyDescent="0.3">
      <c r="A3069">
        <v>971582</v>
      </c>
      <c r="B3069" t="s">
        <v>22394</v>
      </c>
      <c r="C3069" t="s">
        <v>22395</v>
      </c>
      <c r="D3069" t="s">
        <v>22396</v>
      </c>
      <c r="E3069" t="s">
        <v>364</v>
      </c>
      <c r="F3069" t="s">
        <v>1009</v>
      </c>
      <c r="G3069" t="s">
        <v>43</v>
      </c>
      <c r="H3069" t="s">
        <v>22391</v>
      </c>
      <c r="I3069" t="s">
        <v>22391</v>
      </c>
      <c r="J3069" t="s">
        <v>22397</v>
      </c>
      <c r="K3069">
        <v>0</v>
      </c>
      <c r="N3069" t="s">
        <v>31</v>
      </c>
      <c r="O3069" t="s">
        <v>32</v>
      </c>
      <c r="Q3069" t="s">
        <v>119</v>
      </c>
      <c r="R3069" t="s">
        <v>120</v>
      </c>
      <c r="S3069" t="s">
        <v>22398</v>
      </c>
      <c r="W3069" t="s">
        <v>4321</v>
      </c>
    </row>
    <row r="3070" spans="1:24" x14ac:dyDescent="0.3">
      <c r="A3070">
        <v>971583</v>
      </c>
      <c r="B3070">
        <v>114544</v>
      </c>
      <c r="C3070" t="s">
        <v>22399</v>
      </c>
      <c r="D3070" t="s">
        <v>22400</v>
      </c>
      <c r="F3070" t="s">
        <v>1156</v>
      </c>
      <c r="G3070" t="s">
        <v>27</v>
      </c>
      <c r="H3070" t="s">
        <v>22401</v>
      </c>
      <c r="I3070" t="s">
        <v>22402</v>
      </c>
      <c r="J3070" t="s">
        <v>22403</v>
      </c>
      <c r="K3070">
        <v>119</v>
      </c>
      <c r="M3070" t="s">
        <v>22404</v>
      </c>
      <c r="N3070" t="s">
        <v>31</v>
      </c>
      <c r="O3070" t="s">
        <v>5885</v>
      </c>
      <c r="R3070" t="s">
        <v>903</v>
      </c>
      <c r="S3070" t="s">
        <v>22405</v>
      </c>
      <c r="W3070" t="s">
        <v>22406</v>
      </c>
      <c r="X3070" t="s">
        <v>38</v>
      </c>
    </row>
    <row r="3071" spans="1:24" x14ac:dyDescent="0.3">
      <c r="A3071">
        <v>971584</v>
      </c>
      <c r="B3071" t="s">
        <v>22407</v>
      </c>
      <c r="C3071" t="s">
        <v>22408</v>
      </c>
      <c r="D3071" t="s">
        <v>22409</v>
      </c>
      <c r="E3071" t="s">
        <v>140</v>
      </c>
      <c r="F3071" t="s">
        <v>1350</v>
      </c>
      <c r="G3071" t="s">
        <v>27</v>
      </c>
      <c r="H3071" t="s">
        <v>22410</v>
      </c>
      <c r="I3071" t="s">
        <v>22411</v>
      </c>
      <c r="J3071" t="s">
        <v>22412</v>
      </c>
      <c r="K3071">
        <v>27</v>
      </c>
      <c r="L3071" t="s">
        <v>22413</v>
      </c>
      <c r="N3071" t="s">
        <v>31</v>
      </c>
      <c r="O3071" t="s">
        <v>2584</v>
      </c>
      <c r="Q3071" t="s">
        <v>33</v>
      </c>
      <c r="R3071" t="s">
        <v>34</v>
      </c>
      <c r="S3071" t="s">
        <v>22414</v>
      </c>
      <c r="W3071" t="s">
        <v>22415</v>
      </c>
      <c r="X3071" t="s">
        <v>60</v>
      </c>
    </row>
    <row r="3072" spans="1:24" x14ac:dyDescent="0.3">
      <c r="A3072">
        <v>971587</v>
      </c>
      <c r="B3072" t="s">
        <v>22416</v>
      </c>
      <c r="C3072" t="s">
        <v>22417</v>
      </c>
      <c r="D3072" t="s">
        <v>22418</v>
      </c>
      <c r="E3072" t="s">
        <v>462</v>
      </c>
      <c r="F3072" t="s">
        <v>603</v>
      </c>
      <c r="G3072" t="s">
        <v>27</v>
      </c>
      <c r="H3072" t="s">
        <v>22419</v>
      </c>
      <c r="I3072" t="s">
        <v>22420</v>
      </c>
      <c r="J3072" t="s">
        <v>22421</v>
      </c>
      <c r="K3072">
        <v>109</v>
      </c>
      <c r="L3072" t="s">
        <v>4165</v>
      </c>
      <c r="N3072" t="s">
        <v>31</v>
      </c>
      <c r="O3072" t="s">
        <v>2584</v>
      </c>
      <c r="Q3072" t="s">
        <v>33</v>
      </c>
      <c r="R3072" t="s">
        <v>34</v>
      </c>
      <c r="S3072" t="s">
        <v>22422</v>
      </c>
      <c r="T3072" t="s">
        <v>20756</v>
      </c>
      <c r="W3072" t="s">
        <v>22423</v>
      </c>
      <c r="X3072" t="s">
        <v>38</v>
      </c>
    </row>
    <row r="3073" spans="1:24" x14ac:dyDescent="0.3">
      <c r="A3073">
        <v>971588</v>
      </c>
      <c r="B3073">
        <v>288032</v>
      </c>
      <c r="C3073" t="s">
        <v>22424</v>
      </c>
      <c r="D3073" t="s">
        <v>22425</v>
      </c>
      <c r="F3073" t="s">
        <v>92</v>
      </c>
      <c r="G3073" t="s">
        <v>27</v>
      </c>
      <c r="H3073" t="s">
        <v>22426</v>
      </c>
      <c r="J3073" t="s">
        <v>22427</v>
      </c>
      <c r="N3073" t="s">
        <v>31</v>
      </c>
      <c r="R3073" t="s">
        <v>78</v>
      </c>
      <c r="S3073" t="s">
        <v>22428</v>
      </c>
      <c r="T3073" t="s">
        <v>36</v>
      </c>
      <c r="W3073" t="s">
        <v>22429</v>
      </c>
      <c r="X3073" t="s">
        <v>38</v>
      </c>
    </row>
    <row r="3074" spans="1:24" x14ac:dyDescent="0.3">
      <c r="A3074">
        <v>971590</v>
      </c>
      <c r="B3074" t="s">
        <v>22430</v>
      </c>
      <c r="C3074" t="s">
        <v>22431</v>
      </c>
      <c r="D3074" t="s">
        <v>22432</v>
      </c>
      <c r="E3074" t="s">
        <v>185</v>
      </c>
      <c r="F3074" t="s">
        <v>63</v>
      </c>
      <c r="G3074" t="s">
        <v>27</v>
      </c>
      <c r="H3074" t="s">
        <v>22433</v>
      </c>
      <c r="I3074" t="s">
        <v>22434</v>
      </c>
      <c r="J3074" t="s">
        <v>22435</v>
      </c>
      <c r="K3074">
        <v>81</v>
      </c>
      <c r="L3074" t="s">
        <v>22436</v>
      </c>
      <c r="N3074" t="s">
        <v>31</v>
      </c>
      <c r="O3074" t="s">
        <v>2584</v>
      </c>
      <c r="Q3074" t="s">
        <v>33</v>
      </c>
      <c r="R3074" t="s">
        <v>34</v>
      </c>
      <c r="S3074" t="s">
        <v>22437</v>
      </c>
      <c r="W3074" t="s">
        <v>22438</v>
      </c>
      <c r="X3074" t="s">
        <v>38</v>
      </c>
    </row>
    <row r="3075" spans="1:24" x14ac:dyDescent="0.3">
      <c r="A3075">
        <v>971591</v>
      </c>
      <c r="B3075" t="s">
        <v>22439</v>
      </c>
      <c r="C3075" t="s">
        <v>22440</v>
      </c>
      <c r="D3075" t="s">
        <v>22441</v>
      </c>
      <c r="E3075" t="s">
        <v>140</v>
      </c>
      <c r="F3075" t="s">
        <v>1324</v>
      </c>
      <c r="G3075" t="s">
        <v>27</v>
      </c>
      <c r="H3075" t="s">
        <v>22442</v>
      </c>
      <c r="I3075" t="s">
        <v>22443</v>
      </c>
      <c r="J3075" t="s">
        <v>22444</v>
      </c>
      <c r="K3075">
        <v>16</v>
      </c>
      <c r="N3075" t="s">
        <v>31</v>
      </c>
      <c r="O3075" t="s">
        <v>3295</v>
      </c>
      <c r="Q3075" t="s">
        <v>33</v>
      </c>
      <c r="R3075" t="s">
        <v>34</v>
      </c>
      <c r="S3075" t="s">
        <v>22445</v>
      </c>
      <c r="W3075" t="s">
        <v>17741</v>
      </c>
      <c r="X3075" t="s">
        <v>60</v>
      </c>
    </row>
    <row r="3076" spans="1:24" x14ac:dyDescent="0.3">
      <c r="A3076">
        <v>971592</v>
      </c>
      <c r="B3076" t="s">
        <v>22446</v>
      </c>
      <c r="C3076" t="s">
        <v>22447</v>
      </c>
      <c r="D3076" t="s">
        <v>22448</v>
      </c>
      <c r="F3076" t="s">
        <v>258</v>
      </c>
      <c r="G3076" t="s">
        <v>27</v>
      </c>
      <c r="H3076" t="s">
        <v>22449</v>
      </c>
      <c r="I3076" t="s">
        <v>22450</v>
      </c>
      <c r="J3076" t="s">
        <v>22451</v>
      </c>
      <c r="K3076">
        <v>77</v>
      </c>
      <c r="M3076" t="s">
        <v>12926</v>
      </c>
      <c r="N3076" t="s">
        <v>31</v>
      </c>
      <c r="O3076" t="s">
        <v>32</v>
      </c>
      <c r="Q3076" t="s">
        <v>33</v>
      </c>
      <c r="R3076" t="s">
        <v>34</v>
      </c>
      <c r="S3076" t="s">
        <v>22452</v>
      </c>
      <c r="T3076" t="s">
        <v>2524</v>
      </c>
      <c r="W3076" t="s">
        <v>12926</v>
      </c>
      <c r="X3076" t="s">
        <v>38</v>
      </c>
    </row>
    <row r="3077" spans="1:24" x14ac:dyDescent="0.3">
      <c r="A3077">
        <v>971593</v>
      </c>
      <c r="B3077">
        <v>270830</v>
      </c>
      <c r="C3077" t="s">
        <v>22453</v>
      </c>
      <c r="D3077" t="s">
        <v>22454</v>
      </c>
      <c r="E3077" t="s">
        <v>1745</v>
      </c>
      <c r="F3077" t="s">
        <v>320</v>
      </c>
      <c r="G3077" t="s">
        <v>27</v>
      </c>
      <c r="H3077" t="s">
        <v>22455</v>
      </c>
      <c r="I3077" t="s">
        <v>22456</v>
      </c>
      <c r="J3077" t="s">
        <v>22457</v>
      </c>
      <c r="K3077">
        <v>85</v>
      </c>
      <c r="L3077" t="s">
        <v>1876</v>
      </c>
      <c r="N3077" t="s">
        <v>31</v>
      </c>
      <c r="O3077" t="s">
        <v>2584</v>
      </c>
      <c r="Q3077" t="s">
        <v>33</v>
      </c>
      <c r="R3077" t="s">
        <v>34</v>
      </c>
      <c r="S3077" t="s">
        <v>22458</v>
      </c>
      <c r="T3077" t="s">
        <v>616</v>
      </c>
      <c r="W3077" t="s">
        <v>2441</v>
      </c>
      <c r="X3077" t="s">
        <v>38</v>
      </c>
    </row>
    <row r="3078" spans="1:24" x14ac:dyDescent="0.3">
      <c r="A3078">
        <v>971594</v>
      </c>
      <c r="B3078" t="s">
        <v>22459</v>
      </c>
      <c r="C3078" t="s">
        <v>22460</v>
      </c>
      <c r="D3078" t="s">
        <v>22461</v>
      </c>
      <c r="F3078" t="s">
        <v>650</v>
      </c>
      <c r="G3078" t="s">
        <v>27</v>
      </c>
      <c r="H3078" t="s">
        <v>22462</v>
      </c>
      <c r="J3078" t="s">
        <v>22463</v>
      </c>
      <c r="N3078" t="s">
        <v>31</v>
      </c>
      <c r="R3078" t="s">
        <v>78</v>
      </c>
      <c r="S3078" t="s">
        <v>22464</v>
      </c>
      <c r="W3078" t="s">
        <v>22465</v>
      </c>
    </row>
    <row r="3079" spans="1:24" x14ac:dyDescent="0.3">
      <c r="A3079">
        <v>971595</v>
      </c>
      <c r="B3079">
        <v>143113</v>
      </c>
      <c r="C3079" t="s">
        <v>22466</v>
      </c>
      <c r="D3079" t="s">
        <v>22467</v>
      </c>
      <c r="E3079" t="s">
        <v>140</v>
      </c>
      <c r="F3079" t="s">
        <v>630</v>
      </c>
      <c r="G3079" t="s">
        <v>27</v>
      </c>
      <c r="H3079" t="s">
        <v>22468</v>
      </c>
      <c r="I3079" t="s">
        <v>22469</v>
      </c>
      <c r="J3079" t="s">
        <v>22470</v>
      </c>
      <c r="K3079">
        <v>43</v>
      </c>
      <c r="N3079" t="s">
        <v>31</v>
      </c>
      <c r="O3079" t="s">
        <v>3295</v>
      </c>
      <c r="Q3079" t="s">
        <v>33</v>
      </c>
      <c r="R3079" t="s">
        <v>34</v>
      </c>
      <c r="S3079" t="s">
        <v>22471</v>
      </c>
      <c r="T3079" t="s">
        <v>22472</v>
      </c>
      <c r="W3079" t="s">
        <v>22473</v>
      </c>
      <c r="X3079" t="s">
        <v>60</v>
      </c>
    </row>
    <row r="3080" spans="1:24" x14ac:dyDescent="0.3">
      <c r="A3080">
        <v>971596</v>
      </c>
      <c r="B3080" t="s">
        <v>22474</v>
      </c>
      <c r="C3080" t="s">
        <v>22475</v>
      </c>
      <c r="D3080" t="s">
        <v>22476</v>
      </c>
      <c r="F3080" t="s">
        <v>112</v>
      </c>
      <c r="G3080" t="s">
        <v>43</v>
      </c>
      <c r="H3080" t="s">
        <v>22477</v>
      </c>
      <c r="I3080" t="s">
        <v>22478</v>
      </c>
      <c r="J3080" t="s">
        <v>22479</v>
      </c>
      <c r="K3080">
        <v>49</v>
      </c>
      <c r="N3080" t="s">
        <v>31</v>
      </c>
      <c r="O3080" t="s">
        <v>3295</v>
      </c>
      <c r="Q3080" t="s">
        <v>33</v>
      </c>
      <c r="R3080" t="s">
        <v>34</v>
      </c>
      <c r="S3080" t="s">
        <v>22480</v>
      </c>
      <c r="T3080" t="s">
        <v>793</v>
      </c>
      <c r="W3080" t="s">
        <v>16432</v>
      </c>
      <c r="X3080" t="s">
        <v>38</v>
      </c>
    </row>
    <row r="3081" spans="1:24" x14ac:dyDescent="0.3">
      <c r="A3081">
        <v>971597</v>
      </c>
      <c r="B3081" t="s">
        <v>22481</v>
      </c>
      <c r="C3081" t="s">
        <v>22482</v>
      </c>
      <c r="D3081" t="s">
        <v>22483</v>
      </c>
      <c r="F3081" t="s">
        <v>979</v>
      </c>
      <c r="G3081" t="s">
        <v>27</v>
      </c>
      <c r="H3081" t="s">
        <v>22484</v>
      </c>
      <c r="I3081" t="s">
        <v>22485</v>
      </c>
      <c r="J3081" t="s">
        <v>22486</v>
      </c>
      <c r="K3081">
        <v>52</v>
      </c>
      <c r="L3081" t="s">
        <v>22487</v>
      </c>
      <c r="N3081" t="s">
        <v>31</v>
      </c>
      <c r="O3081" t="s">
        <v>2584</v>
      </c>
      <c r="Q3081" t="s">
        <v>33</v>
      </c>
      <c r="R3081" t="s">
        <v>34</v>
      </c>
      <c r="S3081" t="s">
        <v>22488</v>
      </c>
      <c r="W3081" t="s">
        <v>22489</v>
      </c>
      <c r="X3081" t="s">
        <v>38</v>
      </c>
    </row>
    <row r="3082" spans="1:24" x14ac:dyDescent="0.3">
      <c r="A3082">
        <v>971598</v>
      </c>
      <c r="B3082">
        <v>101607</v>
      </c>
      <c r="C3082" t="s">
        <v>22490</v>
      </c>
      <c r="D3082" t="s">
        <v>22491</v>
      </c>
      <c r="E3082" t="s">
        <v>195</v>
      </c>
      <c r="F3082" t="s">
        <v>1360</v>
      </c>
      <c r="G3082" t="s">
        <v>43</v>
      </c>
      <c r="H3082" t="s">
        <v>22492</v>
      </c>
      <c r="I3082" t="s">
        <v>22493</v>
      </c>
      <c r="J3082" t="s">
        <v>22494</v>
      </c>
      <c r="K3082">
        <v>93</v>
      </c>
      <c r="N3082" t="s">
        <v>31</v>
      </c>
      <c r="O3082" t="s">
        <v>3295</v>
      </c>
      <c r="Q3082" t="s">
        <v>33</v>
      </c>
      <c r="R3082" t="s">
        <v>34</v>
      </c>
      <c r="S3082" t="s">
        <v>22495</v>
      </c>
      <c r="W3082" t="s">
        <v>3725</v>
      </c>
      <c r="X3082" t="s">
        <v>38</v>
      </c>
    </row>
    <row r="3083" spans="1:24" x14ac:dyDescent="0.3">
      <c r="A3083">
        <v>971599</v>
      </c>
      <c r="B3083" t="s">
        <v>20842</v>
      </c>
      <c r="C3083" t="s">
        <v>20843</v>
      </c>
      <c r="D3083" t="s">
        <v>20844</v>
      </c>
      <c r="F3083" t="s">
        <v>485</v>
      </c>
      <c r="G3083" t="s">
        <v>27</v>
      </c>
      <c r="H3083" t="s">
        <v>22496</v>
      </c>
      <c r="I3083" t="s">
        <v>22497</v>
      </c>
      <c r="J3083" t="s">
        <v>22498</v>
      </c>
      <c r="K3083">
        <v>12</v>
      </c>
      <c r="N3083" t="s">
        <v>31</v>
      </c>
      <c r="O3083" t="s">
        <v>32</v>
      </c>
      <c r="Q3083" t="s">
        <v>33</v>
      </c>
      <c r="R3083" t="s">
        <v>34</v>
      </c>
      <c r="S3083" t="s">
        <v>20848</v>
      </c>
      <c r="W3083" t="s">
        <v>22499</v>
      </c>
    </row>
    <row r="3084" spans="1:24" x14ac:dyDescent="0.3">
      <c r="A3084">
        <v>971600</v>
      </c>
      <c r="B3084">
        <v>289796</v>
      </c>
      <c r="C3084" t="s">
        <v>22500</v>
      </c>
      <c r="D3084" t="s">
        <v>22501</v>
      </c>
      <c r="F3084" t="s">
        <v>92</v>
      </c>
      <c r="G3084" t="s">
        <v>43</v>
      </c>
      <c r="H3084" t="s">
        <v>22502</v>
      </c>
      <c r="I3084" t="s">
        <v>22502</v>
      </c>
      <c r="J3084" t="s">
        <v>22503</v>
      </c>
      <c r="K3084">
        <v>0</v>
      </c>
      <c r="N3084" t="s">
        <v>31</v>
      </c>
      <c r="O3084" t="s">
        <v>3295</v>
      </c>
      <c r="Q3084" t="s">
        <v>33</v>
      </c>
      <c r="R3084" t="s">
        <v>34</v>
      </c>
      <c r="S3084" t="s">
        <v>22504</v>
      </c>
      <c r="T3084" t="s">
        <v>745</v>
      </c>
      <c r="W3084" t="s">
        <v>22505</v>
      </c>
    </row>
    <row r="3085" spans="1:24" x14ac:dyDescent="0.3">
      <c r="A3085">
        <v>971601</v>
      </c>
      <c r="B3085">
        <v>136383</v>
      </c>
      <c r="C3085" t="s">
        <v>10414</v>
      </c>
      <c r="D3085" t="s">
        <v>10415</v>
      </c>
      <c r="F3085" t="s">
        <v>611</v>
      </c>
      <c r="G3085" t="s">
        <v>43</v>
      </c>
      <c r="H3085" t="s">
        <v>22506</v>
      </c>
      <c r="I3085" t="s">
        <v>22507</v>
      </c>
      <c r="J3085" t="s">
        <v>22508</v>
      </c>
      <c r="K3085">
        <v>102</v>
      </c>
      <c r="L3085" t="s">
        <v>22509</v>
      </c>
      <c r="N3085" t="s">
        <v>31</v>
      </c>
      <c r="O3085" t="s">
        <v>399</v>
      </c>
      <c r="Q3085" t="s">
        <v>33</v>
      </c>
      <c r="R3085" t="s">
        <v>34</v>
      </c>
      <c r="S3085" t="s">
        <v>10420</v>
      </c>
      <c r="W3085" t="s">
        <v>22510</v>
      </c>
      <c r="X3085" t="s">
        <v>38</v>
      </c>
    </row>
    <row r="3086" spans="1:24" x14ac:dyDescent="0.3">
      <c r="A3086">
        <v>971602</v>
      </c>
      <c r="B3086" t="s">
        <v>22511</v>
      </c>
      <c r="C3086" t="s">
        <v>22512</v>
      </c>
      <c r="D3086" t="s">
        <v>22513</v>
      </c>
      <c r="F3086" t="s">
        <v>26</v>
      </c>
      <c r="G3086" t="s">
        <v>27</v>
      </c>
      <c r="H3086" t="s">
        <v>22514</v>
      </c>
      <c r="I3086" t="s">
        <v>22515</v>
      </c>
      <c r="J3086" t="s">
        <v>22516</v>
      </c>
      <c r="K3086">
        <v>83</v>
      </c>
      <c r="N3086" t="s">
        <v>31</v>
      </c>
      <c r="O3086" t="s">
        <v>32</v>
      </c>
      <c r="Q3086" t="s">
        <v>33</v>
      </c>
      <c r="R3086" t="s">
        <v>34</v>
      </c>
      <c r="S3086" t="s">
        <v>22517</v>
      </c>
      <c r="W3086" t="s">
        <v>22518</v>
      </c>
      <c r="X3086" t="s">
        <v>38</v>
      </c>
    </row>
    <row r="3087" spans="1:24" x14ac:dyDescent="0.3">
      <c r="A3087">
        <v>971603</v>
      </c>
      <c r="B3087">
        <v>111371</v>
      </c>
      <c r="C3087" t="s">
        <v>22519</v>
      </c>
      <c r="D3087" t="s">
        <v>22520</v>
      </c>
      <c r="F3087" t="s">
        <v>1009</v>
      </c>
      <c r="G3087" t="s">
        <v>43</v>
      </c>
      <c r="H3087" t="s">
        <v>22521</v>
      </c>
      <c r="I3087" t="s">
        <v>22522</v>
      </c>
      <c r="J3087" t="s">
        <v>22523</v>
      </c>
      <c r="K3087">
        <v>90</v>
      </c>
      <c r="N3087" t="s">
        <v>31</v>
      </c>
      <c r="O3087" t="s">
        <v>117</v>
      </c>
      <c r="Q3087" t="s">
        <v>33</v>
      </c>
      <c r="R3087" t="s">
        <v>34</v>
      </c>
      <c r="S3087" t="s">
        <v>22524</v>
      </c>
      <c r="W3087" t="s">
        <v>22525</v>
      </c>
      <c r="X3087" t="s">
        <v>38</v>
      </c>
    </row>
    <row r="3088" spans="1:24" x14ac:dyDescent="0.3">
      <c r="A3088">
        <v>971604</v>
      </c>
      <c r="B3088" t="s">
        <v>22526</v>
      </c>
      <c r="C3088" t="s">
        <v>22527</v>
      </c>
      <c r="D3088" t="s">
        <v>22528</v>
      </c>
      <c r="F3088" t="s">
        <v>165</v>
      </c>
      <c r="G3088" t="s">
        <v>27</v>
      </c>
      <c r="H3088" t="s">
        <v>22529</v>
      </c>
      <c r="I3088" t="s">
        <v>22530</v>
      </c>
      <c r="J3088" t="s">
        <v>22531</v>
      </c>
      <c r="K3088">
        <v>81</v>
      </c>
      <c r="L3088" t="s">
        <v>840</v>
      </c>
      <c r="N3088" t="s">
        <v>31</v>
      </c>
      <c r="O3088" t="s">
        <v>399</v>
      </c>
      <c r="Q3088" t="s">
        <v>33</v>
      </c>
      <c r="R3088" t="s">
        <v>34</v>
      </c>
      <c r="S3088" t="s">
        <v>22532</v>
      </c>
      <c r="W3088" t="s">
        <v>22533</v>
      </c>
      <c r="X3088" t="s">
        <v>38</v>
      </c>
    </row>
    <row r="3089" spans="1:24" x14ac:dyDescent="0.3">
      <c r="A3089">
        <v>971605</v>
      </c>
      <c r="B3089">
        <v>288032</v>
      </c>
      <c r="C3089" t="s">
        <v>22424</v>
      </c>
      <c r="D3089" t="s">
        <v>22425</v>
      </c>
      <c r="F3089" t="s">
        <v>92</v>
      </c>
      <c r="G3089" t="s">
        <v>27</v>
      </c>
      <c r="H3089" t="s">
        <v>22534</v>
      </c>
      <c r="I3089" t="s">
        <v>22535</v>
      </c>
      <c r="J3089" t="s">
        <v>22536</v>
      </c>
      <c r="K3089">
        <v>90</v>
      </c>
      <c r="L3089" t="s">
        <v>22537</v>
      </c>
      <c r="N3089" t="s">
        <v>31</v>
      </c>
      <c r="O3089" t="s">
        <v>399</v>
      </c>
      <c r="R3089" t="s">
        <v>903</v>
      </c>
      <c r="S3089" t="s">
        <v>22428</v>
      </c>
      <c r="T3089" t="s">
        <v>36</v>
      </c>
      <c r="W3089" t="s">
        <v>22538</v>
      </c>
      <c r="X3089" t="s">
        <v>38</v>
      </c>
    </row>
    <row r="3090" spans="1:24" x14ac:dyDescent="0.3">
      <c r="A3090">
        <v>971606</v>
      </c>
      <c r="B3090" t="s">
        <v>22539</v>
      </c>
      <c r="C3090" t="s">
        <v>22540</v>
      </c>
      <c r="D3090" t="s">
        <v>22541</v>
      </c>
      <c r="F3090" t="s">
        <v>320</v>
      </c>
      <c r="G3090" t="s">
        <v>27</v>
      </c>
      <c r="H3090" t="s">
        <v>22542</v>
      </c>
      <c r="I3090" t="s">
        <v>22543</v>
      </c>
      <c r="J3090" t="s">
        <v>22544</v>
      </c>
      <c r="K3090">
        <v>75</v>
      </c>
      <c r="L3090" t="s">
        <v>22537</v>
      </c>
      <c r="N3090" t="s">
        <v>31</v>
      </c>
      <c r="O3090" t="s">
        <v>399</v>
      </c>
      <c r="Q3090" t="s">
        <v>33</v>
      </c>
      <c r="R3090" t="s">
        <v>34</v>
      </c>
      <c r="S3090" t="s">
        <v>22545</v>
      </c>
      <c r="W3090" t="s">
        <v>22546</v>
      </c>
      <c r="X3090" t="s">
        <v>38</v>
      </c>
    </row>
    <row r="3091" spans="1:24" x14ac:dyDescent="0.3">
      <c r="A3091">
        <v>971608</v>
      </c>
      <c r="B3091">
        <v>211615</v>
      </c>
      <c r="C3091" t="s">
        <v>1630</v>
      </c>
      <c r="D3091" t="s">
        <v>1631</v>
      </c>
      <c r="E3091" t="s">
        <v>195</v>
      </c>
      <c r="F3091" t="s">
        <v>1009</v>
      </c>
      <c r="G3091" t="s">
        <v>43</v>
      </c>
      <c r="H3091" t="s">
        <v>22547</v>
      </c>
      <c r="J3091" t="s">
        <v>22548</v>
      </c>
      <c r="N3091" t="s">
        <v>31</v>
      </c>
      <c r="R3091" t="s">
        <v>78</v>
      </c>
      <c r="S3091" t="s">
        <v>1636</v>
      </c>
      <c r="W3091" t="s">
        <v>7014</v>
      </c>
      <c r="X3091" t="s">
        <v>38</v>
      </c>
    </row>
    <row r="3092" spans="1:24" x14ac:dyDescent="0.3">
      <c r="A3092">
        <v>971610</v>
      </c>
      <c r="B3092">
        <v>288817</v>
      </c>
      <c r="C3092" t="s">
        <v>15907</v>
      </c>
      <c r="D3092" t="s">
        <v>15908</v>
      </c>
      <c r="E3092" t="s">
        <v>185</v>
      </c>
      <c r="F3092" t="s">
        <v>270</v>
      </c>
      <c r="G3092" t="s">
        <v>43</v>
      </c>
      <c r="H3092" t="s">
        <v>22549</v>
      </c>
      <c r="I3092" t="s">
        <v>22550</v>
      </c>
      <c r="J3092" t="s">
        <v>22551</v>
      </c>
      <c r="K3092">
        <v>49</v>
      </c>
      <c r="L3092" t="s">
        <v>22552</v>
      </c>
      <c r="N3092" t="s">
        <v>31</v>
      </c>
      <c r="O3092" t="s">
        <v>399</v>
      </c>
      <c r="Q3092" t="s">
        <v>33</v>
      </c>
      <c r="R3092" t="s">
        <v>34</v>
      </c>
      <c r="S3092" t="s">
        <v>15913</v>
      </c>
      <c r="W3092" t="s">
        <v>22553</v>
      </c>
      <c r="X3092" t="s">
        <v>38</v>
      </c>
    </row>
    <row r="3093" spans="1:24" x14ac:dyDescent="0.3">
      <c r="A3093">
        <v>971611</v>
      </c>
      <c r="B3093">
        <v>81047</v>
      </c>
      <c r="C3093" t="s">
        <v>21369</v>
      </c>
      <c r="D3093" t="s">
        <v>21370</v>
      </c>
      <c r="F3093" t="s">
        <v>630</v>
      </c>
      <c r="G3093" t="s">
        <v>27</v>
      </c>
      <c r="H3093" t="s">
        <v>22554</v>
      </c>
      <c r="I3093" t="s">
        <v>22555</v>
      </c>
      <c r="J3093" t="s">
        <v>22556</v>
      </c>
      <c r="K3093">
        <v>52</v>
      </c>
      <c r="L3093" t="s">
        <v>1816</v>
      </c>
      <c r="N3093" t="s">
        <v>31</v>
      </c>
      <c r="O3093" t="s">
        <v>117</v>
      </c>
      <c r="Q3093" t="s">
        <v>33</v>
      </c>
      <c r="R3093" t="s">
        <v>34</v>
      </c>
      <c r="S3093" t="s">
        <v>21373</v>
      </c>
      <c r="W3093" t="s">
        <v>5922</v>
      </c>
      <c r="X3093" t="s">
        <v>38</v>
      </c>
    </row>
    <row r="3094" spans="1:24" x14ac:dyDescent="0.3">
      <c r="A3094">
        <v>971614</v>
      </c>
      <c r="B3094" t="s">
        <v>22557</v>
      </c>
      <c r="C3094" t="s">
        <v>22558</v>
      </c>
      <c r="D3094" t="s">
        <v>22559</v>
      </c>
      <c r="F3094" t="s">
        <v>507</v>
      </c>
      <c r="G3094" t="s">
        <v>27</v>
      </c>
      <c r="H3094" t="s">
        <v>22560</v>
      </c>
      <c r="I3094" t="s">
        <v>22561</v>
      </c>
      <c r="J3094" t="s">
        <v>22562</v>
      </c>
      <c r="K3094">
        <v>102</v>
      </c>
      <c r="L3094" t="s">
        <v>576</v>
      </c>
      <c r="N3094" t="s">
        <v>31</v>
      </c>
      <c r="O3094" t="s">
        <v>3295</v>
      </c>
      <c r="Q3094" t="s">
        <v>33</v>
      </c>
      <c r="R3094" t="s">
        <v>34</v>
      </c>
      <c r="S3094" t="s">
        <v>22563</v>
      </c>
      <c r="T3094" t="s">
        <v>2463</v>
      </c>
      <c r="W3094" t="s">
        <v>16390</v>
      </c>
      <c r="X3094" t="s">
        <v>38</v>
      </c>
    </row>
    <row r="3095" spans="1:24" x14ac:dyDescent="0.3">
      <c r="A3095">
        <v>971615</v>
      </c>
      <c r="B3095">
        <v>233657</v>
      </c>
      <c r="C3095" t="s">
        <v>1375</v>
      </c>
      <c r="D3095" t="s">
        <v>1376</v>
      </c>
      <c r="F3095" t="s">
        <v>1156</v>
      </c>
      <c r="G3095" t="s">
        <v>43</v>
      </c>
      <c r="H3095" t="s">
        <v>22564</v>
      </c>
      <c r="J3095" t="s">
        <v>22565</v>
      </c>
      <c r="N3095" t="s">
        <v>31</v>
      </c>
      <c r="R3095" t="s">
        <v>78</v>
      </c>
      <c r="S3095" t="s">
        <v>1380</v>
      </c>
      <c r="T3095" t="s">
        <v>1206</v>
      </c>
      <c r="W3095" t="s">
        <v>22566</v>
      </c>
    </row>
    <row r="3096" spans="1:24" x14ac:dyDescent="0.3">
      <c r="A3096">
        <v>971616</v>
      </c>
      <c r="B3096">
        <v>25829717</v>
      </c>
      <c r="C3096" t="s">
        <v>22567</v>
      </c>
      <c r="D3096" t="s">
        <v>22568</v>
      </c>
      <c r="E3096" t="s">
        <v>462</v>
      </c>
      <c r="F3096" t="s">
        <v>53</v>
      </c>
      <c r="G3096" t="s">
        <v>27</v>
      </c>
      <c r="H3096" t="s">
        <v>22569</v>
      </c>
      <c r="I3096" t="s">
        <v>22570</v>
      </c>
      <c r="J3096" t="s">
        <v>22571</v>
      </c>
      <c r="K3096">
        <v>53</v>
      </c>
      <c r="L3096" t="s">
        <v>2248</v>
      </c>
      <c r="N3096" t="s">
        <v>31</v>
      </c>
      <c r="O3096" t="s">
        <v>32</v>
      </c>
      <c r="Q3096" t="s">
        <v>33</v>
      </c>
      <c r="R3096" t="s">
        <v>34</v>
      </c>
      <c r="S3096" t="s">
        <v>22572</v>
      </c>
      <c r="W3096" t="s">
        <v>4422</v>
      </c>
      <c r="X3096" t="s">
        <v>60</v>
      </c>
    </row>
    <row r="3097" spans="1:24" x14ac:dyDescent="0.3">
      <c r="A3097">
        <v>971617</v>
      </c>
      <c r="B3097" t="s">
        <v>22573</v>
      </c>
      <c r="C3097" t="s">
        <v>22574</v>
      </c>
      <c r="D3097" t="s">
        <v>22575</v>
      </c>
      <c r="F3097" t="s">
        <v>668</v>
      </c>
      <c r="G3097" t="s">
        <v>43</v>
      </c>
      <c r="H3097" t="s">
        <v>22576</v>
      </c>
      <c r="I3097" t="s">
        <v>22577</v>
      </c>
      <c r="J3097" t="s">
        <v>22578</v>
      </c>
      <c r="K3097">
        <v>69</v>
      </c>
      <c r="L3097" t="s">
        <v>4436</v>
      </c>
      <c r="N3097" t="s">
        <v>31</v>
      </c>
      <c r="O3097" t="s">
        <v>117</v>
      </c>
      <c r="Q3097" t="s">
        <v>33</v>
      </c>
      <c r="R3097" t="s">
        <v>34</v>
      </c>
      <c r="S3097" t="s">
        <v>22579</v>
      </c>
      <c r="W3097" t="s">
        <v>22580</v>
      </c>
      <c r="X3097" t="s">
        <v>38</v>
      </c>
    </row>
    <row r="3098" spans="1:24" x14ac:dyDescent="0.3">
      <c r="A3098">
        <v>971618</v>
      </c>
      <c r="B3098" t="s">
        <v>22581</v>
      </c>
      <c r="C3098" t="s">
        <v>22582</v>
      </c>
      <c r="D3098" t="s">
        <v>22583</v>
      </c>
      <c r="F3098" t="s">
        <v>26</v>
      </c>
      <c r="G3098" t="s">
        <v>43</v>
      </c>
      <c r="H3098" t="s">
        <v>22584</v>
      </c>
      <c r="I3098" t="s">
        <v>22585</v>
      </c>
      <c r="J3098" t="s">
        <v>22586</v>
      </c>
      <c r="K3098">
        <v>80</v>
      </c>
      <c r="L3098" t="s">
        <v>3560</v>
      </c>
      <c r="N3098" t="s">
        <v>31</v>
      </c>
      <c r="O3098" t="s">
        <v>117</v>
      </c>
      <c r="Q3098" t="s">
        <v>33</v>
      </c>
      <c r="R3098" t="s">
        <v>34</v>
      </c>
      <c r="S3098" t="s">
        <v>22587</v>
      </c>
      <c r="W3098" t="s">
        <v>22588</v>
      </c>
      <c r="X3098" t="s">
        <v>38</v>
      </c>
    </row>
    <row r="3099" spans="1:24" x14ac:dyDescent="0.3">
      <c r="A3099">
        <v>971619</v>
      </c>
      <c r="B3099">
        <v>309342</v>
      </c>
      <c r="C3099" t="s">
        <v>22589</v>
      </c>
      <c r="D3099" t="s">
        <v>22590</v>
      </c>
      <c r="E3099" t="s">
        <v>1432</v>
      </c>
      <c r="F3099" t="s">
        <v>847</v>
      </c>
      <c r="G3099" t="s">
        <v>43</v>
      </c>
      <c r="H3099" t="s">
        <v>22591</v>
      </c>
      <c r="I3099" t="s">
        <v>22591</v>
      </c>
      <c r="J3099" t="s">
        <v>22592</v>
      </c>
      <c r="K3099">
        <v>0</v>
      </c>
      <c r="N3099" t="s">
        <v>31</v>
      </c>
      <c r="O3099" t="s">
        <v>3295</v>
      </c>
      <c r="Q3099" t="s">
        <v>33</v>
      </c>
      <c r="R3099" t="s">
        <v>34</v>
      </c>
      <c r="S3099" t="s">
        <v>22593</v>
      </c>
      <c r="T3099" t="s">
        <v>9182</v>
      </c>
      <c r="W3099" t="s">
        <v>2688</v>
      </c>
    </row>
    <row r="3100" spans="1:24" x14ac:dyDescent="0.3">
      <c r="A3100">
        <v>971620</v>
      </c>
      <c r="B3100" t="s">
        <v>22594</v>
      </c>
      <c r="C3100" t="s">
        <v>22595</v>
      </c>
      <c r="D3100" t="s">
        <v>22596</v>
      </c>
      <c r="E3100" t="s">
        <v>140</v>
      </c>
      <c r="F3100" t="s">
        <v>584</v>
      </c>
      <c r="G3100" t="s">
        <v>43</v>
      </c>
      <c r="H3100" t="s">
        <v>22597</v>
      </c>
      <c r="I3100" t="s">
        <v>22598</v>
      </c>
      <c r="J3100" t="s">
        <v>22599</v>
      </c>
      <c r="K3100">
        <v>40</v>
      </c>
      <c r="L3100" t="s">
        <v>22600</v>
      </c>
      <c r="N3100" t="s">
        <v>31</v>
      </c>
      <c r="O3100" t="s">
        <v>399</v>
      </c>
      <c r="Q3100" t="s">
        <v>33</v>
      </c>
      <c r="R3100" t="s">
        <v>34</v>
      </c>
      <c r="S3100" t="s">
        <v>22601</v>
      </c>
      <c r="T3100" t="s">
        <v>5686</v>
      </c>
      <c r="W3100" t="s">
        <v>22602</v>
      </c>
      <c r="X3100" t="s">
        <v>60</v>
      </c>
    </row>
    <row r="3101" spans="1:24" x14ac:dyDescent="0.3">
      <c r="A3101">
        <v>971621</v>
      </c>
      <c r="B3101" t="s">
        <v>22603</v>
      </c>
      <c r="C3101" t="s">
        <v>22604</v>
      </c>
      <c r="D3101" t="s">
        <v>22605</v>
      </c>
      <c r="F3101" t="s">
        <v>970</v>
      </c>
      <c r="G3101" t="s">
        <v>43</v>
      </c>
      <c r="H3101" t="s">
        <v>22606</v>
      </c>
      <c r="I3101" t="s">
        <v>22607</v>
      </c>
      <c r="J3101" t="s">
        <v>22608</v>
      </c>
      <c r="K3101">
        <v>44</v>
      </c>
      <c r="N3101" t="s">
        <v>31</v>
      </c>
      <c r="O3101" t="s">
        <v>117</v>
      </c>
      <c r="Q3101" t="s">
        <v>33</v>
      </c>
      <c r="R3101" t="s">
        <v>34</v>
      </c>
      <c r="S3101" t="s">
        <v>22609</v>
      </c>
      <c r="W3101" t="s">
        <v>22610</v>
      </c>
      <c r="X3101" t="s">
        <v>38</v>
      </c>
    </row>
    <row r="3102" spans="1:24" x14ac:dyDescent="0.3">
      <c r="A3102">
        <v>971622</v>
      </c>
      <c r="B3102" t="s">
        <v>22611</v>
      </c>
      <c r="C3102" t="s">
        <v>22612</v>
      </c>
      <c r="D3102" t="s">
        <v>22613</v>
      </c>
      <c r="E3102" t="s">
        <v>185</v>
      </c>
      <c r="F3102" t="s">
        <v>141</v>
      </c>
      <c r="G3102" t="s">
        <v>27</v>
      </c>
      <c r="H3102" t="s">
        <v>22614</v>
      </c>
      <c r="I3102" t="s">
        <v>22615</v>
      </c>
      <c r="J3102" t="s">
        <v>22616</v>
      </c>
      <c r="K3102">
        <v>36</v>
      </c>
      <c r="N3102" t="s">
        <v>31</v>
      </c>
      <c r="O3102" t="s">
        <v>117</v>
      </c>
      <c r="Q3102" t="s">
        <v>33</v>
      </c>
      <c r="R3102" t="s">
        <v>34</v>
      </c>
      <c r="S3102" t="s">
        <v>22617</v>
      </c>
      <c r="W3102" t="s">
        <v>22618</v>
      </c>
      <c r="X3102" t="s">
        <v>38</v>
      </c>
    </row>
    <row r="3103" spans="1:24" x14ac:dyDescent="0.3">
      <c r="A3103">
        <v>971623</v>
      </c>
      <c r="B3103" t="s">
        <v>22619</v>
      </c>
      <c r="C3103" t="s">
        <v>22620</v>
      </c>
      <c r="D3103" t="s">
        <v>22621</v>
      </c>
      <c r="E3103" t="s">
        <v>1284</v>
      </c>
      <c r="F3103" t="s">
        <v>650</v>
      </c>
      <c r="G3103" t="s">
        <v>43</v>
      </c>
      <c r="H3103" t="s">
        <v>22622</v>
      </c>
      <c r="I3103" t="s">
        <v>22623</v>
      </c>
      <c r="J3103" t="s">
        <v>22624</v>
      </c>
      <c r="K3103">
        <v>20</v>
      </c>
      <c r="L3103" t="s">
        <v>12747</v>
      </c>
      <c r="N3103" t="s">
        <v>31</v>
      </c>
      <c r="O3103" t="s">
        <v>399</v>
      </c>
      <c r="Q3103" t="s">
        <v>33</v>
      </c>
      <c r="R3103" t="s">
        <v>34</v>
      </c>
      <c r="S3103" t="s">
        <v>22625</v>
      </c>
      <c r="W3103" t="s">
        <v>22626</v>
      </c>
      <c r="X3103" t="s">
        <v>38</v>
      </c>
    </row>
    <row r="3104" spans="1:24" x14ac:dyDescent="0.3">
      <c r="A3104">
        <v>971625</v>
      </c>
      <c r="B3104" t="s">
        <v>22627</v>
      </c>
      <c r="C3104" t="s">
        <v>22628</v>
      </c>
      <c r="D3104" t="s">
        <v>22629</v>
      </c>
      <c r="E3104" t="s">
        <v>1788</v>
      </c>
      <c r="F3104" t="s">
        <v>562</v>
      </c>
      <c r="G3104" t="s">
        <v>43</v>
      </c>
      <c r="H3104" t="s">
        <v>22630</v>
      </c>
      <c r="I3104" t="s">
        <v>22631</v>
      </c>
      <c r="J3104" t="s">
        <v>22632</v>
      </c>
      <c r="K3104">
        <v>14</v>
      </c>
      <c r="N3104" t="s">
        <v>31</v>
      </c>
      <c r="O3104" t="s">
        <v>32</v>
      </c>
      <c r="Q3104" t="s">
        <v>33</v>
      </c>
      <c r="R3104" t="s">
        <v>34</v>
      </c>
      <c r="S3104" t="s">
        <v>22633</v>
      </c>
      <c r="W3104" t="s">
        <v>108</v>
      </c>
      <c r="X3104" t="s">
        <v>38</v>
      </c>
    </row>
    <row r="3105" spans="1:24" x14ac:dyDescent="0.3">
      <c r="A3105">
        <v>971626</v>
      </c>
      <c r="B3105" t="s">
        <v>22634</v>
      </c>
      <c r="C3105" t="s">
        <v>22635</v>
      </c>
      <c r="D3105" t="s">
        <v>22636</v>
      </c>
      <c r="F3105" t="s">
        <v>514</v>
      </c>
      <c r="G3105" t="s">
        <v>27</v>
      </c>
      <c r="H3105" t="s">
        <v>22637</v>
      </c>
      <c r="I3105" t="s">
        <v>22637</v>
      </c>
      <c r="J3105" t="s">
        <v>22638</v>
      </c>
      <c r="K3105">
        <v>0</v>
      </c>
      <c r="L3105" t="s">
        <v>22639</v>
      </c>
      <c r="N3105" t="s">
        <v>31</v>
      </c>
      <c r="O3105" t="s">
        <v>399</v>
      </c>
      <c r="R3105" t="s">
        <v>903</v>
      </c>
      <c r="S3105" t="s">
        <v>87</v>
      </c>
      <c r="W3105" t="s">
        <v>22640</v>
      </c>
    </row>
    <row r="3106" spans="1:24" x14ac:dyDescent="0.3">
      <c r="A3106">
        <v>971627</v>
      </c>
      <c r="B3106" t="s">
        <v>22641</v>
      </c>
      <c r="C3106" t="s">
        <v>22642</v>
      </c>
      <c r="D3106" t="s">
        <v>22643</v>
      </c>
      <c r="F3106" t="s">
        <v>320</v>
      </c>
      <c r="G3106" t="s">
        <v>27</v>
      </c>
      <c r="H3106" t="s">
        <v>22644</v>
      </c>
      <c r="I3106" t="s">
        <v>22644</v>
      </c>
      <c r="J3106" t="s">
        <v>22645</v>
      </c>
      <c r="K3106">
        <v>0</v>
      </c>
      <c r="N3106" t="s">
        <v>31</v>
      </c>
      <c r="O3106" t="s">
        <v>117</v>
      </c>
      <c r="Q3106" t="s">
        <v>33</v>
      </c>
      <c r="R3106" t="s">
        <v>34</v>
      </c>
      <c r="S3106" t="e">
        <f>- Plottier</f>
        <v>#NAME?</v>
      </c>
      <c r="T3106" t="s">
        <v>22646</v>
      </c>
      <c r="W3106" t="s">
        <v>2854</v>
      </c>
    </row>
    <row r="3107" spans="1:24" x14ac:dyDescent="0.3">
      <c r="A3107">
        <v>971629</v>
      </c>
      <c r="B3107" t="s">
        <v>22647</v>
      </c>
      <c r="C3107" t="s">
        <v>22648</v>
      </c>
      <c r="D3107" t="s">
        <v>22649</v>
      </c>
      <c r="E3107" t="s">
        <v>462</v>
      </c>
      <c r="F3107" t="s">
        <v>818</v>
      </c>
      <c r="G3107" t="s">
        <v>27</v>
      </c>
      <c r="H3107" t="s">
        <v>22650</v>
      </c>
      <c r="I3107" t="s">
        <v>22650</v>
      </c>
      <c r="J3107" t="s">
        <v>22651</v>
      </c>
      <c r="K3107">
        <v>0</v>
      </c>
      <c r="N3107" t="s">
        <v>31</v>
      </c>
      <c r="O3107" t="s">
        <v>32</v>
      </c>
      <c r="Q3107" t="s">
        <v>119</v>
      </c>
      <c r="R3107" t="s">
        <v>120</v>
      </c>
      <c r="S3107" t="s">
        <v>22652</v>
      </c>
      <c r="T3107" t="s">
        <v>22646</v>
      </c>
      <c r="W3107" t="s">
        <v>22653</v>
      </c>
    </row>
    <row r="3108" spans="1:24" x14ac:dyDescent="0.3">
      <c r="A3108">
        <v>971630</v>
      </c>
      <c r="B3108">
        <v>335855</v>
      </c>
      <c r="C3108" t="s">
        <v>22654</v>
      </c>
      <c r="D3108" t="s">
        <v>22655</v>
      </c>
      <c r="F3108" t="s">
        <v>320</v>
      </c>
      <c r="G3108" t="s">
        <v>27</v>
      </c>
      <c r="H3108" t="s">
        <v>22656</v>
      </c>
      <c r="I3108" t="s">
        <v>22657</v>
      </c>
      <c r="J3108" t="s">
        <v>22658</v>
      </c>
      <c r="K3108">
        <v>80</v>
      </c>
      <c r="L3108" t="s">
        <v>435</v>
      </c>
      <c r="N3108" t="s">
        <v>31</v>
      </c>
      <c r="O3108" t="s">
        <v>399</v>
      </c>
      <c r="Q3108" t="s">
        <v>33</v>
      </c>
      <c r="R3108" t="s">
        <v>34</v>
      </c>
      <c r="S3108" t="s">
        <v>22659</v>
      </c>
      <c r="T3108" t="s">
        <v>4568</v>
      </c>
      <c r="W3108" t="s">
        <v>22660</v>
      </c>
      <c r="X3108" t="s">
        <v>38</v>
      </c>
    </row>
    <row r="3109" spans="1:24" x14ac:dyDescent="0.3">
      <c r="A3109">
        <v>971633</v>
      </c>
      <c r="B3109" t="s">
        <v>20309</v>
      </c>
      <c r="C3109" t="s">
        <v>20310</v>
      </c>
      <c r="D3109" t="s">
        <v>20311</v>
      </c>
      <c r="E3109" t="s">
        <v>195</v>
      </c>
      <c r="F3109" t="s">
        <v>572</v>
      </c>
      <c r="G3109" t="s">
        <v>43</v>
      </c>
      <c r="H3109" t="s">
        <v>22661</v>
      </c>
      <c r="I3109" t="s">
        <v>22662</v>
      </c>
      <c r="J3109" t="s">
        <v>22663</v>
      </c>
      <c r="K3109">
        <v>50</v>
      </c>
      <c r="L3109" t="s">
        <v>4830</v>
      </c>
      <c r="N3109" t="s">
        <v>31</v>
      </c>
      <c r="O3109" t="s">
        <v>32</v>
      </c>
      <c r="Q3109" t="s">
        <v>119</v>
      </c>
      <c r="R3109" t="s">
        <v>120</v>
      </c>
      <c r="S3109" t="s">
        <v>20315</v>
      </c>
      <c r="W3109" t="s">
        <v>22664</v>
      </c>
      <c r="X3109" t="s">
        <v>60</v>
      </c>
    </row>
    <row r="3110" spans="1:24" x14ac:dyDescent="0.3">
      <c r="A3110">
        <v>971634</v>
      </c>
      <c r="B3110" t="s">
        <v>22665</v>
      </c>
      <c r="C3110" t="s">
        <v>22666</v>
      </c>
      <c r="D3110" t="s">
        <v>22667</v>
      </c>
      <c r="F3110" t="s">
        <v>584</v>
      </c>
      <c r="G3110" t="s">
        <v>43</v>
      </c>
      <c r="H3110" t="s">
        <v>22668</v>
      </c>
      <c r="I3110" t="s">
        <v>22669</v>
      </c>
      <c r="J3110" t="s">
        <v>22670</v>
      </c>
      <c r="K3110">
        <v>23</v>
      </c>
      <c r="N3110" t="s">
        <v>31</v>
      </c>
      <c r="O3110" t="s">
        <v>117</v>
      </c>
      <c r="Q3110" t="s">
        <v>33</v>
      </c>
      <c r="R3110" t="s">
        <v>34</v>
      </c>
      <c r="S3110" t="s">
        <v>22671</v>
      </c>
      <c r="W3110" t="s">
        <v>22672</v>
      </c>
      <c r="X3110" t="s">
        <v>60</v>
      </c>
    </row>
    <row r="3111" spans="1:24" x14ac:dyDescent="0.3">
      <c r="A3111">
        <v>971635</v>
      </c>
      <c r="B3111">
        <v>221464</v>
      </c>
      <c r="C3111" t="s">
        <v>22673</v>
      </c>
      <c r="D3111" t="s">
        <v>22674</v>
      </c>
      <c r="F3111" t="s">
        <v>847</v>
      </c>
      <c r="G3111" t="s">
        <v>27</v>
      </c>
      <c r="H3111" t="s">
        <v>22675</v>
      </c>
      <c r="I3111" t="s">
        <v>22676</v>
      </c>
      <c r="J3111" t="s">
        <v>22677</v>
      </c>
      <c r="K3111">
        <v>23</v>
      </c>
      <c r="L3111" t="s">
        <v>1876</v>
      </c>
      <c r="N3111" t="s">
        <v>68</v>
      </c>
      <c r="O3111" t="s">
        <v>399</v>
      </c>
      <c r="P3111" t="s">
        <v>22678</v>
      </c>
      <c r="Q3111" t="s">
        <v>33</v>
      </c>
      <c r="R3111" t="s">
        <v>34</v>
      </c>
      <c r="S3111" t="s">
        <v>22679</v>
      </c>
      <c r="T3111" t="s">
        <v>36</v>
      </c>
      <c r="W3111" t="s">
        <v>13104</v>
      </c>
      <c r="X3111" t="s">
        <v>38</v>
      </c>
    </row>
    <row r="3112" spans="1:24" x14ac:dyDescent="0.3">
      <c r="A3112">
        <v>971636</v>
      </c>
      <c r="B3112">
        <v>301300</v>
      </c>
      <c r="C3112" t="s">
        <v>22680</v>
      </c>
      <c r="D3112" t="s">
        <v>22681</v>
      </c>
      <c r="F3112" t="s">
        <v>270</v>
      </c>
      <c r="G3112" t="s">
        <v>43</v>
      </c>
      <c r="H3112" t="s">
        <v>22682</v>
      </c>
      <c r="I3112" t="s">
        <v>22683</v>
      </c>
      <c r="J3112" t="s">
        <v>22684</v>
      </c>
      <c r="K3112">
        <v>121</v>
      </c>
      <c r="N3112" t="s">
        <v>31</v>
      </c>
      <c r="O3112" t="s">
        <v>117</v>
      </c>
      <c r="Q3112" t="s">
        <v>33</v>
      </c>
      <c r="R3112" t="s">
        <v>34</v>
      </c>
      <c r="S3112" t="s">
        <v>22685</v>
      </c>
      <c r="T3112" t="s">
        <v>22686</v>
      </c>
      <c r="W3112" t="s">
        <v>22687</v>
      </c>
      <c r="X3112" t="s">
        <v>38</v>
      </c>
    </row>
    <row r="3113" spans="1:24" x14ac:dyDescent="0.3">
      <c r="A3113">
        <v>971637</v>
      </c>
      <c r="B3113" t="s">
        <v>22688</v>
      </c>
      <c r="C3113" t="s">
        <v>22689</v>
      </c>
      <c r="D3113" t="s">
        <v>22690</v>
      </c>
      <c r="F3113" t="s">
        <v>141</v>
      </c>
      <c r="G3113" t="s">
        <v>27</v>
      </c>
      <c r="H3113" t="s">
        <v>22691</v>
      </c>
      <c r="I3113" t="s">
        <v>22692</v>
      </c>
      <c r="J3113" t="s">
        <v>22693</v>
      </c>
      <c r="K3113">
        <v>118</v>
      </c>
      <c r="L3113" t="s">
        <v>840</v>
      </c>
      <c r="N3113" t="s">
        <v>68</v>
      </c>
      <c r="O3113" t="s">
        <v>399</v>
      </c>
      <c r="P3113" t="s">
        <v>841</v>
      </c>
      <c r="Q3113" t="s">
        <v>33</v>
      </c>
      <c r="R3113" t="s">
        <v>34</v>
      </c>
      <c r="S3113" t="e">
        <f>- Provincia: BUENOS AIRES</f>
        <v>#NAME?</v>
      </c>
      <c r="W3113" t="s">
        <v>22694</v>
      </c>
      <c r="X3113" t="s">
        <v>38</v>
      </c>
    </row>
    <row r="3114" spans="1:24" x14ac:dyDescent="0.3">
      <c r="A3114">
        <v>971638</v>
      </c>
      <c r="B3114" t="s">
        <v>22695</v>
      </c>
      <c r="C3114" t="s">
        <v>22696</v>
      </c>
      <c r="D3114" t="s">
        <v>22697</v>
      </c>
      <c r="E3114" t="s">
        <v>140</v>
      </c>
      <c r="F3114" t="s">
        <v>1042</v>
      </c>
      <c r="G3114" t="s">
        <v>43</v>
      </c>
      <c r="H3114" t="s">
        <v>22698</v>
      </c>
      <c r="I3114" t="s">
        <v>22699</v>
      </c>
      <c r="J3114" t="s">
        <v>22700</v>
      </c>
      <c r="K3114">
        <v>27</v>
      </c>
      <c r="L3114" t="s">
        <v>637</v>
      </c>
      <c r="N3114" t="s">
        <v>68</v>
      </c>
      <c r="O3114" t="s">
        <v>399</v>
      </c>
      <c r="P3114" t="s">
        <v>147</v>
      </c>
      <c r="Q3114" t="s">
        <v>33</v>
      </c>
      <c r="R3114" t="s">
        <v>34</v>
      </c>
      <c r="S3114" t="s">
        <v>22701</v>
      </c>
      <c r="T3114" t="s">
        <v>22702</v>
      </c>
      <c r="W3114" t="s">
        <v>2196</v>
      </c>
      <c r="X3114" t="s">
        <v>60</v>
      </c>
    </row>
    <row r="3115" spans="1:24" x14ac:dyDescent="0.3">
      <c r="A3115">
        <v>971639</v>
      </c>
      <c r="B3115" t="s">
        <v>22703</v>
      </c>
      <c r="C3115" t="s">
        <v>22704</v>
      </c>
      <c r="D3115" t="s">
        <v>22705</v>
      </c>
      <c r="F3115" t="s">
        <v>1042</v>
      </c>
      <c r="G3115" t="s">
        <v>27</v>
      </c>
      <c r="H3115" t="s">
        <v>22706</v>
      </c>
      <c r="J3115" t="s">
        <v>22707</v>
      </c>
      <c r="N3115" t="s">
        <v>31</v>
      </c>
      <c r="R3115" t="s">
        <v>78</v>
      </c>
      <c r="S3115" t="s">
        <v>22708</v>
      </c>
      <c r="T3115" t="s">
        <v>14272</v>
      </c>
      <c r="W3115" t="s">
        <v>7949</v>
      </c>
      <c r="X3115" t="s">
        <v>38</v>
      </c>
    </row>
    <row r="3116" spans="1:24" x14ac:dyDescent="0.3">
      <c r="A3116">
        <v>971640</v>
      </c>
      <c r="B3116" t="s">
        <v>22709</v>
      </c>
      <c r="C3116" t="s">
        <v>22710</v>
      </c>
      <c r="D3116" t="s">
        <v>22711</v>
      </c>
      <c r="F3116" t="s">
        <v>292</v>
      </c>
      <c r="G3116" t="s">
        <v>43</v>
      </c>
      <c r="H3116" t="s">
        <v>22712</v>
      </c>
      <c r="I3116" t="s">
        <v>22713</v>
      </c>
      <c r="J3116" t="s">
        <v>22714</v>
      </c>
      <c r="K3116">
        <v>6</v>
      </c>
      <c r="L3116" t="s">
        <v>1303</v>
      </c>
      <c r="N3116" t="s">
        <v>68</v>
      </c>
      <c r="O3116" t="s">
        <v>399</v>
      </c>
      <c r="P3116" t="s">
        <v>1304</v>
      </c>
      <c r="Q3116" t="s">
        <v>33</v>
      </c>
      <c r="R3116" t="s">
        <v>34</v>
      </c>
      <c r="S3116" t="s">
        <v>22715</v>
      </c>
      <c r="T3116" t="s">
        <v>1049</v>
      </c>
      <c r="W3116" t="s">
        <v>22716</v>
      </c>
      <c r="X3116" t="s">
        <v>1251</v>
      </c>
    </row>
    <row r="3117" spans="1:24" x14ac:dyDescent="0.3">
      <c r="A3117">
        <v>971643</v>
      </c>
      <c r="B3117">
        <v>264154</v>
      </c>
      <c r="C3117" t="s">
        <v>22717</v>
      </c>
      <c r="D3117" t="s">
        <v>22718</v>
      </c>
      <c r="F3117" t="s">
        <v>270</v>
      </c>
      <c r="G3117" t="s">
        <v>43</v>
      </c>
      <c r="H3117" t="s">
        <v>22719</v>
      </c>
      <c r="I3117" t="s">
        <v>22719</v>
      </c>
      <c r="J3117" t="s">
        <v>22720</v>
      </c>
      <c r="K3117">
        <v>0</v>
      </c>
      <c r="N3117" t="s">
        <v>31</v>
      </c>
      <c r="O3117" t="s">
        <v>32</v>
      </c>
      <c r="Q3117" t="s">
        <v>119</v>
      </c>
      <c r="R3117" t="s">
        <v>120</v>
      </c>
      <c r="S3117" t="s">
        <v>22721</v>
      </c>
      <c r="T3117" t="s">
        <v>22722</v>
      </c>
      <c r="W3117" t="s">
        <v>4321</v>
      </c>
    </row>
    <row r="3118" spans="1:24" x14ac:dyDescent="0.3">
      <c r="A3118">
        <v>971646</v>
      </c>
      <c r="B3118">
        <v>258590</v>
      </c>
      <c r="C3118" t="s">
        <v>8103</v>
      </c>
      <c r="D3118" t="s">
        <v>8104</v>
      </c>
      <c r="F3118" t="s">
        <v>630</v>
      </c>
      <c r="G3118" t="s">
        <v>43</v>
      </c>
      <c r="H3118" t="s">
        <v>22723</v>
      </c>
      <c r="I3118" t="s">
        <v>22724</v>
      </c>
      <c r="J3118" t="s">
        <v>22725</v>
      </c>
      <c r="K3118">
        <v>17</v>
      </c>
      <c r="N3118" t="s">
        <v>31</v>
      </c>
      <c r="O3118" t="s">
        <v>117</v>
      </c>
      <c r="Q3118" t="s">
        <v>33</v>
      </c>
      <c r="R3118" t="s">
        <v>34</v>
      </c>
      <c r="S3118" t="s">
        <v>8109</v>
      </c>
      <c r="T3118" t="s">
        <v>1569</v>
      </c>
      <c r="W3118" t="s">
        <v>22726</v>
      </c>
      <c r="X3118" t="s">
        <v>38</v>
      </c>
    </row>
    <row r="3119" spans="1:24" x14ac:dyDescent="0.3">
      <c r="A3119">
        <v>971647</v>
      </c>
      <c r="B3119">
        <v>300028</v>
      </c>
      <c r="C3119" t="s">
        <v>505</v>
      </c>
      <c r="D3119" t="s">
        <v>506</v>
      </c>
      <c r="F3119" t="s">
        <v>507</v>
      </c>
      <c r="G3119" t="s">
        <v>43</v>
      </c>
      <c r="H3119" t="s">
        <v>22727</v>
      </c>
      <c r="I3119" t="s">
        <v>22728</v>
      </c>
      <c r="J3119" t="s">
        <v>22729</v>
      </c>
      <c r="K3119">
        <v>15</v>
      </c>
      <c r="N3119" t="s">
        <v>31</v>
      </c>
      <c r="O3119" t="s">
        <v>117</v>
      </c>
      <c r="R3119" t="s">
        <v>903</v>
      </c>
      <c r="S3119" t="s">
        <v>510</v>
      </c>
      <c r="T3119" t="s">
        <v>36</v>
      </c>
      <c r="W3119" t="s">
        <v>22730</v>
      </c>
      <c r="X3119" t="s">
        <v>60</v>
      </c>
    </row>
    <row r="3120" spans="1:24" x14ac:dyDescent="0.3">
      <c r="A3120">
        <v>971649</v>
      </c>
      <c r="B3120">
        <v>264117</v>
      </c>
      <c r="C3120" t="s">
        <v>22731</v>
      </c>
      <c r="D3120" t="s">
        <v>22732</v>
      </c>
      <c r="E3120" t="s">
        <v>140</v>
      </c>
      <c r="F3120" t="s">
        <v>1054</v>
      </c>
      <c r="G3120" t="s">
        <v>43</v>
      </c>
      <c r="H3120" t="s">
        <v>22733</v>
      </c>
      <c r="J3120" t="s">
        <v>22734</v>
      </c>
      <c r="N3120" t="s">
        <v>31</v>
      </c>
      <c r="R3120" t="s">
        <v>78</v>
      </c>
      <c r="S3120" t="s">
        <v>22735</v>
      </c>
      <c r="T3120" t="s">
        <v>36</v>
      </c>
      <c r="W3120" t="s">
        <v>22736</v>
      </c>
      <c r="X3120" t="s">
        <v>38</v>
      </c>
    </row>
    <row r="3121" spans="1:24" x14ac:dyDescent="0.3">
      <c r="A3121">
        <v>971650</v>
      </c>
      <c r="B3121" t="s">
        <v>22737</v>
      </c>
      <c r="C3121" t="s">
        <v>22738</v>
      </c>
      <c r="D3121" t="s">
        <v>22739</v>
      </c>
      <c r="F3121" t="s">
        <v>165</v>
      </c>
      <c r="G3121" t="s">
        <v>43</v>
      </c>
      <c r="H3121" t="s">
        <v>22740</v>
      </c>
      <c r="I3121" t="s">
        <v>22740</v>
      </c>
      <c r="J3121" t="s">
        <v>22741</v>
      </c>
      <c r="K3121">
        <v>0</v>
      </c>
      <c r="N3121" t="s">
        <v>31</v>
      </c>
      <c r="O3121" t="s">
        <v>3295</v>
      </c>
      <c r="Q3121" t="s">
        <v>119</v>
      </c>
      <c r="R3121" t="s">
        <v>120</v>
      </c>
      <c r="S3121" t="s">
        <v>22742</v>
      </c>
      <c r="T3121" t="s">
        <v>986</v>
      </c>
      <c r="W3121" t="s">
        <v>2688</v>
      </c>
    </row>
    <row r="3122" spans="1:24" x14ac:dyDescent="0.3">
      <c r="A3122">
        <v>971651</v>
      </c>
      <c r="B3122">
        <v>145191</v>
      </c>
      <c r="C3122" t="s">
        <v>22743</v>
      </c>
      <c r="D3122" t="s">
        <v>22744</v>
      </c>
      <c r="F3122" t="s">
        <v>485</v>
      </c>
      <c r="G3122" t="s">
        <v>27</v>
      </c>
      <c r="H3122" t="s">
        <v>22745</v>
      </c>
      <c r="J3122" t="s">
        <v>22746</v>
      </c>
      <c r="N3122" t="s">
        <v>31</v>
      </c>
      <c r="R3122" t="s">
        <v>78</v>
      </c>
      <c r="S3122" t="s">
        <v>22747</v>
      </c>
      <c r="W3122" t="s">
        <v>22748</v>
      </c>
      <c r="X3122" t="s">
        <v>38</v>
      </c>
    </row>
    <row r="3123" spans="1:24" x14ac:dyDescent="0.3">
      <c r="A3123">
        <v>971653</v>
      </c>
      <c r="B3123">
        <v>285514</v>
      </c>
      <c r="C3123" t="s">
        <v>22749</v>
      </c>
      <c r="D3123" t="s">
        <v>22750</v>
      </c>
      <c r="F3123" t="s">
        <v>738</v>
      </c>
      <c r="G3123" t="s">
        <v>27</v>
      </c>
      <c r="H3123" t="s">
        <v>22751</v>
      </c>
      <c r="J3123" t="s">
        <v>22752</v>
      </c>
      <c r="N3123" t="s">
        <v>31</v>
      </c>
      <c r="R3123" t="s">
        <v>78</v>
      </c>
      <c r="S3123" t="s">
        <v>22753</v>
      </c>
      <c r="W3123" t="s">
        <v>22754</v>
      </c>
    </row>
    <row r="3124" spans="1:24" x14ac:dyDescent="0.3">
      <c r="A3124">
        <v>971655</v>
      </c>
      <c r="B3124">
        <v>218461</v>
      </c>
      <c r="C3124" t="s">
        <v>22755</v>
      </c>
      <c r="D3124" t="s">
        <v>22756</v>
      </c>
      <c r="F3124" t="s">
        <v>125</v>
      </c>
      <c r="G3124" t="s">
        <v>27</v>
      </c>
      <c r="H3124" t="s">
        <v>22757</v>
      </c>
      <c r="I3124" t="s">
        <v>22758</v>
      </c>
      <c r="J3124" t="s">
        <v>22759</v>
      </c>
      <c r="K3124">
        <v>140</v>
      </c>
      <c r="N3124" t="s">
        <v>31</v>
      </c>
      <c r="O3124" t="s">
        <v>3295</v>
      </c>
      <c r="Q3124" t="s">
        <v>33</v>
      </c>
      <c r="R3124" t="s">
        <v>34</v>
      </c>
      <c r="S3124" t="s">
        <v>22760</v>
      </c>
      <c r="W3124" t="s">
        <v>4585</v>
      </c>
      <c r="X3124" t="s">
        <v>38</v>
      </c>
    </row>
    <row r="3125" spans="1:24" x14ac:dyDescent="0.3">
      <c r="A3125">
        <v>971656</v>
      </c>
      <c r="B3125" t="s">
        <v>22761</v>
      </c>
      <c r="C3125" t="s">
        <v>22762</v>
      </c>
      <c r="D3125" t="s">
        <v>22763</v>
      </c>
      <c r="E3125" t="s">
        <v>2001</v>
      </c>
      <c r="F3125" t="s">
        <v>1350</v>
      </c>
      <c r="G3125" t="s">
        <v>43</v>
      </c>
      <c r="H3125" t="s">
        <v>22764</v>
      </c>
      <c r="J3125" t="s">
        <v>22765</v>
      </c>
      <c r="N3125" t="s">
        <v>31</v>
      </c>
      <c r="R3125" t="s">
        <v>78</v>
      </c>
      <c r="S3125" t="s">
        <v>22766</v>
      </c>
      <c r="W3125" t="s">
        <v>13686</v>
      </c>
      <c r="X3125" t="s">
        <v>38</v>
      </c>
    </row>
    <row r="3126" spans="1:24" x14ac:dyDescent="0.3">
      <c r="A3126">
        <v>971657</v>
      </c>
      <c r="B3126">
        <v>255381</v>
      </c>
      <c r="C3126" t="s">
        <v>22767</v>
      </c>
      <c r="D3126" t="s">
        <v>22768</v>
      </c>
      <c r="F3126" t="s">
        <v>1001</v>
      </c>
      <c r="G3126" t="s">
        <v>27</v>
      </c>
      <c r="H3126" t="s">
        <v>22769</v>
      </c>
      <c r="I3126" t="s">
        <v>22770</v>
      </c>
      <c r="J3126" t="s">
        <v>22771</v>
      </c>
      <c r="K3126">
        <v>136</v>
      </c>
      <c r="L3126" t="s">
        <v>4378</v>
      </c>
      <c r="N3126" t="s">
        <v>68</v>
      </c>
      <c r="O3126" t="s">
        <v>3295</v>
      </c>
      <c r="P3126" t="s">
        <v>1732</v>
      </c>
      <c r="Q3126" t="s">
        <v>33</v>
      </c>
      <c r="R3126" t="s">
        <v>34</v>
      </c>
      <c r="S3126" t="s">
        <v>22772</v>
      </c>
      <c r="T3126" t="s">
        <v>4629</v>
      </c>
      <c r="W3126" t="s">
        <v>1520</v>
      </c>
      <c r="X3126" t="s">
        <v>38</v>
      </c>
    </row>
    <row r="3127" spans="1:24" x14ac:dyDescent="0.3">
      <c r="A3127">
        <v>971658</v>
      </c>
      <c r="B3127">
        <v>240469</v>
      </c>
      <c r="C3127" t="s">
        <v>3306</v>
      </c>
      <c r="D3127" t="s">
        <v>3307</v>
      </c>
      <c r="E3127" t="s">
        <v>140</v>
      </c>
      <c r="F3127" t="s">
        <v>979</v>
      </c>
      <c r="G3127" t="s">
        <v>43</v>
      </c>
      <c r="H3127" t="s">
        <v>22773</v>
      </c>
      <c r="J3127" t="s">
        <v>22774</v>
      </c>
      <c r="N3127" t="s">
        <v>31</v>
      </c>
      <c r="R3127" t="s">
        <v>78</v>
      </c>
      <c r="S3127" t="s">
        <v>3311</v>
      </c>
      <c r="T3127" t="s">
        <v>3312</v>
      </c>
      <c r="W3127" t="s">
        <v>2805</v>
      </c>
      <c r="X3127" t="s">
        <v>38</v>
      </c>
    </row>
    <row r="3128" spans="1:24" x14ac:dyDescent="0.3">
      <c r="A3128">
        <v>971659</v>
      </c>
      <c r="B3128">
        <v>247911</v>
      </c>
      <c r="C3128" t="s">
        <v>22775</v>
      </c>
      <c r="D3128" t="s">
        <v>22776</v>
      </c>
      <c r="E3128" t="s">
        <v>140</v>
      </c>
      <c r="F3128" t="s">
        <v>668</v>
      </c>
      <c r="G3128" t="s">
        <v>43</v>
      </c>
      <c r="H3128" t="s">
        <v>22777</v>
      </c>
      <c r="I3128" t="s">
        <v>22778</v>
      </c>
      <c r="J3128" t="s">
        <v>22779</v>
      </c>
      <c r="K3128">
        <v>130</v>
      </c>
      <c r="N3128" t="s">
        <v>31</v>
      </c>
      <c r="O3128" t="s">
        <v>3295</v>
      </c>
      <c r="Q3128" t="s">
        <v>33</v>
      </c>
      <c r="R3128" t="s">
        <v>34</v>
      </c>
      <c r="S3128" t="s">
        <v>22780</v>
      </c>
      <c r="T3128" t="s">
        <v>9182</v>
      </c>
      <c r="W3128" t="s">
        <v>22781</v>
      </c>
      <c r="X3128" t="s">
        <v>38</v>
      </c>
    </row>
    <row r="3129" spans="1:24" x14ac:dyDescent="0.3">
      <c r="A3129">
        <v>971660</v>
      </c>
      <c r="B3129" t="s">
        <v>22782</v>
      </c>
      <c r="C3129" t="s">
        <v>22783</v>
      </c>
      <c r="D3129" t="s">
        <v>22784</v>
      </c>
      <c r="F3129" t="s">
        <v>320</v>
      </c>
      <c r="G3129" t="s">
        <v>43</v>
      </c>
      <c r="H3129" t="s">
        <v>22785</v>
      </c>
      <c r="I3129" t="s">
        <v>22785</v>
      </c>
      <c r="J3129" t="s">
        <v>22786</v>
      </c>
      <c r="K3129">
        <v>0</v>
      </c>
      <c r="N3129" t="s">
        <v>31</v>
      </c>
      <c r="O3129" t="s">
        <v>32</v>
      </c>
      <c r="Q3129" t="s">
        <v>119</v>
      </c>
      <c r="R3129" t="s">
        <v>120</v>
      </c>
      <c r="S3129" t="s">
        <v>22787</v>
      </c>
      <c r="W3129" t="s">
        <v>22788</v>
      </c>
    </row>
    <row r="3130" spans="1:24" x14ac:dyDescent="0.3">
      <c r="A3130">
        <v>971661</v>
      </c>
      <c r="B3130" t="s">
        <v>22789</v>
      </c>
      <c r="C3130" t="s">
        <v>22790</v>
      </c>
      <c r="D3130" t="s">
        <v>22791</v>
      </c>
      <c r="E3130" t="s">
        <v>195</v>
      </c>
      <c r="F3130" t="s">
        <v>209</v>
      </c>
      <c r="G3130" t="s">
        <v>27</v>
      </c>
      <c r="H3130" t="s">
        <v>22792</v>
      </c>
      <c r="I3130" t="s">
        <v>22793</v>
      </c>
      <c r="J3130" t="s">
        <v>22794</v>
      </c>
      <c r="K3130">
        <v>17</v>
      </c>
      <c r="N3130" t="s">
        <v>31</v>
      </c>
      <c r="O3130" t="s">
        <v>32</v>
      </c>
      <c r="Q3130" t="s">
        <v>33</v>
      </c>
      <c r="R3130" t="s">
        <v>34</v>
      </c>
      <c r="S3130" t="s">
        <v>22795</v>
      </c>
      <c r="W3130" t="s">
        <v>22796</v>
      </c>
      <c r="X3130" t="s">
        <v>60</v>
      </c>
    </row>
    <row r="3131" spans="1:24" x14ac:dyDescent="0.3">
      <c r="A3131">
        <v>971662</v>
      </c>
      <c r="B3131" t="s">
        <v>22797</v>
      </c>
      <c r="C3131" t="s">
        <v>22798</v>
      </c>
      <c r="D3131" t="s">
        <v>22799</v>
      </c>
      <c r="F3131" t="s">
        <v>603</v>
      </c>
      <c r="G3131" t="s">
        <v>27</v>
      </c>
      <c r="H3131" t="s">
        <v>22800</v>
      </c>
      <c r="I3131" t="s">
        <v>22801</v>
      </c>
      <c r="J3131" t="s">
        <v>22802</v>
      </c>
      <c r="K3131">
        <v>18</v>
      </c>
      <c r="N3131" t="s">
        <v>31</v>
      </c>
      <c r="O3131" t="s">
        <v>32</v>
      </c>
      <c r="Q3131" t="s">
        <v>33</v>
      </c>
      <c r="R3131" t="s">
        <v>34</v>
      </c>
      <c r="S3131" t="s">
        <v>22803</v>
      </c>
      <c r="W3131" t="s">
        <v>22804</v>
      </c>
      <c r="X3131" t="s">
        <v>60</v>
      </c>
    </row>
    <row r="3132" spans="1:24" x14ac:dyDescent="0.3">
      <c r="A3132">
        <v>971663</v>
      </c>
      <c r="B3132">
        <v>226935</v>
      </c>
      <c r="C3132" t="s">
        <v>22805</v>
      </c>
      <c r="D3132" t="s">
        <v>22806</v>
      </c>
      <c r="E3132" t="s">
        <v>140</v>
      </c>
      <c r="F3132" t="s">
        <v>572</v>
      </c>
      <c r="G3132" t="s">
        <v>27</v>
      </c>
      <c r="H3132" t="s">
        <v>22807</v>
      </c>
      <c r="J3132" t="s">
        <v>22808</v>
      </c>
      <c r="N3132" t="s">
        <v>31</v>
      </c>
      <c r="R3132" t="s">
        <v>78</v>
      </c>
      <c r="S3132" t="s">
        <v>22809</v>
      </c>
      <c r="W3132" t="s">
        <v>22810</v>
      </c>
    </row>
    <row r="3133" spans="1:24" x14ac:dyDescent="0.3">
      <c r="A3133">
        <v>971664</v>
      </c>
      <c r="B3133">
        <v>321986</v>
      </c>
      <c r="C3133" t="s">
        <v>22811</v>
      </c>
      <c r="D3133" t="s">
        <v>22812</v>
      </c>
      <c r="F3133" t="s">
        <v>112</v>
      </c>
      <c r="G3133" t="s">
        <v>27</v>
      </c>
      <c r="H3133" t="s">
        <v>22813</v>
      </c>
      <c r="I3133" t="s">
        <v>22814</v>
      </c>
      <c r="J3133" t="s">
        <v>22815</v>
      </c>
      <c r="K3133">
        <v>116</v>
      </c>
      <c r="M3133" t="s">
        <v>6481</v>
      </c>
      <c r="N3133" t="s">
        <v>68</v>
      </c>
      <c r="O3133" t="s">
        <v>3200</v>
      </c>
      <c r="P3133" t="s">
        <v>147</v>
      </c>
      <c r="Q3133" t="s">
        <v>33</v>
      </c>
      <c r="R3133" t="s">
        <v>34</v>
      </c>
      <c r="S3133" t="s">
        <v>22816</v>
      </c>
      <c r="T3133" t="s">
        <v>5632</v>
      </c>
      <c r="W3133" t="s">
        <v>22817</v>
      </c>
      <c r="X3133" t="s">
        <v>38</v>
      </c>
    </row>
    <row r="3134" spans="1:24" x14ac:dyDescent="0.3">
      <c r="A3134">
        <v>971665</v>
      </c>
      <c r="B3134" t="s">
        <v>22818</v>
      </c>
      <c r="C3134" t="s">
        <v>22819</v>
      </c>
      <c r="D3134" t="s">
        <v>22820</v>
      </c>
      <c r="E3134" t="s">
        <v>195</v>
      </c>
      <c r="F3134" t="s">
        <v>2210</v>
      </c>
      <c r="G3134" t="s">
        <v>43</v>
      </c>
      <c r="H3134" t="s">
        <v>22821</v>
      </c>
      <c r="I3134" t="s">
        <v>22822</v>
      </c>
      <c r="J3134" t="s">
        <v>22823</v>
      </c>
      <c r="K3134">
        <v>72</v>
      </c>
      <c r="M3134" t="s">
        <v>3732</v>
      </c>
      <c r="N3134" t="s">
        <v>68</v>
      </c>
      <c r="O3134" t="s">
        <v>3200</v>
      </c>
      <c r="P3134" t="s">
        <v>3733</v>
      </c>
      <c r="Q3134" t="s">
        <v>33</v>
      </c>
      <c r="R3134" t="s">
        <v>34</v>
      </c>
      <c r="S3134" t="s">
        <v>22824</v>
      </c>
      <c r="W3134" t="s">
        <v>22825</v>
      </c>
      <c r="X3134" t="s">
        <v>60</v>
      </c>
    </row>
    <row r="3135" spans="1:24" x14ac:dyDescent="0.3">
      <c r="A3135">
        <v>971667</v>
      </c>
      <c r="B3135" t="s">
        <v>22826</v>
      </c>
      <c r="C3135" t="s">
        <v>22827</v>
      </c>
      <c r="D3135" t="s">
        <v>22828</v>
      </c>
      <c r="F3135" t="s">
        <v>1864</v>
      </c>
      <c r="G3135" t="s">
        <v>43</v>
      </c>
      <c r="H3135" t="s">
        <v>22829</v>
      </c>
      <c r="I3135" t="s">
        <v>22830</v>
      </c>
      <c r="J3135" t="s">
        <v>22831</v>
      </c>
      <c r="K3135">
        <v>82</v>
      </c>
      <c r="N3135" t="s">
        <v>31</v>
      </c>
      <c r="O3135" t="s">
        <v>47</v>
      </c>
      <c r="Q3135" t="s">
        <v>33</v>
      </c>
      <c r="R3135" t="s">
        <v>34</v>
      </c>
      <c r="S3135" t="s">
        <v>22832</v>
      </c>
      <c r="T3135" t="s">
        <v>149</v>
      </c>
      <c r="W3135" t="s">
        <v>22833</v>
      </c>
      <c r="X3135" t="s">
        <v>38</v>
      </c>
    </row>
    <row r="3136" spans="1:24" x14ac:dyDescent="0.3">
      <c r="A3136">
        <v>971668</v>
      </c>
      <c r="B3136">
        <v>172672</v>
      </c>
      <c r="C3136" t="s">
        <v>22834</v>
      </c>
      <c r="D3136" t="s">
        <v>22835</v>
      </c>
      <c r="F3136" t="s">
        <v>141</v>
      </c>
      <c r="G3136" t="s">
        <v>27</v>
      </c>
      <c r="H3136" t="s">
        <v>22836</v>
      </c>
      <c r="I3136" t="s">
        <v>22837</v>
      </c>
      <c r="J3136" t="s">
        <v>22838</v>
      </c>
      <c r="K3136">
        <v>20</v>
      </c>
      <c r="N3136" t="s">
        <v>31</v>
      </c>
      <c r="O3136" t="s">
        <v>47</v>
      </c>
      <c r="Q3136" t="s">
        <v>33</v>
      </c>
      <c r="R3136" t="s">
        <v>34</v>
      </c>
      <c r="S3136" t="s">
        <v>22839</v>
      </c>
      <c r="T3136" t="s">
        <v>7360</v>
      </c>
      <c r="W3136" t="s">
        <v>17966</v>
      </c>
      <c r="X3136" t="s">
        <v>60</v>
      </c>
    </row>
    <row r="3137" spans="1:24" x14ac:dyDescent="0.3">
      <c r="A3137">
        <v>971669</v>
      </c>
      <c r="B3137" t="s">
        <v>22840</v>
      </c>
      <c r="C3137" t="s">
        <v>22841</v>
      </c>
      <c r="D3137" t="s">
        <v>22842</v>
      </c>
      <c r="E3137" t="s">
        <v>185</v>
      </c>
      <c r="F3137" t="s">
        <v>685</v>
      </c>
      <c r="G3137" t="s">
        <v>27</v>
      </c>
      <c r="H3137" t="s">
        <v>22843</v>
      </c>
      <c r="I3137" t="s">
        <v>22844</v>
      </c>
      <c r="J3137" t="s">
        <v>22845</v>
      </c>
      <c r="K3137">
        <v>59</v>
      </c>
      <c r="N3137" t="s">
        <v>31</v>
      </c>
      <c r="O3137" t="s">
        <v>47</v>
      </c>
      <c r="Q3137" t="s">
        <v>33</v>
      </c>
      <c r="R3137" t="s">
        <v>34</v>
      </c>
      <c r="S3137" t="s">
        <v>22846</v>
      </c>
      <c r="W3137" t="s">
        <v>22847</v>
      </c>
      <c r="X3137" t="s">
        <v>38</v>
      </c>
    </row>
    <row r="3138" spans="1:24" x14ac:dyDescent="0.3">
      <c r="A3138">
        <v>971671</v>
      </c>
      <c r="B3138" t="s">
        <v>22848</v>
      </c>
      <c r="C3138" t="s">
        <v>22849</v>
      </c>
      <c r="D3138" t="s">
        <v>22850</v>
      </c>
      <c r="F3138" t="s">
        <v>1156</v>
      </c>
      <c r="G3138" t="s">
        <v>27</v>
      </c>
      <c r="H3138" t="s">
        <v>22851</v>
      </c>
      <c r="J3138" t="s">
        <v>22852</v>
      </c>
      <c r="N3138" t="s">
        <v>31</v>
      </c>
      <c r="R3138" t="s">
        <v>78</v>
      </c>
      <c r="S3138" t="s">
        <v>22853</v>
      </c>
      <c r="T3138" t="s">
        <v>7705</v>
      </c>
      <c r="W3138" t="s">
        <v>2314</v>
      </c>
    </row>
    <row r="3139" spans="1:24" x14ac:dyDescent="0.3">
      <c r="A3139">
        <v>971672</v>
      </c>
      <c r="B3139" t="s">
        <v>22854</v>
      </c>
      <c r="C3139" t="s">
        <v>22855</v>
      </c>
      <c r="D3139" t="s">
        <v>22856</v>
      </c>
      <c r="E3139" t="s">
        <v>140</v>
      </c>
      <c r="F3139" t="s">
        <v>2210</v>
      </c>
      <c r="G3139" t="s">
        <v>43</v>
      </c>
      <c r="H3139" t="s">
        <v>22857</v>
      </c>
      <c r="I3139" t="s">
        <v>22858</v>
      </c>
      <c r="J3139" t="s">
        <v>22859</v>
      </c>
      <c r="K3139">
        <v>127</v>
      </c>
      <c r="L3139" t="s">
        <v>22860</v>
      </c>
      <c r="N3139" t="s">
        <v>68</v>
      </c>
      <c r="O3139" t="s">
        <v>47</v>
      </c>
      <c r="P3139" t="s">
        <v>964</v>
      </c>
      <c r="Q3139" t="s">
        <v>33</v>
      </c>
      <c r="R3139" t="s">
        <v>34</v>
      </c>
      <c r="S3139" t="s">
        <v>22861</v>
      </c>
      <c r="T3139" t="s">
        <v>265</v>
      </c>
      <c r="W3139" t="s">
        <v>22862</v>
      </c>
      <c r="X3139" t="s">
        <v>38</v>
      </c>
    </row>
    <row r="3140" spans="1:24" x14ac:dyDescent="0.3">
      <c r="A3140">
        <v>971673</v>
      </c>
      <c r="B3140" t="s">
        <v>22863</v>
      </c>
      <c r="C3140" t="s">
        <v>22864</v>
      </c>
      <c r="D3140" t="s">
        <v>22865</v>
      </c>
      <c r="F3140" t="s">
        <v>909</v>
      </c>
      <c r="G3140" t="s">
        <v>27</v>
      </c>
      <c r="H3140" t="s">
        <v>22866</v>
      </c>
      <c r="I3140" t="s">
        <v>22867</v>
      </c>
      <c r="J3140" t="s">
        <v>22868</v>
      </c>
      <c r="K3140">
        <v>119</v>
      </c>
      <c r="M3140" t="s">
        <v>22869</v>
      </c>
      <c r="N3140" t="s">
        <v>68</v>
      </c>
      <c r="O3140" t="s">
        <v>3200</v>
      </c>
      <c r="P3140" t="s">
        <v>22870</v>
      </c>
      <c r="Q3140" t="s">
        <v>33</v>
      </c>
      <c r="R3140" t="s">
        <v>34</v>
      </c>
      <c r="S3140" t="s">
        <v>22871</v>
      </c>
      <c r="T3140" t="s">
        <v>265</v>
      </c>
      <c r="W3140" t="s">
        <v>22872</v>
      </c>
      <c r="X3140" t="s">
        <v>38</v>
      </c>
    </row>
    <row r="3141" spans="1:24" x14ac:dyDescent="0.3">
      <c r="A3141">
        <v>971674</v>
      </c>
      <c r="B3141" t="s">
        <v>22873</v>
      </c>
      <c r="C3141" t="s">
        <v>22874</v>
      </c>
      <c r="D3141" t="s">
        <v>22875</v>
      </c>
      <c r="F3141" t="s">
        <v>102</v>
      </c>
      <c r="G3141" t="s">
        <v>27</v>
      </c>
      <c r="H3141" t="s">
        <v>22876</v>
      </c>
      <c r="I3141" t="s">
        <v>22877</v>
      </c>
      <c r="J3141" t="s">
        <v>22878</v>
      </c>
      <c r="K3141">
        <v>49</v>
      </c>
      <c r="N3141" t="s">
        <v>31</v>
      </c>
      <c r="O3141" t="s">
        <v>47</v>
      </c>
      <c r="Q3141" t="s">
        <v>33</v>
      </c>
      <c r="R3141" t="s">
        <v>34</v>
      </c>
      <c r="S3141" t="s">
        <v>22879</v>
      </c>
      <c r="W3141" t="s">
        <v>22880</v>
      </c>
      <c r="X3141" t="s">
        <v>60</v>
      </c>
    </row>
    <row r="3142" spans="1:24" x14ac:dyDescent="0.3">
      <c r="A3142">
        <v>971675</v>
      </c>
      <c r="B3142">
        <v>73119</v>
      </c>
      <c r="C3142" t="s">
        <v>15591</v>
      </c>
      <c r="D3142" t="s">
        <v>15592</v>
      </c>
      <c r="F3142" t="s">
        <v>102</v>
      </c>
      <c r="G3142" t="s">
        <v>43</v>
      </c>
      <c r="H3142" t="s">
        <v>22881</v>
      </c>
      <c r="I3142" t="s">
        <v>22882</v>
      </c>
      <c r="J3142" t="s">
        <v>22883</v>
      </c>
      <c r="K3142">
        <v>14</v>
      </c>
      <c r="M3142" t="s">
        <v>22884</v>
      </c>
      <c r="N3142" t="s">
        <v>68</v>
      </c>
      <c r="O3142" t="s">
        <v>3200</v>
      </c>
      <c r="P3142" t="s">
        <v>2793</v>
      </c>
      <c r="Q3142" t="s">
        <v>33</v>
      </c>
      <c r="R3142" t="s">
        <v>34</v>
      </c>
      <c r="S3142" t="s">
        <v>15597</v>
      </c>
      <c r="T3142" t="s">
        <v>3896</v>
      </c>
      <c r="W3142" t="s">
        <v>22885</v>
      </c>
      <c r="X3142" t="s">
        <v>60</v>
      </c>
    </row>
    <row r="3143" spans="1:24" x14ac:dyDescent="0.3">
      <c r="A3143">
        <v>971676</v>
      </c>
      <c r="B3143" t="s">
        <v>22886</v>
      </c>
      <c r="C3143" t="s">
        <v>22887</v>
      </c>
      <c r="D3143" t="s">
        <v>22888</v>
      </c>
      <c r="E3143" t="s">
        <v>140</v>
      </c>
      <c r="F3143" t="s">
        <v>1448</v>
      </c>
      <c r="G3143" t="s">
        <v>27</v>
      </c>
      <c r="H3143" t="s">
        <v>22889</v>
      </c>
      <c r="I3143" t="s">
        <v>22890</v>
      </c>
      <c r="J3143" t="s">
        <v>22891</v>
      </c>
      <c r="K3143">
        <v>45</v>
      </c>
      <c r="N3143" t="s">
        <v>31</v>
      </c>
      <c r="O3143" t="s">
        <v>47</v>
      </c>
      <c r="Q3143" t="s">
        <v>33</v>
      </c>
      <c r="R3143" t="s">
        <v>34</v>
      </c>
      <c r="S3143" t="s">
        <v>22892</v>
      </c>
      <c r="T3143" t="s">
        <v>1345</v>
      </c>
      <c r="W3143" t="s">
        <v>22893</v>
      </c>
      <c r="X3143" t="s">
        <v>60</v>
      </c>
    </row>
    <row r="3144" spans="1:24" x14ac:dyDescent="0.3">
      <c r="A3144">
        <v>971677</v>
      </c>
      <c r="B3144" t="s">
        <v>22894</v>
      </c>
      <c r="C3144" t="s">
        <v>22895</v>
      </c>
      <c r="D3144" t="s">
        <v>22896</v>
      </c>
      <c r="F3144" t="s">
        <v>102</v>
      </c>
      <c r="G3144" t="s">
        <v>27</v>
      </c>
      <c r="H3144" t="s">
        <v>22897</v>
      </c>
      <c r="I3144" t="s">
        <v>22897</v>
      </c>
      <c r="J3144" t="s">
        <v>22898</v>
      </c>
      <c r="K3144">
        <v>0</v>
      </c>
      <c r="N3144" t="s">
        <v>31</v>
      </c>
      <c r="O3144" t="s">
        <v>158</v>
      </c>
      <c r="Q3144" t="s">
        <v>119</v>
      </c>
      <c r="R3144" t="s">
        <v>120</v>
      </c>
      <c r="S3144" t="s">
        <v>22899</v>
      </c>
      <c r="T3144" t="s">
        <v>19442</v>
      </c>
      <c r="W3144" t="s">
        <v>2688</v>
      </c>
    </row>
    <row r="3145" spans="1:24" x14ac:dyDescent="0.3">
      <c r="A3145">
        <v>971678</v>
      </c>
      <c r="B3145" t="s">
        <v>22900</v>
      </c>
      <c r="C3145" t="s">
        <v>22901</v>
      </c>
      <c r="D3145" t="s">
        <v>22902</v>
      </c>
      <c r="E3145" t="s">
        <v>140</v>
      </c>
      <c r="F3145" t="s">
        <v>1610</v>
      </c>
      <c r="G3145" t="s">
        <v>27</v>
      </c>
      <c r="H3145" t="s">
        <v>22903</v>
      </c>
      <c r="J3145" t="s">
        <v>22904</v>
      </c>
      <c r="N3145" t="s">
        <v>31</v>
      </c>
      <c r="R3145" t="s">
        <v>78</v>
      </c>
      <c r="S3145" t="s">
        <v>22905</v>
      </c>
      <c r="W3145" t="s">
        <v>22906</v>
      </c>
      <c r="X3145" t="s">
        <v>38</v>
      </c>
    </row>
    <row r="3146" spans="1:24" x14ac:dyDescent="0.3">
      <c r="A3146">
        <v>971679</v>
      </c>
      <c r="B3146" t="s">
        <v>22907</v>
      </c>
      <c r="C3146" t="s">
        <v>22908</v>
      </c>
      <c r="D3146" t="s">
        <v>22909</v>
      </c>
      <c r="F3146" t="s">
        <v>1001</v>
      </c>
      <c r="G3146" t="s">
        <v>27</v>
      </c>
      <c r="H3146" t="s">
        <v>22910</v>
      </c>
      <c r="J3146" t="s">
        <v>22911</v>
      </c>
      <c r="N3146" t="s">
        <v>31</v>
      </c>
      <c r="R3146" t="s">
        <v>78</v>
      </c>
      <c r="S3146" t="s">
        <v>22912</v>
      </c>
      <c r="T3146" t="s">
        <v>22913</v>
      </c>
      <c r="W3146" t="s">
        <v>3233</v>
      </c>
    </row>
    <row r="3147" spans="1:24" x14ac:dyDescent="0.3">
      <c r="A3147">
        <v>971680</v>
      </c>
      <c r="B3147" t="s">
        <v>22914</v>
      </c>
      <c r="C3147" t="s">
        <v>22915</v>
      </c>
      <c r="D3147" t="s">
        <v>22916</v>
      </c>
      <c r="E3147" t="s">
        <v>185</v>
      </c>
      <c r="F3147" t="s">
        <v>42</v>
      </c>
      <c r="G3147" t="s">
        <v>27</v>
      </c>
      <c r="H3147" t="s">
        <v>22917</v>
      </c>
      <c r="I3147" t="s">
        <v>22918</v>
      </c>
      <c r="J3147" t="s">
        <v>22919</v>
      </c>
      <c r="K3147">
        <v>81</v>
      </c>
      <c r="L3147" t="s">
        <v>1388</v>
      </c>
      <c r="N3147" t="s">
        <v>68</v>
      </c>
      <c r="O3147" t="s">
        <v>47</v>
      </c>
      <c r="P3147" t="s">
        <v>69</v>
      </c>
      <c r="Q3147" t="s">
        <v>33</v>
      </c>
      <c r="R3147" t="s">
        <v>34</v>
      </c>
      <c r="S3147" t="s">
        <v>22920</v>
      </c>
      <c r="T3147" t="s">
        <v>646</v>
      </c>
      <c r="W3147" t="s">
        <v>22921</v>
      </c>
      <c r="X3147" t="s">
        <v>38</v>
      </c>
    </row>
    <row r="3148" spans="1:24" x14ac:dyDescent="0.3">
      <c r="A3148">
        <v>971681</v>
      </c>
      <c r="B3148" t="s">
        <v>22922</v>
      </c>
      <c r="C3148" t="s">
        <v>22923</v>
      </c>
      <c r="D3148" t="s">
        <v>22924</v>
      </c>
      <c r="F3148" t="s">
        <v>112</v>
      </c>
      <c r="G3148" t="s">
        <v>43</v>
      </c>
      <c r="H3148" t="s">
        <v>22925</v>
      </c>
      <c r="I3148" t="s">
        <v>22926</v>
      </c>
      <c r="J3148" t="s">
        <v>22927</v>
      </c>
      <c r="K3148">
        <v>82</v>
      </c>
      <c r="N3148" t="s">
        <v>31</v>
      </c>
      <c r="O3148" t="s">
        <v>47</v>
      </c>
      <c r="Q3148" t="s">
        <v>33</v>
      </c>
      <c r="R3148" t="s">
        <v>34</v>
      </c>
      <c r="S3148" t="s">
        <v>22928</v>
      </c>
      <c r="W3148" t="s">
        <v>12048</v>
      </c>
      <c r="X3148" t="s">
        <v>38</v>
      </c>
    </row>
    <row r="3149" spans="1:24" x14ac:dyDescent="0.3">
      <c r="A3149">
        <v>971682</v>
      </c>
      <c r="B3149" t="s">
        <v>17264</v>
      </c>
      <c r="C3149" t="s">
        <v>17265</v>
      </c>
      <c r="D3149" t="s">
        <v>17266</v>
      </c>
      <c r="F3149" t="s">
        <v>292</v>
      </c>
      <c r="G3149" t="s">
        <v>27</v>
      </c>
      <c r="H3149" t="s">
        <v>22929</v>
      </c>
      <c r="J3149" t="s">
        <v>22930</v>
      </c>
      <c r="N3149" t="s">
        <v>31</v>
      </c>
      <c r="R3149" t="s">
        <v>78</v>
      </c>
      <c r="S3149" t="s">
        <v>17270</v>
      </c>
      <c r="T3149" t="s">
        <v>17271</v>
      </c>
      <c r="W3149" t="s">
        <v>2138</v>
      </c>
      <c r="X3149" t="s">
        <v>38</v>
      </c>
    </row>
    <row r="3150" spans="1:24" x14ac:dyDescent="0.3">
      <c r="A3150">
        <v>971685</v>
      </c>
      <c r="B3150" t="s">
        <v>22931</v>
      </c>
      <c r="C3150" t="s">
        <v>22932</v>
      </c>
      <c r="D3150" t="s">
        <v>22933</v>
      </c>
      <c r="F3150" t="s">
        <v>909</v>
      </c>
      <c r="G3150" t="s">
        <v>43</v>
      </c>
      <c r="H3150" t="s">
        <v>22934</v>
      </c>
      <c r="J3150" t="s">
        <v>22935</v>
      </c>
      <c r="N3150" t="s">
        <v>31</v>
      </c>
      <c r="R3150" t="s">
        <v>78</v>
      </c>
      <c r="S3150" t="s">
        <v>87</v>
      </c>
      <c r="W3150" t="s">
        <v>22936</v>
      </c>
    </row>
    <row r="3151" spans="1:24" x14ac:dyDescent="0.3">
      <c r="A3151">
        <v>971686</v>
      </c>
      <c r="B3151" t="s">
        <v>20334</v>
      </c>
      <c r="C3151" t="s">
        <v>20335</v>
      </c>
      <c r="D3151" t="s">
        <v>20336</v>
      </c>
      <c r="E3151" t="s">
        <v>140</v>
      </c>
      <c r="F3151" t="s">
        <v>63</v>
      </c>
      <c r="G3151" t="s">
        <v>43</v>
      </c>
      <c r="H3151" t="s">
        <v>22937</v>
      </c>
      <c r="I3151" t="s">
        <v>22937</v>
      </c>
      <c r="J3151" t="s">
        <v>22938</v>
      </c>
      <c r="K3151">
        <v>0</v>
      </c>
      <c r="N3151" t="s">
        <v>31</v>
      </c>
      <c r="Q3151" t="s">
        <v>33</v>
      </c>
      <c r="R3151" t="s">
        <v>34</v>
      </c>
      <c r="S3151" t="s">
        <v>20339</v>
      </c>
      <c r="W3151" t="s">
        <v>1510</v>
      </c>
    </row>
    <row r="3152" spans="1:24" x14ac:dyDescent="0.3">
      <c r="A3152">
        <v>971687</v>
      </c>
      <c r="B3152" t="s">
        <v>22939</v>
      </c>
      <c r="C3152" t="s">
        <v>22940</v>
      </c>
      <c r="D3152" t="s">
        <v>22941</v>
      </c>
      <c r="F3152" t="s">
        <v>63</v>
      </c>
      <c r="G3152" t="s">
        <v>43</v>
      </c>
      <c r="H3152" t="s">
        <v>22942</v>
      </c>
      <c r="J3152" t="s">
        <v>22943</v>
      </c>
      <c r="N3152" t="s">
        <v>31</v>
      </c>
      <c r="R3152" t="s">
        <v>78</v>
      </c>
      <c r="S3152" t="s">
        <v>22944</v>
      </c>
      <c r="T3152" t="s">
        <v>14781</v>
      </c>
      <c r="W3152" t="s">
        <v>22945</v>
      </c>
    </row>
    <row r="3153" spans="1:24" x14ac:dyDescent="0.3">
      <c r="A3153">
        <v>971688</v>
      </c>
      <c r="B3153" t="s">
        <v>22946</v>
      </c>
      <c r="C3153" t="s">
        <v>22947</v>
      </c>
      <c r="D3153" t="s">
        <v>22948</v>
      </c>
      <c r="F3153" t="s">
        <v>209</v>
      </c>
      <c r="G3153" t="s">
        <v>43</v>
      </c>
      <c r="H3153" t="s">
        <v>22949</v>
      </c>
      <c r="J3153" t="s">
        <v>22950</v>
      </c>
      <c r="N3153" t="s">
        <v>31</v>
      </c>
      <c r="R3153" t="s">
        <v>78</v>
      </c>
      <c r="S3153" t="s">
        <v>22951</v>
      </c>
      <c r="T3153" t="s">
        <v>22952</v>
      </c>
      <c r="W3153" t="s">
        <v>22953</v>
      </c>
    </row>
    <row r="3154" spans="1:24" x14ac:dyDescent="0.3">
      <c r="A3154">
        <v>971689</v>
      </c>
      <c r="B3154" t="s">
        <v>9640</v>
      </c>
      <c r="C3154" t="s">
        <v>9641</v>
      </c>
      <c r="D3154" t="s">
        <v>9642</v>
      </c>
      <c r="F3154" t="s">
        <v>818</v>
      </c>
      <c r="G3154" t="s">
        <v>43</v>
      </c>
      <c r="H3154" t="s">
        <v>22954</v>
      </c>
      <c r="J3154" t="s">
        <v>22955</v>
      </c>
      <c r="N3154" t="s">
        <v>31</v>
      </c>
      <c r="R3154" t="s">
        <v>78</v>
      </c>
      <c r="S3154" t="s">
        <v>9646</v>
      </c>
      <c r="W3154" t="s">
        <v>22956</v>
      </c>
    </row>
    <row r="3155" spans="1:24" x14ac:dyDescent="0.3">
      <c r="A3155">
        <v>971690</v>
      </c>
      <c r="B3155">
        <v>118316</v>
      </c>
      <c r="C3155" t="s">
        <v>22957</v>
      </c>
      <c r="D3155" t="s">
        <v>22958</v>
      </c>
      <c r="E3155" t="s">
        <v>195</v>
      </c>
      <c r="F3155" t="s">
        <v>2732</v>
      </c>
      <c r="G3155" t="s">
        <v>43</v>
      </c>
      <c r="H3155" t="s">
        <v>22959</v>
      </c>
      <c r="I3155" t="s">
        <v>22960</v>
      </c>
      <c r="J3155" t="s">
        <v>22961</v>
      </c>
      <c r="K3155">
        <v>86</v>
      </c>
      <c r="N3155" t="s">
        <v>31</v>
      </c>
      <c r="O3155" t="s">
        <v>3200</v>
      </c>
      <c r="Q3155" t="s">
        <v>1586</v>
      </c>
      <c r="R3155" t="s">
        <v>1587</v>
      </c>
      <c r="S3155" t="s">
        <v>22962</v>
      </c>
      <c r="T3155" t="s">
        <v>22963</v>
      </c>
      <c r="W3155" t="s">
        <v>22964</v>
      </c>
      <c r="X3155" t="s">
        <v>60</v>
      </c>
    </row>
    <row r="3156" spans="1:24" x14ac:dyDescent="0.3">
      <c r="A3156">
        <v>971691</v>
      </c>
      <c r="B3156">
        <v>333204</v>
      </c>
      <c r="C3156" t="s">
        <v>22965</v>
      </c>
      <c r="D3156" t="s">
        <v>22966</v>
      </c>
      <c r="F3156" t="s">
        <v>63</v>
      </c>
      <c r="G3156" t="s">
        <v>43</v>
      </c>
      <c r="H3156" t="s">
        <v>22967</v>
      </c>
      <c r="I3156" t="s">
        <v>22968</v>
      </c>
      <c r="J3156" t="s">
        <v>22969</v>
      </c>
      <c r="K3156">
        <v>96</v>
      </c>
      <c r="N3156" t="s">
        <v>31</v>
      </c>
      <c r="O3156" t="s">
        <v>47</v>
      </c>
      <c r="Q3156" t="s">
        <v>33</v>
      </c>
      <c r="R3156" t="s">
        <v>34</v>
      </c>
      <c r="S3156" t="s">
        <v>22970</v>
      </c>
      <c r="T3156" t="s">
        <v>3962</v>
      </c>
      <c r="W3156" t="s">
        <v>22971</v>
      </c>
      <c r="X3156" t="s">
        <v>38</v>
      </c>
    </row>
    <row r="3157" spans="1:24" x14ac:dyDescent="0.3">
      <c r="A3157">
        <v>971692</v>
      </c>
      <c r="B3157" t="s">
        <v>22972</v>
      </c>
      <c r="C3157" t="s">
        <v>22973</v>
      </c>
      <c r="D3157" t="s">
        <v>22974</v>
      </c>
      <c r="E3157" t="s">
        <v>101</v>
      </c>
      <c r="F3157" t="s">
        <v>26</v>
      </c>
      <c r="G3157" t="s">
        <v>43</v>
      </c>
      <c r="H3157" t="s">
        <v>22975</v>
      </c>
      <c r="J3157" t="s">
        <v>22976</v>
      </c>
      <c r="N3157" t="s">
        <v>31</v>
      </c>
      <c r="R3157" t="s">
        <v>78</v>
      </c>
      <c r="S3157" t="s">
        <v>22977</v>
      </c>
      <c r="W3157" t="s">
        <v>22978</v>
      </c>
      <c r="X3157" t="s">
        <v>38</v>
      </c>
    </row>
    <row r="3158" spans="1:24" x14ac:dyDescent="0.3">
      <c r="A3158">
        <v>971693</v>
      </c>
      <c r="B3158" t="s">
        <v>22979</v>
      </c>
      <c r="C3158" t="s">
        <v>22980</v>
      </c>
      <c r="D3158" t="s">
        <v>22981</v>
      </c>
      <c r="E3158" t="s">
        <v>140</v>
      </c>
      <c r="F3158" t="s">
        <v>281</v>
      </c>
      <c r="G3158" t="s">
        <v>27</v>
      </c>
      <c r="H3158" t="s">
        <v>22982</v>
      </c>
      <c r="I3158" t="s">
        <v>22983</v>
      </c>
      <c r="J3158" t="s">
        <v>22984</v>
      </c>
      <c r="K3158">
        <v>72</v>
      </c>
      <c r="N3158" t="s">
        <v>31</v>
      </c>
      <c r="O3158" t="s">
        <v>47</v>
      </c>
      <c r="Q3158" t="s">
        <v>33</v>
      </c>
      <c r="R3158" t="s">
        <v>34</v>
      </c>
      <c r="S3158" t="s">
        <v>22985</v>
      </c>
      <c r="T3158" t="s">
        <v>22986</v>
      </c>
      <c r="W3158" t="s">
        <v>22987</v>
      </c>
      <c r="X3158" t="s">
        <v>38</v>
      </c>
    </row>
    <row r="3159" spans="1:24" x14ac:dyDescent="0.3">
      <c r="A3159">
        <v>971694</v>
      </c>
      <c r="B3159">
        <v>251856</v>
      </c>
      <c r="C3159" t="s">
        <v>22988</v>
      </c>
      <c r="D3159" t="s">
        <v>22989</v>
      </c>
      <c r="F3159" t="s">
        <v>92</v>
      </c>
      <c r="G3159" t="s">
        <v>43</v>
      </c>
      <c r="H3159" t="s">
        <v>22990</v>
      </c>
      <c r="I3159" t="s">
        <v>22990</v>
      </c>
      <c r="J3159" t="s">
        <v>22991</v>
      </c>
      <c r="K3159">
        <v>0</v>
      </c>
      <c r="N3159" t="s">
        <v>31</v>
      </c>
      <c r="Q3159" t="s">
        <v>33</v>
      </c>
      <c r="R3159" t="s">
        <v>34</v>
      </c>
      <c r="S3159" t="s">
        <v>22992</v>
      </c>
      <c r="T3159" t="s">
        <v>22993</v>
      </c>
      <c r="W3159" t="s">
        <v>4321</v>
      </c>
    </row>
    <row r="3160" spans="1:24" x14ac:dyDescent="0.3">
      <c r="A3160">
        <v>971696</v>
      </c>
      <c r="B3160" t="s">
        <v>22994</v>
      </c>
      <c r="C3160" t="s">
        <v>22995</v>
      </c>
      <c r="D3160" t="s">
        <v>22996</v>
      </c>
      <c r="E3160" t="s">
        <v>2632</v>
      </c>
      <c r="F3160" t="s">
        <v>209</v>
      </c>
      <c r="G3160" t="s">
        <v>27</v>
      </c>
      <c r="H3160" t="s">
        <v>22997</v>
      </c>
      <c r="J3160" t="s">
        <v>22998</v>
      </c>
      <c r="N3160" t="s">
        <v>31</v>
      </c>
      <c r="R3160" t="s">
        <v>78</v>
      </c>
      <c r="S3160" t="s">
        <v>22999</v>
      </c>
      <c r="W3160" t="s">
        <v>1599</v>
      </c>
      <c r="X3160" t="s">
        <v>38</v>
      </c>
    </row>
    <row r="3161" spans="1:24" x14ac:dyDescent="0.3">
      <c r="A3161">
        <v>971697</v>
      </c>
      <c r="B3161" t="s">
        <v>23000</v>
      </c>
      <c r="C3161" t="s">
        <v>23001</v>
      </c>
      <c r="D3161" t="s">
        <v>23002</v>
      </c>
      <c r="E3161" t="s">
        <v>1284</v>
      </c>
      <c r="F3161" t="s">
        <v>1156</v>
      </c>
      <c r="G3161" t="s">
        <v>43</v>
      </c>
      <c r="H3161" t="s">
        <v>23003</v>
      </c>
      <c r="I3161" t="s">
        <v>23004</v>
      </c>
      <c r="J3161" t="s">
        <v>23005</v>
      </c>
      <c r="K3161">
        <v>48</v>
      </c>
      <c r="M3161" t="s">
        <v>23006</v>
      </c>
      <c r="N3161" t="s">
        <v>68</v>
      </c>
      <c r="O3161" t="s">
        <v>13820</v>
      </c>
      <c r="P3161" t="s">
        <v>400</v>
      </c>
      <c r="Q3161" t="s">
        <v>33</v>
      </c>
      <c r="R3161" t="s">
        <v>34</v>
      </c>
      <c r="S3161" t="s">
        <v>23007</v>
      </c>
      <c r="W3161" t="s">
        <v>1839</v>
      </c>
      <c r="X3161" t="s">
        <v>38</v>
      </c>
    </row>
    <row r="3162" spans="1:24" x14ac:dyDescent="0.3">
      <c r="A3162">
        <v>971698</v>
      </c>
      <c r="B3162" t="s">
        <v>23008</v>
      </c>
      <c r="C3162" t="s">
        <v>23009</v>
      </c>
      <c r="D3162" t="s">
        <v>23010</v>
      </c>
      <c r="E3162" t="s">
        <v>425</v>
      </c>
      <c r="F3162" t="s">
        <v>1042</v>
      </c>
      <c r="G3162" t="s">
        <v>27</v>
      </c>
      <c r="H3162" t="s">
        <v>23011</v>
      </c>
      <c r="I3162" t="s">
        <v>23012</v>
      </c>
      <c r="J3162" t="s">
        <v>23013</v>
      </c>
      <c r="K3162">
        <v>55</v>
      </c>
      <c r="L3162" t="s">
        <v>742</v>
      </c>
      <c r="N3162" t="s">
        <v>68</v>
      </c>
      <c r="O3162" t="s">
        <v>13820</v>
      </c>
      <c r="P3162" t="s">
        <v>3646</v>
      </c>
      <c r="Q3162" t="s">
        <v>33</v>
      </c>
      <c r="R3162" t="s">
        <v>34</v>
      </c>
      <c r="S3162" t="s">
        <v>23014</v>
      </c>
      <c r="W3162" t="s">
        <v>1672</v>
      </c>
      <c r="X3162" t="s">
        <v>38</v>
      </c>
    </row>
    <row r="3163" spans="1:24" x14ac:dyDescent="0.3">
      <c r="A3163">
        <v>971699</v>
      </c>
      <c r="B3163">
        <v>309161</v>
      </c>
      <c r="C3163" t="s">
        <v>23015</v>
      </c>
      <c r="D3163" t="s">
        <v>23016</v>
      </c>
      <c r="F3163" t="s">
        <v>141</v>
      </c>
      <c r="G3163" t="s">
        <v>27</v>
      </c>
      <c r="H3163" t="s">
        <v>23017</v>
      </c>
      <c r="I3163" t="s">
        <v>23018</v>
      </c>
      <c r="J3163" t="s">
        <v>23019</v>
      </c>
      <c r="K3163">
        <v>68</v>
      </c>
      <c r="L3163" t="s">
        <v>12538</v>
      </c>
      <c r="N3163" t="s">
        <v>68</v>
      </c>
      <c r="O3163" t="s">
        <v>5893</v>
      </c>
      <c r="P3163" t="s">
        <v>823</v>
      </c>
      <c r="Q3163" t="s">
        <v>33</v>
      </c>
      <c r="R3163" t="s">
        <v>34</v>
      </c>
      <c r="S3163" t="s">
        <v>23020</v>
      </c>
      <c r="T3163" t="s">
        <v>5728</v>
      </c>
      <c r="W3163" t="s">
        <v>23021</v>
      </c>
      <c r="X3163" t="s">
        <v>38</v>
      </c>
    </row>
    <row r="3164" spans="1:24" x14ac:dyDescent="0.3">
      <c r="A3164">
        <v>971700</v>
      </c>
      <c r="B3164">
        <v>270868</v>
      </c>
      <c r="C3164" t="s">
        <v>23022</v>
      </c>
      <c r="D3164" t="s">
        <v>23023</v>
      </c>
      <c r="F3164" t="s">
        <v>26</v>
      </c>
      <c r="G3164" t="s">
        <v>27</v>
      </c>
      <c r="H3164" t="s">
        <v>23024</v>
      </c>
      <c r="I3164" t="s">
        <v>23025</v>
      </c>
      <c r="J3164" t="s">
        <v>23026</v>
      </c>
      <c r="K3164">
        <v>65</v>
      </c>
      <c r="M3164" t="s">
        <v>23027</v>
      </c>
      <c r="N3164" t="s">
        <v>68</v>
      </c>
      <c r="O3164" t="s">
        <v>13820</v>
      </c>
      <c r="P3164" t="s">
        <v>491</v>
      </c>
      <c r="Q3164" t="s">
        <v>33</v>
      </c>
      <c r="R3164" t="s">
        <v>34</v>
      </c>
      <c r="S3164" t="s">
        <v>23028</v>
      </c>
      <c r="T3164" t="s">
        <v>725</v>
      </c>
      <c r="W3164" t="s">
        <v>1876</v>
      </c>
      <c r="X3164" t="s">
        <v>38</v>
      </c>
    </row>
    <row r="3165" spans="1:24" x14ac:dyDescent="0.3">
      <c r="A3165">
        <v>971701</v>
      </c>
      <c r="B3165" t="s">
        <v>17264</v>
      </c>
      <c r="C3165" t="s">
        <v>17265</v>
      </c>
      <c r="D3165" t="s">
        <v>17266</v>
      </c>
      <c r="F3165" t="s">
        <v>292</v>
      </c>
      <c r="G3165" t="s">
        <v>27</v>
      </c>
      <c r="H3165" t="s">
        <v>23029</v>
      </c>
      <c r="I3165" t="s">
        <v>23030</v>
      </c>
      <c r="J3165" t="s">
        <v>23031</v>
      </c>
      <c r="K3165">
        <v>72</v>
      </c>
      <c r="M3165" t="s">
        <v>8541</v>
      </c>
      <c r="N3165" t="s">
        <v>68</v>
      </c>
      <c r="O3165" t="s">
        <v>13820</v>
      </c>
      <c r="P3165" t="s">
        <v>436</v>
      </c>
      <c r="Q3165" t="s">
        <v>33</v>
      </c>
      <c r="R3165" t="s">
        <v>34</v>
      </c>
      <c r="S3165" t="s">
        <v>17270</v>
      </c>
      <c r="T3165" t="s">
        <v>17271</v>
      </c>
      <c r="W3165" t="s">
        <v>23032</v>
      </c>
      <c r="X3165" t="s">
        <v>38</v>
      </c>
    </row>
    <row r="3166" spans="1:24" x14ac:dyDescent="0.3">
      <c r="A3166">
        <v>971702</v>
      </c>
      <c r="B3166">
        <v>151137</v>
      </c>
      <c r="C3166" t="s">
        <v>23033</v>
      </c>
      <c r="D3166" t="s">
        <v>23034</v>
      </c>
      <c r="F3166" t="s">
        <v>356</v>
      </c>
      <c r="G3166" t="s">
        <v>27</v>
      </c>
      <c r="H3166" t="s">
        <v>23035</v>
      </c>
      <c r="I3166" t="s">
        <v>23036</v>
      </c>
      <c r="J3166" t="s">
        <v>23037</v>
      </c>
      <c r="K3166">
        <v>46</v>
      </c>
      <c r="N3166" t="s">
        <v>31</v>
      </c>
      <c r="O3166" t="s">
        <v>3200</v>
      </c>
      <c r="Q3166" t="s">
        <v>33</v>
      </c>
      <c r="R3166" t="s">
        <v>34</v>
      </c>
      <c r="S3166" t="s">
        <v>23038</v>
      </c>
      <c r="T3166" t="s">
        <v>36</v>
      </c>
      <c r="W3166" t="s">
        <v>23039</v>
      </c>
      <c r="X3166" t="s">
        <v>1251</v>
      </c>
    </row>
    <row r="3167" spans="1:24" x14ac:dyDescent="0.3">
      <c r="A3167">
        <v>971703</v>
      </c>
      <c r="B3167" t="s">
        <v>22900</v>
      </c>
      <c r="C3167" t="s">
        <v>22901</v>
      </c>
      <c r="D3167" t="s">
        <v>22902</v>
      </c>
      <c r="E3167" t="s">
        <v>140</v>
      </c>
      <c r="F3167" t="s">
        <v>1610</v>
      </c>
      <c r="G3167" t="s">
        <v>27</v>
      </c>
      <c r="H3167" t="s">
        <v>23040</v>
      </c>
      <c r="I3167" t="s">
        <v>23041</v>
      </c>
      <c r="J3167" t="s">
        <v>23042</v>
      </c>
      <c r="K3167">
        <v>18</v>
      </c>
      <c r="M3167" t="s">
        <v>23043</v>
      </c>
      <c r="N3167" t="s">
        <v>68</v>
      </c>
      <c r="O3167" t="s">
        <v>13820</v>
      </c>
      <c r="P3167" t="s">
        <v>23044</v>
      </c>
      <c r="Q3167" t="s">
        <v>33</v>
      </c>
      <c r="R3167" t="s">
        <v>34</v>
      </c>
      <c r="S3167" t="s">
        <v>22905</v>
      </c>
      <c r="W3167" t="s">
        <v>557</v>
      </c>
      <c r="X3167" t="s">
        <v>38</v>
      </c>
    </row>
    <row r="3168" spans="1:24" x14ac:dyDescent="0.3">
      <c r="A3168">
        <v>971704</v>
      </c>
      <c r="B3168" t="s">
        <v>22939</v>
      </c>
      <c r="C3168" t="s">
        <v>22940</v>
      </c>
      <c r="D3168" t="s">
        <v>22941</v>
      </c>
      <c r="F3168" t="s">
        <v>63</v>
      </c>
      <c r="G3168" t="s">
        <v>43</v>
      </c>
      <c r="H3168" t="s">
        <v>23045</v>
      </c>
      <c r="I3168" t="s">
        <v>23046</v>
      </c>
      <c r="J3168" t="s">
        <v>23047</v>
      </c>
      <c r="K3168">
        <v>51</v>
      </c>
      <c r="L3168" t="s">
        <v>23048</v>
      </c>
      <c r="N3168" t="s">
        <v>68</v>
      </c>
      <c r="O3168" t="s">
        <v>5893</v>
      </c>
      <c r="P3168" t="s">
        <v>7743</v>
      </c>
      <c r="Q3168" t="s">
        <v>33</v>
      </c>
      <c r="R3168" t="s">
        <v>34</v>
      </c>
      <c r="S3168" t="s">
        <v>22944</v>
      </c>
      <c r="T3168" t="s">
        <v>14781</v>
      </c>
      <c r="W3168" t="s">
        <v>23049</v>
      </c>
      <c r="X3168" t="s">
        <v>38</v>
      </c>
    </row>
    <row r="3169" spans="1:24" x14ac:dyDescent="0.3">
      <c r="A3169">
        <v>971706</v>
      </c>
      <c r="B3169">
        <v>210184</v>
      </c>
      <c r="C3169" t="s">
        <v>23050</v>
      </c>
      <c r="D3169" t="s">
        <v>23051</v>
      </c>
      <c r="F3169" t="s">
        <v>292</v>
      </c>
      <c r="G3169" t="s">
        <v>43</v>
      </c>
      <c r="H3169" t="s">
        <v>23052</v>
      </c>
      <c r="I3169" t="s">
        <v>23053</v>
      </c>
      <c r="J3169" t="s">
        <v>23054</v>
      </c>
      <c r="K3169">
        <v>8</v>
      </c>
      <c r="M3169" t="s">
        <v>23055</v>
      </c>
      <c r="N3169" t="s">
        <v>68</v>
      </c>
      <c r="O3169" t="s">
        <v>13820</v>
      </c>
      <c r="P3169" t="s">
        <v>1068</v>
      </c>
      <c r="Q3169" t="s">
        <v>33</v>
      </c>
      <c r="R3169" t="s">
        <v>34</v>
      </c>
      <c r="S3169" t="s">
        <v>23056</v>
      </c>
      <c r="W3169" t="s">
        <v>23057</v>
      </c>
      <c r="X3169" t="s">
        <v>38</v>
      </c>
    </row>
    <row r="3170" spans="1:24" x14ac:dyDescent="0.3">
      <c r="A3170">
        <v>971707</v>
      </c>
      <c r="B3170">
        <v>296301</v>
      </c>
      <c r="C3170" t="s">
        <v>21414</v>
      </c>
      <c r="D3170" t="s">
        <v>21415</v>
      </c>
      <c r="F3170" t="s">
        <v>125</v>
      </c>
      <c r="G3170" t="s">
        <v>43</v>
      </c>
      <c r="H3170" t="s">
        <v>23058</v>
      </c>
      <c r="I3170" t="s">
        <v>23059</v>
      </c>
      <c r="J3170" t="s">
        <v>23060</v>
      </c>
      <c r="K3170">
        <v>12</v>
      </c>
      <c r="L3170" t="s">
        <v>23061</v>
      </c>
      <c r="N3170" t="s">
        <v>68</v>
      </c>
      <c r="O3170" t="s">
        <v>5893</v>
      </c>
      <c r="P3170" t="s">
        <v>23062</v>
      </c>
      <c r="Q3170" t="s">
        <v>33</v>
      </c>
      <c r="R3170" t="s">
        <v>34</v>
      </c>
      <c r="S3170" t="s">
        <v>21420</v>
      </c>
      <c r="W3170" t="s">
        <v>5897</v>
      </c>
      <c r="X3170" t="s">
        <v>38</v>
      </c>
    </row>
    <row r="3171" spans="1:24" x14ac:dyDescent="0.3">
      <c r="A3171">
        <v>971710</v>
      </c>
      <c r="B3171">
        <v>34212</v>
      </c>
      <c r="C3171" t="s">
        <v>18185</v>
      </c>
      <c r="D3171" t="s">
        <v>18186</v>
      </c>
      <c r="E3171" t="s">
        <v>195</v>
      </c>
      <c r="F3171" t="s">
        <v>2210</v>
      </c>
      <c r="G3171" t="s">
        <v>27</v>
      </c>
      <c r="H3171" t="s">
        <v>23063</v>
      </c>
      <c r="I3171" t="s">
        <v>23064</v>
      </c>
      <c r="J3171" t="s">
        <v>23065</v>
      </c>
      <c r="K3171">
        <v>44</v>
      </c>
      <c r="M3171" t="s">
        <v>23066</v>
      </c>
      <c r="N3171" t="s">
        <v>31</v>
      </c>
      <c r="O3171" t="s">
        <v>13820</v>
      </c>
      <c r="Q3171" t="s">
        <v>33</v>
      </c>
      <c r="R3171" t="s">
        <v>34</v>
      </c>
      <c r="S3171" t="s">
        <v>18190</v>
      </c>
      <c r="W3171" t="s">
        <v>2931</v>
      </c>
      <c r="X3171" t="s">
        <v>38</v>
      </c>
    </row>
    <row r="3172" spans="1:24" x14ac:dyDescent="0.3">
      <c r="A3172">
        <v>971711</v>
      </c>
      <c r="B3172" t="s">
        <v>23067</v>
      </c>
      <c r="C3172" t="s">
        <v>23068</v>
      </c>
      <c r="D3172" t="s">
        <v>23069</v>
      </c>
      <c r="F3172" t="s">
        <v>1350</v>
      </c>
      <c r="G3172" t="s">
        <v>43</v>
      </c>
      <c r="H3172" t="s">
        <v>23070</v>
      </c>
      <c r="I3172" t="s">
        <v>23071</v>
      </c>
      <c r="J3172" t="s">
        <v>23072</v>
      </c>
      <c r="K3172">
        <v>57</v>
      </c>
      <c r="L3172" t="s">
        <v>23073</v>
      </c>
      <c r="N3172" t="s">
        <v>31</v>
      </c>
      <c r="O3172" t="s">
        <v>5893</v>
      </c>
      <c r="Q3172" t="s">
        <v>33</v>
      </c>
      <c r="R3172" t="s">
        <v>34</v>
      </c>
      <c r="S3172" t="s">
        <v>23074</v>
      </c>
      <c r="W3172" t="s">
        <v>23075</v>
      </c>
      <c r="X3172" t="s">
        <v>38</v>
      </c>
    </row>
    <row r="3173" spans="1:24" x14ac:dyDescent="0.3">
      <c r="A3173">
        <v>971712</v>
      </c>
      <c r="B3173" t="s">
        <v>23076</v>
      </c>
      <c r="C3173" t="s">
        <v>23077</v>
      </c>
      <c r="D3173" t="s">
        <v>23078</v>
      </c>
      <c r="E3173" t="s">
        <v>2001</v>
      </c>
      <c r="F3173" t="s">
        <v>53</v>
      </c>
      <c r="G3173" t="s">
        <v>43</v>
      </c>
      <c r="H3173" t="s">
        <v>23079</v>
      </c>
      <c r="I3173" t="s">
        <v>23080</v>
      </c>
      <c r="J3173" t="s">
        <v>23081</v>
      </c>
      <c r="K3173">
        <v>71</v>
      </c>
      <c r="L3173" t="s">
        <v>14232</v>
      </c>
      <c r="N3173" t="s">
        <v>31</v>
      </c>
      <c r="O3173" t="s">
        <v>13820</v>
      </c>
      <c r="Q3173" t="s">
        <v>33</v>
      </c>
      <c r="R3173" t="s">
        <v>34</v>
      </c>
      <c r="S3173" t="s">
        <v>23082</v>
      </c>
      <c r="T3173" t="s">
        <v>23083</v>
      </c>
      <c r="W3173" t="s">
        <v>1133</v>
      </c>
      <c r="X3173" t="s">
        <v>38</v>
      </c>
    </row>
    <row r="3174" spans="1:24" x14ac:dyDescent="0.3">
      <c r="A3174">
        <v>971713</v>
      </c>
      <c r="B3174">
        <v>209393</v>
      </c>
      <c r="C3174" t="s">
        <v>23084</v>
      </c>
      <c r="D3174" t="s">
        <v>23085</v>
      </c>
      <c r="E3174" t="s">
        <v>140</v>
      </c>
      <c r="F3174" t="s">
        <v>219</v>
      </c>
      <c r="G3174" t="s">
        <v>43</v>
      </c>
      <c r="H3174" t="s">
        <v>23086</v>
      </c>
      <c r="I3174" t="s">
        <v>23087</v>
      </c>
      <c r="J3174" t="s">
        <v>23088</v>
      </c>
      <c r="K3174">
        <v>79</v>
      </c>
      <c r="L3174" t="s">
        <v>231</v>
      </c>
      <c r="N3174" t="s">
        <v>68</v>
      </c>
      <c r="O3174" t="s">
        <v>5893</v>
      </c>
      <c r="P3174" t="s">
        <v>232</v>
      </c>
      <c r="Q3174" t="s">
        <v>33</v>
      </c>
      <c r="R3174" t="s">
        <v>34</v>
      </c>
      <c r="S3174" t="s">
        <v>23089</v>
      </c>
      <c r="W3174" t="s">
        <v>5395</v>
      </c>
      <c r="X3174" t="s">
        <v>38</v>
      </c>
    </row>
    <row r="3175" spans="1:24" x14ac:dyDescent="0.3">
      <c r="A3175">
        <v>971714</v>
      </c>
      <c r="B3175" t="s">
        <v>23090</v>
      </c>
      <c r="C3175" t="s">
        <v>23091</v>
      </c>
      <c r="D3175" t="s">
        <v>23092</v>
      </c>
      <c r="F3175" t="s">
        <v>270</v>
      </c>
      <c r="G3175" t="s">
        <v>27</v>
      </c>
      <c r="H3175" t="s">
        <v>23093</v>
      </c>
      <c r="I3175" t="s">
        <v>23094</v>
      </c>
      <c r="J3175" t="s">
        <v>23095</v>
      </c>
      <c r="K3175">
        <v>76</v>
      </c>
      <c r="M3175" t="s">
        <v>15687</v>
      </c>
      <c r="N3175" t="s">
        <v>68</v>
      </c>
      <c r="O3175" t="s">
        <v>13820</v>
      </c>
      <c r="P3175" t="s">
        <v>1355</v>
      </c>
      <c r="Q3175" t="s">
        <v>33</v>
      </c>
      <c r="R3175" t="s">
        <v>34</v>
      </c>
      <c r="S3175" t="s">
        <v>23096</v>
      </c>
      <c r="W3175" t="s">
        <v>23097</v>
      </c>
      <c r="X3175" t="s">
        <v>38</v>
      </c>
    </row>
    <row r="3176" spans="1:24" x14ac:dyDescent="0.3">
      <c r="A3176">
        <v>971715</v>
      </c>
      <c r="B3176">
        <v>25499</v>
      </c>
      <c r="C3176" t="s">
        <v>23098</v>
      </c>
      <c r="D3176" t="s">
        <v>23099</v>
      </c>
      <c r="E3176" t="s">
        <v>364</v>
      </c>
      <c r="F3176" t="s">
        <v>209</v>
      </c>
      <c r="G3176" t="s">
        <v>27</v>
      </c>
      <c r="H3176" t="s">
        <v>23100</v>
      </c>
      <c r="I3176" t="s">
        <v>23101</v>
      </c>
      <c r="J3176" t="s">
        <v>23102</v>
      </c>
      <c r="K3176">
        <v>75</v>
      </c>
      <c r="L3176" t="s">
        <v>23103</v>
      </c>
      <c r="N3176" t="s">
        <v>68</v>
      </c>
      <c r="O3176" t="s">
        <v>5893</v>
      </c>
      <c r="P3176" t="s">
        <v>841</v>
      </c>
      <c r="Q3176" t="s">
        <v>119</v>
      </c>
      <c r="R3176" t="s">
        <v>120</v>
      </c>
      <c r="S3176" t="s">
        <v>23104</v>
      </c>
      <c r="T3176" t="s">
        <v>23105</v>
      </c>
      <c r="W3176" t="s">
        <v>5897</v>
      </c>
      <c r="X3176" t="s">
        <v>38</v>
      </c>
    </row>
    <row r="3177" spans="1:24" x14ac:dyDescent="0.3">
      <c r="A3177">
        <v>971718</v>
      </c>
      <c r="B3177" t="s">
        <v>23106</v>
      </c>
      <c r="C3177" t="s">
        <v>23107</v>
      </c>
      <c r="D3177" t="s">
        <v>23108</v>
      </c>
      <c r="F3177" t="s">
        <v>3719</v>
      </c>
      <c r="G3177" t="s">
        <v>43</v>
      </c>
      <c r="H3177" t="s">
        <v>23109</v>
      </c>
      <c r="I3177" t="s">
        <v>23110</v>
      </c>
      <c r="J3177" t="s">
        <v>23111</v>
      </c>
      <c r="K3177">
        <v>16</v>
      </c>
      <c r="M3177" t="s">
        <v>23112</v>
      </c>
      <c r="N3177" t="s">
        <v>31</v>
      </c>
      <c r="O3177" t="s">
        <v>13820</v>
      </c>
      <c r="Q3177" t="s">
        <v>33</v>
      </c>
      <c r="R3177" t="s">
        <v>34</v>
      </c>
      <c r="S3177" t="s">
        <v>23113</v>
      </c>
      <c r="W3177" t="s">
        <v>726</v>
      </c>
      <c r="X3177" t="s">
        <v>60</v>
      </c>
    </row>
    <row r="3178" spans="1:24" x14ac:dyDescent="0.3">
      <c r="A3178">
        <v>971721</v>
      </c>
      <c r="B3178">
        <v>47015</v>
      </c>
      <c r="C3178" t="s">
        <v>23114</v>
      </c>
      <c r="D3178" t="s">
        <v>23115</v>
      </c>
      <c r="E3178" t="s">
        <v>195</v>
      </c>
      <c r="F3178" t="s">
        <v>920</v>
      </c>
      <c r="G3178" t="s">
        <v>43</v>
      </c>
      <c r="H3178" t="s">
        <v>23116</v>
      </c>
      <c r="I3178" t="s">
        <v>23117</v>
      </c>
      <c r="J3178" t="s">
        <v>23118</v>
      </c>
      <c r="K3178">
        <v>22</v>
      </c>
      <c r="M3178" t="s">
        <v>23119</v>
      </c>
      <c r="N3178" t="s">
        <v>31</v>
      </c>
      <c r="O3178" t="s">
        <v>13820</v>
      </c>
      <c r="Q3178" t="s">
        <v>33</v>
      </c>
      <c r="R3178" t="s">
        <v>34</v>
      </c>
      <c r="S3178" t="s">
        <v>23120</v>
      </c>
      <c r="W3178" t="s">
        <v>10649</v>
      </c>
      <c r="X3178" t="s">
        <v>38</v>
      </c>
    </row>
    <row r="3179" spans="1:24" x14ac:dyDescent="0.3">
      <c r="A3179">
        <v>971722</v>
      </c>
      <c r="B3179">
        <v>206448</v>
      </c>
      <c r="C3179" t="s">
        <v>21052</v>
      </c>
      <c r="D3179" t="s">
        <v>21053</v>
      </c>
      <c r="F3179" t="s">
        <v>356</v>
      </c>
      <c r="G3179" t="s">
        <v>27</v>
      </c>
      <c r="H3179" t="s">
        <v>23121</v>
      </c>
      <c r="I3179" t="s">
        <v>23121</v>
      </c>
      <c r="J3179" t="s">
        <v>23122</v>
      </c>
      <c r="K3179">
        <v>0</v>
      </c>
      <c r="N3179" t="s">
        <v>31</v>
      </c>
      <c r="Q3179" t="s">
        <v>33</v>
      </c>
      <c r="R3179" t="s">
        <v>34</v>
      </c>
      <c r="S3179" t="s">
        <v>21057</v>
      </c>
      <c r="T3179" t="s">
        <v>1345</v>
      </c>
      <c r="W3179" t="s">
        <v>1510</v>
      </c>
    </row>
    <row r="3180" spans="1:24" x14ac:dyDescent="0.3">
      <c r="A3180">
        <v>971723</v>
      </c>
      <c r="B3180" t="s">
        <v>7459</v>
      </c>
      <c r="C3180" t="s">
        <v>7460</v>
      </c>
      <c r="D3180" t="s">
        <v>7461</v>
      </c>
      <c r="F3180" t="s">
        <v>219</v>
      </c>
      <c r="G3180" t="s">
        <v>43</v>
      </c>
      <c r="H3180" t="s">
        <v>23123</v>
      </c>
      <c r="I3180" t="s">
        <v>23124</v>
      </c>
      <c r="J3180" t="s">
        <v>23125</v>
      </c>
      <c r="K3180">
        <v>33</v>
      </c>
      <c r="L3180" t="s">
        <v>23126</v>
      </c>
      <c r="N3180" t="s">
        <v>31</v>
      </c>
      <c r="O3180" t="s">
        <v>5893</v>
      </c>
      <c r="Q3180" t="s">
        <v>33</v>
      </c>
      <c r="R3180" t="s">
        <v>34</v>
      </c>
      <c r="S3180" t="s">
        <v>7465</v>
      </c>
      <c r="T3180" t="s">
        <v>3002</v>
      </c>
      <c r="W3180" t="s">
        <v>23127</v>
      </c>
      <c r="X3180" t="s">
        <v>38</v>
      </c>
    </row>
    <row r="3181" spans="1:24" x14ac:dyDescent="0.3">
      <c r="A3181">
        <v>971726</v>
      </c>
      <c r="B3181">
        <v>204093</v>
      </c>
      <c r="C3181" t="s">
        <v>23128</v>
      </c>
      <c r="D3181" t="s">
        <v>23129</v>
      </c>
      <c r="F3181" t="s">
        <v>102</v>
      </c>
      <c r="G3181" t="s">
        <v>27</v>
      </c>
      <c r="H3181" t="s">
        <v>23130</v>
      </c>
      <c r="I3181" t="s">
        <v>23131</v>
      </c>
      <c r="J3181" t="s">
        <v>23132</v>
      </c>
      <c r="K3181">
        <v>23</v>
      </c>
      <c r="M3181" t="s">
        <v>23133</v>
      </c>
      <c r="N3181" t="s">
        <v>31</v>
      </c>
      <c r="O3181" t="s">
        <v>13820</v>
      </c>
      <c r="Q3181" t="s">
        <v>33</v>
      </c>
      <c r="R3181" t="s">
        <v>34</v>
      </c>
      <c r="S3181" t="s">
        <v>23134</v>
      </c>
      <c r="W3181" t="s">
        <v>23135</v>
      </c>
      <c r="X3181" t="s">
        <v>38</v>
      </c>
    </row>
    <row r="3182" spans="1:24" x14ac:dyDescent="0.3">
      <c r="A3182">
        <v>971728</v>
      </c>
      <c r="B3182" t="s">
        <v>23136</v>
      </c>
      <c r="C3182" t="s">
        <v>23137</v>
      </c>
      <c r="D3182" t="s">
        <v>23138</v>
      </c>
      <c r="F3182" t="s">
        <v>1054</v>
      </c>
      <c r="G3182" t="s">
        <v>27</v>
      </c>
      <c r="H3182" t="s">
        <v>23139</v>
      </c>
      <c r="I3182" t="s">
        <v>23140</v>
      </c>
      <c r="J3182" t="s">
        <v>23141</v>
      </c>
      <c r="K3182">
        <v>33</v>
      </c>
      <c r="M3182" t="s">
        <v>2321</v>
      </c>
      <c r="N3182" t="s">
        <v>31</v>
      </c>
      <c r="O3182" t="s">
        <v>13820</v>
      </c>
      <c r="Q3182" t="s">
        <v>33</v>
      </c>
      <c r="R3182" t="s">
        <v>34</v>
      </c>
      <c r="S3182" t="s">
        <v>23142</v>
      </c>
      <c r="W3182" t="s">
        <v>637</v>
      </c>
      <c r="X3182" t="s">
        <v>38</v>
      </c>
    </row>
    <row r="3183" spans="1:24" x14ac:dyDescent="0.3">
      <c r="A3183">
        <v>971729</v>
      </c>
      <c r="B3183" t="s">
        <v>23143</v>
      </c>
      <c r="C3183" t="s">
        <v>23144</v>
      </c>
      <c r="D3183" t="s">
        <v>23145</v>
      </c>
      <c r="E3183" t="s">
        <v>195</v>
      </c>
      <c r="F3183" t="s">
        <v>920</v>
      </c>
      <c r="G3183" t="s">
        <v>43</v>
      </c>
      <c r="H3183" t="s">
        <v>23146</v>
      </c>
      <c r="I3183" t="s">
        <v>23146</v>
      </c>
      <c r="J3183" t="s">
        <v>23147</v>
      </c>
      <c r="K3183">
        <v>0</v>
      </c>
      <c r="N3183" t="s">
        <v>31</v>
      </c>
      <c r="O3183" t="s">
        <v>1248</v>
      </c>
      <c r="Q3183" t="s">
        <v>33</v>
      </c>
      <c r="R3183" t="s">
        <v>34</v>
      </c>
      <c r="S3183" t="s">
        <v>23148</v>
      </c>
      <c r="T3183" t="s">
        <v>23149</v>
      </c>
      <c r="W3183" t="s">
        <v>2688</v>
      </c>
    </row>
    <row r="3184" spans="1:24" x14ac:dyDescent="0.3">
      <c r="A3184">
        <v>971730</v>
      </c>
      <c r="B3184">
        <v>261822</v>
      </c>
      <c r="C3184" t="s">
        <v>23150</v>
      </c>
      <c r="D3184" t="s">
        <v>23151</v>
      </c>
      <c r="E3184" t="s">
        <v>12558</v>
      </c>
      <c r="F3184" t="s">
        <v>2210</v>
      </c>
      <c r="G3184" t="s">
        <v>27</v>
      </c>
      <c r="H3184" t="s">
        <v>23152</v>
      </c>
      <c r="I3184" t="s">
        <v>23152</v>
      </c>
      <c r="J3184" t="s">
        <v>23153</v>
      </c>
      <c r="K3184">
        <v>0</v>
      </c>
      <c r="N3184" t="s">
        <v>31</v>
      </c>
      <c r="O3184" t="s">
        <v>47</v>
      </c>
      <c r="Q3184" t="s">
        <v>119</v>
      </c>
      <c r="R3184" t="s">
        <v>120</v>
      </c>
      <c r="S3184" t="s">
        <v>23154</v>
      </c>
      <c r="T3184" t="s">
        <v>23155</v>
      </c>
      <c r="W3184" t="s">
        <v>23156</v>
      </c>
    </row>
    <row r="3185" spans="1:24" x14ac:dyDescent="0.3">
      <c r="A3185">
        <v>971731</v>
      </c>
      <c r="B3185" t="s">
        <v>23157</v>
      </c>
      <c r="C3185" t="s">
        <v>23158</v>
      </c>
      <c r="D3185" t="s">
        <v>23159</v>
      </c>
      <c r="F3185" t="s">
        <v>507</v>
      </c>
      <c r="G3185" t="s">
        <v>27</v>
      </c>
      <c r="H3185" t="s">
        <v>23160</v>
      </c>
      <c r="I3185" t="s">
        <v>23161</v>
      </c>
      <c r="J3185" t="s">
        <v>23162</v>
      </c>
      <c r="K3185">
        <v>19</v>
      </c>
      <c r="L3185" t="s">
        <v>23163</v>
      </c>
      <c r="N3185" t="s">
        <v>31</v>
      </c>
      <c r="O3185" t="s">
        <v>5893</v>
      </c>
      <c r="Q3185" t="s">
        <v>33</v>
      </c>
      <c r="R3185" t="s">
        <v>34</v>
      </c>
      <c r="S3185" t="s">
        <v>23164</v>
      </c>
      <c r="W3185" t="s">
        <v>7201</v>
      </c>
      <c r="X3185" t="s">
        <v>60</v>
      </c>
    </row>
    <row r="3186" spans="1:24" x14ac:dyDescent="0.3">
      <c r="A3186">
        <v>971732</v>
      </c>
      <c r="B3186" t="s">
        <v>23165</v>
      </c>
      <c r="C3186" t="s">
        <v>23166</v>
      </c>
      <c r="D3186" t="s">
        <v>23167</v>
      </c>
      <c r="F3186" t="s">
        <v>1001</v>
      </c>
      <c r="G3186" t="s">
        <v>27</v>
      </c>
      <c r="H3186" t="s">
        <v>23168</v>
      </c>
      <c r="I3186" t="s">
        <v>23169</v>
      </c>
      <c r="J3186" t="s">
        <v>23170</v>
      </c>
      <c r="K3186">
        <v>42</v>
      </c>
      <c r="L3186" t="s">
        <v>6687</v>
      </c>
      <c r="N3186" t="s">
        <v>31</v>
      </c>
      <c r="O3186" t="s">
        <v>13820</v>
      </c>
      <c r="Q3186" t="s">
        <v>33</v>
      </c>
      <c r="R3186" t="s">
        <v>34</v>
      </c>
      <c r="S3186" t="s">
        <v>23171</v>
      </c>
      <c r="T3186" t="s">
        <v>793</v>
      </c>
      <c r="W3186" t="s">
        <v>4741</v>
      </c>
      <c r="X3186" t="s">
        <v>38</v>
      </c>
    </row>
    <row r="3187" spans="1:24" x14ac:dyDescent="0.3">
      <c r="A3187">
        <v>971733</v>
      </c>
      <c r="B3187">
        <v>65316</v>
      </c>
      <c r="C3187" t="s">
        <v>23172</v>
      </c>
      <c r="D3187" t="s">
        <v>23173</v>
      </c>
      <c r="E3187" t="s">
        <v>195</v>
      </c>
      <c r="F3187" t="s">
        <v>153</v>
      </c>
      <c r="G3187" t="s">
        <v>27</v>
      </c>
      <c r="H3187" t="s">
        <v>23174</v>
      </c>
      <c r="I3187" t="s">
        <v>23175</v>
      </c>
      <c r="J3187" t="s">
        <v>23176</v>
      </c>
      <c r="K3187">
        <v>31</v>
      </c>
      <c r="L3187" t="s">
        <v>23177</v>
      </c>
      <c r="N3187" t="s">
        <v>31</v>
      </c>
      <c r="O3187" t="s">
        <v>5893</v>
      </c>
      <c r="Q3187" t="s">
        <v>33</v>
      </c>
      <c r="R3187" t="s">
        <v>34</v>
      </c>
      <c r="S3187" t="s">
        <v>23178</v>
      </c>
      <c r="W3187" t="s">
        <v>23179</v>
      </c>
      <c r="X3187" t="s">
        <v>38</v>
      </c>
    </row>
    <row r="3188" spans="1:24" x14ac:dyDescent="0.3">
      <c r="A3188">
        <v>971734</v>
      </c>
      <c r="B3188" t="s">
        <v>23180</v>
      </c>
      <c r="C3188" t="s">
        <v>23181</v>
      </c>
      <c r="D3188" t="s">
        <v>23182</v>
      </c>
      <c r="E3188" t="s">
        <v>2632</v>
      </c>
      <c r="F3188" t="s">
        <v>302</v>
      </c>
      <c r="G3188" t="s">
        <v>27</v>
      </c>
      <c r="H3188" t="s">
        <v>23183</v>
      </c>
      <c r="I3188" t="s">
        <v>23184</v>
      </c>
      <c r="J3188" t="s">
        <v>23185</v>
      </c>
      <c r="K3188">
        <v>46</v>
      </c>
      <c r="M3188" t="s">
        <v>19896</v>
      </c>
      <c r="N3188" t="s">
        <v>31</v>
      </c>
      <c r="O3188" t="s">
        <v>13820</v>
      </c>
      <c r="Q3188" t="s">
        <v>33</v>
      </c>
      <c r="R3188" t="s">
        <v>34</v>
      </c>
      <c r="S3188" t="s">
        <v>23186</v>
      </c>
      <c r="W3188" t="s">
        <v>23187</v>
      </c>
      <c r="X3188" t="s">
        <v>38</v>
      </c>
    </row>
    <row r="3189" spans="1:24" x14ac:dyDescent="0.3">
      <c r="A3189">
        <v>971735</v>
      </c>
      <c r="B3189" t="s">
        <v>23188</v>
      </c>
      <c r="C3189" t="s">
        <v>23189</v>
      </c>
      <c r="D3189" t="s">
        <v>23190</v>
      </c>
      <c r="F3189" t="s">
        <v>320</v>
      </c>
      <c r="G3189" t="s">
        <v>43</v>
      </c>
      <c r="H3189" t="s">
        <v>23191</v>
      </c>
      <c r="I3189" t="s">
        <v>23192</v>
      </c>
      <c r="J3189" t="s">
        <v>23193</v>
      </c>
      <c r="K3189">
        <v>55</v>
      </c>
      <c r="L3189" t="s">
        <v>23194</v>
      </c>
      <c r="N3189" t="s">
        <v>31</v>
      </c>
      <c r="O3189" t="s">
        <v>5893</v>
      </c>
      <c r="Q3189" t="s">
        <v>33</v>
      </c>
      <c r="R3189" t="s">
        <v>34</v>
      </c>
      <c r="S3189" t="s">
        <v>23195</v>
      </c>
      <c r="T3189" t="s">
        <v>23196</v>
      </c>
      <c r="W3189" t="s">
        <v>23197</v>
      </c>
      <c r="X3189" t="s">
        <v>38</v>
      </c>
    </row>
    <row r="3190" spans="1:24" x14ac:dyDescent="0.3">
      <c r="A3190">
        <v>971737</v>
      </c>
      <c r="B3190">
        <v>314277</v>
      </c>
      <c r="C3190" t="s">
        <v>23198</v>
      </c>
      <c r="D3190" t="s">
        <v>23199</v>
      </c>
      <c r="F3190" t="s">
        <v>947</v>
      </c>
      <c r="G3190" t="s">
        <v>27</v>
      </c>
      <c r="H3190" t="s">
        <v>23200</v>
      </c>
      <c r="I3190" t="s">
        <v>23201</v>
      </c>
      <c r="J3190" t="s">
        <v>23202</v>
      </c>
      <c r="K3190">
        <v>32</v>
      </c>
      <c r="L3190" t="s">
        <v>23203</v>
      </c>
      <c r="N3190" t="s">
        <v>31</v>
      </c>
      <c r="O3190" t="s">
        <v>13820</v>
      </c>
      <c r="Q3190" t="s">
        <v>33</v>
      </c>
      <c r="R3190" t="s">
        <v>34</v>
      </c>
      <c r="S3190" t="s">
        <v>23204</v>
      </c>
      <c r="T3190" t="s">
        <v>265</v>
      </c>
      <c r="W3190" t="s">
        <v>10649</v>
      </c>
      <c r="X3190" t="s">
        <v>38</v>
      </c>
    </row>
    <row r="3191" spans="1:24" x14ac:dyDescent="0.3">
      <c r="A3191">
        <v>971738</v>
      </c>
      <c r="B3191">
        <v>269067</v>
      </c>
      <c r="C3191" t="s">
        <v>20068</v>
      </c>
      <c r="D3191" t="s">
        <v>20069</v>
      </c>
      <c r="E3191" t="s">
        <v>195</v>
      </c>
      <c r="F3191" t="s">
        <v>1610</v>
      </c>
      <c r="G3191" t="s">
        <v>43</v>
      </c>
      <c r="H3191" t="s">
        <v>23205</v>
      </c>
      <c r="I3191" t="s">
        <v>23206</v>
      </c>
      <c r="J3191" t="s">
        <v>23207</v>
      </c>
      <c r="K3191">
        <v>43</v>
      </c>
      <c r="N3191" t="s">
        <v>31</v>
      </c>
      <c r="O3191" t="s">
        <v>158</v>
      </c>
      <c r="Q3191" t="s">
        <v>119</v>
      </c>
      <c r="R3191" t="s">
        <v>120</v>
      </c>
      <c r="S3191" t="s">
        <v>20074</v>
      </c>
      <c r="T3191" t="s">
        <v>3312</v>
      </c>
      <c r="W3191" t="s">
        <v>21071</v>
      </c>
      <c r="X3191" t="s">
        <v>60</v>
      </c>
    </row>
    <row r="3192" spans="1:24" x14ac:dyDescent="0.3">
      <c r="A3192">
        <v>971739</v>
      </c>
      <c r="B3192" t="s">
        <v>23208</v>
      </c>
      <c r="C3192" t="s">
        <v>23209</v>
      </c>
      <c r="D3192" t="s">
        <v>23210</v>
      </c>
      <c r="E3192" t="s">
        <v>185</v>
      </c>
      <c r="F3192" t="s">
        <v>2210</v>
      </c>
      <c r="G3192" t="s">
        <v>43</v>
      </c>
      <c r="H3192" t="s">
        <v>23211</v>
      </c>
      <c r="I3192" t="s">
        <v>23212</v>
      </c>
      <c r="J3192" t="s">
        <v>23213</v>
      </c>
      <c r="K3192">
        <v>41</v>
      </c>
      <c r="M3192" t="s">
        <v>23214</v>
      </c>
      <c r="N3192" t="s">
        <v>31</v>
      </c>
      <c r="O3192" t="s">
        <v>158</v>
      </c>
      <c r="Q3192" t="s">
        <v>119</v>
      </c>
      <c r="R3192" t="s">
        <v>120</v>
      </c>
      <c r="S3192" t="s">
        <v>23215</v>
      </c>
      <c r="W3192" t="s">
        <v>14281</v>
      </c>
      <c r="X3192" t="s">
        <v>38</v>
      </c>
    </row>
    <row r="3193" spans="1:24" x14ac:dyDescent="0.3">
      <c r="A3193">
        <v>971742</v>
      </c>
      <c r="B3193">
        <v>292737</v>
      </c>
      <c r="C3193" t="s">
        <v>23216</v>
      </c>
      <c r="D3193" t="s">
        <v>23217</v>
      </c>
      <c r="F3193" t="s">
        <v>668</v>
      </c>
      <c r="G3193" t="s">
        <v>27</v>
      </c>
      <c r="H3193" t="s">
        <v>23218</v>
      </c>
      <c r="I3193" t="s">
        <v>23219</v>
      </c>
      <c r="J3193" t="s">
        <v>23220</v>
      </c>
      <c r="K3193">
        <v>21</v>
      </c>
      <c r="N3193" t="s">
        <v>31</v>
      </c>
      <c r="O3193" t="s">
        <v>158</v>
      </c>
      <c r="Q3193" t="s">
        <v>119</v>
      </c>
      <c r="R3193" t="s">
        <v>120</v>
      </c>
      <c r="S3193" t="s">
        <v>23221</v>
      </c>
      <c r="T3193" t="s">
        <v>646</v>
      </c>
      <c r="W3193" t="s">
        <v>23222</v>
      </c>
      <c r="X3193" t="s">
        <v>60</v>
      </c>
    </row>
    <row r="3194" spans="1:24" x14ac:dyDescent="0.3">
      <c r="A3194">
        <v>971747</v>
      </c>
      <c r="B3194" t="s">
        <v>23223</v>
      </c>
      <c r="C3194" t="s">
        <v>23224</v>
      </c>
      <c r="D3194" t="s">
        <v>23225</v>
      </c>
      <c r="F3194" t="s">
        <v>1833</v>
      </c>
      <c r="G3194" t="s">
        <v>27</v>
      </c>
      <c r="H3194" t="s">
        <v>23226</v>
      </c>
      <c r="I3194" t="s">
        <v>23227</v>
      </c>
      <c r="J3194" t="s">
        <v>23228</v>
      </c>
      <c r="K3194">
        <v>55</v>
      </c>
      <c r="L3194" t="s">
        <v>1837</v>
      </c>
      <c r="N3194" t="s">
        <v>31</v>
      </c>
      <c r="O3194" t="s">
        <v>5893</v>
      </c>
      <c r="Q3194" t="s">
        <v>33</v>
      </c>
      <c r="R3194" t="s">
        <v>34</v>
      </c>
      <c r="S3194" t="e">
        <f>- Neuquén - Barrio Islas Malvinas</f>
        <v>#NAME?</v>
      </c>
      <c r="T3194" t="s">
        <v>530</v>
      </c>
      <c r="W3194" t="s">
        <v>5395</v>
      </c>
      <c r="X3194" t="s">
        <v>38</v>
      </c>
    </row>
    <row r="3195" spans="1:24" x14ac:dyDescent="0.3">
      <c r="A3195">
        <v>971749</v>
      </c>
      <c r="B3195">
        <v>205152</v>
      </c>
      <c r="C3195" t="s">
        <v>23229</v>
      </c>
      <c r="D3195" t="s">
        <v>23230</v>
      </c>
      <c r="E3195" t="s">
        <v>140</v>
      </c>
      <c r="F3195" t="s">
        <v>738</v>
      </c>
      <c r="G3195" t="s">
        <v>43</v>
      </c>
      <c r="H3195" t="s">
        <v>23231</v>
      </c>
      <c r="I3195" t="s">
        <v>23232</v>
      </c>
      <c r="J3195" t="s">
        <v>23233</v>
      </c>
      <c r="K3195">
        <v>13</v>
      </c>
      <c r="N3195" t="s">
        <v>31</v>
      </c>
      <c r="O3195" t="s">
        <v>3200</v>
      </c>
      <c r="Q3195" t="s">
        <v>33</v>
      </c>
      <c r="R3195" t="s">
        <v>34</v>
      </c>
      <c r="S3195" t="s">
        <v>23234</v>
      </c>
      <c r="T3195" t="s">
        <v>19517</v>
      </c>
      <c r="W3195" t="s">
        <v>23235</v>
      </c>
      <c r="X3195" t="s">
        <v>60</v>
      </c>
    </row>
    <row r="3196" spans="1:24" x14ac:dyDescent="0.3">
      <c r="A3196">
        <v>971750</v>
      </c>
      <c r="B3196" t="s">
        <v>23236</v>
      </c>
      <c r="C3196" t="s">
        <v>23237</v>
      </c>
      <c r="D3196" t="s">
        <v>23238</v>
      </c>
      <c r="F3196" t="s">
        <v>970</v>
      </c>
      <c r="G3196" t="s">
        <v>27</v>
      </c>
      <c r="H3196" t="s">
        <v>23239</v>
      </c>
      <c r="I3196" t="s">
        <v>23240</v>
      </c>
      <c r="J3196" t="s">
        <v>23241</v>
      </c>
      <c r="K3196">
        <v>18</v>
      </c>
      <c r="N3196" t="s">
        <v>31</v>
      </c>
      <c r="O3196" t="s">
        <v>3200</v>
      </c>
      <c r="Q3196" t="s">
        <v>33</v>
      </c>
      <c r="R3196" t="s">
        <v>34</v>
      </c>
      <c r="S3196" t="s">
        <v>87</v>
      </c>
      <c r="W3196" t="s">
        <v>23242</v>
      </c>
    </row>
    <row r="3197" spans="1:24" x14ac:dyDescent="0.3">
      <c r="A3197">
        <v>971751</v>
      </c>
      <c r="B3197">
        <v>306683</v>
      </c>
      <c r="C3197" t="s">
        <v>23243</v>
      </c>
      <c r="D3197" t="s">
        <v>23244</v>
      </c>
      <c r="F3197" t="s">
        <v>650</v>
      </c>
      <c r="G3197" t="s">
        <v>43</v>
      </c>
      <c r="H3197" t="s">
        <v>23245</v>
      </c>
      <c r="I3197" t="s">
        <v>23246</v>
      </c>
      <c r="J3197" t="s">
        <v>23247</v>
      </c>
      <c r="K3197">
        <v>82</v>
      </c>
      <c r="N3197" t="s">
        <v>31</v>
      </c>
      <c r="O3197" t="s">
        <v>158</v>
      </c>
      <c r="Q3197" t="s">
        <v>119</v>
      </c>
      <c r="R3197" t="s">
        <v>120</v>
      </c>
      <c r="S3197" t="s">
        <v>23248</v>
      </c>
      <c r="T3197" t="s">
        <v>646</v>
      </c>
      <c r="W3197" t="s">
        <v>23249</v>
      </c>
      <c r="X3197" t="s">
        <v>38</v>
      </c>
    </row>
    <row r="3198" spans="1:24" x14ac:dyDescent="0.3">
      <c r="A3198">
        <v>971752</v>
      </c>
      <c r="B3198">
        <v>253490</v>
      </c>
      <c r="C3198" t="s">
        <v>23250</v>
      </c>
      <c r="D3198" t="s">
        <v>23251</v>
      </c>
      <c r="E3198" t="s">
        <v>140</v>
      </c>
      <c r="F3198" t="s">
        <v>685</v>
      </c>
      <c r="G3198" t="s">
        <v>27</v>
      </c>
      <c r="H3198" t="s">
        <v>23252</v>
      </c>
      <c r="I3198" t="s">
        <v>23253</v>
      </c>
      <c r="J3198" t="s">
        <v>23254</v>
      </c>
      <c r="K3198">
        <v>67</v>
      </c>
      <c r="L3198" t="s">
        <v>4461</v>
      </c>
      <c r="N3198" t="s">
        <v>31</v>
      </c>
      <c r="O3198" t="s">
        <v>399</v>
      </c>
      <c r="Q3198" t="s">
        <v>33</v>
      </c>
      <c r="R3198" t="s">
        <v>34</v>
      </c>
      <c r="S3198" t="s">
        <v>23255</v>
      </c>
      <c r="W3198" t="s">
        <v>17112</v>
      </c>
      <c r="X3198" t="s">
        <v>38</v>
      </c>
    </row>
    <row r="3199" spans="1:24" x14ac:dyDescent="0.3">
      <c r="A3199">
        <v>971754</v>
      </c>
      <c r="B3199">
        <v>187295</v>
      </c>
      <c r="C3199" t="s">
        <v>23256</v>
      </c>
      <c r="D3199" t="s">
        <v>23257</v>
      </c>
      <c r="F3199" t="s">
        <v>112</v>
      </c>
      <c r="G3199" t="s">
        <v>43</v>
      </c>
      <c r="H3199" t="s">
        <v>23258</v>
      </c>
      <c r="I3199" t="s">
        <v>23259</v>
      </c>
      <c r="J3199" t="s">
        <v>23260</v>
      </c>
      <c r="K3199">
        <v>31</v>
      </c>
      <c r="L3199" t="s">
        <v>4461</v>
      </c>
      <c r="N3199" t="s">
        <v>31</v>
      </c>
      <c r="O3199" t="s">
        <v>399</v>
      </c>
      <c r="Q3199" t="s">
        <v>33</v>
      </c>
      <c r="R3199" t="s">
        <v>34</v>
      </c>
      <c r="S3199" t="s">
        <v>23261</v>
      </c>
      <c r="W3199" t="s">
        <v>23262</v>
      </c>
      <c r="X3199" t="s">
        <v>38</v>
      </c>
    </row>
    <row r="3200" spans="1:24" x14ac:dyDescent="0.3">
      <c r="A3200">
        <v>971756</v>
      </c>
      <c r="B3200">
        <v>221156</v>
      </c>
      <c r="C3200" t="s">
        <v>23263</v>
      </c>
      <c r="D3200" t="s">
        <v>23264</v>
      </c>
      <c r="E3200" t="s">
        <v>185</v>
      </c>
      <c r="F3200" t="s">
        <v>141</v>
      </c>
      <c r="G3200" t="s">
        <v>43</v>
      </c>
      <c r="H3200" t="s">
        <v>23265</v>
      </c>
      <c r="I3200" t="s">
        <v>23266</v>
      </c>
      <c r="J3200" t="s">
        <v>23267</v>
      </c>
      <c r="K3200">
        <v>16</v>
      </c>
      <c r="N3200" t="s">
        <v>31</v>
      </c>
      <c r="O3200" t="s">
        <v>1248</v>
      </c>
      <c r="Q3200" t="s">
        <v>33</v>
      </c>
      <c r="R3200" t="s">
        <v>34</v>
      </c>
      <c r="S3200" t="s">
        <v>23268</v>
      </c>
      <c r="W3200" t="s">
        <v>18026</v>
      </c>
      <c r="X3200" t="s">
        <v>60</v>
      </c>
    </row>
    <row r="3201" spans="1:24" x14ac:dyDescent="0.3">
      <c r="A3201">
        <v>971758</v>
      </c>
      <c r="B3201">
        <v>322483</v>
      </c>
      <c r="C3201" t="s">
        <v>23269</v>
      </c>
      <c r="D3201" t="s">
        <v>23270</v>
      </c>
      <c r="F3201" t="s">
        <v>270</v>
      </c>
      <c r="G3201" t="s">
        <v>27</v>
      </c>
      <c r="H3201" t="s">
        <v>23271</v>
      </c>
      <c r="I3201" t="s">
        <v>23272</v>
      </c>
      <c r="J3201" t="s">
        <v>23273</v>
      </c>
      <c r="K3201">
        <v>101</v>
      </c>
      <c r="N3201" t="s">
        <v>31</v>
      </c>
      <c r="O3201" t="s">
        <v>1248</v>
      </c>
      <c r="Q3201" t="s">
        <v>33</v>
      </c>
      <c r="R3201" t="s">
        <v>34</v>
      </c>
      <c r="S3201" t="s">
        <v>23274</v>
      </c>
      <c r="W3201" t="s">
        <v>23275</v>
      </c>
      <c r="X3201" t="s">
        <v>38</v>
      </c>
    </row>
    <row r="3202" spans="1:24" x14ac:dyDescent="0.3">
      <c r="A3202">
        <v>971760</v>
      </c>
      <c r="B3202" t="s">
        <v>23276</v>
      </c>
      <c r="C3202" t="s">
        <v>23277</v>
      </c>
      <c r="D3202" t="s">
        <v>23278</v>
      </c>
      <c r="F3202" t="s">
        <v>507</v>
      </c>
      <c r="G3202" t="s">
        <v>27</v>
      </c>
      <c r="H3202" t="s">
        <v>23279</v>
      </c>
      <c r="J3202" t="s">
        <v>23280</v>
      </c>
      <c r="N3202" t="s">
        <v>31</v>
      </c>
      <c r="R3202" t="s">
        <v>78</v>
      </c>
      <c r="S3202" t="s">
        <v>23281</v>
      </c>
      <c r="T3202" t="s">
        <v>23282</v>
      </c>
      <c r="W3202" t="s">
        <v>23283</v>
      </c>
      <c r="X3202" t="s">
        <v>38</v>
      </c>
    </row>
    <row r="3203" spans="1:24" x14ac:dyDescent="0.3">
      <c r="A3203">
        <v>971761</v>
      </c>
      <c r="B3203" t="s">
        <v>23284</v>
      </c>
      <c r="C3203" t="s">
        <v>23285</v>
      </c>
      <c r="D3203" t="s">
        <v>23286</v>
      </c>
      <c r="F3203" t="s">
        <v>1042</v>
      </c>
      <c r="G3203" t="s">
        <v>27</v>
      </c>
      <c r="H3203" t="s">
        <v>23287</v>
      </c>
      <c r="I3203" t="s">
        <v>23288</v>
      </c>
      <c r="J3203" t="s">
        <v>23289</v>
      </c>
      <c r="K3203">
        <v>74</v>
      </c>
      <c r="N3203" t="s">
        <v>31</v>
      </c>
      <c r="O3203" t="s">
        <v>158</v>
      </c>
      <c r="Q3203" t="s">
        <v>33</v>
      </c>
      <c r="R3203" t="s">
        <v>34</v>
      </c>
      <c r="S3203" t="s">
        <v>23290</v>
      </c>
      <c r="W3203" t="s">
        <v>23291</v>
      </c>
      <c r="X3203" t="s">
        <v>38</v>
      </c>
    </row>
    <row r="3204" spans="1:24" x14ac:dyDescent="0.3">
      <c r="A3204">
        <v>971762</v>
      </c>
      <c r="B3204">
        <v>281552</v>
      </c>
      <c r="C3204" t="s">
        <v>23292</v>
      </c>
      <c r="D3204" t="s">
        <v>23293</v>
      </c>
      <c r="F3204" t="s">
        <v>165</v>
      </c>
      <c r="G3204" t="s">
        <v>27</v>
      </c>
      <c r="H3204" t="s">
        <v>23294</v>
      </c>
      <c r="I3204" t="s">
        <v>23295</v>
      </c>
      <c r="J3204" t="s">
        <v>23296</v>
      </c>
      <c r="K3204">
        <v>70</v>
      </c>
      <c r="N3204" t="s">
        <v>31</v>
      </c>
      <c r="O3204" t="s">
        <v>158</v>
      </c>
      <c r="Q3204" t="s">
        <v>33</v>
      </c>
      <c r="R3204" t="s">
        <v>34</v>
      </c>
      <c r="S3204" t="s">
        <v>23297</v>
      </c>
      <c r="T3204" t="s">
        <v>530</v>
      </c>
      <c r="W3204" t="s">
        <v>23298</v>
      </c>
      <c r="X3204" t="s">
        <v>38</v>
      </c>
    </row>
    <row r="3205" spans="1:24" x14ac:dyDescent="0.3">
      <c r="A3205">
        <v>971763</v>
      </c>
      <c r="B3205">
        <v>270801</v>
      </c>
      <c r="C3205" t="s">
        <v>23299</v>
      </c>
      <c r="D3205" t="s">
        <v>23300</v>
      </c>
      <c r="F3205" t="s">
        <v>947</v>
      </c>
      <c r="G3205" t="s">
        <v>43</v>
      </c>
      <c r="H3205" t="s">
        <v>23301</v>
      </c>
      <c r="I3205" t="s">
        <v>23302</v>
      </c>
      <c r="J3205" t="s">
        <v>23303</v>
      </c>
      <c r="K3205">
        <v>5</v>
      </c>
      <c r="N3205" t="s">
        <v>31</v>
      </c>
      <c r="O3205" t="s">
        <v>1248</v>
      </c>
      <c r="Q3205" t="s">
        <v>33</v>
      </c>
      <c r="R3205" t="s">
        <v>34</v>
      </c>
      <c r="S3205" t="s">
        <v>23304</v>
      </c>
      <c r="W3205" t="s">
        <v>23305</v>
      </c>
      <c r="X3205" t="s">
        <v>60</v>
      </c>
    </row>
    <row r="3206" spans="1:24" x14ac:dyDescent="0.3">
      <c r="A3206">
        <v>971764</v>
      </c>
      <c r="B3206">
        <v>5468709</v>
      </c>
      <c r="C3206" t="s">
        <v>23306</v>
      </c>
      <c r="D3206" t="s">
        <v>23307</v>
      </c>
      <c r="E3206" t="s">
        <v>195</v>
      </c>
      <c r="F3206" t="s">
        <v>2244</v>
      </c>
      <c r="G3206" t="s">
        <v>27</v>
      </c>
      <c r="H3206" t="s">
        <v>23308</v>
      </c>
      <c r="I3206" t="s">
        <v>23309</v>
      </c>
      <c r="J3206" t="s">
        <v>23310</v>
      </c>
      <c r="K3206">
        <v>44</v>
      </c>
      <c r="N3206" t="s">
        <v>31</v>
      </c>
      <c r="O3206" t="s">
        <v>1248</v>
      </c>
      <c r="Q3206" t="s">
        <v>33</v>
      </c>
      <c r="R3206" t="s">
        <v>34</v>
      </c>
      <c r="S3206" t="s">
        <v>23311</v>
      </c>
      <c r="W3206" t="s">
        <v>23312</v>
      </c>
      <c r="X3206" t="s">
        <v>60</v>
      </c>
    </row>
    <row r="3207" spans="1:24" x14ac:dyDescent="0.3">
      <c r="A3207">
        <v>971765</v>
      </c>
      <c r="B3207" t="s">
        <v>23276</v>
      </c>
      <c r="C3207" t="s">
        <v>23277</v>
      </c>
      <c r="D3207" t="s">
        <v>23278</v>
      </c>
      <c r="F3207" t="s">
        <v>507</v>
      </c>
      <c r="G3207" t="s">
        <v>27</v>
      </c>
      <c r="H3207" t="s">
        <v>23313</v>
      </c>
      <c r="I3207" t="s">
        <v>23314</v>
      </c>
      <c r="J3207" t="s">
        <v>23315</v>
      </c>
      <c r="K3207">
        <v>2</v>
      </c>
      <c r="N3207" t="s">
        <v>31</v>
      </c>
      <c r="O3207" t="s">
        <v>1248</v>
      </c>
      <c r="Q3207" t="s">
        <v>33</v>
      </c>
      <c r="R3207" t="s">
        <v>34</v>
      </c>
      <c r="S3207" t="s">
        <v>23281</v>
      </c>
      <c r="T3207" t="s">
        <v>23282</v>
      </c>
      <c r="W3207" t="s">
        <v>23316</v>
      </c>
    </row>
    <row r="3208" spans="1:24" x14ac:dyDescent="0.3">
      <c r="A3208">
        <v>971768</v>
      </c>
      <c r="B3208">
        <v>91942</v>
      </c>
      <c r="C3208" t="s">
        <v>23317</v>
      </c>
      <c r="D3208" t="s">
        <v>23318</v>
      </c>
      <c r="F3208" t="s">
        <v>365</v>
      </c>
      <c r="G3208" t="s">
        <v>43</v>
      </c>
      <c r="H3208" t="s">
        <v>23319</v>
      </c>
      <c r="I3208" t="s">
        <v>23320</v>
      </c>
      <c r="J3208" t="s">
        <v>23321</v>
      </c>
      <c r="K3208">
        <v>111</v>
      </c>
      <c r="L3208" t="s">
        <v>1800</v>
      </c>
      <c r="N3208" t="s">
        <v>31</v>
      </c>
      <c r="O3208" t="s">
        <v>399</v>
      </c>
      <c r="Q3208" t="s">
        <v>33</v>
      </c>
      <c r="R3208" t="s">
        <v>34</v>
      </c>
      <c r="S3208" t="s">
        <v>23322</v>
      </c>
      <c r="T3208" t="s">
        <v>23323</v>
      </c>
      <c r="W3208" t="s">
        <v>23324</v>
      </c>
      <c r="X3208" t="s">
        <v>38</v>
      </c>
    </row>
    <row r="3209" spans="1:24" x14ac:dyDescent="0.3">
      <c r="A3209">
        <v>971772</v>
      </c>
      <c r="B3209" t="s">
        <v>23325</v>
      </c>
      <c r="C3209" t="s">
        <v>23326</v>
      </c>
      <c r="D3209" t="s">
        <v>23327</v>
      </c>
      <c r="F3209" t="s">
        <v>84</v>
      </c>
      <c r="G3209" t="s">
        <v>43</v>
      </c>
      <c r="H3209" t="s">
        <v>23328</v>
      </c>
      <c r="I3209" t="s">
        <v>23329</v>
      </c>
      <c r="J3209" t="s">
        <v>23330</v>
      </c>
      <c r="K3209">
        <v>81</v>
      </c>
      <c r="N3209" t="s">
        <v>31</v>
      </c>
      <c r="O3209" t="s">
        <v>1248</v>
      </c>
      <c r="Q3209" t="s">
        <v>33</v>
      </c>
      <c r="R3209" t="s">
        <v>34</v>
      </c>
      <c r="S3209" t="s">
        <v>23331</v>
      </c>
      <c r="W3209" t="s">
        <v>23332</v>
      </c>
      <c r="X3209" t="s">
        <v>38</v>
      </c>
    </row>
    <row r="3210" spans="1:24" x14ac:dyDescent="0.3">
      <c r="A3210">
        <v>971774</v>
      </c>
      <c r="B3210" t="s">
        <v>23333</v>
      </c>
      <c r="C3210" t="s">
        <v>23334</v>
      </c>
      <c r="D3210" t="s">
        <v>23335</v>
      </c>
      <c r="F3210" t="s">
        <v>320</v>
      </c>
      <c r="G3210" t="s">
        <v>43</v>
      </c>
      <c r="H3210" t="s">
        <v>23336</v>
      </c>
      <c r="J3210" t="s">
        <v>23337</v>
      </c>
      <c r="N3210" t="s">
        <v>31</v>
      </c>
      <c r="R3210" t="s">
        <v>78</v>
      </c>
      <c r="S3210" t="s">
        <v>23338</v>
      </c>
      <c r="W3210" t="s">
        <v>13686</v>
      </c>
      <c r="X3210" t="s">
        <v>38</v>
      </c>
    </row>
    <row r="3211" spans="1:24" x14ac:dyDescent="0.3">
      <c r="A3211">
        <v>971776</v>
      </c>
      <c r="B3211">
        <v>11598</v>
      </c>
      <c r="C3211" t="s">
        <v>23339</v>
      </c>
      <c r="D3211" t="s">
        <v>23340</v>
      </c>
      <c r="F3211" t="s">
        <v>75</v>
      </c>
      <c r="G3211" t="s">
        <v>27</v>
      </c>
      <c r="H3211" t="s">
        <v>23341</v>
      </c>
      <c r="I3211" t="s">
        <v>23342</v>
      </c>
      <c r="J3211" t="s">
        <v>23343</v>
      </c>
      <c r="K3211">
        <v>35</v>
      </c>
      <c r="N3211" t="s">
        <v>31</v>
      </c>
      <c r="O3211" t="s">
        <v>158</v>
      </c>
      <c r="Q3211" t="s">
        <v>33</v>
      </c>
      <c r="R3211" t="s">
        <v>34</v>
      </c>
      <c r="S3211" t="s">
        <v>23344</v>
      </c>
      <c r="W3211" t="s">
        <v>23345</v>
      </c>
      <c r="X3211" t="s">
        <v>60</v>
      </c>
    </row>
    <row r="3212" spans="1:24" x14ac:dyDescent="0.3">
      <c r="A3212">
        <v>971777</v>
      </c>
      <c r="B3212">
        <v>236683</v>
      </c>
      <c r="C3212" t="s">
        <v>16328</v>
      </c>
      <c r="D3212" t="s">
        <v>16329</v>
      </c>
      <c r="E3212" t="s">
        <v>364</v>
      </c>
      <c r="F3212" t="s">
        <v>92</v>
      </c>
      <c r="G3212" t="s">
        <v>43</v>
      </c>
      <c r="H3212" t="s">
        <v>23346</v>
      </c>
      <c r="I3212" t="s">
        <v>23347</v>
      </c>
      <c r="J3212" t="s">
        <v>23348</v>
      </c>
      <c r="K3212">
        <v>22</v>
      </c>
      <c r="N3212" t="s">
        <v>31</v>
      </c>
      <c r="O3212" t="s">
        <v>1248</v>
      </c>
      <c r="Q3212" t="s">
        <v>119</v>
      </c>
      <c r="R3212" t="s">
        <v>120</v>
      </c>
      <c r="S3212" t="s">
        <v>16333</v>
      </c>
      <c r="T3212" t="s">
        <v>5728</v>
      </c>
      <c r="W3212" t="s">
        <v>23349</v>
      </c>
      <c r="X3212" t="s">
        <v>60</v>
      </c>
    </row>
    <row r="3213" spans="1:24" x14ac:dyDescent="0.3">
      <c r="A3213">
        <v>971779</v>
      </c>
      <c r="B3213" t="s">
        <v>23350</v>
      </c>
      <c r="C3213" t="s">
        <v>23351</v>
      </c>
      <c r="D3213" t="s">
        <v>23352</v>
      </c>
      <c r="F3213" t="s">
        <v>463</v>
      </c>
      <c r="G3213" t="s">
        <v>43</v>
      </c>
      <c r="H3213" t="s">
        <v>23353</v>
      </c>
      <c r="I3213" t="s">
        <v>23354</v>
      </c>
      <c r="J3213" t="s">
        <v>23355</v>
      </c>
      <c r="K3213">
        <v>19</v>
      </c>
      <c r="L3213" t="s">
        <v>23356</v>
      </c>
      <c r="N3213" t="s">
        <v>31</v>
      </c>
      <c r="O3213" t="s">
        <v>399</v>
      </c>
      <c r="Q3213" t="s">
        <v>33</v>
      </c>
      <c r="R3213" t="s">
        <v>34</v>
      </c>
      <c r="S3213" t="s">
        <v>23357</v>
      </c>
      <c r="W3213" t="s">
        <v>23358</v>
      </c>
      <c r="X3213" t="s">
        <v>1251</v>
      </c>
    </row>
    <row r="3214" spans="1:24" x14ac:dyDescent="0.3">
      <c r="A3214">
        <v>971781</v>
      </c>
      <c r="B3214">
        <v>181715</v>
      </c>
      <c r="C3214" t="s">
        <v>23359</v>
      </c>
      <c r="D3214" t="s">
        <v>23360</v>
      </c>
      <c r="F3214" t="s">
        <v>507</v>
      </c>
      <c r="G3214" t="s">
        <v>43</v>
      </c>
      <c r="H3214" t="s">
        <v>23361</v>
      </c>
      <c r="I3214" t="s">
        <v>23362</v>
      </c>
      <c r="J3214" t="s">
        <v>23363</v>
      </c>
      <c r="K3214">
        <v>16</v>
      </c>
      <c r="N3214" t="s">
        <v>31</v>
      </c>
      <c r="O3214" t="s">
        <v>3200</v>
      </c>
      <c r="Q3214" t="s">
        <v>33</v>
      </c>
      <c r="R3214" t="s">
        <v>34</v>
      </c>
      <c r="S3214" t="s">
        <v>23364</v>
      </c>
      <c r="T3214" t="s">
        <v>36</v>
      </c>
      <c r="W3214" t="s">
        <v>23365</v>
      </c>
      <c r="X3214" t="s">
        <v>1251</v>
      </c>
    </row>
    <row r="3215" spans="1:24" x14ac:dyDescent="0.3">
      <c r="A3215">
        <v>971782</v>
      </c>
      <c r="B3215">
        <v>305781</v>
      </c>
      <c r="C3215" t="s">
        <v>23366</v>
      </c>
      <c r="D3215" t="s">
        <v>23367</v>
      </c>
      <c r="F3215" t="s">
        <v>668</v>
      </c>
      <c r="G3215" t="s">
        <v>27</v>
      </c>
      <c r="H3215" t="s">
        <v>23368</v>
      </c>
      <c r="J3215" t="s">
        <v>23369</v>
      </c>
      <c r="N3215" t="s">
        <v>31</v>
      </c>
      <c r="R3215" t="s">
        <v>78</v>
      </c>
      <c r="S3215" t="s">
        <v>23370</v>
      </c>
      <c r="T3215" t="s">
        <v>646</v>
      </c>
      <c r="W3215" t="s">
        <v>23371</v>
      </c>
      <c r="X3215" t="s">
        <v>38</v>
      </c>
    </row>
    <row r="3216" spans="1:24" x14ac:dyDescent="0.3">
      <c r="A3216">
        <v>971783</v>
      </c>
      <c r="B3216" t="s">
        <v>23372</v>
      </c>
      <c r="C3216" t="s">
        <v>23373</v>
      </c>
      <c r="D3216" t="s">
        <v>23374</v>
      </c>
      <c r="F3216" t="s">
        <v>847</v>
      </c>
      <c r="G3216" t="s">
        <v>43</v>
      </c>
      <c r="H3216" t="s">
        <v>23375</v>
      </c>
      <c r="I3216" t="s">
        <v>23376</v>
      </c>
      <c r="J3216" t="s">
        <v>23377</v>
      </c>
      <c r="K3216">
        <v>30</v>
      </c>
      <c r="L3216" t="s">
        <v>7152</v>
      </c>
      <c r="N3216" t="s">
        <v>31</v>
      </c>
      <c r="O3216" t="s">
        <v>399</v>
      </c>
      <c r="Q3216" t="s">
        <v>33</v>
      </c>
      <c r="R3216" t="s">
        <v>34</v>
      </c>
      <c r="S3216" t="s">
        <v>23378</v>
      </c>
      <c r="T3216" t="s">
        <v>23379</v>
      </c>
      <c r="W3216" t="s">
        <v>23380</v>
      </c>
      <c r="X3216" t="s">
        <v>38</v>
      </c>
    </row>
    <row r="3217" spans="1:24" x14ac:dyDescent="0.3">
      <c r="A3217">
        <v>971784</v>
      </c>
      <c r="B3217" t="s">
        <v>23381</v>
      </c>
      <c r="C3217" t="s">
        <v>23382</v>
      </c>
      <c r="D3217" t="s">
        <v>23383</v>
      </c>
      <c r="E3217" t="s">
        <v>14045</v>
      </c>
      <c r="F3217" t="s">
        <v>42</v>
      </c>
      <c r="G3217" t="s">
        <v>43</v>
      </c>
      <c r="H3217" t="s">
        <v>23384</v>
      </c>
      <c r="I3217" t="s">
        <v>23385</v>
      </c>
      <c r="J3217" t="s">
        <v>23386</v>
      </c>
      <c r="K3217">
        <v>22</v>
      </c>
      <c r="L3217" t="s">
        <v>5000</v>
      </c>
      <c r="N3217" t="s">
        <v>31</v>
      </c>
      <c r="O3217" t="s">
        <v>399</v>
      </c>
      <c r="Q3217" t="s">
        <v>33</v>
      </c>
      <c r="R3217" t="s">
        <v>34</v>
      </c>
      <c r="S3217" t="e">
        <f>- Provincia: CORDOBA</f>
        <v>#NAME?</v>
      </c>
      <c r="W3217" t="s">
        <v>23387</v>
      </c>
      <c r="X3217" t="s">
        <v>38</v>
      </c>
    </row>
    <row r="3218" spans="1:24" x14ac:dyDescent="0.3">
      <c r="A3218">
        <v>971785</v>
      </c>
      <c r="B3218">
        <v>240469</v>
      </c>
      <c r="C3218" t="s">
        <v>3306</v>
      </c>
      <c r="D3218" t="s">
        <v>3307</v>
      </c>
      <c r="E3218" t="s">
        <v>140</v>
      </c>
      <c r="F3218" t="s">
        <v>979</v>
      </c>
      <c r="G3218" t="s">
        <v>43</v>
      </c>
      <c r="H3218" t="s">
        <v>23388</v>
      </c>
      <c r="I3218" t="s">
        <v>23389</v>
      </c>
      <c r="J3218" t="s">
        <v>23390</v>
      </c>
      <c r="K3218">
        <v>135</v>
      </c>
      <c r="L3218" t="s">
        <v>3654</v>
      </c>
      <c r="N3218" t="s">
        <v>31</v>
      </c>
      <c r="O3218" t="s">
        <v>399</v>
      </c>
      <c r="Q3218" t="s">
        <v>33</v>
      </c>
      <c r="R3218" t="s">
        <v>34</v>
      </c>
      <c r="S3218" t="s">
        <v>3311</v>
      </c>
      <c r="T3218" t="s">
        <v>3312</v>
      </c>
      <c r="W3218" t="s">
        <v>23391</v>
      </c>
      <c r="X3218" t="s">
        <v>38</v>
      </c>
    </row>
    <row r="3219" spans="1:24" x14ac:dyDescent="0.3">
      <c r="A3219">
        <v>971786</v>
      </c>
      <c r="B3219">
        <v>113932</v>
      </c>
      <c r="C3219" t="s">
        <v>23392</v>
      </c>
      <c r="D3219" t="s">
        <v>23393</v>
      </c>
      <c r="E3219" t="s">
        <v>195</v>
      </c>
      <c r="F3219" t="s">
        <v>441</v>
      </c>
      <c r="G3219" t="s">
        <v>27</v>
      </c>
      <c r="H3219" t="s">
        <v>23394</v>
      </c>
      <c r="J3219" t="s">
        <v>23395</v>
      </c>
      <c r="N3219" t="s">
        <v>31</v>
      </c>
      <c r="R3219" t="s">
        <v>78</v>
      </c>
      <c r="S3219" t="s">
        <v>23396</v>
      </c>
      <c r="T3219" t="s">
        <v>23397</v>
      </c>
      <c r="W3219" t="s">
        <v>23398</v>
      </c>
      <c r="X3219" t="s">
        <v>38</v>
      </c>
    </row>
    <row r="3220" spans="1:24" x14ac:dyDescent="0.3">
      <c r="A3220">
        <v>971787</v>
      </c>
      <c r="B3220">
        <v>33429</v>
      </c>
      <c r="C3220" t="s">
        <v>23399</v>
      </c>
      <c r="D3220" t="s">
        <v>23400</v>
      </c>
      <c r="E3220" t="s">
        <v>195</v>
      </c>
      <c r="F3220" t="s">
        <v>6072</v>
      </c>
      <c r="G3220" t="s">
        <v>27</v>
      </c>
      <c r="H3220" t="s">
        <v>23401</v>
      </c>
      <c r="I3220" t="s">
        <v>23402</v>
      </c>
      <c r="J3220" t="s">
        <v>23403</v>
      </c>
      <c r="K3220">
        <v>111</v>
      </c>
      <c r="N3220" t="s">
        <v>31</v>
      </c>
      <c r="O3220" t="s">
        <v>3295</v>
      </c>
      <c r="Q3220" t="s">
        <v>33</v>
      </c>
      <c r="R3220" t="s">
        <v>34</v>
      </c>
      <c r="S3220" t="s">
        <v>23404</v>
      </c>
      <c r="T3220" t="s">
        <v>23405</v>
      </c>
      <c r="W3220" t="s">
        <v>23406</v>
      </c>
      <c r="X3220" t="s">
        <v>38</v>
      </c>
    </row>
    <row r="3221" spans="1:24" x14ac:dyDescent="0.3">
      <c r="A3221">
        <v>971789</v>
      </c>
      <c r="B3221">
        <v>182368</v>
      </c>
      <c r="C3221" t="s">
        <v>23407</v>
      </c>
      <c r="D3221" t="s">
        <v>23408</v>
      </c>
      <c r="F3221" t="s">
        <v>141</v>
      </c>
      <c r="G3221" t="s">
        <v>43</v>
      </c>
      <c r="H3221" t="s">
        <v>23409</v>
      </c>
      <c r="I3221" t="s">
        <v>23410</v>
      </c>
      <c r="J3221" t="s">
        <v>23411</v>
      </c>
      <c r="K3221">
        <v>15</v>
      </c>
      <c r="M3221" t="s">
        <v>1303</v>
      </c>
      <c r="N3221" t="s">
        <v>31</v>
      </c>
      <c r="O3221" t="s">
        <v>19705</v>
      </c>
      <c r="Q3221" t="s">
        <v>33</v>
      </c>
      <c r="R3221" t="s">
        <v>34</v>
      </c>
      <c r="S3221" t="e">
        <f>- Neuquén - Barrio Cordón Colón</f>
        <v>#NAME?</v>
      </c>
      <c r="T3221" t="s">
        <v>4879</v>
      </c>
      <c r="W3221" t="s">
        <v>23412</v>
      </c>
      <c r="X3221" t="s">
        <v>60</v>
      </c>
    </row>
    <row r="3222" spans="1:24" x14ac:dyDescent="0.3">
      <c r="A3222">
        <v>971790</v>
      </c>
      <c r="B3222" t="s">
        <v>8382</v>
      </c>
      <c r="C3222" t="s">
        <v>8383</v>
      </c>
      <c r="D3222" t="s">
        <v>8384</v>
      </c>
      <c r="F3222" t="s">
        <v>847</v>
      </c>
      <c r="G3222" t="s">
        <v>43</v>
      </c>
      <c r="H3222" t="s">
        <v>23413</v>
      </c>
      <c r="I3222" t="s">
        <v>23414</v>
      </c>
      <c r="J3222" t="s">
        <v>23415</v>
      </c>
      <c r="K3222">
        <v>74</v>
      </c>
      <c r="M3222" t="s">
        <v>23416</v>
      </c>
      <c r="N3222" t="s">
        <v>31</v>
      </c>
      <c r="O3222" t="s">
        <v>19705</v>
      </c>
      <c r="Q3222" t="s">
        <v>1586</v>
      </c>
      <c r="R3222" t="s">
        <v>1587</v>
      </c>
      <c r="S3222" t="s">
        <v>8387</v>
      </c>
      <c r="W3222" t="s">
        <v>23417</v>
      </c>
      <c r="X3222" t="s">
        <v>38</v>
      </c>
    </row>
    <row r="3223" spans="1:24" x14ac:dyDescent="0.3">
      <c r="A3223">
        <v>971791</v>
      </c>
      <c r="B3223">
        <v>276737</v>
      </c>
      <c r="C3223" t="s">
        <v>23418</v>
      </c>
      <c r="D3223" t="s">
        <v>23419</v>
      </c>
      <c r="F3223" t="s">
        <v>1324</v>
      </c>
      <c r="G3223" t="s">
        <v>27</v>
      </c>
      <c r="H3223" t="s">
        <v>23420</v>
      </c>
      <c r="I3223" t="s">
        <v>23421</v>
      </c>
      <c r="J3223" t="s">
        <v>23422</v>
      </c>
      <c r="K3223">
        <v>166</v>
      </c>
      <c r="L3223" t="s">
        <v>20235</v>
      </c>
      <c r="N3223" t="s">
        <v>31</v>
      </c>
      <c r="O3223" t="s">
        <v>117</v>
      </c>
      <c r="Q3223" t="s">
        <v>33</v>
      </c>
      <c r="R3223" t="s">
        <v>34</v>
      </c>
      <c r="S3223" t="s">
        <v>23423</v>
      </c>
      <c r="T3223" t="s">
        <v>23424</v>
      </c>
      <c r="W3223" t="s">
        <v>1675</v>
      </c>
      <c r="X3223" t="s">
        <v>38</v>
      </c>
    </row>
    <row r="3224" spans="1:24" x14ac:dyDescent="0.3">
      <c r="A3224">
        <v>971793</v>
      </c>
      <c r="B3224">
        <v>45018</v>
      </c>
      <c r="C3224" t="s">
        <v>23425</v>
      </c>
      <c r="D3224" t="s">
        <v>23426</v>
      </c>
      <c r="F3224" t="s">
        <v>441</v>
      </c>
      <c r="G3224" t="s">
        <v>43</v>
      </c>
      <c r="H3224" t="s">
        <v>23427</v>
      </c>
      <c r="I3224" t="s">
        <v>23428</v>
      </c>
      <c r="J3224" t="s">
        <v>23429</v>
      </c>
      <c r="K3224">
        <v>15</v>
      </c>
      <c r="N3224" t="s">
        <v>31</v>
      </c>
      <c r="O3224" t="s">
        <v>3295</v>
      </c>
      <c r="Q3224" t="s">
        <v>119</v>
      </c>
      <c r="R3224" t="s">
        <v>120</v>
      </c>
      <c r="S3224" t="s">
        <v>23430</v>
      </c>
      <c r="T3224" t="s">
        <v>4684</v>
      </c>
      <c r="W3224" t="s">
        <v>23431</v>
      </c>
      <c r="X3224" t="s">
        <v>60</v>
      </c>
    </row>
    <row r="3225" spans="1:24" x14ac:dyDescent="0.3">
      <c r="A3225">
        <v>971794</v>
      </c>
      <c r="B3225" t="s">
        <v>1241</v>
      </c>
      <c r="C3225" t="s">
        <v>1242</v>
      </c>
      <c r="D3225" t="s">
        <v>1243</v>
      </c>
      <c r="E3225" t="s">
        <v>195</v>
      </c>
      <c r="F3225" t="s">
        <v>1244</v>
      </c>
      <c r="G3225" t="s">
        <v>43</v>
      </c>
      <c r="H3225" t="s">
        <v>23432</v>
      </c>
      <c r="I3225" t="s">
        <v>23433</v>
      </c>
      <c r="J3225" t="s">
        <v>23411</v>
      </c>
      <c r="K3225">
        <v>6</v>
      </c>
      <c r="M3225" t="s">
        <v>23434</v>
      </c>
      <c r="N3225" t="s">
        <v>31</v>
      </c>
      <c r="O3225" t="s">
        <v>19705</v>
      </c>
      <c r="Q3225" t="s">
        <v>33</v>
      </c>
      <c r="R3225" t="s">
        <v>34</v>
      </c>
      <c r="S3225" t="s">
        <v>1249</v>
      </c>
      <c r="T3225" t="s">
        <v>402</v>
      </c>
      <c r="W3225" t="s">
        <v>23435</v>
      </c>
    </row>
    <row r="3226" spans="1:24" x14ac:dyDescent="0.3">
      <c r="A3226">
        <v>971795</v>
      </c>
      <c r="B3226">
        <v>179662</v>
      </c>
      <c r="C3226" t="s">
        <v>23436</v>
      </c>
      <c r="D3226" t="s">
        <v>23437</v>
      </c>
      <c r="E3226" t="s">
        <v>1658</v>
      </c>
      <c r="F3226" t="s">
        <v>847</v>
      </c>
      <c r="G3226" t="s">
        <v>43</v>
      </c>
      <c r="H3226" t="s">
        <v>23438</v>
      </c>
      <c r="I3226" t="s">
        <v>23439</v>
      </c>
      <c r="J3226" t="s">
        <v>23440</v>
      </c>
      <c r="K3226">
        <v>165</v>
      </c>
      <c r="N3226" t="s">
        <v>31</v>
      </c>
      <c r="O3226" t="s">
        <v>32</v>
      </c>
      <c r="Q3226" t="s">
        <v>33</v>
      </c>
      <c r="R3226" t="s">
        <v>34</v>
      </c>
      <c r="S3226" t="s">
        <v>23441</v>
      </c>
      <c r="T3226" t="s">
        <v>23442</v>
      </c>
      <c r="W3226" t="s">
        <v>23443</v>
      </c>
      <c r="X3226" t="s">
        <v>38</v>
      </c>
    </row>
    <row r="3227" spans="1:24" x14ac:dyDescent="0.3">
      <c r="A3227">
        <v>971796</v>
      </c>
      <c r="B3227">
        <v>323682</v>
      </c>
      <c r="C3227" t="s">
        <v>23444</v>
      </c>
      <c r="D3227" t="s">
        <v>23445</v>
      </c>
      <c r="F3227" t="s">
        <v>485</v>
      </c>
      <c r="G3227" t="s">
        <v>43</v>
      </c>
      <c r="H3227" t="s">
        <v>23446</v>
      </c>
      <c r="I3227" t="s">
        <v>23447</v>
      </c>
      <c r="J3227" t="s">
        <v>23448</v>
      </c>
      <c r="K3227">
        <v>123</v>
      </c>
      <c r="N3227" t="s">
        <v>31</v>
      </c>
      <c r="O3227" t="s">
        <v>117</v>
      </c>
      <c r="Q3227" t="s">
        <v>33</v>
      </c>
      <c r="R3227" t="s">
        <v>34</v>
      </c>
      <c r="S3227" t="e">
        <f>- Neuquén</f>
        <v>#NAME?</v>
      </c>
      <c r="T3227" t="s">
        <v>23449</v>
      </c>
      <c r="W3227" t="s">
        <v>23450</v>
      </c>
      <c r="X3227" t="s">
        <v>38</v>
      </c>
    </row>
    <row r="3228" spans="1:24" x14ac:dyDescent="0.3">
      <c r="A3228">
        <v>971797</v>
      </c>
      <c r="B3228">
        <v>113932</v>
      </c>
      <c r="C3228" t="s">
        <v>23392</v>
      </c>
      <c r="D3228" t="s">
        <v>23393</v>
      </c>
      <c r="E3228" t="s">
        <v>195</v>
      </c>
      <c r="F3228" t="s">
        <v>441</v>
      </c>
      <c r="G3228" t="s">
        <v>27</v>
      </c>
      <c r="H3228" t="s">
        <v>23451</v>
      </c>
      <c r="I3228" t="s">
        <v>23452</v>
      </c>
      <c r="J3228" t="s">
        <v>23453</v>
      </c>
      <c r="K3228">
        <v>118</v>
      </c>
      <c r="N3228" t="s">
        <v>31</v>
      </c>
      <c r="O3228" t="s">
        <v>32</v>
      </c>
      <c r="Q3228" t="s">
        <v>33</v>
      </c>
      <c r="R3228" t="s">
        <v>34</v>
      </c>
      <c r="S3228" t="s">
        <v>23396</v>
      </c>
      <c r="T3228" t="s">
        <v>23397</v>
      </c>
      <c r="W3228" t="s">
        <v>23454</v>
      </c>
      <c r="X3228" t="s">
        <v>38</v>
      </c>
    </row>
    <row r="3229" spans="1:24" x14ac:dyDescent="0.3">
      <c r="A3229">
        <v>971802</v>
      </c>
      <c r="B3229" t="s">
        <v>23455</v>
      </c>
      <c r="C3229" t="s">
        <v>23456</v>
      </c>
      <c r="D3229" t="s">
        <v>23457</v>
      </c>
      <c r="F3229" t="s">
        <v>603</v>
      </c>
      <c r="G3229" t="s">
        <v>43</v>
      </c>
      <c r="H3229" t="s">
        <v>23458</v>
      </c>
      <c r="J3229" t="s">
        <v>23459</v>
      </c>
      <c r="N3229" t="s">
        <v>31</v>
      </c>
      <c r="R3229" t="s">
        <v>78</v>
      </c>
      <c r="S3229" t="s">
        <v>23460</v>
      </c>
      <c r="W3229" t="s">
        <v>23461</v>
      </c>
      <c r="X3229" t="s">
        <v>38</v>
      </c>
    </row>
    <row r="3230" spans="1:24" x14ac:dyDescent="0.3">
      <c r="A3230">
        <v>971804</v>
      </c>
      <c r="B3230">
        <v>141021</v>
      </c>
      <c r="C3230" t="s">
        <v>23462</v>
      </c>
      <c r="D3230" t="s">
        <v>23463</v>
      </c>
      <c r="F3230" t="s">
        <v>485</v>
      </c>
      <c r="G3230" t="s">
        <v>43</v>
      </c>
      <c r="H3230" t="s">
        <v>23464</v>
      </c>
      <c r="I3230" t="s">
        <v>23464</v>
      </c>
      <c r="J3230" t="s">
        <v>23465</v>
      </c>
      <c r="K3230">
        <v>0</v>
      </c>
      <c r="M3230" t="s">
        <v>12741</v>
      </c>
      <c r="N3230" t="s">
        <v>31</v>
      </c>
      <c r="O3230" t="s">
        <v>19705</v>
      </c>
      <c r="Q3230" t="s">
        <v>33</v>
      </c>
      <c r="R3230" t="s">
        <v>34</v>
      </c>
      <c r="S3230" t="s">
        <v>23466</v>
      </c>
      <c r="W3230" t="s">
        <v>5147</v>
      </c>
    </row>
    <row r="3231" spans="1:24" x14ac:dyDescent="0.3">
      <c r="A3231">
        <v>971805</v>
      </c>
      <c r="B3231" t="s">
        <v>23467</v>
      </c>
      <c r="C3231" t="s">
        <v>23468</v>
      </c>
      <c r="D3231" t="s">
        <v>23469</v>
      </c>
      <c r="F3231" t="s">
        <v>1350</v>
      </c>
      <c r="G3231" t="s">
        <v>27</v>
      </c>
      <c r="H3231" t="s">
        <v>23470</v>
      </c>
      <c r="I3231" t="s">
        <v>23471</v>
      </c>
      <c r="J3231" t="s">
        <v>23472</v>
      </c>
      <c r="K3231">
        <v>23</v>
      </c>
      <c r="N3231" t="s">
        <v>31</v>
      </c>
      <c r="O3231" t="s">
        <v>32</v>
      </c>
      <c r="Q3231" t="s">
        <v>33</v>
      </c>
      <c r="R3231" t="s">
        <v>34</v>
      </c>
      <c r="S3231" t="s">
        <v>23473</v>
      </c>
      <c r="W3231" t="s">
        <v>23474</v>
      </c>
      <c r="X3231" t="s">
        <v>38</v>
      </c>
    </row>
    <row r="3232" spans="1:24" x14ac:dyDescent="0.3">
      <c r="A3232">
        <v>971806</v>
      </c>
      <c r="B3232">
        <v>144912</v>
      </c>
      <c r="C3232" t="s">
        <v>22382</v>
      </c>
      <c r="D3232" t="s">
        <v>22383</v>
      </c>
      <c r="E3232" t="s">
        <v>185</v>
      </c>
      <c r="F3232" t="s">
        <v>668</v>
      </c>
      <c r="G3232" t="s">
        <v>43</v>
      </c>
      <c r="H3232" t="s">
        <v>23475</v>
      </c>
      <c r="I3232" t="s">
        <v>23476</v>
      </c>
      <c r="J3232" t="s">
        <v>23477</v>
      </c>
      <c r="K3232">
        <v>20</v>
      </c>
      <c r="N3232" t="s">
        <v>31</v>
      </c>
      <c r="O3232" t="s">
        <v>32</v>
      </c>
      <c r="Q3232" t="s">
        <v>33</v>
      </c>
      <c r="R3232" t="s">
        <v>34</v>
      </c>
      <c r="S3232" t="s">
        <v>22388</v>
      </c>
      <c r="T3232" t="s">
        <v>2804</v>
      </c>
      <c r="W3232" t="s">
        <v>23478</v>
      </c>
      <c r="X3232" t="s">
        <v>60</v>
      </c>
    </row>
    <row r="3233" spans="1:24" x14ac:dyDescent="0.3">
      <c r="A3233">
        <v>971807</v>
      </c>
      <c r="B3233">
        <v>229316</v>
      </c>
      <c r="C3233" t="s">
        <v>15531</v>
      </c>
      <c r="D3233" t="s">
        <v>15532</v>
      </c>
      <c r="F3233" t="s">
        <v>320</v>
      </c>
      <c r="G3233" t="s">
        <v>27</v>
      </c>
      <c r="H3233" t="s">
        <v>23479</v>
      </c>
      <c r="I3233" t="s">
        <v>23480</v>
      </c>
      <c r="J3233" t="s">
        <v>23481</v>
      </c>
      <c r="K3233">
        <v>86</v>
      </c>
      <c r="N3233" t="s">
        <v>31</v>
      </c>
      <c r="O3233" t="s">
        <v>117</v>
      </c>
      <c r="Q3233" t="s">
        <v>33</v>
      </c>
      <c r="R3233" t="s">
        <v>34</v>
      </c>
      <c r="S3233" t="s">
        <v>15536</v>
      </c>
      <c r="T3233" t="s">
        <v>15537</v>
      </c>
      <c r="W3233" t="s">
        <v>23482</v>
      </c>
      <c r="X3233" t="s">
        <v>38</v>
      </c>
    </row>
    <row r="3234" spans="1:24" x14ac:dyDescent="0.3">
      <c r="A3234">
        <v>971808</v>
      </c>
      <c r="B3234">
        <v>4412</v>
      </c>
      <c r="C3234" t="s">
        <v>10961</v>
      </c>
      <c r="D3234" t="s">
        <v>10962</v>
      </c>
      <c r="E3234" t="s">
        <v>101</v>
      </c>
      <c r="F3234" t="s">
        <v>219</v>
      </c>
      <c r="G3234" t="s">
        <v>27</v>
      </c>
      <c r="H3234" t="s">
        <v>23483</v>
      </c>
      <c r="I3234" t="s">
        <v>23484</v>
      </c>
      <c r="J3234" t="s">
        <v>23485</v>
      </c>
      <c r="K3234">
        <v>95</v>
      </c>
      <c r="L3234" t="s">
        <v>9901</v>
      </c>
      <c r="N3234" t="s">
        <v>31</v>
      </c>
      <c r="O3234" t="s">
        <v>419</v>
      </c>
      <c r="Q3234" t="s">
        <v>33</v>
      </c>
      <c r="R3234" t="s">
        <v>34</v>
      </c>
      <c r="S3234" t="s">
        <v>10966</v>
      </c>
      <c r="T3234" t="s">
        <v>725</v>
      </c>
      <c r="W3234" t="s">
        <v>518</v>
      </c>
      <c r="X3234" t="s">
        <v>38</v>
      </c>
    </row>
    <row r="3235" spans="1:24" x14ac:dyDescent="0.3">
      <c r="A3235">
        <v>971811</v>
      </c>
      <c r="B3235">
        <v>189950</v>
      </c>
      <c r="C3235" t="s">
        <v>23486</v>
      </c>
      <c r="D3235" t="s">
        <v>23487</v>
      </c>
      <c r="E3235" t="s">
        <v>364</v>
      </c>
      <c r="F3235" t="s">
        <v>630</v>
      </c>
      <c r="G3235" t="s">
        <v>43</v>
      </c>
      <c r="H3235" t="s">
        <v>23488</v>
      </c>
      <c r="I3235" t="s">
        <v>23489</v>
      </c>
      <c r="J3235" t="s">
        <v>23490</v>
      </c>
      <c r="K3235">
        <v>77</v>
      </c>
      <c r="M3235" t="s">
        <v>23491</v>
      </c>
      <c r="N3235" t="s">
        <v>31</v>
      </c>
      <c r="O3235" t="s">
        <v>13820</v>
      </c>
      <c r="Q3235" t="s">
        <v>33</v>
      </c>
      <c r="R3235" t="s">
        <v>34</v>
      </c>
      <c r="S3235" t="s">
        <v>23492</v>
      </c>
      <c r="W3235" t="s">
        <v>17879</v>
      </c>
      <c r="X3235" t="s">
        <v>38</v>
      </c>
    </row>
    <row r="3236" spans="1:24" x14ac:dyDescent="0.3">
      <c r="A3236">
        <v>971813</v>
      </c>
      <c r="B3236">
        <v>324373</v>
      </c>
      <c r="C3236" t="s">
        <v>23493</v>
      </c>
      <c r="D3236" t="s">
        <v>23494</v>
      </c>
      <c r="F3236" t="s">
        <v>630</v>
      </c>
      <c r="G3236" t="s">
        <v>43</v>
      </c>
      <c r="H3236" t="s">
        <v>23495</v>
      </c>
      <c r="I3236" t="s">
        <v>23495</v>
      </c>
      <c r="J3236" t="s">
        <v>23496</v>
      </c>
      <c r="K3236">
        <v>0</v>
      </c>
      <c r="M3236" t="s">
        <v>23497</v>
      </c>
      <c r="N3236" t="s">
        <v>31</v>
      </c>
      <c r="O3236" t="s">
        <v>19705</v>
      </c>
      <c r="Q3236" t="s">
        <v>119</v>
      </c>
      <c r="R3236" t="s">
        <v>120</v>
      </c>
      <c r="S3236" t="s">
        <v>23498</v>
      </c>
      <c r="T3236" t="s">
        <v>23499</v>
      </c>
      <c r="W3236" t="s">
        <v>23500</v>
      </c>
    </row>
    <row r="3237" spans="1:24" x14ac:dyDescent="0.3">
      <c r="A3237">
        <v>971814</v>
      </c>
      <c r="B3237" t="s">
        <v>23501</v>
      </c>
      <c r="C3237" t="s">
        <v>23502</v>
      </c>
      <c r="D3237" t="s">
        <v>23503</v>
      </c>
      <c r="F3237" t="s">
        <v>970</v>
      </c>
      <c r="G3237" t="s">
        <v>27</v>
      </c>
      <c r="H3237" t="s">
        <v>23504</v>
      </c>
      <c r="I3237" t="s">
        <v>23505</v>
      </c>
      <c r="J3237" t="s">
        <v>23506</v>
      </c>
      <c r="K3237">
        <v>81</v>
      </c>
      <c r="L3237" t="s">
        <v>23507</v>
      </c>
      <c r="N3237" t="s">
        <v>31</v>
      </c>
      <c r="O3237" t="s">
        <v>419</v>
      </c>
      <c r="Q3237" t="s">
        <v>33</v>
      </c>
      <c r="R3237" t="s">
        <v>34</v>
      </c>
      <c r="S3237" t="s">
        <v>23508</v>
      </c>
      <c r="W3237" t="s">
        <v>23509</v>
      </c>
      <c r="X3237" t="s">
        <v>38</v>
      </c>
    </row>
    <row r="3238" spans="1:24" x14ac:dyDescent="0.3">
      <c r="A3238">
        <v>971815</v>
      </c>
      <c r="B3238">
        <v>297233</v>
      </c>
      <c r="C3238" t="s">
        <v>14402</v>
      </c>
      <c r="D3238" t="s">
        <v>14403</v>
      </c>
      <c r="F3238" t="s">
        <v>668</v>
      </c>
      <c r="G3238" t="s">
        <v>43</v>
      </c>
      <c r="H3238" t="s">
        <v>23510</v>
      </c>
      <c r="I3238" t="s">
        <v>23511</v>
      </c>
      <c r="J3238" t="s">
        <v>23512</v>
      </c>
      <c r="K3238">
        <v>82</v>
      </c>
      <c r="M3238" t="s">
        <v>23513</v>
      </c>
      <c r="N3238" t="s">
        <v>31</v>
      </c>
      <c r="O3238" t="s">
        <v>13820</v>
      </c>
      <c r="Q3238" t="s">
        <v>33</v>
      </c>
      <c r="R3238" t="s">
        <v>34</v>
      </c>
      <c r="S3238" t="s">
        <v>14407</v>
      </c>
      <c r="T3238" t="s">
        <v>14408</v>
      </c>
      <c r="W3238" t="s">
        <v>23514</v>
      </c>
    </row>
    <row r="3239" spans="1:24" x14ac:dyDescent="0.3">
      <c r="A3239">
        <v>971816</v>
      </c>
      <c r="B3239" t="s">
        <v>23515</v>
      </c>
      <c r="C3239" t="s">
        <v>23516</v>
      </c>
      <c r="D3239" t="s">
        <v>23517</v>
      </c>
      <c r="F3239" t="s">
        <v>847</v>
      </c>
      <c r="G3239" t="s">
        <v>43</v>
      </c>
      <c r="H3239" t="s">
        <v>23518</v>
      </c>
      <c r="I3239" t="s">
        <v>23519</v>
      </c>
      <c r="J3239" t="s">
        <v>23520</v>
      </c>
      <c r="K3239">
        <v>38</v>
      </c>
      <c r="N3239" t="s">
        <v>31</v>
      </c>
      <c r="O3239" t="s">
        <v>32</v>
      </c>
      <c r="Q3239" t="s">
        <v>33</v>
      </c>
      <c r="R3239" t="s">
        <v>34</v>
      </c>
      <c r="S3239" t="s">
        <v>23521</v>
      </c>
      <c r="W3239" t="s">
        <v>23522</v>
      </c>
      <c r="X3239" t="s">
        <v>60</v>
      </c>
    </row>
    <row r="3240" spans="1:24" x14ac:dyDescent="0.3">
      <c r="A3240">
        <v>971818</v>
      </c>
      <c r="B3240" t="s">
        <v>23523</v>
      </c>
      <c r="C3240" t="s">
        <v>23524</v>
      </c>
      <c r="D3240" t="s">
        <v>23525</v>
      </c>
      <c r="F3240" t="s">
        <v>603</v>
      </c>
      <c r="G3240" t="s">
        <v>27</v>
      </c>
      <c r="H3240" t="s">
        <v>23526</v>
      </c>
      <c r="I3240" t="s">
        <v>23527</v>
      </c>
      <c r="J3240" t="s">
        <v>23528</v>
      </c>
      <c r="K3240">
        <v>77</v>
      </c>
      <c r="L3240" t="s">
        <v>924</v>
      </c>
      <c r="N3240" t="s">
        <v>31</v>
      </c>
      <c r="O3240" t="s">
        <v>419</v>
      </c>
      <c r="Q3240" t="s">
        <v>33</v>
      </c>
      <c r="R3240" t="s">
        <v>34</v>
      </c>
      <c r="S3240" t="s">
        <v>23529</v>
      </c>
      <c r="T3240" t="s">
        <v>23530</v>
      </c>
      <c r="W3240" t="s">
        <v>23531</v>
      </c>
      <c r="X3240" t="s">
        <v>38</v>
      </c>
    </row>
    <row r="3241" spans="1:24" x14ac:dyDescent="0.3">
      <c r="A3241">
        <v>971819</v>
      </c>
      <c r="B3241">
        <v>249669</v>
      </c>
      <c r="C3241" t="s">
        <v>16502</v>
      </c>
      <c r="D3241" t="s">
        <v>16503</v>
      </c>
      <c r="F3241" t="s">
        <v>507</v>
      </c>
      <c r="G3241" t="s">
        <v>43</v>
      </c>
      <c r="H3241" t="s">
        <v>23532</v>
      </c>
      <c r="I3241" t="s">
        <v>23533</v>
      </c>
      <c r="J3241" t="s">
        <v>23534</v>
      </c>
      <c r="K3241">
        <v>78</v>
      </c>
      <c r="L3241" t="s">
        <v>23535</v>
      </c>
      <c r="N3241" t="s">
        <v>31</v>
      </c>
      <c r="O3241" t="s">
        <v>419</v>
      </c>
      <c r="Q3241" t="s">
        <v>33</v>
      </c>
      <c r="R3241" t="s">
        <v>34</v>
      </c>
      <c r="S3241" t="s">
        <v>16508</v>
      </c>
      <c r="T3241" t="s">
        <v>530</v>
      </c>
      <c r="W3241" t="s">
        <v>23536</v>
      </c>
      <c r="X3241" t="s">
        <v>38</v>
      </c>
    </row>
    <row r="3242" spans="1:24" x14ac:dyDescent="0.3">
      <c r="A3242">
        <v>971822</v>
      </c>
      <c r="B3242" t="s">
        <v>23537</v>
      </c>
      <c r="C3242" t="s">
        <v>23538</v>
      </c>
      <c r="D3242" t="s">
        <v>23539</v>
      </c>
      <c r="F3242" t="s">
        <v>514</v>
      </c>
      <c r="G3242" t="s">
        <v>43</v>
      </c>
      <c r="H3242" t="s">
        <v>23540</v>
      </c>
      <c r="I3242" t="s">
        <v>23541</v>
      </c>
      <c r="J3242" t="s">
        <v>23542</v>
      </c>
      <c r="K3242">
        <v>54</v>
      </c>
      <c r="N3242" t="s">
        <v>31</v>
      </c>
      <c r="O3242" t="s">
        <v>117</v>
      </c>
      <c r="R3242" t="s">
        <v>903</v>
      </c>
      <c r="S3242" t="s">
        <v>23543</v>
      </c>
      <c r="T3242" t="s">
        <v>23544</v>
      </c>
      <c r="W3242" t="s">
        <v>23545</v>
      </c>
      <c r="X3242" t="s">
        <v>38</v>
      </c>
    </row>
    <row r="3243" spans="1:24" x14ac:dyDescent="0.3">
      <c r="A3243">
        <v>971823</v>
      </c>
      <c r="B3243" t="s">
        <v>23546</v>
      </c>
      <c r="C3243" t="s">
        <v>23547</v>
      </c>
      <c r="D3243" t="s">
        <v>23548</v>
      </c>
      <c r="F3243" t="s">
        <v>1448</v>
      </c>
      <c r="G3243" t="s">
        <v>43</v>
      </c>
      <c r="H3243" t="s">
        <v>23549</v>
      </c>
      <c r="I3243" t="s">
        <v>23550</v>
      </c>
      <c r="J3243" t="s">
        <v>23551</v>
      </c>
      <c r="K3243">
        <v>55</v>
      </c>
      <c r="M3243" t="s">
        <v>19896</v>
      </c>
      <c r="N3243" t="s">
        <v>31</v>
      </c>
      <c r="O3243" t="s">
        <v>13820</v>
      </c>
      <c r="Q3243" t="s">
        <v>33</v>
      </c>
      <c r="R3243" t="s">
        <v>34</v>
      </c>
      <c r="S3243" t="s">
        <v>23552</v>
      </c>
      <c r="W3243" t="s">
        <v>23553</v>
      </c>
      <c r="X3243" t="s">
        <v>38</v>
      </c>
    </row>
    <row r="3244" spans="1:24" x14ac:dyDescent="0.3">
      <c r="A3244">
        <v>971824</v>
      </c>
      <c r="B3244" t="s">
        <v>23554</v>
      </c>
      <c r="C3244" t="s">
        <v>23555</v>
      </c>
      <c r="D3244" t="s">
        <v>23556</v>
      </c>
      <c r="E3244" t="s">
        <v>195</v>
      </c>
      <c r="F3244" t="s">
        <v>6865</v>
      </c>
      <c r="G3244" t="s">
        <v>43</v>
      </c>
      <c r="H3244" t="s">
        <v>23557</v>
      </c>
      <c r="J3244" t="s">
        <v>23558</v>
      </c>
      <c r="N3244" t="s">
        <v>31</v>
      </c>
      <c r="O3244" t="s">
        <v>117</v>
      </c>
      <c r="Q3244" t="s">
        <v>33</v>
      </c>
      <c r="R3244" t="s">
        <v>34</v>
      </c>
      <c r="S3244" t="s">
        <v>23559</v>
      </c>
      <c r="W3244" t="s">
        <v>23560</v>
      </c>
      <c r="X3244" t="s">
        <v>38</v>
      </c>
    </row>
    <row r="3245" spans="1:24" x14ac:dyDescent="0.3">
      <c r="A3245">
        <v>971825</v>
      </c>
      <c r="B3245" t="s">
        <v>23561</v>
      </c>
      <c r="C3245" t="s">
        <v>23562</v>
      </c>
      <c r="D3245" t="s">
        <v>23563</v>
      </c>
      <c r="F3245" t="s">
        <v>562</v>
      </c>
      <c r="G3245" t="s">
        <v>43</v>
      </c>
      <c r="H3245" t="s">
        <v>23564</v>
      </c>
      <c r="I3245" t="s">
        <v>23565</v>
      </c>
      <c r="J3245" t="s">
        <v>23566</v>
      </c>
      <c r="K3245">
        <v>56</v>
      </c>
      <c r="N3245" t="s">
        <v>31</v>
      </c>
      <c r="O3245" t="s">
        <v>117</v>
      </c>
      <c r="Q3245" t="s">
        <v>33</v>
      </c>
      <c r="R3245" t="s">
        <v>34</v>
      </c>
      <c r="S3245" t="s">
        <v>18353</v>
      </c>
      <c r="W3245" t="s">
        <v>23567</v>
      </c>
      <c r="X3245" t="s">
        <v>38</v>
      </c>
    </row>
    <row r="3246" spans="1:24" x14ac:dyDescent="0.3">
      <c r="A3246">
        <v>971826</v>
      </c>
      <c r="B3246">
        <v>238097</v>
      </c>
      <c r="C3246" t="s">
        <v>23568</v>
      </c>
      <c r="D3246" t="s">
        <v>23569</v>
      </c>
      <c r="F3246" t="s">
        <v>441</v>
      </c>
      <c r="G3246" t="s">
        <v>43</v>
      </c>
      <c r="H3246" t="s">
        <v>23570</v>
      </c>
      <c r="I3246" t="s">
        <v>23571</v>
      </c>
      <c r="J3246" t="s">
        <v>23572</v>
      </c>
      <c r="K3246">
        <v>32</v>
      </c>
      <c r="L3246" t="s">
        <v>680</v>
      </c>
      <c r="N3246" t="s">
        <v>31</v>
      </c>
      <c r="O3246" t="s">
        <v>419</v>
      </c>
      <c r="Q3246" t="s">
        <v>33</v>
      </c>
      <c r="R3246" t="s">
        <v>34</v>
      </c>
      <c r="S3246" t="s">
        <v>23573</v>
      </c>
      <c r="T3246" t="s">
        <v>896</v>
      </c>
      <c r="W3246" t="s">
        <v>23574</v>
      </c>
      <c r="X3246" t="s">
        <v>38</v>
      </c>
    </row>
    <row r="3247" spans="1:24" x14ac:dyDescent="0.3">
      <c r="A3247">
        <v>971827</v>
      </c>
      <c r="B3247" t="s">
        <v>23575</v>
      </c>
      <c r="C3247" t="s">
        <v>23576</v>
      </c>
      <c r="D3247" t="s">
        <v>23577</v>
      </c>
      <c r="E3247" t="s">
        <v>195</v>
      </c>
      <c r="F3247" t="s">
        <v>2210</v>
      </c>
      <c r="G3247" t="s">
        <v>27</v>
      </c>
      <c r="H3247" t="s">
        <v>23578</v>
      </c>
      <c r="I3247" t="s">
        <v>23578</v>
      </c>
      <c r="J3247" t="s">
        <v>23579</v>
      </c>
      <c r="K3247">
        <v>0</v>
      </c>
      <c r="M3247" t="s">
        <v>13543</v>
      </c>
      <c r="N3247" t="s">
        <v>31</v>
      </c>
      <c r="O3247" t="s">
        <v>19705</v>
      </c>
      <c r="Q3247" t="s">
        <v>33</v>
      </c>
      <c r="R3247" t="s">
        <v>34</v>
      </c>
      <c r="S3247" t="s">
        <v>23580</v>
      </c>
      <c r="W3247" t="s">
        <v>23581</v>
      </c>
    </row>
    <row r="3248" spans="1:24" x14ac:dyDescent="0.3">
      <c r="A3248">
        <v>971831</v>
      </c>
      <c r="B3248" t="s">
        <v>23582</v>
      </c>
      <c r="C3248" t="s">
        <v>23583</v>
      </c>
      <c r="D3248" t="s">
        <v>23584</v>
      </c>
      <c r="E3248" t="s">
        <v>195</v>
      </c>
      <c r="F3248" t="s">
        <v>1448</v>
      </c>
      <c r="G3248" t="s">
        <v>27</v>
      </c>
      <c r="H3248" t="s">
        <v>23585</v>
      </c>
      <c r="I3248" t="s">
        <v>23586</v>
      </c>
      <c r="J3248" t="s">
        <v>23587</v>
      </c>
      <c r="K3248">
        <v>15</v>
      </c>
      <c r="L3248" t="s">
        <v>23588</v>
      </c>
      <c r="N3248" t="s">
        <v>31</v>
      </c>
      <c r="O3248" t="s">
        <v>13820</v>
      </c>
      <c r="Q3248" t="s">
        <v>33</v>
      </c>
      <c r="R3248" t="s">
        <v>34</v>
      </c>
      <c r="S3248" t="e">
        <f>- Provincia: JUJUY</f>
        <v>#NAME?</v>
      </c>
      <c r="T3248" t="s">
        <v>23589</v>
      </c>
      <c r="W3248" t="s">
        <v>108</v>
      </c>
      <c r="X3248" t="s">
        <v>60</v>
      </c>
    </row>
    <row r="3249" spans="1:24" x14ac:dyDescent="0.3">
      <c r="A3249">
        <v>971832</v>
      </c>
      <c r="B3249">
        <v>305432</v>
      </c>
      <c r="C3249" t="s">
        <v>4292</v>
      </c>
      <c r="D3249" t="s">
        <v>4293</v>
      </c>
      <c r="E3249" t="s">
        <v>195</v>
      </c>
      <c r="F3249" t="s">
        <v>3719</v>
      </c>
      <c r="G3249" t="s">
        <v>43</v>
      </c>
      <c r="H3249" t="s">
        <v>23590</v>
      </c>
      <c r="I3249" t="s">
        <v>23591</v>
      </c>
      <c r="J3249" t="s">
        <v>23592</v>
      </c>
      <c r="K3249">
        <v>33</v>
      </c>
      <c r="N3249" t="s">
        <v>31</v>
      </c>
      <c r="O3249" t="s">
        <v>32</v>
      </c>
      <c r="Q3249" t="s">
        <v>33</v>
      </c>
      <c r="R3249" t="s">
        <v>34</v>
      </c>
      <c r="S3249" t="s">
        <v>4299</v>
      </c>
      <c r="W3249" t="s">
        <v>23593</v>
      </c>
      <c r="X3249" t="s">
        <v>60</v>
      </c>
    </row>
    <row r="3250" spans="1:24" x14ac:dyDescent="0.3">
      <c r="A3250">
        <v>971833</v>
      </c>
      <c r="B3250">
        <v>22854</v>
      </c>
      <c r="C3250" t="s">
        <v>23594</v>
      </c>
      <c r="D3250" t="s">
        <v>23595</v>
      </c>
      <c r="E3250" t="s">
        <v>195</v>
      </c>
      <c r="F3250" t="s">
        <v>818</v>
      </c>
      <c r="G3250" t="s">
        <v>27</v>
      </c>
      <c r="H3250" t="s">
        <v>23596</v>
      </c>
      <c r="I3250" t="s">
        <v>23597</v>
      </c>
      <c r="J3250" t="s">
        <v>23598</v>
      </c>
      <c r="K3250">
        <v>40</v>
      </c>
      <c r="L3250" t="s">
        <v>8840</v>
      </c>
      <c r="N3250" t="s">
        <v>31</v>
      </c>
      <c r="O3250" t="s">
        <v>419</v>
      </c>
      <c r="Q3250" t="s">
        <v>33</v>
      </c>
      <c r="R3250" t="s">
        <v>34</v>
      </c>
      <c r="S3250" t="s">
        <v>23599</v>
      </c>
      <c r="T3250" t="s">
        <v>23600</v>
      </c>
      <c r="W3250" t="s">
        <v>23601</v>
      </c>
      <c r="X3250" t="s">
        <v>60</v>
      </c>
    </row>
    <row r="3251" spans="1:24" x14ac:dyDescent="0.3">
      <c r="A3251">
        <v>971834</v>
      </c>
      <c r="B3251">
        <v>251031</v>
      </c>
      <c r="C3251" t="s">
        <v>23602</v>
      </c>
      <c r="D3251" t="s">
        <v>23603</v>
      </c>
      <c r="F3251" t="s">
        <v>441</v>
      </c>
      <c r="G3251" t="s">
        <v>27</v>
      </c>
      <c r="H3251" t="s">
        <v>23604</v>
      </c>
      <c r="I3251" t="s">
        <v>23605</v>
      </c>
      <c r="J3251" t="s">
        <v>23606</v>
      </c>
      <c r="K3251">
        <v>57</v>
      </c>
      <c r="L3251" t="s">
        <v>1876</v>
      </c>
      <c r="N3251" t="s">
        <v>31</v>
      </c>
      <c r="O3251" t="s">
        <v>419</v>
      </c>
      <c r="Q3251" t="s">
        <v>33</v>
      </c>
      <c r="R3251" t="s">
        <v>34</v>
      </c>
      <c r="S3251" t="s">
        <v>23607</v>
      </c>
      <c r="T3251" t="s">
        <v>23608</v>
      </c>
      <c r="W3251" t="s">
        <v>1876</v>
      </c>
      <c r="X3251" t="s">
        <v>38</v>
      </c>
    </row>
    <row r="3252" spans="1:24" x14ac:dyDescent="0.3">
      <c r="A3252">
        <v>971835</v>
      </c>
      <c r="B3252">
        <v>114171</v>
      </c>
      <c r="C3252" t="s">
        <v>23609</v>
      </c>
      <c r="D3252" t="s">
        <v>23610</v>
      </c>
      <c r="F3252" t="s">
        <v>1156</v>
      </c>
      <c r="G3252" t="s">
        <v>27</v>
      </c>
      <c r="H3252" t="s">
        <v>23611</v>
      </c>
      <c r="J3252" t="s">
        <v>23612</v>
      </c>
      <c r="N3252" t="s">
        <v>31</v>
      </c>
      <c r="R3252" t="s">
        <v>78</v>
      </c>
      <c r="S3252" t="s">
        <v>23613</v>
      </c>
      <c r="W3252" t="s">
        <v>23614</v>
      </c>
      <c r="X3252" t="s">
        <v>38</v>
      </c>
    </row>
    <row r="3253" spans="1:24" x14ac:dyDescent="0.3">
      <c r="A3253">
        <v>971837</v>
      </c>
      <c r="B3253">
        <v>335433</v>
      </c>
      <c r="C3253" t="s">
        <v>3694</v>
      </c>
      <c r="D3253" t="s">
        <v>3695</v>
      </c>
      <c r="F3253" t="s">
        <v>320</v>
      </c>
      <c r="G3253" t="s">
        <v>27</v>
      </c>
      <c r="H3253" t="s">
        <v>23615</v>
      </c>
      <c r="I3253" t="s">
        <v>23616</v>
      </c>
      <c r="J3253" t="s">
        <v>23617</v>
      </c>
      <c r="K3253">
        <v>6</v>
      </c>
      <c r="L3253" t="s">
        <v>23618</v>
      </c>
      <c r="N3253" t="s">
        <v>31</v>
      </c>
      <c r="O3253" t="s">
        <v>419</v>
      </c>
      <c r="Q3253" t="s">
        <v>33</v>
      </c>
      <c r="R3253" t="s">
        <v>34</v>
      </c>
      <c r="S3253" t="s">
        <v>3701</v>
      </c>
      <c r="T3253" t="s">
        <v>646</v>
      </c>
      <c r="W3253" t="s">
        <v>23619</v>
      </c>
      <c r="X3253" t="s">
        <v>60</v>
      </c>
    </row>
    <row r="3254" spans="1:24" x14ac:dyDescent="0.3">
      <c r="A3254">
        <v>971839</v>
      </c>
      <c r="B3254" t="s">
        <v>23620</v>
      </c>
      <c r="C3254" t="s">
        <v>23621</v>
      </c>
      <c r="D3254" t="s">
        <v>23622</v>
      </c>
      <c r="F3254" t="s">
        <v>63</v>
      </c>
      <c r="G3254" t="s">
        <v>43</v>
      </c>
      <c r="H3254" t="s">
        <v>23623</v>
      </c>
      <c r="I3254" t="s">
        <v>23624</v>
      </c>
      <c r="J3254" t="s">
        <v>23625</v>
      </c>
      <c r="K3254">
        <v>46</v>
      </c>
      <c r="M3254" t="s">
        <v>489</v>
      </c>
      <c r="N3254" t="s">
        <v>31</v>
      </c>
      <c r="O3254" t="s">
        <v>13820</v>
      </c>
      <c r="Q3254" t="s">
        <v>33</v>
      </c>
      <c r="R3254" t="s">
        <v>34</v>
      </c>
      <c r="S3254" t="s">
        <v>23626</v>
      </c>
      <c r="T3254" t="s">
        <v>3002</v>
      </c>
      <c r="W3254" t="s">
        <v>23627</v>
      </c>
      <c r="X3254" t="s">
        <v>38</v>
      </c>
    </row>
    <row r="3255" spans="1:24" x14ac:dyDescent="0.3">
      <c r="A3255">
        <v>971840</v>
      </c>
      <c r="B3255">
        <v>206584</v>
      </c>
      <c r="C3255" t="s">
        <v>23628</v>
      </c>
      <c r="D3255" t="s">
        <v>23629</v>
      </c>
      <c r="F3255" t="s">
        <v>1001</v>
      </c>
      <c r="G3255" t="s">
        <v>27</v>
      </c>
      <c r="H3255" t="s">
        <v>23630</v>
      </c>
      <c r="I3255" t="s">
        <v>23631</v>
      </c>
      <c r="J3255" t="s">
        <v>23632</v>
      </c>
      <c r="K3255">
        <v>17</v>
      </c>
      <c r="M3255" t="s">
        <v>23633</v>
      </c>
      <c r="N3255" t="s">
        <v>31</v>
      </c>
      <c r="O3255" t="s">
        <v>13820</v>
      </c>
      <c r="Q3255" t="s">
        <v>33</v>
      </c>
      <c r="R3255" t="s">
        <v>34</v>
      </c>
      <c r="S3255" t="s">
        <v>23634</v>
      </c>
      <c r="W3255" t="s">
        <v>23635</v>
      </c>
      <c r="X3255" t="s">
        <v>60</v>
      </c>
    </row>
    <row r="3256" spans="1:24" x14ac:dyDescent="0.3">
      <c r="A3256">
        <v>971841</v>
      </c>
      <c r="B3256" t="s">
        <v>23636</v>
      </c>
      <c r="C3256" t="s">
        <v>23637</v>
      </c>
      <c r="D3256" t="s">
        <v>23638</v>
      </c>
      <c r="E3256" t="s">
        <v>195</v>
      </c>
      <c r="F3256" t="s">
        <v>920</v>
      </c>
      <c r="G3256" t="s">
        <v>27</v>
      </c>
      <c r="H3256" t="s">
        <v>23639</v>
      </c>
      <c r="I3256" t="s">
        <v>23520</v>
      </c>
      <c r="J3256" t="s">
        <v>23640</v>
      </c>
      <c r="K3256">
        <v>4</v>
      </c>
      <c r="N3256" t="s">
        <v>31</v>
      </c>
      <c r="O3256" t="s">
        <v>117</v>
      </c>
      <c r="Q3256" t="s">
        <v>33</v>
      </c>
      <c r="R3256" t="s">
        <v>34</v>
      </c>
      <c r="S3256" t="s">
        <v>23641</v>
      </c>
      <c r="T3256" t="s">
        <v>23642</v>
      </c>
      <c r="W3256" t="s">
        <v>23643</v>
      </c>
      <c r="X3256" t="s">
        <v>60</v>
      </c>
    </row>
    <row r="3257" spans="1:24" x14ac:dyDescent="0.3">
      <c r="A3257">
        <v>971842</v>
      </c>
      <c r="B3257" t="s">
        <v>23644</v>
      </c>
      <c r="C3257" t="s">
        <v>23645</v>
      </c>
      <c r="D3257" t="s">
        <v>23646</v>
      </c>
      <c r="E3257" t="s">
        <v>140</v>
      </c>
      <c r="F3257" t="s">
        <v>650</v>
      </c>
      <c r="G3257" t="s">
        <v>43</v>
      </c>
      <c r="H3257" t="s">
        <v>23647</v>
      </c>
      <c r="I3257" t="s">
        <v>23648</v>
      </c>
      <c r="J3257" t="s">
        <v>23649</v>
      </c>
      <c r="K3257">
        <v>10</v>
      </c>
      <c r="L3257" t="s">
        <v>23650</v>
      </c>
      <c r="N3257" t="s">
        <v>31</v>
      </c>
      <c r="O3257" t="s">
        <v>419</v>
      </c>
      <c r="Q3257" t="s">
        <v>33</v>
      </c>
      <c r="R3257" t="s">
        <v>34</v>
      </c>
      <c r="S3257" t="s">
        <v>23651</v>
      </c>
      <c r="T3257" t="s">
        <v>5146</v>
      </c>
      <c r="W3257" t="s">
        <v>23652</v>
      </c>
      <c r="X3257" t="s">
        <v>60</v>
      </c>
    </row>
    <row r="3258" spans="1:24" x14ac:dyDescent="0.3">
      <c r="A3258">
        <v>971843</v>
      </c>
      <c r="B3258">
        <v>24757</v>
      </c>
      <c r="C3258" t="s">
        <v>23653</v>
      </c>
      <c r="D3258" t="s">
        <v>23654</v>
      </c>
      <c r="E3258" t="s">
        <v>195</v>
      </c>
      <c r="F3258" t="s">
        <v>2210</v>
      </c>
      <c r="G3258" t="s">
        <v>27</v>
      </c>
      <c r="H3258" t="s">
        <v>23655</v>
      </c>
      <c r="I3258" t="s">
        <v>23656</v>
      </c>
      <c r="J3258" t="s">
        <v>23657</v>
      </c>
      <c r="K3258">
        <v>56</v>
      </c>
      <c r="M3258" t="s">
        <v>23658</v>
      </c>
      <c r="N3258" t="s">
        <v>31</v>
      </c>
      <c r="O3258" t="s">
        <v>13820</v>
      </c>
      <c r="Q3258" t="s">
        <v>33</v>
      </c>
      <c r="R3258" t="s">
        <v>34</v>
      </c>
      <c r="S3258" t="s">
        <v>23659</v>
      </c>
      <c r="T3258" t="s">
        <v>793</v>
      </c>
      <c r="W3258" t="s">
        <v>2908</v>
      </c>
      <c r="X3258" t="s">
        <v>38</v>
      </c>
    </row>
    <row r="3259" spans="1:24" x14ac:dyDescent="0.3">
      <c r="A3259">
        <v>971844</v>
      </c>
      <c r="B3259" t="s">
        <v>23660</v>
      </c>
      <c r="C3259" t="s">
        <v>23661</v>
      </c>
      <c r="D3259" t="s">
        <v>23662</v>
      </c>
      <c r="E3259" t="s">
        <v>185</v>
      </c>
      <c r="F3259" t="s">
        <v>112</v>
      </c>
      <c r="G3259" t="s">
        <v>43</v>
      </c>
      <c r="H3259" t="s">
        <v>23663</v>
      </c>
      <c r="I3259" t="s">
        <v>23664</v>
      </c>
      <c r="J3259" t="s">
        <v>23665</v>
      </c>
      <c r="K3259">
        <v>60</v>
      </c>
      <c r="L3259" t="s">
        <v>905</v>
      </c>
      <c r="N3259" t="s">
        <v>31</v>
      </c>
      <c r="O3259" t="s">
        <v>419</v>
      </c>
      <c r="Q3259" t="s">
        <v>33</v>
      </c>
      <c r="R3259" t="s">
        <v>34</v>
      </c>
      <c r="S3259" t="s">
        <v>23666</v>
      </c>
      <c r="W3259" t="s">
        <v>905</v>
      </c>
      <c r="X3259" t="s">
        <v>38</v>
      </c>
    </row>
    <row r="3260" spans="1:24" x14ac:dyDescent="0.3">
      <c r="A3260">
        <v>971845</v>
      </c>
      <c r="B3260" t="s">
        <v>23667</v>
      </c>
      <c r="C3260" t="s">
        <v>23668</v>
      </c>
      <c r="D3260" t="s">
        <v>23669</v>
      </c>
      <c r="F3260" t="s">
        <v>650</v>
      </c>
      <c r="G3260" t="s">
        <v>43</v>
      </c>
      <c r="H3260" t="s">
        <v>23670</v>
      </c>
      <c r="I3260" t="s">
        <v>23671</v>
      </c>
      <c r="J3260" t="s">
        <v>23672</v>
      </c>
      <c r="K3260">
        <v>19</v>
      </c>
      <c r="N3260" t="s">
        <v>31</v>
      </c>
      <c r="O3260" t="s">
        <v>3295</v>
      </c>
      <c r="Q3260" t="s">
        <v>33</v>
      </c>
      <c r="R3260" t="s">
        <v>34</v>
      </c>
      <c r="S3260" t="s">
        <v>23673</v>
      </c>
      <c r="W3260" t="s">
        <v>23674</v>
      </c>
      <c r="X3260" t="s">
        <v>60</v>
      </c>
    </row>
    <row r="3261" spans="1:24" x14ac:dyDescent="0.3">
      <c r="A3261">
        <v>971846</v>
      </c>
      <c r="B3261">
        <v>305454</v>
      </c>
      <c r="C3261" t="s">
        <v>23675</v>
      </c>
      <c r="D3261" t="s">
        <v>23676</v>
      </c>
      <c r="F3261" t="s">
        <v>847</v>
      </c>
      <c r="G3261" t="s">
        <v>43</v>
      </c>
      <c r="H3261" t="s">
        <v>23677</v>
      </c>
      <c r="I3261" t="s">
        <v>23678</v>
      </c>
      <c r="J3261" t="s">
        <v>23679</v>
      </c>
      <c r="K3261">
        <v>83</v>
      </c>
      <c r="M3261" t="s">
        <v>23680</v>
      </c>
      <c r="N3261" t="s">
        <v>31</v>
      </c>
      <c r="O3261" t="s">
        <v>13820</v>
      </c>
      <c r="Q3261" t="s">
        <v>33</v>
      </c>
      <c r="R3261" t="s">
        <v>34</v>
      </c>
      <c r="S3261" t="s">
        <v>23681</v>
      </c>
      <c r="T3261" t="s">
        <v>3155</v>
      </c>
      <c r="W3261" t="s">
        <v>3856</v>
      </c>
      <c r="X3261" t="s">
        <v>38</v>
      </c>
    </row>
    <row r="3262" spans="1:24" x14ac:dyDescent="0.3">
      <c r="A3262">
        <v>971847</v>
      </c>
      <c r="B3262">
        <v>284978</v>
      </c>
      <c r="C3262" t="s">
        <v>14355</v>
      </c>
      <c r="D3262" t="s">
        <v>14356</v>
      </c>
      <c r="F3262" t="s">
        <v>650</v>
      </c>
      <c r="G3262" t="s">
        <v>27</v>
      </c>
      <c r="H3262" t="s">
        <v>23682</v>
      </c>
      <c r="I3262" t="s">
        <v>23683</v>
      </c>
      <c r="J3262" t="s">
        <v>23684</v>
      </c>
      <c r="K3262">
        <v>76</v>
      </c>
      <c r="M3262" t="s">
        <v>23685</v>
      </c>
      <c r="N3262" t="s">
        <v>31</v>
      </c>
      <c r="O3262" t="s">
        <v>13820</v>
      </c>
      <c r="Q3262" t="s">
        <v>33</v>
      </c>
      <c r="R3262" t="s">
        <v>34</v>
      </c>
      <c r="S3262" t="s">
        <v>14359</v>
      </c>
      <c r="W3262" t="s">
        <v>1839</v>
      </c>
      <c r="X3262" t="s">
        <v>38</v>
      </c>
    </row>
    <row r="3263" spans="1:24" x14ac:dyDescent="0.3">
      <c r="A3263">
        <v>971849</v>
      </c>
      <c r="B3263" t="s">
        <v>23686</v>
      </c>
      <c r="C3263" t="s">
        <v>23687</v>
      </c>
      <c r="D3263" t="s">
        <v>23688</v>
      </c>
      <c r="E3263" t="s">
        <v>5626</v>
      </c>
      <c r="F3263" t="s">
        <v>485</v>
      </c>
      <c r="G3263" t="s">
        <v>43</v>
      </c>
      <c r="H3263" t="s">
        <v>23689</v>
      </c>
      <c r="I3263" t="s">
        <v>23690</v>
      </c>
      <c r="J3263" t="s">
        <v>23691</v>
      </c>
      <c r="K3263">
        <v>20</v>
      </c>
      <c r="M3263" t="s">
        <v>23692</v>
      </c>
      <c r="N3263" t="s">
        <v>31</v>
      </c>
      <c r="O3263" t="s">
        <v>13820</v>
      </c>
      <c r="Q3263" t="s">
        <v>33</v>
      </c>
      <c r="R3263" t="s">
        <v>34</v>
      </c>
      <c r="S3263" t="s">
        <v>23693</v>
      </c>
      <c r="W3263" t="s">
        <v>23694</v>
      </c>
      <c r="X3263" t="s">
        <v>60</v>
      </c>
    </row>
    <row r="3264" spans="1:24" x14ac:dyDescent="0.3">
      <c r="A3264">
        <v>971850</v>
      </c>
      <c r="B3264">
        <v>313633</v>
      </c>
      <c r="C3264" t="s">
        <v>23695</v>
      </c>
      <c r="D3264" t="s">
        <v>23696</v>
      </c>
      <c r="F3264" t="s">
        <v>1042</v>
      </c>
      <c r="G3264" t="s">
        <v>43</v>
      </c>
      <c r="H3264" t="s">
        <v>23697</v>
      </c>
      <c r="I3264" t="s">
        <v>23698</v>
      </c>
      <c r="J3264" t="s">
        <v>23699</v>
      </c>
      <c r="K3264">
        <v>82</v>
      </c>
      <c r="L3264" t="s">
        <v>566</v>
      </c>
      <c r="N3264" t="s">
        <v>31</v>
      </c>
      <c r="O3264" t="s">
        <v>419</v>
      </c>
      <c r="Q3264" t="s">
        <v>33</v>
      </c>
      <c r="R3264" t="s">
        <v>34</v>
      </c>
      <c r="S3264" t="s">
        <v>23700</v>
      </c>
      <c r="W3264" t="s">
        <v>23701</v>
      </c>
      <c r="X3264" t="s">
        <v>38</v>
      </c>
    </row>
    <row r="3265" spans="1:24" x14ac:dyDescent="0.3">
      <c r="A3265">
        <v>971851</v>
      </c>
      <c r="B3265">
        <v>282723</v>
      </c>
      <c r="C3265" t="s">
        <v>23702</v>
      </c>
      <c r="D3265" t="s">
        <v>23703</v>
      </c>
      <c r="F3265" t="s">
        <v>970</v>
      </c>
      <c r="G3265" t="s">
        <v>43</v>
      </c>
      <c r="H3265" t="s">
        <v>23704</v>
      </c>
      <c r="I3265" t="s">
        <v>23704</v>
      </c>
      <c r="J3265" t="s">
        <v>23705</v>
      </c>
      <c r="K3265">
        <v>0</v>
      </c>
      <c r="M3265" t="s">
        <v>23706</v>
      </c>
      <c r="N3265" t="s">
        <v>31</v>
      </c>
      <c r="O3265" t="s">
        <v>19705</v>
      </c>
      <c r="R3265" t="s">
        <v>903</v>
      </c>
      <c r="S3265" t="s">
        <v>23707</v>
      </c>
      <c r="W3265" t="s">
        <v>23708</v>
      </c>
    </row>
    <row r="3266" spans="1:24" x14ac:dyDescent="0.3">
      <c r="A3266">
        <v>971852</v>
      </c>
      <c r="B3266" t="s">
        <v>23709</v>
      </c>
      <c r="C3266" t="s">
        <v>23710</v>
      </c>
      <c r="D3266" t="s">
        <v>23711</v>
      </c>
      <c r="E3266" t="s">
        <v>195</v>
      </c>
      <c r="F3266" t="s">
        <v>1360</v>
      </c>
      <c r="G3266" t="s">
        <v>43</v>
      </c>
      <c r="H3266" t="s">
        <v>23712</v>
      </c>
      <c r="I3266" t="s">
        <v>23713</v>
      </c>
      <c r="J3266" t="s">
        <v>23714</v>
      </c>
      <c r="K3266">
        <v>69</v>
      </c>
      <c r="L3266" t="s">
        <v>23715</v>
      </c>
      <c r="N3266" t="s">
        <v>31</v>
      </c>
      <c r="O3266" t="s">
        <v>13820</v>
      </c>
      <c r="Q3266" t="s">
        <v>33</v>
      </c>
      <c r="R3266" t="s">
        <v>34</v>
      </c>
      <c r="S3266" t="s">
        <v>23716</v>
      </c>
      <c r="W3266" t="s">
        <v>23717</v>
      </c>
      <c r="X3266" t="s">
        <v>38</v>
      </c>
    </row>
    <row r="3267" spans="1:24" x14ac:dyDescent="0.3">
      <c r="A3267">
        <v>971853</v>
      </c>
      <c r="B3267">
        <v>332850</v>
      </c>
      <c r="C3267" t="s">
        <v>23718</v>
      </c>
      <c r="D3267" t="s">
        <v>23719</v>
      </c>
      <c r="F3267" t="s">
        <v>63</v>
      </c>
      <c r="G3267" t="s">
        <v>43</v>
      </c>
      <c r="H3267" t="s">
        <v>23720</v>
      </c>
      <c r="I3267" t="s">
        <v>23721</v>
      </c>
      <c r="J3267" t="s">
        <v>23722</v>
      </c>
      <c r="K3267">
        <v>35</v>
      </c>
      <c r="L3267" t="s">
        <v>576</v>
      </c>
      <c r="N3267" t="s">
        <v>31</v>
      </c>
      <c r="O3267" t="s">
        <v>419</v>
      </c>
      <c r="Q3267" t="s">
        <v>33</v>
      </c>
      <c r="R3267" t="s">
        <v>34</v>
      </c>
      <c r="S3267" t="s">
        <v>23723</v>
      </c>
      <c r="W3267" t="s">
        <v>23574</v>
      </c>
      <c r="X3267" t="s">
        <v>60</v>
      </c>
    </row>
    <row r="3268" spans="1:24" x14ac:dyDescent="0.3">
      <c r="A3268">
        <v>971855</v>
      </c>
      <c r="B3268">
        <v>217457</v>
      </c>
      <c r="C3268" t="s">
        <v>23724</v>
      </c>
      <c r="D3268" t="s">
        <v>23725</v>
      </c>
      <c r="F3268" t="s">
        <v>970</v>
      </c>
      <c r="G3268" t="s">
        <v>27</v>
      </c>
      <c r="H3268" t="s">
        <v>23726</v>
      </c>
      <c r="I3268" t="s">
        <v>23727</v>
      </c>
      <c r="J3268" t="s">
        <v>23728</v>
      </c>
      <c r="K3268">
        <v>32</v>
      </c>
      <c r="L3268" t="s">
        <v>23729</v>
      </c>
      <c r="N3268" t="s">
        <v>31</v>
      </c>
      <c r="O3268" t="s">
        <v>419</v>
      </c>
      <c r="Q3268" t="s">
        <v>33</v>
      </c>
      <c r="R3268" t="s">
        <v>34</v>
      </c>
      <c r="S3268" t="s">
        <v>23730</v>
      </c>
      <c r="W3268" t="s">
        <v>23731</v>
      </c>
      <c r="X3268" t="s">
        <v>38</v>
      </c>
    </row>
    <row r="3269" spans="1:24" x14ac:dyDescent="0.3">
      <c r="A3269">
        <v>971856</v>
      </c>
      <c r="B3269">
        <v>284699</v>
      </c>
      <c r="C3269" t="s">
        <v>14350</v>
      </c>
      <c r="D3269" t="s">
        <v>14351</v>
      </c>
      <c r="F3269" t="s">
        <v>738</v>
      </c>
      <c r="G3269" t="s">
        <v>27</v>
      </c>
      <c r="H3269" t="s">
        <v>23732</v>
      </c>
      <c r="I3269" t="s">
        <v>23733</v>
      </c>
      <c r="J3269" t="s">
        <v>23734</v>
      </c>
      <c r="K3269">
        <v>49</v>
      </c>
      <c r="M3269" t="s">
        <v>23735</v>
      </c>
      <c r="N3269" t="s">
        <v>31</v>
      </c>
      <c r="O3269" t="s">
        <v>13820</v>
      </c>
      <c r="Q3269" t="s">
        <v>33</v>
      </c>
      <c r="R3269" t="s">
        <v>34</v>
      </c>
      <c r="S3269" t="s">
        <v>14354</v>
      </c>
      <c r="T3269" t="s">
        <v>5447</v>
      </c>
      <c r="W3269" t="s">
        <v>3725</v>
      </c>
      <c r="X3269" t="s">
        <v>38</v>
      </c>
    </row>
    <row r="3270" spans="1:24" x14ac:dyDescent="0.3">
      <c r="A3270">
        <v>971857</v>
      </c>
      <c r="B3270">
        <v>113073</v>
      </c>
      <c r="C3270" t="s">
        <v>23736</v>
      </c>
      <c r="D3270" t="s">
        <v>23737</v>
      </c>
      <c r="F3270" t="s">
        <v>1156</v>
      </c>
      <c r="G3270" t="s">
        <v>27</v>
      </c>
      <c r="H3270" t="s">
        <v>23738</v>
      </c>
      <c r="I3270" t="s">
        <v>23739</v>
      </c>
      <c r="J3270" t="s">
        <v>23740</v>
      </c>
      <c r="K3270">
        <v>102</v>
      </c>
      <c r="M3270" t="s">
        <v>23741</v>
      </c>
      <c r="N3270" t="s">
        <v>31</v>
      </c>
      <c r="O3270" t="s">
        <v>13820</v>
      </c>
      <c r="Q3270" t="s">
        <v>33</v>
      </c>
      <c r="R3270" t="s">
        <v>34</v>
      </c>
      <c r="S3270" t="s">
        <v>23742</v>
      </c>
      <c r="T3270" t="s">
        <v>540</v>
      </c>
      <c r="W3270" t="s">
        <v>5395</v>
      </c>
    </row>
    <row r="3271" spans="1:24" x14ac:dyDescent="0.3">
      <c r="A3271">
        <v>971859</v>
      </c>
      <c r="B3271" t="s">
        <v>23743</v>
      </c>
      <c r="C3271" t="s">
        <v>23744</v>
      </c>
      <c r="D3271" t="s">
        <v>23745</v>
      </c>
      <c r="F3271" t="s">
        <v>292</v>
      </c>
      <c r="G3271" t="s">
        <v>27</v>
      </c>
      <c r="H3271" t="s">
        <v>23746</v>
      </c>
      <c r="I3271" t="s">
        <v>23747</v>
      </c>
      <c r="J3271" t="s">
        <v>23748</v>
      </c>
      <c r="K3271">
        <v>90</v>
      </c>
      <c r="N3271" t="s">
        <v>31</v>
      </c>
      <c r="O3271" t="s">
        <v>419</v>
      </c>
      <c r="Q3271" t="s">
        <v>33</v>
      </c>
      <c r="R3271" t="s">
        <v>34</v>
      </c>
      <c r="S3271" t="e">
        <f>- Centenario</f>
        <v>#NAME?</v>
      </c>
      <c r="W3271" t="s">
        <v>23749</v>
      </c>
      <c r="X3271" t="s">
        <v>38</v>
      </c>
    </row>
    <row r="3272" spans="1:24" x14ac:dyDescent="0.3">
      <c r="A3272">
        <v>971860</v>
      </c>
      <c r="B3272" t="s">
        <v>2499</v>
      </c>
      <c r="C3272" t="s">
        <v>2500</v>
      </c>
      <c r="D3272" t="s">
        <v>2501</v>
      </c>
      <c r="E3272" t="s">
        <v>425</v>
      </c>
      <c r="F3272" t="s">
        <v>485</v>
      </c>
      <c r="G3272" t="s">
        <v>27</v>
      </c>
      <c r="H3272" t="s">
        <v>23750</v>
      </c>
      <c r="J3272" t="s">
        <v>23751</v>
      </c>
      <c r="N3272" t="s">
        <v>31</v>
      </c>
      <c r="R3272" t="s">
        <v>78</v>
      </c>
      <c r="S3272" t="s">
        <v>2504</v>
      </c>
      <c r="W3272" t="s">
        <v>23752</v>
      </c>
      <c r="X3272" t="s">
        <v>38</v>
      </c>
    </row>
    <row r="3273" spans="1:24" x14ac:dyDescent="0.3">
      <c r="A3273">
        <v>971861</v>
      </c>
      <c r="B3273">
        <v>214901</v>
      </c>
      <c r="C3273" t="s">
        <v>23753</v>
      </c>
      <c r="D3273" t="s">
        <v>23754</v>
      </c>
      <c r="F3273" t="s">
        <v>485</v>
      </c>
      <c r="G3273" t="s">
        <v>27</v>
      </c>
      <c r="H3273" t="s">
        <v>23755</v>
      </c>
      <c r="I3273" t="s">
        <v>23756</v>
      </c>
      <c r="J3273" t="s">
        <v>23757</v>
      </c>
      <c r="K3273">
        <v>117</v>
      </c>
      <c r="L3273" t="s">
        <v>23758</v>
      </c>
      <c r="N3273" t="s">
        <v>31</v>
      </c>
      <c r="O3273" t="s">
        <v>419</v>
      </c>
      <c r="Q3273" t="s">
        <v>33</v>
      </c>
      <c r="R3273" t="s">
        <v>34</v>
      </c>
      <c r="S3273" t="s">
        <v>3381</v>
      </c>
      <c r="W3273" t="s">
        <v>11700</v>
      </c>
      <c r="X3273" t="s">
        <v>38</v>
      </c>
    </row>
    <row r="3274" spans="1:24" x14ac:dyDescent="0.3">
      <c r="A3274">
        <v>971862</v>
      </c>
      <c r="B3274">
        <v>336197</v>
      </c>
      <c r="C3274" t="s">
        <v>23759</v>
      </c>
      <c r="D3274" t="s">
        <v>23760</v>
      </c>
      <c r="E3274" t="s">
        <v>185</v>
      </c>
      <c r="F3274" t="s">
        <v>53</v>
      </c>
      <c r="G3274" t="s">
        <v>27</v>
      </c>
      <c r="H3274" t="s">
        <v>23761</v>
      </c>
      <c r="I3274" t="s">
        <v>23762</v>
      </c>
      <c r="J3274" t="s">
        <v>23763</v>
      </c>
      <c r="K3274">
        <v>103</v>
      </c>
      <c r="L3274" t="s">
        <v>23764</v>
      </c>
      <c r="N3274" t="s">
        <v>31</v>
      </c>
      <c r="O3274" t="s">
        <v>419</v>
      </c>
      <c r="Q3274" t="s">
        <v>33</v>
      </c>
      <c r="R3274" t="s">
        <v>34</v>
      </c>
      <c r="S3274" t="s">
        <v>23765</v>
      </c>
      <c r="W3274" t="s">
        <v>438</v>
      </c>
      <c r="X3274" t="s">
        <v>38</v>
      </c>
    </row>
    <row r="3275" spans="1:24" x14ac:dyDescent="0.3">
      <c r="A3275">
        <v>971863</v>
      </c>
      <c r="B3275">
        <v>225803</v>
      </c>
      <c r="C3275" t="s">
        <v>23766</v>
      </c>
      <c r="D3275" t="s">
        <v>23767</v>
      </c>
      <c r="F3275" t="s">
        <v>292</v>
      </c>
      <c r="G3275" t="s">
        <v>43</v>
      </c>
      <c r="H3275" t="s">
        <v>23768</v>
      </c>
      <c r="I3275" t="s">
        <v>23769</v>
      </c>
      <c r="J3275" t="s">
        <v>23770</v>
      </c>
      <c r="K3275">
        <v>14</v>
      </c>
      <c r="N3275" t="s">
        <v>31</v>
      </c>
      <c r="O3275" t="s">
        <v>32</v>
      </c>
      <c r="Q3275" t="s">
        <v>33</v>
      </c>
      <c r="R3275" t="s">
        <v>34</v>
      </c>
      <c r="S3275" t="s">
        <v>23771</v>
      </c>
      <c r="W3275" t="s">
        <v>23772</v>
      </c>
      <c r="X3275" t="s">
        <v>60</v>
      </c>
    </row>
    <row r="3276" spans="1:24" x14ac:dyDescent="0.3">
      <c r="A3276">
        <v>971864</v>
      </c>
      <c r="B3276">
        <v>164033</v>
      </c>
      <c r="C3276" t="s">
        <v>23773</v>
      </c>
      <c r="D3276" t="s">
        <v>23774</v>
      </c>
      <c r="E3276" t="s">
        <v>1745</v>
      </c>
      <c r="F3276" t="s">
        <v>356</v>
      </c>
      <c r="G3276" t="s">
        <v>27</v>
      </c>
      <c r="H3276" t="s">
        <v>23775</v>
      </c>
      <c r="J3276" t="s">
        <v>23776</v>
      </c>
      <c r="N3276" t="s">
        <v>31</v>
      </c>
      <c r="R3276" t="s">
        <v>78</v>
      </c>
      <c r="S3276" t="s">
        <v>23777</v>
      </c>
      <c r="T3276" t="s">
        <v>5309</v>
      </c>
      <c r="W3276" t="s">
        <v>23778</v>
      </c>
      <c r="X3276" t="s">
        <v>38</v>
      </c>
    </row>
    <row r="3277" spans="1:24" x14ac:dyDescent="0.3">
      <c r="A3277">
        <v>971865</v>
      </c>
      <c r="B3277" t="s">
        <v>23779</v>
      </c>
      <c r="C3277" t="s">
        <v>23780</v>
      </c>
      <c r="D3277" t="s">
        <v>23781</v>
      </c>
      <c r="F3277" t="s">
        <v>258</v>
      </c>
      <c r="G3277" t="s">
        <v>27</v>
      </c>
      <c r="H3277" t="s">
        <v>23782</v>
      </c>
      <c r="I3277" t="s">
        <v>23783</v>
      </c>
      <c r="J3277" t="s">
        <v>23784</v>
      </c>
      <c r="K3277">
        <v>83</v>
      </c>
      <c r="N3277" t="s">
        <v>31</v>
      </c>
      <c r="O3277" t="s">
        <v>419</v>
      </c>
      <c r="Q3277" t="s">
        <v>33</v>
      </c>
      <c r="R3277" t="s">
        <v>34</v>
      </c>
      <c r="S3277" t="s">
        <v>23785</v>
      </c>
      <c r="T3277" t="s">
        <v>13650</v>
      </c>
      <c r="W3277" t="s">
        <v>23786</v>
      </c>
      <c r="X3277" t="s">
        <v>38</v>
      </c>
    </row>
    <row r="3278" spans="1:24" x14ac:dyDescent="0.3">
      <c r="A3278">
        <v>971866</v>
      </c>
      <c r="B3278" t="s">
        <v>23787</v>
      </c>
      <c r="C3278" t="s">
        <v>23788</v>
      </c>
      <c r="D3278" t="s">
        <v>23789</v>
      </c>
      <c r="F3278" t="s">
        <v>611</v>
      </c>
      <c r="G3278" t="s">
        <v>43</v>
      </c>
      <c r="H3278" t="s">
        <v>23790</v>
      </c>
      <c r="I3278" t="s">
        <v>23791</v>
      </c>
      <c r="J3278" t="s">
        <v>23792</v>
      </c>
      <c r="K3278">
        <v>38</v>
      </c>
      <c r="N3278" t="s">
        <v>31</v>
      </c>
      <c r="O3278" t="s">
        <v>419</v>
      </c>
      <c r="Q3278" t="s">
        <v>119</v>
      </c>
      <c r="R3278" t="s">
        <v>120</v>
      </c>
      <c r="S3278" t="s">
        <v>23793</v>
      </c>
      <c r="W3278" t="s">
        <v>23794</v>
      </c>
      <c r="X3278" t="s">
        <v>38</v>
      </c>
    </row>
    <row r="3279" spans="1:24" x14ac:dyDescent="0.3">
      <c r="A3279">
        <v>971867</v>
      </c>
      <c r="B3279" t="s">
        <v>23795</v>
      </c>
      <c r="C3279" t="s">
        <v>23796</v>
      </c>
      <c r="D3279" t="s">
        <v>23797</v>
      </c>
      <c r="E3279" t="s">
        <v>364</v>
      </c>
      <c r="F3279" t="s">
        <v>1350</v>
      </c>
      <c r="G3279" t="s">
        <v>27</v>
      </c>
      <c r="H3279" t="s">
        <v>23798</v>
      </c>
      <c r="I3279" t="s">
        <v>23799</v>
      </c>
      <c r="J3279" t="s">
        <v>23800</v>
      </c>
      <c r="K3279">
        <v>73</v>
      </c>
      <c r="M3279" t="s">
        <v>23801</v>
      </c>
      <c r="N3279" t="s">
        <v>31</v>
      </c>
      <c r="O3279" t="s">
        <v>13820</v>
      </c>
      <c r="Q3279" t="s">
        <v>33</v>
      </c>
      <c r="R3279" t="s">
        <v>34</v>
      </c>
      <c r="S3279" t="s">
        <v>23802</v>
      </c>
      <c r="W3279" t="s">
        <v>21333</v>
      </c>
      <c r="X3279" t="s">
        <v>38</v>
      </c>
    </row>
    <row r="3280" spans="1:24" x14ac:dyDescent="0.3">
      <c r="A3280">
        <v>971869</v>
      </c>
      <c r="B3280" t="s">
        <v>23803</v>
      </c>
      <c r="C3280" t="s">
        <v>23804</v>
      </c>
      <c r="D3280" t="s">
        <v>23805</v>
      </c>
      <c r="E3280" t="s">
        <v>140</v>
      </c>
      <c r="F3280" t="s">
        <v>292</v>
      </c>
      <c r="G3280" t="s">
        <v>27</v>
      </c>
      <c r="H3280" t="s">
        <v>23806</v>
      </c>
      <c r="I3280" t="s">
        <v>23807</v>
      </c>
      <c r="J3280" t="s">
        <v>23808</v>
      </c>
      <c r="K3280">
        <v>50</v>
      </c>
      <c r="L3280" t="s">
        <v>23809</v>
      </c>
      <c r="N3280" t="s">
        <v>31</v>
      </c>
      <c r="O3280" t="s">
        <v>419</v>
      </c>
      <c r="Q3280" t="s">
        <v>33</v>
      </c>
      <c r="R3280" t="s">
        <v>34</v>
      </c>
      <c r="S3280" t="s">
        <v>23810</v>
      </c>
      <c r="W3280" t="s">
        <v>23811</v>
      </c>
      <c r="X3280" t="s">
        <v>38</v>
      </c>
    </row>
    <row r="3281" spans="1:24" x14ac:dyDescent="0.3">
      <c r="A3281">
        <v>971870</v>
      </c>
      <c r="B3281">
        <v>294632</v>
      </c>
      <c r="C3281" t="s">
        <v>23812</v>
      </c>
      <c r="D3281" t="s">
        <v>23813</v>
      </c>
      <c r="F3281" t="s">
        <v>125</v>
      </c>
      <c r="G3281" t="s">
        <v>27</v>
      </c>
      <c r="H3281" t="s">
        <v>23814</v>
      </c>
      <c r="J3281" t="s">
        <v>23815</v>
      </c>
      <c r="N3281" t="s">
        <v>31</v>
      </c>
      <c r="R3281" t="s">
        <v>78</v>
      </c>
      <c r="S3281" t="s">
        <v>23816</v>
      </c>
      <c r="W3281" t="s">
        <v>23817</v>
      </c>
      <c r="X3281" t="s">
        <v>38</v>
      </c>
    </row>
    <row r="3282" spans="1:24" x14ac:dyDescent="0.3">
      <c r="A3282">
        <v>971871</v>
      </c>
      <c r="B3282" t="s">
        <v>23818</v>
      </c>
      <c r="C3282" t="s">
        <v>23819</v>
      </c>
      <c r="D3282" t="s">
        <v>23820</v>
      </c>
      <c r="F3282" t="s">
        <v>141</v>
      </c>
      <c r="G3282" t="s">
        <v>43</v>
      </c>
      <c r="H3282" t="s">
        <v>23821</v>
      </c>
      <c r="I3282" t="s">
        <v>23822</v>
      </c>
      <c r="J3282" t="s">
        <v>23823</v>
      </c>
      <c r="K3282">
        <v>52</v>
      </c>
      <c r="L3282" t="s">
        <v>23680</v>
      </c>
      <c r="N3282" t="s">
        <v>31</v>
      </c>
      <c r="O3282" t="s">
        <v>419</v>
      </c>
      <c r="Q3282" t="s">
        <v>33</v>
      </c>
      <c r="R3282" t="s">
        <v>34</v>
      </c>
      <c r="S3282" t="s">
        <v>23824</v>
      </c>
      <c r="W3282" t="s">
        <v>3856</v>
      </c>
      <c r="X3282" t="s">
        <v>38</v>
      </c>
    </row>
    <row r="3283" spans="1:24" x14ac:dyDescent="0.3">
      <c r="A3283">
        <v>971872</v>
      </c>
      <c r="B3283" t="s">
        <v>23825</v>
      </c>
      <c r="C3283" t="s">
        <v>23826</v>
      </c>
      <c r="D3283" t="s">
        <v>23827</v>
      </c>
      <c r="F3283" t="s">
        <v>441</v>
      </c>
      <c r="G3283" t="s">
        <v>43</v>
      </c>
      <c r="H3283" t="s">
        <v>23828</v>
      </c>
      <c r="I3283" t="s">
        <v>23829</v>
      </c>
      <c r="J3283" t="s">
        <v>23830</v>
      </c>
      <c r="K3283">
        <v>95</v>
      </c>
      <c r="L3283" t="s">
        <v>23831</v>
      </c>
      <c r="N3283" t="s">
        <v>31</v>
      </c>
      <c r="O3283" t="s">
        <v>419</v>
      </c>
      <c r="Q3283" t="s">
        <v>33</v>
      </c>
      <c r="R3283" t="s">
        <v>34</v>
      </c>
      <c r="S3283" t="s">
        <v>23832</v>
      </c>
      <c r="T3283" t="s">
        <v>23833</v>
      </c>
      <c r="W3283" t="s">
        <v>924</v>
      </c>
      <c r="X3283" t="s">
        <v>38</v>
      </c>
    </row>
    <row r="3284" spans="1:24" x14ac:dyDescent="0.3">
      <c r="A3284">
        <v>971873</v>
      </c>
      <c r="B3284">
        <v>321566</v>
      </c>
      <c r="C3284" t="s">
        <v>23834</v>
      </c>
      <c r="D3284" t="s">
        <v>23835</v>
      </c>
      <c r="E3284" t="s">
        <v>2456</v>
      </c>
      <c r="F3284" t="s">
        <v>485</v>
      </c>
      <c r="G3284" t="s">
        <v>27</v>
      </c>
      <c r="H3284" t="s">
        <v>23836</v>
      </c>
      <c r="J3284" t="s">
        <v>23837</v>
      </c>
      <c r="N3284" t="s">
        <v>31</v>
      </c>
      <c r="R3284" t="s">
        <v>78</v>
      </c>
      <c r="S3284" t="s">
        <v>23838</v>
      </c>
      <c r="W3284" t="s">
        <v>23839</v>
      </c>
    </row>
    <row r="3285" spans="1:24" x14ac:dyDescent="0.3">
      <c r="A3285">
        <v>971874</v>
      </c>
      <c r="B3285">
        <v>287309</v>
      </c>
      <c r="C3285" t="s">
        <v>4788</v>
      </c>
      <c r="D3285" t="s">
        <v>4789</v>
      </c>
      <c r="E3285" t="s">
        <v>1788</v>
      </c>
      <c r="F3285" t="s">
        <v>668</v>
      </c>
      <c r="G3285" t="s">
        <v>43</v>
      </c>
      <c r="H3285" t="s">
        <v>23840</v>
      </c>
      <c r="I3285" t="s">
        <v>23841</v>
      </c>
      <c r="J3285" t="s">
        <v>23842</v>
      </c>
      <c r="K3285">
        <v>24</v>
      </c>
      <c r="M3285" t="s">
        <v>23843</v>
      </c>
      <c r="N3285" t="s">
        <v>31</v>
      </c>
      <c r="O3285" t="s">
        <v>117</v>
      </c>
      <c r="Q3285" t="s">
        <v>33</v>
      </c>
      <c r="R3285" t="s">
        <v>34</v>
      </c>
      <c r="S3285" t="s">
        <v>4793</v>
      </c>
      <c r="T3285" t="s">
        <v>4794</v>
      </c>
      <c r="W3285" t="s">
        <v>23844</v>
      </c>
      <c r="X3285" t="s">
        <v>60</v>
      </c>
    </row>
    <row r="3286" spans="1:24" x14ac:dyDescent="0.3">
      <c r="A3286">
        <v>971875</v>
      </c>
      <c r="B3286" t="s">
        <v>6227</v>
      </c>
      <c r="C3286" t="s">
        <v>6228</v>
      </c>
      <c r="D3286" t="s">
        <v>6229</v>
      </c>
      <c r="E3286" t="s">
        <v>140</v>
      </c>
      <c r="F3286" t="s">
        <v>1042</v>
      </c>
      <c r="G3286" t="s">
        <v>27</v>
      </c>
      <c r="H3286" t="s">
        <v>23845</v>
      </c>
      <c r="I3286" t="s">
        <v>23846</v>
      </c>
      <c r="J3286" t="s">
        <v>23847</v>
      </c>
      <c r="K3286">
        <v>65</v>
      </c>
      <c r="L3286" t="s">
        <v>10597</v>
      </c>
      <c r="N3286" t="s">
        <v>31</v>
      </c>
      <c r="O3286" t="s">
        <v>419</v>
      </c>
      <c r="Q3286" t="s">
        <v>33</v>
      </c>
      <c r="R3286" t="s">
        <v>34</v>
      </c>
      <c r="S3286" t="s">
        <v>6233</v>
      </c>
      <c r="W3286" t="s">
        <v>23848</v>
      </c>
      <c r="X3286" t="s">
        <v>38</v>
      </c>
    </row>
    <row r="3287" spans="1:24" x14ac:dyDescent="0.3">
      <c r="A3287">
        <v>971876</v>
      </c>
      <c r="B3287" t="s">
        <v>12972</v>
      </c>
      <c r="C3287" t="s">
        <v>12973</v>
      </c>
      <c r="D3287" t="s">
        <v>12974</v>
      </c>
      <c r="F3287" t="s">
        <v>270</v>
      </c>
      <c r="G3287" t="s">
        <v>27</v>
      </c>
      <c r="H3287" t="s">
        <v>23849</v>
      </c>
      <c r="I3287" t="s">
        <v>23850</v>
      </c>
      <c r="J3287" t="s">
        <v>23851</v>
      </c>
      <c r="K3287">
        <v>70</v>
      </c>
      <c r="L3287" t="s">
        <v>2594</v>
      </c>
      <c r="N3287" t="s">
        <v>31</v>
      </c>
      <c r="O3287" t="s">
        <v>419</v>
      </c>
      <c r="Q3287" t="s">
        <v>33</v>
      </c>
      <c r="R3287" t="s">
        <v>34</v>
      </c>
      <c r="S3287" t="s">
        <v>12979</v>
      </c>
      <c r="T3287" t="s">
        <v>1162</v>
      </c>
      <c r="W3287" t="s">
        <v>1672</v>
      </c>
      <c r="X3287" t="s">
        <v>38</v>
      </c>
    </row>
    <row r="3288" spans="1:24" x14ac:dyDescent="0.3">
      <c r="A3288">
        <v>971877</v>
      </c>
      <c r="B3288">
        <v>233657</v>
      </c>
      <c r="C3288" t="s">
        <v>1375</v>
      </c>
      <c r="D3288" t="s">
        <v>1376</v>
      </c>
      <c r="F3288" t="s">
        <v>1156</v>
      </c>
      <c r="G3288" t="s">
        <v>43</v>
      </c>
      <c r="H3288" t="s">
        <v>23852</v>
      </c>
      <c r="J3288" t="s">
        <v>23853</v>
      </c>
      <c r="N3288" t="s">
        <v>31</v>
      </c>
      <c r="R3288" t="s">
        <v>78</v>
      </c>
      <c r="S3288" t="s">
        <v>1380</v>
      </c>
      <c r="T3288" t="s">
        <v>1206</v>
      </c>
      <c r="W3288" t="s">
        <v>23854</v>
      </c>
      <c r="X3288" t="s">
        <v>38</v>
      </c>
    </row>
    <row r="3289" spans="1:24" x14ac:dyDescent="0.3">
      <c r="A3289">
        <v>971878</v>
      </c>
      <c r="B3289">
        <v>308467</v>
      </c>
      <c r="C3289" t="s">
        <v>23855</v>
      </c>
      <c r="D3289" t="s">
        <v>23856</v>
      </c>
      <c r="F3289" t="s">
        <v>141</v>
      </c>
      <c r="G3289" t="s">
        <v>27</v>
      </c>
      <c r="H3289" t="s">
        <v>23857</v>
      </c>
      <c r="I3289" t="s">
        <v>23858</v>
      </c>
      <c r="J3289" t="s">
        <v>23859</v>
      </c>
      <c r="K3289">
        <v>73</v>
      </c>
      <c r="N3289" t="s">
        <v>31</v>
      </c>
      <c r="O3289" t="s">
        <v>1411</v>
      </c>
      <c r="Q3289" t="s">
        <v>33</v>
      </c>
      <c r="R3289" t="s">
        <v>34</v>
      </c>
      <c r="S3289" t="s">
        <v>23860</v>
      </c>
      <c r="T3289" t="s">
        <v>36</v>
      </c>
      <c r="W3289" t="s">
        <v>10597</v>
      </c>
      <c r="X3289" t="s">
        <v>38</v>
      </c>
    </row>
    <row r="3290" spans="1:24" x14ac:dyDescent="0.3">
      <c r="A3290">
        <v>971879</v>
      </c>
      <c r="B3290">
        <v>236858</v>
      </c>
      <c r="C3290" t="s">
        <v>23861</v>
      </c>
      <c r="D3290" t="s">
        <v>23862</v>
      </c>
      <c r="F3290" t="s">
        <v>92</v>
      </c>
      <c r="G3290" t="s">
        <v>43</v>
      </c>
      <c r="H3290" t="s">
        <v>23863</v>
      </c>
      <c r="I3290" t="s">
        <v>23864</v>
      </c>
      <c r="J3290" t="s">
        <v>23865</v>
      </c>
      <c r="K3290">
        <v>53</v>
      </c>
      <c r="M3290" t="s">
        <v>23866</v>
      </c>
      <c r="N3290" t="s">
        <v>31</v>
      </c>
      <c r="O3290" t="s">
        <v>1411</v>
      </c>
      <c r="Q3290" t="s">
        <v>33</v>
      </c>
      <c r="R3290" t="s">
        <v>34</v>
      </c>
      <c r="S3290" t="s">
        <v>23867</v>
      </c>
      <c r="W3290" t="s">
        <v>726</v>
      </c>
      <c r="X3290" t="s">
        <v>60</v>
      </c>
    </row>
    <row r="3291" spans="1:24" x14ac:dyDescent="0.3">
      <c r="A3291">
        <v>971881</v>
      </c>
      <c r="B3291" t="s">
        <v>23868</v>
      </c>
      <c r="C3291" t="s">
        <v>23869</v>
      </c>
      <c r="D3291" t="s">
        <v>23870</v>
      </c>
      <c r="F3291" t="s">
        <v>209</v>
      </c>
      <c r="G3291" t="s">
        <v>43</v>
      </c>
      <c r="H3291" t="s">
        <v>23871</v>
      </c>
      <c r="I3291" t="s">
        <v>23872</v>
      </c>
      <c r="J3291" t="s">
        <v>23873</v>
      </c>
      <c r="K3291">
        <v>57</v>
      </c>
      <c r="M3291" t="s">
        <v>23874</v>
      </c>
      <c r="N3291" t="s">
        <v>31</v>
      </c>
      <c r="O3291" t="s">
        <v>13820</v>
      </c>
      <c r="Q3291" t="s">
        <v>33</v>
      </c>
      <c r="R3291" t="s">
        <v>34</v>
      </c>
      <c r="S3291" t="s">
        <v>23875</v>
      </c>
      <c r="W3291" t="s">
        <v>23876</v>
      </c>
      <c r="X3291" t="s">
        <v>38</v>
      </c>
    </row>
    <row r="3292" spans="1:24" x14ac:dyDescent="0.3">
      <c r="A3292">
        <v>971883</v>
      </c>
      <c r="B3292">
        <v>322063</v>
      </c>
      <c r="C3292" t="s">
        <v>23877</v>
      </c>
      <c r="D3292" t="s">
        <v>23878</v>
      </c>
      <c r="F3292" t="s">
        <v>1324</v>
      </c>
      <c r="G3292" t="s">
        <v>43</v>
      </c>
      <c r="H3292" t="s">
        <v>23879</v>
      </c>
      <c r="I3292" t="s">
        <v>23880</v>
      </c>
      <c r="J3292" t="s">
        <v>23881</v>
      </c>
      <c r="K3292">
        <v>9</v>
      </c>
      <c r="N3292" t="s">
        <v>31</v>
      </c>
      <c r="O3292" t="s">
        <v>117</v>
      </c>
      <c r="Q3292" t="s">
        <v>119</v>
      </c>
      <c r="R3292" t="s">
        <v>120</v>
      </c>
      <c r="S3292" t="s">
        <v>23882</v>
      </c>
      <c r="T3292" t="s">
        <v>646</v>
      </c>
      <c r="W3292" t="s">
        <v>23883</v>
      </c>
      <c r="X3292" t="s">
        <v>60</v>
      </c>
    </row>
    <row r="3293" spans="1:24" x14ac:dyDescent="0.3">
      <c r="A3293">
        <v>971884</v>
      </c>
      <c r="B3293" t="s">
        <v>23884</v>
      </c>
      <c r="C3293" t="s">
        <v>23885</v>
      </c>
      <c r="D3293" t="s">
        <v>23886</v>
      </c>
      <c r="F3293" t="s">
        <v>572</v>
      </c>
      <c r="G3293" t="s">
        <v>27</v>
      </c>
      <c r="H3293" t="s">
        <v>23887</v>
      </c>
      <c r="I3293" t="s">
        <v>23888</v>
      </c>
      <c r="J3293" t="s">
        <v>23889</v>
      </c>
      <c r="K3293">
        <v>18</v>
      </c>
      <c r="N3293" t="s">
        <v>31</v>
      </c>
      <c r="O3293" t="s">
        <v>32</v>
      </c>
      <c r="Q3293" t="s">
        <v>33</v>
      </c>
      <c r="R3293" t="s">
        <v>34</v>
      </c>
      <c r="S3293" t="s">
        <v>23890</v>
      </c>
      <c r="W3293" t="s">
        <v>23891</v>
      </c>
    </row>
    <row r="3294" spans="1:24" x14ac:dyDescent="0.3">
      <c r="A3294">
        <v>971885</v>
      </c>
      <c r="B3294" t="s">
        <v>23892</v>
      </c>
      <c r="C3294" t="s">
        <v>23893</v>
      </c>
      <c r="D3294" t="s">
        <v>23894</v>
      </c>
      <c r="E3294" t="s">
        <v>195</v>
      </c>
      <c r="F3294" t="s">
        <v>1610</v>
      </c>
      <c r="G3294" t="s">
        <v>27</v>
      </c>
      <c r="H3294" t="s">
        <v>23895</v>
      </c>
      <c r="I3294" t="s">
        <v>23896</v>
      </c>
      <c r="J3294" t="s">
        <v>23897</v>
      </c>
      <c r="K3294">
        <v>83</v>
      </c>
      <c r="L3294" t="s">
        <v>23898</v>
      </c>
      <c r="N3294" t="s">
        <v>31</v>
      </c>
      <c r="O3294" t="s">
        <v>1411</v>
      </c>
      <c r="Q3294" t="s">
        <v>33</v>
      </c>
      <c r="R3294" t="s">
        <v>34</v>
      </c>
      <c r="S3294" t="s">
        <v>23899</v>
      </c>
      <c r="W3294" t="s">
        <v>23900</v>
      </c>
      <c r="X3294" t="s">
        <v>38</v>
      </c>
    </row>
    <row r="3295" spans="1:24" x14ac:dyDescent="0.3">
      <c r="A3295">
        <v>971887</v>
      </c>
      <c r="B3295" t="s">
        <v>23901</v>
      </c>
      <c r="C3295" t="s">
        <v>23902</v>
      </c>
      <c r="D3295" t="s">
        <v>23903</v>
      </c>
      <c r="F3295" t="s">
        <v>84</v>
      </c>
      <c r="G3295" t="s">
        <v>27</v>
      </c>
      <c r="H3295" t="s">
        <v>23904</v>
      </c>
      <c r="I3295" t="s">
        <v>23905</v>
      </c>
      <c r="J3295" t="s">
        <v>23906</v>
      </c>
      <c r="K3295">
        <v>73</v>
      </c>
      <c r="N3295" t="s">
        <v>31</v>
      </c>
      <c r="O3295" t="s">
        <v>3295</v>
      </c>
      <c r="Q3295" t="s">
        <v>33</v>
      </c>
      <c r="R3295" t="s">
        <v>34</v>
      </c>
      <c r="S3295" t="s">
        <v>23907</v>
      </c>
      <c r="T3295" t="s">
        <v>23908</v>
      </c>
      <c r="W3295" t="s">
        <v>1837</v>
      </c>
      <c r="X3295" t="s">
        <v>38</v>
      </c>
    </row>
    <row r="3296" spans="1:24" x14ac:dyDescent="0.3">
      <c r="A3296">
        <v>971888</v>
      </c>
      <c r="B3296" t="s">
        <v>23909</v>
      </c>
      <c r="C3296" t="s">
        <v>23910</v>
      </c>
      <c r="D3296" t="s">
        <v>23911</v>
      </c>
      <c r="F3296" t="s">
        <v>1001</v>
      </c>
      <c r="G3296" t="s">
        <v>43</v>
      </c>
      <c r="H3296" t="s">
        <v>23912</v>
      </c>
      <c r="I3296" t="s">
        <v>23913</v>
      </c>
      <c r="J3296" t="s">
        <v>23914</v>
      </c>
      <c r="K3296">
        <v>22</v>
      </c>
      <c r="L3296" t="s">
        <v>15878</v>
      </c>
      <c r="N3296" t="s">
        <v>31</v>
      </c>
      <c r="O3296" t="s">
        <v>419</v>
      </c>
      <c r="Q3296" t="s">
        <v>33</v>
      </c>
      <c r="R3296" t="s">
        <v>34</v>
      </c>
      <c r="S3296" t="s">
        <v>23915</v>
      </c>
      <c r="W3296" t="s">
        <v>726</v>
      </c>
      <c r="X3296" t="s">
        <v>60</v>
      </c>
    </row>
    <row r="3297" spans="1:24" x14ac:dyDescent="0.3">
      <c r="A3297">
        <v>971889</v>
      </c>
      <c r="B3297">
        <v>86159</v>
      </c>
      <c r="C3297" t="s">
        <v>23916</v>
      </c>
      <c r="D3297" t="s">
        <v>23917</v>
      </c>
      <c r="E3297" t="s">
        <v>195</v>
      </c>
      <c r="F3297" t="s">
        <v>630</v>
      </c>
      <c r="G3297" t="s">
        <v>27</v>
      </c>
      <c r="H3297" t="s">
        <v>23918</v>
      </c>
      <c r="I3297" t="s">
        <v>23919</v>
      </c>
      <c r="J3297" t="s">
        <v>23920</v>
      </c>
      <c r="K3297">
        <v>21</v>
      </c>
      <c r="L3297" t="s">
        <v>3692</v>
      </c>
      <c r="N3297" t="s">
        <v>31</v>
      </c>
      <c r="O3297" t="s">
        <v>32</v>
      </c>
      <c r="Q3297" t="s">
        <v>119</v>
      </c>
      <c r="R3297" t="s">
        <v>120</v>
      </c>
      <c r="S3297" t="s">
        <v>23921</v>
      </c>
      <c r="W3297" t="s">
        <v>9774</v>
      </c>
      <c r="X3297" t="s">
        <v>60</v>
      </c>
    </row>
    <row r="3298" spans="1:24" x14ac:dyDescent="0.3">
      <c r="A3298">
        <v>971890</v>
      </c>
      <c r="B3298">
        <v>206050</v>
      </c>
      <c r="C3298" t="s">
        <v>23922</v>
      </c>
      <c r="D3298" t="s">
        <v>23923</v>
      </c>
      <c r="F3298" t="s">
        <v>53</v>
      </c>
      <c r="G3298" t="s">
        <v>43</v>
      </c>
      <c r="H3298" t="s">
        <v>23924</v>
      </c>
      <c r="I3298" t="s">
        <v>23925</v>
      </c>
      <c r="J3298" t="s">
        <v>23926</v>
      </c>
      <c r="K3298">
        <v>50</v>
      </c>
      <c r="N3298" t="s">
        <v>31</v>
      </c>
      <c r="O3298" t="s">
        <v>3295</v>
      </c>
      <c r="Q3298" t="s">
        <v>33</v>
      </c>
      <c r="R3298" t="s">
        <v>34</v>
      </c>
      <c r="S3298" t="s">
        <v>23927</v>
      </c>
      <c r="T3298" t="s">
        <v>540</v>
      </c>
      <c r="W3298" t="s">
        <v>23928</v>
      </c>
      <c r="X3298" t="s">
        <v>38</v>
      </c>
    </row>
    <row r="3299" spans="1:24" x14ac:dyDescent="0.3">
      <c r="A3299">
        <v>971894</v>
      </c>
      <c r="B3299" t="s">
        <v>23929</v>
      </c>
      <c r="C3299" t="s">
        <v>23930</v>
      </c>
      <c r="D3299" t="s">
        <v>23931</v>
      </c>
      <c r="E3299" t="s">
        <v>140</v>
      </c>
      <c r="F3299" t="s">
        <v>3983</v>
      </c>
      <c r="G3299" t="s">
        <v>27</v>
      </c>
      <c r="H3299" t="s">
        <v>23932</v>
      </c>
      <c r="I3299" t="s">
        <v>23933</v>
      </c>
      <c r="J3299" t="s">
        <v>23934</v>
      </c>
      <c r="K3299">
        <v>12</v>
      </c>
      <c r="N3299" t="s">
        <v>31</v>
      </c>
      <c r="O3299" t="s">
        <v>117</v>
      </c>
      <c r="Q3299" t="s">
        <v>33</v>
      </c>
      <c r="R3299" t="s">
        <v>34</v>
      </c>
      <c r="S3299" t="s">
        <v>23935</v>
      </c>
      <c r="W3299" t="s">
        <v>682</v>
      </c>
      <c r="X3299" t="s">
        <v>60</v>
      </c>
    </row>
    <row r="3300" spans="1:24" x14ac:dyDescent="0.3">
      <c r="A3300">
        <v>971893</v>
      </c>
      <c r="B3300">
        <v>261212</v>
      </c>
      <c r="C3300" t="s">
        <v>23936</v>
      </c>
      <c r="D3300" t="s">
        <v>23937</v>
      </c>
      <c r="F3300" t="s">
        <v>270</v>
      </c>
      <c r="G3300" t="s">
        <v>43</v>
      </c>
      <c r="H3300" t="s">
        <v>23938</v>
      </c>
      <c r="I3300" t="s">
        <v>23939</v>
      </c>
      <c r="J3300" t="s">
        <v>23940</v>
      </c>
      <c r="K3300">
        <v>46</v>
      </c>
      <c r="L3300" t="s">
        <v>18924</v>
      </c>
      <c r="N3300" t="s">
        <v>31</v>
      </c>
      <c r="O3300" t="s">
        <v>3295</v>
      </c>
      <c r="Q3300" t="s">
        <v>33</v>
      </c>
      <c r="R3300" t="s">
        <v>34</v>
      </c>
      <c r="S3300" t="s">
        <v>23941</v>
      </c>
      <c r="W3300" t="s">
        <v>10756</v>
      </c>
      <c r="X3300" t="s">
        <v>38</v>
      </c>
    </row>
    <row r="3301" spans="1:24" x14ac:dyDescent="0.3">
      <c r="A3301">
        <v>971896</v>
      </c>
      <c r="B3301" t="s">
        <v>23942</v>
      </c>
      <c r="C3301" t="s">
        <v>23943</v>
      </c>
      <c r="D3301" t="s">
        <v>23944</v>
      </c>
      <c r="F3301" t="s">
        <v>270</v>
      </c>
      <c r="G3301" t="s">
        <v>43</v>
      </c>
      <c r="H3301" t="s">
        <v>23945</v>
      </c>
      <c r="I3301" t="s">
        <v>23946</v>
      </c>
      <c r="J3301" t="s">
        <v>23947</v>
      </c>
      <c r="K3301">
        <v>9</v>
      </c>
      <c r="N3301" t="s">
        <v>31</v>
      </c>
      <c r="O3301" t="s">
        <v>1411</v>
      </c>
      <c r="Q3301" t="s">
        <v>33</v>
      </c>
      <c r="R3301" t="s">
        <v>34</v>
      </c>
      <c r="S3301" t="s">
        <v>23948</v>
      </c>
      <c r="W3301" t="s">
        <v>23949</v>
      </c>
      <c r="X3301" t="s">
        <v>60</v>
      </c>
    </row>
    <row r="3302" spans="1:24" x14ac:dyDescent="0.3">
      <c r="A3302">
        <v>971897</v>
      </c>
      <c r="B3302" t="s">
        <v>23950</v>
      </c>
      <c r="C3302" t="s">
        <v>23951</v>
      </c>
      <c r="D3302" t="s">
        <v>23952</v>
      </c>
      <c r="F3302" t="s">
        <v>141</v>
      </c>
      <c r="G3302" t="s">
        <v>43</v>
      </c>
      <c r="H3302" t="s">
        <v>23953</v>
      </c>
      <c r="I3302" t="s">
        <v>23954</v>
      </c>
      <c r="J3302" t="s">
        <v>23955</v>
      </c>
      <c r="K3302">
        <v>34</v>
      </c>
      <c r="N3302" t="s">
        <v>31</v>
      </c>
      <c r="O3302" t="s">
        <v>1411</v>
      </c>
      <c r="Q3302" t="s">
        <v>33</v>
      </c>
      <c r="R3302" t="s">
        <v>34</v>
      </c>
      <c r="S3302" t="s">
        <v>23956</v>
      </c>
      <c r="T3302" t="s">
        <v>23424</v>
      </c>
      <c r="W3302" t="s">
        <v>14844</v>
      </c>
      <c r="X3302" t="s">
        <v>38</v>
      </c>
    </row>
    <row r="3303" spans="1:24" x14ac:dyDescent="0.3">
      <c r="A3303">
        <v>971898</v>
      </c>
      <c r="B3303" t="s">
        <v>23957</v>
      </c>
      <c r="C3303" t="s">
        <v>23958</v>
      </c>
      <c r="D3303" t="s">
        <v>23959</v>
      </c>
      <c r="E3303" t="s">
        <v>3789</v>
      </c>
      <c r="F3303" t="s">
        <v>320</v>
      </c>
      <c r="G3303" t="s">
        <v>27</v>
      </c>
      <c r="H3303" t="s">
        <v>23960</v>
      </c>
      <c r="I3303" t="s">
        <v>23961</v>
      </c>
      <c r="J3303" t="s">
        <v>23962</v>
      </c>
      <c r="K3303">
        <v>35</v>
      </c>
      <c r="N3303" t="s">
        <v>31</v>
      </c>
      <c r="O3303" t="s">
        <v>3295</v>
      </c>
      <c r="Q3303" t="s">
        <v>33</v>
      </c>
      <c r="R3303" t="s">
        <v>34</v>
      </c>
      <c r="S3303" t="s">
        <v>23963</v>
      </c>
      <c r="W3303" t="s">
        <v>5395</v>
      </c>
      <c r="X3303" t="s">
        <v>38</v>
      </c>
    </row>
    <row r="3304" spans="1:24" x14ac:dyDescent="0.3">
      <c r="A3304">
        <v>971901</v>
      </c>
      <c r="B3304" t="s">
        <v>23964</v>
      </c>
      <c r="C3304" t="s">
        <v>23965</v>
      </c>
      <c r="D3304" t="s">
        <v>23966</v>
      </c>
      <c r="F3304" t="s">
        <v>1911</v>
      </c>
      <c r="G3304" t="s">
        <v>43</v>
      </c>
      <c r="H3304" t="s">
        <v>23967</v>
      </c>
      <c r="I3304" t="s">
        <v>23968</v>
      </c>
      <c r="J3304" t="s">
        <v>23969</v>
      </c>
      <c r="K3304">
        <v>100</v>
      </c>
      <c r="L3304" t="s">
        <v>489</v>
      </c>
      <c r="N3304" t="s">
        <v>31</v>
      </c>
      <c r="O3304" t="s">
        <v>1411</v>
      </c>
      <c r="Q3304" t="s">
        <v>33</v>
      </c>
      <c r="R3304" t="s">
        <v>34</v>
      </c>
      <c r="S3304" t="s">
        <v>23970</v>
      </c>
      <c r="W3304" t="s">
        <v>23971</v>
      </c>
      <c r="X3304" t="s">
        <v>38</v>
      </c>
    </row>
    <row r="3305" spans="1:24" x14ac:dyDescent="0.3">
      <c r="A3305">
        <v>971902</v>
      </c>
      <c r="B3305">
        <v>288407</v>
      </c>
      <c r="C3305" t="s">
        <v>23972</v>
      </c>
      <c r="D3305" t="s">
        <v>23973</v>
      </c>
      <c r="F3305" t="s">
        <v>2326</v>
      </c>
      <c r="G3305" t="s">
        <v>43</v>
      </c>
      <c r="H3305" t="s">
        <v>23974</v>
      </c>
      <c r="I3305" t="s">
        <v>23975</v>
      </c>
      <c r="J3305" t="s">
        <v>23976</v>
      </c>
      <c r="K3305">
        <v>104</v>
      </c>
      <c r="N3305" t="s">
        <v>31</v>
      </c>
      <c r="O3305" t="s">
        <v>3295</v>
      </c>
      <c r="Q3305" t="s">
        <v>33</v>
      </c>
      <c r="R3305" t="s">
        <v>34</v>
      </c>
      <c r="S3305" t="s">
        <v>23977</v>
      </c>
      <c r="W3305" t="s">
        <v>23978</v>
      </c>
      <c r="X3305" t="s">
        <v>38</v>
      </c>
    </row>
    <row r="3306" spans="1:24" x14ac:dyDescent="0.3">
      <c r="A3306">
        <v>971903</v>
      </c>
      <c r="B3306" t="s">
        <v>23979</v>
      </c>
      <c r="C3306" t="s">
        <v>23980</v>
      </c>
      <c r="D3306" t="s">
        <v>23981</v>
      </c>
      <c r="F3306" t="s">
        <v>112</v>
      </c>
      <c r="G3306" t="s">
        <v>27</v>
      </c>
      <c r="H3306" t="s">
        <v>23982</v>
      </c>
      <c r="I3306" t="s">
        <v>23983</v>
      </c>
      <c r="J3306" t="s">
        <v>23984</v>
      </c>
      <c r="K3306">
        <v>16</v>
      </c>
      <c r="N3306" t="s">
        <v>31</v>
      </c>
      <c r="O3306" t="s">
        <v>3295</v>
      </c>
      <c r="Q3306" t="s">
        <v>33</v>
      </c>
      <c r="R3306" t="s">
        <v>34</v>
      </c>
      <c r="S3306" t="s">
        <v>23985</v>
      </c>
      <c r="W3306" t="s">
        <v>23986</v>
      </c>
      <c r="X3306" t="s">
        <v>38</v>
      </c>
    </row>
    <row r="3307" spans="1:24" x14ac:dyDescent="0.3">
      <c r="A3307">
        <v>971904</v>
      </c>
      <c r="B3307" t="s">
        <v>23987</v>
      </c>
      <c r="C3307" t="s">
        <v>23988</v>
      </c>
      <c r="D3307" t="s">
        <v>23989</v>
      </c>
      <c r="E3307" t="s">
        <v>195</v>
      </c>
      <c r="F3307" t="s">
        <v>302</v>
      </c>
      <c r="G3307" t="s">
        <v>43</v>
      </c>
      <c r="H3307" t="s">
        <v>23990</v>
      </c>
      <c r="I3307" t="s">
        <v>23991</v>
      </c>
      <c r="J3307" t="s">
        <v>23992</v>
      </c>
      <c r="K3307">
        <v>31</v>
      </c>
      <c r="M3307" t="s">
        <v>23993</v>
      </c>
      <c r="N3307" t="s">
        <v>31</v>
      </c>
      <c r="O3307" t="s">
        <v>170</v>
      </c>
      <c r="Q3307" t="s">
        <v>33</v>
      </c>
      <c r="R3307" t="s">
        <v>34</v>
      </c>
      <c r="S3307" t="s">
        <v>23994</v>
      </c>
      <c r="W3307" t="s">
        <v>23995</v>
      </c>
      <c r="X3307" t="s">
        <v>60</v>
      </c>
    </row>
    <row r="3308" spans="1:24" x14ac:dyDescent="0.3">
      <c r="A3308">
        <v>971905</v>
      </c>
      <c r="B3308" t="s">
        <v>23996</v>
      </c>
      <c r="C3308" t="s">
        <v>23997</v>
      </c>
      <c r="D3308" t="s">
        <v>23998</v>
      </c>
      <c r="F3308" t="s">
        <v>970</v>
      </c>
      <c r="G3308" t="s">
        <v>27</v>
      </c>
      <c r="H3308" t="s">
        <v>23999</v>
      </c>
      <c r="I3308" t="s">
        <v>24000</v>
      </c>
      <c r="J3308" t="s">
        <v>24001</v>
      </c>
      <c r="K3308">
        <v>98</v>
      </c>
      <c r="N3308" t="s">
        <v>31</v>
      </c>
      <c r="O3308" t="s">
        <v>3295</v>
      </c>
      <c r="Q3308" t="s">
        <v>33</v>
      </c>
      <c r="R3308" t="s">
        <v>34</v>
      </c>
      <c r="S3308" t="s">
        <v>24002</v>
      </c>
      <c r="W3308" t="s">
        <v>24003</v>
      </c>
      <c r="X3308" t="s">
        <v>38</v>
      </c>
    </row>
    <row r="3309" spans="1:24" x14ac:dyDescent="0.3">
      <c r="A3309">
        <v>971909</v>
      </c>
      <c r="B3309" t="s">
        <v>24004</v>
      </c>
      <c r="C3309" t="s">
        <v>24005</v>
      </c>
      <c r="D3309" t="s">
        <v>6085</v>
      </c>
      <c r="E3309" t="s">
        <v>2001</v>
      </c>
      <c r="F3309" t="s">
        <v>1350</v>
      </c>
      <c r="G3309" t="s">
        <v>27</v>
      </c>
      <c r="H3309" t="s">
        <v>24006</v>
      </c>
      <c r="I3309" t="s">
        <v>24007</v>
      </c>
      <c r="J3309" t="s">
        <v>24008</v>
      </c>
      <c r="K3309">
        <v>68</v>
      </c>
      <c r="N3309" t="s">
        <v>31</v>
      </c>
      <c r="O3309" t="s">
        <v>3295</v>
      </c>
      <c r="Q3309" t="s">
        <v>33</v>
      </c>
      <c r="R3309" t="s">
        <v>34</v>
      </c>
      <c r="S3309" t="s">
        <v>24009</v>
      </c>
      <c r="T3309" t="s">
        <v>36</v>
      </c>
      <c r="W3309" t="s">
        <v>24010</v>
      </c>
      <c r="X3309" t="s">
        <v>38</v>
      </c>
    </row>
    <row r="3310" spans="1:24" x14ac:dyDescent="0.3">
      <c r="A3310">
        <v>971910</v>
      </c>
      <c r="B3310">
        <v>298613</v>
      </c>
      <c r="C3310" t="s">
        <v>24011</v>
      </c>
      <c r="D3310" t="s">
        <v>24012</v>
      </c>
      <c r="F3310" t="s">
        <v>292</v>
      </c>
      <c r="G3310" t="s">
        <v>27</v>
      </c>
      <c r="H3310" t="s">
        <v>24013</v>
      </c>
      <c r="I3310" t="s">
        <v>24014</v>
      </c>
      <c r="J3310" t="s">
        <v>24015</v>
      </c>
      <c r="K3310">
        <v>47</v>
      </c>
      <c r="L3310" t="s">
        <v>18314</v>
      </c>
      <c r="N3310" t="s">
        <v>31</v>
      </c>
      <c r="O3310" t="s">
        <v>117</v>
      </c>
      <c r="Q3310" t="s">
        <v>33</v>
      </c>
      <c r="R3310" t="s">
        <v>34</v>
      </c>
      <c r="S3310" t="s">
        <v>24016</v>
      </c>
      <c r="W3310" t="s">
        <v>24017</v>
      </c>
      <c r="X3310" t="s">
        <v>60</v>
      </c>
    </row>
    <row r="3311" spans="1:24" x14ac:dyDescent="0.3">
      <c r="A3311">
        <v>971911</v>
      </c>
      <c r="B3311" t="s">
        <v>24018</v>
      </c>
      <c r="C3311" t="s">
        <v>24019</v>
      </c>
      <c r="D3311" t="s">
        <v>24020</v>
      </c>
      <c r="E3311" t="s">
        <v>101</v>
      </c>
      <c r="F3311" t="s">
        <v>1324</v>
      </c>
      <c r="G3311" t="s">
        <v>43</v>
      </c>
      <c r="H3311" t="s">
        <v>24021</v>
      </c>
      <c r="I3311" t="s">
        <v>24022</v>
      </c>
      <c r="J3311" t="s">
        <v>24023</v>
      </c>
      <c r="K3311">
        <v>68</v>
      </c>
      <c r="N3311" t="s">
        <v>31</v>
      </c>
      <c r="O3311" t="s">
        <v>1411</v>
      </c>
      <c r="Q3311" t="s">
        <v>33</v>
      </c>
      <c r="R3311" t="s">
        <v>34</v>
      </c>
      <c r="S3311" t="s">
        <v>24024</v>
      </c>
      <c r="W3311" t="s">
        <v>24025</v>
      </c>
      <c r="X3311" t="s">
        <v>38</v>
      </c>
    </row>
    <row r="3312" spans="1:24" x14ac:dyDescent="0.3">
      <c r="A3312">
        <v>971913</v>
      </c>
      <c r="B3312">
        <v>56247</v>
      </c>
      <c r="C3312" t="s">
        <v>24026</v>
      </c>
      <c r="D3312" t="s">
        <v>24027</v>
      </c>
      <c r="E3312" t="s">
        <v>195</v>
      </c>
      <c r="F3312" t="s">
        <v>1610</v>
      </c>
      <c r="G3312" t="s">
        <v>27</v>
      </c>
      <c r="H3312" t="s">
        <v>24028</v>
      </c>
      <c r="I3312" t="s">
        <v>24029</v>
      </c>
      <c r="J3312" t="s">
        <v>24030</v>
      </c>
      <c r="K3312">
        <v>60</v>
      </c>
      <c r="N3312" t="s">
        <v>31</v>
      </c>
      <c r="O3312" t="s">
        <v>3295</v>
      </c>
      <c r="Q3312" t="s">
        <v>33</v>
      </c>
      <c r="R3312" t="s">
        <v>34</v>
      </c>
      <c r="S3312" t="s">
        <v>24031</v>
      </c>
      <c r="W3312" t="s">
        <v>24032</v>
      </c>
      <c r="X3312" t="s">
        <v>38</v>
      </c>
    </row>
    <row r="3313" spans="1:24" x14ac:dyDescent="0.3">
      <c r="A3313">
        <v>971916</v>
      </c>
      <c r="B3313" t="s">
        <v>24033</v>
      </c>
      <c r="C3313" t="s">
        <v>24034</v>
      </c>
      <c r="D3313" t="s">
        <v>24035</v>
      </c>
      <c r="F3313" t="s">
        <v>209</v>
      </c>
      <c r="G3313" t="s">
        <v>43</v>
      </c>
      <c r="H3313" t="s">
        <v>24036</v>
      </c>
      <c r="I3313" t="s">
        <v>24037</v>
      </c>
      <c r="J3313" t="s">
        <v>24038</v>
      </c>
      <c r="K3313">
        <v>54</v>
      </c>
      <c r="N3313" t="s">
        <v>31</v>
      </c>
      <c r="O3313" t="s">
        <v>3295</v>
      </c>
      <c r="Q3313" t="s">
        <v>33</v>
      </c>
      <c r="R3313" t="s">
        <v>34</v>
      </c>
      <c r="S3313" t="s">
        <v>24039</v>
      </c>
      <c r="W3313" t="s">
        <v>24040</v>
      </c>
      <c r="X3313" t="s">
        <v>38</v>
      </c>
    </row>
    <row r="3314" spans="1:24" x14ac:dyDescent="0.3">
      <c r="A3314">
        <v>971917</v>
      </c>
      <c r="B3314">
        <v>216882</v>
      </c>
      <c r="C3314" t="s">
        <v>24041</v>
      </c>
      <c r="D3314" t="s">
        <v>24042</v>
      </c>
      <c r="F3314" t="s">
        <v>292</v>
      </c>
      <c r="G3314" t="s">
        <v>27</v>
      </c>
      <c r="H3314" t="s">
        <v>24043</v>
      </c>
      <c r="I3314" t="s">
        <v>24044</v>
      </c>
      <c r="J3314" t="s">
        <v>24045</v>
      </c>
      <c r="K3314">
        <v>46</v>
      </c>
      <c r="N3314" t="s">
        <v>31</v>
      </c>
      <c r="O3314" t="s">
        <v>32</v>
      </c>
      <c r="Q3314" t="s">
        <v>33</v>
      </c>
      <c r="R3314" t="s">
        <v>34</v>
      </c>
      <c r="S3314" t="s">
        <v>24046</v>
      </c>
      <c r="T3314" t="s">
        <v>6000</v>
      </c>
      <c r="W3314" t="s">
        <v>24047</v>
      </c>
      <c r="X3314" t="s">
        <v>38</v>
      </c>
    </row>
    <row r="3315" spans="1:24" x14ac:dyDescent="0.3">
      <c r="A3315">
        <v>971919</v>
      </c>
      <c r="B3315">
        <v>250149</v>
      </c>
      <c r="C3315" t="s">
        <v>24048</v>
      </c>
      <c r="D3315" t="s">
        <v>24049</v>
      </c>
      <c r="F3315" t="s">
        <v>979</v>
      </c>
      <c r="G3315" t="s">
        <v>43</v>
      </c>
      <c r="H3315" t="s">
        <v>24050</v>
      </c>
      <c r="I3315" t="s">
        <v>24051</v>
      </c>
      <c r="J3315" t="s">
        <v>24052</v>
      </c>
      <c r="K3315">
        <v>94</v>
      </c>
      <c r="N3315" t="s">
        <v>31</v>
      </c>
      <c r="O3315" t="s">
        <v>32</v>
      </c>
      <c r="R3315" t="s">
        <v>903</v>
      </c>
      <c r="S3315" t="s">
        <v>24053</v>
      </c>
      <c r="T3315" t="s">
        <v>756</v>
      </c>
      <c r="W3315" t="s">
        <v>24054</v>
      </c>
      <c r="X3315" t="s">
        <v>38</v>
      </c>
    </row>
    <row r="3316" spans="1:24" x14ac:dyDescent="0.3">
      <c r="A3316">
        <v>971920</v>
      </c>
      <c r="B3316" t="s">
        <v>24055</v>
      </c>
      <c r="C3316" t="s">
        <v>24056</v>
      </c>
      <c r="D3316" t="s">
        <v>24057</v>
      </c>
      <c r="F3316" t="s">
        <v>463</v>
      </c>
      <c r="G3316" t="s">
        <v>43</v>
      </c>
      <c r="H3316" t="s">
        <v>24058</v>
      </c>
      <c r="I3316" t="s">
        <v>24059</v>
      </c>
      <c r="J3316" t="s">
        <v>24060</v>
      </c>
      <c r="K3316">
        <v>95</v>
      </c>
      <c r="N3316" t="s">
        <v>31</v>
      </c>
      <c r="O3316" t="s">
        <v>3295</v>
      </c>
      <c r="Q3316" t="s">
        <v>33</v>
      </c>
      <c r="R3316" t="s">
        <v>34</v>
      </c>
      <c r="S3316" t="s">
        <v>24061</v>
      </c>
      <c r="W3316" t="s">
        <v>24062</v>
      </c>
      <c r="X3316" t="s">
        <v>38</v>
      </c>
    </row>
    <row r="3317" spans="1:24" x14ac:dyDescent="0.3">
      <c r="A3317">
        <v>971921</v>
      </c>
      <c r="B3317" t="s">
        <v>24063</v>
      </c>
      <c r="C3317" t="s">
        <v>24064</v>
      </c>
      <c r="D3317" t="s">
        <v>24065</v>
      </c>
      <c r="F3317" t="s">
        <v>738</v>
      </c>
      <c r="G3317" t="s">
        <v>27</v>
      </c>
      <c r="H3317" t="s">
        <v>24066</v>
      </c>
      <c r="I3317" t="s">
        <v>24067</v>
      </c>
      <c r="J3317" t="s">
        <v>24068</v>
      </c>
      <c r="K3317">
        <v>85</v>
      </c>
      <c r="N3317" t="s">
        <v>31</v>
      </c>
      <c r="O3317" t="s">
        <v>32</v>
      </c>
      <c r="Q3317" t="s">
        <v>33</v>
      </c>
      <c r="R3317" t="s">
        <v>34</v>
      </c>
      <c r="S3317" t="s">
        <v>24069</v>
      </c>
      <c r="T3317" t="s">
        <v>24070</v>
      </c>
      <c r="W3317" t="s">
        <v>231</v>
      </c>
      <c r="X3317" t="s">
        <v>38</v>
      </c>
    </row>
    <row r="3318" spans="1:24" x14ac:dyDescent="0.3">
      <c r="A3318">
        <v>971922</v>
      </c>
      <c r="B3318">
        <v>308058</v>
      </c>
      <c r="C3318" t="s">
        <v>24071</v>
      </c>
      <c r="D3318" t="s">
        <v>24072</v>
      </c>
      <c r="F3318" t="s">
        <v>630</v>
      </c>
      <c r="G3318" t="s">
        <v>43</v>
      </c>
      <c r="H3318" t="s">
        <v>24073</v>
      </c>
      <c r="I3318" t="s">
        <v>24074</v>
      </c>
      <c r="J3318" t="s">
        <v>24075</v>
      </c>
      <c r="K3318">
        <v>80</v>
      </c>
      <c r="N3318" t="s">
        <v>31</v>
      </c>
      <c r="O3318" t="s">
        <v>3295</v>
      </c>
      <c r="Q3318" t="s">
        <v>33</v>
      </c>
      <c r="R3318" t="s">
        <v>34</v>
      </c>
      <c r="S3318" t="s">
        <v>24076</v>
      </c>
      <c r="T3318" t="s">
        <v>1569</v>
      </c>
      <c r="W3318" t="s">
        <v>24077</v>
      </c>
      <c r="X3318" t="s">
        <v>38</v>
      </c>
    </row>
    <row r="3319" spans="1:24" x14ac:dyDescent="0.3">
      <c r="A3319">
        <v>971924</v>
      </c>
      <c r="B3319" t="s">
        <v>24078</v>
      </c>
      <c r="C3319" t="s">
        <v>24079</v>
      </c>
      <c r="D3319" t="s">
        <v>24080</v>
      </c>
      <c r="F3319" t="s">
        <v>356</v>
      </c>
      <c r="G3319" t="s">
        <v>43</v>
      </c>
      <c r="H3319" t="s">
        <v>24081</v>
      </c>
      <c r="I3319" t="s">
        <v>24082</v>
      </c>
      <c r="J3319" t="s">
        <v>24083</v>
      </c>
      <c r="K3319">
        <v>29</v>
      </c>
      <c r="N3319" t="s">
        <v>31</v>
      </c>
      <c r="O3319" t="s">
        <v>32</v>
      </c>
      <c r="Q3319" t="s">
        <v>33</v>
      </c>
      <c r="R3319" t="s">
        <v>34</v>
      </c>
      <c r="S3319" t="s">
        <v>24084</v>
      </c>
      <c r="T3319" t="s">
        <v>3155</v>
      </c>
      <c r="W3319" t="s">
        <v>24085</v>
      </c>
      <c r="X3319" t="s">
        <v>60</v>
      </c>
    </row>
    <row r="3320" spans="1:24" x14ac:dyDescent="0.3">
      <c r="A3320">
        <v>971925</v>
      </c>
      <c r="B3320">
        <v>158912</v>
      </c>
      <c r="C3320" t="s">
        <v>24086</v>
      </c>
      <c r="D3320" t="s">
        <v>24087</v>
      </c>
      <c r="F3320" t="s">
        <v>141</v>
      </c>
      <c r="G3320" t="s">
        <v>43</v>
      </c>
      <c r="H3320" t="s">
        <v>24088</v>
      </c>
      <c r="I3320" t="s">
        <v>24089</v>
      </c>
      <c r="J3320" t="s">
        <v>24090</v>
      </c>
      <c r="K3320">
        <v>17</v>
      </c>
      <c r="N3320" t="s">
        <v>31</v>
      </c>
      <c r="O3320" t="s">
        <v>3295</v>
      </c>
      <c r="Q3320" t="s">
        <v>33</v>
      </c>
      <c r="R3320" t="s">
        <v>34</v>
      </c>
      <c r="S3320" t="s">
        <v>24091</v>
      </c>
      <c r="T3320" t="s">
        <v>7360</v>
      </c>
      <c r="W3320" t="s">
        <v>24092</v>
      </c>
      <c r="X3320" t="s">
        <v>38</v>
      </c>
    </row>
    <row r="3321" spans="1:24" x14ac:dyDescent="0.3">
      <c r="A3321">
        <v>971926</v>
      </c>
      <c r="B3321" t="s">
        <v>24093</v>
      </c>
      <c r="C3321" t="s">
        <v>24094</v>
      </c>
      <c r="D3321" t="s">
        <v>24095</v>
      </c>
      <c r="E3321" t="s">
        <v>185</v>
      </c>
      <c r="F3321" t="s">
        <v>292</v>
      </c>
      <c r="G3321" t="s">
        <v>43</v>
      </c>
      <c r="H3321" t="s">
        <v>24096</v>
      </c>
      <c r="I3321" t="s">
        <v>24097</v>
      </c>
      <c r="J3321" t="s">
        <v>24098</v>
      </c>
      <c r="K3321">
        <v>108</v>
      </c>
      <c r="L3321" t="s">
        <v>5356</v>
      </c>
      <c r="N3321" t="s">
        <v>68</v>
      </c>
      <c r="O3321" t="s">
        <v>1411</v>
      </c>
      <c r="P3321" t="s">
        <v>577</v>
      </c>
      <c r="Q3321" t="s">
        <v>33</v>
      </c>
      <c r="R3321" t="s">
        <v>34</v>
      </c>
      <c r="S3321" t="s">
        <v>24099</v>
      </c>
      <c r="W3321" t="s">
        <v>24100</v>
      </c>
      <c r="X3321" t="s">
        <v>38</v>
      </c>
    </row>
    <row r="3322" spans="1:24" x14ac:dyDescent="0.3">
      <c r="A3322">
        <v>971927</v>
      </c>
      <c r="B3322">
        <v>312584</v>
      </c>
      <c r="C3322" t="s">
        <v>24101</v>
      </c>
      <c r="D3322" t="s">
        <v>24102</v>
      </c>
      <c r="F3322" t="s">
        <v>292</v>
      </c>
      <c r="G3322" t="s">
        <v>43</v>
      </c>
      <c r="H3322" t="s">
        <v>24103</v>
      </c>
      <c r="I3322" t="s">
        <v>24104</v>
      </c>
      <c r="J3322" t="s">
        <v>24105</v>
      </c>
      <c r="K3322">
        <v>16</v>
      </c>
      <c r="N3322" t="s">
        <v>31</v>
      </c>
      <c r="O3322" t="s">
        <v>32</v>
      </c>
      <c r="Q3322" t="s">
        <v>33</v>
      </c>
      <c r="R3322" t="s">
        <v>34</v>
      </c>
      <c r="S3322" t="s">
        <v>24106</v>
      </c>
      <c r="T3322" t="s">
        <v>24107</v>
      </c>
      <c r="W3322" t="s">
        <v>24108</v>
      </c>
      <c r="X3322" t="s">
        <v>60</v>
      </c>
    </row>
    <row r="3323" spans="1:24" x14ac:dyDescent="0.3">
      <c r="A3323">
        <v>971928</v>
      </c>
      <c r="B3323" t="s">
        <v>24109</v>
      </c>
      <c r="C3323" t="s">
        <v>24110</v>
      </c>
      <c r="D3323" t="s">
        <v>24111</v>
      </c>
      <c r="F3323" t="s">
        <v>685</v>
      </c>
      <c r="G3323" t="s">
        <v>27</v>
      </c>
      <c r="H3323" t="s">
        <v>24112</v>
      </c>
      <c r="I3323" t="s">
        <v>24113</v>
      </c>
      <c r="J3323" t="s">
        <v>24114</v>
      </c>
      <c r="K3323">
        <v>17</v>
      </c>
      <c r="N3323" t="s">
        <v>31</v>
      </c>
      <c r="O3323" t="s">
        <v>32</v>
      </c>
      <c r="Q3323" t="s">
        <v>33</v>
      </c>
      <c r="R3323" t="s">
        <v>34</v>
      </c>
      <c r="S3323" t="s">
        <v>24115</v>
      </c>
      <c r="W3323" t="s">
        <v>20725</v>
      </c>
      <c r="X3323" t="s">
        <v>60</v>
      </c>
    </row>
    <row r="3324" spans="1:24" x14ac:dyDescent="0.3">
      <c r="A3324">
        <v>971929</v>
      </c>
      <c r="B3324" t="s">
        <v>24116</v>
      </c>
      <c r="C3324" t="s">
        <v>24117</v>
      </c>
      <c r="D3324" t="s">
        <v>24118</v>
      </c>
      <c r="E3324" t="s">
        <v>140</v>
      </c>
      <c r="F3324" t="s">
        <v>92</v>
      </c>
      <c r="G3324" t="s">
        <v>27</v>
      </c>
      <c r="H3324" t="s">
        <v>24119</v>
      </c>
      <c r="I3324" t="s">
        <v>24120</v>
      </c>
      <c r="J3324" t="s">
        <v>24121</v>
      </c>
      <c r="K3324">
        <v>74</v>
      </c>
      <c r="N3324" t="s">
        <v>31</v>
      </c>
      <c r="O3324" t="s">
        <v>3295</v>
      </c>
      <c r="Q3324" t="s">
        <v>33</v>
      </c>
      <c r="R3324" t="s">
        <v>34</v>
      </c>
      <c r="S3324" t="s">
        <v>24122</v>
      </c>
      <c r="W3324" t="s">
        <v>637</v>
      </c>
      <c r="X3324" t="s">
        <v>38</v>
      </c>
    </row>
    <row r="3325" spans="1:24" x14ac:dyDescent="0.3">
      <c r="A3325">
        <v>971930</v>
      </c>
      <c r="B3325" t="s">
        <v>24123</v>
      </c>
      <c r="C3325" t="s">
        <v>24124</v>
      </c>
      <c r="D3325" t="s">
        <v>24125</v>
      </c>
      <c r="E3325" t="s">
        <v>140</v>
      </c>
      <c r="F3325" t="s">
        <v>1054</v>
      </c>
      <c r="G3325" t="s">
        <v>27</v>
      </c>
      <c r="H3325" t="s">
        <v>24126</v>
      </c>
      <c r="I3325" t="s">
        <v>24127</v>
      </c>
      <c r="J3325" t="s">
        <v>24128</v>
      </c>
      <c r="K3325">
        <v>60</v>
      </c>
      <c r="L3325" t="s">
        <v>13968</v>
      </c>
      <c r="N3325" t="s">
        <v>68</v>
      </c>
      <c r="O3325" t="s">
        <v>3295</v>
      </c>
      <c r="P3325" t="s">
        <v>24129</v>
      </c>
      <c r="Q3325" t="s">
        <v>33</v>
      </c>
      <c r="R3325" t="s">
        <v>34</v>
      </c>
      <c r="S3325" t="s">
        <v>24130</v>
      </c>
      <c r="T3325" t="s">
        <v>646</v>
      </c>
      <c r="W3325" t="s">
        <v>24131</v>
      </c>
      <c r="X3325" t="s">
        <v>38</v>
      </c>
    </row>
    <row r="3326" spans="1:24" x14ac:dyDescent="0.3">
      <c r="A3326">
        <v>971931</v>
      </c>
      <c r="B3326" t="s">
        <v>24132</v>
      </c>
      <c r="C3326" t="s">
        <v>24133</v>
      </c>
      <c r="D3326" t="s">
        <v>24134</v>
      </c>
      <c r="F3326" t="s">
        <v>818</v>
      </c>
      <c r="G3326" t="s">
        <v>27</v>
      </c>
      <c r="H3326" t="s">
        <v>24135</v>
      </c>
      <c r="I3326" t="s">
        <v>24136</v>
      </c>
      <c r="J3326" t="s">
        <v>24137</v>
      </c>
      <c r="K3326">
        <v>44</v>
      </c>
      <c r="N3326" t="s">
        <v>31</v>
      </c>
      <c r="O3326" t="s">
        <v>3295</v>
      </c>
      <c r="Q3326" t="s">
        <v>33</v>
      </c>
      <c r="R3326" t="s">
        <v>34</v>
      </c>
      <c r="S3326" t="s">
        <v>24138</v>
      </c>
      <c r="T3326" t="s">
        <v>7705</v>
      </c>
      <c r="W3326" t="s">
        <v>24139</v>
      </c>
      <c r="X3326" t="s">
        <v>60</v>
      </c>
    </row>
    <row r="3327" spans="1:24" x14ac:dyDescent="0.3">
      <c r="A3327">
        <v>971933</v>
      </c>
      <c r="B3327">
        <v>319176</v>
      </c>
      <c r="C3327" t="s">
        <v>2332</v>
      </c>
      <c r="D3327" t="s">
        <v>2333</v>
      </c>
      <c r="F3327" t="s">
        <v>141</v>
      </c>
      <c r="G3327" t="s">
        <v>27</v>
      </c>
      <c r="H3327" t="s">
        <v>24140</v>
      </c>
      <c r="J3327" t="s">
        <v>24141</v>
      </c>
      <c r="N3327" t="s">
        <v>31</v>
      </c>
      <c r="R3327" t="s">
        <v>78</v>
      </c>
      <c r="S3327" t="s">
        <v>2336</v>
      </c>
      <c r="W3327" t="s">
        <v>24142</v>
      </c>
    </row>
    <row r="3328" spans="1:24" x14ac:dyDescent="0.3">
      <c r="A3328">
        <v>971934</v>
      </c>
      <c r="B3328">
        <v>306683</v>
      </c>
      <c r="C3328" t="s">
        <v>23243</v>
      </c>
      <c r="D3328" t="s">
        <v>23244</v>
      </c>
      <c r="F3328" t="s">
        <v>650</v>
      </c>
      <c r="G3328" t="s">
        <v>43</v>
      </c>
      <c r="H3328" t="s">
        <v>24143</v>
      </c>
      <c r="I3328" t="s">
        <v>24144</v>
      </c>
      <c r="J3328" t="s">
        <v>24145</v>
      </c>
      <c r="K3328">
        <v>32</v>
      </c>
      <c r="N3328" t="s">
        <v>31</v>
      </c>
      <c r="O3328" t="s">
        <v>3295</v>
      </c>
      <c r="Q3328" t="s">
        <v>119</v>
      </c>
      <c r="R3328" t="s">
        <v>120</v>
      </c>
      <c r="S3328" t="s">
        <v>23248</v>
      </c>
      <c r="T3328" t="s">
        <v>646</v>
      </c>
      <c r="W3328" t="s">
        <v>24146</v>
      </c>
      <c r="X3328" t="s">
        <v>38</v>
      </c>
    </row>
    <row r="3329" spans="1:24" x14ac:dyDescent="0.3">
      <c r="A3329">
        <v>971935</v>
      </c>
      <c r="B3329" t="s">
        <v>24147</v>
      </c>
      <c r="C3329" t="s">
        <v>24148</v>
      </c>
      <c r="D3329" t="s">
        <v>24149</v>
      </c>
      <c r="E3329" t="s">
        <v>1658</v>
      </c>
      <c r="F3329" t="s">
        <v>125</v>
      </c>
      <c r="G3329" t="s">
        <v>43</v>
      </c>
      <c r="H3329" t="s">
        <v>24150</v>
      </c>
      <c r="J3329" t="s">
        <v>24151</v>
      </c>
      <c r="N3329" t="s">
        <v>31</v>
      </c>
      <c r="R3329" t="s">
        <v>78</v>
      </c>
      <c r="S3329" t="s">
        <v>24152</v>
      </c>
      <c r="W3329" t="s">
        <v>24153</v>
      </c>
      <c r="X3329" t="s">
        <v>38</v>
      </c>
    </row>
    <row r="3330" spans="1:24" x14ac:dyDescent="0.3">
      <c r="A3330">
        <v>971937</v>
      </c>
      <c r="B3330">
        <v>254135</v>
      </c>
      <c r="C3330" t="s">
        <v>24154</v>
      </c>
      <c r="D3330" t="s">
        <v>24155</v>
      </c>
      <c r="E3330" t="s">
        <v>2001</v>
      </c>
      <c r="F3330" t="s">
        <v>270</v>
      </c>
      <c r="G3330" t="s">
        <v>27</v>
      </c>
      <c r="H3330" t="s">
        <v>24156</v>
      </c>
      <c r="I3330" t="s">
        <v>24157</v>
      </c>
      <c r="J3330" t="s">
        <v>24158</v>
      </c>
      <c r="K3330">
        <v>55</v>
      </c>
      <c r="N3330" t="s">
        <v>31</v>
      </c>
      <c r="O3330" t="s">
        <v>3295</v>
      </c>
      <c r="Q3330" t="s">
        <v>33</v>
      </c>
      <c r="R3330" t="s">
        <v>34</v>
      </c>
      <c r="S3330" t="s">
        <v>24159</v>
      </c>
      <c r="T3330" t="s">
        <v>13650</v>
      </c>
      <c r="W3330" t="s">
        <v>24160</v>
      </c>
      <c r="X3330" t="s">
        <v>60</v>
      </c>
    </row>
    <row r="3331" spans="1:24" x14ac:dyDescent="0.3">
      <c r="A3331">
        <v>971938</v>
      </c>
      <c r="B3331">
        <v>234805</v>
      </c>
      <c r="C3331" t="s">
        <v>24161</v>
      </c>
      <c r="D3331" t="s">
        <v>24162</v>
      </c>
      <c r="F3331" t="s">
        <v>562</v>
      </c>
      <c r="G3331" t="s">
        <v>27</v>
      </c>
      <c r="H3331" t="s">
        <v>24163</v>
      </c>
      <c r="I3331" t="s">
        <v>24164</v>
      </c>
      <c r="J3331" t="s">
        <v>24165</v>
      </c>
      <c r="K3331">
        <v>53</v>
      </c>
      <c r="N3331" t="s">
        <v>31</v>
      </c>
      <c r="O3331" t="s">
        <v>1411</v>
      </c>
      <c r="Q3331" t="s">
        <v>33</v>
      </c>
      <c r="R3331" t="s">
        <v>34</v>
      </c>
      <c r="S3331" t="e">
        <f>- - Neuquén - Barrio Gran Neuquén</f>
        <v>#NAME?</v>
      </c>
      <c r="T3331" t="s">
        <v>24166</v>
      </c>
      <c r="W3331" t="s">
        <v>7203</v>
      </c>
      <c r="X3331" t="s">
        <v>60</v>
      </c>
    </row>
    <row r="3332" spans="1:24" x14ac:dyDescent="0.3">
      <c r="A3332">
        <v>971940</v>
      </c>
      <c r="B3332" t="s">
        <v>24167</v>
      </c>
      <c r="C3332" t="s">
        <v>24168</v>
      </c>
      <c r="D3332" t="s">
        <v>24169</v>
      </c>
      <c r="F3332" t="s">
        <v>1911</v>
      </c>
      <c r="G3332" t="s">
        <v>43</v>
      </c>
      <c r="H3332" t="s">
        <v>24170</v>
      </c>
      <c r="I3332" t="s">
        <v>24171</v>
      </c>
      <c r="J3332" t="s">
        <v>24172</v>
      </c>
      <c r="K3332">
        <v>22</v>
      </c>
      <c r="N3332" t="s">
        <v>31</v>
      </c>
      <c r="O3332" t="s">
        <v>117</v>
      </c>
      <c r="Q3332" t="s">
        <v>33</v>
      </c>
      <c r="R3332" t="s">
        <v>34</v>
      </c>
      <c r="S3332" t="s">
        <v>24173</v>
      </c>
      <c r="T3332" t="s">
        <v>22993</v>
      </c>
      <c r="W3332" t="s">
        <v>24174</v>
      </c>
      <c r="X3332" t="s">
        <v>60</v>
      </c>
    </row>
    <row r="3333" spans="1:24" x14ac:dyDescent="0.3">
      <c r="A3333">
        <v>971941</v>
      </c>
      <c r="B3333">
        <v>250149</v>
      </c>
      <c r="C3333" t="s">
        <v>24048</v>
      </c>
      <c r="D3333" t="s">
        <v>24049</v>
      </c>
      <c r="F3333" t="s">
        <v>979</v>
      </c>
      <c r="G3333" t="s">
        <v>43</v>
      </c>
      <c r="H3333" t="s">
        <v>24175</v>
      </c>
      <c r="I3333" t="s">
        <v>24176</v>
      </c>
      <c r="J3333" t="s">
        <v>24177</v>
      </c>
      <c r="K3333">
        <v>123</v>
      </c>
      <c r="L3333" t="s">
        <v>20151</v>
      </c>
      <c r="N3333" t="s">
        <v>68</v>
      </c>
      <c r="O3333" t="s">
        <v>490</v>
      </c>
      <c r="P3333" t="s">
        <v>8096</v>
      </c>
      <c r="Q3333" t="s">
        <v>33</v>
      </c>
      <c r="R3333" t="s">
        <v>34</v>
      </c>
      <c r="S3333" t="s">
        <v>24053</v>
      </c>
      <c r="T3333" t="s">
        <v>756</v>
      </c>
      <c r="W3333" t="s">
        <v>24178</v>
      </c>
      <c r="X3333" t="s">
        <v>38</v>
      </c>
    </row>
    <row r="3334" spans="1:24" x14ac:dyDescent="0.3">
      <c r="A3334">
        <v>971942</v>
      </c>
      <c r="B3334" t="s">
        <v>24179</v>
      </c>
      <c r="C3334" t="s">
        <v>24180</v>
      </c>
      <c r="D3334" t="s">
        <v>24181</v>
      </c>
      <c r="F3334" t="s">
        <v>1009</v>
      </c>
      <c r="G3334" t="s">
        <v>27</v>
      </c>
      <c r="H3334" t="s">
        <v>24182</v>
      </c>
      <c r="I3334" t="s">
        <v>24183</v>
      </c>
      <c r="J3334" t="s">
        <v>24184</v>
      </c>
      <c r="K3334">
        <v>31</v>
      </c>
      <c r="N3334" t="s">
        <v>31</v>
      </c>
      <c r="O3334" t="s">
        <v>117</v>
      </c>
      <c r="Q3334" t="s">
        <v>33</v>
      </c>
      <c r="R3334" t="s">
        <v>34</v>
      </c>
      <c r="S3334" t="s">
        <v>24185</v>
      </c>
      <c r="W3334" t="s">
        <v>637</v>
      </c>
      <c r="X3334" t="s">
        <v>60</v>
      </c>
    </row>
    <row r="3335" spans="1:24" x14ac:dyDescent="0.3">
      <c r="A3335">
        <v>971943</v>
      </c>
      <c r="B3335">
        <v>284886</v>
      </c>
      <c r="C3335" t="s">
        <v>7490</v>
      </c>
      <c r="D3335" t="s">
        <v>7491</v>
      </c>
      <c r="E3335" t="s">
        <v>195</v>
      </c>
      <c r="F3335" t="s">
        <v>1864</v>
      </c>
      <c r="G3335" t="s">
        <v>43</v>
      </c>
      <c r="H3335" t="s">
        <v>24186</v>
      </c>
      <c r="I3335" t="s">
        <v>24187</v>
      </c>
      <c r="J3335" t="s">
        <v>24188</v>
      </c>
      <c r="K3335">
        <v>92</v>
      </c>
      <c r="L3335" t="s">
        <v>24189</v>
      </c>
      <c r="N3335" t="s">
        <v>68</v>
      </c>
      <c r="O3335" t="s">
        <v>1411</v>
      </c>
      <c r="P3335" t="s">
        <v>232</v>
      </c>
      <c r="Q3335" t="s">
        <v>33</v>
      </c>
      <c r="R3335" t="s">
        <v>34</v>
      </c>
      <c r="S3335" t="s">
        <v>7496</v>
      </c>
      <c r="W3335" t="s">
        <v>24190</v>
      </c>
      <c r="X3335" t="s">
        <v>38</v>
      </c>
    </row>
    <row r="3336" spans="1:24" x14ac:dyDescent="0.3">
      <c r="A3336">
        <v>971944</v>
      </c>
      <c r="B3336">
        <v>96083648</v>
      </c>
      <c r="C3336" t="s">
        <v>24191</v>
      </c>
      <c r="D3336" t="s">
        <v>24192</v>
      </c>
      <c r="F3336" t="s">
        <v>1864</v>
      </c>
      <c r="G3336" t="s">
        <v>27</v>
      </c>
      <c r="H3336" t="s">
        <v>24193</v>
      </c>
      <c r="I3336" t="s">
        <v>24194</v>
      </c>
      <c r="J3336" t="s">
        <v>24195</v>
      </c>
      <c r="K3336">
        <v>84</v>
      </c>
      <c r="L3336" t="s">
        <v>24196</v>
      </c>
      <c r="N3336" t="s">
        <v>68</v>
      </c>
      <c r="O3336" t="s">
        <v>1411</v>
      </c>
      <c r="P3336" t="s">
        <v>1673</v>
      </c>
      <c r="Q3336" t="s">
        <v>33</v>
      </c>
      <c r="R3336" t="s">
        <v>34</v>
      </c>
      <c r="S3336" t="s">
        <v>4668</v>
      </c>
      <c r="W3336" t="s">
        <v>1978</v>
      </c>
      <c r="X3336" t="s">
        <v>38</v>
      </c>
    </row>
    <row r="3337" spans="1:24" x14ac:dyDescent="0.3">
      <c r="A3337">
        <v>971945</v>
      </c>
      <c r="B3337" t="s">
        <v>24147</v>
      </c>
      <c r="C3337" t="s">
        <v>24148</v>
      </c>
      <c r="D3337" t="s">
        <v>24149</v>
      </c>
      <c r="E3337" t="s">
        <v>1658</v>
      </c>
      <c r="F3337" t="s">
        <v>125</v>
      </c>
      <c r="G3337" t="s">
        <v>43</v>
      </c>
      <c r="H3337" t="s">
        <v>24197</v>
      </c>
      <c r="I3337" t="s">
        <v>24198</v>
      </c>
      <c r="J3337" t="s">
        <v>24199</v>
      </c>
      <c r="K3337">
        <v>86</v>
      </c>
      <c r="L3337" t="s">
        <v>285</v>
      </c>
      <c r="N3337" t="s">
        <v>68</v>
      </c>
      <c r="O3337" t="s">
        <v>117</v>
      </c>
      <c r="P3337" t="s">
        <v>286</v>
      </c>
      <c r="Q3337" t="s">
        <v>33</v>
      </c>
      <c r="R3337" t="s">
        <v>34</v>
      </c>
      <c r="S3337" t="s">
        <v>24152</v>
      </c>
      <c r="W3337" t="s">
        <v>24200</v>
      </c>
      <c r="X3337" t="s">
        <v>38</v>
      </c>
    </row>
    <row r="3338" spans="1:24" x14ac:dyDescent="0.3">
      <c r="A3338">
        <v>971946</v>
      </c>
      <c r="B3338">
        <v>110599</v>
      </c>
      <c r="C3338" t="s">
        <v>24201</v>
      </c>
      <c r="D3338" t="s">
        <v>24202</v>
      </c>
      <c r="E3338" t="s">
        <v>195</v>
      </c>
      <c r="F3338" t="s">
        <v>1009</v>
      </c>
      <c r="G3338" t="s">
        <v>27</v>
      </c>
      <c r="H3338" t="s">
        <v>24203</v>
      </c>
      <c r="I3338" t="s">
        <v>24204</v>
      </c>
      <c r="J3338" t="s">
        <v>24205</v>
      </c>
      <c r="K3338">
        <v>92</v>
      </c>
      <c r="L3338" t="s">
        <v>1816</v>
      </c>
      <c r="N3338" t="s">
        <v>68</v>
      </c>
      <c r="O3338" t="s">
        <v>117</v>
      </c>
      <c r="P3338" t="s">
        <v>1817</v>
      </c>
      <c r="Q3338" t="s">
        <v>33</v>
      </c>
      <c r="R3338" t="s">
        <v>34</v>
      </c>
      <c r="S3338" t="s">
        <v>24206</v>
      </c>
      <c r="T3338" t="s">
        <v>4080</v>
      </c>
      <c r="W3338" t="s">
        <v>1133</v>
      </c>
      <c r="X3338" t="s">
        <v>38</v>
      </c>
    </row>
    <row r="3339" spans="1:24" x14ac:dyDescent="0.3">
      <c r="A3339">
        <v>971947</v>
      </c>
      <c r="B3339">
        <v>283474</v>
      </c>
      <c r="C3339" t="s">
        <v>20605</v>
      </c>
      <c r="D3339" t="s">
        <v>20606</v>
      </c>
      <c r="F3339" t="s">
        <v>209</v>
      </c>
      <c r="G3339" t="s">
        <v>27</v>
      </c>
      <c r="H3339" t="s">
        <v>24207</v>
      </c>
      <c r="I3339" t="s">
        <v>24208</v>
      </c>
      <c r="J3339" t="s">
        <v>24209</v>
      </c>
      <c r="K3339">
        <v>75</v>
      </c>
      <c r="L3339" t="s">
        <v>24210</v>
      </c>
      <c r="N3339" t="s">
        <v>68</v>
      </c>
      <c r="O3339" t="s">
        <v>117</v>
      </c>
      <c r="P3339" t="s">
        <v>469</v>
      </c>
      <c r="Q3339" t="s">
        <v>33</v>
      </c>
      <c r="R3339" t="s">
        <v>34</v>
      </c>
      <c r="S3339" t="s">
        <v>20610</v>
      </c>
      <c r="T3339" t="s">
        <v>36</v>
      </c>
      <c r="W3339" t="s">
        <v>24211</v>
      </c>
      <c r="X3339" t="s">
        <v>38</v>
      </c>
    </row>
    <row r="3340" spans="1:24" x14ac:dyDescent="0.3">
      <c r="A3340">
        <v>971950</v>
      </c>
      <c r="B3340">
        <v>321332</v>
      </c>
      <c r="C3340" t="s">
        <v>24212</v>
      </c>
      <c r="D3340" t="s">
        <v>24213</v>
      </c>
      <c r="F3340" t="s">
        <v>485</v>
      </c>
      <c r="G3340" t="s">
        <v>43</v>
      </c>
      <c r="H3340" t="s">
        <v>24214</v>
      </c>
      <c r="I3340" t="s">
        <v>24214</v>
      </c>
      <c r="J3340" t="s">
        <v>24215</v>
      </c>
      <c r="K3340">
        <v>0</v>
      </c>
      <c r="N3340" t="s">
        <v>31</v>
      </c>
      <c r="Q3340" t="s">
        <v>33</v>
      </c>
      <c r="R3340" t="s">
        <v>34</v>
      </c>
      <c r="S3340" t="s">
        <v>24216</v>
      </c>
      <c r="T3340" t="s">
        <v>24217</v>
      </c>
      <c r="W3340" t="s">
        <v>381</v>
      </c>
    </row>
    <row r="3341" spans="1:24" x14ac:dyDescent="0.3">
      <c r="A3341">
        <v>971951</v>
      </c>
      <c r="B3341" t="s">
        <v>6918</v>
      </c>
      <c r="C3341" t="s">
        <v>6919</v>
      </c>
      <c r="D3341" t="s">
        <v>6920</v>
      </c>
      <c r="F3341" t="s">
        <v>920</v>
      </c>
      <c r="G3341" t="s">
        <v>27</v>
      </c>
      <c r="H3341" t="s">
        <v>24218</v>
      </c>
      <c r="I3341" t="s">
        <v>24219</v>
      </c>
      <c r="J3341" t="s">
        <v>24220</v>
      </c>
      <c r="K3341">
        <v>53</v>
      </c>
      <c r="L3341" t="s">
        <v>24221</v>
      </c>
      <c r="N3341" t="s">
        <v>68</v>
      </c>
      <c r="O3341" t="s">
        <v>1411</v>
      </c>
      <c r="P3341" t="s">
        <v>24222</v>
      </c>
      <c r="Q3341" t="s">
        <v>33</v>
      </c>
      <c r="R3341" t="s">
        <v>34</v>
      </c>
      <c r="S3341" t="s">
        <v>6925</v>
      </c>
      <c r="W3341" t="s">
        <v>24223</v>
      </c>
      <c r="X3341" t="s">
        <v>38</v>
      </c>
    </row>
    <row r="3342" spans="1:24" x14ac:dyDescent="0.3">
      <c r="A3342">
        <v>971952</v>
      </c>
      <c r="B3342">
        <v>111214</v>
      </c>
      <c r="C3342" t="s">
        <v>12523</v>
      </c>
      <c r="D3342" t="s">
        <v>12524</v>
      </c>
      <c r="F3342" t="s">
        <v>441</v>
      </c>
      <c r="G3342" t="s">
        <v>27</v>
      </c>
      <c r="H3342" t="s">
        <v>24224</v>
      </c>
      <c r="I3342" t="s">
        <v>24225</v>
      </c>
      <c r="J3342" t="s">
        <v>24226</v>
      </c>
      <c r="K3342">
        <v>123</v>
      </c>
      <c r="N3342" t="s">
        <v>31</v>
      </c>
      <c r="O3342" t="s">
        <v>117</v>
      </c>
      <c r="R3342" t="s">
        <v>78</v>
      </c>
      <c r="S3342" t="s">
        <v>12529</v>
      </c>
      <c r="T3342" t="s">
        <v>12530</v>
      </c>
      <c r="W3342" t="s">
        <v>24227</v>
      </c>
      <c r="X3342" t="s">
        <v>38</v>
      </c>
    </row>
    <row r="3343" spans="1:24" x14ac:dyDescent="0.3">
      <c r="A3343">
        <v>971953</v>
      </c>
      <c r="B3343" t="s">
        <v>24228</v>
      </c>
      <c r="C3343" t="s">
        <v>24229</v>
      </c>
      <c r="D3343" t="s">
        <v>24230</v>
      </c>
      <c r="F3343" t="s">
        <v>507</v>
      </c>
      <c r="G3343" t="s">
        <v>43</v>
      </c>
      <c r="H3343" t="s">
        <v>24231</v>
      </c>
      <c r="I3343" t="s">
        <v>24232</v>
      </c>
      <c r="J3343" t="s">
        <v>24233</v>
      </c>
      <c r="K3343">
        <v>120</v>
      </c>
      <c r="L3343" t="s">
        <v>285</v>
      </c>
      <c r="N3343" t="s">
        <v>68</v>
      </c>
      <c r="O3343" t="s">
        <v>117</v>
      </c>
      <c r="P3343" t="s">
        <v>286</v>
      </c>
      <c r="Q3343" t="s">
        <v>33</v>
      </c>
      <c r="R3343" t="s">
        <v>34</v>
      </c>
      <c r="S3343" t="s">
        <v>24234</v>
      </c>
      <c r="W3343" t="s">
        <v>682</v>
      </c>
      <c r="X3343" t="s">
        <v>38</v>
      </c>
    </row>
    <row r="3344" spans="1:24" x14ac:dyDescent="0.3">
      <c r="A3344">
        <v>971954</v>
      </c>
      <c r="B3344" t="s">
        <v>24235</v>
      </c>
      <c r="C3344" t="s">
        <v>24236</v>
      </c>
      <c r="D3344" t="s">
        <v>24237</v>
      </c>
      <c r="F3344" t="s">
        <v>668</v>
      </c>
      <c r="G3344" t="s">
        <v>27</v>
      </c>
      <c r="H3344" t="s">
        <v>24238</v>
      </c>
      <c r="I3344" t="s">
        <v>24239</v>
      </c>
      <c r="J3344" t="s">
        <v>24240</v>
      </c>
      <c r="K3344">
        <v>104</v>
      </c>
      <c r="L3344" t="s">
        <v>714</v>
      </c>
      <c r="N3344" t="s">
        <v>68</v>
      </c>
      <c r="O3344" t="s">
        <v>117</v>
      </c>
      <c r="P3344" t="s">
        <v>715</v>
      </c>
      <c r="Q3344" t="s">
        <v>33</v>
      </c>
      <c r="R3344" t="s">
        <v>34</v>
      </c>
      <c r="S3344" t="s">
        <v>19484</v>
      </c>
      <c r="W3344" t="s">
        <v>24241</v>
      </c>
      <c r="X3344" t="s">
        <v>38</v>
      </c>
    </row>
    <row r="3345" spans="1:24" x14ac:dyDescent="0.3">
      <c r="A3345">
        <v>971955</v>
      </c>
      <c r="B3345" t="s">
        <v>24242</v>
      </c>
      <c r="C3345" t="s">
        <v>24243</v>
      </c>
      <c r="D3345" t="s">
        <v>24244</v>
      </c>
      <c r="F3345" t="s">
        <v>1001</v>
      </c>
      <c r="G3345" t="s">
        <v>43</v>
      </c>
      <c r="H3345" t="s">
        <v>24245</v>
      </c>
      <c r="J3345" t="s">
        <v>24246</v>
      </c>
      <c r="N3345" t="s">
        <v>31</v>
      </c>
      <c r="R3345" t="s">
        <v>78</v>
      </c>
      <c r="S3345" t="e">
        <f>- Neuquén - Barrio Gran Neuquén</f>
        <v>#NAME?</v>
      </c>
      <c r="T3345" t="s">
        <v>3842</v>
      </c>
      <c r="W3345" t="s">
        <v>1006</v>
      </c>
      <c r="X3345" t="s">
        <v>38</v>
      </c>
    </row>
    <row r="3346" spans="1:24" x14ac:dyDescent="0.3">
      <c r="A3346">
        <v>971956</v>
      </c>
      <c r="B3346">
        <v>215421</v>
      </c>
      <c r="C3346" t="s">
        <v>24247</v>
      </c>
      <c r="D3346" t="s">
        <v>24248</v>
      </c>
      <c r="E3346" t="s">
        <v>1745</v>
      </c>
      <c r="F3346" t="s">
        <v>1864</v>
      </c>
      <c r="G3346" t="s">
        <v>27</v>
      </c>
      <c r="H3346" t="s">
        <v>24249</v>
      </c>
      <c r="J3346" t="s">
        <v>24250</v>
      </c>
      <c r="N3346" t="s">
        <v>31</v>
      </c>
      <c r="R3346" t="s">
        <v>78</v>
      </c>
      <c r="S3346" t="s">
        <v>24251</v>
      </c>
      <c r="T3346" t="s">
        <v>2434</v>
      </c>
      <c r="W3346" t="s">
        <v>24252</v>
      </c>
      <c r="X3346" t="s">
        <v>38</v>
      </c>
    </row>
    <row r="3347" spans="1:24" x14ac:dyDescent="0.3">
      <c r="A3347">
        <v>971957</v>
      </c>
      <c r="B3347">
        <v>303689</v>
      </c>
      <c r="C3347" t="s">
        <v>24253</v>
      </c>
      <c r="D3347" t="s">
        <v>24254</v>
      </c>
      <c r="F3347" t="s">
        <v>441</v>
      </c>
      <c r="G3347" t="s">
        <v>27</v>
      </c>
      <c r="H3347" t="s">
        <v>24255</v>
      </c>
      <c r="J3347" t="s">
        <v>24256</v>
      </c>
      <c r="N3347" t="s">
        <v>31</v>
      </c>
      <c r="R3347" t="s">
        <v>78</v>
      </c>
      <c r="S3347" t="s">
        <v>24257</v>
      </c>
      <c r="T3347" t="s">
        <v>793</v>
      </c>
      <c r="W3347" t="s">
        <v>24258</v>
      </c>
      <c r="X3347" t="s">
        <v>38</v>
      </c>
    </row>
    <row r="3348" spans="1:24" x14ac:dyDescent="0.3">
      <c r="A3348">
        <v>971958</v>
      </c>
      <c r="B3348">
        <v>216439</v>
      </c>
      <c r="C3348" t="s">
        <v>24259</v>
      </c>
      <c r="D3348" t="s">
        <v>24260</v>
      </c>
      <c r="F3348" t="s">
        <v>847</v>
      </c>
      <c r="G3348" t="s">
        <v>27</v>
      </c>
      <c r="H3348" t="s">
        <v>24261</v>
      </c>
      <c r="I3348" t="s">
        <v>24262</v>
      </c>
      <c r="J3348" t="s">
        <v>24263</v>
      </c>
      <c r="K3348">
        <v>82</v>
      </c>
      <c r="L3348" t="s">
        <v>72</v>
      </c>
      <c r="N3348" t="s">
        <v>68</v>
      </c>
      <c r="O3348" t="s">
        <v>47</v>
      </c>
      <c r="P3348" t="s">
        <v>1713</v>
      </c>
      <c r="Q3348" t="s">
        <v>33</v>
      </c>
      <c r="R3348" t="s">
        <v>34</v>
      </c>
      <c r="S3348" t="s">
        <v>24264</v>
      </c>
      <c r="T3348" t="s">
        <v>15256</v>
      </c>
      <c r="W3348" t="s">
        <v>24265</v>
      </c>
      <c r="X3348" t="s">
        <v>38</v>
      </c>
    </row>
    <row r="3349" spans="1:24" x14ac:dyDescent="0.3">
      <c r="A3349">
        <v>971959</v>
      </c>
      <c r="B3349" t="s">
        <v>24266</v>
      </c>
      <c r="C3349" t="s">
        <v>24267</v>
      </c>
      <c r="D3349" t="s">
        <v>24268</v>
      </c>
      <c r="F3349" t="s">
        <v>463</v>
      </c>
      <c r="G3349" t="s">
        <v>43</v>
      </c>
      <c r="H3349" t="s">
        <v>24269</v>
      </c>
      <c r="J3349" t="s">
        <v>24270</v>
      </c>
      <c r="N3349" t="s">
        <v>31</v>
      </c>
      <c r="R3349" t="s">
        <v>78</v>
      </c>
      <c r="S3349" t="s">
        <v>24271</v>
      </c>
      <c r="W3349" t="s">
        <v>24272</v>
      </c>
      <c r="X3349" t="s">
        <v>38</v>
      </c>
    </row>
    <row r="3350" spans="1:24" x14ac:dyDescent="0.3">
      <c r="A3350">
        <v>971960</v>
      </c>
      <c r="B3350" t="s">
        <v>412</v>
      </c>
      <c r="C3350" t="s">
        <v>413</v>
      </c>
      <c r="D3350" t="s">
        <v>414</v>
      </c>
      <c r="F3350" t="s">
        <v>75</v>
      </c>
      <c r="G3350" t="s">
        <v>27</v>
      </c>
      <c r="H3350" t="s">
        <v>24273</v>
      </c>
      <c r="I3350" t="s">
        <v>24274</v>
      </c>
      <c r="J3350" t="s">
        <v>24275</v>
      </c>
      <c r="K3350">
        <v>79</v>
      </c>
      <c r="N3350" t="s">
        <v>31</v>
      </c>
      <c r="O3350" t="s">
        <v>117</v>
      </c>
      <c r="Q3350" t="s">
        <v>33</v>
      </c>
      <c r="R3350" t="s">
        <v>34</v>
      </c>
      <c r="S3350" t="s">
        <v>421</v>
      </c>
      <c r="W3350" t="s">
        <v>24276</v>
      </c>
      <c r="X3350" t="s">
        <v>38</v>
      </c>
    </row>
    <row r="3351" spans="1:24" x14ac:dyDescent="0.3">
      <c r="A3351">
        <v>971961</v>
      </c>
      <c r="B3351" t="s">
        <v>24277</v>
      </c>
      <c r="C3351" t="s">
        <v>24278</v>
      </c>
      <c r="D3351" t="s">
        <v>24279</v>
      </c>
      <c r="F3351" t="s">
        <v>165</v>
      </c>
      <c r="G3351" t="s">
        <v>27</v>
      </c>
      <c r="H3351" t="s">
        <v>24280</v>
      </c>
      <c r="J3351" t="s">
        <v>24281</v>
      </c>
      <c r="N3351" t="s">
        <v>31</v>
      </c>
      <c r="R3351" t="s">
        <v>78</v>
      </c>
      <c r="S3351" t="s">
        <v>24282</v>
      </c>
      <c r="W3351" t="s">
        <v>24283</v>
      </c>
      <c r="X3351" t="s">
        <v>38</v>
      </c>
    </row>
    <row r="3352" spans="1:24" x14ac:dyDescent="0.3">
      <c r="A3352">
        <v>971963</v>
      </c>
      <c r="B3352">
        <v>24215</v>
      </c>
      <c r="C3352" t="s">
        <v>24284</v>
      </c>
      <c r="D3352" t="s">
        <v>24285</v>
      </c>
      <c r="F3352" t="s">
        <v>75</v>
      </c>
      <c r="G3352" t="s">
        <v>27</v>
      </c>
      <c r="H3352" t="s">
        <v>24286</v>
      </c>
      <c r="I3352" t="s">
        <v>24287</v>
      </c>
      <c r="J3352" t="s">
        <v>24288</v>
      </c>
      <c r="K3352">
        <v>71</v>
      </c>
      <c r="N3352" t="s">
        <v>31</v>
      </c>
      <c r="O3352" t="s">
        <v>117</v>
      </c>
      <c r="Q3352" t="s">
        <v>33</v>
      </c>
      <c r="R3352" t="s">
        <v>34</v>
      </c>
      <c r="S3352" t="s">
        <v>24289</v>
      </c>
      <c r="T3352" t="s">
        <v>24290</v>
      </c>
      <c r="W3352" t="s">
        <v>24291</v>
      </c>
      <c r="X3352" t="s">
        <v>38</v>
      </c>
    </row>
    <row r="3353" spans="1:24" x14ac:dyDescent="0.3">
      <c r="A3353">
        <v>971964</v>
      </c>
      <c r="B3353" t="s">
        <v>24292</v>
      </c>
      <c r="C3353" t="s">
        <v>24293</v>
      </c>
      <c r="D3353" t="s">
        <v>24294</v>
      </c>
      <c r="F3353" t="s">
        <v>603</v>
      </c>
      <c r="G3353" t="s">
        <v>43</v>
      </c>
      <c r="H3353" t="s">
        <v>24295</v>
      </c>
      <c r="I3353" t="s">
        <v>24296</v>
      </c>
      <c r="J3353" t="s">
        <v>24297</v>
      </c>
      <c r="K3353">
        <v>73</v>
      </c>
      <c r="N3353" t="s">
        <v>31</v>
      </c>
      <c r="O3353" t="s">
        <v>47</v>
      </c>
      <c r="Q3353" t="s">
        <v>33</v>
      </c>
      <c r="R3353" t="s">
        <v>34</v>
      </c>
      <c r="S3353" t="s">
        <v>24298</v>
      </c>
      <c r="T3353" t="s">
        <v>15325</v>
      </c>
      <c r="W3353" t="s">
        <v>24299</v>
      </c>
      <c r="X3353" t="s">
        <v>38</v>
      </c>
    </row>
    <row r="3354" spans="1:24" x14ac:dyDescent="0.3">
      <c r="A3354">
        <v>971965</v>
      </c>
      <c r="B3354">
        <v>21993</v>
      </c>
      <c r="C3354" t="s">
        <v>24300</v>
      </c>
      <c r="D3354" t="s">
        <v>24301</v>
      </c>
      <c r="E3354" t="s">
        <v>195</v>
      </c>
      <c r="F3354" t="s">
        <v>248</v>
      </c>
      <c r="G3354" t="s">
        <v>27</v>
      </c>
      <c r="H3354" t="s">
        <v>24302</v>
      </c>
      <c r="I3354" t="s">
        <v>24303</v>
      </c>
      <c r="J3354" t="s">
        <v>24304</v>
      </c>
      <c r="K3354">
        <v>56</v>
      </c>
      <c r="L3354" t="s">
        <v>9901</v>
      </c>
      <c r="N3354" t="s">
        <v>68</v>
      </c>
      <c r="O3354" t="s">
        <v>47</v>
      </c>
      <c r="P3354" t="s">
        <v>2024</v>
      </c>
      <c r="Q3354" t="s">
        <v>33</v>
      </c>
      <c r="R3354" t="s">
        <v>34</v>
      </c>
      <c r="S3354" t="s">
        <v>24305</v>
      </c>
      <c r="T3354" t="s">
        <v>1750</v>
      </c>
      <c r="W3354" t="s">
        <v>24306</v>
      </c>
      <c r="X3354" t="s">
        <v>60</v>
      </c>
    </row>
    <row r="3355" spans="1:24" x14ac:dyDescent="0.3">
      <c r="A3355">
        <v>971967</v>
      </c>
      <c r="B3355" t="s">
        <v>24307</v>
      </c>
      <c r="C3355" t="s">
        <v>24308</v>
      </c>
      <c r="D3355" t="s">
        <v>24309</v>
      </c>
      <c r="E3355" t="s">
        <v>140</v>
      </c>
      <c r="F3355" t="s">
        <v>1146</v>
      </c>
      <c r="G3355" t="s">
        <v>27</v>
      </c>
      <c r="H3355" t="s">
        <v>24310</v>
      </c>
      <c r="I3355" t="s">
        <v>24311</v>
      </c>
      <c r="J3355" t="s">
        <v>24312</v>
      </c>
      <c r="K3355">
        <v>69</v>
      </c>
      <c r="L3355" t="s">
        <v>438</v>
      </c>
      <c r="N3355" t="s">
        <v>68</v>
      </c>
      <c r="O3355" t="s">
        <v>47</v>
      </c>
      <c r="P3355" t="s">
        <v>3380</v>
      </c>
      <c r="Q3355" t="s">
        <v>33</v>
      </c>
      <c r="R3355" t="s">
        <v>34</v>
      </c>
      <c r="S3355" t="s">
        <v>24313</v>
      </c>
      <c r="W3355" t="s">
        <v>24314</v>
      </c>
      <c r="X3355" t="s">
        <v>38</v>
      </c>
    </row>
    <row r="3356" spans="1:24" x14ac:dyDescent="0.3">
      <c r="A3356">
        <v>971968</v>
      </c>
      <c r="B3356">
        <v>164328</v>
      </c>
      <c r="C3356" t="s">
        <v>21935</v>
      </c>
      <c r="D3356" t="s">
        <v>21936</v>
      </c>
      <c r="F3356" t="s">
        <v>1448</v>
      </c>
      <c r="G3356" t="s">
        <v>27</v>
      </c>
      <c r="H3356" t="s">
        <v>24315</v>
      </c>
      <c r="J3356" t="s">
        <v>24316</v>
      </c>
      <c r="N3356" t="s">
        <v>31</v>
      </c>
      <c r="R3356" t="s">
        <v>78</v>
      </c>
      <c r="S3356" t="s">
        <v>21940</v>
      </c>
      <c r="T3356" t="s">
        <v>13209</v>
      </c>
      <c r="W3356" t="s">
        <v>24306</v>
      </c>
      <c r="X3356" t="s">
        <v>38</v>
      </c>
    </row>
    <row r="3357" spans="1:24" x14ac:dyDescent="0.3">
      <c r="A3357">
        <v>971969</v>
      </c>
      <c r="B3357">
        <v>221464</v>
      </c>
      <c r="C3357" t="s">
        <v>22673</v>
      </c>
      <c r="D3357" t="s">
        <v>22674</v>
      </c>
      <c r="F3357" t="s">
        <v>847</v>
      </c>
      <c r="G3357" t="s">
        <v>27</v>
      </c>
      <c r="H3357" t="s">
        <v>24317</v>
      </c>
      <c r="I3357" t="s">
        <v>24318</v>
      </c>
      <c r="J3357" t="s">
        <v>24319</v>
      </c>
      <c r="K3357">
        <v>68</v>
      </c>
      <c r="L3357" t="s">
        <v>2441</v>
      </c>
      <c r="N3357" t="s">
        <v>68</v>
      </c>
      <c r="O3357" t="s">
        <v>47</v>
      </c>
      <c r="P3357" t="s">
        <v>715</v>
      </c>
      <c r="Q3357" t="s">
        <v>33</v>
      </c>
      <c r="R3357" t="s">
        <v>34</v>
      </c>
      <c r="S3357" t="s">
        <v>22679</v>
      </c>
      <c r="T3357" t="s">
        <v>36</v>
      </c>
      <c r="W3357" t="s">
        <v>10096</v>
      </c>
      <c r="X3357" t="s">
        <v>38</v>
      </c>
    </row>
    <row r="3358" spans="1:24" x14ac:dyDescent="0.3">
      <c r="A3358">
        <v>971971</v>
      </c>
      <c r="B3358">
        <v>136897</v>
      </c>
      <c r="C3358" t="s">
        <v>24320</v>
      </c>
      <c r="D3358" t="s">
        <v>24321</v>
      </c>
      <c r="F3358" t="s">
        <v>650</v>
      </c>
      <c r="G3358" t="s">
        <v>27</v>
      </c>
      <c r="H3358" t="s">
        <v>24322</v>
      </c>
      <c r="I3358" t="s">
        <v>24323</v>
      </c>
      <c r="J3358" t="s">
        <v>24324</v>
      </c>
      <c r="K3358">
        <v>67</v>
      </c>
      <c r="N3358" t="s">
        <v>31</v>
      </c>
      <c r="O3358" t="s">
        <v>47</v>
      </c>
      <c r="Q3358" t="s">
        <v>33</v>
      </c>
      <c r="R3358" t="s">
        <v>34</v>
      </c>
      <c r="S3358" t="s">
        <v>24325</v>
      </c>
      <c r="T3358" t="s">
        <v>15256</v>
      </c>
      <c r="W3358" t="s">
        <v>24326</v>
      </c>
      <c r="X3358" t="s">
        <v>38</v>
      </c>
    </row>
    <row r="3359" spans="1:24" x14ac:dyDescent="0.3">
      <c r="A3359">
        <v>971972</v>
      </c>
      <c r="B3359" t="s">
        <v>24327</v>
      </c>
      <c r="C3359" t="s">
        <v>24328</v>
      </c>
      <c r="D3359" t="s">
        <v>24329</v>
      </c>
      <c r="F3359" t="s">
        <v>485</v>
      </c>
      <c r="G3359" t="s">
        <v>43</v>
      </c>
      <c r="H3359" t="s">
        <v>24330</v>
      </c>
      <c r="J3359" t="s">
        <v>24331</v>
      </c>
      <c r="N3359" t="s">
        <v>31</v>
      </c>
      <c r="R3359" t="s">
        <v>78</v>
      </c>
      <c r="S3359" t="s">
        <v>24332</v>
      </c>
      <c r="T3359" t="s">
        <v>4568</v>
      </c>
      <c r="W3359" t="s">
        <v>24333</v>
      </c>
      <c r="X3359" t="s">
        <v>38</v>
      </c>
    </row>
    <row r="3360" spans="1:24" x14ac:dyDescent="0.3">
      <c r="A3360">
        <v>971973</v>
      </c>
      <c r="B3360">
        <v>297233</v>
      </c>
      <c r="C3360" t="s">
        <v>14402</v>
      </c>
      <c r="D3360" t="s">
        <v>14403</v>
      </c>
      <c r="F3360" t="s">
        <v>668</v>
      </c>
      <c r="G3360" t="s">
        <v>43</v>
      </c>
      <c r="H3360" t="s">
        <v>24334</v>
      </c>
      <c r="J3360" t="s">
        <v>24335</v>
      </c>
      <c r="N3360" t="s">
        <v>31</v>
      </c>
      <c r="R3360" t="s">
        <v>78</v>
      </c>
      <c r="S3360" t="s">
        <v>14407</v>
      </c>
      <c r="T3360" t="s">
        <v>14408</v>
      </c>
      <c r="W3360" t="s">
        <v>24336</v>
      </c>
      <c r="X3360" t="s">
        <v>38</v>
      </c>
    </row>
    <row r="3361" spans="1:24" x14ac:dyDescent="0.3">
      <c r="A3361">
        <v>971974</v>
      </c>
      <c r="B3361">
        <v>201338</v>
      </c>
      <c r="C3361" t="s">
        <v>24337</v>
      </c>
      <c r="D3361" t="s">
        <v>24338</v>
      </c>
      <c r="E3361" t="s">
        <v>185</v>
      </c>
      <c r="F3361" t="s">
        <v>847</v>
      </c>
      <c r="G3361" t="s">
        <v>27</v>
      </c>
      <c r="H3361" t="s">
        <v>24339</v>
      </c>
      <c r="I3361" t="s">
        <v>24340</v>
      </c>
      <c r="J3361" t="s">
        <v>24341</v>
      </c>
      <c r="K3361">
        <v>48</v>
      </c>
      <c r="L3361" t="s">
        <v>24342</v>
      </c>
      <c r="N3361" t="s">
        <v>68</v>
      </c>
      <c r="O3361" t="s">
        <v>117</v>
      </c>
      <c r="P3361" t="s">
        <v>253</v>
      </c>
      <c r="Q3361" t="s">
        <v>33</v>
      </c>
      <c r="R3361" t="s">
        <v>34</v>
      </c>
      <c r="S3361" t="s">
        <v>24343</v>
      </c>
      <c r="W3361" t="s">
        <v>24344</v>
      </c>
      <c r="X3361" t="s">
        <v>38</v>
      </c>
    </row>
    <row r="3362" spans="1:24" x14ac:dyDescent="0.3">
      <c r="A3362">
        <v>971975</v>
      </c>
      <c r="B3362">
        <v>247629</v>
      </c>
      <c r="C3362" t="s">
        <v>11270</v>
      </c>
      <c r="D3362" t="s">
        <v>11271</v>
      </c>
      <c r="F3362" t="s">
        <v>292</v>
      </c>
      <c r="G3362" t="s">
        <v>27</v>
      </c>
      <c r="H3362" t="s">
        <v>24345</v>
      </c>
      <c r="I3362" t="s">
        <v>24346</v>
      </c>
      <c r="J3362" t="s">
        <v>24347</v>
      </c>
      <c r="K3362">
        <v>75</v>
      </c>
      <c r="L3362" t="s">
        <v>24348</v>
      </c>
      <c r="N3362" t="s">
        <v>31</v>
      </c>
      <c r="O3362" t="s">
        <v>170</v>
      </c>
      <c r="Q3362" t="s">
        <v>33</v>
      </c>
      <c r="R3362" t="s">
        <v>34</v>
      </c>
      <c r="S3362" t="s">
        <v>11274</v>
      </c>
      <c r="W3362" t="s">
        <v>24349</v>
      </c>
      <c r="X3362" t="s">
        <v>38</v>
      </c>
    </row>
    <row r="3363" spans="1:24" x14ac:dyDescent="0.3">
      <c r="A3363">
        <v>971976</v>
      </c>
      <c r="B3363" t="s">
        <v>24350</v>
      </c>
      <c r="C3363" t="s">
        <v>24351</v>
      </c>
      <c r="D3363" t="s">
        <v>24352</v>
      </c>
      <c r="F3363" t="s">
        <v>668</v>
      </c>
      <c r="G3363" t="s">
        <v>43</v>
      </c>
      <c r="H3363" t="s">
        <v>24353</v>
      </c>
      <c r="I3363" t="s">
        <v>24354</v>
      </c>
      <c r="J3363" t="s">
        <v>24355</v>
      </c>
      <c r="K3363">
        <v>74</v>
      </c>
      <c r="N3363" t="s">
        <v>31</v>
      </c>
      <c r="O3363" t="s">
        <v>47</v>
      </c>
      <c r="Q3363" t="s">
        <v>33</v>
      </c>
      <c r="R3363" t="s">
        <v>34</v>
      </c>
      <c r="S3363" t="s">
        <v>24356</v>
      </c>
      <c r="T3363" t="s">
        <v>4768</v>
      </c>
      <c r="W3363" t="s">
        <v>24357</v>
      </c>
      <c r="X3363" t="s">
        <v>38</v>
      </c>
    </row>
    <row r="3364" spans="1:24" x14ac:dyDescent="0.3">
      <c r="A3364">
        <v>971977</v>
      </c>
      <c r="B3364">
        <v>296989</v>
      </c>
      <c r="C3364" t="s">
        <v>193</v>
      </c>
      <c r="D3364" t="s">
        <v>194</v>
      </c>
      <c r="E3364" t="s">
        <v>195</v>
      </c>
      <c r="F3364" t="s">
        <v>196</v>
      </c>
      <c r="G3364" t="s">
        <v>43</v>
      </c>
      <c r="H3364" t="s">
        <v>24358</v>
      </c>
      <c r="I3364" t="s">
        <v>24359</v>
      </c>
      <c r="J3364" t="s">
        <v>24360</v>
      </c>
      <c r="K3364">
        <v>70</v>
      </c>
      <c r="N3364" t="s">
        <v>31</v>
      </c>
      <c r="O3364" t="s">
        <v>117</v>
      </c>
      <c r="Q3364" t="s">
        <v>33</v>
      </c>
      <c r="R3364" t="s">
        <v>34</v>
      </c>
      <c r="S3364" t="s">
        <v>203</v>
      </c>
      <c r="T3364" t="s">
        <v>204</v>
      </c>
      <c r="W3364" t="s">
        <v>5026</v>
      </c>
      <c r="X3364" t="s">
        <v>38</v>
      </c>
    </row>
    <row r="3365" spans="1:24" x14ac:dyDescent="0.3">
      <c r="A3365">
        <v>971978</v>
      </c>
      <c r="B3365">
        <v>225803</v>
      </c>
      <c r="C3365" t="s">
        <v>23766</v>
      </c>
      <c r="D3365" t="s">
        <v>23767</v>
      </c>
      <c r="F3365" t="s">
        <v>292</v>
      </c>
      <c r="G3365" t="s">
        <v>43</v>
      </c>
      <c r="H3365" t="s">
        <v>24361</v>
      </c>
      <c r="I3365" t="s">
        <v>24361</v>
      </c>
      <c r="J3365" t="s">
        <v>24362</v>
      </c>
      <c r="K3365">
        <v>0</v>
      </c>
      <c r="N3365" t="s">
        <v>31</v>
      </c>
      <c r="Q3365" t="s">
        <v>33</v>
      </c>
      <c r="R3365" t="s">
        <v>34</v>
      </c>
      <c r="S3365" t="s">
        <v>23771</v>
      </c>
      <c r="W3365" t="s">
        <v>1510</v>
      </c>
    </row>
    <row r="3366" spans="1:24" x14ac:dyDescent="0.3">
      <c r="A3366">
        <v>971979</v>
      </c>
      <c r="B3366" t="s">
        <v>24363</v>
      </c>
      <c r="C3366" t="s">
        <v>24364</v>
      </c>
      <c r="D3366" t="s">
        <v>24365</v>
      </c>
      <c r="F3366" t="s">
        <v>75</v>
      </c>
      <c r="G3366" t="s">
        <v>43</v>
      </c>
      <c r="H3366" t="s">
        <v>24366</v>
      </c>
      <c r="I3366" t="s">
        <v>24367</v>
      </c>
      <c r="J3366" t="s">
        <v>24368</v>
      </c>
      <c r="K3366">
        <v>60</v>
      </c>
      <c r="L3366" t="s">
        <v>24369</v>
      </c>
      <c r="N3366" t="s">
        <v>68</v>
      </c>
      <c r="O3366" t="s">
        <v>117</v>
      </c>
      <c r="P3366" t="s">
        <v>7929</v>
      </c>
      <c r="Q3366" t="s">
        <v>33</v>
      </c>
      <c r="R3366" t="s">
        <v>34</v>
      </c>
      <c r="S3366" t="e">
        <f>- Neuquén - Barrio Gran Neuquén</f>
        <v>#NAME?</v>
      </c>
      <c r="T3366" t="s">
        <v>24370</v>
      </c>
      <c r="W3366" t="s">
        <v>637</v>
      </c>
      <c r="X3366" t="s">
        <v>38</v>
      </c>
    </row>
    <row r="3367" spans="1:24" x14ac:dyDescent="0.3">
      <c r="A3367">
        <v>971980</v>
      </c>
      <c r="B3367">
        <v>312662</v>
      </c>
      <c r="C3367" t="s">
        <v>24371</v>
      </c>
      <c r="D3367" t="s">
        <v>24372</v>
      </c>
      <c r="E3367" t="s">
        <v>1788</v>
      </c>
      <c r="F3367" t="s">
        <v>320</v>
      </c>
      <c r="G3367" t="s">
        <v>43</v>
      </c>
      <c r="H3367" t="s">
        <v>24373</v>
      </c>
      <c r="I3367" t="s">
        <v>24374</v>
      </c>
      <c r="J3367" t="s">
        <v>24375</v>
      </c>
      <c r="K3367">
        <v>66</v>
      </c>
      <c r="L3367" t="s">
        <v>24376</v>
      </c>
      <c r="N3367" t="s">
        <v>68</v>
      </c>
      <c r="O3367" t="s">
        <v>47</v>
      </c>
      <c r="P3367" t="s">
        <v>5814</v>
      </c>
      <c r="Q3367" t="s">
        <v>33</v>
      </c>
      <c r="R3367" t="s">
        <v>34</v>
      </c>
      <c r="S3367" t="s">
        <v>24377</v>
      </c>
      <c r="W3367" t="s">
        <v>24378</v>
      </c>
      <c r="X3367" t="s">
        <v>38</v>
      </c>
    </row>
    <row r="3368" spans="1:24" x14ac:dyDescent="0.3">
      <c r="A3368">
        <v>971981</v>
      </c>
      <c r="B3368" t="s">
        <v>24379</v>
      </c>
      <c r="C3368" t="s">
        <v>24380</v>
      </c>
      <c r="D3368" t="s">
        <v>24381</v>
      </c>
      <c r="E3368" t="s">
        <v>140</v>
      </c>
      <c r="F3368" t="s">
        <v>302</v>
      </c>
      <c r="G3368" t="s">
        <v>43</v>
      </c>
      <c r="H3368" t="s">
        <v>24382</v>
      </c>
      <c r="I3368" t="s">
        <v>24383</v>
      </c>
      <c r="J3368" t="s">
        <v>24384</v>
      </c>
      <c r="K3368">
        <v>64</v>
      </c>
      <c r="L3368" t="s">
        <v>714</v>
      </c>
      <c r="N3368" t="s">
        <v>68</v>
      </c>
      <c r="O3368" t="s">
        <v>490</v>
      </c>
      <c r="P3368" t="s">
        <v>715</v>
      </c>
      <c r="Q3368" t="s">
        <v>33</v>
      </c>
      <c r="R3368" t="s">
        <v>34</v>
      </c>
      <c r="S3368" t="s">
        <v>24385</v>
      </c>
      <c r="W3368" t="s">
        <v>718</v>
      </c>
      <c r="X3368" t="s">
        <v>38</v>
      </c>
    </row>
    <row r="3369" spans="1:24" x14ac:dyDescent="0.3">
      <c r="A3369">
        <v>971982</v>
      </c>
      <c r="B3369" t="s">
        <v>24386</v>
      </c>
      <c r="C3369" t="s">
        <v>24387</v>
      </c>
      <c r="D3369" t="s">
        <v>24388</v>
      </c>
      <c r="F3369" t="s">
        <v>1001</v>
      </c>
      <c r="G3369" t="s">
        <v>27</v>
      </c>
      <c r="H3369" t="s">
        <v>24389</v>
      </c>
      <c r="I3369" t="s">
        <v>24390</v>
      </c>
      <c r="J3369" t="s">
        <v>24391</v>
      </c>
      <c r="K3369">
        <v>67</v>
      </c>
      <c r="L3369" t="s">
        <v>24392</v>
      </c>
      <c r="N3369" t="s">
        <v>68</v>
      </c>
      <c r="O3369" t="s">
        <v>490</v>
      </c>
      <c r="P3369" t="s">
        <v>715</v>
      </c>
      <c r="Q3369" t="s">
        <v>33</v>
      </c>
      <c r="R3369" t="s">
        <v>34</v>
      </c>
      <c r="S3369" t="s">
        <v>24393</v>
      </c>
      <c r="W3369" t="s">
        <v>718</v>
      </c>
      <c r="X3369" t="s">
        <v>38</v>
      </c>
    </row>
    <row r="3370" spans="1:24" x14ac:dyDescent="0.3">
      <c r="A3370">
        <v>971983</v>
      </c>
      <c r="B3370">
        <v>174144</v>
      </c>
      <c r="C3370" t="s">
        <v>24394</v>
      </c>
      <c r="D3370" t="s">
        <v>24395</v>
      </c>
      <c r="F3370" t="s">
        <v>53</v>
      </c>
      <c r="G3370" t="s">
        <v>27</v>
      </c>
      <c r="H3370" t="s">
        <v>24396</v>
      </c>
      <c r="I3370" t="s">
        <v>24397</v>
      </c>
      <c r="J3370" t="s">
        <v>24398</v>
      </c>
      <c r="K3370">
        <v>64</v>
      </c>
      <c r="L3370" t="s">
        <v>489</v>
      </c>
      <c r="N3370" t="s">
        <v>68</v>
      </c>
      <c r="O3370" t="s">
        <v>47</v>
      </c>
      <c r="P3370" t="s">
        <v>491</v>
      </c>
      <c r="Q3370" t="s">
        <v>33</v>
      </c>
      <c r="R3370" t="s">
        <v>34</v>
      </c>
      <c r="S3370" t="s">
        <v>24399</v>
      </c>
      <c r="W3370" t="s">
        <v>24400</v>
      </c>
      <c r="X3370" t="s">
        <v>38</v>
      </c>
    </row>
    <row r="3371" spans="1:24" x14ac:dyDescent="0.3">
      <c r="A3371">
        <v>971985</v>
      </c>
      <c r="B3371">
        <v>104685</v>
      </c>
      <c r="C3371" t="s">
        <v>24401</v>
      </c>
      <c r="D3371" t="s">
        <v>24402</v>
      </c>
      <c r="F3371" t="s">
        <v>53</v>
      </c>
      <c r="G3371" t="s">
        <v>27</v>
      </c>
      <c r="H3371" t="s">
        <v>24403</v>
      </c>
      <c r="I3371" t="s">
        <v>24404</v>
      </c>
      <c r="J3371" t="s">
        <v>24405</v>
      </c>
      <c r="K3371">
        <v>71</v>
      </c>
      <c r="L3371" t="s">
        <v>24406</v>
      </c>
      <c r="N3371" t="s">
        <v>68</v>
      </c>
      <c r="O3371" t="s">
        <v>117</v>
      </c>
      <c r="P3371" t="s">
        <v>24407</v>
      </c>
      <c r="Q3371" t="s">
        <v>33</v>
      </c>
      <c r="R3371" t="s">
        <v>34</v>
      </c>
      <c r="S3371" t="s">
        <v>24408</v>
      </c>
      <c r="T3371" t="s">
        <v>24409</v>
      </c>
      <c r="W3371" t="s">
        <v>24410</v>
      </c>
      <c r="X3371" t="s">
        <v>38</v>
      </c>
    </row>
    <row r="3372" spans="1:24" x14ac:dyDescent="0.3">
      <c r="A3372">
        <v>971987</v>
      </c>
      <c r="B3372">
        <v>1795</v>
      </c>
      <c r="C3372" t="s">
        <v>24411</v>
      </c>
      <c r="D3372" t="s">
        <v>24412</v>
      </c>
      <c r="E3372" t="s">
        <v>140</v>
      </c>
      <c r="F3372" t="s">
        <v>1146</v>
      </c>
      <c r="G3372" t="s">
        <v>27</v>
      </c>
      <c r="H3372" t="s">
        <v>24413</v>
      </c>
      <c r="I3372" t="s">
        <v>24414</v>
      </c>
      <c r="J3372" t="s">
        <v>24415</v>
      </c>
      <c r="K3372">
        <v>71</v>
      </c>
      <c r="N3372" t="s">
        <v>31</v>
      </c>
      <c r="O3372" t="s">
        <v>47</v>
      </c>
      <c r="Q3372" t="s">
        <v>33</v>
      </c>
      <c r="R3372" t="s">
        <v>34</v>
      </c>
      <c r="S3372" t="s">
        <v>24416</v>
      </c>
      <c r="W3372" t="s">
        <v>24417</v>
      </c>
      <c r="X3372" t="s">
        <v>38</v>
      </c>
    </row>
    <row r="3373" spans="1:24" x14ac:dyDescent="0.3">
      <c r="A3373">
        <v>971989</v>
      </c>
      <c r="B3373" t="s">
        <v>24418</v>
      </c>
      <c r="C3373" t="s">
        <v>24419</v>
      </c>
      <c r="D3373" t="s">
        <v>24420</v>
      </c>
      <c r="F3373" t="s">
        <v>650</v>
      </c>
      <c r="G3373" t="s">
        <v>27</v>
      </c>
      <c r="H3373" t="s">
        <v>24421</v>
      </c>
      <c r="I3373" t="s">
        <v>24422</v>
      </c>
      <c r="J3373" t="s">
        <v>24423</v>
      </c>
      <c r="K3373">
        <v>90</v>
      </c>
      <c r="L3373" t="s">
        <v>6687</v>
      </c>
      <c r="N3373" t="s">
        <v>68</v>
      </c>
      <c r="O3373" t="s">
        <v>399</v>
      </c>
      <c r="P3373" t="s">
        <v>20179</v>
      </c>
      <c r="Q3373" t="s">
        <v>33</v>
      </c>
      <c r="R3373" t="s">
        <v>34</v>
      </c>
      <c r="S3373" t="s">
        <v>24424</v>
      </c>
      <c r="T3373" t="s">
        <v>4568</v>
      </c>
      <c r="W3373" t="s">
        <v>24425</v>
      </c>
      <c r="X3373" t="s">
        <v>38</v>
      </c>
    </row>
    <row r="3374" spans="1:24" x14ac:dyDescent="0.3">
      <c r="A3374">
        <v>971994</v>
      </c>
      <c r="B3374" t="s">
        <v>24426</v>
      </c>
      <c r="C3374" t="s">
        <v>24427</v>
      </c>
      <c r="D3374" t="s">
        <v>24428</v>
      </c>
      <c r="E3374" t="s">
        <v>140</v>
      </c>
      <c r="F3374" t="s">
        <v>84</v>
      </c>
      <c r="G3374" t="s">
        <v>27</v>
      </c>
      <c r="H3374" t="s">
        <v>24429</v>
      </c>
      <c r="I3374" t="s">
        <v>24429</v>
      </c>
      <c r="J3374" t="s">
        <v>24430</v>
      </c>
      <c r="K3374">
        <v>0</v>
      </c>
      <c r="N3374" t="s">
        <v>31</v>
      </c>
      <c r="Q3374" t="s">
        <v>33</v>
      </c>
      <c r="R3374" t="s">
        <v>34</v>
      </c>
      <c r="S3374" t="s">
        <v>24431</v>
      </c>
      <c r="W3374" t="s">
        <v>1510</v>
      </c>
    </row>
    <row r="3375" spans="1:24" x14ac:dyDescent="0.3">
      <c r="A3375">
        <v>971996</v>
      </c>
      <c r="B3375">
        <v>282723</v>
      </c>
      <c r="C3375" t="s">
        <v>23702</v>
      </c>
      <c r="D3375" t="s">
        <v>23703</v>
      </c>
      <c r="F3375" t="s">
        <v>970</v>
      </c>
      <c r="G3375" t="s">
        <v>43</v>
      </c>
      <c r="H3375" t="s">
        <v>24432</v>
      </c>
      <c r="I3375" t="s">
        <v>24433</v>
      </c>
      <c r="J3375" t="s">
        <v>24434</v>
      </c>
      <c r="K3375">
        <v>80</v>
      </c>
      <c r="L3375" t="s">
        <v>24435</v>
      </c>
      <c r="N3375" t="s">
        <v>68</v>
      </c>
      <c r="O3375" t="s">
        <v>399</v>
      </c>
      <c r="P3375" t="s">
        <v>3137</v>
      </c>
      <c r="Q3375" t="s">
        <v>33</v>
      </c>
      <c r="R3375" t="s">
        <v>34</v>
      </c>
      <c r="S3375" t="s">
        <v>23707</v>
      </c>
      <c r="W3375" t="s">
        <v>24436</v>
      </c>
      <c r="X3375" t="s">
        <v>38</v>
      </c>
    </row>
    <row r="3376" spans="1:24" x14ac:dyDescent="0.3">
      <c r="A3376">
        <v>971997</v>
      </c>
      <c r="B3376">
        <v>259627</v>
      </c>
      <c r="C3376" t="s">
        <v>24437</v>
      </c>
      <c r="D3376" t="s">
        <v>24438</v>
      </c>
      <c r="E3376" t="s">
        <v>364</v>
      </c>
      <c r="F3376" t="s">
        <v>84</v>
      </c>
      <c r="G3376" t="s">
        <v>27</v>
      </c>
      <c r="H3376" t="s">
        <v>24439</v>
      </c>
      <c r="J3376" t="s">
        <v>24440</v>
      </c>
      <c r="N3376" t="s">
        <v>31</v>
      </c>
      <c r="R3376" t="s">
        <v>78</v>
      </c>
      <c r="S3376" t="s">
        <v>87</v>
      </c>
      <c r="W3376" t="s">
        <v>24441</v>
      </c>
    </row>
    <row r="3377" spans="1:24" x14ac:dyDescent="0.3">
      <c r="A3377">
        <v>971998</v>
      </c>
      <c r="B3377">
        <v>286778</v>
      </c>
      <c r="C3377" t="s">
        <v>24442</v>
      </c>
      <c r="D3377" t="s">
        <v>24443</v>
      </c>
      <c r="F3377" t="s">
        <v>26</v>
      </c>
      <c r="G3377" t="s">
        <v>27</v>
      </c>
      <c r="H3377" t="s">
        <v>24444</v>
      </c>
      <c r="I3377" t="s">
        <v>24445</v>
      </c>
      <c r="J3377" t="s">
        <v>24446</v>
      </c>
      <c r="K3377">
        <v>32</v>
      </c>
      <c r="L3377" t="s">
        <v>24447</v>
      </c>
      <c r="N3377" t="s">
        <v>68</v>
      </c>
      <c r="O3377" t="s">
        <v>490</v>
      </c>
      <c r="P3377" t="s">
        <v>8108</v>
      </c>
      <c r="Q3377" t="s">
        <v>33</v>
      </c>
      <c r="R3377" t="s">
        <v>34</v>
      </c>
      <c r="S3377" t="s">
        <v>24448</v>
      </c>
      <c r="W3377" t="s">
        <v>24449</v>
      </c>
      <c r="X3377" t="s">
        <v>60</v>
      </c>
    </row>
    <row r="3378" spans="1:24" x14ac:dyDescent="0.3">
      <c r="A3378">
        <v>971999</v>
      </c>
      <c r="B3378" t="s">
        <v>24450</v>
      </c>
      <c r="C3378" t="s">
        <v>24451</v>
      </c>
      <c r="D3378" t="s">
        <v>24452</v>
      </c>
      <c r="F3378" t="s">
        <v>92</v>
      </c>
      <c r="G3378" t="s">
        <v>27</v>
      </c>
      <c r="H3378" t="s">
        <v>24453</v>
      </c>
      <c r="I3378" t="s">
        <v>24454</v>
      </c>
      <c r="J3378" t="s">
        <v>24455</v>
      </c>
      <c r="K3378">
        <v>83</v>
      </c>
      <c r="L3378" t="s">
        <v>840</v>
      </c>
      <c r="N3378" t="s">
        <v>68</v>
      </c>
      <c r="O3378" t="s">
        <v>47</v>
      </c>
      <c r="P3378" t="s">
        <v>841</v>
      </c>
      <c r="Q3378" t="s">
        <v>33</v>
      </c>
      <c r="R3378" t="s">
        <v>34</v>
      </c>
      <c r="S3378" t="s">
        <v>24456</v>
      </c>
      <c r="T3378" t="s">
        <v>402</v>
      </c>
      <c r="W3378" t="s">
        <v>24457</v>
      </c>
      <c r="X3378" t="s">
        <v>38</v>
      </c>
    </row>
    <row r="3379" spans="1:24" x14ac:dyDescent="0.3">
      <c r="A3379">
        <v>972001</v>
      </c>
      <c r="B3379" t="s">
        <v>24458</v>
      </c>
      <c r="C3379" t="s">
        <v>24459</v>
      </c>
      <c r="D3379" t="s">
        <v>24460</v>
      </c>
      <c r="F3379" t="s">
        <v>685</v>
      </c>
      <c r="G3379" t="s">
        <v>27</v>
      </c>
      <c r="H3379" t="s">
        <v>24461</v>
      </c>
      <c r="I3379" t="s">
        <v>24462</v>
      </c>
      <c r="J3379" t="s">
        <v>24463</v>
      </c>
      <c r="K3379">
        <v>77</v>
      </c>
      <c r="N3379" t="s">
        <v>31</v>
      </c>
      <c r="O3379" t="s">
        <v>47</v>
      </c>
      <c r="Q3379" t="s">
        <v>33</v>
      </c>
      <c r="R3379" t="s">
        <v>34</v>
      </c>
      <c r="S3379" t="s">
        <v>24464</v>
      </c>
      <c r="T3379" t="s">
        <v>24465</v>
      </c>
      <c r="W3379" t="s">
        <v>24466</v>
      </c>
      <c r="X3379" t="s">
        <v>38</v>
      </c>
    </row>
    <row r="3380" spans="1:24" x14ac:dyDescent="0.3">
      <c r="A3380">
        <v>972006</v>
      </c>
      <c r="B3380">
        <v>7626</v>
      </c>
      <c r="C3380" t="s">
        <v>24467</v>
      </c>
      <c r="D3380" t="s">
        <v>24468</v>
      </c>
      <c r="E3380" t="s">
        <v>195</v>
      </c>
      <c r="F3380" t="s">
        <v>787</v>
      </c>
      <c r="G3380" t="s">
        <v>27</v>
      </c>
      <c r="H3380" t="s">
        <v>24469</v>
      </c>
      <c r="I3380" t="s">
        <v>24470</v>
      </c>
      <c r="J3380" t="s">
        <v>24471</v>
      </c>
      <c r="K3380">
        <v>116</v>
      </c>
      <c r="L3380" t="s">
        <v>9901</v>
      </c>
      <c r="N3380" t="s">
        <v>68</v>
      </c>
      <c r="O3380" t="s">
        <v>1548</v>
      </c>
      <c r="P3380" t="s">
        <v>2024</v>
      </c>
      <c r="Q3380" t="s">
        <v>33</v>
      </c>
      <c r="R3380" t="s">
        <v>34</v>
      </c>
      <c r="S3380" t="s">
        <v>24472</v>
      </c>
      <c r="W3380" t="s">
        <v>24473</v>
      </c>
      <c r="X3380" t="s">
        <v>38</v>
      </c>
    </row>
    <row r="3381" spans="1:24" x14ac:dyDescent="0.3">
      <c r="A3381">
        <v>972007</v>
      </c>
      <c r="B3381">
        <v>204365</v>
      </c>
      <c r="C3381" t="s">
        <v>926</v>
      </c>
      <c r="D3381" t="s">
        <v>927</v>
      </c>
      <c r="E3381" t="s">
        <v>364</v>
      </c>
      <c r="F3381" t="s">
        <v>603</v>
      </c>
      <c r="G3381" t="s">
        <v>27</v>
      </c>
      <c r="H3381" t="s">
        <v>24474</v>
      </c>
      <c r="I3381" t="s">
        <v>24475</v>
      </c>
      <c r="J3381" t="s">
        <v>24476</v>
      </c>
      <c r="K3381">
        <v>15</v>
      </c>
      <c r="L3381" t="s">
        <v>931</v>
      </c>
      <c r="N3381" t="s">
        <v>68</v>
      </c>
      <c r="O3381" t="s">
        <v>490</v>
      </c>
      <c r="P3381" t="s">
        <v>118</v>
      </c>
      <c r="Q3381" t="s">
        <v>119</v>
      </c>
      <c r="R3381" t="s">
        <v>120</v>
      </c>
      <c r="S3381" t="s">
        <v>932</v>
      </c>
      <c r="T3381" t="s">
        <v>933</v>
      </c>
      <c r="W3381" t="s">
        <v>24477</v>
      </c>
      <c r="X3381" t="s">
        <v>38</v>
      </c>
    </row>
    <row r="3382" spans="1:24" x14ac:dyDescent="0.3">
      <c r="A3382">
        <v>972009</v>
      </c>
      <c r="B3382">
        <v>227836</v>
      </c>
      <c r="C3382" t="s">
        <v>24478</v>
      </c>
      <c r="D3382" t="s">
        <v>24479</v>
      </c>
      <c r="E3382" t="s">
        <v>140</v>
      </c>
      <c r="F3382" t="s">
        <v>53</v>
      </c>
      <c r="G3382" t="s">
        <v>27</v>
      </c>
      <c r="H3382" t="s">
        <v>24480</v>
      </c>
      <c r="I3382" t="s">
        <v>24481</v>
      </c>
      <c r="J3382" t="s">
        <v>24482</v>
      </c>
      <c r="K3382">
        <v>120</v>
      </c>
      <c r="L3382" t="s">
        <v>4845</v>
      </c>
      <c r="N3382" t="s">
        <v>68</v>
      </c>
      <c r="O3382" t="s">
        <v>1548</v>
      </c>
      <c r="P3382" t="s">
        <v>577</v>
      </c>
      <c r="Q3382" t="s">
        <v>33</v>
      </c>
      <c r="R3382" t="s">
        <v>34</v>
      </c>
      <c r="S3382" t="s">
        <v>24483</v>
      </c>
      <c r="W3382" t="s">
        <v>24484</v>
      </c>
      <c r="X3382" t="s">
        <v>38</v>
      </c>
    </row>
    <row r="3383" spans="1:24" x14ac:dyDescent="0.3">
      <c r="A3383">
        <v>972011</v>
      </c>
      <c r="B3383">
        <v>204019</v>
      </c>
      <c r="C3383" t="s">
        <v>24485</v>
      </c>
      <c r="D3383" t="s">
        <v>24486</v>
      </c>
      <c r="F3383" t="s">
        <v>584</v>
      </c>
      <c r="G3383" t="s">
        <v>43</v>
      </c>
      <c r="H3383" t="s">
        <v>24487</v>
      </c>
      <c r="I3383" t="s">
        <v>24488</v>
      </c>
      <c r="J3383" t="s">
        <v>24489</v>
      </c>
      <c r="K3383">
        <v>120</v>
      </c>
      <c r="L3383" t="s">
        <v>1839</v>
      </c>
      <c r="N3383" t="s">
        <v>68</v>
      </c>
      <c r="O3383" t="s">
        <v>419</v>
      </c>
      <c r="P3383" t="s">
        <v>400</v>
      </c>
      <c r="Q3383" t="s">
        <v>33</v>
      </c>
      <c r="R3383" t="s">
        <v>34</v>
      </c>
      <c r="S3383" t="s">
        <v>24490</v>
      </c>
      <c r="T3383" t="s">
        <v>6197</v>
      </c>
      <c r="W3383" t="s">
        <v>1839</v>
      </c>
      <c r="X3383" t="s">
        <v>38</v>
      </c>
    </row>
    <row r="3384" spans="1:24" x14ac:dyDescent="0.3">
      <c r="A3384">
        <v>972012</v>
      </c>
      <c r="B3384">
        <v>150421</v>
      </c>
      <c r="C3384" t="s">
        <v>6409</v>
      </c>
      <c r="D3384" t="s">
        <v>6410</v>
      </c>
      <c r="F3384" t="s">
        <v>514</v>
      </c>
      <c r="G3384" t="s">
        <v>27</v>
      </c>
      <c r="H3384" t="s">
        <v>24491</v>
      </c>
      <c r="I3384" t="s">
        <v>24492</v>
      </c>
      <c r="J3384" t="s">
        <v>24493</v>
      </c>
      <c r="K3384">
        <v>122</v>
      </c>
      <c r="L3384" t="s">
        <v>24494</v>
      </c>
      <c r="N3384" t="s">
        <v>68</v>
      </c>
      <c r="O3384" t="s">
        <v>1548</v>
      </c>
      <c r="P3384" t="s">
        <v>24495</v>
      </c>
      <c r="Q3384" t="s">
        <v>33</v>
      </c>
      <c r="R3384" t="s">
        <v>34</v>
      </c>
      <c r="S3384" t="s">
        <v>6415</v>
      </c>
      <c r="W3384" t="s">
        <v>24496</v>
      </c>
      <c r="X3384" t="s">
        <v>38</v>
      </c>
    </row>
    <row r="3385" spans="1:24" x14ac:dyDescent="0.3">
      <c r="A3385">
        <v>972013</v>
      </c>
      <c r="B3385">
        <v>8680</v>
      </c>
      <c r="C3385" t="s">
        <v>24497</v>
      </c>
      <c r="D3385" t="s">
        <v>24498</v>
      </c>
      <c r="F3385" t="s">
        <v>102</v>
      </c>
      <c r="G3385" t="s">
        <v>27</v>
      </c>
      <c r="H3385" t="s">
        <v>24499</v>
      </c>
      <c r="J3385" t="s">
        <v>24500</v>
      </c>
      <c r="N3385" t="s">
        <v>31</v>
      </c>
      <c r="R3385" t="s">
        <v>78</v>
      </c>
      <c r="S3385" t="s">
        <v>24501</v>
      </c>
      <c r="T3385" t="s">
        <v>8590</v>
      </c>
      <c r="W3385" t="s">
        <v>24502</v>
      </c>
    </row>
    <row r="3386" spans="1:24" x14ac:dyDescent="0.3">
      <c r="A3386">
        <v>972014</v>
      </c>
      <c r="B3386" t="s">
        <v>8667</v>
      </c>
      <c r="C3386" t="s">
        <v>8668</v>
      </c>
      <c r="D3386" t="s">
        <v>8669</v>
      </c>
      <c r="F3386" t="s">
        <v>562</v>
      </c>
      <c r="G3386" t="s">
        <v>43</v>
      </c>
      <c r="H3386" t="s">
        <v>24503</v>
      </c>
      <c r="I3386" t="s">
        <v>24504</v>
      </c>
      <c r="J3386" t="s">
        <v>24505</v>
      </c>
      <c r="K3386">
        <v>107</v>
      </c>
      <c r="L3386" t="s">
        <v>24506</v>
      </c>
      <c r="N3386" t="s">
        <v>31</v>
      </c>
      <c r="O3386" t="s">
        <v>419</v>
      </c>
      <c r="Q3386" t="s">
        <v>33</v>
      </c>
      <c r="R3386" t="s">
        <v>34</v>
      </c>
      <c r="S3386" t="s">
        <v>8674</v>
      </c>
      <c r="W3386" t="s">
        <v>24507</v>
      </c>
      <c r="X3386" t="s">
        <v>38</v>
      </c>
    </row>
    <row r="3387" spans="1:24" x14ac:dyDescent="0.3">
      <c r="A3387">
        <v>972015</v>
      </c>
      <c r="B3387" t="s">
        <v>24508</v>
      </c>
      <c r="C3387" t="s">
        <v>24509</v>
      </c>
      <c r="D3387" t="s">
        <v>24510</v>
      </c>
      <c r="E3387" t="s">
        <v>195</v>
      </c>
      <c r="F3387" t="s">
        <v>1583</v>
      </c>
      <c r="G3387" t="s">
        <v>27</v>
      </c>
      <c r="H3387" t="s">
        <v>24511</v>
      </c>
      <c r="I3387" t="s">
        <v>24512</v>
      </c>
      <c r="J3387" t="s">
        <v>24513</v>
      </c>
      <c r="K3387">
        <v>100</v>
      </c>
      <c r="L3387" t="s">
        <v>1576</v>
      </c>
      <c r="N3387" t="s">
        <v>68</v>
      </c>
      <c r="O3387" t="s">
        <v>1548</v>
      </c>
      <c r="P3387" t="s">
        <v>1577</v>
      </c>
      <c r="Q3387" t="s">
        <v>33</v>
      </c>
      <c r="R3387" t="s">
        <v>34</v>
      </c>
      <c r="S3387" t="s">
        <v>24514</v>
      </c>
      <c r="W3387" t="s">
        <v>24515</v>
      </c>
      <c r="X3387" t="s">
        <v>38</v>
      </c>
    </row>
    <row r="3388" spans="1:24" x14ac:dyDescent="0.3">
      <c r="A3388">
        <v>972016</v>
      </c>
      <c r="B3388">
        <v>294384</v>
      </c>
      <c r="C3388" t="s">
        <v>24516</v>
      </c>
      <c r="D3388" t="s">
        <v>24517</v>
      </c>
      <c r="F3388" t="s">
        <v>6072</v>
      </c>
      <c r="G3388" t="s">
        <v>27</v>
      </c>
      <c r="H3388" t="s">
        <v>24518</v>
      </c>
      <c r="I3388" t="s">
        <v>24519</v>
      </c>
      <c r="J3388" t="s">
        <v>24520</v>
      </c>
      <c r="K3388">
        <v>108</v>
      </c>
      <c r="L3388" t="s">
        <v>24521</v>
      </c>
      <c r="N3388" t="s">
        <v>31</v>
      </c>
      <c r="O3388" t="s">
        <v>1548</v>
      </c>
      <c r="Q3388" t="s">
        <v>33</v>
      </c>
      <c r="R3388" t="s">
        <v>34</v>
      </c>
      <c r="S3388" t="s">
        <v>24522</v>
      </c>
      <c r="W3388" t="s">
        <v>24523</v>
      </c>
      <c r="X3388" t="s">
        <v>38</v>
      </c>
    </row>
    <row r="3389" spans="1:24" x14ac:dyDescent="0.3">
      <c r="A3389">
        <v>972017</v>
      </c>
      <c r="B3389">
        <v>330022</v>
      </c>
      <c r="C3389" t="s">
        <v>24524</v>
      </c>
      <c r="D3389" t="s">
        <v>24525</v>
      </c>
      <c r="F3389" t="s">
        <v>165</v>
      </c>
      <c r="G3389" t="s">
        <v>27</v>
      </c>
      <c r="H3389" t="s">
        <v>24526</v>
      </c>
      <c r="I3389" t="s">
        <v>24527</v>
      </c>
      <c r="J3389" t="s">
        <v>24528</v>
      </c>
      <c r="K3389">
        <v>98</v>
      </c>
      <c r="L3389" t="s">
        <v>24529</v>
      </c>
      <c r="N3389" t="s">
        <v>68</v>
      </c>
      <c r="O3389" t="s">
        <v>1548</v>
      </c>
      <c r="P3389" t="s">
        <v>877</v>
      </c>
      <c r="Q3389" t="s">
        <v>33</v>
      </c>
      <c r="R3389" t="s">
        <v>34</v>
      </c>
      <c r="S3389" t="e">
        <f>- Neuquén - Barrio Ciudad Industrial</f>
        <v>#NAME?</v>
      </c>
      <c r="W3389" t="s">
        <v>5606</v>
      </c>
      <c r="X3389" t="s">
        <v>38</v>
      </c>
    </row>
    <row r="3390" spans="1:24" x14ac:dyDescent="0.3">
      <c r="A3390">
        <v>972019</v>
      </c>
      <c r="B3390" t="s">
        <v>24530</v>
      </c>
      <c r="C3390" t="s">
        <v>24531</v>
      </c>
      <c r="D3390" t="s">
        <v>24532</v>
      </c>
      <c r="E3390" t="s">
        <v>185</v>
      </c>
      <c r="F3390" t="s">
        <v>562</v>
      </c>
      <c r="G3390" t="s">
        <v>27</v>
      </c>
      <c r="H3390" t="s">
        <v>24533</v>
      </c>
      <c r="J3390" t="s">
        <v>24534</v>
      </c>
      <c r="N3390" t="s">
        <v>31</v>
      </c>
      <c r="R3390" t="s">
        <v>78</v>
      </c>
      <c r="S3390" t="s">
        <v>24535</v>
      </c>
      <c r="W3390" t="s">
        <v>24536</v>
      </c>
      <c r="X3390" t="s">
        <v>38</v>
      </c>
    </row>
    <row r="3391" spans="1:24" x14ac:dyDescent="0.3">
      <c r="A3391">
        <v>972018</v>
      </c>
      <c r="B3391">
        <v>217813</v>
      </c>
      <c r="C3391" t="s">
        <v>24537</v>
      </c>
      <c r="D3391" t="s">
        <v>24538</v>
      </c>
      <c r="F3391" t="s">
        <v>219</v>
      </c>
      <c r="G3391" t="s">
        <v>27</v>
      </c>
      <c r="H3391" t="s">
        <v>24539</v>
      </c>
      <c r="I3391" t="s">
        <v>24539</v>
      </c>
      <c r="J3391" t="s">
        <v>24540</v>
      </c>
      <c r="K3391">
        <v>0</v>
      </c>
      <c r="L3391" t="s">
        <v>24541</v>
      </c>
      <c r="N3391" t="s">
        <v>68</v>
      </c>
      <c r="O3391" t="s">
        <v>399</v>
      </c>
      <c r="P3391" t="s">
        <v>24542</v>
      </c>
      <c r="Q3391" t="s">
        <v>33</v>
      </c>
      <c r="R3391" t="s">
        <v>34</v>
      </c>
      <c r="S3391" t="s">
        <v>24543</v>
      </c>
      <c r="T3391" t="s">
        <v>5478</v>
      </c>
      <c r="W3391" t="s">
        <v>381</v>
      </c>
    </row>
    <row r="3392" spans="1:24" x14ac:dyDescent="0.3">
      <c r="A3392">
        <v>972021</v>
      </c>
      <c r="B3392" t="s">
        <v>24544</v>
      </c>
      <c r="C3392" t="s">
        <v>24545</v>
      </c>
      <c r="D3392" t="s">
        <v>24546</v>
      </c>
      <c r="E3392" t="s">
        <v>195</v>
      </c>
      <c r="F3392" t="s">
        <v>6865</v>
      </c>
      <c r="G3392" t="s">
        <v>27</v>
      </c>
      <c r="H3392" t="s">
        <v>24547</v>
      </c>
      <c r="I3392" t="s">
        <v>24548</v>
      </c>
      <c r="J3392" t="s">
        <v>24549</v>
      </c>
      <c r="K3392">
        <v>82</v>
      </c>
      <c r="L3392" t="s">
        <v>7152</v>
      </c>
      <c r="N3392" t="s">
        <v>68</v>
      </c>
      <c r="O3392" t="s">
        <v>419</v>
      </c>
      <c r="P3392" t="s">
        <v>7153</v>
      </c>
      <c r="Q3392" t="s">
        <v>33</v>
      </c>
      <c r="R3392" t="s">
        <v>34</v>
      </c>
      <c r="S3392" t="s">
        <v>24550</v>
      </c>
      <c r="W3392" t="s">
        <v>422</v>
      </c>
      <c r="X3392" t="s">
        <v>38</v>
      </c>
    </row>
    <row r="3393" spans="1:24" x14ac:dyDescent="0.3">
      <c r="A3393">
        <v>972022</v>
      </c>
      <c r="B3393">
        <v>310877</v>
      </c>
      <c r="C3393" t="s">
        <v>24551</v>
      </c>
      <c r="D3393" t="s">
        <v>24552</v>
      </c>
      <c r="E3393" t="s">
        <v>462</v>
      </c>
      <c r="F3393" t="s">
        <v>26</v>
      </c>
      <c r="G3393" t="s">
        <v>27</v>
      </c>
      <c r="H3393" t="s">
        <v>24553</v>
      </c>
      <c r="J3393" t="s">
        <v>24554</v>
      </c>
      <c r="N3393" t="s">
        <v>31</v>
      </c>
      <c r="R3393" t="s">
        <v>78</v>
      </c>
      <c r="S3393" t="s">
        <v>24555</v>
      </c>
      <c r="T3393" t="s">
        <v>12530</v>
      </c>
      <c r="W3393" t="s">
        <v>24556</v>
      </c>
      <c r="X3393" t="s">
        <v>38</v>
      </c>
    </row>
    <row r="3394" spans="1:24" x14ac:dyDescent="0.3">
      <c r="A3394">
        <v>972023</v>
      </c>
      <c r="B3394">
        <v>321925</v>
      </c>
      <c r="C3394" t="s">
        <v>18002</v>
      </c>
      <c r="D3394" t="s">
        <v>18003</v>
      </c>
      <c r="F3394" t="s">
        <v>979</v>
      </c>
      <c r="G3394" t="s">
        <v>43</v>
      </c>
      <c r="H3394" t="s">
        <v>24557</v>
      </c>
      <c r="I3394" t="s">
        <v>24558</v>
      </c>
      <c r="J3394" t="s">
        <v>24559</v>
      </c>
      <c r="K3394">
        <v>75</v>
      </c>
      <c r="L3394" t="s">
        <v>840</v>
      </c>
      <c r="N3394" t="s">
        <v>68</v>
      </c>
      <c r="O3394" t="s">
        <v>1548</v>
      </c>
      <c r="P3394" t="s">
        <v>841</v>
      </c>
      <c r="Q3394" t="s">
        <v>33</v>
      </c>
      <c r="R3394" t="s">
        <v>34</v>
      </c>
      <c r="S3394" t="s">
        <v>18007</v>
      </c>
      <c r="T3394" t="s">
        <v>18008</v>
      </c>
      <c r="W3394" t="s">
        <v>24560</v>
      </c>
      <c r="X3394" t="s">
        <v>38</v>
      </c>
    </row>
    <row r="3395" spans="1:24" x14ac:dyDescent="0.3">
      <c r="A3395">
        <v>972024</v>
      </c>
      <c r="B3395" t="s">
        <v>12794</v>
      </c>
      <c r="C3395" t="s">
        <v>12795</v>
      </c>
      <c r="D3395" t="s">
        <v>12796</v>
      </c>
      <c r="F3395" t="s">
        <v>1350</v>
      </c>
      <c r="G3395" t="s">
        <v>27</v>
      </c>
      <c r="H3395" t="s">
        <v>24561</v>
      </c>
      <c r="I3395" t="s">
        <v>24562</v>
      </c>
      <c r="J3395" t="s">
        <v>24563</v>
      </c>
      <c r="K3395">
        <v>87</v>
      </c>
      <c r="L3395" t="s">
        <v>24564</v>
      </c>
      <c r="N3395" t="s">
        <v>31</v>
      </c>
      <c r="O3395" t="s">
        <v>1548</v>
      </c>
      <c r="Q3395" t="s">
        <v>33</v>
      </c>
      <c r="R3395" t="s">
        <v>34</v>
      </c>
      <c r="S3395" t="s">
        <v>12799</v>
      </c>
      <c r="T3395" t="s">
        <v>12784</v>
      </c>
      <c r="W3395" t="s">
        <v>24565</v>
      </c>
      <c r="X3395" t="s">
        <v>38</v>
      </c>
    </row>
    <row r="3396" spans="1:24" x14ac:dyDescent="0.3">
      <c r="A3396">
        <v>972025</v>
      </c>
      <c r="B3396">
        <v>312984</v>
      </c>
      <c r="C3396" t="s">
        <v>21267</v>
      </c>
      <c r="D3396" t="s">
        <v>21268</v>
      </c>
      <c r="E3396" t="s">
        <v>195</v>
      </c>
      <c r="F3396" t="s">
        <v>920</v>
      </c>
      <c r="G3396" t="s">
        <v>27</v>
      </c>
      <c r="H3396" t="s">
        <v>24566</v>
      </c>
      <c r="I3396" t="s">
        <v>24567</v>
      </c>
      <c r="J3396" t="s">
        <v>24568</v>
      </c>
      <c r="K3396">
        <v>24</v>
      </c>
      <c r="L3396" t="s">
        <v>24569</v>
      </c>
      <c r="N3396" t="s">
        <v>31</v>
      </c>
      <c r="O3396" t="s">
        <v>419</v>
      </c>
      <c r="Q3396" t="s">
        <v>33</v>
      </c>
      <c r="R3396" t="s">
        <v>34</v>
      </c>
      <c r="S3396" t="s">
        <v>21274</v>
      </c>
      <c r="T3396" t="s">
        <v>265</v>
      </c>
      <c r="W3396" t="s">
        <v>24570</v>
      </c>
      <c r="X3396" t="s">
        <v>38</v>
      </c>
    </row>
    <row r="3397" spans="1:24" x14ac:dyDescent="0.3">
      <c r="A3397">
        <v>972026</v>
      </c>
      <c r="B3397" t="s">
        <v>24571</v>
      </c>
      <c r="C3397" t="s">
        <v>24572</v>
      </c>
      <c r="D3397" t="s">
        <v>24573</v>
      </c>
      <c r="F3397" t="s">
        <v>112</v>
      </c>
      <c r="G3397" t="s">
        <v>43</v>
      </c>
      <c r="H3397" t="s">
        <v>24574</v>
      </c>
      <c r="I3397" t="s">
        <v>24575</v>
      </c>
      <c r="J3397" t="s">
        <v>24576</v>
      </c>
      <c r="K3397">
        <v>112</v>
      </c>
      <c r="L3397" t="s">
        <v>24577</v>
      </c>
      <c r="N3397" t="s">
        <v>68</v>
      </c>
      <c r="O3397" t="s">
        <v>1548</v>
      </c>
      <c r="P3397" t="s">
        <v>3733</v>
      </c>
      <c r="Q3397" t="s">
        <v>33</v>
      </c>
      <c r="R3397" t="s">
        <v>34</v>
      </c>
      <c r="S3397" t="s">
        <v>24578</v>
      </c>
      <c r="T3397" t="s">
        <v>8265</v>
      </c>
      <c r="W3397" t="s">
        <v>24579</v>
      </c>
      <c r="X3397" t="s">
        <v>38</v>
      </c>
    </row>
    <row r="3398" spans="1:24" x14ac:dyDescent="0.3">
      <c r="A3398">
        <v>972028</v>
      </c>
      <c r="B3398" t="s">
        <v>24580</v>
      </c>
      <c r="C3398" t="s">
        <v>24581</v>
      </c>
      <c r="D3398" t="s">
        <v>24582</v>
      </c>
      <c r="F3398" t="s">
        <v>514</v>
      </c>
      <c r="G3398" t="s">
        <v>27</v>
      </c>
      <c r="H3398" t="s">
        <v>24583</v>
      </c>
      <c r="I3398" t="s">
        <v>24584</v>
      </c>
      <c r="J3398" t="s">
        <v>24585</v>
      </c>
      <c r="K3398">
        <v>109</v>
      </c>
      <c r="L3398" t="s">
        <v>12978</v>
      </c>
      <c r="N3398" t="s">
        <v>68</v>
      </c>
      <c r="O3398" t="s">
        <v>419</v>
      </c>
      <c r="P3398" t="s">
        <v>24586</v>
      </c>
      <c r="Q3398" t="s">
        <v>33</v>
      </c>
      <c r="R3398" t="s">
        <v>34</v>
      </c>
      <c r="S3398" t="e">
        <f>- Neuquén</f>
        <v>#NAME?</v>
      </c>
      <c r="T3398" t="s">
        <v>18579</v>
      </c>
      <c r="W3398" t="s">
        <v>24587</v>
      </c>
      <c r="X3398" t="s">
        <v>38</v>
      </c>
    </row>
    <row r="3399" spans="1:24" x14ac:dyDescent="0.3">
      <c r="A3399">
        <v>972029</v>
      </c>
      <c r="B3399" t="s">
        <v>24588</v>
      </c>
      <c r="C3399" t="s">
        <v>24589</v>
      </c>
      <c r="D3399" t="s">
        <v>24590</v>
      </c>
      <c r="F3399" t="s">
        <v>165</v>
      </c>
      <c r="G3399" t="s">
        <v>27</v>
      </c>
      <c r="H3399" t="s">
        <v>24591</v>
      </c>
      <c r="I3399" t="s">
        <v>24592</v>
      </c>
      <c r="J3399" t="s">
        <v>24593</v>
      </c>
      <c r="K3399">
        <v>41</v>
      </c>
      <c r="L3399" t="s">
        <v>24594</v>
      </c>
      <c r="N3399" t="s">
        <v>68</v>
      </c>
      <c r="O3399" t="s">
        <v>1548</v>
      </c>
      <c r="P3399" t="s">
        <v>2118</v>
      </c>
      <c r="Q3399" t="s">
        <v>33</v>
      </c>
      <c r="R3399" t="s">
        <v>34</v>
      </c>
      <c r="S3399" t="s">
        <v>24595</v>
      </c>
      <c r="W3399" t="s">
        <v>24596</v>
      </c>
      <c r="X3399" t="s">
        <v>60</v>
      </c>
    </row>
    <row r="3400" spans="1:24" x14ac:dyDescent="0.3">
      <c r="A3400">
        <v>972031</v>
      </c>
      <c r="B3400" t="s">
        <v>24597</v>
      </c>
      <c r="C3400" t="s">
        <v>24598</v>
      </c>
      <c r="D3400" t="s">
        <v>24599</v>
      </c>
      <c r="F3400" t="s">
        <v>970</v>
      </c>
      <c r="G3400" t="s">
        <v>27</v>
      </c>
      <c r="H3400" t="s">
        <v>24600</v>
      </c>
      <c r="I3400" t="s">
        <v>24601</v>
      </c>
      <c r="J3400" t="s">
        <v>24602</v>
      </c>
      <c r="K3400">
        <v>45</v>
      </c>
      <c r="L3400" t="s">
        <v>24603</v>
      </c>
      <c r="N3400" t="s">
        <v>68</v>
      </c>
      <c r="O3400" t="s">
        <v>419</v>
      </c>
      <c r="P3400" t="s">
        <v>1355</v>
      </c>
      <c r="Q3400" t="s">
        <v>33</v>
      </c>
      <c r="R3400" t="s">
        <v>34</v>
      </c>
      <c r="S3400" t="s">
        <v>24604</v>
      </c>
      <c r="T3400" t="s">
        <v>24605</v>
      </c>
      <c r="W3400" t="s">
        <v>24606</v>
      </c>
      <c r="X3400" t="s">
        <v>38</v>
      </c>
    </row>
    <row r="3401" spans="1:24" x14ac:dyDescent="0.3">
      <c r="A3401">
        <v>972032</v>
      </c>
      <c r="B3401">
        <v>250463</v>
      </c>
      <c r="C3401" t="s">
        <v>24607</v>
      </c>
      <c r="D3401" t="s">
        <v>24608</v>
      </c>
      <c r="F3401" t="s">
        <v>165</v>
      </c>
      <c r="G3401" t="s">
        <v>27</v>
      </c>
      <c r="H3401" t="s">
        <v>24609</v>
      </c>
      <c r="I3401" t="s">
        <v>24610</v>
      </c>
      <c r="J3401" t="s">
        <v>24611</v>
      </c>
      <c r="K3401">
        <v>94</v>
      </c>
      <c r="L3401" t="s">
        <v>4845</v>
      </c>
      <c r="N3401" t="s">
        <v>68</v>
      </c>
      <c r="O3401" t="s">
        <v>1548</v>
      </c>
      <c r="P3401" t="s">
        <v>577</v>
      </c>
      <c r="Q3401" t="s">
        <v>33</v>
      </c>
      <c r="R3401" t="s">
        <v>34</v>
      </c>
      <c r="S3401" t="s">
        <v>24612</v>
      </c>
      <c r="T3401" t="s">
        <v>1038</v>
      </c>
      <c r="W3401" t="s">
        <v>4422</v>
      </c>
      <c r="X3401" t="s">
        <v>38</v>
      </c>
    </row>
    <row r="3402" spans="1:24" x14ac:dyDescent="0.3">
      <c r="A3402">
        <v>972033</v>
      </c>
      <c r="B3402" t="s">
        <v>24613</v>
      </c>
      <c r="C3402" t="s">
        <v>24614</v>
      </c>
      <c r="D3402" t="s">
        <v>24615</v>
      </c>
      <c r="E3402" t="s">
        <v>2001</v>
      </c>
      <c r="F3402" t="s">
        <v>281</v>
      </c>
      <c r="G3402" t="s">
        <v>43</v>
      </c>
      <c r="H3402" t="s">
        <v>24616</v>
      </c>
      <c r="J3402" t="s">
        <v>24617</v>
      </c>
      <c r="N3402" t="s">
        <v>31</v>
      </c>
      <c r="R3402" t="s">
        <v>78</v>
      </c>
      <c r="S3402" t="s">
        <v>24618</v>
      </c>
      <c r="W3402" t="s">
        <v>24619</v>
      </c>
      <c r="X3402" t="s">
        <v>38</v>
      </c>
    </row>
    <row r="3403" spans="1:24" x14ac:dyDescent="0.3">
      <c r="A3403">
        <v>972034</v>
      </c>
      <c r="B3403">
        <v>203397</v>
      </c>
      <c r="C3403" t="s">
        <v>24620</v>
      </c>
      <c r="D3403" t="s">
        <v>24621</v>
      </c>
      <c r="F3403" t="s">
        <v>53</v>
      </c>
      <c r="G3403" t="s">
        <v>43</v>
      </c>
      <c r="H3403" t="s">
        <v>24622</v>
      </c>
      <c r="I3403" t="s">
        <v>24623</v>
      </c>
      <c r="J3403" t="s">
        <v>24624</v>
      </c>
      <c r="K3403">
        <v>93</v>
      </c>
      <c r="L3403" t="s">
        <v>24625</v>
      </c>
      <c r="N3403" t="s">
        <v>31</v>
      </c>
      <c r="O3403" t="s">
        <v>419</v>
      </c>
      <c r="Q3403" t="s">
        <v>33</v>
      </c>
      <c r="R3403" t="s">
        <v>34</v>
      </c>
      <c r="S3403" t="s">
        <v>24626</v>
      </c>
      <c r="T3403" t="s">
        <v>5632</v>
      </c>
      <c r="W3403" t="s">
        <v>3856</v>
      </c>
      <c r="X3403" t="s">
        <v>38</v>
      </c>
    </row>
    <row r="3404" spans="1:24" x14ac:dyDescent="0.3">
      <c r="A3404">
        <v>972035</v>
      </c>
      <c r="B3404">
        <v>266294</v>
      </c>
      <c r="C3404" t="s">
        <v>24627</v>
      </c>
      <c r="D3404" t="s">
        <v>24628</v>
      </c>
      <c r="E3404" t="s">
        <v>22168</v>
      </c>
      <c r="F3404" t="s">
        <v>603</v>
      </c>
      <c r="G3404" t="s">
        <v>27</v>
      </c>
      <c r="H3404" t="s">
        <v>24629</v>
      </c>
      <c r="I3404" t="s">
        <v>24630</v>
      </c>
      <c r="J3404" t="s">
        <v>24631</v>
      </c>
      <c r="K3404">
        <v>97</v>
      </c>
      <c r="N3404" t="s">
        <v>31</v>
      </c>
      <c r="O3404" t="s">
        <v>419</v>
      </c>
      <c r="Q3404" t="s">
        <v>33</v>
      </c>
      <c r="R3404" t="s">
        <v>34</v>
      </c>
      <c r="S3404" t="s">
        <v>24632</v>
      </c>
      <c r="T3404" t="s">
        <v>24633</v>
      </c>
      <c r="W3404" t="s">
        <v>24634</v>
      </c>
      <c r="X3404" t="s">
        <v>38</v>
      </c>
    </row>
    <row r="3405" spans="1:24" x14ac:dyDescent="0.3">
      <c r="A3405">
        <v>972036</v>
      </c>
      <c r="B3405" t="s">
        <v>24635</v>
      </c>
      <c r="C3405" t="s">
        <v>24636</v>
      </c>
      <c r="D3405" t="s">
        <v>24637</v>
      </c>
      <c r="E3405" t="s">
        <v>101</v>
      </c>
      <c r="F3405" t="s">
        <v>970</v>
      </c>
      <c r="G3405" t="s">
        <v>27</v>
      </c>
      <c r="H3405" t="s">
        <v>24638</v>
      </c>
      <c r="I3405" t="s">
        <v>24639</v>
      </c>
      <c r="J3405" t="s">
        <v>24640</v>
      </c>
      <c r="K3405">
        <v>104</v>
      </c>
      <c r="N3405" t="s">
        <v>31</v>
      </c>
      <c r="O3405" t="s">
        <v>419</v>
      </c>
      <c r="Q3405" t="s">
        <v>33</v>
      </c>
      <c r="R3405" t="s">
        <v>34</v>
      </c>
      <c r="S3405" t="s">
        <v>24641</v>
      </c>
      <c r="W3405" t="s">
        <v>24642</v>
      </c>
      <c r="X3405" t="s">
        <v>38</v>
      </c>
    </row>
    <row r="3406" spans="1:24" x14ac:dyDescent="0.3">
      <c r="A3406">
        <v>972039</v>
      </c>
      <c r="B3406" t="s">
        <v>24643</v>
      </c>
      <c r="C3406" t="s">
        <v>24644</v>
      </c>
      <c r="D3406" t="s">
        <v>24645</v>
      </c>
      <c r="E3406" t="s">
        <v>140</v>
      </c>
      <c r="F3406" t="s">
        <v>196</v>
      </c>
      <c r="G3406" t="s">
        <v>27</v>
      </c>
      <c r="H3406" t="s">
        <v>24646</v>
      </c>
      <c r="I3406" t="s">
        <v>24647</v>
      </c>
      <c r="J3406" t="s">
        <v>24648</v>
      </c>
      <c r="K3406">
        <v>100</v>
      </c>
      <c r="L3406" t="s">
        <v>24649</v>
      </c>
      <c r="N3406" t="s">
        <v>68</v>
      </c>
      <c r="O3406" t="s">
        <v>1548</v>
      </c>
      <c r="P3406" t="s">
        <v>1663</v>
      </c>
      <c r="Q3406" t="s">
        <v>33</v>
      </c>
      <c r="R3406" t="s">
        <v>34</v>
      </c>
      <c r="S3406" t="s">
        <v>24650</v>
      </c>
      <c r="T3406" t="s">
        <v>13701</v>
      </c>
      <c r="W3406" t="s">
        <v>24651</v>
      </c>
      <c r="X3406" t="s">
        <v>38</v>
      </c>
    </row>
    <row r="3407" spans="1:24" x14ac:dyDescent="0.3">
      <c r="A3407">
        <v>972040</v>
      </c>
      <c r="B3407" t="s">
        <v>20547</v>
      </c>
      <c r="C3407" t="s">
        <v>20548</v>
      </c>
      <c r="D3407" t="s">
        <v>20549</v>
      </c>
      <c r="E3407" t="s">
        <v>185</v>
      </c>
      <c r="F3407" t="s">
        <v>847</v>
      </c>
      <c r="G3407" t="s">
        <v>43</v>
      </c>
      <c r="H3407" t="s">
        <v>24652</v>
      </c>
      <c r="I3407" t="s">
        <v>24653</v>
      </c>
      <c r="J3407" t="s">
        <v>24654</v>
      </c>
      <c r="K3407">
        <v>98</v>
      </c>
      <c r="L3407" t="s">
        <v>24564</v>
      </c>
      <c r="N3407" t="s">
        <v>31</v>
      </c>
      <c r="O3407" t="s">
        <v>1548</v>
      </c>
      <c r="Q3407" t="s">
        <v>33</v>
      </c>
      <c r="R3407" t="s">
        <v>34</v>
      </c>
      <c r="S3407" t="s">
        <v>20554</v>
      </c>
      <c r="T3407" t="s">
        <v>13701</v>
      </c>
      <c r="W3407" t="s">
        <v>24655</v>
      </c>
      <c r="X3407" t="s">
        <v>38</v>
      </c>
    </row>
    <row r="3408" spans="1:24" x14ac:dyDescent="0.3">
      <c r="A3408">
        <v>972041</v>
      </c>
      <c r="B3408">
        <v>168136</v>
      </c>
      <c r="C3408" t="s">
        <v>24656</v>
      </c>
      <c r="D3408" t="s">
        <v>24657</v>
      </c>
      <c r="F3408" t="s">
        <v>847</v>
      </c>
      <c r="G3408" t="s">
        <v>27</v>
      </c>
      <c r="H3408" t="s">
        <v>24658</v>
      </c>
      <c r="J3408" t="s">
        <v>24659</v>
      </c>
      <c r="N3408" t="s">
        <v>31</v>
      </c>
      <c r="R3408" t="s">
        <v>78</v>
      </c>
      <c r="S3408" t="s">
        <v>24660</v>
      </c>
      <c r="T3408" t="s">
        <v>646</v>
      </c>
      <c r="W3408" t="s">
        <v>24661</v>
      </c>
    </row>
    <row r="3409" spans="1:24" x14ac:dyDescent="0.3">
      <c r="A3409">
        <v>972044</v>
      </c>
      <c r="B3409" t="s">
        <v>24662</v>
      </c>
      <c r="C3409" t="s">
        <v>24663</v>
      </c>
      <c r="D3409" t="s">
        <v>24664</v>
      </c>
      <c r="F3409" t="s">
        <v>1001</v>
      </c>
      <c r="G3409" t="s">
        <v>27</v>
      </c>
      <c r="H3409" t="s">
        <v>24665</v>
      </c>
      <c r="I3409" t="s">
        <v>24666</v>
      </c>
      <c r="J3409" t="s">
        <v>24667</v>
      </c>
      <c r="K3409">
        <v>71</v>
      </c>
      <c r="N3409" t="s">
        <v>31</v>
      </c>
      <c r="O3409" t="s">
        <v>419</v>
      </c>
      <c r="Q3409" t="s">
        <v>33</v>
      </c>
      <c r="R3409" t="s">
        <v>34</v>
      </c>
      <c r="S3409" t="s">
        <v>24668</v>
      </c>
      <c r="T3409" t="s">
        <v>24669</v>
      </c>
      <c r="W3409" t="s">
        <v>518</v>
      </c>
      <c r="X3409" t="s">
        <v>38</v>
      </c>
    </row>
    <row r="3410" spans="1:24" x14ac:dyDescent="0.3">
      <c r="A3410">
        <v>972045</v>
      </c>
      <c r="B3410">
        <v>111214</v>
      </c>
      <c r="C3410" t="s">
        <v>12523</v>
      </c>
      <c r="D3410" t="s">
        <v>12524</v>
      </c>
      <c r="F3410" t="s">
        <v>441</v>
      </c>
      <c r="G3410" t="s">
        <v>27</v>
      </c>
      <c r="H3410" t="s">
        <v>24670</v>
      </c>
      <c r="I3410" t="s">
        <v>24671</v>
      </c>
      <c r="J3410" t="s">
        <v>24672</v>
      </c>
      <c r="K3410">
        <v>56</v>
      </c>
      <c r="L3410" t="s">
        <v>24673</v>
      </c>
      <c r="N3410" t="s">
        <v>31</v>
      </c>
      <c r="O3410" t="s">
        <v>1548</v>
      </c>
      <c r="Q3410" t="s">
        <v>33</v>
      </c>
      <c r="R3410" t="s">
        <v>34</v>
      </c>
      <c r="S3410" t="s">
        <v>12529</v>
      </c>
      <c r="T3410" t="s">
        <v>12530</v>
      </c>
      <c r="W3410" t="s">
        <v>24674</v>
      </c>
      <c r="X3410" t="s">
        <v>60</v>
      </c>
    </row>
    <row r="3411" spans="1:24" x14ac:dyDescent="0.3">
      <c r="A3411">
        <v>972047</v>
      </c>
      <c r="B3411" t="s">
        <v>24675</v>
      </c>
      <c r="C3411" t="s">
        <v>24676</v>
      </c>
      <c r="D3411" t="s">
        <v>24677</v>
      </c>
      <c r="E3411" t="s">
        <v>195</v>
      </c>
      <c r="F3411" t="s">
        <v>1244</v>
      </c>
      <c r="G3411" t="s">
        <v>43</v>
      </c>
      <c r="H3411" t="s">
        <v>24678</v>
      </c>
      <c r="I3411" t="s">
        <v>24679</v>
      </c>
      <c r="J3411" t="s">
        <v>24680</v>
      </c>
      <c r="K3411">
        <v>60</v>
      </c>
      <c r="L3411" t="s">
        <v>840</v>
      </c>
      <c r="N3411" t="s">
        <v>68</v>
      </c>
      <c r="O3411" t="s">
        <v>1548</v>
      </c>
      <c r="P3411" t="s">
        <v>841</v>
      </c>
      <c r="Q3411" t="s">
        <v>33</v>
      </c>
      <c r="R3411" t="s">
        <v>34</v>
      </c>
      <c r="S3411" t="s">
        <v>24681</v>
      </c>
      <c r="W3411" t="s">
        <v>24682</v>
      </c>
      <c r="X3411" t="s">
        <v>60</v>
      </c>
    </row>
    <row r="3412" spans="1:24" x14ac:dyDescent="0.3">
      <c r="A3412">
        <v>972049</v>
      </c>
      <c r="B3412">
        <v>310877</v>
      </c>
      <c r="C3412" t="s">
        <v>24551</v>
      </c>
      <c r="D3412" t="s">
        <v>24552</v>
      </c>
      <c r="E3412" t="s">
        <v>462</v>
      </c>
      <c r="F3412" t="s">
        <v>26</v>
      </c>
      <c r="G3412" t="s">
        <v>27</v>
      </c>
      <c r="H3412" t="s">
        <v>24683</v>
      </c>
      <c r="I3412" t="s">
        <v>24684</v>
      </c>
      <c r="J3412" t="s">
        <v>24685</v>
      </c>
      <c r="K3412">
        <v>12</v>
      </c>
      <c r="L3412" t="s">
        <v>24686</v>
      </c>
      <c r="N3412" t="s">
        <v>68</v>
      </c>
      <c r="O3412" t="s">
        <v>490</v>
      </c>
      <c r="P3412" t="s">
        <v>1304</v>
      </c>
      <c r="Q3412" t="s">
        <v>119</v>
      </c>
      <c r="R3412" t="s">
        <v>120</v>
      </c>
      <c r="S3412" t="s">
        <v>24555</v>
      </c>
      <c r="T3412" t="s">
        <v>12530</v>
      </c>
      <c r="W3412" t="s">
        <v>682</v>
      </c>
      <c r="X3412" t="s">
        <v>60</v>
      </c>
    </row>
    <row r="3413" spans="1:24" x14ac:dyDescent="0.3">
      <c r="A3413">
        <v>972050</v>
      </c>
      <c r="B3413">
        <v>313573</v>
      </c>
      <c r="C3413" t="s">
        <v>24687</v>
      </c>
      <c r="D3413" t="s">
        <v>24688</v>
      </c>
      <c r="E3413" t="s">
        <v>195</v>
      </c>
      <c r="F3413" t="s">
        <v>3983</v>
      </c>
      <c r="G3413" t="s">
        <v>27</v>
      </c>
      <c r="H3413" t="s">
        <v>24689</v>
      </c>
      <c r="I3413" t="s">
        <v>24689</v>
      </c>
      <c r="J3413" t="s">
        <v>24690</v>
      </c>
      <c r="K3413">
        <v>0</v>
      </c>
      <c r="N3413" t="s">
        <v>31</v>
      </c>
      <c r="O3413" t="s">
        <v>490</v>
      </c>
      <c r="Q3413" t="s">
        <v>1586</v>
      </c>
      <c r="R3413" t="s">
        <v>1587</v>
      </c>
      <c r="S3413" t="s">
        <v>24691</v>
      </c>
      <c r="T3413" t="s">
        <v>24692</v>
      </c>
      <c r="W3413" t="s">
        <v>2688</v>
      </c>
    </row>
    <row r="3414" spans="1:24" x14ac:dyDescent="0.3">
      <c r="A3414">
        <v>972052</v>
      </c>
      <c r="B3414">
        <v>183968</v>
      </c>
      <c r="C3414" t="s">
        <v>24693</v>
      </c>
      <c r="D3414" t="s">
        <v>312</v>
      </c>
      <c r="E3414" t="s">
        <v>185</v>
      </c>
      <c r="F3414" t="s">
        <v>1350</v>
      </c>
      <c r="G3414" t="s">
        <v>27</v>
      </c>
      <c r="H3414" t="s">
        <v>24694</v>
      </c>
      <c r="I3414" t="s">
        <v>24695</v>
      </c>
      <c r="J3414" t="s">
        <v>24696</v>
      </c>
      <c r="K3414">
        <v>46</v>
      </c>
      <c r="N3414" t="s">
        <v>31</v>
      </c>
      <c r="O3414" t="s">
        <v>419</v>
      </c>
      <c r="Q3414" t="s">
        <v>33</v>
      </c>
      <c r="R3414" t="s">
        <v>34</v>
      </c>
      <c r="S3414" t="s">
        <v>24697</v>
      </c>
      <c r="T3414" t="s">
        <v>2784</v>
      </c>
      <c r="W3414" t="s">
        <v>8300</v>
      </c>
      <c r="X3414" t="s">
        <v>38</v>
      </c>
    </row>
    <row r="3415" spans="1:24" x14ac:dyDescent="0.3">
      <c r="A3415">
        <v>972053</v>
      </c>
      <c r="B3415" t="s">
        <v>24698</v>
      </c>
      <c r="C3415" t="s">
        <v>24699</v>
      </c>
      <c r="D3415" t="s">
        <v>24700</v>
      </c>
      <c r="E3415" t="s">
        <v>364</v>
      </c>
      <c r="F3415" t="s">
        <v>84</v>
      </c>
      <c r="G3415" t="s">
        <v>43</v>
      </c>
      <c r="H3415" t="s">
        <v>24701</v>
      </c>
      <c r="I3415" t="s">
        <v>24702</v>
      </c>
      <c r="J3415" t="s">
        <v>24703</v>
      </c>
      <c r="K3415">
        <v>103</v>
      </c>
      <c r="L3415" t="s">
        <v>19426</v>
      </c>
      <c r="N3415" t="s">
        <v>68</v>
      </c>
      <c r="O3415" t="s">
        <v>1548</v>
      </c>
      <c r="P3415" t="s">
        <v>1817</v>
      </c>
      <c r="Q3415" t="s">
        <v>33</v>
      </c>
      <c r="R3415" t="s">
        <v>34</v>
      </c>
      <c r="S3415" t="s">
        <v>24704</v>
      </c>
      <c r="W3415" t="s">
        <v>24705</v>
      </c>
      <c r="X3415" t="s">
        <v>38</v>
      </c>
    </row>
    <row r="3416" spans="1:24" x14ac:dyDescent="0.3">
      <c r="A3416">
        <v>972057</v>
      </c>
      <c r="B3416">
        <v>127934</v>
      </c>
      <c r="C3416" t="s">
        <v>1521</v>
      </c>
      <c r="D3416" t="s">
        <v>1522</v>
      </c>
      <c r="F3416" t="s">
        <v>441</v>
      </c>
      <c r="G3416" t="s">
        <v>43</v>
      </c>
      <c r="H3416" t="s">
        <v>24706</v>
      </c>
      <c r="I3416" t="s">
        <v>24707</v>
      </c>
      <c r="J3416" t="s">
        <v>24708</v>
      </c>
      <c r="K3416">
        <v>96</v>
      </c>
      <c r="N3416" t="s">
        <v>31</v>
      </c>
      <c r="O3416" t="s">
        <v>419</v>
      </c>
      <c r="Q3416" t="s">
        <v>33</v>
      </c>
      <c r="R3416" t="s">
        <v>34</v>
      </c>
      <c r="S3416" t="s">
        <v>1526</v>
      </c>
      <c r="T3416" t="s">
        <v>390</v>
      </c>
      <c r="W3416" t="s">
        <v>24709</v>
      </c>
      <c r="X3416" t="s">
        <v>38</v>
      </c>
    </row>
    <row r="3417" spans="1:24" x14ac:dyDescent="0.3">
      <c r="A3417">
        <v>972061</v>
      </c>
      <c r="B3417">
        <v>82053</v>
      </c>
      <c r="C3417" t="s">
        <v>24710</v>
      </c>
      <c r="D3417" t="s">
        <v>24711</v>
      </c>
      <c r="E3417" t="s">
        <v>195</v>
      </c>
      <c r="F3417" t="s">
        <v>1244</v>
      </c>
      <c r="G3417" t="s">
        <v>27</v>
      </c>
      <c r="H3417" t="s">
        <v>24712</v>
      </c>
      <c r="I3417" t="s">
        <v>24713</v>
      </c>
      <c r="J3417" t="s">
        <v>24714</v>
      </c>
      <c r="K3417">
        <v>84</v>
      </c>
      <c r="L3417" t="s">
        <v>24715</v>
      </c>
      <c r="N3417" t="s">
        <v>31</v>
      </c>
      <c r="O3417" t="s">
        <v>399</v>
      </c>
      <c r="Q3417" t="s">
        <v>1586</v>
      </c>
      <c r="R3417" t="s">
        <v>1587</v>
      </c>
      <c r="S3417" t="s">
        <v>24716</v>
      </c>
      <c r="T3417" t="s">
        <v>530</v>
      </c>
      <c r="W3417" t="s">
        <v>2946</v>
      </c>
      <c r="X3417" t="s">
        <v>38</v>
      </c>
    </row>
    <row r="3418" spans="1:24" x14ac:dyDescent="0.3">
      <c r="A3418">
        <v>972062</v>
      </c>
      <c r="B3418">
        <v>241159</v>
      </c>
      <c r="C3418" t="s">
        <v>24717</v>
      </c>
      <c r="D3418" t="s">
        <v>24718</v>
      </c>
      <c r="F3418" t="s">
        <v>738</v>
      </c>
      <c r="G3418" t="s">
        <v>43</v>
      </c>
      <c r="H3418" t="s">
        <v>24719</v>
      </c>
      <c r="J3418" t="s">
        <v>24720</v>
      </c>
      <c r="N3418" t="s">
        <v>31</v>
      </c>
      <c r="R3418" t="s">
        <v>78</v>
      </c>
      <c r="S3418" t="s">
        <v>24721</v>
      </c>
      <c r="W3418" t="s">
        <v>24722</v>
      </c>
      <c r="X3418" t="s">
        <v>38</v>
      </c>
    </row>
    <row r="3419" spans="1:24" x14ac:dyDescent="0.3">
      <c r="A3419">
        <v>972065</v>
      </c>
      <c r="B3419">
        <v>265883</v>
      </c>
      <c r="C3419" t="s">
        <v>24723</v>
      </c>
      <c r="D3419" t="s">
        <v>24724</v>
      </c>
      <c r="F3419" t="s">
        <v>1054</v>
      </c>
      <c r="G3419" t="s">
        <v>43</v>
      </c>
      <c r="H3419" t="s">
        <v>24725</v>
      </c>
      <c r="J3419" t="s">
        <v>24726</v>
      </c>
      <c r="N3419" t="s">
        <v>31</v>
      </c>
      <c r="R3419" t="s">
        <v>78</v>
      </c>
      <c r="S3419" t="s">
        <v>24727</v>
      </c>
      <c r="T3419" t="s">
        <v>24728</v>
      </c>
      <c r="W3419" t="s">
        <v>24729</v>
      </c>
      <c r="X3419" t="s">
        <v>38</v>
      </c>
    </row>
    <row r="3420" spans="1:24" x14ac:dyDescent="0.3">
      <c r="A3420">
        <v>972066</v>
      </c>
      <c r="B3420" t="s">
        <v>24730</v>
      </c>
      <c r="C3420" t="s">
        <v>24731</v>
      </c>
      <c r="D3420" t="s">
        <v>24732</v>
      </c>
      <c r="E3420" t="s">
        <v>195</v>
      </c>
      <c r="F3420" t="s">
        <v>302</v>
      </c>
      <c r="G3420" t="s">
        <v>43</v>
      </c>
      <c r="H3420" t="s">
        <v>24733</v>
      </c>
      <c r="I3420" t="s">
        <v>24734</v>
      </c>
      <c r="J3420" t="s">
        <v>24735</v>
      </c>
      <c r="K3420">
        <v>79</v>
      </c>
      <c r="N3420" t="s">
        <v>31</v>
      </c>
      <c r="O3420" t="s">
        <v>399</v>
      </c>
      <c r="Q3420" t="s">
        <v>33</v>
      </c>
      <c r="R3420" t="s">
        <v>34</v>
      </c>
      <c r="S3420" t="s">
        <v>24736</v>
      </c>
      <c r="W3420" t="s">
        <v>24737</v>
      </c>
      <c r="X3420" t="s">
        <v>38</v>
      </c>
    </row>
    <row r="3421" spans="1:24" x14ac:dyDescent="0.3">
      <c r="A3421">
        <v>972067</v>
      </c>
      <c r="B3421">
        <v>217394</v>
      </c>
      <c r="C3421" t="s">
        <v>24738</v>
      </c>
      <c r="D3421" t="s">
        <v>24739</v>
      </c>
      <c r="E3421" t="s">
        <v>140</v>
      </c>
      <c r="F3421" t="s">
        <v>441</v>
      </c>
      <c r="G3421" t="s">
        <v>27</v>
      </c>
      <c r="H3421" t="s">
        <v>24740</v>
      </c>
      <c r="J3421" t="s">
        <v>24741</v>
      </c>
      <c r="N3421" t="s">
        <v>31</v>
      </c>
      <c r="R3421" t="s">
        <v>78</v>
      </c>
      <c r="S3421" t="s">
        <v>24742</v>
      </c>
      <c r="T3421" t="s">
        <v>24743</v>
      </c>
      <c r="W3421" t="s">
        <v>4676</v>
      </c>
      <c r="X3421" t="s">
        <v>38</v>
      </c>
    </row>
    <row r="3422" spans="1:24" x14ac:dyDescent="0.3">
      <c r="A3422">
        <v>972069</v>
      </c>
      <c r="B3422">
        <v>324858</v>
      </c>
      <c r="C3422" t="s">
        <v>24744</v>
      </c>
      <c r="D3422" t="s">
        <v>24745</v>
      </c>
      <c r="F3422" t="s">
        <v>292</v>
      </c>
      <c r="G3422" t="s">
        <v>27</v>
      </c>
      <c r="H3422" t="s">
        <v>24746</v>
      </c>
      <c r="I3422" t="s">
        <v>24747</v>
      </c>
      <c r="J3422" t="s">
        <v>24748</v>
      </c>
      <c r="K3422">
        <v>74</v>
      </c>
      <c r="L3422" t="s">
        <v>24749</v>
      </c>
      <c r="N3422" t="s">
        <v>68</v>
      </c>
      <c r="O3422" t="s">
        <v>419</v>
      </c>
      <c r="P3422" t="s">
        <v>519</v>
      </c>
      <c r="Q3422" t="s">
        <v>33</v>
      </c>
      <c r="R3422" t="s">
        <v>34</v>
      </c>
      <c r="S3422" t="s">
        <v>24750</v>
      </c>
      <c r="T3422" t="s">
        <v>5632</v>
      </c>
      <c r="W3422" t="s">
        <v>24751</v>
      </c>
      <c r="X3422" t="s">
        <v>38</v>
      </c>
    </row>
    <row r="3423" spans="1:24" x14ac:dyDescent="0.3">
      <c r="A3423">
        <v>972070</v>
      </c>
      <c r="B3423" t="s">
        <v>24752</v>
      </c>
      <c r="C3423" t="s">
        <v>24753</v>
      </c>
      <c r="D3423" t="s">
        <v>24754</v>
      </c>
      <c r="E3423" t="s">
        <v>2743</v>
      </c>
      <c r="F3423" t="s">
        <v>947</v>
      </c>
      <c r="G3423" t="s">
        <v>43</v>
      </c>
      <c r="H3423" t="s">
        <v>24755</v>
      </c>
      <c r="I3423" t="s">
        <v>24756</v>
      </c>
      <c r="J3423" t="s">
        <v>24757</v>
      </c>
      <c r="K3423">
        <v>78</v>
      </c>
      <c r="L3423" t="s">
        <v>840</v>
      </c>
      <c r="N3423" t="s">
        <v>68</v>
      </c>
      <c r="O3423" t="s">
        <v>419</v>
      </c>
      <c r="P3423" t="s">
        <v>841</v>
      </c>
      <c r="Q3423" t="s">
        <v>33</v>
      </c>
      <c r="R3423" t="s">
        <v>34</v>
      </c>
      <c r="S3423" t="s">
        <v>24758</v>
      </c>
      <c r="W3423" t="s">
        <v>24759</v>
      </c>
      <c r="X3423" t="s">
        <v>38</v>
      </c>
    </row>
    <row r="3424" spans="1:24" x14ac:dyDescent="0.3">
      <c r="A3424">
        <v>972071</v>
      </c>
      <c r="B3424">
        <v>263823</v>
      </c>
      <c r="C3424" t="s">
        <v>24760</v>
      </c>
      <c r="D3424" t="s">
        <v>24761</v>
      </c>
      <c r="E3424" t="s">
        <v>24762</v>
      </c>
      <c r="F3424" t="s">
        <v>165</v>
      </c>
      <c r="G3424" t="s">
        <v>27</v>
      </c>
      <c r="H3424" t="s">
        <v>24763</v>
      </c>
      <c r="I3424" t="s">
        <v>24764</v>
      </c>
      <c r="J3424" t="s">
        <v>24765</v>
      </c>
      <c r="K3424">
        <v>73</v>
      </c>
      <c r="L3424" t="s">
        <v>24766</v>
      </c>
      <c r="N3424" t="s">
        <v>68</v>
      </c>
      <c r="O3424" t="s">
        <v>1548</v>
      </c>
      <c r="P3424" t="s">
        <v>147</v>
      </c>
      <c r="R3424" t="s">
        <v>4136</v>
      </c>
      <c r="S3424" t="s">
        <v>24767</v>
      </c>
      <c r="T3424" t="s">
        <v>24768</v>
      </c>
      <c r="W3424" t="s">
        <v>24769</v>
      </c>
      <c r="X3424" t="s">
        <v>38</v>
      </c>
    </row>
    <row r="3425" spans="1:24" x14ac:dyDescent="0.3">
      <c r="A3425">
        <v>972074</v>
      </c>
      <c r="B3425" t="s">
        <v>24770</v>
      </c>
      <c r="C3425" t="s">
        <v>24771</v>
      </c>
      <c r="D3425" t="s">
        <v>24772</v>
      </c>
      <c r="F3425" t="s">
        <v>141</v>
      </c>
      <c r="G3425" t="s">
        <v>27</v>
      </c>
      <c r="H3425" t="s">
        <v>24773</v>
      </c>
      <c r="J3425" t="s">
        <v>24774</v>
      </c>
      <c r="N3425" t="s">
        <v>31</v>
      </c>
      <c r="R3425" t="s">
        <v>78</v>
      </c>
      <c r="S3425" t="s">
        <v>24775</v>
      </c>
      <c r="W3425" t="s">
        <v>24776</v>
      </c>
      <c r="X3425" t="s">
        <v>38</v>
      </c>
    </row>
    <row r="3426" spans="1:24" x14ac:dyDescent="0.3">
      <c r="A3426">
        <v>972075</v>
      </c>
      <c r="B3426">
        <v>101538</v>
      </c>
      <c r="C3426" t="s">
        <v>24777</v>
      </c>
      <c r="D3426" t="s">
        <v>24778</v>
      </c>
      <c r="E3426" t="s">
        <v>195</v>
      </c>
      <c r="F3426" t="s">
        <v>979</v>
      </c>
      <c r="G3426" t="s">
        <v>27</v>
      </c>
      <c r="H3426" t="s">
        <v>24779</v>
      </c>
      <c r="I3426" t="s">
        <v>24780</v>
      </c>
      <c r="J3426" t="s">
        <v>24781</v>
      </c>
      <c r="K3426">
        <v>14</v>
      </c>
      <c r="M3426" t="s">
        <v>24782</v>
      </c>
      <c r="N3426" t="s">
        <v>68</v>
      </c>
      <c r="O3426" t="s">
        <v>170</v>
      </c>
      <c r="P3426" t="s">
        <v>400</v>
      </c>
      <c r="Q3426" t="s">
        <v>33</v>
      </c>
      <c r="R3426" t="s">
        <v>34</v>
      </c>
      <c r="S3426" t="s">
        <v>24783</v>
      </c>
      <c r="T3426" t="s">
        <v>24784</v>
      </c>
      <c r="W3426" t="s">
        <v>24785</v>
      </c>
      <c r="X3426" t="s">
        <v>60</v>
      </c>
    </row>
    <row r="3427" spans="1:24" x14ac:dyDescent="0.3">
      <c r="A3427">
        <v>972076</v>
      </c>
      <c r="B3427" t="s">
        <v>24786</v>
      </c>
      <c r="C3427" t="s">
        <v>24787</v>
      </c>
      <c r="D3427" t="s">
        <v>24788</v>
      </c>
      <c r="F3427" t="s">
        <v>42</v>
      </c>
      <c r="G3427" t="s">
        <v>27</v>
      </c>
      <c r="H3427" t="s">
        <v>24789</v>
      </c>
      <c r="I3427" t="s">
        <v>24790</v>
      </c>
      <c r="J3427" t="s">
        <v>24791</v>
      </c>
      <c r="K3427">
        <v>52</v>
      </c>
      <c r="L3427" t="s">
        <v>489</v>
      </c>
      <c r="N3427" t="s">
        <v>68</v>
      </c>
      <c r="O3427" t="s">
        <v>1548</v>
      </c>
      <c r="P3427" t="s">
        <v>491</v>
      </c>
      <c r="Q3427" t="s">
        <v>33</v>
      </c>
      <c r="R3427" t="s">
        <v>34</v>
      </c>
      <c r="S3427" t="s">
        <v>24792</v>
      </c>
      <c r="W3427" t="s">
        <v>24793</v>
      </c>
      <c r="X3427" t="s">
        <v>38</v>
      </c>
    </row>
    <row r="3428" spans="1:24" x14ac:dyDescent="0.3">
      <c r="A3428">
        <v>972077</v>
      </c>
      <c r="B3428" t="s">
        <v>24794</v>
      </c>
      <c r="C3428" t="s">
        <v>24795</v>
      </c>
      <c r="D3428" t="s">
        <v>24796</v>
      </c>
      <c r="F3428" t="s">
        <v>970</v>
      </c>
      <c r="G3428" t="s">
        <v>27</v>
      </c>
      <c r="H3428" t="s">
        <v>24797</v>
      </c>
      <c r="I3428" t="s">
        <v>24798</v>
      </c>
      <c r="J3428" t="s">
        <v>24799</v>
      </c>
      <c r="K3428">
        <v>113</v>
      </c>
      <c r="N3428" t="s">
        <v>31</v>
      </c>
      <c r="O3428" t="s">
        <v>399</v>
      </c>
      <c r="Q3428" t="s">
        <v>33</v>
      </c>
      <c r="R3428" t="s">
        <v>34</v>
      </c>
      <c r="S3428" t="s">
        <v>24800</v>
      </c>
      <c r="W3428" t="s">
        <v>24801</v>
      </c>
      <c r="X3428" t="s">
        <v>38</v>
      </c>
    </row>
    <row r="3429" spans="1:24" x14ac:dyDescent="0.3">
      <c r="A3429">
        <v>972078</v>
      </c>
      <c r="B3429" t="s">
        <v>24802</v>
      </c>
      <c r="C3429" t="s">
        <v>24803</v>
      </c>
      <c r="D3429" t="s">
        <v>24804</v>
      </c>
      <c r="E3429" t="s">
        <v>1470</v>
      </c>
      <c r="F3429" t="s">
        <v>668</v>
      </c>
      <c r="G3429" t="s">
        <v>43</v>
      </c>
      <c r="H3429" t="s">
        <v>24805</v>
      </c>
      <c r="I3429" t="s">
        <v>24806</v>
      </c>
      <c r="J3429" t="s">
        <v>24807</v>
      </c>
      <c r="K3429">
        <v>106</v>
      </c>
      <c r="N3429" t="s">
        <v>31</v>
      </c>
      <c r="O3429" t="s">
        <v>399</v>
      </c>
      <c r="R3429" t="s">
        <v>903</v>
      </c>
      <c r="S3429" t="s">
        <v>24808</v>
      </c>
      <c r="T3429" t="s">
        <v>6197</v>
      </c>
      <c r="W3429" t="s">
        <v>24809</v>
      </c>
      <c r="X3429" t="s">
        <v>38</v>
      </c>
    </row>
    <row r="3430" spans="1:24" x14ac:dyDescent="0.3">
      <c r="A3430">
        <v>972079</v>
      </c>
      <c r="B3430" t="s">
        <v>24810</v>
      </c>
      <c r="C3430" t="s">
        <v>24811</v>
      </c>
      <c r="D3430" t="s">
        <v>24812</v>
      </c>
      <c r="F3430" t="s">
        <v>292</v>
      </c>
      <c r="G3430" t="s">
        <v>27</v>
      </c>
      <c r="H3430" t="s">
        <v>24813</v>
      </c>
      <c r="J3430" t="s">
        <v>24814</v>
      </c>
      <c r="N3430" t="s">
        <v>31</v>
      </c>
      <c r="R3430" t="s">
        <v>78</v>
      </c>
      <c r="S3430" t="s">
        <v>24815</v>
      </c>
      <c r="W3430" t="s">
        <v>24816</v>
      </c>
      <c r="X3430" t="s">
        <v>38</v>
      </c>
    </row>
    <row r="3431" spans="1:24" x14ac:dyDescent="0.3">
      <c r="A3431">
        <v>972080</v>
      </c>
      <c r="B3431">
        <v>166829</v>
      </c>
      <c r="C3431" t="s">
        <v>24817</v>
      </c>
      <c r="D3431" t="s">
        <v>24818</v>
      </c>
      <c r="E3431" t="s">
        <v>195</v>
      </c>
      <c r="F3431" t="s">
        <v>787</v>
      </c>
      <c r="G3431" t="s">
        <v>27</v>
      </c>
      <c r="H3431" t="s">
        <v>24819</v>
      </c>
      <c r="I3431" t="s">
        <v>24820</v>
      </c>
      <c r="J3431" t="s">
        <v>24821</v>
      </c>
      <c r="K3431">
        <v>100</v>
      </c>
      <c r="N3431" t="s">
        <v>31</v>
      </c>
      <c r="O3431" t="s">
        <v>419</v>
      </c>
      <c r="Q3431" t="s">
        <v>33</v>
      </c>
      <c r="R3431" t="s">
        <v>34</v>
      </c>
      <c r="S3431" t="s">
        <v>24822</v>
      </c>
      <c r="W3431" t="s">
        <v>580</v>
      </c>
      <c r="X3431" t="s">
        <v>38</v>
      </c>
    </row>
    <row r="3432" spans="1:24" x14ac:dyDescent="0.3">
      <c r="A3432">
        <v>972081</v>
      </c>
      <c r="B3432">
        <v>282444</v>
      </c>
      <c r="C3432" t="s">
        <v>24823</v>
      </c>
      <c r="D3432" t="s">
        <v>24824</v>
      </c>
      <c r="F3432" t="s">
        <v>26</v>
      </c>
      <c r="G3432" t="s">
        <v>27</v>
      </c>
      <c r="H3432" t="s">
        <v>24825</v>
      </c>
      <c r="I3432" t="s">
        <v>24826</v>
      </c>
      <c r="J3432" t="s">
        <v>24827</v>
      </c>
      <c r="K3432">
        <v>35</v>
      </c>
      <c r="L3432" t="s">
        <v>24828</v>
      </c>
      <c r="N3432" t="s">
        <v>68</v>
      </c>
      <c r="O3432" t="s">
        <v>419</v>
      </c>
      <c r="P3432" t="s">
        <v>436</v>
      </c>
      <c r="Q3432" t="s">
        <v>33</v>
      </c>
      <c r="R3432" t="s">
        <v>34</v>
      </c>
      <c r="S3432" t="s">
        <v>24829</v>
      </c>
      <c r="W3432" t="s">
        <v>24830</v>
      </c>
      <c r="X3432" t="s">
        <v>60</v>
      </c>
    </row>
    <row r="3433" spans="1:24" x14ac:dyDescent="0.3">
      <c r="A3433">
        <v>972082</v>
      </c>
      <c r="B3433" t="s">
        <v>24831</v>
      </c>
      <c r="C3433" t="s">
        <v>24832</v>
      </c>
      <c r="D3433" t="s">
        <v>24833</v>
      </c>
      <c r="F3433" t="s">
        <v>562</v>
      </c>
      <c r="G3433" t="s">
        <v>43</v>
      </c>
      <c r="H3433" t="s">
        <v>24834</v>
      </c>
      <c r="J3433" t="s">
        <v>24835</v>
      </c>
      <c r="N3433" t="s">
        <v>31</v>
      </c>
      <c r="R3433" t="s">
        <v>78</v>
      </c>
      <c r="S3433" t="s">
        <v>24836</v>
      </c>
      <c r="W3433" t="s">
        <v>24837</v>
      </c>
      <c r="X3433" t="s">
        <v>38</v>
      </c>
    </row>
    <row r="3434" spans="1:24" x14ac:dyDescent="0.3">
      <c r="A3434">
        <v>972083</v>
      </c>
      <c r="B3434" t="s">
        <v>24838</v>
      </c>
      <c r="C3434" t="s">
        <v>24839</v>
      </c>
      <c r="D3434" t="s">
        <v>24840</v>
      </c>
      <c r="F3434" t="s">
        <v>141</v>
      </c>
      <c r="G3434" t="s">
        <v>27</v>
      </c>
      <c r="H3434" t="s">
        <v>24841</v>
      </c>
      <c r="I3434" t="s">
        <v>24842</v>
      </c>
      <c r="J3434" t="s">
        <v>24843</v>
      </c>
      <c r="K3434">
        <v>91</v>
      </c>
      <c r="L3434" t="s">
        <v>24844</v>
      </c>
      <c r="N3434" t="s">
        <v>68</v>
      </c>
      <c r="O3434" t="s">
        <v>1548</v>
      </c>
      <c r="P3434" t="s">
        <v>3935</v>
      </c>
      <c r="Q3434" t="s">
        <v>33</v>
      </c>
      <c r="R3434" t="s">
        <v>34</v>
      </c>
      <c r="S3434" t="s">
        <v>24845</v>
      </c>
      <c r="W3434" t="s">
        <v>24846</v>
      </c>
      <c r="X3434" t="s">
        <v>38</v>
      </c>
    </row>
    <row r="3435" spans="1:24" x14ac:dyDescent="0.3">
      <c r="A3435">
        <v>972085</v>
      </c>
      <c r="B3435" t="s">
        <v>24847</v>
      </c>
      <c r="C3435" t="s">
        <v>24848</v>
      </c>
      <c r="D3435" t="s">
        <v>24849</v>
      </c>
      <c r="E3435" t="s">
        <v>1788</v>
      </c>
      <c r="F3435" t="s">
        <v>63</v>
      </c>
      <c r="G3435" t="s">
        <v>43</v>
      </c>
      <c r="H3435" t="s">
        <v>24850</v>
      </c>
      <c r="J3435" t="s">
        <v>24851</v>
      </c>
      <c r="N3435" t="s">
        <v>31</v>
      </c>
      <c r="R3435" t="s">
        <v>78</v>
      </c>
      <c r="S3435" t="e">
        <f>- Neuquén - Barrio Islas Malvinas</f>
        <v>#NAME?</v>
      </c>
      <c r="W3435" t="s">
        <v>24852</v>
      </c>
      <c r="X3435" t="s">
        <v>38</v>
      </c>
    </row>
    <row r="3436" spans="1:24" x14ac:dyDescent="0.3">
      <c r="A3436">
        <v>972086</v>
      </c>
      <c r="B3436">
        <v>276415</v>
      </c>
      <c r="C3436" t="s">
        <v>24853</v>
      </c>
      <c r="D3436" t="s">
        <v>24854</v>
      </c>
      <c r="F3436" t="s">
        <v>320</v>
      </c>
      <c r="G3436" t="s">
        <v>27</v>
      </c>
      <c r="H3436" t="s">
        <v>24855</v>
      </c>
      <c r="I3436" t="s">
        <v>24855</v>
      </c>
      <c r="J3436" t="s">
        <v>24856</v>
      </c>
      <c r="K3436">
        <v>0</v>
      </c>
      <c r="M3436" t="s">
        <v>24857</v>
      </c>
      <c r="N3436" t="s">
        <v>68</v>
      </c>
      <c r="O3436" t="s">
        <v>170</v>
      </c>
      <c r="P3436" t="s">
        <v>24858</v>
      </c>
      <c r="Q3436" t="s">
        <v>33</v>
      </c>
      <c r="R3436" t="s">
        <v>34</v>
      </c>
      <c r="S3436" t="s">
        <v>24859</v>
      </c>
      <c r="W3436" t="s">
        <v>2295</v>
      </c>
    </row>
    <row r="3437" spans="1:24" x14ac:dyDescent="0.3">
      <c r="A3437">
        <v>972087</v>
      </c>
      <c r="B3437">
        <v>181592</v>
      </c>
      <c r="C3437" t="s">
        <v>24860</v>
      </c>
      <c r="D3437" t="s">
        <v>24861</v>
      </c>
      <c r="F3437" t="s">
        <v>292</v>
      </c>
      <c r="G3437" t="s">
        <v>27</v>
      </c>
      <c r="H3437" t="s">
        <v>24862</v>
      </c>
      <c r="I3437" t="s">
        <v>24863</v>
      </c>
      <c r="J3437" t="s">
        <v>24864</v>
      </c>
      <c r="K3437">
        <v>79</v>
      </c>
      <c r="L3437" t="s">
        <v>24865</v>
      </c>
      <c r="N3437" t="s">
        <v>68</v>
      </c>
      <c r="O3437" t="s">
        <v>399</v>
      </c>
      <c r="P3437" t="s">
        <v>5001</v>
      </c>
      <c r="Q3437" t="s">
        <v>33</v>
      </c>
      <c r="R3437" t="s">
        <v>34</v>
      </c>
      <c r="S3437" t="s">
        <v>24866</v>
      </c>
      <c r="W3437" t="s">
        <v>24867</v>
      </c>
      <c r="X3437" t="s">
        <v>38</v>
      </c>
    </row>
    <row r="3438" spans="1:24" x14ac:dyDescent="0.3">
      <c r="A3438">
        <v>972088</v>
      </c>
      <c r="B3438" t="s">
        <v>18548</v>
      </c>
      <c r="C3438" t="s">
        <v>18549</v>
      </c>
      <c r="D3438" t="s">
        <v>18550</v>
      </c>
      <c r="F3438" t="s">
        <v>847</v>
      </c>
      <c r="G3438" t="s">
        <v>27</v>
      </c>
      <c r="H3438" t="s">
        <v>24868</v>
      </c>
      <c r="J3438" t="s">
        <v>24869</v>
      </c>
      <c r="N3438" t="s">
        <v>31</v>
      </c>
      <c r="R3438" t="s">
        <v>78</v>
      </c>
      <c r="S3438" t="s">
        <v>18555</v>
      </c>
      <c r="W3438" t="s">
        <v>24870</v>
      </c>
      <c r="X3438" t="s">
        <v>38</v>
      </c>
    </row>
    <row r="3439" spans="1:24" x14ac:dyDescent="0.3">
      <c r="A3439">
        <v>972089</v>
      </c>
      <c r="B3439">
        <v>320817</v>
      </c>
      <c r="C3439" t="s">
        <v>3909</v>
      </c>
      <c r="D3439" t="s">
        <v>3910</v>
      </c>
      <c r="E3439" t="s">
        <v>364</v>
      </c>
      <c r="F3439" t="s">
        <v>302</v>
      </c>
      <c r="G3439" t="s">
        <v>27</v>
      </c>
      <c r="H3439" t="s">
        <v>24871</v>
      </c>
      <c r="I3439" t="s">
        <v>24872</v>
      </c>
      <c r="J3439" t="s">
        <v>24873</v>
      </c>
      <c r="K3439">
        <v>57</v>
      </c>
      <c r="L3439" t="s">
        <v>5038</v>
      </c>
      <c r="N3439" t="s">
        <v>68</v>
      </c>
      <c r="O3439" t="s">
        <v>1548</v>
      </c>
      <c r="P3439" t="s">
        <v>1259</v>
      </c>
      <c r="Q3439" t="s">
        <v>33</v>
      </c>
      <c r="R3439" t="s">
        <v>34</v>
      </c>
      <c r="S3439" t="e">
        <f>- Neuquén - Barrio Islas Malvinas</f>
        <v>#NAME?</v>
      </c>
      <c r="W3439" t="s">
        <v>24874</v>
      </c>
      <c r="X3439" t="s">
        <v>60</v>
      </c>
    </row>
    <row r="3440" spans="1:24" x14ac:dyDescent="0.3">
      <c r="A3440">
        <v>972090</v>
      </c>
      <c r="B3440" t="s">
        <v>7877</v>
      </c>
      <c r="C3440" t="s">
        <v>7878</v>
      </c>
      <c r="D3440" t="s">
        <v>7879</v>
      </c>
      <c r="F3440" t="s">
        <v>1054</v>
      </c>
      <c r="G3440" t="s">
        <v>27</v>
      </c>
      <c r="H3440" t="s">
        <v>24875</v>
      </c>
      <c r="I3440" t="s">
        <v>24876</v>
      </c>
      <c r="J3440" t="s">
        <v>24877</v>
      </c>
      <c r="K3440">
        <v>58</v>
      </c>
      <c r="L3440" t="s">
        <v>24878</v>
      </c>
      <c r="N3440" t="s">
        <v>68</v>
      </c>
      <c r="O3440" t="s">
        <v>1548</v>
      </c>
      <c r="P3440" t="s">
        <v>16827</v>
      </c>
      <c r="Q3440" t="s">
        <v>33</v>
      </c>
      <c r="R3440" t="s">
        <v>34</v>
      </c>
      <c r="S3440" t="s">
        <v>7884</v>
      </c>
      <c r="W3440" t="s">
        <v>24879</v>
      </c>
      <c r="X3440" t="s">
        <v>60</v>
      </c>
    </row>
    <row r="3441" spans="1:24" x14ac:dyDescent="0.3">
      <c r="A3441">
        <v>972091</v>
      </c>
      <c r="B3441">
        <v>259780</v>
      </c>
      <c r="C3441" t="s">
        <v>3930</v>
      </c>
      <c r="D3441" t="s">
        <v>3931</v>
      </c>
      <c r="E3441" t="s">
        <v>364</v>
      </c>
      <c r="F3441" t="s">
        <v>611</v>
      </c>
      <c r="G3441" t="s">
        <v>27</v>
      </c>
      <c r="H3441" t="s">
        <v>24880</v>
      </c>
      <c r="I3441" t="s">
        <v>24881</v>
      </c>
      <c r="J3441" t="s">
        <v>24882</v>
      </c>
      <c r="K3441">
        <v>78</v>
      </c>
      <c r="L3441" t="s">
        <v>489</v>
      </c>
      <c r="N3441" t="s">
        <v>68</v>
      </c>
      <c r="O3441" t="s">
        <v>1548</v>
      </c>
      <c r="P3441" t="s">
        <v>491</v>
      </c>
      <c r="Q3441" t="s">
        <v>33</v>
      </c>
      <c r="R3441" t="s">
        <v>34</v>
      </c>
      <c r="S3441" t="e">
        <f>- Neuquén - Barrio Islas Malvinas</f>
        <v>#NAME?</v>
      </c>
      <c r="T3441" t="s">
        <v>3936</v>
      </c>
      <c r="W3441" t="s">
        <v>24883</v>
      </c>
      <c r="X3441" t="s">
        <v>38</v>
      </c>
    </row>
    <row r="3442" spans="1:24" x14ac:dyDescent="0.3">
      <c r="A3442">
        <v>972096</v>
      </c>
      <c r="B3442">
        <v>312859</v>
      </c>
      <c r="C3442" t="s">
        <v>24884</v>
      </c>
      <c r="D3442" t="s">
        <v>24885</v>
      </c>
      <c r="F3442" t="s">
        <v>141</v>
      </c>
      <c r="G3442" t="s">
        <v>27</v>
      </c>
      <c r="H3442" t="s">
        <v>24886</v>
      </c>
      <c r="I3442" t="s">
        <v>24887</v>
      </c>
      <c r="J3442" t="s">
        <v>24888</v>
      </c>
      <c r="K3442">
        <v>70</v>
      </c>
      <c r="L3442" t="s">
        <v>1876</v>
      </c>
      <c r="N3442" t="s">
        <v>68</v>
      </c>
      <c r="O3442" t="s">
        <v>1548</v>
      </c>
      <c r="P3442" t="s">
        <v>715</v>
      </c>
      <c r="Q3442" t="s">
        <v>33</v>
      </c>
      <c r="R3442" t="s">
        <v>34</v>
      </c>
      <c r="S3442" t="s">
        <v>24889</v>
      </c>
      <c r="W3442" t="s">
        <v>24890</v>
      </c>
      <c r="X3442" t="s">
        <v>38</v>
      </c>
    </row>
    <row r="3443" spans="1:24" x14ac:dyDescent="0.3">
      <c r="A3443">
        <v>972097</v>
      </c>
      <c r="B3443" t="s">
        <v>24891</v>
      </c>
      <c r="C3443" t="s">
        <v>24892</v>
      </c>
      <c r="D3443" t="s">
        <v>24893</v>
      </c>
      <c r="E3443" t="s">
        <v>195</v>
      </c>
      <c r="F3443" t="s">
        <v>6072</v>
      </c>
      <c r="G3443" t="s">
        <v>27</v>
      </c>
      <c r="H3443" t="s">
        <v>24894</v>
      </c>
      <c r="I3443" t="s">
        <v>24895</v>
      </c>
      <c r="J3443" t="s">
        <v>24896</v>
      </c>
      <c r="K3443">
        <v>64</v>
      </c>
      <c r="L3443" t="s">
        <v>11668</v>
      </c>
      <c r="N3443" t="s">
        <v>68</v>
      </c>
      <c r="O3443" t="s">
        <v>1548</v>
      </c>
      <c r="P3443" t="s">
        <v>232</v>
      </c>
      <c r="Q3443" t="s">
        <v>33</v>
      </c>
      <c r="R3443" t="s">
        <v>34</v>
      </c>
      <c r="S3443" t="s">
        <v>24897</v>
      </c>
      <c r="W3443" t="s">
        <v>24898</v>
      </c>
      <c r="X3443" t="s">
        <v>38</v>
      </c>
    </row>
    <row r="3444" spans="1:24" x14ac:dyDescent="0.3">
      <c r="A3444">
        <v>972099</v>
      </c>
      <c r="B3444">
        <v>270125</v>
      </c>
      <c r="C3444" t="s">
        <v>24899</v>
      </c>
      <c r="D3444" t="s">
        <v>24900</v>
      </c>
      <c r="F3444" t="s">
        <v>1054</v>
      </c>
      <c r="G3444" t="s">
        <v>43</v>
      </c>
      <c r="H3444" t="s">
        <v>24901</v>
      </c>
      <c r="I3444" t="s">
        <v>24902</v>
      </c>
      <c r="J3444" t="s">
        <v>24903</v>
      </c>
      <c r="K3444">
        <v>86</v>
      </c>
      <c r="L3444" t="s">
        <v>580</v>
      </c>
      <c r="N3444" t="s">
        <v>68</v>
      </c>
      <c r="O3444" t="s">
        <v>1548</v>
      </c>
      <c r="P3444" t="s">
        <v>577</v>
      </c>
      <c r="Q3444" t="s">
        <v>33</v>
      </c>
      <c r="R3444" t="s">
        <v>34</v>
      </c>
      <c r="S3444" t="s">
        <v>24904</v>
      </c>
      <c r="T3444" t="s">
        <v>2524</v>
      </c>
      <c r="W3444" t="s">
        <v>24905</v>
      </c>
      <c r="X3444" t="s">
        <v>38</v>
      </c>
    </row>
    <row r="3445" spans="1:24" x14ac:dyDescent="0.3">
      <c r="A3445">
        <v>972100</v>
      </c>
      <c r="B3445">
        <v>213927</v>
      </c>
      <c r="C3445" t="s">
        <v>24906</v>
      </c>
      <c r="D3445" t="s">
        <v>24907</v>
      </c>
      <c r="E3445" t="s">
        <v>364</v>
      </c>
      <c r="F3445" t="s">
        <v>125</v>
      </c>
      <c r="G3445" t="s">
        <v>27</v>
      </c>
      <c r="H3445" t="s">
        <v>24908</v>
      </c>
      <c r="I3445" t="s">
        <v>24909</v>
      </c>
      <c r="J3445" t="s">
        <v>24910</v>
      </c>
      <c r="K3445">
        <v>13</v>
      </c>
      <c r="M3445" t="s">
        <v>24911</v>
      </c>
      <c r="N3445" t="s">
        <v>68</v>
      </c>
      <c r="O3445" t="s">
        <v>170</v>
      </c>
      <c r="P3445" t="s">
        <v>501</v>
      </c>
      <c r="Q3445" t="s">
        <v>33</v>
      </c>
      <c r="R3445" t="s">
        <v>34</v>
      </c>
      <c r="S3445" t="s">
        <v>24912</v>
      </c>
      <c r="W3445" t="s">
        <v>24913</v>
      </c>
      <c r="X3445" t="s">
        <v>1251</v>
      </c>
    </row>
    <row r="3446" spans="1:24" x14ac:dyDescent="0.3">
      <c r="A3446">
        <v>972104</v>
      </c>
      <c r="B3446" t="s">
        <v>17904</v>
      </c>
      <c r="C3446" t="s">
        <v>17905</v>
      </c>
      <c r="D3446" t="s">
        <v>17906</v>
      </c>
      <c r="F3446" t="s">
        <v>92</v>
      </c>
      <c r="G3446" t="s">
        <v>27</v>
      </c>
      <c r="H3446" t="s">
        <v>24914</v>
      </c>
      <c r="I3446" t="s">
        <v>24915</v>
      </c>
      <c r="J3446" t="s">
        <v>24916</v>
      </c>
      <c r="K3446">
        <v>75</v>
      </c>
      <c r="L3446" t="s">
        <v>1517</v>
      </c>
      <c r="N3446" t="s">
        <v>68</v>
      </c>
      <c r="O3446" t="s">
        <v>1548</v>
      </c>
      <c r="P3446" t="s">
        <v>1518</v>
      </c>
      <c r="Q3446" t="s">
        <v>33</v>
      </c>
      <c r="R3446" t="s">
        <v>34</v>
      </c>
      <c r="S3446" t="s">
        <v>17910</v>
      </c>
      <c r="W3446" t="s">
        <v>24917</v>
      </c>
      <c r="X3446" t="s">
        <v>38</v>
      </c>
    </row>
    <row r="3447" spans="1:24" x14ac:dyDescent="0.3">
      <c r="A3447">
        <v>972105</v>
      </c>
      <c r="B3447" t="s">
        <v>24918</v>
      </c>
      <c r="C3447" t="s">
        <v>24919</v>
      </c>
      <c r="D3447" t="s">
        <v>24920</v>
      </c>
      <c r="E3447" t="s">
        <v>16273</v>
      </c>
      <c r="F3447" t="s">
        <v>102</v>
      </c>
      <c r="G3447" t="s">
        <v>27</v>
      </c>
      <c r="H3447" t="s">
        <v>24921</v>
      </c>
      <c r="I3447" t="s">
        <v>24922</v>
      </c>
      <c r="J3447" t="s">
        <v>24923</v>
      </c>
      <c r="K3447">
        <v>75</v>
      </c>
      <c r="L3447" t="s">
        <v>422</v>
      </c>
      <c r="N3447" t="s">
        <v>68</v>
      </c>
      <c r="O3447" t="s">
        <v>1548</v>
      </c>
      <c r="P3447" t="s">
        <v>1713</v>
      </c>
      <c r="Q3447" t="s">
        <v>33</v>
      </c>
      <c r="R3447" t="s">
        <v>34</v>
      </c>
      <c r="S3447" t="s">
        <v>24924</v>
      </c>
      <c r="W3447" t="s">
        <v>1715</v>
      </c>
      <c r="X3447" t="s">
        <v>38</v>
      </c>
    </row>
    <row r="3448" spans="1:24" x14ac:dyDescent="0.3">
      <c r="A3448">
        <v>972106</v>
      </c>
      <c r="B3448" t="s">
        <v>24925</v>
      </c>
      <c r="C3448" t="s">
        <v>24926</v>
      </c>
      <c r="D3448" t="s">
        <v>24927</v>
      </c>
      <c r="E3448" t="s">
        <v>185</v>
      </c>
      <c r="F3448" t="s">
        <v>125</v>
      </c>
      <c r="G3448" t="s">
        <v>43</v>
      </c>
      <c r="H3448" t="s">
        <v>24928</v>
      </c>
      <c r="I3448" t="s">
        <v>24929</v>
      </c>
      <c r="J3448" t="s">
        <v>24930</v>
      </c>
      <c r="K3448">
        <v>44</v>
      </c>
      <c r="N3448" t="s">
        <v>31</v>
      </c>
      <c r="O3448" t="s">
        <v>419</v>
      </c>
      <c r="Q3448" t="s">
        <v>33</v>
      </c>
      <c r="R3448" t="s">
        <v>34</v>
      </c>
      <c r="S3448" t="s">
        <v>24931</v>
      </c>
      <c r="W3448" t="s">
        <v>726</v>
      </c>
      <c r="X3448" t="s">
        <v>60</v>
      </c>
    </row>
    <row r="3449" spans="1:24" x14ac:dyDescent="0.3">
      <c r="A3449">
        <v>972107</v>
      </c>
      <c r="B3449" t="s">
        <v>24932</v>
      </c>
      <c r="C3449" t="s">
        <v>24933</v>
      </c>
      <c r="D3449" t="s">
        <v>24934</v>
      </c>
      <c r="E3449" t="s">
        <v>140</v>
      </c>
      <c r="F3449" t="s">
        <v>572</v>
      </c>
      <c r="G3449" t="s">
        <v>27</v>
      </c>
      <c r="H3449" t="s">
        <v>24928</v>
      </c>
      <c r="I3449" t="s">
        <v>24928</v>
      </c>
      <c r="J3449" t="s">
        <v>24935</v>
      </c>
      <c r="K3449">
        <v>0</v>
      </c>
      <c r="M3449" t="s">
        <v>24936</v>
      </c>
      <c r="N3449" t="s">
        <v>31</v>
      </c>
      <c r="O3449" t="s">
        <v>170</v>
      </c>
      <c r="Q3449" t="s">
        <v>119</v>
      </c>
      <c r="R3449" t="s">
        <v>120</v>
      </c>
      <c r="S3449" t="s">
        <v>24937</v>
      </c>
      <c r="W3449" t="s">
        <v>2688</v>
      </c>
    </row>
    <row r="3450" spans="1:24" x14ac:dyDescent="0.3">
      <c r="A3450">
        <v>972108</v>
      </c>
      <c r="B3450" t="s">
        <v>24938</v>
      </c>
      <c r="C3450" t="s">
        <v>24939</v>
      </c>
      <c r="D3450" t="s">
        <v>24940</v>
      </c>
      <c r="E3450" t="s">
        <v>101</v>
      </c>
      <c r="F3450" t="s">
        <v>1042</v>
      </c>
      <c r="G3450" t="s">
        <v>27</v>
      </c>
      <c r="H3450" t="s">
        <v>24941</v>
      </c>
      <c r="I3450" t="s">
        <v>24942</v>
      </c>
      <c r="J3450" t="s">
        <v>24943</v>
      </c>
      <c r="K3450">
        <v>68</v>
      </c>
      <c r="L3450" t="s">
        <v>24944</v>
      </c>
      <c r="N3450" t="s">
        <v>68</v>
      </c>
      <c r="O3450" t="s">
        <v>1548</v>
      </c>
      <c r="P3450" t="s">
        <v>24945</v>
      </c>
      <c r="Q3450" t="s">
        <v>33</v>
      </c>
      <c r="R3450" t="s">
        <v>34</v>
      </c>
      <c r="S3450" t="s">
        <v>24946</v>
      </c>
      <c r="W3450" t="s">
        <v>24947</v>
      </c>
      <c r="X3450" t="s">
        <v>38</v>
      </c>
    </row>
    <row r="3451" spans="1:24" x14ac:dyDescent="0.3">
      <c r="A3451">
        <v>972109</v>
      </c>
      <c r="B3451">
        <v>315997</v>
      </c>
      <c r="C3451" t="s">
        <v>24948</v>
      </c>
      <c r="D3451" t="s">
        <v>24949</v>
      </c>
      <c r="F3451" t="s">
        <v>141</v>
      </c>
      <c r="G3451" t="s">
        <v>43</v>
      </c>
      <c r="H3451" t="s">
        <v>24950</v>
      </c>
      <c r="J3451" t="s">
        <v>24951</v>
      </c>
      <c r="N3451" t="s">
        <v>31</v>
      </c>
      <c r="R3451" t="s">
        <v>78</v>
      </c>
      <c r="S3451" t="s">
        <v>24952</v>
      </c>
      <c r="T3451" t="s">
        <v>10429</v>
      </c>
      <c r="W3451" t="s">
        <v>24953</v>
      </c>
      <c r="X3451" t="s">
        <v>38</v>
      </c>
    </row>
    <row r="3452" spans="1:24" x14ac:dyDescent="0.3">
      <c r="A3452">
        <v>972110</v>
      </c>
      <c r="B3452" t="s">
        <v>23709</v>
      </c>
      <c r="C3452" t="s">
        <v>23710</v>
      </c>
      <c r="D3452" t="s">
        <v>23711</v>
      </c>
      <c r="E3452" t="s">
        <v>195</v>
      </c>
      <c r="F3452" t="s">
        <v>1360</v>
      </c>
      <c r="G3452" t="s">
        <v>43</v>
      </c>
      <c r="H3452" t="s">
        <v>24954</v>
      </c>
      <c r="I3452" t="s">
        <v>24955</v>
      </c>
      <c r="J3452" t="s">
        <v>24956</v>
      </c>
      <c r="K3452">
        <v>65</v>
      </c>
      <c r="L3452" t="s">
        <v>840</v>
      </c>
      <c r="N3452" t="s">
        <v>68</v>
      </c>
      <c r="O3452" t="s">
        <v>1548</v>
      </c>
      <c r="P3452" t="s">
        <v>841</v>
      </c>
      <c r="Q3452" t="s">
        <v>33</v>
      </c>
      <c r="R3452" t="s">
        <v>34</v>
      </c>
      <c r="S3452" t="s">
        <v>23716</v>
      </c>
      <c r="W3452" t="s">
        <v>24957</v>
      </c>
      <c r="X3452" t="s">
        <v>38</v>
      </c>
    </row>
    <row r="3453" spans="1:24" x14ac:dyDescent="0.3">
      <c r="A3453">
        <v>972111</v>
      </c>
      <c r="B3453" t="s">
        <v>24958</v>
      </c>
      <c r="C3453" t="s">
        <v>24959</v>
      </c>
      <c r="D3453" t="s">
        <v>24960</v>
      </c>
      <c r="F3453" t="s">
        <v>507</v>
      </c>
      <c r="G3453" t="s">
        <v>27</v>
      </c>
      <c r="H3453" t="s">
        <v>24961</v>
      </c>
      <c r="I3453" t="s">
        <v>24962</v>
      </c>
      <c r="J3453" t="s">
        <v>24963</v>
      </c>
      <c r="K3453">
        <v>95</v>
      </c>
      <c r="N3453" t="s">
        <v>31</v>
      </c>
      <c r="O3453" t="s">
        <v>47</v>
      </c>
      <c r="Q3453" t="s">
        <v>33</v>
      </c>
      <c r="R3453" t="s">
        <v>34</v>
      </c>
      <c r="S3453" t="s">
        <v>24964</v>
      </c>
      <c r="W3453" t="s">
        <v>24965</v>
      </c>
      <c r="X3453" t="s">
        <v>38</v>
      </c>
    </row>
    <row r="3454" spans="1:24" x14ac:dyDescent="0.3">
      <c r="A3454">
        <v>972112</v>
      </c>
      <c r="B3454" t="s">
        <v>23620</v>
      </c>
      <c r="C3454" t="s">
        <v>23621</v>
      </c>
      <c r="D3454" t="s">
        <v>23622</v>
      </c>
      <c r="F3454" t="s">
        <v>63</v>
      </c>
      <c r="G3454" t="s">
        <v>43</v>
      </c>
      <c r="H3454" t="s">
        <v>24966</v>
      </c>
      <c r="I3454" t="s">
        <v>24967</v>
      </c>
      <c r="J3454" t="s">
        <v>24968</v>
      </c>
      <c r="K3454">
        <v>37</v>
      </c>
      <c r="L3454" t="s">
        <v>8571</v>
      </c>
      <c r="N3454" t="s">
        <v>68</v>
      </c>
      <c r="O3454" t="s">
        <v>1548</v>
      </c>
      <c r="P3454" t="s">
        <v>286</v>
      </c>
      <c r="Q3454" t="s">
        <v>33</v>
      </c>
      <c r="R3454" t="s">
        <v>34</v>
      </c>
      <c r="S3454" t="s">
        <v>23626</v>
      </c>
      <c r="T3454" t="s">
        <v>3002</v>
      </c>
      <c r="W3454" t="s">
        <v>24969</v>
      </c>
      <c r="X3454" t="s">
        <v>60</v>
      </c>
    </row>
    <row r="3455" spans="1:24" x14ac:dyDescent="0.3">
      <c r="A3455">
        <v>972115</v>
      </c>
      <c r="B3455" t="s">
        <v>24970</v>
      </c>
      <c r="C3455" t="s">
        <v>24971</v>
      </c>
      <c r="D3455" t="s">
        <v>24972</v>
      </c>
      <c r="E3455" t="s">
        <v>195</v>
      </c>
      <c r="F3455" t="s">
        <v>1360</v>
      </c>
      <c r="G3455" t="s">
        <v>27</v>
      </c>
      <c r="H3455" t="s">
        <v>24973</v>
      </c>
      <c r="I3455" t="s">
        <v>24974</v>
      </c>
      <c r="J3455" t="s">
        <v>24975</v>
      </c>
      <c r="K3455">
        <v>153</v>
      </c>
      <c r="L3455" t="s">
        <v>24976</v>
      </c>
      <c r="N3455" t="s">
        <v>68</v>
      </c>
      <c r="O3455" t="s">
        <v>399</v>
      </c>
      <c r="P3455" t="s">
        <v>3137</v>
      </c>
      <c r="Q3455" t="s">
        <v>33</v>
      </c>
      <c r="R3455" t="s">
        <v>34</v>
      </c>
      <c r="S3455" t="s">
        <v>24977</v>
      </c>
      <c r="W3455" t="s">
        <v>24978</v>
      </c>
      <c r="X3455" t="s">
        <v>38</v>
      </c>
    </row>
    <row r="3456" spans="1:24" x14ac:dyDescent="0.3">
      <c r="A3456">
        <v>972116</v>
      </c>
      <c r="B3456">
        <v>154421</v>
      </c>
      <c r="C3456" t="s">
        <v>24979</v>
      </c>
      <c r="D3456" t="s">
        <v>24980</v>
      </c>
      <c r="F3456" t="s">
        <v>141</v>
      </c>
      <c r="G3456" t="s">
        <v>27</v>
      </c>
      <c r="H3456" t="s">
        <v>24981</v>
      </c>
      <c r="I3456" t="s">
        <v>24982</v>
      </c>
      <c r="J3456" t="s">
        <v>24983</v>
      </c>
      <c r="K3456">
        <v>176</v>
      </c>
      <c r="L3456" t="s">
        <v>24984</v>
      </c>
      <c r="N3456" t="s">
        <v>68</v>
      </c>
      <c r="O3456" t="s">
        <v>47</v>
      </c>
      <c r="P3456" t="s">
        <v>2423</v>
      </c>
      <c r="Q3456" t="s">
        <v>33</v>
      </c>
      <c r="R3456" t="s">
        <v>34</v>
      </c>
      <c r="S3456" t="e">
        <f>- Neuquén</f>
        <v>#NAME?</v>
      </c>
      <c r="T3456" t="s">
        <v>24985</v>
      </c>
      <c r="W3456" t="s">
        <v>24986</v>
      </c>
      <c r="X3456" t="s">
        <v>38</v>
      </c>
    </row>
    <row r="3457" spans="1:24" x14ac:dyDescent="0.3">
      <c r="A3457">
        <v>972117</v>
      </c>
      <c r="B3457" t="s">
        <v>24987</v>
      </c>
      <c r="C3457" t="s">
        <v>24988</v>
      </c>
      <c r="D3457" t="s">
        <v>24989</v>
      </c>
      <c r="F3457" t="s">
        <v>603</v>
      </c>
      <c r="G3457" t="s">
        <v>43</v>
      </c>
      <c r="H3457" t="s">
        <v>24990</v>
      </c>
      <c r="I3457" t="s">
        <v>24991</v>
      </c>
      <c r="J3457" t="s">
        <v>24992</v>
      </c>
      <c r="K3457">
        <v>34</v>
      </c>
      <c r="L3457" t="s">
        <v>24993</v>
      </c>
      <c r="N3457" t="s">
        <v>68</v>
      </c>
      <c r="O3457" t="s">
        <v>399</v>
      </c>
      <c r="P3457" t="s">
        <v>6936</v>
      </c>
      <c r="Q3457" t="s">
        <v>33</v>
      </c>
      <c r="R3457" t="s">
        <v>34</v>
      </c>
      <c r="S3457" t="s">
        <v>24994</v>
      </c>
      <c r="W3457" t="s">
        <v>24995</v>
      </c>
    </row>
    <row r="3458" spans="1:24" x14ac:dyDescent="0.3">
      <c r="A3458">
        <v>972118</v>
      </c>
      <c r="B3458" t="s">
        <v>24996</v>
      </c>
      <c r="C3458" t="s">
        <v>24997</v>
      </c>
      <c r="D3458" t="s">
        <v>24998</v>
      </c>
      <c r="E3458" t="s">
        <v>195</v>
      </c>
      <c r="F3458" t="s">
        <v>2732</v>
      </c>
      <c r="G3458" t="s">
        <v>27</v>
      </c>
      <c r="H3458" t="s">
        <v>24999</v>
      </c>
      <c r="I3458" t="s">
        <v>25000</v>
      </c>
      <c r="J3458" t="s">
        <v>25001</v>
      </c>
      <c r="K3458">
        <v>15</v>
      </c>
      <c r="M3458" t="s">
        <v>25002</v>
      </c>
      <c r="N3458" t="s">
        <v>68</v>
      </c>
      <c r="O3458" t="s">
        <v>170</v>
      </c>
      <c r="P3458" t="s">
        <v>1355</v>
      </c>
      <c r="Q3458" t="s">
        <v>33</v>
      </c>
      <c r="R3458" t="s">
        <v>34</v>
      </c>
      <c r="S3458" t="s">
        <v>25003</v>
      </c>
      <c r="T3458" t="s">
        <v>402</v>
      </c>
      <c r="W3458" t="s">
        <v>25004</v>
      </c>
      <c r="X3458" t="s">
        <v>60</v>
      </c>
    </row>
    <row r="3459" spans="1:24" x14ac:dyDescent="0.3">
      <c r="A3459">
        <v>972119</v>
      </c>
      <c r="B3459" t="s">
        <v>12318</v>
      </c>
      <c r="C3459" t="s">
        <v>12319</v>
      </c>
      <c r="D3459" t="s">
        <v>12320</v>
      </c>
      <c r="F3459" t="s">
        <v>92</v>
      </c>
      <c r="G3459" t="s">
        <v>27</v>
      </c>
      <c r="H3459" t="s">
        <v>25005</v>
      </c>
      <c r="J3459" t="s">
        <v>25006</v>
      </c>
      <c r="N3459" t="s">
        <v>31</v>
      </c>
      <c r="R3459" t="s">
        <v>78</v>
      </c>
      <c r="S3459" t="s">
        <v>12324</v>
      </c>
      <c r="T3459" t="s">
        <v>10412</v>
      </c>
      <c r="W3459" t="s">
        <v>25007</v>
      </c>
      <c r="X3459" t="s">
        <v>38</v>
      </c>
    </row>
    <row r="3460" spans="1:24" x14ac:dyDescent="0.3">
      <c r="A3460">
        <v>972120</v>
      </c>
      <c r="B3460">
        <v>199279</v>
      </c>
      <c r="C3460" t="s">
        <v>25008</v>
      </c>
      <c r="D3460" t="s">
        <v>25009</v>
      </c>
      <c r="E3460" t="s">
        <v>185</v>
      </c>
      <c r="F3460" t="s">
        <v>165</v>
      </c>
      <c r="G3460" t="s">
        <v>27</v>
      </c>
      <c r="H3460" t="s">
        <v>25010</v>
      </c>
      <c r="J3460" t="s">
        <v>25011</v>
      </c>
      <c r="N3460" t="s">
        <v>31</v>
      </c>
      <c r="R3460" t="s">
        <v>78</v>
      </c>
      <c r="S3460" t="s">
        <v>25012</v>
      </c>
      <c r="W3460" t="s">
        <v>25013</v>
      </c>
      <c r="X3460" t="s">
        <v>38</v>
      </c>
    </row>
    <row r="3461" spans="1:24" x14ac:dyDescent="0.3">
      <c r="A3461">
        <v>972121</v>
      </c>
      <c r="B3461">
        <v>221256</v>
      </c>
      <c r="C3461" t="s">
        <v>25014</v>
      </c>
      <c r="D3461" t="s">
        <v>25015</v>
      </c>
      <c r="F3461" t="s">
        <v>320</v>
      </c>
      <c r="G3461" t="s">
        <v>27</v>
      </c>
      <c r="H3461" t="s">
        <v>25016</v>
      </c>
      <c r="J3461" t="s">
        <v>25017</v>
      </c>
      <c r="N3461" t="s">
        <v>31</v>
      </c>
      <c r="R3461" t="s">
        <v>78</v>
      </c>
      <c r="S3461" t="s">
        <v>25018</v>
      </c>
      <c r="T3461" t="s">
        <v>36</v>
      </c>
      <c r="W3461" t="s">
        <v>25019</v>
      </c>
      <c r="X3461" t="s">
        <v>38</v>
      </c>
    </row>
    <row r="3462" spans="1:24" x14ac:dyDescent="0.3">
      <c r="A3462">
        <v>972122</v>
      </c>
      <c r="B3462">
        <v>106501</v>
      </c>
      <c r="C3462" t="s">
        <v>18386</v>
      </c>
      <c r="D3462" t="s">
        <v>18387</v>
      </c>
      <c r="F3462" t="s">
        <v>584</v>
      </c>
      <c r="G3462" t="s">
        <v>27</v>
      </c>
      <c r="H3462" t="s">
        <v>25020</v>
      </c>
      <c r="J3462" t="s">
        <v>25021</v>
      </c>
      <c r="N3462" t="s">
        <v>31</v>
      </c>
      <c r="R3462" t="s">
        <v>78</v>
      </c>
      <c r="S3462" t="s">
        <v>18392</v>
      </c>
      <c r="T3462" t="s">
        <v>13314</v>
      </c>
      <c r="W3462" t="s">
        <v>18910</v>
      </c>
      <c r="X3462" t="s">
        <v>38</v>
      </c>
    </row>
    <row r="3463" spans="1:24" x14ac:dyDescent="0.3">
      <c r="A3463">
        <v>972123</v>
      </c>
      <c r="B3463">
        <v>70599</v>
      </c>
      <c r="C3463" t="s">
        <v>25022</v>
      </c>
      <c r="D3463" t="s">
        <v>25023</v>
      </c>
      <c r="E3463" t="s">
        <v>195</v>
      </c>
      <c r="F3463" t="s">
        <v>1864</v>
      </c>
      <c r="G3463" t="s">
        <v>43</v>
      </c>
      <c r="H3463" t="s">
        <v>25024</v>
      </c>
      <c r="I3463" t="s">
        <v>25025</v>
      </c>
      <c r="J3463" t="s">
        <v>25026</v>
      </c>
      <c r="K3463">
        <v>199</v>
      </c>
      <c r="L3463" t="s">
        <v>25027</v>
      </c>
      <c r="N3463" t="s">
        <v>68</v>
      </c>
      <c r="O3463" t="s">
        <v>490</v>
      </c>
      <c r="P3463" t="s">
        <v>25028</v>
      </c>
      <c r="Q3463" t="s">
        <v>33</v>
      </c>
      <c r="R3463" t="s">
        <v>34</v>
      </c>
      <c r="S3463" t="s">
        <v>25029</v>
      </c>
      <c r="W3463" t="s">
        <v>25030</v>
      </c>
      <c r="X3463" t="s">
        <v>38</v>
      </c>
    </row>
    <row r="3464" spans="1:24" x14ac:dyDescent="0.3">
      <c r="A3464">
        <v>972124</v>
      </c>
      <c r="B3464">
        <v>20923</v>
      </c>
      <c r="C3464" t="s">
        <v>25031</v>
      </c>
      <c r="D3464" t="s">
        <v>25032</v>
      </c>
      <c r="F3464" t="s">
        <v>514</v>
      </c>
      <c r="G3464" t="s">
        <v>27</v>
      </c>
      <c r="H3464" t="s">
        <v>25033</v>
      </c>
      <c r="I3464" t="s">
        <v>25034</v>
      </c>
      <c r="J3464" t="s">
        <v>25035</v>
      </c>
      <c r="K3464">
        <v>214</v>
      </c>
      <c r="N3464" t="s">
        <v>31</v>
      </c>
      <c r="O3464" t="s">
        <v>47</v>
      </c>
      <c r="Q3464" t="s">
        <v>33</v>
      </c>
      <c r="R3464" t="s">
        <v>34</v>
      </c>
      <c r="S3464" t="s">
        <v>25036</v>
      </c>
      <c r="T3464" t="s">
        <v>58</v>
      </c>
      <c r="W3464" t="s">
        <v>10000</v>
      </c>
      <c r="X3464" t="s">
        <v>38</v>
      </c>
    </row>
    <row r="3465" spans="1:24" x14ac:dyDescent="0.3">
      <c r="A3465">
        <v>972125</v>
      </c>
      <c r="B3465" t="s">
        <v>25037</v>
      </c>
      <c r="C3465" t="s">
        <v>25038</v>
      </c>
      <c r="D3465" t="s">
        <v>25039</v>
      </c>
      <c r="E3465" t="s">
        <v>4216</v>
      </c>
      <c r="F3465" t="s">
        <v>1001</v>
      </c>
      <c r="G3465" t="s">
        <v>27</v>
      </c>
      <c r="H3465" t="s">
        <v>25040</v>
      </c>
      <c r="J3465" t="s">
        <v>25041</v>
      </c>
      <c r="N3465" t="s">
        <v>31</v>
      </c>
      <c r="R3465" t="s">
        <v>78</v>
      </c>
      <c r="S3465" t="s">
        <v>25042</v>
      </c>
      <c r="W3465" t="s">
        <v>25043</v>
      </c>
      <c r="X3465" t="s">
        <v>38</v>
      </c>
    </row>
    <row r="3466" spans="1:24" x14ac:dyDescent="0.3">
      <c r="A3466">
        <v>972126</v>
      </c>
      <c r="B3466" t="s">
        <v>5102</v>
      </c>
      <c r="C3466" t="s">
        <v>5103</v>
      </c>
      <c r="D3466" t="s">
        <v>5104</v>
      </c>
      <c r="F3466" t="s">
        <v>320</v>
      </c>
      <c r="G3466" t="s">
        <v>43</v>
      </c>
      <c r="H3466" t="s">
        <v>25044</v>
      </c>
      <c r="I3466" t="s">
        <v>25045</v>
      </c>
      <c r="J3466" t="s">
        <v>25046</v>
      </c>
      <c r="K3466">
        <v>206</v>
      </c>
      <c r="L3466" t="s">
        <v>189</v>
      </c>
      <c r="N3466" t="s">
        <v>68</v>
      </c>
      <c r="O3466" t="s">
        <v>490</v>
      </c>
      <c r="P3466" t="s">
        <v>190</v>
      </c>
      <c r="Q3466" t="s">
        <v>33</v>
      </c>
      <c r="R3466" t="s">
        <v>34</v>
      </c>
      <c r="S3466" t="s">
        <v>5109</v>
      </c>
      <c r="W3466" t="s">
        <v>25047</v>
      </c>
      <c r="X3466" t="s">
        <v>38</v>
      </c>
    </row>
    <row r="3467" spans="1:24" x14ac:dyDescent="0.3">
      <c r="A3467">
        <v>972127</v>
      </c>
      <c r="B3467" t="s">
        <v>23957</v>
      </c>
      <c r="C3467" t="s">
        <v>23958</v>
      </c>
      <c r="D3467" t="s">
        <v>23959</v>
      </c>
      <c r="E3467" t="s">
        <v>3789</v>
      </c>
      <c r="F3467" t="s">
        <v>320</v>
      </c>
      <c r="G3467" t="s">
        <v>27</v>
      </c>
      <c r="H3467" t="s">
        <v>25048</v>
      </c>
      <c r="J3467" t="s">
        <v>25049</v>
      </c>
      <c r="N3467" t="s">
        <v>31</v>
      </c>
      <c r="R3467" t="s">
        <v>78</v>
      </c>
      <c r="S3467" t="s">
        <v>23963</v>
      </c>
      <c r="W3467" t="s">
        <v>25050</v>
      </c>
      <c r="X3467" t="s">
        <v>38</v>
      </c>
    </row>
    <row r="3468" spans="1:24" x14ac:dyDescent="0.3">
      <c r="A3468">
        <v>972128</v>
      </c>
      <c r="B3468">
        <v>144058</v>
      </c>
      <c r="C3468" t="s">
        <v>25051</v>
      </c>
      <c r="D3468" t="s">
        <v>25052</v>
      </c>
      <c r="E3468" t="s">
        <v>140</v>
      </c>
      <c r="F3468" t="s">
        <v>258</v>
      </c>
      <c r="G3468" t="s">
        <v>27</v>
      </c>
      <c r="H3468" t="s">
        <v>25053</v>
      </c>
      <c r="I3468" t="s">
        <v>25054</v>
      </c>
      <c r="J3468" t="s">
        <v>25055</v>
      </c>
      <c r="K3468">
        <v>24</v>
      </c>
      <c r="N3468" t="s">
        <v>31</v>
      </c>
      <c r="O3468" t="s">
        <v>419</v>
      </c>
      <c r="Q3468" t="s">
        <v>33</v>
      </c>
      <c r="R3468" t="s">
        <v>34</v>
      </c>
      <c r="S3468" t="s">
        <v>25056</v>
      </c>
      <c r="W3468" t="s">
        <v>25057</v>
      </c>
      <c r="X3468" t="s">
        <v>60</v>
      </c>
    </row>
    <row r="3469" spans="1:24" x14ac:dyDescent="0.3">
      <c r="A3469">
        <v>972130</v>
      </c>
      <c r="B3469">
        <v>70949</v>
      </c>
      <c r="C3469" t="s">
        <v>25058</v>
      </c>
      <c r="D3469" t="s">
        <v>25059</v>
      </c>
      <c r="E3469" t="s">
        <v>364</v>
      </c>
      <c r="F3469" t="s">
        <v>463</v>
      </c>
      <c r="G3469" t="s">
        <v>27</v>
      </c>
      <c r="H3469" t="s">
        <v>25060</v>
      </c>
      <c r="J3469" t="s">
        <v>25061</v>
      </c>
      <c r="N3469" t="s">
        <v>31</v>
      </c>
      <c r="R3469" t="s">
        <v>78</v>
      </c>
      <c r="S3469" t="s">
        <v>25062</v>
      </c>
      <c r="T3469" t="s">
        <v>6358</v>
      </c>
      <c r="W3469" t="s">
        <v>25063</v>
      </c>
      <c r="X3469" t="s">
        <v>38</v>
      </c>
    </row>
    <row r="3470" spans="1:24" x14ac:dyDescent="0.3">
      <c r="A3470">
        <v>972131</v>
      </c>
      <c r="B3470">
        <v>184610</v>
      </c>
      <c r="C3470" t="s">
        <v>25064</v>
      </c>
      <c r="D3470" t="s">
        <v>25065</v>
      </c>
      <c r="E3470" t="s">
        <v>364</v>
      </c>
      <c r="F3470" t="s">
        <v>281</v>
      </c>
      <c r="G3470" t="s">
        <v>43</v>
      </c>
      <c r="H3470" t="s">
        <v>25066</v>
      </c>
      <c r="I3470" t="s">
        <v>25067</v>
      </c>
      <c r="J3470" t="s">
        <v>25068</v>
      </c>
      <c r="K3470">
        <v>89</v>
      </c>
      <c r="N3470" t="s">
        <v>31</v>
      </c>
      <c r="O3470" t="s">
        <v>490</v>
      </c>
      <c r="Q3470" t="s">
        <v>33</v>
      </c>
      <c r="R3470" t="s">
        <v>34</v>
      </c>
      <c r="S3470" t="s">
        <v>25069</v>
      </c>
      <c r="T3470" t="s">
        <v>15265</v>
      </c>
      <c r="W3470" t="s">
        <v>25070</v>
      </c>
      <c r="X3470" t="s">
        <v>60</v>
      </c>
    </row>
    <row r="3471" spans="1:24" x14ac:dyDescent="0.3">
      <c r="A3471">
        <v>972132</v>
      </c>
      <c r="B3471" t="s">
        <v>25071</v>
      </c>
      <c r="C3471" t="s">
        <v>25072</v>
      </c>
      <c r="D3471" t="s">
        <v>25073</v>
      </c>
      <c r="F3471" t="s">
        <v>738</v>
      </c>
      <c r="G3471" t="s">
        <v>43</v>
      </c>
      <c r="H3471" t="s">
        <v>25074</v>
      </c>
      <c r="I3471" t="s">
        <v>25074</v>
      </c>
      <c r="J3471" t="s">
        <v>25075</v>
      </c>
      <c r="K3471">
        <v>0</v>
      </c>
      <c r="L3471" t="s">
        <v>500</v>
      </c>
      <c r="N3471" t="s">
        <v>68</v>
      </c>
      <c r="O3471" t="s">
        <v>399</v>
      </c>
      <c r="P3471" t="s">
        <v>501</v>
      </c>
      <c r="Q3471" t="s">
        <v>33</v>
      </c>
      <c r="R3471" t="s">
        <v>34</v>
      </c>
      <c r="S3471" t="s">
        <v>25076</v>
      </c>
      <c r="W3471" t="s">
        <v>25077</v>
      </c>
    </row>
    <row r="3472" spans="1:24" x14ac:dyDescent="0.3">
      <c r="A3472">
        <v>972133</v>
      </c>
      <c r="B3472" t="s">
        <v>25078</v>
      </c>
      <c r="C3472" t="s">
        <v>25079</v>
      </c>
      <c r="D3472" t="s">
        <v>25080</v>
      </c>
      <c r="E3472" t="s">
        <v>140</v>
      </c>
      <c r="F3472" t="s">
        <v>979</v>
      </c>
      <c r="G3472" t="s">
        <v>27</v>
      </c>
      <c r="H3472" t="s">
        <v>25081</v>
      </c>
      <c r="I3472" t="s">
        <v>25081</v>
      </c>
      <c r="J3472" t="s">
        <v>25082</v>
      </c>
      <c r="K3472">
        <v>0</v>
      </c>
      <c r="L3472" t="s">
        <v>21729</v>
      </c>
      <c r="N3472" t="s">
        <v>68</v>
      </c>
      <c r="O3472" t="s">
        <v>399</v>
      </c>
      <c r="P3472" t="s">
        <v>25083</v>
      </c>
      <c r="Q3472" t="s">
        <v>1586</v>
      </c>
      <c r="R3472" t="s">
        <v>1587</v>
      </c>
      <c r="S3472" t="s">
        <v>25084</v>
      </c>
      <c r="W3472" t="s">
        <v>25085</v>
      </c>
    </row>
    <row r="3473" spans="1:24" x14ac:dyDescent="0.3">
      <c r="A3473">
        <v>972136</v>
      </c>
      <c r="B3473" t="s">
        <v>25086</v>
      </c>
      <c r="C3473" t="s">
        <v>25087</v>
      </c>
      <c r="D3473" t="s">
        <v>25088</v>
      </c>
      <c r="E3473" t="s">
        <v>195</v>
      </c>
      <c r="F3473" t="s">
        <v>6865</v>
      </c>
      <c r="G3473" t="s">
        <v>43</v>
      </c>
      <c r="H3473" t="s">
        <v>25089</v>
      </c>
      <c r="J3473" t="s">
        <v>25090</v>
      </c>
      <c r="N3473" t="s">
        <v>31</v>
      </c>
      <c r="R3473" t="s">
        <v>78</v>
      </c>
      <c r="S3473" t="s">
        <v>25091</v>
      </c>
      <c r="W3473" t="s">
        <v>25092</v>
      </c>
    </row>
    <row r="3474" spans="1:24" x14ac:dyDescent="0.3">
      <c r="A3474">
        <v>972139</v>
      </c>
      <c r="B3474">
        <v>152470</v>
      </c>
      <c r="C3474" t="s">
        <v>25093</v>
      </c>
      <c r="D3474" t="s">
        <v>25094</v>
      </c>
      <c r="E3474" t="s">
        <v>364</v>
      </c>
      <c r="F3474" t="s">
        <v>356</v>
      </c>
      <c r="G3474" t="s">
        <v>43</v>
      </c>
      <c r="H3474" t="s">
        <v>25095</v>
      </c>
      <c r="I3474" t="s">
        <v>25096</v>
      </c>
      <c r="J3474" t="s">
        <v>25097</v>
      </c>
      <c r="K3474">
        <v>162</v>
      </c>
      <c r="N3474" t="s">
        <v>31</v>
      </c>
      <c r="O3474" t="s">
        <v>47</v>
      </c>
      <c r="Q3474" t="s">
        <v>33</v>
      </c>
      <c r="R3474" t="s">
        <v>34</v>
      </c>
      <c r="S3474" t="s">
        <v>25098</v>
      </c>
      <c r="W3474" t="s">
        <v>25099</v>
      </c>
      <c r="X3474" t="s">
        <v>38</v>
      </c>
    </row>
    <row r="3475" spans="1:24" x14ac:dyDescent="0.3">
      <c r="A3475">
        <v>972141</v>
      </c>
      <c r="B3475">
        <v>303292</v>
      </c>
      <c r="C3475" t="s">
        <v>25100</v>
      </c>
      <c r="D3475" t="s">
        <v>25101</v>
      </c>
      <c r="F3475" t="s">
        <v>562</v>
      </c>
      <c r="G3475" t="s">
        <v>27</v>
      </c>
      <c r="H3475" t="s">
        <v>25102</v>
      </c>
      <c r="J3475" t="s">
        <v>25103</v>
      </c>
      <c r="N3475" t="s">
        <v>31</v>
      </c>
      <c r="R3475" t="s">
        <v>78</v>
      </c>
      <c r="S3475" t="s">
        <v>17947</v>
      </c>
      <c r="W3475" t="s">
        <v>25104</v>
      </c>
      <c r="X3475" t="s">
        <v>38</v>
      </c>
    </row>
    <row r="3476" spans="1:24" x14ac:dyDescent="0.3">
      <c r="A3476">
        <v>972142</v>
      </c>
      <c r="B3476">
        <v>274404</v>
      </c>
      <c r="C3476" t="s">
        <v>25105</v>
      </c>
      <c r="D3476" t="s">
        <v>25106</v>
      </c>
      <c r="E3476" t="s">
        <v>364</v>
      </c>
      <c r="F3476" t="s">
        <v>2326</v>
      </c>
      <c r="G3476" t="s">
        <v>43</v>
      </c>
      <c r="H3476" t="s">
        <v>25107</v>
      </c>
      <c r="I3476" t="s">
        <v>25107</v>
      </c>
      <c r="J3476" t="s">
        <v>25108</v>
      </c>
      <c r="K3476">
        <v>0</v>
      </c>
      <c r="L3476" t="s">
        <v>2521</v>
      </c>
      <c r="N3476" t="s">
        <v>31</v>
      </c>
      <c r="O3476" t="s">
        <v>399</v>
      </c>
      <c r="Q3476" t="s">
        <v>119</v>
      </c>
      <c r="R3476" t="s">
        <v>120</v>
      </c>
      <c r="S3476" t="s">
        <v>25109</v>
      </c>
      <c r="T3476" t="s">
        <v>25110</v>
      </c>
      <c r="W3476" t="s">
        <v>2525</v>
      </c>
    </row>
    <row r="3477" spans="1:24" x14ac:dyDescent="0.3">
      <c r="A3477">
        <v>972144</v>
      </c>
      <c r="B3477">
        <v>143263</v>
      </c>
      <c r="C3477" t="s">
        <v>25111</v>
      </c>
      <c r="D3477" t="s">
        <v>25112</v>
      </c>
      <c r="F3477" t="s">
        <v>463</v>
      </c>
      <c r="G3477" t="s">
        <v>27</v>
      </c>
      <c r="H3477" t="s">
        <v>25113</v>
      </c>
      <c r="I3477" t="s">
        <v>25114</v>
      </c>
      <c r="J3477" t="s">
        <v>25115</v>
      </c>
      <c r="K3477">
        <v>41</v>
      </c>
      <c r="N3477" t="s">
        <v>31</v>
      </c>
      <c r="O3477" t="s">
        <v>399</v>
      </c>
      <c r="Q3477" t="s">
        <v>33</v>
      </c>
      <c r="R3477" t="s">
        <v>34</v>
      </c>
      <c r="S3477" t="s">
        <v>25116</v>
      </c>
      <c r="T3477" t="s">
        <v>530</v>
      </c>
      <c r="W3477" t="s">
        <v>25117</v>
      </c>
      <c r="X3477" t="s">
        <v>60</v>
      </c>
    </row>
    <row r="3478" spans="1:24" x14ac:dyDescent="0.3">
      <c r="A3478">
        <v>972146</v>
      </c>
      <c r="B3478" t="s">
        <v>19538</v>
      </c>
      <c r="C3478" t="s">
        <v>19539</v>
      </c>
      <c r="D3478" t="s">
        <v>19540</v>
      </c>
      <c r="F3478" t="s">
        <v>507</v>
      </c>
      <c r="G3478" t="s">
        <v>43</v>
      </c>
      <c r="H3478" t="s">
        <v>25118</v>
      </c>
      <c r="J3478" t="s">
        <v>25119</v>
      </c>
      <c r="N3478" t="s">
        <v>31</v>
      </c>
      <c r="R3478" t="s">
        <v>78</v>
      </c>
      <c r="S3478" t="s">
        <v>19545</v>
      </c>
      <c r="T3478" t="s">
        <v>19546</v>
      </c>
      <c r="W3478" t="s">
        <v>25120</v>
      </c>
      <c r="X3478" t="s">
        <v>38</v>
      </c>
    </row>
    <row r="3479" spans="1:24" x14ac:dyDescent="0.3">
      <c r="A3479">
        <v>972147</v>
      </c>
      <c r="B3479" t="s">
        <v>25121</v>
      </c>
      <c r="C3479" t="s">
        <v>25122</v>
      </c>
      <c r="D3479" t="s">
        <v>25123</v>
      </c>
      <c r="F3479" t="s">
        <v>209</v>
      </c>
      <c r="G3479" t="s">
        <v>43</v>
      </c>
      <c r="H3479" t="s">
        <v>25124</v>
      </c>
      <c r="I3479" t="s">
        <v>25125</v>
      </c>
      <c r="J3479" t="s">
        <v>25126</v>
      </c>
      <c r="K3479">
        <v>140</v>
      </c>
      <c r="N3479" t="s">
        <v>31</v>
      </c>
      <c r="O3479" t="s">
        <v>399</v>
      </c>
      <c r="Q3479" t="s">
        <v>33</v>
      </c>
      <c r="R3479" t="s">
        <v>34</v>
      </c>
      <c r="S3479" t="s">
        <v>25127</v>
      </c>
      <c r="T3479" t="s">
        <v>2472</v>
      </c>
      <c r="W3479" t="s">
        <v>25128</v>
      </c>
      <c r="X3479" t="s">
        <v>38</v>
      </c>
    </row>
    <row r="3480" spans="1:24" x14ac:dyDescent="0.3">
      <c r="A3480">
        <v>972149</v>
      </c>
      <c r="B3480" t="s">
        <v>25129</v>
      </c>
      <c r="C3480" t="s">
        <v>25130</v>
      </c>
      <c r="D3480" t="s">
        <v>25131</v>
      </c>
      <c r="F3480" t="s">
        <v>92</v>
      </c>
      <c r="G3480" t="s">
        <v>43</v>
      </c>
      <c r="H3480" t="s">
        <v>25132</v>
      </c>
      <c r="I3480" t="s">
        <v>25133</v>
      </c>
      <c r="J3480" t="s">
        <v>25134</v>
      </c>
      <c r="K3480">
        <v>140</v>
      </c>
      <c r="N3480" t="s">
        <v>31</v>
      </c>
      <c r="O3480" t="s">
        <v>47</v>
      </c>
      <c r="Q3480" t="s">
        <v>33</v>
      </c>
      <c r="R3480" t="s">
        <v>34</v>
      </c>
      <c r="S3480" t="s">
        <v>25135</v>
      </c>
      <c r="T3480" t="s">
        <v>8590</v>
      </c>
      <c r="W3480" t="s">
        <v>25136</v>
      </c>
    </row>
    <row r="3481" spans="1:24" x14ac:dyDescent="0.3">
      <c r="A3481">
        <v>972148</v>
      </c>
      <c r="B3481" t="s">
        <v>25137</v>
      </c>
      <c r="C3481" t="s">
        <v>25138</v>
      </c>
      <c r="D3481" t="s">
        <v>25139</v>
      </c>
      <c r="E3481" t="s">
        <v>140</v>
      </c>
      <c r="F3481" t="s">
        <v>219</v>
      </c>
      <c r="G3481" t="s">
        <v>43</v>
      </c>
      <c r="H3481" t="s">
        <v>25140</v>
      </c>
      <c r="J3481" t="s">
        <v>25141</v>
      </c>
      <c r="N3481" t="s">
        <v>31</v>
      </c>
      <c r="R3481" t="s">
        <v>78</v>
      </c>
      <c r="S3481" t="s">
        <v>25142</v>
      </c>
      <c r="W3481" t="s">
        <v>25143</v>
      </c>
      <c r="X3481" t="s">
        <v>60</v>
      </c>
    </row>
    <row r="3482" spans="1:24" x14ac:dyDescent="0.3">
      <c r="A3482">
        <v>972150</v>
      </c>
      <c r="B3482">
        <v>37003989</v>
      </c>
      <c r="C3482" t="s">
        <v>25144</v>
      </c>
      <c r="D3482" t="s">
        <v>25145</v>
      </c>
      <c r="E3482" t="s">
        <v>140</v>
      </c>
      <c r="F3482" t="s">
        <v>356</v>
      </c>
      <c r="G3482" t="s">
        <v>27</v>
      </c>
      <c r="H3482" t="s">
        <v>25146</v>
      </c>
      <c r="J3482" t="s">
        <v>25147</v>
      </c>
      <c r="N3482" t="s">
        <v>31</v>
      </c>
      <c r="R3482" t="s">
        <v>78</v>
      </c>
      <c r="S3482" t="s">
        <v>25148</v>
      </c>
      <c r="T3482" t="s">
        <v>4455</v>
      </c>
      <c r="W3482" t="s">
        <v>25149</v>
      </c>
    </row>
    <row r="3483" spans="1:24" x14ac:dyDescent="0.3">
      <c r="A3483">
        <v>972152</v>
      </c>
      <c r="B3483">
        <v>270614</v>
      </c>
      <c r="C3483" t="s">
        <v>25150</v>
      </c>
      <c r="D3483" t="s">
        <v>25151</v>
      </c>
      <c r="F3483" t="s">
        <v>947</v>
      </c>
      <c r="G3483" t="s">
        <v>27</v>
      </c>
      <c r="H3483" t="s">
        <v>25152</v>
      </c>
      <c r="I3483" t="s">
        <v>25153</v>
      </c>
      <c r="J3483" t="s">
        <v>25154</v>
      </c>
      <c r="K3483">
        <v>17</v>
      </c>
      <c r="N3483" t="s">
        <v>31</v>
      </c>
      <c r="O3483" t="s">
        <v>399</v>
      </c>
      <c r="Q3483" t="s">
        <v>33</v>
      </c>
      <c r="R3483" t="s">
        <v>34</v>
      </c>
      <c r="S3483" t="s">
        <v>25155</v>
      </c>
      <c r="T3483" t="s">
        <v>8826</v>
      </c>
      <c r="W3483" t="s">
        <v>25156</v>
      </c>
      <c r="X3483" t="s">
        <v>60</v>
      </c>
    </row>
    <row r="3484" spans="1:24" x14ac:dyDescent="0.3">
      <c r="A3484">
        <v>972153</v>
      </c>
      <c r="B3484" t="s">
        <v>25157</v>
      </c>
      <c r="C3484" t="s">
        <v>25158</v>
      </c>
      <c r="D3484" t="s">
        <v>25159</v>
      </c>
      <c r="E3484" t="s">
        <v>101</v>
      </c>
      <c r="F3484" t="s">
        <v>356</v>
      </c>
      <c r="G3484" t="s">
        <v>27</v>
      </c>
      <c r="H3484" t="s">
        <v>25160</v>
      </c>
      <c r="J3484" t="s">
        <v>25161</v>
      </c>
      <c r="N3484" t="s">
        <v>31</v>
      </c>
      <c r="R3484" t="s">
        <v>78</v>
      </c>
      <c r="S3484" t="s">
        <v>25162</v>
      </c>
      <c r="W3484" t="s">
        <v>25163</v>
      </c>
    </row>
    <row r="3485" spans="1:24" x14ac:dyDescent="0.3">
      <c r="A3485">
        <v>972154</v>
      </c>
      <c r="B3485" t="s">
        <v>25164</v>
      </c>
      <c r="C3485" t="s">
        <v>25165</v>
      </c>
      <c r="D3485" t="s">
        <v>25166</v>
      </c>
      <c r="F3485" t="s">
        <v>63</v>
      </c>
      <c r="G3485" t="s">
        <v>27</v>
      </c>
      <c r="H3485" t="s">
        <v>25167</v>
      </c>
      <c r="J3485" t="s">
        <v>25168</v>
      </c>
      <c r="N3485" t="s">
        <v>31</v>
      </c>
      <c r="R3485" t="s">
        <v>78</v>
      </c>
      <c r="S3485" t="s">
        <v>25169</v>
      </c>
      <c r="W3485" t="s">
        <v>25170</v>
      </c>
    </row>
    <row r="3486" spans="1:24" x14ac:dyDescent="0.3">
      <c r="A3486">
        <v>972155</v>
      </c>
      <c r="B3486" t="s">
        <v>25171</v>
      </c>
      <c r="C3486" t="s">
        <v>25172</v>
      </c>
      <c r="D3486" t="s">
        <v>25173</v>
      </c>
      <c r="E3486" t="s">
        <v>25174</v>
      </c>
      <c r="F3486" t="s">
        <v>270</v>
      </c>
      <c r="G3486" t="s">
        <v>27</v>
      </c>
      <c r="H3486" t="s">
        <v>25175</v>
      </c>
      <c r="J3486" t="s">
        <v>25176</v>
      </c>
      <c r="N3486" t="s">
        <v>31</v>
      </c>
      <c r="R3486" t="s">
        <v>78</v>
      </c>
      <c r="S3486" t="s">
        <v>25177</v>
      </c>
      <c r="W3486" t="s">
        <v>25178</v>
      </c>
      <c r="X3486" t="s">
        <v>38</v>
      </c>
    </row>
    <row r="3487" spans="1:24" x14ac:dyDescent="0.3">
      <c r="A3487">
        <v>972157</v>
      </c>
      <c r="B3487">
        <v>194587</v>
      </c>
      <c r="C3487" t="s">
        <v>25179</v>
      </c>
      <c r="D3487" t="s">
        <v>25180</v>
      </c>
      <c r="E3487" t="s">
        <v>195</v>
      </c>
      <c r="F3487" t="s">
        <v>9431</v>
      </c>
      <c r="G3487" t="s">
        <v>43</v>
      </c>
      <c r="H3487" t="s">
        <v>25181</v>
      </c>
      <c r="I3487" t="s">
        <v>25182</v>
      </c>
      <c r="J3487" t="s">
        <v>25183</v>
      </c>
      <c r="K3487">
        <v>126</v>
      </c>
      <c r="M3487" t="s">
        <v>25184</v>
      </c>
      <c r="N3487" t="s">
        <v>68</v>
      </c>
      <c r="O3487" t="s">
        <v>170</v>
      </c>
      <c r="P3487" t="s">
        <v>25185</v>
      </c>
      <c r="Q3487" t="s">
        <v>119</v>
      </c>
      <c r="R3487" t="s">
        <v>120</v>
      </c>
      <c r="S3487" t="s">
        <v>25186</v>
      </c>
      <c r="T3487" t="s">
        <v>265</v>
      </c>
      <c r="W3487" t="s">
        <v>25187</v>
      </c>
      <c r="X3487" t="s">
        <v>38</v>
      </c>
    </row>
    <row r="3488" spans="1:24" x14ac:dyDescent="0.3">
      <c r="A3488">
        <v>972159</v>
      </c>
      <c r="B3488">
        <v>231717</v>
      </c>
      <c r="C3488" t="s">
        <v>25188</v>
      </c>
      <c r="D3488" t="s">
        <v>25189</v>
      </c>
      <c r="F3488" t="s">
        <v>818</v>
      </c>
      <c r="G3488" t="s">
        <v>27</v>
      </c>
      <c r="H3488" t="s">
        <v>25190</v>
      </c>
      <c r="I3488" t="s">
        <v>25191</v>
      </c>
      <c r="J3488" t="s">
        <v>25192</v>
      </c>
      <c r="K3488">
        <v>128</v>
      </c>
      <c r="L3488" t="s">
        <v>25193</v>
      </c>
      <c r="N3488" t="s">
        <v>68</v>
      </c>
      <c r="O3488" t="s">
        <v>490</v>
      </c>
      <c r="P3488" t="s">
        <v>370</v>
      </c>
      <c r="Q3488" t="s">
        <v>33</v>
      </c>
      <c r="R3488" t="s">
        <v>34</v>
      </c>
      <c r="S3488" t="s">
        <v>25194</v>
      </c>
      <c r="T3488" t="s">
        <v>540</v>
      </c>
      <c r="W3488" t="s">
        <v>25195</v>
      </c>
      <c r="X3488" t="s">
        <v>38</v>
      </c>
    </row>
    <row r="3489" spans="1:24" x14ac:dyDescent="0.3">
      <c r="A3489">
        <v>972161</v>
      </c>
      <c r="B3489" t="s">
        <v>4735</v>
      </c>
      <c r="C3489" t="s">
        <v>4736</v>
      </c>
      <c r="D3489" t="s">
        <v>4737</v>
      </c>
      <c r="E3489" t="s">
        <v>2001</v>
      </c>
      <c r="F3489" t="s">
        <v>1042</v>
      </c>
      <c r="G3489" t="s">
        <v>27</v>
      </c>
      <c r="H3489" t="s">
        <v>25196</v>
      </c>
      <c r="J3489" t="s">
        <v>25197</v>
      </c>
      <c r="N3489" t="s">
        <v>31</v>
      </c>
      <c r="R3489" t="s">
        <v>78</v>
      </c>
      <c r="S3489" t="s">
        <v>4742</v>
      </c>
      <c r="W3489" t="s">
        <v>25198</v>
      </c>
      <c r="X3489" t="s">
        <v>38</v>
      </c>
    </row>
    <row r="3490" spans="1:24" x14ac:dyDescent="0.3">
      <c r="A3490">
        <v>972162</v>
      </c>
      <c r="B3490" t="s">
        <v>25199</v>
      </c>
      <c r="C3490" t="s">
        <v>25200</v>
      </c>
      <c r="D3490" t="s">
        <v>25201</v>
      </c>
      <c r="E3490" t="s">
        <v>101</v>
      </c>
      <c r="F3490" t="s">
        <v>165</v>
      </c>
      <c r="G3490" t="s">
        <v>43</v>
      </c>
      <c r="H3490" t="s">
        <v>25202</v>
      </c>
      <c r="I3490" t="s">
        <v>25203</v>
      </c>
      <c r="J3490" t="s">
        <v>25204</v>
      </c>
      <c r="K3490">
        <v>191</v>
      </c>
      <c r="N3490" t="s">
        <v>31</v>
      </c>
      <c r="O3490" t="s">
        <v>47</v>
      </c>
      <c r="Q3490" t="s">
        <v>33</v>
      </c>
      <c r="R3490" t="s">
        <v>34</v>
      </c>
      <c r="S3490" t="s">
        <v>25205</v>
      </c>
      <c r="W3490" t="s">
        <v>6493</v>
      </c>
      <c r="X3490" t="s">
        <v>38</v>
      </c>
    </row>
    <row r="3491" spans="1:24" x14ac:dyDescent="0.3">
      <c r="A3491">
        <v>972164</v>
      </c>
      <c r="B3491" t="s">
        <v>25137</v>
      </c>
      <c r="C3491" t="s">
        <v>25138</v>
      </c>
      <c r="D3491" t="s">
        <v>25139</v>
      </c>
      <c r="E3491" t="s">
        <v>140</v>
      </c>
      <c r="F3491" t="s">
        <v>219</v>
      </c>
      <c r="G3491" t="s">
        <v>43</v>
      </c>
      <c r="H3491" t="s">
        <v>25206</v>
      </c>
      <c r="I3491" t="s">
        <v>25207</v>
      </c>
      <c r="J3491" t="s">
        <v>25208</v>
      </c>
      <c r="K3491">
        <v>16</v>
      </c>
      <c r="L3491" t="s">
        <v>753</v>
      </c>
      <c r="N3491" t="s">
        <v>68</v>
      </c>
      <c r="O3491" t="s">
        <v>490</v>
      </c>
      <c r="P3491" t="s">
        <v>754</v>
      </c>
      <c r="Q3491" t="s">
        <v>33</v>
      </c>
      <c r="R3491" t="s">
        <v>34</v>
      </c>
      <c r="S3491" t="s">
        <v>25142</v>
      </c>
      <c r="W3491" t="s">
        <v>25209</v>
      </c>
      <c r="X3491" t="s">
        <v>60</v>
      </c>
    </row>
    <row r="3492" spans="1:24" x14ac:dyDescent="0.3">
      <c r="A3492">
        <v>972166</v>
      </c>
      <c r="B3492">
        <v>47929621</v>
      </c>
      <c r="C3492" t="s">
        <v>25210</v>
      </c>
      <c r="D3492" t="s">
        <v>25211</v>
      </c>
      <c r="E3492" t="s">
        <v>101</v>
      </c>
      <c r="F3492" t="s">
        <v>1054</v>
      </c>
      <c r="G3492" t="s">
        <v>27</v>
      </c>
      <c r="H3492" t="s">
        <v>25212</v>
      </c>
      <c r="I3492" t="s">
        <v>25213</v>
      </c>
      <c r="J3492" t="s">
        <v>25214</v>
      </c>
      <c r="K3492">
        <v>190</v>
      </c>
      <c r="L3492" t="s">
        <v>18273</v>
      </c>
      <c r="N3492" t="s">
        <v>31</v>
      </c>
      <c r="O3492" t="s">
        <v>47</v>
      </c>
      <c r="Q3492" t="s">
        <v>33</v>
      </c>
      <c r="R3492" t="s">
        <v>34</v>
      </c>
      <c r="S3492" t="s">
        <v>25215</v>
      </c>
      <c r="W3492" t="s">
        <v>25216</v>
      </c>
      <c r="X3492" t="s">
        <v>38</v>
      </c>
    </row>
    <row r="3493" spans="1:24" x14ac:dyDescent="0.3">
      <c r="A3493">
        <v>972167</v>
      </c>
      <c r="B3493" t="s">
        <v>25217</v>
      </c>
      <c r="C3493" t="s">
        <v>25218</v>
      </c>
      <c r="D3493" t="s">
        <v>25219</v>
      </c>
      <c r="E3493" t="s">
        <v>195</v>
      </c>
      <c r="F3493" t="s">
        <v>584</v>
      </c>
      <c r="G3493" t="s">
        <v>43</v>
      </c>
      <c r="H3493" t="s">
        <v>25220</v>
      </c>
      <c r="I3493" t="s">
        <v>25220</v>
      </c>
      <c r="J3493" t="s">
        <v>25221</v>
      </c>
      <c r="K3493">
        <v>0</v>
      </c>
      <c r="M3493" t="s">
        <v>25222</v>
      </c>
      <c r="N3493" t="s">
        <v>31</v>
      </c>
      <c r="O3493" t="s">
        <v>170</v>
      </c>
      <c r="R3493" t="s">
        <v>20023</v>
      </c>
      <c r="S3493" t="s">
        <v>25223</v>
      </c>
      <c r="W3493" t="s">
        <v>25224</v>
      </c>
    </row>
    <row r="3494" spans="1:24" x14ac:dyDescent="0.3">
      <c r="A3494">
        <v>972168</v>
      </c>
      <c r="B3494" t="s">
        <v>25225</v>
      </c>
      <c r="C3494" t="s">
        <v>25226</v>
      </c>
      <c r="D3494" t="s">
        <v>25227</v>
      </c>
      <c r="F3494" t="s">
        <v>1001</v>
      </c>
      <c r="G3494" t="s">
        <v>27</v>
      </c>
      <c r="H3494" t="s">
        <v>25228</v>
      </c>
      <c r="I3494" t="s">
        <v>25229</v>
      </c>
      <c r="J3494" t="s">
        <v>25230</v>
      </c>
      <c r="K3494">
        <v>173</v>
      </c>
      <c r="N3494" t="s">
        <v>31</v>
      </c>
      <c r="O3494" t="s">
        <v>47</v>
      </c>
      <c r="Q3494" t="s">
        <v>33</v>
      </c>
      <c r="R3494" t="s">
        <v>34</v>
      </c>
      <c r="S3494" t="s">
        <v>25231</v>
      </c>
      <c r="W3494" t="s">
        <v>25232</v>
      </c>
      <c r="X3494" t="s">
        <v>38</v>
      </c>
    </row>
    <row r="3495" spans="1:24" x14ac:dyDescent="0.3">
      <c r="A3495">
        <v>972169</v>
      </c>
      <c r="B3495" t="s">
        <v>15351</v>
      </c>
      <c r="C3495" t="s">
        <v>15352</v>
      </c>
      <c r="D3495" t="s">
        <v>15353</v>
      </c>
      <c r="F3495" t="s">
        <v>562</v>
      </c>
      <c r="G3495" t="s">
        <v>43</v>
      </c>
      <c r="H3495" t="s">
        <v>25233</v>
      </c>
      <c r="I3495" t="s">
        <v>25234</v>
      </c>
      <c r="J3495" t="s">
        <v>25235</v>
      </c>
      <c r="K3495">
        <v>29</v>
      </c>
      <c r="N3495" t="s">
        <v>31</v>
      </c>
      <c r="O3495" t="s">
        <v>47</v>
      </c>
      <c r="Q3495" t="s">
        <v>33</v>
      </c>
      <c r="R3495" t="s">
        <v>34</v>
      </c>
      <c r="S3495" t="s">
        <v>15358</v>
      </c>
      <c r="T3495" t="s">
        <v>15359</v>
      </c>
      <c r="W3495" t="s">
        <v>25236</v>
      </c>
      <c r="X3495" t="s">
        <v>60</v>
      </c>
    </row>
    <row r="3496" spans="1:24" x14ac:dyDescent="0.3">
      <c r="A3496">
        <v>972170</v>
      </c>
      <c r="B3496">
        <v>39583</v>
      </c>
      <c r="C3496" t="s">
        <v>25237</v>
      </c>
      <c r="D3496" t="s">
        <v>25238</v>
      </c>
      <c r="F3496" t="s">
        <v>75</v>
      </c>
      <c r="G3496" t="s">
        <v>27</v>
      </c>
      <c r="H3496" t="s">
        <v>25239</v>
      </c>
      <c r="I3496" t="s">
        <v>25240</v>
      </c>
      <c r="J3496" t="s">
        <v>25241</v>
      </c>
      <c r="K3496">
        <v>158</v>
      </c>
      <c r="N3496" t="s">
        <v>31</v>
      </c>
      <c r="O3496" t="s">
        <v>47</v>
      </c>
      <c r="Q3496" t="s">
        <v>33</v>
      </c>
      <c r="R3496" t="s">
        <v>34</v>
      </c>
      <c r="S3496" t="s">
        <v>25242</v>
      </c>
      <c r="T3496" t="s">
        <v>589</v>
      </c>
      <c r="W3496" t="s">
        <v>25243</v>
      </c>
      <c r="X3496" t="s">
        <v>38</v>
      </c>
    </row>
    <row r="3497" spans="1:24" x14ac:dyDescent="0.3">
      <c r="A3497">
        <v>972171</v>
      </c>
      <c r="B3497">
        <v>197761</v>
      </c>
      <c r="C3497" t="s">
        <v>25244</v>
      </c>
      <c r="D3497" t="s">
        <v>25245</v>
      </c>
      <c r="F3497" t="s">
        <v>42</v>
      </c>
      <c r="G3497" t="s">
        <v>27</v>
      </c>
      <c r="H3497" t="s">
        <v>25246</v>
      </c>
      <c r="J3497" t="s">
        <v>25247</v>
      </c>
      <c r="N3497" t="s">
        <v>31</v>
      </c>
      <c r="R3497" t="s">
        <v>78</v>
      </c>
      <c r="S3497" t="s">
        <v>25248</v>
      </c>
      <c r="W3497" t="s">
        <v>25249</v>
      </c>
    </row>
    <row r="3498" spans="1:24" x14ac:dyDescent="0.3">
      <c r="A3498">
        <v>972172</v>
      </c>
      <c r="B3498">
        <v>247032</v>
      </c>
      <c r="C3498" t="s">
        <v>25250</v>
      </c>
      <c r="D3498" t="s">
        <v>25251</v>
      </c>
      <c r="F3498" t="s">
        <v>650</v>
      </c>
      <c r="G3498" t="s">
        <v>27</v>
      </c>
      <c r="H3498" t="s">
        <v>25252</v>
      </c>
      <c r="I3498" t="s">
        <v>25253</v>
      </c>
      <c r="J3498" t="s">
        <v>25254</v>
      </c>
      <c r="K3498">
        <v>153</v>
      </c>
      <c r="N3498" t="s">
        <v>31</v>
      </c>
      <c r="O3498" t="s">
        <v>47</v>
      </c>
      <c r="Q3498" t="s">
        <v>33</v>
      </c>
      <c r="R3498" t="s">
        <v>34</v>
      </c>
      <c r="S3498" t="s">
        <v>25255</v>
      </c>
      <c r="T3498" t="s">
        <v>3155</v>
      </c>
      <c r="W3498" t="s">
        <v>25256</v>
      </c>
      <c r="X3498" t="s">
        <v>38</v>
      </c>
    </row>
    <row r="3499" spans="1:24" x14ac:dyDescent="0.3">
      <c r="A3499">
        <v>972173</v>
      </c>
      <c r="B3499" t="s">
        <v>25257</v>
      </c>
      <c r="C3499" t="s">
        <v>25258</v>
      </c>
      <c r="D3499" t="s">
        <v>25259</v>
      </c>
      <c r="F3499" t="s">
        <v>630</v>
      </c>
      <c r="G3499" t="s">
        <v>43</v>
      </c>
      <c r="H3499" t="s">
        <v>25260</v>
      </c>
      <c r="I3499" t="s">
        <v>25261</v>
      </c>
      <c r="J3499" t="s">
        <v>25262</v>
      </c>
      <c r="K3499">
        <v>173</v>
      </c>
      <c r="L3499" t="s">
        <v>25263</v>
      </c>
      <c r="N3499" t="s">
        <v>68</v>
      </c>
      <c r="O3499" t="s">
        <v>490</v>
      </c>
      <c r="P3499" t="s">
        <v>2043</v>
      </c>
      <c r="Q3499" t="s">
        <v>33</v>
      </c>
      <c r="R3499" t="s">
        <v>34</v>
      </c>
      <c r="S3499" t="e">
        <f>- Provincia: SALTA</f>
        <v>#NAME?</v>
      </c>
      <c r="W3499" t="s">
        <v>25264</v>
      </c>
      <c r="X3499" t="s">
        <v>38</v>
      </c>
    </row>
    <row r="3500" spans="1:24" x14ac:dyDescent="0.3">
      <c r="A3500">
        <v>972175</v>
      </c>
      <c r="B3500" t="s">
        <v>25265</v>
      </c>
      <c r="C3500" t="s">
        <v>25266</v>
      </c>
      <c r="D3500" t="s">
        <v>25267</v>
      </c>
      <c r="E3500" t="s">
        <v>25268</v>
      </c>
      <c r="F3500" t="s">
        <v>84</v>
      </c>
      <c r="G3500" t="s">
        <v>43</v>
      </c>
      <c r="H3500" t="s">
        <v>25269</v>
      </c>
      <c r="I3500" t="s">
        <v>25269</v>
      </c>
      <c r="J3500" t="s">
        <v>25270</v>
      </c>
      <c r="K3500">
        <v>0</v>
      </c>
      <c r="M3500" t="s">
        <v>25271</v>
      </c>
      <c r="N3500" t="s">
        <v>68</v>
      </c>
      <c r="O3500" t="s">
        <v>170</v>
      </c>
      <c r="P3500" t="s">
        <v>25272</v>
      </c>
      <c r="Q3500" t="s">
        <v>119</v>
      </c>
      <c r="R3500" t="s">
        <v>120</v>
      </c>
      <c r="S3500" t="s">
        <v>25273</v>
      </c>
      <c r="W3500" t="s">
        <v>4321</v>
      </c>
    </row>
    <row r="3501" spans="1:24" x14ac:dyDescent="0.3">
      <c r="A3501">
        <v>972176</v>
      </c>
      <c r="B3501" t="s">
        <v>25274</v>
      </c>
      <c r="C3501" t="s">
        <v>25275</v>
      </c>
      <c r="D3501" t="s">
        <v>25276</v>
      </c>
      <c r="E3501" t="s">
        <v>140</v>
      </c>
      <c r="F3501" t="s">
        <v>1042</v>
      </c>
      <c r="G3501" t="s">
        <v>27</v>
      </c>
      <c r="H3501" t="s">
        <v>25277</v>
      </c>
      <c r="J3501" t="s">
        <v>25278</v>
      </c>
      <c r="N3501" t="s">
        <v>31</v>
      </c>
      <c r="R3501" t="s">
        <v>78</v>
      </c>
      <c r="S3501" t="s">
        <v>25279</v>
      </c>
      <c r="T3501" t="s">
        <v>25280</v>
      </c>
      <c r="W3501" t="s">
        <v>25281</v>
      </c>
      <c r="X3501" t="s">
        <v>38</v>
      </c>
    </row>
    <row r="3502" spans="1:24" x14ac:dyDescent="0.3">
      <c r="A3502">
        <v>972179</v>
      </c>
      <c r="B3502" t="s">
        <v>25282</v>
      </c>
      <c r="C3502" t="s">
        <v>25283</v>
      </c>
      <c r="D3502" t="s">
        <v>25284</v>
      </c>
      <c r="E3502" t="s">
        <v>140</v>
      </c>
      <c r="F3502" t="s">
        <v>2244</v>
      </c>
      <c r="G3502" t="s">
        <v>27</v>
      </c>
      <c r="H3502" t="s">
        <v>25285</v>
      </c>
      <c r="I3502" t="s">
        <v>25285</v>
      </c>
      <c r="J3502" t="s">
        <v>25286</v>
      </c>
      <c r="K3502">
        <v>0</v>
      </c>
      <c r="M3502" t="s">
        <v>25287</v>
      </c>
      <c r="N3502" t="s">
        <v>68</v>
      </c>
      <c r="O3502" t="s">
        <v>170</v>
      </c>
      <c r="P3502" t="s">
        <v>4343</v>
      </c>
      <c r="Q3502" t="s">
        <v>33</v>
      </c>
      <c r="R3502" t="s">
        <v>34</v>
      </c>
      <c r="S3502" t="s">
        <v>25288</v>
      </c>
      <c r="T3502" t="s">
        <v>646</v>
      </c>
      <c r="W3502" t="s">
        <v>25289</v>
      </c>
    </row>
    <row r="3503" spans="1:24" x14ac:dyDescent="0.3">
      <c r="A3503">
        <v>972180</v>
      </c>
      <c r="B3503" t="s">
        <v>25290</v>
      </c>
      <c r="C3503" t="s">
        <v>25291</v>
      </c>
      <c r="D3503" t="s">
        <v>25292</v>
      </c>
      <c r="F3503" t="s">
        <v>1324</v>
      </c>
      <c r="G3503" t="s">
        <v>43</v>
      </c>
      <c r="H3503" t="s">
        <v>25293</v>
      </c>
      <c r="J3503" t="s">
        <v>25294</v>
      </c>
      <c r="N3503" t="s">
        <v>31</v>
      </c>
      <c r="R3503" t="s">
        <v>78</v>
      </c>
      <c r="S3503" t="s">
        <v>25295</v>
      </c>
      <c r="W3503" t="s">
        <v>25296</v>
      </c>
      <c r="X3503" t="s">
        <v>38</v>
      </c>
    </row>
    <row r="3504" spans="1:24" x14ac:dyDescent="0.3">
      <c r="A3504">
        <v>972181</v>
      </c>
      <c r="B3504">
        <v>325375</v>
      </c>
      <c r="C3504" t="s">
        <v>25297</v>
      </c>
      <c r="D3504" t="s">
        <v>25298</v>
      </c>
      <c r="F3504" t="s">
        <v>603</v>
      </c>
      <c r="G3504" t="s">
        <v>27</v>
      </c>
      <c r="H3504" t="s">
        <v>25299</v>
      </c>
      <c r="I3504" t="s">
        <v>25300</v>
      </c>
      <c r="J3504" t="s">
        <v>25301</v>
      </c>
      <c r="K3504">
        <v>127</v>
      </c>
      <c r="L3504" t="s">
        <v>25302</v>
      </c>
      <c r="N3504" t="s">
        <v>68</v>
      </c>
      <c r="O3504" t="s">
        <v>47</v>
      </c>
      <c r="P3504" t="s">
        <v>1150</v>
      </c>
      <c r="Q3504" t="s">
        <v>33</v>
      </c>
      <c r="R3504" t="s">
        <v>34</v>
      </c>
      <c r="S3504" t="s">
        <v>25303</v>
      </c>
      <c r="T3504" t="s">
        <v>692</v>
      </c>
      <c r="W3504" t="s">
        <v>25304</v>
      </c>
      <c r="X3504" t="s">
        <v>38</v>
      </c>
    </row>
    <row r="3505" spans="1:24" x14ac:dyDescent="0.3">
      <c r="A3505">
        <v>972182</v>
      </c>
      <c r="B3505" t="s">
        <v>25305</v>
      </c>
      <c r="C3505" t="s">
        <v>25306</v>
      </c>
      <c r="D3505" t="s">
        <v>25307</v>
      </c>
      <c r="E3505" t="s">
        <v>195</v>
      </c>
      <c r="F3505" t="s">
        <v>787</v>
      </c>
      <c r="G3505" t="s">
        <v>43</v>
      </c>
      <c r="H3505" t="s">
        <v>25308</v>
      </c>
      <c r="I3505" t="s">
        <v>25309</v>
      </c>
      <c r="J3505" t="s">
        <v>25310</v>
      </c>
      <c r="K3505">
        <v>75</v>
      </c>
      <c r="L3505" t="s">
        <v>25311</v>
      </c>
      <c r="N3505" t="s">
        <v>68</v>
      </c>
      <c r="O3505" t="s">
        <v>490</v>
      </c>
      <c r="P3505" t="s">
        <v>25028</v>
      </c>
      <c r="Q3505" t="s">
        <v>33</v>
      </c>
      <c r="R3505" t="s">
        <v>34</v>
      </c>
      <c r="S3505" t="s">
        <v>25312</v>
      </c>
      <c r="W3505" t="s">
        <v>25313</v>
      </c>
      <c r="X3505" t="s">
        <v>60</v>
      </c>
    </row>
    <row r="3506" spans="1:24" x14ac:dyDescent="0.3">
      <c r="A3506">
        <v>972183</v>
      </c>
      <c r="B3506" t="s">
        <v>25314</v>
      </c>
      <c r="C3506" t="s">
        <v>25315</v>
      </c>
      <c r="D3506" t="s">
        <v>25316</v>
      </c>
      <c r="F3506" t="s">
        <v>292</v>
      </c>
      <c r="G3506" t="s">
        <v>43</v>
      </c>
      <c r="H3506" t="s">
        <v>25317</v>
      </c>
      <c r="I3506" t="s">
        <v>25318</v>
      </c>
      <c r="J3506" t="s">
        <v>25319</v>
      </c>
      <c r="K3506">
        <v>126</v>
      </c>
      <c r="L3506" t="s">
        <v>189</v>
      </c>
      <c r="N3506" t="s">
        <v>68</v>
      </c>
      <c r="O3506" t="s">
        <v>490</v>
      </c>
      <c r="P3506" t="s">
        <v>190</v>
      </c>
      <c r="Q3506" t="s">
        <v>33</v>
      </c>
      <c r="R3506" t="s">
        <v>34</v>
      </c>
      <c r="S3506" t="s">
        <v>25320</v>
      </c>
      <c r="W3506" t="s">
        <v>25321</v>
      </c>
      <c r="X3506" t="s">
        <v>38</v>
      </c>
    </row>
    <row r="3507" spans="1:24" x14ac:dyDescent="0.3">
      <c r="A3507">
        <v>972185</v>
      </c>
      <c r="B3507" t="s">
        <v>25322</v>
      </c>
      <c r="C3507" t="s">
        <v>25323</v>
      </c>
      <c r="D3507" t="s">
        <v>25324</v>
      </c>
      <c r="E3507" t="s">
        <v>140</v>
      </c>
      <c r="F3507" t="s">
        <v>668</v>
      </c>
      <c r="G3507" t="s">
        <v>27</v>
      </c>
      <c r="H3507" t="s">
        <v>25325</v>
      </c>
      <c r="I3507" t="s">
        <v>25326</v>
      </c>
      <c r="J3507" t="s">
        <v>25327</v>
      </c>
      <c r="K3507">
        <v>168</v>
      </c>
      <c r="M3507" t="s">
        <v>6642</v>
      </c>
      <c r="N3507" t="s">
        <v>68</v>
      </c>
      <c r="O3507" t="s">
        <v>490</v>
      </c>
      <c r="P3507" t="s">
        <v>6643</v>
      </c>
      <c r="Q3507" t="s">
        <v>33</v>
      </c>
      <c r="R3507" t="s">
        <v>34</v>
      </c>
      <c r="S3507" t="s">
        <v>25328</v>
      </c>
      <c r="T3507" t="s">
        <v>25329</v>
      </c>
      <c r="W3507" t="s">
        <v>25330</v>
      </c>
      <c r="X3507" t="s">
        <v>38</v>
      </c>
    </row>
    <row r="3508" spans="1:24" x14ac:dyDescent="0.3">
      <c r="A3508">
        <v>972187</v>
      </c>
      <c r="B3508" t="s">
        <v>25331</v>
      </c>
      <c r="C3508" t="s">
        <v>25332</v>
      </c>
      <c r="D3508" t="s">
        <v>25333</v>
      </c>
      <c r="F3508" t="s">
        <v>63</v>
      </c>
      <c r="G3508" t="s">
        <v>43</v>
      </c>
      <c r="H3508" t="s">
        <v>25334</v>
      </c>
      <c r="I3508" t="s">
        <v>25335</v>
      </c>
      <c r="J3508" t="s">
        <v>25336</v>
      </c>
      <c r="K3508">
        <v>10</v>
      </c>
      <c r="L3508" t="s">
        <v>25178</v>
      </c>
      <c r="N3508" t="s">
        <v>68</v>
      </c>
      <c r="O3508" t="s">
        <v>490</v>
      </c>
      <c r="P3508" t="s">
        <v>501</v>
      </c>
      <c r="Q3508" t="s">
        <v>33</v>
      </c>
      <c r="R3508" t="s">
        <v>34</v>
      </c>
      <c r="S3508" t="s">
        <v>25337</v>
      </c>
      <c r="T3508" t="s">
        <v>25338</v>
      </c>
      <c r="W3508" t="s">
        <v>25339</v>
      </c>
      <c r="X3508" t="s">
        <v>60</v>
      </c>
    </row>
    <row r="3509" spans="1:24" x14ac:dyDescent="0.3">
      <c r="A3509">
        <v>972190</v>
      </c>
      <c r="B3509" t="s">
        <v>25340</v>
      </c>
      <c r="C3509" t="s">
        <v>25341</v>
      </c>
      <c r="D3509" t="s">
        <v>25342</v>
      </c>
      <c r="F3509" t="s">
        <v>92</v>
      </c>
      <c r="G3509" t="s">
        <v>43</v>
      </c>
      <c r="H3509" t="s">
        <v>25343</v>
      </c>
      <c r="I3509" t="s">
        <v>25344</v>
      </c>
      <c r="J3509" t="s">
        <v>25345</v>
      </c>
      <c r="K3509">
        <v>42</v>
      </c>
      <c r="N3509" t="s">
        <v>31</v>
      </c>
      <c r="O3509" t="s">
        <v>47</v>
      </c>
      <c r="Q3509" t="s">
        <v>33</v>
      </c>
      <c r="R3509" t="s">
        <v>34</v>
      </c>
      <c r="S3509" t="s">
        <v>25346</v>
      </c>
      <c r="W3509" t="s">
        <v>25347</v>
      </c>
      <c r="X3509" t="s">
        <v>38</v>
      </c>
    </row>
    <row r="3510" spans="1:24" x14ac:dyDescent="0.3">
      <c r="A3510">
        <v>972191</v>
      </c>
      <c r="B3510">
        <v>162353</v>
      </c>
      <c r="C3510" t="s">
        <v>25348</v>
      </c>
      <c r="D3510" t="s">
        <v>25349</v>
      </c>
      <c r="F3510" t="s">
        <v>53</v>
      </c>
      <c r="G3510" t="s">
        <v>43</v>
      </c>
      <c r="H3510" t="s">
        <v>25350</v>
      </c>
      <c r="J3510" t="s">
        <v>25351</v>
      </c>
      <c r="N3510" t="s">
        <v>31</v>
      </c>
      <c r="R3510" t="s">
        <v>78</v>
      </c>
      <c r="S3510" t="s">
        <v>25352</v>
      </c>
      <c r="W3510" t="s">
        <v>25353</v>
      </c>
      <c r="X3510" t="s">
        <v>38</v>
      </c>
    </row>
    <row r="3511" spans="1:24" x14ac:dyDescent="0.3">
      <c r="A3511">
        <v>972192</v>
      </c>
      <c r="B3511" t="s">
        <v>25354</v>
      </c>
      <c r="C3511" t="s">
        <v>25355</v>
      </c>
      <c r="D3511" t="s">
        <v>25356</v>
      </c>
      <c r="F3511" t="s">
        <v>292</v>
      </c>
      <c r="G3511" t="s">
        <v>43</v>
      </c>
      <c r="H3511" t="s">
        <v>25357</v>
      </c>
      <c r="I3511" t="s">
        <v>25358</v>
      </c>
      <c r="J3511" t="s">
        <v>25359</v>
      </c>
      <c r="K3511">
        <v>105</v>
      </c>
      <c r="N3511" t="s">
        <v>31</v>
      </c>
      <c r="O3511" t="s">
        <v>47</v>
      </c>
      <c r="Q3511" t="s">
        <v>33</v>
      </c>
      <c r="R3511" t="s">
        <v>34</v>
      </c>
      <c r="S3511" t="s">
        <v>25360</v>
      </c>
      <c r="W3511" t="s">
        <v>25361</v>
      </c>
      <c r="X3511" t="s">
        <v>38</v>
      </c>
    </row>
    <row r="3512" spans="1:24" x14ac:dyDescent="0.3">
      <c r="A3512">
        <v>972193</v>
      </c>
      <c r="B3512" t="s">
        <v>25362</v>
      </c>
      <c r="C3512" t="s">
        <v>25363</v>
      </c>
      <c r="D3512" t="s">
        <v>25364</v>
      </c>
      <c r="F3512" t="s">
        <v>165</v>
      </c>
      <c r="G3512" t="s">
        <v>43</v>
      </c>
      <c r="H3512" t="s">
        <v>25365</v>
      </c>
      <c r="I3512" t="s">
        <v>25366</v>
      </c>
      <c r="J3512" t="s">
        <v>25367</v>
      </c>
      <c r="K3512">
        <v>105</v>
      </c>
      <c r="L3512" t="s">
        <v>25368</v>
      </c>
      <c r="N3512" t="s">
        <v>68</v>
      </c>
      <c r="O3512" t="s">
        <v>490</v>
      </c>
      <c r="P3512" t="s">
        <v>25369</v>
      </c>
      <c r="Q3512" t="s">
        <v>33</v>
      </c>
      <c r="R3512" t="s">
        <v>34</v>
      </c>
      <c r="S3512" t="s">
        <v>25370</v>
      </c>
      <c r="W3512" t="s">
        <v>25371</v>
      </c>
      <c r="X3512" t="s">
        <v>38</v>
      </c>
    </row>
    <row r="3513" spans="1:24" x14ac:dyDescent="0.3">
      <c r="A3513">
        <v>972195</v>
      </c>
      <c r="B3513" t="s">
        <v>25274</v>
      </c>
      <c r="C3513" t="s">
        <v>25275</v>
      </c>
      <c r="D3513" t="s">
        <v>25276</v>
      </c>
      <c r="E3513" t="s">
        <v>140</v>
      </c>
      <c r="F3513" t="s">
        <v>1042</v>
      </c>
      <c r="G3513" t="s">
        <v>27</v>
      </c>
      <c r="H3513" t="s">
        <v>25372</v>
      </c>
      <c r="I3513" t="s">
        <v>25373</v>
      </c>
      <c r="J3513" t="s">
        <v>25374</v>
      </c>
      <c r="K3513">
        <v>1</v>
      </c>
      <c r="N3513" t="s">
        <v>31</v>
      </c>
      <c r="O3513" t="s">
        <v>47</v>
      </c>
      <c r="Q3513" t="s">
        <v>33</v>
      </c>
      <c r="R3513" t="s">
        <v>34</v>
      </c>
      <c r="S3513" t="s">
        <v>25279</v>
      </c>
      <c r="T3513" t="s">
        <v>25280</v>
      </c>
      <c r="W3513" t="s">
        <v>25281</v>
      </c>
    </row>
    <row r="3514" spans="1:24" x14ac:dyDescent="0.3">
      <c r="A3514">
        <v>972197</v>
      </c>
      <c r="B3514">
        <v>329750</v>
      </c>
      <c r="C3514" t="s">
        <v>8500</v>
      </c>
      <c r="D3514" t="s">
        <v>8501</v>
      </c>
      <c r="F3514" t="s">
        <v>668</v>
      </c>
      <c r="G3514" t="s">
        <v>43</v>
      </c>
      <c r="H3514" t="s">
        <v>25375</v>
      </c>
      <c r="J3514" t="s">
        <v>25376</v>
      </c>
      <c r="N3514" t="s">
        <v>31</v>
      </c>
      <c r="R3514" t="s">
        <v>78</v>
      </c>
      <c r="S3514" t="s">
        <v>8505</v>
      </c>
      <c r="W3514" t="s">
        <v>25377</v>
      </c>
      <c r="X3514" t="s">
        <v>38</v>
      </c>
    </row>
    <row r="3515" spans="1:24" x14ac:dyDescent="0.3">
      <c r="A3515">
        <v>972198</v>
      </c>
      <c r="B3515">
        <v>259799</v>
      </c>
      <c r="C3515" t="s">
        <v>25378</v>
      </c>
      <c r="D3515" t="s">
        <v>25379</v>
      </c>
      <c r="E3515" t="s">
        <v>1745</v>
      </c>
      <c r="F3515" t="s">
        <v>141</v>
      </c>
      <c r="G3515" t="s">
        <v>43</v>
      </c>
      <c r="H3515" t="s">
        <v>25380</v>
      </c>
      <c r="I3515" t="s">
        <v>25381</v>
      </c>
      <c r="J3515" t="s">
        <v>25382</v>
      </c>
      <c r="K3515">
        <v>55</v>
      </c>
      <c r="L3515" t="s">
        <v>25383</v>
      </c>
      <c r="N3515" t="s">
        <v>31</v>
      </c>
      <c r="O3515" t="s">
        <v>47</v>
      </c>
      <c r="Q3515" t="s">
        <v>33</v>
      </c>
      <c r="R3515" t="s">
        <v>34</v>
      </c>
      <c r="S3515" t="s">
        <v>25384</v>
      </c>
      <c r="T3515" t="s">
        <v>745</v>
      </c>
      <c r="W3515" t="s">
        <v>25385</v>
      </c>
      <c r="X3515" t="s">
        <v>38</v>
      </c>
    </row>
    <row r="3516" spans="1:24" x14ac:dyDescent="0.3">
      <c r="A3516">
        <v>972200</v>
      </c>
      <c r="B3516">
        <v>19673</v>
      </c>
      <c r="C3516" t="s">
        <v>25386</v>
      </c>
      <c r="D3516" t="s">
        <v>25387</v>
      </c>
      <c r="E3516" t="s">
        <v>195</v>
      </c>
      <c r="F3516" t="s">
        <v>1244</v>
      </c>
      <c r="G3516" t="s">
        <v>27</v>
      </c>
      <c r="H3516" t="s">
        <v>25388</v>
      </c>
      <c r="I3516" t="s">
        <v>25389</v>
      </c>
      <c r="J3516" t="s">
        <v>25390</v>
      </c>
      <c r="K3516">
        <v>14</v>
      </c>
      <c r="L3516" t="s">
        <v>14431</v>
      </c>
      <c r="N3516" t="s">
        <v>68</v>
      </c>
      <c r="O3516" t="s">
        <v>170</v>
      </c>
      <c r="P3516" t="s">
        <v>9071</v>
      </c>
      <c r="Q3516" t="s">
        <v>33</v>
      </c>
      <c r="R3516" t="s">
        <v>34</v>
      </c>
      <c r="S3516" t="s">
        <v>25391</v>
      </c>
      <c r="T3516" t="s">
        <v>646</v>
      </c>
      <c r="W3516" t="s">
        <v>25392</v>
      </c>
      <c r="X3516" t="s">
        <v>60</v>
      </c>
    </row>
    <row r="3517" spans="1:24" x14ac:dyDescent="0.3">
      <c r="A3517">
        <v>972201</v>
      </c>
      <c r="B3517">
        <v>221564</v>
      </c>
      <c r="C3517" t="s">
        <v>25393</v>
      </c>
      <c r="D3517" t="s">
        <v>25394</v>
      </c>
      <c r="F3517" t="s">
        <v>970</v>
      </c>
      <c r="G3517" t="s">
        <v>43</v>
      </c>
      <c r="H3517" t="s">
        <v>25395</v>
      </c>
      <c r="J3517" t="s">
        <v>25396</v>
      </c>
      <c r="N3517" t="s">
        <v>31</v>
      </c>
      <c r="R3517" t="s">
        <v>78</v>
      </c>
      <c r="S3517" t="s">
        <v>25397</v>
      </c>
      <c r="T3517" t="s">
        <v>530</v>
      </c>
      <c r="W3517" t="s">
        <v>25398</v>
      </c>
    </row>
    <row r="3518" spans="1:24" x14ac:dyDescent="0.3">
      <c r="A3518">
        <v>972202</v>
      </c>
      <c r="B3518">
        <v>221256</v>
      </c>
      <c r="C3518" t="s">
        <v>25014</v>
      </c>
      <c r="D3518" t="s">
        <v>25015</v>
      </c>
      <c r="F3518" t="s">
        <v>320</v>
      </c>
      <c r="G3518" t="s">
        <v>27</v>
      </c>
      <c r="H3518" t="s">
        <v>25399</v>
      </c>
      <c r="I3518" t="s">
        <v>25400</v>
      </c>
      <c r="J3518" t="s">
        <v>25401</v>
      </c>
      <c r="K3518">
        <v>18</v>
      </c>
      <c r="L3518" t="s">
        <v>25402</v>
      </c>
      <c r="N3518" t="s">
        <v>68</v>
      </c>
      <c r="O3518" t="s">
        <v>399</v>
      </c>
      <c r="P3518" t="s">
        <v>25403</v>
      </c>
      <c r="Q3518" t="s">
        <v>33</v>
      </c>
      <c r="R3518" t="s">
        <v>34</v>
      </c>
      <c r="S3518" t="s">
        <v>25018</v>
      </c>
      <c r="T3518" t="s">
        <v>36</v>
      </c>
      <c r="W3518" t="s">
        <v>25404</v>
      </c>
      <c r="X3518" t="s">
        <v>38</v>
      </c>
    </row>
    <row r="3519" spans="1:24" x14ac:dyDescent="0.3">
      <c r="A3519">
        <v>972203</v>
      </c>
      <c r="B3519" t="s">
        <v>25405</v>
      </c>
      <c r="C3519" t="s">
        <v>25406</v>
      </c>
      <c r="D3519" t="s">
        <v>25407</v>
      </c>
      <c r="E3519" t="s">
        <v>2632</v>
      </c>
      <c r="F3519" t="s">
        <v>92</v>
      </c>
      <c r="G3519" t="s">
        <v>27</v>
      </c>
      <c r="H3519" t="s">
        <v>25408</v>
      </c>
      <c r="I3519" t="s">
        <v>25409</v>
      </c>
      <c r="J3519" t="s">
        <v>25410</v>
      </c>
      <c r="K3519">
        <v>135</v>
      </c>
      <c r="L3519" t="s">
        <v>25411</v>
      </c>
      <c r="N3519" t="s">
        <v>68</v>
      </c>
      <c r="O3519" t="s">
        <v>399</v>
      </c>
      <c r="P3519" t="s">
        <v>4312</v>
      </c>
      <c r="Q3519" t="s">
        <v>33</v>
      </c>
      <c r="R3519" t="s">
        <v>34</v>
      </c>
      <c r="S3519" t="s">
        <v>25412</v>
      </c>
      <c r="W3519" t="s">
        <v>25413</v>
      </c>
      <c r="X3519" t="s">
        <v>38</v>
      </c>
    </row>
    <row r="3520" spans="1:24" x14ac:dyDescent="0.3">
      <c r="A3520">
        <v>972204</v>
      </c>
      <c r="B3520" t="s">
        <v>25405</v>
      </c>
      <c r="C3520" t="s">
        <v>25406</v>
      </c>
      <c r="D3520" t="s">
        <v>25407</v>
      </c>
      <c r="E3520" t="s">
        <v>2632</v>
      </c>
      <c r="F3520" t="s">
        <v>92</v>
      </c>
      <c r="G3520" t="s">
        <v>27</v>
      </c>
      <c r="H3520" t="s">
        <v>25408</v>
      </c>
      <c r="J3520" t="s">
        <v>25414</v>
      </c>
      <c r="N3520" t="s">
        <v>31</v>
      </c>
      <c r="R3520" t="s">
        <v>78</v>
      </c>
      <c r="S3520" t="s">
        <v>25412</v>
      </c>
      <c r="W3520" t="s">
        <v>25413</v>
      </c>
    </row>
    <row r="3521" spans="1:24" x14ac:dyDescent="0.3">
      <c r="A3521">
        <v>972205</v>
      </c>
      <c r="B3521">
        <v>6670</v>
      </c>
      <c r="C3521" t="s">
        <v>25415</v>
      </c>
      <c r="D3521" t="s">
        <v>25416</v>
      </c>
      <c r="E3521" t="s">
        <v>195</v>
      </c>
      <c r="F3521" t="s">
        <v>3719</v>
      </c>
      <c r="G3521" t="s">
        <v>27</v>
      </c>
      <c r="H3521" t="s">
        <v>25417</v>
      </c>
      <c r="I3521" t="s">
        <v>25418</v>
      </c>
      <c r="J3521" t="s">
        <v>25419</v>
      </c>
      <c r="K3521">
        <v>24</v>
      </c>
      <c r="N3521" t="s">
        <v>31</v>
      </c>
      <c r="O3521" t="s">
        <v>201</v>
      </c>
      <c r="Q3521" t="s">
        <v>33</v>
      </c>
      <c r="R3521" t="s">
        <v>34</v>
      </c>
      <c r="S3521" t="s">
        <v>25420</v>
      </c>
      <c r="T3521" t="s">
        <v>4629</v>
      </c>
      <c r="W3521" t="s">
        <v>25421</v>
      </c>
      <c r="X3521" t="s">
        <v>60</v>
      </c>
    </row>
    <row r="3522" spans="1:24" x14ac:dyDescent="0.3">
      <c r="A3522">
        <v>972206</v>
      </c>
      <c r="B3522">
        <v>201716</v>
      </c>
      <c r="C3522" t="s">
        <v>25422</v>
      </c>
      <c r="D3522" t="s">
        <v>25423</v>
      </c>
      <c r="E3522" t="s">
        <v>364</v>
      </c>
      <c r="F3522" t="s">
        <v>165</v>
      </c>
      <c r="G3522" t="s">
        <v>27</v>
      </c>
      <c r="H3522" t="s">
        <v>25424</v>
      </c>
      <c r="I3522" t="s">
        <v>25425</v>
      </c>
      <c r="J3522" t="s">
        <v>25426</v>
      </c>
      <c r="K3522">
        <v>99</v>
      </c>
      <c r="M3522" t="s">
        <v>25427</v>
      </c>
      <c r="N3522" t="s">
        <v>68</v>
      </c>
      <c r="O3522" t="s">
        <v>201</v>
      </c>
      <c r="P3522" t="s">
        <v>16589</v>
      </c>
      <c r="Q3522" t="s">
        <v>33</v>
      </c>
      <c r="R3522" t="s">
        <v>34</v>
      </c>
      <c r="S3522" t="s">
        <v>25428</v>
      </c>
      <c r="T3522" t="s">
        <v>3988</v>
      </c>
      <c r="W3522" t="s">
        <v>24400</v>
      </c>
      <c r="X3522" t="s">
        <v>38</v>
      </c>
    </row>
    <row r="3523" spans="1:24" x14ac:dyDescent="0.3">
      <c r="A3523">
        <v>972207</v>
      </c>
      <c r="B3523" t="s">
        <v>25429</v>
      </c>
      <c r="C3523" t="s">
        <v>25430</v>
      </c>
      <c r="D3523" t="s">
        <v>25431</v>
      </c>
      <c r="F3523" t="s">
        <v>141</v>
      </c>
      <c r="G3523" t="s">
        <v>27</v>
      </c>
      <c r="H3523" t="s">
        <v>25432</v>
      </c>
      <c r="I3523" t="s">
        <v>25433</v>
      </c>
      <c r="J3523" t="s">
        <v>25434</v>
      </c>
      <c r="K3523">
        <v>45</v>
      </c>
      <c r="M3523" t="s">
        <v>25435</v>
      </c>
      <c r="N3523" t="s">
        <v>68</v>
      </c>
      <c r="O3523" t="s">
        <v>170</v>
      </c>
      <c r="P3523" t="s">
        <v>491</v>
      </c>
      <c r="Q3523" t="s">
        <v>33</v>
      </c>
      <c r="R3523" t="s">
        <v>34</v>
      </c>
      <c r="S3523" t="s">
        <v>11864</v>
      </c>
      <c r="T3523" t="s">
        <v>265</v>
      </c>
      <c r="W3523" t="s">
        <v>25436</v>
      </c>
      <c r="X3523" t="s">
        <v>38</v>
      </c>
    </row>
    <row r="3524" spans="1:24" x14ac:dyDescent="0.3">
      <c r="A3524">
        <v>972208</v>
      </c>
      <c r="B3524" t="s">
        <v>25437</v>
      </c>
      <c r="C3524" t="s">
        <v>25438</v>
      </c>
      <c r="D3524" t="s">
        <v>25439</v>
      </c>
      <c r="F3524" t="s">
        <v>1054</v>
      </c>
      <c r="G3524" t="s">
        <v>27</v>
      </c>
      <c r="H3524" t="s">
        <v>25440</v>
      </c>
      <c r="I3524" t="s">
        <v>25441</v>
      </c>
      <c r="J3524" t="s">
        <v>25442</v>
      </c>
      <c r="K3524">
        <v>45</v>
      </c>
      <c r="N3524" t="s">
        <v>31</v>
      </c>
      <c r="O3524" t="s">
        <v>201</v>
      </c>
      <c r="Q3524" t="s">
        <v>33</v>
      </c>
      <c r="R3524" t="s">
        <v>34</v>
      </c>
      <c r="S3524" t="s">
        <v>25443</v>
      </c>
      <c r="T3524" t="s">
        <v>25444</v>
      </c>
      <c r="W3524" t="s">
        <v>21283</v>
      </c>
      <c r="X3524" t="s">
        <v>38</v>
      </c>
    </row>
    <row r="3525" spans="1:24" x14ac:dyDescent="0.3">
      <c r="A3525">
        <v>972209</v>
      </c>
      <c r="B3525">
        <v>325249</v>
      </c>
      <c r="C3525" t="s">
        <v>25445</v>
      </c>
      <c r="D3525" t="s">
        <v>25446</v>
      </c>
      <c r="E3525" t="s">
        <v>3789</v>
      </c>
      <c r="F3525" t="s">
        <v>485</v>
      </c>
      <c r="G3525" t="s">
        <v>27</v>
      </c>
      <c r="H3525" t="s">
        <v>25447</v>
      </c>
      <c r="I3525" t="s">
        <v>25448</v>
      </c>
      <c r="J3525" t="s">
        <v>25449</v>
      </c>
      <c r="K3525">
        <v>149</v>
      </c>
      <c r="L3525" t="s">
        <v>10234</v>
      </c>
      <c r="N3525" t="s">
        <v>68</v>
      </c>
      <c r="O3525" t="s">
        <v>130</v>
      </c>
      <c r="P3525" t="s">
        <v>5181</v>
      </c>
      <c r="Q3525" t="s">
        <v>33</v>
      </c>
      <c r="R3525" t="s">
        <v>34</v>
      </c>
      <c r="S3525" t="s">
        <v>25450</v>
      </c>
      <c r="T3525" t="s">
        <v>308</v>
      </c>
      <c r="W3525" t="s">
        <v>25451</v>
      </c>
      <c r="X3525" t="s">
        <v>38</v>
      </c>
    </row>
    <row r="3526" spans="1:24" x14ac:dyDescent="0.3">
      <c r="A3526">
        <v>972210</v>
      </c>
      <c r="B3526" t="s">
        <v>25452</v>
      </c>
      <c r="C3526" t="s">
        <v>25453</v>
      </c>
      <c r="D3526" t="s">
        <v>25454</v>
      </c>
      <c r="F3526" t="s">
        <v>84</v>
      </c>
      <c r="G3526" t="s">
        <v>43</v>
      </c>
      <c r="H3526" t="s">
        <v>25455</v>
      </c>
      <c r="I3526" t="s">
        <v>25456</v>
      </c>
      <c r="J3526" t="s">
        <v>25457</v>
      </c>
      <c r="K3526">
        <v>15</v>
      </c>
      <c r="L3526" t="s">
        <v>5621</v>
      </c>
      <c r="N3526" t="s">
        <v>68</v>
      </c>
      <c r="O3526" t="s">
        <v>399</v>
      </c>
      <c r="P3526" t="s">
        <v>171</v>
      </c>
      <c r="Q3526" t="s">
        <v>33</v>
      </c>
      <c r="R3526" t="s">
        <v>34</v>
      </c>
      <c r="S3526" t="s">
        <v>25458</v>
      </c>
      <c r="T3526" t="s">
        <v>25459</v>
      </c>
      <c r="W3526" t="s">
        <v>637</v>
      </c>
      <c r="X3526" t="s">
        <v>60</v>
      </c>
    </row>
    <row r="3527" spans="1:24" x14ac:dyDescent="0.3">
      <c r="A3527">
        <v>972211</v>
      </c>
      <c r="B3527">
        <v>315094</v>
      </c>
      <c r="C3527" t="s">
        <v>25460</v>
      </c>
      <c r="D3527" t="s">
        <v>25461</v>
      </c>
      <c r="F3527" t="s">
        <v>611</v>
      </c>
      <c r="G3527" t="s">
        <v>27</v>
      </c>
      <c r="H3527" t="s">
        <v>25462</v>
      </c>
      <c r="I3527" t="s">
        <v>25463</v>
      </c>
      <c r="J3527" t="s">
        <v>25464</v>
      </c>
      <c r="K3527">
        <v>135</v>
      </c>
      <c r="L3527" t="s">
        <v>840</v>
      </c>
      <c r="N3527" t="s">
        <v>68</v>
      </c>
      <c r="O3527" t="s">
        <v>399</v>
      </c>
      <c r="P3527" t="s">
        <v>841</v>
      </c>
      <c r="Q3527" t="s">
        <v>33</v>
      </c>
      <c r="R3527" t="s">
        <v>34</v>
      </c>
      <c r="S3527" t="e">
        <f>- Neuquén</f>
        <v>#NAME?</v>
      </c>
      <c r="T3527" t="s">
        <v>20143</v>
      </c>
      <c r="W3527" t="s">
        <v>25465</v>
      </c>
      <c r="X3527" t="s">
        <v>38</v>
      </c>
    </row>
    <row r="3528" spans="1:24" x14ac:dyDescent="0.3">
      <c r="A3528">
        <v>972212</v>
      </c>
      <c r="B3528" t="s">
        <v>25466</v>
      </c>
      <c r="C3528" t="s">
        <v>25467</v>
      </c>
      <c r="D3528" t="s">
        <v>25468</v>
      </c>
      <c r="F3528" t="s">
        <v>42</v>
      </c>
      <c r="G3528" t="s">
        <v>43</v>
      </c>
      <c r="H3528" t="s">
        <v>25469</v>
      </c>
      <c r="I3528" t="s">
        <v>25470</v>
      </c>
      <c r="J3528" t="s">
        <v>25471</v>
      </c>
      <c r="K3528">
        <v>11</v>
      </c>
      <c r="L3528" t="s">
        <v>8394</v>
      </c>
      <c r="N3528" t="s">
        <v>68</v>
      </c>
      <c r="O3528" t="s">
        <v>399</v>
      </c>
      <c r="P3528" t="s">
        <v>577</v>
      </c>
      <c r="Q3528" t="s">
        <v>33</v>
      </c>
      <c r="R3528" t="s">
        <v>34</v>
      </c>
      <c r="S3528" t="s">
        <v>25472</v>
      </c>
      <c r="T3528" t="s">
        <v>8265</v>
      </c>
      <c r="W3528" t="s">
        <v>25473</v>
      </c>
      <c r="X3528" t="s">
        <v>60</v>
      </c>
    </row>
    <row r="3529" spans="1:24" x14ac:dyDescent="0.3">
      <c r="A3529">
        <v>972215</v>
      </c>
      <c r="B3529">
        <v>162609</v>
      </c>
      <c r="C3529" t="s">
        <v>25474</v>
      </c>
      <c r="D3529" t="s">
        <v>25475</v>
      </c>
      <c r="F3529" t="s">
        <v>292</v>
      </c>
      <c r="G3529" t="s">
        <v>43</v>
      </c>
      <c r="H3529" t="s">
        <v>25476</v>
      </c>
      <c r="I3529" t="s">
        <v>25477</v>
      </c>
      <c r="J3529" t="s">
        <v>25478</v>
      </c>
      <c r="K3529">
        <v>90</v>
      </c>
      <c r="L3529" t="s">
        <v>2441</v>
      </c>
      <c r="N3529" t="s">
        <v>68</v>
      </c>
      <c r="O3529" t="s">
        <v>399</v>
      </c>
      <c r="P3529" t="s">
        <v>715</v>
      </c>
      <c r="Q3529" t="s">
        <v>33</v>
      </c>
      <c r="R3529" t="s">
        <v>34</v>
      </c>
      <c r="S3529" t="s">
        <v>25479</v>
      </c>
      <c r="T3529" t="s">
        <v>15256</v>
      </c>
      <c r="W3529" t="s">
        <v>1876</v>
      </c>
      <c r="X3529" t="s">
        <v>38</v>
      </c>
    </row>
    <row r="3530" spans="1:24" x14ac:dyDescent="0.3">
      <c r="A3530">
        <v>972216</v>
      </c>
      <c r="B3530">
        <v>221255</v>
      </c>
      <c r="C3530" t="s">
        <v>25480</v>
      </c>
      <c r="D3530" t="s">
        <v>25481</v>
      </c>
      <c r="F3530" t="s">
        <v>909</v>
      </c>
      <c r="G3530" t="s">
        <v>27</v>
      </c>
      <c r="H3530" t="s">
        <v>25482</v>
      </c>
      <c r="I3530" t="s">
        <v>25483</v>
      </c>
      <c r="J3530" t="s">
        <v>25484</v>
      </c>
      <c r="K3530">
        <v>91</v>
      </c>
      <c r="L3530" t="s">
        <v>500</v>
      </c>
      <c r="N3530" t="s">
        <v>68</v>
      </c>
      <c r="O3530" t="s">
        <v>130</v>
      </c>
      <c r="P3530" t="s">
        <v>501</v>
      </c>
      <c r="Q3530" t="s">
        <v>33</v>
      </c>
      <c r="R3530" t="s">
        <v>34</v>
      </c>
      <c r="S3530" t="s">
        <v>25485</v>
      </c>
      <c r="W3530" t="s">
        <v>25486</v>
      </c>
      <c r="X3530" t="s">
        <v>38</v>
      </c>
    </row>
    <row r="3531" spans="1:24" x14ac:dyDescent="0.3">
      <c r="A3531">
        <v>972217</v>
      </c>
      <c r="B3531">
        <v>281212</v>
      </c>
      <c r="C3531" t="s">
        <v>25487</v>
      </c>
      <c r="D3531" t="s">
        <v>25488</v>
      </c>
      <c r="F3531" t="s">
        <v>603</v>
      </c>
      <c r="G3531" t="s">
        <v>27</v>
      </c>
      <c r="H3531" t="s">
        <v>25489</v>
      </c>
      <c r="I3531" t="s">
        <v>25490</v>
      </c>
      <c r="J3531" t="s">
        <v>25491</v>
      </c>
      <c r="K3531">
        <v>95</v>
      </c>
      <c r="L3531" t="s">
        <v>25492</v>
      </c>
      <c r="N3531" t="s">
        <v>31</v>
      </c>
      <c r="O3531" t="s">
        <v>130</v>
      </c>
      <c r="Q3531" t="s">
        <v>33</v>
      </c>
      <c r="R3531" t="s">
        <v>34</v>
      </c>
      <c r="S3531" t="s">
        <v>25493</v>
      </c>
      <c r="T3531" t="s">
        <v>13024</v>
      </c>
      <c r="W3531" t="s">
        <v>25494</v>
      </c>
      <c r="X3531" t="s">
        <v>38</v>
      </c>
    </row>
    <row r="3532" spans="1:24" x14ac:dyDescent="0.3">
      <c r="A3532">
        <v>972218</v>
      </c>
      <c r="B3532" t="s">
        <v>18309</v>
      </c>
      <c r="C3532" t="s">
        <v>18310</v>
      </c>
      <c r="D3532" t="s">
        <v>18311</v>
      </c>
      <c r="F3532" t="s">
        <v>281</v>
      </c>
      <c r="G3532" t="s">
        <v>43</v>
      </c>
      <c r="H3532" t="s">
        <v>25495</v>
      </c>
      <c r="I3532" t="s">
        <v>25496</v>
      </c>
      <c r="J3532" t="s">
        <v>25497</v>
      </c>
      <c r="K3532">
        <v>8</v>
      </c>
      <c r="N3532" t="s">
        <v>31</v>
      </c>
      <c r="O3532" t="s">
        <v>201</v>
      </c>
      <c r="Q3532" t="s">
        <v>33</v>
      </c>
      <c r="R3532" t="s">
        <v>34</v>
      </c>
      <c r="S3532" t="s">
        <v>18315</v>
      </c>
      <c r="T3532" t="s">
        <v>1345</v>
      </c>
      <c r="W3532" t="s">
        <v>25498</v>
      </c>
      <c r="X3532" t="s">
        <v>1251</v>
      </c>
    </row>
    <row r="3533" spans="1:24" x14ac:dyDescent="0.3">
      <c r="A3533">
        <v>972219</v>
      </c>
      <c r="B3533" t="s">
        <v>25499</v>
      </c>
      <c r="C3533" t="s">
        <v>25500</v>
      </c>
      <c r="D3533" t="s">
        <v>25501</v>
      </c>
      <c r="F3533" t="s">
        <v>1156</v>
      </c>
      <c r="G3533" t="s">
        <v>43</v>
      </c>
      <c r="H3533" t="s">
        <v>25502</v>
      </c>
      <c r="I3533" t="s">
        <v>25503</v>
      </c>
      <c r="J3533" t="s">
        <v>25504</v>
      </c>
      <c r="K3533">
        <v>91</v>
      </c>
      <c r="L3533" t="s">
        <v>742</v>
      </c>
      <c r="N3533" t="s">
        <v>68</v>
      </c>
      <c r="O3533" t="s">
        <v>399</v>
      </c>
      <c r="P3533" t="s">
        <v>25505</v>
      </c>
      <c r="Q3533" t="s">
        <v>33</v>
      </c>
      <c r="R3533" t="s">
        <v>34</v>
      </c>
      <c r="S3533" t="e">
        <f>- Neuquén - Barrio Gran Neuquén</f>
        <v>#NAME?</v>
      </c>
      <c r="T3533" t="s">
        <v>4080</v>
      </c>
      <c r="W3533" t="s">
        <v>25506</v>
      </c>
      <c r="X3533" t="s">
        <v>38</v>
      </c>
    </row>
    <row r="3534" spans="1:24" x14ac:dyDescent="0.3">
      <c r="A3534">
        <v>972220</v>
      </c>
      <c r="B3534" t="s">
        <v>25507</v>
      </c>
      <c r="C3534" t="s">
        <v>25508</v>
      </c>
      <c r="D3534" t="s">
        <v>25509</v>
      </c>
      <c r="E3534" t="s">
        <v>2001</v>
      </c>
      <c r="F3534" t="s">
        <v>668</v>
      </c>
      <c r="G3534" t="s">
        <v>43</v>
      </c>
      <c r="H3534" t="s">
        <v>25510</v>
      </c>
      <c r="I3534" t="s">
        <v>25511</v>
      </c>
      <c r="J3534" t="s">
        <v>25512</v>
      </c>
      <c r="K3534">
        <v>90</v>
      </c>
      <c r="L3534" t="s">
        <v>518</v>
      </c>
      <c r="N3534" t="s">
        <v>68</v>
      </c>
      <c r="O3534" t="s">
        <v>130</v>
      </c>
      <c r="P3534" t="s">
        <v>519</v>
      </c>
      <c r="Q3534" t="s">
        <v>33</v>
      </c>
      <c r="R3534" t="s">
        <v>34</v>
      </c>
      <c r="S3534" t="s">
        <v>25513</v>
      </c>
      <c r="W3534" t="s">
        <v>25514</v>
      </c>
      <c r="X3534" t="s">
        <v>38</v>
      </c>
    </row>
    <row r="3535" spans="1:24" x14ac:dyDescent="0.3">
      <c r="A3535">
        <v>972222</v>
      </c>
      <c r="B3535">
        <v>92893</v>
      </c>
      <c r="C3535" t="s">
        <v>25515</v>
      </c>
      <c r="D3535" t="s">
        <v>25516</v>
      </c>
      <c r="F3535" t="s">
        <v>125</v>
      </c>
      <c r="G3535" t="s">
        <v>27</v>
      </c>
      <c r="H3535" t="s">
        <v>25517</v>
      </c>
      <c r="I3535" t="s">
        <v>25518</v>
      </c>
      <c r="J3535" t="s">
        <v>25519</v>
      </c>
      <c r="K3535">
        <v>92</v>
      </c>
      <c r="L3535" t="s">
        <v>25520</v>
      </c>
      <c r="N3535" t="s">
        <v>68</v>
      </c>
      <c r="O3535" t="s">
        <v>130</v>
      </c>
      <c r="P3535" t="s">
        <v>25521</v>
      </c>
      <c r="Q3535" t="s">
        <v>33</v>
      </c>
      <c r="R3535" t="s">
        <v>34</v>
      </c>
      <c r="S3535" t="s">
        <v>25522</v>
      </c>
      <c r="T3535" t="s">
        <v>540</v>
      </c>
      <c r="W3535" t="s">
        <v>25523</v>
      </c>
      <c r="X3535" t="s">
        <v>38</v>
      </c>
    </row>
    <row r="3536" spans="1:24" x14ac:dyDescent="0.3">
      <c r="A3536">
        <v>972223</v>
      </c>
      <c r="B3536">
        <v>64449</v>
      </c>
      <c r="C3536" t="s">
        <v>25524</v>
      </c>
      <c r="D3536" t="s">
        <v>25525</v>
      </c>
      <c r="F3536" t="s">
        <v>441</v>
      </c>
      <c r="G3536" t="s">
        <v>27</v>
      </c>
      <c r="H3536" t="s">
        <v>25526</v>
      </c>
      <c r="I3536" t="s">
        <v>25527</v>
      </c>
      <c r="J3536" t="s">
        <v>25528</v>
      </c>
      <c r="K3536">
        <v>97</v>
      </c>
      <c r="L3536" t="s">
        <v>25529</v>
      </c>
      <c r="N3536" t="s">
        <v>68</v>
      </c>
      <c r="O3536" t="s">
        <v>399</v>
      </c>
      <c r="P3536" t="s">
        <v>7153</v>
      </c>
      <c r="Q3536" t="s">
        <v>33</v>
      </c>
      <c r="R3536" t="s">
        <v>34</v>
      </c>
      <c r="S3536" t="s">
        <v>25530</v>
      </c>
      <c r="T3536" t="s">
        <v>793</v>
      </c>
      <c r="W3536" t="s">
        <v>25531</v>
      </c>
      <c r="X3536" t="s">
        <v>38</v>
      </c>
    </row>
    <row r="3537" spans="1:24" x14ac:dyDescent="0.3">
      <c r="A3537">
        <v>972224</v>
      </c>
      <c r="B3537" t="s">
        <v>25532</v>
      </c>
      <c r="C3537" t="s">
        <v>25533</v>
      </c>
      <c r="D3537" t="s">
        <v>25534</v>
      </c>
      <c r="E3537" t="s">
        <v>195</v>
      </c>
      <c r="F3537" t="s">
        <v>3719</v>
      </c>
      <c r="G3537" t="s">
        <v>27</v>
      </c>
      <c r="H3537" t="s">
        <v>25535</v>
      </c>
      <c r="I3537" t="s">
        <v>25536</v>
      </c>
      <c r="J3537" t="s">
        <v>25537</v>
      </c>
      <c r="K3537">
        <v>118</v>
      </c>
      <c r="L3537" t="s">
        <v>3560</v>
      </c>
      <c r="N3537" t="s">
        <v>68</v>
      </c>
      <c r="O3537" t="s">
        <v>146</v>
      </c>
      <c r="P3537" t="s">
        <v>577</v>
      </c>
      <c r="Q3537" t="s">
        <v>33</v>
      </c>
      <c r="R3537" t="s">
        <v>34</v>
      </c>
      <c r="S3537" t="s">
        <v>25538</v>
      </c>
      <c r="T3537" t="s">
        <v>25539</v>
      </c>
      <c r="W3537" t="s">
        <v>25540</v>
      </c>
      <c r="X3537" t="s">
        <v>38</v>
      </c>
    </row>
    <row r="3538" spans="1:24" x14ac:dyDescent="0.3">
      <c r="A3538">
        <v>972225</v>
      </c>
      <c r="B3538" t="s">
        <v>25541</v>
      </c>
      <c r="C3538" t="s">
        <v>25542</v>
      </c>
      <c r="D3538" t="s">
        <v>25543</v>
      </c>
      <c r="F3538" t="s">
        <v>209</v>
      </c>
      <c r="G3538" t="s">
        <v>27</v>
      </c>
      <c r="H3538" t="s">
        <v>25544</v>
      </c>
      <c r="I3538" t="s">
        <v>25545</v>
      </c>
      <c r="J3538" t="s">
        <v>25546</v>
      </c>
      <c r="K3538">
        <v>121</v>
      </c>
      <c r="L3538" t="s">
        <v>576</v>
      </c>
      <c r="N3538" t="s">
        <v>68</v>
      </c>
      <c r="O3538" t="s">
        <v>146</v>
      </c>
      <c r="P3538" t="s">
        <v>577</v>
      </c>
      <c r="Q3538" t="s">
        <v>33</v>
      </c>
      <c r="R3538" t="s">
        <v>34</v>
      </c>
      <c r="S3538" t="e">
        <f>- Provincia: SALTA</f>
        <v>#NAME?</v>
      </c>
      <c r="T3538" t="s">
        <v>25547</v>
      </c>
      <c r="W3538" t="s">
        <v>637</v>
      </c>
      <c r="X3538" t="s">
        <v>38</v>
      </c>
    </row>
    <row r="3539" spans="1:24" x14ac:dyDescent="0.3">
      <c r="A3539">
        <v>972226</v>
      </c>
      <c r="B3539">
        <v>4240</v>
      </c>
      <c r="C3539" t="s">
        <v>25548</v>
      </c>
      <c r="D3539" t="s">
        <v>25549</v>
      </c>
      <c r="E3539" t="s">
        <v>195</v>
      </c>
      <c r="F3539" t="s">
        <v>153</v>
      </c>
      <c r="G3539" t="s">
        <v>27</v>
      </c>
      <c r="H3539" t="s">
        <v>25550</v>
      </c>
      <c r="I3539" t="s">
        <v>25551</v>
      </c>
      <c r="J3539" t="s">
        <v>25552</v>
      </c>
      <c r="K3539">
        <v>121</v>
      </c>
      <c r="L3539" t="s">
        <v>25553</v>
      </c>
      <c r="N3539" t="s">
        <v>68</v>
      </c>
      <c r="O3539" t="s">
        <v>146</v>
      </c>
      <c r="P3539" t="s">
        <v>1068</v>
      </c>
      <c r="Q3539" t="s">
        <v>33</v>
      </c>
      <c r="R3539" t="s">
        <v>34</v>
      </c>
      <c r="S3539" t="s">
        <v>25554</v>
      </c>
      <c r="T3539" t="s">
        <v>3896</v>
      </c>
      <c r="W3539" t="s">
        <v>25555</v>
      </c>
      <c r="X3539" t="s">
        <v>38</v>
      </c>
    </row>
    <row r="3540" spans="1:24" x14ac:dyDescent="0.3">
      <c r="A3540">
        <v>972227</v>
      </c>
      <c r="B3540" t="s">
        <v>8382</v>
      </c>
      <c r="C3540" t="s">
        <v>8383</v>
      </c>
      <c r="D3540" t="s">
        <v>8384</v>
      </c>
      <c r="F3540" t="s">
        <v>847</v>
      </c>
      <c r="G3540" t="s">
        <v>43</v>
      </c>
      <c r="H3540" t="s">
        <v>25556</v>
      </c>
      <c r="J3540" t="s">
        <v>25557</v>
      </c>
      <c r="N3540" t="s">
        <v>31</v>
      </c>
      <c r="R3540" t="s">
        <v>78</v>
      </c>
      <c r="S3540" t="s">
        <v>8387</v>
      </c>
      <c r="W3540" t="s">
        <v>25558</v>
      </c>
      <c r="X3540" t="s">
        <v>38</v>
      </c>
    </row>
    <row r="3541" spans="1:24" x14ac:dyDescent="0.3">
      <c r="A3541">
        <v>972228</v>
      </c>
      <c r="B3541" t="s">
        <v>22840</v>
      </c>
      <c r="C3541" t="s">
        <v>22841</v>
      </c>
      <c r="D3541" t="s">
        <v>22842</v>
      </c>
      <c r="E3541" t="s">
        <v>185</v>
      </c>
      <c r="F3541" t="s">
        <v>685</v>
      </c>
      <c r="G3541" t="s">
        <v>27</v>
      </c>
      <c r="H3541" t="s">
        <v>25559</v>
      </c>
      <c r="I3541" t="s">
        <v>25560</v>
      </c>
      <c r="J3541" t="s">
        <v>25561</v>
      </c>
      <c r="K3541">
        <v>110</v>
      </c>
      <c r="L3541" t="s">
        <v>455</v>
      </c>
      <c r="N3541" t="s">
        <v>68</v>
      </c>
      <c r="O3541" t="s">
        <v>146</v>
      </c>
      <c r="P3541" t="s">
        <v>456</v>
      </c>
      <c r="Q3541" t="s">
        <v>33</v>
      </c>
      <c r="R3541" t="s">
        <v>34</v>
      </c>
      <c r="S3541" t="s">
        <v>22846</v>
      </c>
      <c r="W3541" t="s">
        <v>25562</v>
      </c>
      <c r="X3541" t="s">
        <v>38</v>
      </c>
    </row>
    <row r="3542" spans="1:24" x14ac:dyDescent="0.3">
      <c r="A3542">
        <v>972229</v>
      </c>
      <c r="B3542" t="s">
        <v>6618</v>
      </c>
      <c r="C3542" t="s">
        <v>6619</v>
      </c>
      <c r="D3542" t="s">
        <v>6620</v>
      </c>
      <c r="E3542" t="s">
        <v>195</v>
      </c>
      <c r="F3542" t="s">
        <v>6221</v>
      </c>
      <c r="G3542" t="s">
        <v>43</v>
      </c>
      <c r="H3542" t="s">
        <v>25563</v>
      </c>
      <c r="I3542" t="s">
        <v>25564</v>
      </c>
      <c r="J3542" t="s">
        <v>25565</v>
      </c>
      <c r="K3542">
        <v>59</v>
      </c>
      <c r="N3542" t="s">
        <v>31</v>
      </c>
      <c r="O3542" t="s">
        <v>130</v>
      </c>
      <c r="Q3542" t="s">
        <v>33</v>
      </c>
      <c r="R3542" t="s">
        <v>34</v>
      </c>
      <c r="S3542" t="s">
        <v>6624</v>
      </c>
      <c r="W3542" t="s">
        <v>25566</v>
      </c>
      <c r="X3542" t="s">
        <v>60</v>
      </c>
    </row>
    <row r="3543" spans="1:24" x14ac:dyDescent="0.3">
      <c r="A3543">
        <v>972231</v>
      </c>
      <c r="B3543" t="s">
        <v>25164</v>
      </c>
      <c r="C3543" t="s">
        <v>25165</v>
      </c>
      <c r="D3543" t="s">
        <v>25166</v>
      </c>
      <c r="F3543" t="s">
        <v>63</v>
      </c>
      <c r="G3543" t="s">
        <v>27</v>
      </c>
      <c r="H3543" t="s">
        <v>25567</v>
      </c>
      <c r="I3543" t="s">
        <v>25568</v>
      </c>
      <c r="J3543" t="s">
        <v>25569</v>
      </c>
      <c r="K3543">
        <v>110</v>
      </c>
      <c r="L3543" t="s">
        <v>500</v>
      </c>
      <c r="N3543" t="s">
        <v>68</v>
      </c>
      <c r="O3543" t="s">
        <v>146</v>
      </c>
      <c r="P3543" t="s">
        <v>501</v>
      </c>
      <c r="Q3543" t="s">
        <v>33</v>
      </c>
      <c r="R3543" t="s">
        <v>34</v>
      </c>
      <c r="S3543" t="s">
        <v>25169</v>
      </c>
      <c r="W3543" t="s">
        <v>25570</v>
      </c>
      <c r="X3543" t="s">
        <v>38</v>
      </c>
    </row>
    <row r="3544" spans="1:24" x14ac:dyDescent="0.3">
      <c r="A3544">
        <v>972232</v>
      </c>
      <c r="B3544" t="s">
        <v>25571</v>
      </c>
      <c r="C3544" t="s">
        <v>25572</v>
      </c>
      <c r="D3544" t="s">
        <v>25573</v>
      </c>
      <c r="E3544" t="s">
        <v>2001</v>
      </c>
      <c r="F3544" t="s">
        <v>165</v>
      </c>
      <c r="G3544" t="s">
        <v>43</v>
      </c>
      <c r="H3544" t="s">
        <v>25574</v>
      </c>
      <c r="J3544" t="s">
        <v>25575</v>
      </c>
      <c r="N3544" t="s">
        <v>31</v>
      </c>
      <c r="R3544" t="s">
        <v>78</v>
      </c>
      <c r="S3544" t="s">
        <v>25576</v>
      </c>
      <c r="T3544" t="s">
        <v>1345</v>
      </c>
      <c r="W3544" t="s">
        <v>25577</v>
      </c>
      <c r="X3544" t="s">
        <v>38</v>
      </c>
    </row>
    <row r="3545" spans="1:24" x14ac:dyDescent="0.3">
      <c r="A3545">
        <v>972233</v>
      </c>
      <c r="B3545">
        <v>336742</v>
      </c>
      <c r="C3545" t="s">
        <v>11556</v>
      </c>
      <c r="D3545" t="s">
        <v>11557</v>
      </c>
      <c r="F3545" t="s">
        <v>219</v>
      </c>
      <c r="G3545" t="s">
        <v>43</v>
      </c>
      <c r="H3545" t="s">
        <v>25578</v>
      </c>
      <c r="I3545" t="s">
        <v>25579</v>
      </c>
      <c r="J3545" t="s">
        <v>25580</v>
      </c>
      <c r="K3545">
        <v>9</v>
      </c>
      <c r="N3545" t="s">
        <v>31</v>
      </c>
      <c r="O3545" t="s">
        <v>201</v>
      </c>
      <c r="Q3545" t="s">
        <v>119</v>
      </c>
      <c r="R3545" t="s">
        <v>120</v>
      </c>
      <c r="S3545" t="s">
        <v>11562</v>
      </c>
      <c r="T3545" t="s">
        <v>11563</v>
      </c>
      <c r="W3545" t="s">
        <v>6031</v>
      </c>
      <c r="X3545" t="s">
        <v>1251</v>
      </c>
    </row>
    <row r="3546" spans="1:24" x14ac:dyDescent="0.3">
      <c r="A3546">
        <v>972235</v>
      </c>
      <c r="B3546" t="s">
        <v>25581</v>
      </c>
      <c r="C3546" t="s">
        <v>25582</v>
      </c>
      <c r="D3546" t="s">
        <v>25583</v>
      </c>
      <c r="F3546" t="s">
        <v>165</v>
      </c>
      <c r="G3546" t="s">
        <v>27</v>
      </c>
      <c r="H3546" t="s">
        <v>25584</v>
      </c>
      <c r="J3546" t="s">
        <v>25585</v>
      </c>
      <c r="N3546" t="s">
        <v>31</v>
      </c>
      <c r="R3546" t="s">
        <v>78</v>
      </c>
      <c r="S3546" t="s">
        <v>25586</v>
      </c>
      <c r="T3546" t="s">
        <v>2363</v>
      </c>
      <c r="W3546" t="s">
        <v>19997</v>
      </c>
      <c r="X3546" t="s">
        <v>38</v>
      </c>
    </row>
    <row r="3547" spans="1:24" x14ac:dyDescent="0.3">
      <c r="A3547">
        <v>972238</v>
      </c>
      <c r="B3547">
        <v>269050</v>
      </c>
      <c r="C3547" t="s">
        <v>25587</v>
      </c>
      <c r="D3547" t="s">
        <v>25588</v>
      </c>
      <c r="E3547" t="s">
        <v>462</v>
      </c>
      <c r="F3547" t="s">
        <v>141</v>
      </c>
      <c r="G3547" t="s">
        <v>27</v>
      </c>
      <c r="H3547" t="s">
        <v>25589</v>
      </c>
      <c r="I3547" t="s">
        <v>25590</v>
      </c>
      <c r="J3547" t="s">
        <v>25591</v>
      </c>
      <c r="K3547">
        <v>72</v>
      </c>
      <c r="L3547" t="s">
        <v>14375</v>
      </c>
      <c r="N3547" t="s">
        <v>68</v>
      </c>
      <c r="O3547" t="s">
        <v>146</v>
      </c>
      <c r="P3547" t="s">
        <v>3242</v>
      </c>
      <c r="Q3547" t="s">
        <v>33</v>
      </c>
      <c r="R3547" t="s">
        <v>34</v>
      </c>
      <c r="S3547" t="s">
        <v>25592</v>
      </c>
      <c r="T3547" t="s">
        <v>4568</v>
      </c>
      <c r="W3547" t="s">
        <v>25593</v>
      </c>
      <c r="X3547" t="s">
        <v>38</v>
      </c>
    </row>
    <row r="3548" spans="1:24" x14ac:dyDescent="0.3">
      <c r="A3548">
        <v>972239</v>
      </c>
      <c r="B3548" t="s">
        <v>25594</v>
      </c>
      <c r="C3548" t="s">
        <v>25595</v>
      </c>
      <c r="D3548" t="s">
        <v>25596</v>
      </c>
      <c r="F3548" t="s">
        <v>738</v>
      </c>
      <c r="G3548" t="s">
        <v>43</v>
      </c>
      <c r="H3548" t="s">
        <v>25597</v>
      </c>
      <c r="I3548" t="s">
        <v>25598</v>
      </c>
      <c r="J3548" t="s">
        <v>25599</v>
      </c>
      <c r="K3548">
        <v>77</v>
      </c>
      <c r="L3548" t="s">
        <v>557</v>
      </c>
      <c r="N3548" t="s">
        <v>68</v>
      </c>
      <c r="O3548" t="s">
        <v>130</v>
      </c>
      <c r="P3548" t="s">
        <v>469</v>
      </c>
      <c r="Q3548" t="s">
        <v>33</v>
      </c>
      <c r="R3548" t="s">
        <v>34</v>
      </c>
      <c r="S3548" t="s">
        <v>25600</v>
      </c>
      <c r="T3548" t="s">
        <v>5632</v>
      </c>
      <c r="W3548" t="s">
        <v>25601</v>
      </c>
      <c r="X3548" t="s">
        <v>38</v>
      </c>
    </row>
    <row r="3549" spans="1:24" x14ac:dyDescent="0.3">
      <c r="A3549">
        <v>972241</v>
      </c>
      <c r="B3549">
        <v>15537</v>
      </c>
      <c r="C3549" t="s">
        <v>25602</v>
      </c>
      <c r="D3549" t="s">
        <v>25603</v>
      </c>
      <c r="E3549" t="s">
        <v>195</v>
      </c>
      <c r="F3549" t="s">
        <v>2244</v>
      </c>
      <c r="G3549" t="s">
        <v>27</v>
      </c>
      <c r="H3549" t="s">
        <v>25604</v>
      </c>
      <c r="J3549" t="s">
        <v>25605</v>
      </c>
      <c r="N3549" t="s">
        <v>31</v>
      </c>
      <c r="R3549" t="s">
        <v>78</v>
      </c>
      <c r="S3549" t="s">
        <v>25606</v>
      </c>
      <c r="T3549" t="s">
        <v>530</v>
      </c>
      <c r="W3549" t="s">
        <v>25607</v>
      </c>
      <c r="X3549" t="s">
        <v>38</v>
      </c>
    </row>
    <row r="3550" spans="1:24" x14ac:dyDescent="0.3">
      <c r="A3550">
        <v>972242</v>
      </c>
      <c r="B3550">
        <v>326826</v>
      </c>
      <c r="C3550" t="s">
        <v>25608</v>
      </c>
      <c r="D3550" t="s">
        <v>25609</v>
      </c>
      <c r="F3550" t="s">
        <v>141</v>
      </c>
      <c r="G3550" t="s">
        <v>27</v>
      </c>
      <c r="H3550" t="s">
        <v>25610</v>
      </c>
      <c r="I3550" t="s">
        <v>25611</v>
      </c>
      <c r="J3550" t="s">
        <v>25612</v>
      </c>
      <c r="K3550">
        <v>26</v>
      </c>
      <c r="L3550" t="s">
        <v>25613</v>
      </c>
      <c r="N3550" t="s">
        <v>68</v>
      </c>
      <c r="O3550" t="s">
        <v>146</v>
      </c>
      <c r="P3550" t="s">
        <v>6915</v>
      </c>
      <c r="Q3550" t="s">
        <v>33</v>
      </c>
      <c r="R3550" t="s">
        <v>34</v>
      </c>
      <c r="S3550" t="s">
        <v>25614</v>
      </c>
      <c r="T3550" t="s">
        <v>1759</v>
      </c>
      <c r="W3550" t="s">
        <v>25615</v>
      </c>
      <c r="X3550" t="s">
        <v>60</v>
      </c>
    </row>
    <row r="3551" spans="1:24" x14ac:dyDescent="0.3">
      <c r="A3551">
        <v>972243</v>
      </c>
      <c r="B3551" t="s">
        <v>25616</v>
      </c>
      <c r="C3551" t="s">
        <v>25617</v>
      </c>
      <c r="D3551" t="s">
        <v>25618</v>
      </c>
      <c r="F3551" t="s">
        <v>514</v>
      </c>
      <c r="G3551" t="s">
        <v>43</v>
      </c>
      <c r="H3551" t="s">
        <v>25619</v>
      </c>
      <c r="I3551" t="s">
        <v>25620</v>
      </c>
      <c r="J3551" t="s">
        <v>25621</v>
      </c>
      <c r="K3551">
        <v>69</v>
      </c>
      <c r="L3551" t="s">
        <v>25622</v>
      </c>
      <c r="N3551" t="s">
        <v>68</v>
      </c>
      <c r="O3551" t="s">
        <v>146</v>
      </c>
      <c r="P3551" t="s">
        <v>1204</v>
      </c>
      <c r="Q3551" t="s">
        <v>33</v>
      </c>
      <c r="R3551" t="s">
        <v>34</v>
      </c>
      <c r="S3551" t="s">
        <v>22452</v>
      </c>
      <c r="W3551" t="s">
        <v>25623</v>
      </c>
      <c r="X3551" t="s">
        <v>38</v>
      </c>
    </row>
    <row r="3552" spans="1:24" x14ac:dyDescent="0.3">
      <c r="A3552">
        <v>972244</v>
      </c>
      <c r="B3552" t="s">
        <v>15351</v>
      </c>
      <c r="C3552" t="s">
        <v>15352</v>
      </c>
      <c r="D3552" t="s">
        <v>15353</v>
      </c>
      <c r="F3552" t="s">
        <v>562</v>
      </c>
      <c r="G3552" t="s">
        <v>43</v>
      </c>
      <c r="H3552" t="s">
        <v>25624</v>
      </c>
      <c r="I3552" t="s">
        <v>25625</v>
      </c>
      <c r="J3552" t="s">
        <v>25626</v>
      </c>
      <c r="K3552">
        <v>79</v>
      </c>
      <c r="L3552" t="s">
        <v>25627</v>
      </c>
      <c r="N3552" t="s">
        <v>31</v>
      </c>
      <c r="O3552" t="s">
        <v>130</v>
      </c>
      <c r="Q3552" t="s">
        <v>33</v>
      </c>
      <c r="R3552" t="s">
        <v>34</v>
      </c>
      <c r="S3552" t="s">
        <v>15358</v>
      </c>
      <c r="T3552" t="s">
        <v>15359</v>
      </c>
      <c r="W3552" t="s">
        <v>25628</v>
      </c>
      <c r="X3552" t="s">
        <v>38</v>
      </c>
    </row>
    <row r="3553" spans="1:24" x14ac:dyDescent="0.3">
      <c r="A3553">
        <v>972245</v>
      </c>
      <c r="B3553" t="s">
        <v>25629</v>
      </c>
      <c r="C3553" t="s">
        <v>25630</v>
      </c>
      <c r="D3553" t="s">
        <v>25631</v>
      </c>
      <c r="F3553" t="s">
        <v>1156</v>
      </c>
      <c r="G3553" t="s">
        <v>43</v>
      </c>
      <c r="H3553" t="s">
        <v>25632</v>
      </c>
      <c r="I3553" t="s">
        <v>25633</v>
      </c>
      <c r="J3553" t="s">
        <v>25634</v>
      </c>
      <c r="K3553">
        <v>102</v>
      </c>
      <c r="L3553" t="s">
        <v>576</v>
      </c>
      <c r="N3553" t="s">
        <v>68</v>
      </c>
      <c r="O3553" t="s">
        <v>146</v>
      </c>
      <c r="P3553" t="s">
        <v>577</v>
      </c>
      <c r="Q3553" t="s">
        <v>33</v>
      </c>
      <c r="R3553" t="s">
        <v>34</v>
      </c>
      <c r="S3553" t="s">
        <v>25635</v>
      </c>
      <c r="T3553" t="s">
        <v>7722</v>
      </c>
      <c r="W3553" t="s">
        <v>25636</v>
      </c>
      <c r="X3553" t="s">
        <v>38</v>
      </c>
    </row>
    <row r="3554" spans="1:24" x14ac:dyDescent="0.3">
      <c r="A3554">
        <v>972246</v>
      </c>
      <c r="B3554">
        <v>258179</v>
      </c>
      <c r="C3554" t="s">
        <v>21887</v>
      </c>
      <c r="D3554" t="s">
        <v>21888</v>
      </c>
      <c r="E3554" t="s">
        <v>101</v>
      </c>
      <c r="F3554" t="s">
        <v>603</v>
      </c>
      <c r="G3554" t="s">
        <v>27</v>
      </c>
      <c r="H3554" t="s">
        <v>25637</v>
      </c>
      <c r="I3554" t="s">
        <v>25638</v>
      </c>
      <c r="J3554" t="s">
        <v>25639</v>
      </c>
      <c r="K3554">
        <v>12</v>
      </c>
      <c r="L3554" t="s">
        <v>840</v>
      </c>
      <c r="N3554" t="s">
        <v>68</v>
      </c>
      <c r="O3554" t="s">
        <v>399</v>
      </c>
      <c r="P3554" t="s">
        <v>841</v>
      </c>
      <c r="Q3554" t="s">
        <v>33</v>
      </c>
      <c r="R3554" t="s">
        <v>34</v>
      </c>
      <c r="S3554" t="s">
        <v>21892</v>
      </c>
      <c r="T3554" t="s">
        <v>21893</v>
      </c>
      <c r="W3554" t="s">
        <v>25640</v>
      </c>
    </row>
    <row r="3555" spans="1:24" x14ac:dyDescent="0.3">
      <c r="A3555">
        <v>972247</v>
      </c>
      <c r="B3555" t="s">
        <v>25641</v>
      </c>
      <c r="C3555" t="s">
        <v>25642</v>
      </c>
      <c r="D3555" t="s">
        <v>25643</v>
      </c>
      <c r="E3555" t="s">
        <v>195</v>
      </c>
      <c r="F3555" t="s">
        <v>302</v>
      </c>
      <c r="G3555" t="s">
        <v>43</v>
      </c>
      <c r="H3555" t="s">
        <v>25644</v>
      </c>
      <c r="I3555" t="s">
        <v>25645</v>
      </c>
      <c r="J3555" t="s">
        <v>25646</v>
      </c>
      <c r="K3555">
        <v>99</v>
      </c>
      <c r="L3555" t="s">
        <v>25647</v>
      </c>
      <c r="N3555" t="s">
        <v>31</v>
      </c>
      <c r="O3555" t="s">
        <v>468</v>
      </c>
      <c r="Q3555" t="s">
        <v>33</v>
      </c>
      <c r="R3555" t="s">
        <v>34</v>
      </c>
      <c r="S3555" t="s">
        <v>25648</v>
      </c>
      <c r="T3555" t="s">
        <v>1759</v>
      </c>
      <c r="W3555" t="s">
        <v>25649</v>
      </c>
      <c r="X3555" t="s">
        <v>38</v>
      </c>
    </row>
    <row r="3556" spans="1:24" x14ac:dyDescent="0.3">
      <c r="A3556">
        <v>972248</v>
      </c>
      <c r="B3556" t="s">
        <v>25650</v>
      </c>
      <c r="C3556" t="s">
        <v>25651</v>
      </c>
      <c r="D3556" t="s">
        <v>25652</v>
      </c>
      <c r="E3556" t="s">
        <v>1658</v>
      </c>
      <c r="F3556" t="s">
        <v>650</v>
      </c>
      <c r="G3556" t="s">
        <v>43</v>
      </c>
      <c r="H3556" t="s">
        <v>25653</v>
      </c>
      <c r="I3556" t="s">
        <v>25654</v>
      </c>
      <c r="J3556" t="s">
        <v>25655</v>
      </c>
      <c r="K3556">
        <v>93</v>
      </c>
      <c r="L3556" t="s">
        <v>398</v>
      </c>
      <c r="N3556" t="s">
        <v>68</v>
      </c>
      <c r="O3556" t="s">
        <v>130</v>
      </c>
      <c r="P3556" t="s">
        <v>400</v>
      </c>
      <c r="Q3556" t="s">
        <v>33</v>
      </c>
      <c r="R3556" t="s">
        <v>34</v>
      </c>
      <c r="S3556" t="s">
        <v>24897</v>
      </c>
      <c r="W3556" t="s">
        <v>25656</v>
      </c>
      <c r="X3556" t="s">
        <v>38</v>
      </c>
    </row>
    <row r="3557" spans="1:24" x14ac:dyDescent="0.3">
      <c r="A3557">
        <v>972249</v>
      </c>
      <c r="B3557" t="s">
        <v>25657</v>
      </c>
      <c r="C3557" t="s">
        <v>25658</v>
      </c>
      <c r="D3557" t="s">
        <v>25659</v>
      </c>
      <c r="F3557" t="s">
        <v>63</v>
      </c>
      <c r="G3557" t="s">
        <v>27</v>
      </c>
      <c r="H3557" t="s">
        <v>25660</v>
      </c>
      <c r="I3557" t="s">
        <v>25661</v>
      </c>
      <c r="J3557" t="s">
        <v>25662</v>
      </c>
      <c r="K3557">
        <v>94</v>
      </c>
      <c r="L3557" t="s">
        <v>9997</v>
      </c>
      <c r="N3557" t="s">
        <v>68</v>
      </c>
      <c r="O3557" t="s">
        <v>146</v>
      </c>
      <c r="P3557" t="s">
        <v>841</v>
      </c>
      <c r="Q3557" t="s">
        <v>33</v>
      </c>
      <c r="R3557" t="s">
        <v>34</v>
      </c>
      <c r="S3557" t="s">
        <v>25663</v>
      </c>
      <c r="T3557" t="s">
        <v>7722</v>
      </c>
      <c r="W3557" t="s">
        <v>25664</v>
      </c>
      <c r="X3557" t="s">
        <v>38</v>
      </c>
    </row>
    <row r="3558" spans="1:24" x14ac:dyDescent="0.3">
      <c r="A3558">
        <v>972251</v>
      </c>
      <c r="B3558" t="s">
        <v>25665</v>
      </c>
      <c r="C3558" t="s">
        <v>25666</v>
      </c>
      <c r="D3558" t="s">
        <v>25667</v>
      </c>
      <c r="E3558" t="s">
        <v>140</v>
      </c>
      <c r="F3558" t="s">
        <v>1911</v>
      </c>
      <c r="G3558" t="s">
        <v>43</v>
      </c>
      <c r="H3558" t="s">
        <v>25668</v>
      </c>
      <c r="I3558" t="s">
        <v>25668</v>
      </c>
      <c r="J3558" t="s">
        <v>25669</v>
      </c>
      <c r="K3558">
        <v>0</v>
      </c>
      <c r="N3558" t="s">
        <v>31</v>
      </c>
      <c r="Q3558" t="s">
        <v>1586</v>
      </c>
      <c r="R3558" t="s">
        <v>1587</v>
      </c>
      <c r="S3558" t="s">
        <v>25670</v>
      </c>
      <c r="W3558" t="s">
        <v>1510</v>
      </c>
    </row>
    <row r="3559" spans="1:24" x14ac:dyDescent="0.3">
      <c r="A3559">
        <v>972252</v>
      </c>
      <c r="B3559">
        <v>284440</v>
      </c>
      <c r="C3559" t="s">
        <v>25671</v>
      </c>
      <c r="D3559" t="s">
        <v>25672</v>
      </c>
      <c r="F3559" t="s">
        <v>1001</v>
      </c>
      <c r="G3559" t="s">
        <v>43</v>
      </c>
      <c r="H3559" t="s">
        <v>25673</v>
      </c>
      <c r="I3559" t="s">
        <v>25674</v>
      </c>
      <c r="J3559" t="s">
        <v>25675</v>
      </c>
      <c r="K3559">
        <v>43</v>
      </c>
      <c r="L3559" t="s">
        <v>13063</v>
      </c>
      <c r="N3559" t="s">
        <v>68</v>
      </c>
      <c r="O3559" t="s">
        <v>130</v>
      </c>
      <c r="P3559" t="s">
        <v>3137</v>
      </c>
      <c r="Q3559" t="s">
        <v>33</v>
      </c>
      <c r="R3559" t="s">
        <v>34</v>
      </c>
      <c r="S3559" t="s">
        <v>25676</v>
      </c>
      <c r="T3559" t="s">
        <v>717</v>
      </c>
      <c r="W3559" t="s">
        <v>25677</v>
      </c>
      <c r="X3559" t="s">
        <v>60</v>
      </c>
    </row>
    <row r="3560" spans="1:24" x14ac:dyDescent="0.3">
      <c r="A3560">
        <v>972254</v>
      </c>
      <c r="B3560">
        <v>120639</v>
      </c>
      <c r="C3560" t="s">
        <v>25678</v>
      </c>
      <c r="D3560" t="s">
        <v>25679</v>
      </c>
      <c r="E3560" t="s">
        <v>140</v>
      </c>
      <c r="F3560" t="s">
        <v>209</v>
      </c>
      <c r="G3560" t="s">
        <v>27</v>
      </c>
      <c r="H3560" t="s">
        <v>25680</v>
      </c>
      <c r="J3560" t="s">
        <v>25681</v>
      </c>
      <c r="N3560" t="s">
        <v>31</v>
      </c>
      <c r="R3560" t="s">
        <v>78</v>
      </c>
      <c r="S3560" t="s">
        <v>25682</v>
      </c>
      <c r="W3560" t="s">
        <v>25683</v>
      </c>
      <c r="X3560" t="s">
        <v>38</v>
      </c>
    </row>
    <row r="3561" spans="1:24" x14ac:dyDescent="0.3">
      <c r="A3561">
        <v>972255</v>
      </c>
      <c r="B3561" t="s">
        <v>25684</v>
      </c>
      <c r="C3561" t="s">
        <v>25685</v>
      </c>
      <c r="D3561" t="s">
        <v>25686</v>
      </c>
      <c r="E3561" t="s">
        <v>195</v>
      </c>
      <c r="F3561" t="s">
        <v>787</v>
      </c>
      <c r="G3561" t="s">
        <v>43</v>
      </c>
      <c r="H3561" t="s">
        <v>25687</v>
      </c>
      <c r="I3561" t="s">
        <v>25688</v>
      </c>
      <c r="J3561" t="s">
        <v>25689</v>
      </c>
      <c r="K3561">
        <v>48</v>
      </c>
      <c r="L3561" t="s">
        <v>4574</v>
      </c>
      <c r="N3561" t="s">
        <v>68</v>
      </c>
      <c r="O3561" t="s">
        <v>130</v>
      </c>
      <c r="P3561" t="s">
        <v>4575</v>
      </c>
      <c r="Q3561" t="s">
        <v>33</v>
      </c>
      <c r="R3561" t="s">
        <v>34</v>
      </c>
      <c r="S3561" t="s">
        <v>25690</v>
      </c>
      <c r="W3561" t="s">
        <v>25691</v>
      </c>
      <c r="X3561" t="s">
        <v>60</v>
      </c>
    </row>
    <row r="3562" spans="1:24" x14ac:dyDescent="0.3">
      <c r="A3562">
        <v>972256</v>
      </c>
      <c r="B3562" t="s">
        <v>25692</v>
      </c>
      <c r="C3562" t="s">
        <v>25693</v>
      </c>
      <c r="D3562" t="s">
        <v>25694</v>
      </c>
      <c r="F3562" t="s">
        <v>1350</v>
      </c>
      <c r="G3562" t="s">
        <v>43</v>
      </c>
      <c r="H3562" t="s">
        <v>25695</v>
      </c>
      <c r="J3562" t="s">
        <v>25696</v>
      </c>
      <c r="N3562" t="s">
        <v>31</v>
      </c>
      <c r="R3562" t="s">
        <v>78</v>
      </c>
      <c r="S3562" t="s">
        <v>25697</v>
      </c>
      <c r="T3562" t="s">
        <v>23083</v>
      </c>
      <c r="W3562" t="s">
        <v>25698</v>
      </c>
      <c r="X3562" t="s">
        <v>38</v>
      </c>
    </row>
    <row r="3563" spans="1:24" x14ac:dyDescent="0.3">
      <c r="A3563">
        <v>972257</v>
      </c>
      <c r="B3563">
        <v>263404</v>
      </c>
      <c r="C3563" t="s">
        <v>25699</v>
      </c>
      <c r="D3563" t="s">
        <v>25700</v>
      </c>
      <c r="F3563" t="s">
        <v>356</v>
      </c>
      <c r="G3563" t="s">
        <v>27</v>
      </c>
      <c r="H3563" t="s">
        <v>25701</v>
      </c>
      <c r="I3563" t="s">
        <v>25702</v>
      </c>
      <c r="J3563" t="s">
        <v>25703</v>
      </c>
      <c r="K3563">
        <v>65</v>
      </c>
      <c r="L3563" t="s">
        <v>4342</v>
      </c>
      <c r="N3563" t="s">
        <v>68</v>
      </c>
      <c r="O3563" t="s">
        <v>146</v>
      </c>
      <c r="P3563" t="s">
        <v>4343</v>
      </c>
      <c r="Q3563" t="s">
        <v>33</v>
      </c>
      <c r="R3563" t="s">
        <v>34</v>
      </c>
      <c r="S3563" t="s">
        <v>25704</v>
      </c>
      <c r="T3563" t="s">
        <v>25705</v>
      </c>
      <c r="W3563" t="s">
        <v>25706</v>
      </c>
      <c r="X3563" t="s">
        <v>38</v>
      </c>
    </row>
    <row r="3564" spans="1:24" x14ac:dyDescent="0.3">
      <c r="A3564">
        <v>972258</v>
      </c>
      <c r="B3564" t="s">
        <v>25707</v>
      </c>
      <c r="C3564" t="s">
        <v>25708</v>
      </c>
      <c r="D3564" t="s">
        <v>25709</v>
      </c>
      <c r="E3564" t="s">
        <v>25710</v>
      </c>
      <c r="F3564" t="s">
        <v>584</v>
      </c>
      <c r="G3564" t="s">
        <v>27</v>
      </c>
      <c r="H3564" t="s">
        <v>25711</v>
      </c>
      <c r="I3564" t="s">
        <v>25712</v>
      </c>
      <c r="J3564" t="s">
        <v>25713</v>
      </c>
      <c r="K3564">
        <v>66</v>
      </c>
      <c r="L3564" t="s">
        <v>4635</v>
      </c>
      <c r="N3564" t="s">
        <v>68</v>
      </c>
      <c r="O3564" t="s">
        <v>130</v>
      </c>
      <c r="P3564" t="s">
        <v>877</v>
      </c>
      <c r="Q3564" t="s">
        <v>33</v>
      </c>
      <c r="R3564" t="s">
        <v>34</v>
      </c>
      <c r="S3564" t="s">
        <v>25714</v>
      </c>
      <c r="W3564" t="s">
        <v>25715</v>
      </c>
      <c r="X3564" t="s">
        <v>38</v>
      </c>
    </row>
    <row r="3565" spans="1:24" x14ac:dyDescent="0.3">
      <c r="A3565">
        <v>972259</v>
      </c>
      <c r="B3565" t="s">
        <v>25716</v>
      </c>
      <c r="C3565" t="s">
        <v>25717</v>
      </c>
      <c r="D3565" t="s">
        <v>25718</v>
      </c>
      <c r="E3565" t="s">
        <v>22168</v>
      </c>
      <c r="F3565" t="s">
        <v>441</v>
      </c>
      <c r="G3565" t="s">
        <v>27</v>
      </c>
      <c r="H3565" t="s">
        <v>25719</v>
      </c>
      <c r="I3565" t="s">
        <v>25720</v>
      </c>
      <c r="J3565" t="s">
        <v>25721</v>
      </c>
      <c r="K3565">
        <v>68</v>
      </c>
      <c r="L3565" t="s">
        <v>8332</v>
      </c>
      <c r="N3565" t="s">
        <v>68</v>
      </c>
      <c r="O3565" t="s">
        <v>130</v>
      </c>
      <c r="P3565" t="s">
        <v>7185</v>
      </c>
      <c r="Q3565" t="s">
        <v>33</v>
      </c>
      <c r="R3565" t="s">
        <v>34</v>
      </c>
      <c r="S3565" t="s">
        <v>25722</v>
      </c>
      <c r="T3565" t="s">
        <v>15325</v>
      </c>
      <c r="W3565" t="s">
        <v>25723</v>
      </c>
      <c r="X3565" t="s">
        <v>38</v>
      </c>
    </row>
    <row r="3566" spans="1:24" x14ac:dyDescent="0.3">
      <c r="A3566">
        <v>972261</v>
      </c>
      <c r="B3566" t="s">
        <v>23957</v>
      </c>
      <c r="C3566" t="s">
        <v>23958</v>
      </c>
      <c r="D3566" t="s">
        <v>23959</v>
      </c>
      <c r="E3566" t="s">
        <v>3789</v>
      </c>
      <c r="F3566" t="s">
        <v>320</v>
      </c>
      <c r="G3566" t="s">
        <v>27</v>
      </c>
      <c r="H3566" t="s">
        <v>25724</v>
      </c>
      <c r="I3566" t="s">
        <v>25725</v>
      </c>
      <c r="J3566" t="s">
        <v>25726</v>
      </c>
      <c r="K3566">
        <v>86</v>
      </c>
      <c r="L3566" t="s">
        <v>398</v>
      </c>
      <c r="N3566" t="s">
        <v>68</v>
      </c>
      <c r="O3566" t="s">
        <v>468</v>
      </c>
      <c r="P3566" t="s">
        <v>400</v>
      </c>
      <c r="Q3566" t="s">
        <v>33</v>
      </c>
      <c r="R3566" t="s">
        <v>34</v>
      </c>
      <c r="S3566" t="s">
        <v>23963</v>
      </c>
      <c r="W3566" t="s">
        <v>25727</v>
      </c>
      <c r="X3566" t="s">
        <v>38</v>
      </c>
    </row>
    <row r="3567" spans="1:24" x14ac:dyDescent="0.3">
      <c r="A3567">
        <v>972262</v>
      </c>
      <c r="B3567">
        <v>325265</v>
      </c>
      <c r="C3567" t="s">
        <v>25728</v>
      </c>
      <c r="D3567" t="s">
        <v>25729</v>
      </c>
      <c r="F3567" t="s">
        <v>847</v>
      </c>
      <c r="G3567" t="s">
        <v>43</v>
      </c>
      <c r="H3567" t="s">
        <v>25730</v>
      </c>
      <c r="I3567" t="s">
        <v>25731</v>
      </c>
      <c r="J3567" t="s">
        <v>25732</v>
      </c>
      <c r="K3567">
        <v>62</v>
      </c>
      <c r="N3567" t="s">
        <v>31</v>
      </c>
      <c r="O3567" t="s">
        <v>201</v>
      </c>
      <c r="Q3567" t="s">
        <v>33</v>
      </c>
      <c r="R3567" t="s">
        <v>34</v>
      </c>
      <c r="S3567" t="s">
        <v>25733</v>
      </c>
      <c r="T3567" t="s">
        <v>265</v>
      </c>
      <c r="W3567" t="s">
        <v>25734</v>
      </c>
      <c r="X3567" t="s">
        <v>60</v>
      </c>
    </row>
    <row r="3568" spans="1:24" x14ac:dyDescent="0.3">
      <c r="A3568">
        <v>972263</v>
      </c>
      <c r="B3568">
        <v>208613</v>
      </c>
      <c r="C3568" t="s">
        <v>22027</v>
      </c>
      <c r="D3568" t="s">
        <v>22028</v>
      </c>
      <c r="F3568" t="s">
        <v>685</v>
      </c>
      <c r="G3568" t="s">
        <v>43</v>
      </c>
      <c r="H3568" t="s">
        <v>25735</v>
      </c>
      <c r="I3568" t="s">
        <v>25736</v>
      </c>
      <c r="J3568" t="s">
        <v>25737</v>
      </c>
      <c r="K3568">
        <v>80</v>
      </c>
      <c r="L3568" t="s">
        <v>25738</v>
      </c>
      <c r="N3568" t="s">
        <v>68</v>
      </c>
      <c r="O3568" t="s">
        <v>468</v>
      </c>
      <c r="P3568" t="s">
        <v>118</v>
      </c>
      <c r="Q3568" t="s">
        <v>119</v>
      </c>
      <c r="R3568" t="s">
        <v>120</v>
      </c>
      <c r="S3568" t="s">
        <v>22031</v>
      </c>
      <c r="T3568" t="s">
        <v>22032</v>
      </c>
      <c r="W3568" t="s">
        <v>25739</v>
      </c>
      <c r="X3568" t="s">
        <v>38</v>
      </c>
    </row>
    <row r="3569" spans="1:24" x14ac:dyDescent="0.3">
      <c r="A3569">
        <v>972264</v>
      </c>
      <c r="B3569">
        <v>224864</v>
      </c>
      <c r="C3569" t="s">
        <v>25740</v>
      </c>
      <c r="D3569" t="s">
        <v>25741</v>
      </c>
      <c r="F3569" t="s">
        <v>1156</v>
      </c>
      <c r="G3569" t="s">
        <v>43</v>
      </c>
      <c r="H3569" t="s">
        <v>25735</v>
      </c>
      <c r="I3569" t="s">
        <v>25742</v>
      </c>
      <c r="J3569" t="s">
        <v>25743</v>
      </c>
      <c r="K3569">
        <v>86</v>
      </c>
      <c r="L3569" t="s">
        <v>25744</v>
      </c>
      <c r="N3569" t="s">
        <v>68</v>
      </c>
      <c r="O3569" t="s">
        <v>130</v>
      </c>
      <c r="P3569" t="s">
        <v>118</v>
      </c>
      <c r="Q3569" t="s">
        <v>119</v>
      </c>
      <c r="R3569" t="s">
        <v>120</v>
      </c>
      <c r="S3569" t="s">
        <v>25745</v>
      </c>
      <c r="T3569" t="s">
        <v>1320</v>
      </c>
      <c r="W3569" t="s">
        <v>25746</v>
      </c>
      <c r="X3569" t="s">
        <v>38</v>
      </c>
    </row>
    <row r="3570" spans="1:24" x14ac:dyDescent="0.3">
      <c r="A3570">
        <v>972267</v>
      </c>
      <c r="B3570">
        <v>278925</v>
      </c>
      <c r="C3570" t="s">
        <v>19684</v>
      </c>
      <c r="D3570" t="s">
        <v>19685</v>
      </c>
      <c r="F3570" t="s">
        <v>2326</v>
      </c>
      <c r="G3570" t="s">
        <v>43</v>
      </c>
      <c r="H3570" t="s">
        <v>25747</v>
      </c>
      <c r="I3570" t="s">
        <v>25748</v>
      </c>
      <c r="J3570" t="s">
        <v>25749</v>
      </c>
      <c r="K3570">
        <v>40</v>
      </c>
      <c r="L3570" t="s">
        <v>25750</v>
      </c>
      <c r="N3570" t="s">
        <v>68</v>
      </c>
      <c r="O3570" t="s">
        <v>468</v>
      </c>
      <c r="P3570" t="s">
        <v>25751</v>
      </c>
      <c r="Q3570" t="s">
        <v>33</v>
      </c>
      <c r="R3570" t="s">
        <v>34</v>
      </c>
      <c r="S3570" t="s">
        <v>19689</v>
      </c>
      <c r="T3570" t="s">
        <v>1345</v>
      </c>
      <c r="W3570" t="s">
        <v>25752</v>
      </c>
      <c r="X3570" t="s">
        <v>60</v>
      </c>
    </row>
    <row r="3571" spans="1:24" x14ac:dyDescent="0.3">
      <c r="A3571">
        <v>972268</v>
      </c>
      <c r="B3571">
        <v>302205</v>
      </c>
      <c r="C3571" t="s">
        <v>25753</v>
      </c>
      <c r="D3571" t="s">
        <v>25754</v>
      </c>
      <c r="F3571" t="s">
        <v>270</v>
      </c>
      <c r="G3571" t="s">
        <v>43</v>
      </c>
      <c r="H3571" t="s">
        <v>25755</v>
      </c>
      <c r="I3571" t="s">
        <v>25756</v>
      </c>
      <c r="J3571" t="s">
        <v>25757</v>
      </c>
      <c r="K3571">
        <v>80</v>
      </c>
      <c r="M3571" t="s">
        <v>6732</v>
      </c>
      <c r="N3571" t="s">
        <v>68</v>
      </c>
      <c r="O3571" t="s">
        <v>19705</v>
      </c>
      <c r="P3571" t="s">
        <v>1817</v>
      </c>
      <c r="Q3571" t="s">
        <v>33</v>
      </c>
      <c r="R3571" t="s">
        <v>34</v>
      </c>
      <c r="S3571" t="s">
        <v>25758</v>
      </c>
      <c r="T3571" t="s">
        <v>10374</v>
      </c>
      <c r="W3571" t="s">
        <v>25759</v>
      </c>
    </row>
    <row r="3572" spans="1:24" x14ac:dyDescent="0.3">
      <c r="A3572">
        <v>972269</v>
      </c>
      <c r="B3572" t="s">
        <v>25760</v>
      </c>
      <c r="C3572" t="s">
        <v>25761</v>
      </c>
      <c r="D3572" t="s">
        <v>25762</v>
      </c>
      <c r="F3572" t="s">
        <v>42</v>
      </c>
      <c r="G3572" t="s">
        <v>27</v>
      </c>
      <c r="H3572" t="s">
        <v>25763</v>
      </c>
      <c r="I3572" t="s">
        <v>25764</v>
      </c>
      <c r="J3572" t="s">
        <v>25765</v>
      </c>
      <c r="K3572">
        <v>82</v>
      </c>
      <c r="L3572" t="s">
        <v>2931</v>
      </c>
      <c r="N3572" t="s">
        <v>68</v>
      </c>
      <c r="O3572" t="s">
        <v>468</v>
      </c>
      <c r="P3572" t="s">
        <v>469</v>
      </c>
      <c r="Q3572" t="s">
        <v>33</v>
      </c>
      <c r="R3572" t="s">
        <v>34</v>
      </c>
      <c r="S3572" t="s">
        <v>25766</v>
      </c>
      <c r="T3572" t="s">
        <v>5705</v>
      </c>
      <c r="W3572" t="s">
        <v>25767</v>
      </c>
      <c r="X3572" t="s">
        <v>38</v>
      </c>
    </row>
    <row r="3573" spans="1:24" x14ac:dyDescent="0.3">
      <c r="A3573">
        <v>972270</v>
      </c>
      <c r="B3573">
        <v>44103181</v>
      </c>
      <c r="C3573" t="s">
        <v>25768</v>
      </c>
      <c r="D3573" t="s">
        <v>25769</v>
      </c>
      <c r="F3573" t="s">
        <v>562</v>
      </c>
      <c r="G3573" t="s">
        <v>27</v>
      </c>
      <c r="H3573" t="s">
        <v>25770</v>
      </c>
      <c r="I3573" t="s">
        <v>25771</v>
      </c>
      <c r="J3573" t="s">
        <v>25772</v>
      </c>
      <c r="K3573">
        <v>100</v>
      </c>
      <c r="L3573" t="s">
        <v>576</v>
      </c>
      <c r="N3573" t="s">
        <v>68</v>
      </c>
      <c r="O3573" t="s">
        <v>468</v>
      </c>
      <c r="P3573" t="s">
        <v>577</v>
      </c>
      <c r="Q3573" t="s">
        <v>33</v>
      </c>
      <c r="R3573" t="s">
        <v>34</v>
      </c>
      <c r="S3573" t="s">
        <v>2548</v>
      </c>
      <c r="T3573" t="s">
        <v>265</v>
      </c>
      <c r="W3573" t="s">
        <v>25773</v>
      </c>
      <c r="X3573" t="s">
        <v>38</v>
      </c>
    </row>
    <row r="3574" spans="1:24" x14ac:dyDescent="0.3">
      <c r="A3574">
        <v>972271</v>
      </c>
      <c r="B3574" t="s">
        <v>25774</v>
      </c>
      <c r="C3574" t="s">
        <v>25775</v>
      </c>
      <c r="D3574" t="s">
        <v>25776</v>
      </c>
      <c r="E3574" t="s">
        <v>140</v>
      </c>
      <c r="F3574" t="s">
        <v>1054</v>
      </c>
      <c r="G3574" t="s">
        <v>27</v>
      </c>
      <c r="H3574" t="s">
        <v>25777</v>
      </c>
      <c r="I3574" t="s">
        <v>25778</v>
      </c>
      <c r="J3574" t="s">
        <v>25779</v>
      </c>
      <c r="K3574">
        <v>13</v>
      </c>
      <c r="N3574" t="s">
        <v>31</v>
      </c>
      <c r="O3574" t="s">
        <v>201</v>
      </c>
      <c r="Q3574" t="s">
        <v>33</v>
      </c>
      <c r="R3574" t="s">
        <v>34</v>
      </c>
      <c r="S3574" t="s">
        <v>25780</v>
      </c>
      <c r="T3574" t="s">
        <v>5309</v>
      </c>
      <c r="W3574" t="s">
        <v>25781</v>
      </c>
      <c r="X3574" t="s">
        <v>60</v>
      </c>
    </row>
    <row r="3575" spans="1:24" x14ac:dyDescent="0.3">
      <c r="A3575">
        <v>972272</v>
      </c>
      <c r="B3575" t="s">
        <v>957</v>
      </c>
      <c r="C3575" t="s">
        <v>958</v>
      </c>
      <c r="D3575" t="s">
        <v>959</v>
      </c>
      <c r="E3575" t="s">
        <v>195</v>
      </c>
      <c r="F3575" t="s">
        <v>463</v>
      </c>
      <c r="G3575" t="s">
        <v>43</v>
      </c>
      <c r="H3575" t="s">
        <v>25782</v>
      </c>
      <c r="I3575" t="s">
        <v>25783</v>
      </c>
      <c r="J3575" t="s">
        <v>25784</v>
      </c>
      <c r="K3575">
        <v>82</v>
      </c>
      <c r="M3575" t="s">
        <v>15678</v>
      </c>
      <c r="N3575" t="s">
        <v>68</v>
      </c>
      <c r="O3575" t="s">
        <v>19705</v>
      </c>
      <c r="P3575" t="s">
        <v>4478</v>
      </c>
      <c r="Q3575" t="s">
        <v>33</v>
      </c>
      <c r="R3575" t="s">
        <v>34</v>
      </c>
      <c r="S3575" t="s">
        <v>965</v>
      </c>
      <c r="W3575" t="s">
        <v>25785</v>
      </c>
      <c r="X3575" t="s">
        <v>38</v>
      </c>
    </row>
    <row r="3576" spans="1:24" x14ac:dyDescent="0.3">
      <c r="A3576">
        <v>972273</v>
      </c>
      <c r="B3576">
        <v>130768</v>
      </c>
      <c r="C3576" t="s">
        <v>25786</v>
      </c>
      <c r="D3576" t="s">
        <v>25787</v>
      </c>
      <c r="F3576" t="s">
        <v>281</v>
      </c>
      <c r="G3576" t="s">
        <v>27</v>
      </c>
      <c r="H3576" t="s">
        <v>25788</v>
      </c>
      <c r="I3576" t="s">
        <v>25789</v>
      </c>
      <c r="J3576" t="s">
        <v>25790</v>
      </c>
      <c r="K3576">
        <v>127</v>
      </c>
      <c r="M3576" t="s">
        <v>489</v>
      </c>
      <c r="N3576" t="s">
        <v>68</v>
      </c>
      <c r="O3576" t="s">
        <v>19705</v>
      </c>
      <c r="P3576" t="s">
        <v>491</v>
      </c>
      <c r="Q3576" t="s">
        <v>33</v>
      </c>
      <c r="R3576" t="s">
        <v>34</v>
      </c>
      <c r="S3576" t="s">
        <v>25791</v>
      </c>
      <c r="W3576" t="s">
        <v>25792</v>
      </c>
      <c r="X3576" t="s">
        <v>38</v>
      </c>
    </row>
    <row r="3577" spans="1:24" x14ac:dyDescent="0.3">
      <c r="A3577">
        <v>972274</v>
      </c>
      <c r="B3577" t="s">
        <v>25793</v>
      </c>
      <c r="C3577" t="s">
        <v>25794</v>
      </c>
      <c r="D3577" t="s">
        <v>25795</v>
      </c>
      <c r="F3577" t="s">
        <v>292</v>
      </c>
      <c r="G3577" t="s">
        <v>27</v>
      </c>
      <c r="H3577" t="s">
        <v>25796</v>
      </c>
      <c r="I3577" t="s">
        <v>25797</v>
      </c>
      <c r="J3577" t="s">
        <v>25798</v>
      </c>
      <c r="K3577">
        <v>128</v>
      </c>
      <c r="N3577" t="s">
        <v>31</v>
      </c>
      <c r="O3577" t="s">
        <v>468</v>
      </c>
      <c r="Q3577" t="s">
        <v>33</v>
      </c>
      <c r="R3577" t="s">
        <v>34</v>
      </c>
      <c r="S3577" t="s">
        <v>25799</v>
      </c>
      <c r="W3577" t="s">
        <v>25800</v>
      </c>
      <c r="X3577" t="s">
        <v>38</v>
      </c>
    </row>
    <row r="3578" spans="1:24" x14ac:dyDescent="0.3">
      <c r="A3578">
        <v>972275</v>
      </c>
      <c r="B3578">
        <v>28615</v>
      </c>
      <c r="C3578" t="s">
        <v>25801</v>
      </c>
      <c r="D3578" t="s">
        <v>25802</v>
      </c>
      <c r="F3578" t="s">
        <v>1156</v>
      </c>
      <c r="G3578" t="s">
        <v>43</v>
      </c>
      <c r="H3578" t="s">
        <v>25803</v>
      </c>
      <c r="I3578" t="s">
        <v>25804</v>
      </c>
      <c r="J3578" t="s">
        <v>25805</v>
      </c>
      <c r="K3578">
        <v>111</v>
      </c>
      <c r="N3578" t="s">
        <v>31</v>
      </c>
      <c r="O3578" t="s">
        <v>468</v>
      </c>
      <c r="Q3578" t="s">
        <v>33</v>
      </c>
      <c r="R3578" t="s">
        <v>34</v>
      </c>
      <c r="S3578" t="s">
        <v>25806</v>
      </c>
      <c r="W3578" t="s">
        <v>25807</v>
      </c>
      <c r="X3578" t="s">
        <v>38</v>
      </c>
    </row>
    <row r="3579" spans="1:24" x14ac:dyDescent="0.3">
      <c r="A3579">
        <v>972276</v>
      </c>
      <c r="B3579">
        <v>308746</v>
      </c>
      <c r="C3579" t="s">
        <v>25808</v>
      </c>
      <c r="D3579" t="s">
        <v>25809</v>
      </c>
      <c r="F3579" t="s">
        <v>650</v>
      </c>
      <c r="G3579" t="s">
        <v>27</v>
      </c>
      <c r="H3579" t="s">
        <v>25810</v>
      </c>
      <c r="I3579" t="s">
        <v>25811</v>
      </c>
      <c r="J3579" t="s">
        <v>25812</v>
      </c>
      <c r="K3579">
        <v>109</v>
      </c>
      <c r="M3579" t="s">
        <v>398</v>
      </c>
      <c r="N3579" t="s">
        <v>68</v>
      </c>
      <c r="O3579" t="s">
        <v>19705</v>
      </c>
      <c r="P3579" t="s">
        <v>400</v>
      </c>
      <c r="Q3579" t="s">
        <v>33</v>
      </c>
      <c r="R3579" t="s">
        <v>34</v>
      </c>
      <c r="S3579" t="s">
        <v>25813</v>
      </c>
      <c r="W3579" t="s">
        <v>25814</v>
      </c>
      <c r="X3579" t="s">
        <v>38</v>
      </c>
    </row>
    <row r="3580" spans="1:24" x14ac:dyDescent="0.3">
      <c r="A3580">
        <v>972277</v>
      </c>
      <c r="B3580">
        <v>244760</v>
      </c>
      <c r="C3580" t="s">
        <v>19756</v>
      </c>
      <c r="D3580" t="s">
        <v>19757</v>
      </c>
      <c r="F3580" t="s">
        <v>1911</v>
      </c>
      <c r="G3580" t="s">
        <v>27</v>
      </c>
      <c r="H3580" t="s">
        <v>25815</v>
      </c>
      <c r="J3580" t="s">
        <v>25816</v>
      </c>
      <c r="N3580" t="s">
        <v>31</v>
      </c>
      <c r="R3580" t="s">
        <v>78</v>
      </c>
      <c r="S3580" t="s">
        <v>19761</v>
      </c>
      <c r="T3580" t="s">
        <v>19762</v>
      </c>
      <c r="W3580" t="s">
        <v>25817</v>
      </c>
      <c r="X3580" t="s">
        <v>38</v>
      </c>
    </row>
    <row r="3581" spans="1:24" x14ac:dyDescent="0.3">
      <c r="A3581">
        <v>972278</v>
      </c>
      <c r="B3581" t="s">
        <v>23929</v>
      </c>
      <c r="C3581" t="s">
        <v>23930</v>
      </c>
      <c r="D3581" t="s">
        <v>23931</v>
      </c>
      <c r="E3581" t="s">
        <v>140</v>
      </c>
      <c r="F3581" t="s">
        <v>3983</v>
      </c>
      <c r="G3581" t="s">
        <v>27</v>
      </c>
      <c r="H3581" t="s">
        <v>25818</v>
      </c>
      <c r="I3581" t="s">
        <v>25819</v>
      </c>
      <c r="J3581" t="s">
        <v>25820</v>
      </c>
      <c r="K3581">
        <v>114</v>
      </c>
      <c r="M3581" t="s">
        <v>17466</v>
      </c>
      <c r="N3581" t="s">
        <v>31</v>
      </c>
      <c r="O3581" t="s">
        <v>19705</v>
      </c>
      <c r="Q3581" t="s">
        <v>33</v>
      </c>
      <c r="R3581" t="s">
        <v>34</v>
      </c>
      <c r="S3581" t="s">
        <v>23935</v>
      </c>
      <c r="W3581" t="s">
        <v>25821</v>
      </c>
      <c r="X3581" t="s">
        <v>38</v>
      </c>
    </row>
    <row r="3582" spans="1:24" x14ac:dyDescent="0.3">
      <c r="A3582">
        <v>972279</v>
      </c>
      <c r="B3582" t="s">
        <v>25822</v>
      </c>
      <c r="C3582" t="s">
        <v>25823</v>
      </c>
      <c r="D3582" t="s">
        <v>25824</v>
      </c>
      <c r="F3582" t="s">
        <v>562</v>
      </c>
      <c r="G3582" t="s">
        <v>43</v>
      </c>
      <c r="H3582" t="s">
        <v>25825</v>
      </c>
      <c r="I3582" t="s">
        <v>25826</v>
      </c>
      <c r="J3582" t="s">
        <v>25827</v>
      </c>
      <c r="K3582">
        <v>112</v>
      </c>
      <c r="N3582" t="s">
        <v>31</v>
      </c>
      <c r="O3582" t="s">
        <v>468</v>
      </c>
      <c r="Q3582" t="s">
        <v>33</v>
      </c>
      <c r="R3582" t="s">
        <v>34</v>
      </c>
      <c r="S3582" t="s">
        <v>25828</v>
      </c>
      <c r="T3582" t="s">
        <v>25829</v>
      </c>
      <c r="W3582" t="s">
        <v>25830</v>
      </c>
      <c r="X3582" t="s">
        <v>38</v>
      </c>
    </row>
    <row r="3583" spans="1:24" x14ac:dyDescent="0.3">
      <c r="A3583">
        <v>972281</v>
      </c>
      <c r="B3583">
        <v>162822</v>
      </c>
      <c r="C3583" t="s">
        <v>25831</v>
      </c>
      <c r="D3583" t="s">
        <v>25832</v>
      </c>
      <c r="F3583" t="s">
        <v>441</v>
      </c>
      <c r="G3583" t="s">
        <v>27</v>
      </c>
      <c r="H3583" t="s">
        <v>25833</v>
      </c>
      <c r="I3583" t="s">
        <v>25834</v>
      </c>
      <c r="J3583" t="s">
        <v>25835</v>
      </c>
      <c r="K3583">
        <v>120</v>
      </c>
      <c r="L3583" t="s">
        <v>455</v>
      </c>
      <c r="N3583" t="s">
        <v>68</v>
      </c>
      <c r="O3583" t="s">
        <v>146</v>
      </c>
      <c r="P3583" t="s">
        <v>456</v>
      </c>
      <c r="Q3583" t="s">
        <v>33</v>
      </c>
      <c r="R3583" t="s">
        <v>34</v>
      </c>
      <c r="S3583" t="s">
        <v>25836</v>
      </c>
      <c r="W3583" t="s">
        <v>25837</v>
      </c>
      <c r="X3583" t="s">
        <v>38</v>
      </c>
    </row>
    <row r="3584" spans="1:24" x14ac:dyDescent="0.3">
      <c r="A3584">
        <v>972283</v>
      </c>
      <c r="B3584" t="s">
        <v>25838</v>
      </c>
      <c r="C3584" t="s">
        <v>25839</v>
      </c>
      <c r="D3584" t="s">
        <v>25840</v>
      </c>
      <c r="F3584" t="s">
        <v>141</v>
      </c>
      <c r="G3584" t="s">
        <v>43</v>
      </c>
      <c r="H3584" t="s">
        <v>25841</v>
      </c>
      <c r="I3584" t="s">
        <v>25842</v>
      </c>
      <c r="J3584" t="s">
        <v>25843</v>
      </c>
      <c r="K3584">
        <v>121</v>
      </c>
      <c r="L3584" t="s">
        <v>576</v>
      </c>
      <c r="N3584" t="s">
        <v>68</v>
      </c>
      <c r="O3584" t="s">
        <v>146</v>
      </c>
      <c r="P3584" t="s">
        <v>577</v>
      </c>
      <c r="Q3584" t="s">
        <v>33</v>
      </c>
      <c r="R3584" t="s">
        <v>34</v>
      </c>
      <c r="S3584" t="s">
        <v>25844</v>
      </c>
      <c r="W3584" t="s">
        <v>25845</v>
      </c>
      <c r="X3584" t="s">
        <v>38</v>
      </c>
    </row>
    <row r="3585" spans="1:24" x14ac:dyDescent="0.3">
      <c r="A3585">
        <v>972284</v>
      </c>
      <c r="B3585">
        <v>56247</v>
      </c>
      <c r="C3585" t="s">
        <v>24026</v>
      </c>
      <c r="D3585" t="s">
        <v>24027</v>
      </c>
      <c r="E3585" t="s">
        <v>195</v>
      </c>
      <c r="F3585" t="s">
        <v>1610</v>
      </c>
      <c r="G3585" t="s">
        <v>27</v>
      </c>
      <c r="H3585" t="s">
        <v>25846</v>
      </c>
      <c r="I3585" t="s">
        <v>25847</v>
      </c>
      <c r="J3585" t="s">
        <v>25848</v>
      </c>
      <c r="K3585">
        <v>45</v>
      </c>
      <c r="L3585" t="s">
        <v>25849</v>
      </c>
      <c r="N3585" t="s">
        <v>68</v>
      </c>
      <c r="O3585" t="s">
        <v>146</v>
      </c>
      <c r="P3585" t="s">
        <v>7906</v>
      </c>
      <c r="Q3585" t="s">
        <v>33</v>
      </c>
      <c r="R3585" t="s">
        <v>34</v>
      </c>
      <c r="S3585" t="s">
        <v>24031</v>
      </c>
      <c r="W3585" t="s">
        <v>25850</v>
      </c>
      <c r="X3585" t="s">
        <v>60</v>
      </c>
    </row>
    <row r="3586" spans="1:24" x14ac:dyDescent="0.3">
      <c r="A3586">
        <v>972286</v>
      </c>
      <c r="B3586" t="s">
        <v>25851</v>
      </c>
      <c r="C3586" t="s">
        <v>25852</v>
      </c>
      <c r="D3586" t="s">
        <v>25853</v>
      </c>
      <c r="F3586" t="s">
        <v>356</v>
      </c>
      <c r="G3586" t="s">
        <v>27</v>
      </c>
      <c r="H3586" t="s">
        <v>25854</v>
      </c>
      <c r="I3586" t="s">
        <v>25855</v>
      </c>
      <c r="J3586" t="s">
        <v>25856</v>
      </c>
      <c r="K3586">
        <v>109</v>
      </c>
      <c r="L3586" t="s">
        <v>25857</v>
      </c>
      <c r="N3586" t="s">
        <v>31</v>
      </c>
      <c r="O3586" t="s">
        <v>146</v>
      </c>
      <c r="Q3586" t="s">
        <v>33</v>
      </c>
      <c r="R3586" t="s">
        <v>34</v>
      </c>
      <c r="S3586" t="s">
        <v>25858</v>
      </c>
      <c r="W3586" t="s">
        <v>25859</v>
      </c>
      <c r="X3586" t="s">
        <v>38</v>
      </c>
    </row>
    <row r="3587" spans="1:24" x14ac:dyDescent="0.3">
      <c r="A3587">
        <v>972287</v>
      </c>
      <c r="B3587">
        <v>331084</v>
      </c>
      <c r="C3587" t="s">
        <v>25860</v>
      </c>
      <c r="D3587" t="s">
        <v>25861</v>
      </c>
      <c r="F3587" t="s">
        <v>909</v>
      </c>
      <c r="G3587" t="s">
        <v>43</v>
      </c>
      <c r="H3587" t="s">
        <v>25862</v>
      </c>
      <c r="I3587" t="s">
        <v>25863</v>
      </c>
      <c r="J3587" t="s">
        <v>25864</v>
      </c>
      <c r="K3587">
        <v>47</v>
      </c>
      <c r="N3587" t="s">
        <v>31</v>
      </c>
      <c r="O3587" t="s">
        <v>468</v>
      </c>
      <c r="Q3587" t="s">
        <v>33</v>
      </c>
      <c r="R3587" t="s">
        <v>34</v>
      </c>
      <c r="S3587" t="s">
        <v>25865</v>
      </c>
      <c r="W3587" t="s">
        <v>25866</v>
      </c>
      <c r="X3587" t="s">
        <v>60</v>
      </c>
    </row>
    <row r="3588" spans="1:24" x14ac:dyDescent="0.3">
      <c r="A3588">
        <v>972289</v>
      </c>
      <c r="B3588" t="s">
        <v>9468</v>
      </c>
      <c r="C3588" t="s">
        <v>9469</v>
      </c>
      <c r="D3588" t="s">
        <v>9470</v>
      </c>
      <c r="E3588" t="s">
        <v>195</v>
      </c>
      <c r="F3588" t="s">
        <v>248</v>
      </c>
      <c r="G3588" t="s">
        <v>43</v>
      </c>
      <c r="H3588" t="s">
        <v>25867</v>
      </c>
      <c r="I3588" t="s">
        <v>25868</v>
      </c>
      <c r="J3588" t="s">
        <v>25869</v>
      </c>
      <c r="K3588">
        <v>87</v>
      </c>
      <c r="N3588" t="s">
        <v>31</v>
      </c>
      <c r="O3588" t="s">
        <v>468</v>
      </c>
      <c r="Q3588" t="s">
        <v>33</v>
      </c>
      <c r="R3588" t="s">
        <v>34</v>
      </c>
      <c r="S3588" t="s">
        <v>9475</v>
      </c>
      <c r="W3588" t="s">
        <v>25870</v>
      </c>
      <c r="X3588" t="s">
        <v>38</v>
      </c>
    </row>
    <row r="3589" spans="1:24" x14ac:dyDescent="0.3">
      <c r="A3589">
        <v>972290</v>
      </c>
      <c r="B3589" t="s">
        <v>25871</v>
      </c>
      <c r="C3589" t="s">
        <v>25872</v>
      </c>
      <c r="D3589" t="s">
        <v>25873</v>
      </c>
      <c r="F3589" t="s">
        <v>441</v>
      </c>
      <c r="G3589" t="s">
        <v>27</v>
      </c>
      <c r="H3589" t="s">
        <v>25874</v>
      </c>
      <c r="I3589" t="s">
        <v>25875</v>
      </c>
      <c r="J3589" t="s">
        <v>25876</v>
      </c>
      <c r="K3589">
        <v>82</v>
      </c>
      <c r="M3589" t="s">
        <v>25877</v>
      </c>
      <c r="N3589" t="s">
        <v>31</v>
      </c>
      <c r="O3589" t="s">
        <v>19705</v>
      </c>
      <c r="Q3589" t="s">
        <v>33</v>
      </c>
      <c r="R3589" t="s">
        <v>34</v>
      </c>
      <c r="S3589" t="s">
        <v>25878</v>
      </c>
      <c r="W3589" t="s">
        <v>25879</v>
      </c>
      <c r="X3589" t="s">
        <v>38</v>
      </c>
    </row>
    <row r="3590" spans="1:24" x14ac:dyDescent="0.3">
      <c r="A3590">
        <v>972291</v>
      </c>
      <c r="B3590">
        <v>336132</v>
      </c>
      <c r="C3590" t="s">
        <v>25880</v>
      </c>
      <c r="D3590" t="s">
        <v>25881</v>
      </c>
      <c r="F3590" t="s">
        <v>219</v>
      </c>
      <c r="G3590" t="s">
        <v>43</v>
      </c>
      <c r="H3590" t="s">
        <v>25882</v>
      </c>
      <c r="I3590" t="s">
        <v>25883</v>
      </c>
      <c r="J3590" t="s">
        <v>25884</v>
      </c>
      <c r="K3590">
        <v>29</v>
      </c>
      <c r="N3590" t="s">
        <v>31</v>
      </c>
      <c r="O3590" t="s">
        <v>201</v>
      </c>
      <c r="Q3590" t="s">
        <v>119</v>
      </c>
      <c r="R3590" t="s">
        <v>120</v>
      </c>
      <c r="S3590" t="s">
        <v>25885</v>
      </c>
      <c r="T3590" t="s">
        <v>3577</v>
      </c>
      <c r="W3590" t="s">
        <v>25886</v>
      </c>
      <c r="X3590" t="s">
        <v>1251</v>
      </c>
    </row>
    <row r="3591" spans="1:24" x14ac:dyDescent="0.3">
      <c r="A3591">
        <v>972294</v>
      </c>
      <c r="B3591">
        <v>240904</v>
      </c>
      <c r="C3591" t="s">
        <v>25887</v>
      </c>
      <c r="D3591" t="s">
        <v>25888</v>
      </c>
      <c r="F3591" t="s">
        <v>738</v>
      </c>
      <c r="G3591" t="s">
        <v>27</v>
      </c>
      <c r="H3591" t="s">
        <v>25889</v>
      </c>
      <c r="I3591" t="s">
        <v>25890</v>
      </c>
      <c r="J3591" t="s">
        <v>25891</v>
      </c>
      <c r="K3591">
        <v>68</v>
      </c>
      <c r="M3591" t="s">
        <v>25892</v>
      </c>
      <c r="N3591" t="s">
        <v>68</v>
      </c>
      <c r="O3591" t="s">
        <v>19705</v>
      </c>
      <c r="P3591" t="s">
        <v>3242</v>
      </c>
      <c r="Q3591" t="s">
        <v>33</v>
      </c>
      <c r="R3591" t="s">
        <v>34</v>
      </c>
      <c r="S3591" t="s">
        <v>25893</v>
      </c>
      <c r="T3591" t="s">
        <v>25894</v>
      </c>
      <c r="W3591" t="s">
        <v>25895</v>
      </c>
      <c r="X3591" t="s">
        <v>38</v>
      </c>
    </row>
    <row r="3592" spans="1:24" x14ac:dyDescent="0.3">
      <c r="A3592">
        <v>972295</v>
      </c>
      <c r="B3592" t="s">
        <v>25896</v>
      </c>
      <c r="C3592" t="s">
        <v>25897</v>
      </c>
      <c r="D3592" t="s">
        <v>25898</v>
      </c>
      <c r="F3592" t="s">
        <v>26</v>
      </c>
      <c r="G3592" t="s">
        <v>27</v>
      </c>
      <c r="H3592" t="s">
        <v>25899</v>
      </c>
      <c r="I3592" t="s">
        <v>25900</v>
      </c>
      <c r="J3592" t="s">
        <v>25901</v>
      </c>
      <c r="K3592">
        <v>81</v>
      </c>
      <c r="L3592" t="s">
        <v>576</v>
      </c>
      <c r="N3592" t="s">
        <v>68</v>
      </c>
      <c r="O3592" t="s">
        <v>146</v>
      </c>
      <c r="P3592" t="s">
        <v>577</v>
      </c>
      <c r="Q3592" t="s">
        <v>33</v>
      </c>
      <c r="R3592" t="s">
        <v>34</v>
      </c>
      <c r="S3592" t="s">
        <v>25902</v>
      </c>
      <c r="W3592" t="s">
        <v>25903</v>
      </c>
      <c r="X3592" t="s">
        <v>38</v>
      </c>
    </row>
    <row r="3593" spans="1:24" x14ac:dyDescent="0.3">
      <c r="A3593">
        <v>972296</v>
      </c>
      <c r="B3593">
        <v>273106</v>
      </c>
      <c r="C3593" t="s">
        <v>25904</v>
      </c>
      <c r="D3593" t="s">
        <v>25905</v>
      </c>
      <c r="F3593" t="s">
        <v>75</v>
      </c>
      <c r="G3593" t="s">
        <v>43</v>
      </c>
      <c r="H3593" t="s">
        <v>25906</v>
      </c>
      <c r="I3593" t="s">
        <v>25907</v>
      </c>
      <c r="J3593" t="s">
        <v>25908</v>
      </c>
      <c r="K3593">
        <v>93</v>
      </c>
      <c r="M3593" t="s">
        <v>25909</v>
      </c>
      <c r="N3593" t="s">
        <v>68</v>
      </c>
      <c r="O3593" t="s">
        <v>19705</v>
      </c>
      <c r="P3593" t="s">
        <v>147</v>
      </c>
      <c r="Q3593" t="s">
        <v>33</v>
      </c>
      <c r="R3593" t="s">
        <v>34</v>
      </c>
      <c r="S3593" t="s">
        <v>25910</v>
      </c>
      <c r="T3593" t="s">
        <v>36</v>
      </c>
      <c r="W3593" t="s">
        <v>637</v>
      </c>
      <c r="X3593" t="s">
        <v>38</v>
      </c>
    </row>
    <row r="3594" spans="1:24" x14ac:dyDescent="0.3">
      <c r="A3594">
        <v>972297</v>
      </c>
      <c r="B3594" t="s">
        <v>25911</v>
      </c>
      <c r="C3594" t="s">
        <v>25912</v>
      </c>
      <c r="D3594" t="s">
        <v>25913</v>
      </c>
      <c r="F3594" t="s">
        <v>611</v>
      </c>
      <c r="G3594" t="s">
        <v>27</v>
      </c>
      <c r="H3594" t="s">
        <v>25914</v>
      </c>
      <c r="I3594" t="s">
        <v>25915</v>
      </c>
      <c r="J3594" t="s">
        <v>25916</v>
      </c>
      <c r="K3594">
        <v>21</v>
      </c>
      <c r="N3594" t="s">
        <v>31</v>
      </c>
      <c r="O3594" t="s">
        <v>201</v>
      </c>
      <c r="Q3594" t="s">
        <v>33</v>
      </c>
      <c r="R3594" t="s">
        <v>34</v>
      </c>
      <c r="S3594" t="s">
        <v>25917</v>
      </c>
      <c r="T3594" t="s">
        <v>1437</v>
      </c>
      <c r="W3594" t="s">
        <v>3856</v>
      </c>
      <c r="X3594" t="s">
        <v>60</v>
      </c>
    </row>
    <row r="3595" spans="1:24" x14ac:dyDescent="0.3">
      <c r="A3595">
        <v>972299</v>
      </c>
      <c r="B3595">
        <v>211901</v>
      </c>
      <c r="C3595" t="s">
        <v>25918</v>
      </c>
      <c r="D3595" t="s">
        <v>25919</v>
      </c>
      <c r="F3595" t="s">
        <v>125</v>
      </c>
      <c r="G3595" t="s">
        <v>27</v>
      </c>
      <c r="H3595" t="s">
        <v>25920</v>
      </c>
      <c r="I3595" t="s">
        <v>25921</v>
      </c>
      <c r="J3595" t="s">
        <v>25922</v>
      </c>
      <c r="K3595">
        <v>81</v>
      </c>
      <c r="N3595" t="s">
        <v>31</v>
      </c>
      <c r="O3595" t="s">
        <v>201</v>
      </c>
      <c r="Q3595" t="s">
        <v>33</v>
      </c>
      <c r="R3595" t="s">
        <v>34</v>
      </c>
      <c r="S3595" t="s">
        <v>25923</v>
      </c>
      <c r="T3595" t="s">
        <v>25924</v>
      </c>
      <c r="W3595" t="s">
        <v>25925</v>
      </c>
      <c r="X3595" t="s">
        <v>38</v>
      </c>
    </row>
    <row r="3596" spans="1:24" x14ac:dyDescent="0.3">
      <c r="A3596">
        <v>972301</v>
      </c>
      <c r="B3596" t="s">
        <v>25926</v>
      </c>
      <c r="C3596" t="s">
        <v>25927</v>
      </c>
      <c r="D3596" t="s">
        <v>25928</v>
      </c>
      <c r="E3596" t="s">
        <v>185</v>
      </c>
      <c r="F3596" t="s">
        <v>1156</v>
      </c>
      <c r="G3596" t="s">
        <v>43</v>
      </c>
      <c r="H3596" t="s">
        <v>25929</v>
      </c>
      <c r="I3596" t="s">
        <v>25930</v>
      </c>
      <c r="J3596" t="s">
        <v>25931</v>
      </c>
      <c r="K3596">
        <v>52</v>
      </c>
      <c r="N3596" t="s">
        <v>31</v>
      </c>
      <c r="O3596" t="s">
        <v>201</v>
      </c>
      <c r="Q3596" t="s">
        <v>33</v>
      </c>
      <c r="R3596" t="s">
        <v>34</v>
      </c>
      <c r="S3596" t="s">
        <v>25932</v>
      </c>
      <c r="W3596" t="s">
        <v>25933</v>
      </c>
      <c r="X3596" t="s">
        <v>38</v>
      </c>
    </row>
    <row r="3597" spans="1:24" x14ac:dyDescent="0.3">
      <c r="A3597">
        <v>972303</v>
      </c>
      <c r="B3597">
        <v>237462</v>
      </c>
      <c r="C3597" t="s">
        <v>25934</v>
      </c>
      <c r="D3597" t="s">
        <v>25935</v>
      </c>
      <c r="E3597" t="s">
        <v>25936</v>
      </c>
      <c r="F3597" t="s">
        <v>165</v>
      </c>
      <c r="G3597" t="s">
        <v>43</v>
      </c>
      <c r="H3597" t="s">
        <v>25937</v>
      </c>
      <c r="I3597" t="s">
        <v>25938</v>
      </c>
      <c r="J3597" t="s">
        <v>25939</v>
      </c>
      <c r="K3597">
        <v>72</v>
      </c>
      <c r="M3597" t="s">
        <v>3654</v>
      </c>
      <c r="N3597" t="s">
        <v>68</v>
      </c>
      <c r="O3597" t="s">
        <v>19705</v>
      </c>
      <c r="P3597" t="s">
        <v>232</v>
      </c>
      <c r="Q3597" t="s">
        <v>33</v>
      </c>
      <c r="R3597" t="s">
        <v>34</v>
      </c>
      <c r="S3597" t="s">
        <v>25940</v>
      </c>
      <c r="T3597" t="s">
        <v>25941</v>
      </c>
      <c r="W3597" t="s">
        <v>25942</v>
      </c>
      <c r="X3597" t="s">
        <v>38</v>
      </c>
    </row>
    <row r="3598" spans="1:24" x14ac:dyDescent="0.3">
      <c r="A3598">
        <v>972304</v>
      </c>
      <c r="B3598">
        <v>158415</v>
      </c>
      <c r="C3598" t="s">
        <v>25943</v>
      </c>
      <c r="D3598" t="s">
        <v>25944</v>
      </c>
      <c r="F3598" t="s">
        <v>141</v>
      </c>
      <c r="G3598" t="s">
        <v>27</v>
      </c>
      <c r="H3598" t="s">
        <v>25945</v>
      </c>
      <c r="I3598" t="s">
        <v>25946</v>
      </c>
      <c r="J3598" t="s">
        <v>25947</v>
      </c>
      <c r="K3598">
        <v>22</v>
      </c>
      <c r="N3598" t="s">
        <v>31</v>
      </c>
      <c r="O3598" t="s">
        <v>468</v>
      </c>
      <c r="Q3598" t="s">
        <v>33</v>
      </c>
      <c r="R3598" t="s">
        <v>34</v>
      </c>
      <c r="S3598" t="s">
        <v>25948</v>
      </c>
      <c r="T3598" t="s">
        <v>3767</v>
      </c>
      <c r="W3598" t="s">
        <v>25949</v>
      </c>
      <c r="X3598" t="s">
        <v>60</v>
      </c>
    </row>
    <row r="3599" spans="1:24" x14ac:dyDescent="0.3">
      <c r="A3599">
        <v>972307</v>
      </c>
      <c r="B3599">
        <v>282665</v>
      </c>
      <c r="C3599" t="s">
        <v>25950</v>
      </c>
      <c r="D3599" t="s">
        <v>25951</v>
      </c>
      <c r="F3599" t="s">
        <v>92</v>
      </c>
      <c r="G3599" t="s">
        <v>27</v>
      </c>
      <c r="H3599" t="s">
        <v>25952</v>
      </c>
      <c r="I3599" t="s">
        <v>25953</v>
      </c>
      <c r="J3599" t="s">
        <v>25954</v>
      </c>
      <c r="K3599">
        <v>40</v>
      </c>
      <c r="N3599" t="s">
        <v>31</v>
      </c>
      <c r="O3599" t="s">
        <v>468</v>
      </c>
      <c r="Q3599" t="s">
        <v>33</v>
      </c>
      <c r="R3599" t="s">
        <v>34</v>
      </c>
      <c r="S3599" t="s">
        <v>25955</v>
      </c>
      <c r="W3599" t="s">
        <v>714</v>
      </c>
      <c r="X3599" t="s">
        <v>38</v>
      </c>
    </row>
    <row r="3600" spans="1:24" x14ac:dyDescent="0.3">
      <c r="A3600">
        <v>972308</v>
      </c>
      <c r="B3600" t="s">
        <v>25956</v>
      </c>
      <c r="C3600" t="s">
        <v>25957</v>
      </c>
      <c r="D3600" t="s">
        <v>25958</v>
      </c>
      <c r="E3600" t="s">
        <v>425</v>
      </c>
      <c r="F3600" t="s">
        <v>562</v>
      </c>
      <c r="G3600" t="s">
        <v>43</v>
      </c>
      <c r="H3600" t="s">
        <v>25959</v>
      </c>
      <c r="I3600" t="s">
        <v>25960</v>
      </c>
      <c r="J3600" t="s">
        <v>25961</v>
      </c>
      <c r="K3600">
        <v>42</v>
      </c>
      <c r="N3600" t="s">
        <v>31</v>
      </c>
      <c r="O3600" t="s">
        <v>468</v>
      </c>
      <c r="Q3600" t="s">
        <v>33</v>
      </c>
      <c r="R3600" t="s">
        <v>34</v>
      </c>
      <c r="S3600" t="s">
        <v>25962</v>
      </c>
      <c r="W3600" t="s">
        <v>25963</v>
      </c>
      <c r="X3600" t="s">
        <v>38</v>
      </c>
    </row>
    <row r="3601" spans="1:24" x14ac:dyDescent="0.3">
      <c r="A3601">
        <v>972309</v>
      </c>
      <c r="B3601">
        <v>300095</v>
      </c>
      <c r="C3601" t="s">
        <v>25964</v>
      </c>
      <c r="D3601" t="s">
        <v>25965</v>
      </c>
      <c r="F3601" t="s">
        <v>356</v>
      </c>
      <c r="G3601" t="s">
        <v>27</v>
      </c>
      <c r="H3601" t="s">
        <v>25966</v>
      </c>
      <c r="I3601" t="s">
        <v>25967</v>
      </c>
      <c r="J3601" t="s">
        <v>25968</v>
      </c>
      <c r="K3601">
        <v>49</v>
      </c>
      <c r="M3601" t="s">
        <v>20060</v>
      </c>
      <c r="N3601" t="s">
        <v>68</v>
      </c>
      <c r="O3601" t="s">
        <v>19705</v>
      </c>
      <c r="P3601" t="s">
        <v>16589</v>
      </c>
      <c r="Q3601" t="s">
        <v>33</v>
      </c>
      <c r="R3601" t="s">
        <v>34</v>
      </c>
      <c r="S3601" t="s">
        <v>25969</v>
      </c>
      <c r="T3601" t="s">
        <v>25970</v>
      </c>
      <c r="W3601" t="s">
        <v>1715</v>
      </c>
      <c r="X3601" t="s">
        <v>38</v>
      </c>
    </row>
    <row r="3602" spans="1:24" x14ac:dyDescent="0.3">
      <c r="A3602">
        <v>972310</v>
      </c>
      <c r="B3602">
        <v>143636</v>
      </c>
      <c r="C3602" t="s">
        <v>25971</v>
      </c>
      <c r="D3602" t="s">
        <v>25972</v>
      </c>
      <c r="E3602" t="s">
        <v>101</v>
      </c>
      <c r="F3602" t="s">
        <v>112</v>
      </c>
      <c r="G3602" t="s">
        <v>27</v>
      </c>
      <c r="H3602" t="s">
        <v>25973</v>
      </c>
      <c r="I3602" t="s">
        <v>25974</v>
      </c>
      <c r="J3602" t="s">
        <v>25975</v>
      </c>
      <c r="K3602">
        <v>47</v>
      </c>
      <c r="M3602" t="s">
        <v>3654</v>
      </c>
      <c r="N3602" t="s">
        <v>68</v>
      </c>
      <c r="O3602" t="s">
        <v>19705</v>
      </c>
      <c r="P3602" t="s">
        <v>232</v>
      </c>
      <c r="Q3602" t="s">
        <v>33</v>
      </c>
      <c r="R3602" t="s">
        <v>34</v>
      </c>
      <c r="S3602" t="s">
        <v>25976</v>
      </c>
      <c r="T3602" t="s">
        <v>12530</v>
      </c>
      <c r="W3602" t="s">
        <v>5395</v>
      </c>
      <c r="X3602" t="s">
        <v>38</v>
      </c>
    </row>
    <row r="3603" spans="1:24" x14ac:dyDescent="0.3">
      <c r="A3603">
        <v>972311</v>
      </c>
      <c r="B3603">
        <v>279802</v>
      </c>
      <c r="C3603" t="s">
        <v>25977</v>
      </c>
      <c r="D3603" t="s">
        <v>25978</v>
      </c>
      <c r="F3603" t="s">
        <v>1911</v>
      </c>
      <c r="G3603" t="s">
        <v>43</v>
      </c>
      <c r="H3603" t="s">
        <v>25979</v>
      </c>
      <c r="I3603" t="s">
        <v>25980</v>
      </c>
      <c r="J3603" t="s">
        <v>25981</v>
      </c>
      <c r="K3603">
        <v>48</v>
      </c>
      <c r="N3603" t="s">
        <v>31</v>
      </c>
      <c r="O3603" t="s">
        <v>468</v>
      </c>
      <c r="Q3603" t="s">
        <v>33</v>
      </c>
      <c r="R3603" t="s">
        <v>34</v>
      </c>
      <c r="S3603" t="s">
        <v>16775</v>
      </c>
      <c r="W3603" t="s">
        <v>25982</v>
      </c>
      <c r="X3603" t="s">
        <v>38</v>
      </c>
    </row>
    <row r="3604" spans="1:24" x14ac:dyDescent="0.3">
      <c r="A3604">
        <v>972312</v>
      </c>
      <c r="B3604">
        <v>276036</v>
      </c>
      <c r="C3604" t="s">
        <v>25983</v>
      </c>
      <c r="D3604" t="s">
        <v>25984</v>
      </c>
      <c r="F3604" t="s">
        <v>356</v>
      </c>
      <c r="G3604" t="s">
        <v>43</v>
      </c>
      <c r="H3604" t="s">
        <v>25985</v>
      </c>
      <c r="I3604" t="s">
        <v>25986</v>
      </c>
      <c r="J3604" t="s">
        <v>25987</v>
      </c>
      <c r="K3604">
        <v>44</v>
      </c>
      <c r="N3604" t="s">
        <v>31</v>
      </c>
      <c r="O3604" t="s">
        <v>468</v>
      </c>
      <c r="Q3604" t="s">
        <v>33</v>
      </c>
      <c r="R3604" t="s">
        <v>34</v>
      </c>
      <c r="S3604" t="s">
        <v>25988</v>
      </c>
      <c r="T3604" t="s">
        <v>530</v>
      </c>
      <c r="W3604" t="s">
        <v>25989</v>
      </c>
      <c r="X3604" t="s">
        <v>38</v>
      </c>
    </row>
    <row r="3605" spans="1:24" x14ac:dyDescent="0.3">
      <c r="A3605">
        <v>972313</v>
      </c>
      <c r="B3605">
        <v>121714</v>
      </c>
      <c r="C3605" t="s">
        <v>25990</v>
      </c>
      <c r="D3605" t="s">
        <v>25991</v>
      </c>
      <c r="E3605" t="s">
        <v>140</v>
      </c>
      <c r="F3605" t="s">
        <v>584</v>
      </c>
      <c r="G3605" t="s">
        <v>43</v>
      </c>
      <c r="H3605" t="s">
        <v>25992</v>
      </c>
      <c r="I3605" t="s">
        <v>25993</v>
      </c>
      <c r="J3605" t="s">
        <v>25994</v>
      </c>
      <c r="K3605">
        <v>61</v>
      </c>
      <c r="N3605" t="s">
        <v>31</v>
      </c>
      <c r="O3605" t="s">
        <v>468</v>
      </c>
      <c r="Q3605" t="s">
        <v>33</v>
      </c>
      <c r="R3605" t="s">
        <v>34</v>
      </c>
      <c r="S3605" t="s">
        <v>25995</v>
      </c>
      <c r="W3605" t="s">
        <v>25996</v>
      </c>
      <c r="X3605" t="s">
        <v>38</v>
      </c>
    </row>
    <row r="3606" spans="1:24" x14ac:dyDescent="0.3">
      <c r="A3606">
        <v>972314</v>
      </c>
      <c r="B3606" t="s">
        <v>25997</v>
      </c>
      <c r="C3606" t="s">
        <v>25998</v>
      </c>
      <c r="D3606" t="s">
        <v>25999</v>
      </c>
      <c r="F3606" t="s">
        <v>42</v>
      </c>
      <c r="G3606" t="s">
        <v>43</v>
      </c>
      <c r="H3606" t="s">
        <v>26000</v>
      </c>
      <c r="I3606" t="s">
        <v>26001</v>
      </c>
      <c r="J3606" t="s">
        <v>26002</v>
      </c>
      <c r="K3606">
        <v>68</v>
      </c>
      <c r="M3606" t="s">
        <v>822</v>
      </c>
      <c r="N3606" t="s">
        <v>68</v>
      </c>
      <c r="O3606" t="s">
        <v>19705</v>
      </c>
      <c r="P3606" t="s">
        <v>823</v>
      </c>
      <c r="Q3606" t="s">
        <v>33</v>
      </c>
      <c r="R3606" t="s">
        <v>34</v>
      </c>
      <c r="S3606" t="s">
        <v>26003</v>
      </c>
      <c r="W3606" t="s">
        <v>26004</v>
      </c>
      <c r="X3606" t="s">
        <v>38</v>
      </c>
    </row>
    <row r="3607" spans="1:24" x14ac:dyDescent="0.3">
      <c r="A3607">
        <v>972315</v>
      </c>
      <c r="B3607" t="s">
        <v>26005</v>
      </c>
      <c r="C3607" t="s">
        <v>26006</v>
      </c>
      <c r="D3607" t="s">
        <v>26007</v>
      </c>
      <c r="E3607" t="s">
        <v>185</v>
      </c>
      <c r="F3607" t="s">
        <v>650</v>
      </c>
      <c r="G3607" t="s">
        <v>43</v>
      </c>
      <c r="H3607" t="s">
        <v>26008</v>
      </c>
      <c r="I3607" t="s">
        <v>26009</v>
      </c>
      <c r="J3607" t="s">
        <v>26010</v>
      </c>
      <c r="K3607">
        <v>74</v>
      </c>
      <c r="M3607" t="s">
        <v>19979</v>
      </c>
      <c r="N3607" t="s">
        <v>68</v>
      </c>
      <c r="O3607" t="s">
        <v>19705</v>
      </c>
      <c r="P3607" t="s">
        <v>26011</v>
      </c>
      <c r="Q3607" t="s">
        <v>33</v>
      </c>
      <c r="R3607" t="s">
        <v>34</v>
      </c>
      <c r="S3607" t="s">
        <v>26012</v>
      </c>
      <c r="W3607" t="s">
        <v>26013</v>
      </c>
      <c r="X3607" t="s">
        <v>38</v>
      </c>
    </row>
    <row r="3608" spans="1:24" x14ac:dyDescent="0.3">
      <c r="A3608">
        <v>972316</v>
      </c>
      <c r="B3608" t="s">
        <v>26014</v>
      </c>
      <c r="C3608" t="s">
        <v>26015</v>
      </c>
      <c r="D3608" t="s">
        <v>26016</v>
      </c>
      <c r="F3608" t="s">
        <v>165</v>
      </c>
      <c r="G3608" t="s">
        <v>43</v>
      </c>
      <c r="H3608" t="s">
        <v>26017</v>
      </c>
      <c r="I3608" t="s">
        <v>26017</v>
      </c>
      <c r="J3608" t="s">
        <v>26018</v>
      </c>
      <c r="K3608">
        <v>0</v>
      </c>
      <c r="N3608" t="s">
        <v>31</v>
      </c>
      <c r="O3608" t="s">
        <v>201</v>
      </c>
      <c r="Q3608" t="s">
        <v>119</v>
      </c>
      <c r="R3608" t="s">
        <v>120</v>
      </c>
      <c r="S3608" t="s">
        <v>26019</v>
      </c>
      <c r="W3608" t="s">
        <v>2688</v>
      </c>
    </row>
    <row r="3609" spans="1:24" x14ac:dyDescent="0.3">
      <c r="A3609">
        <v>972317</v>
      </c>
      <c r="B3609" t="s">
        <v>26020</v>
      </c>
      <c r="C3609" t="s">
        <v>26021</v>
      </c>
      <c r="D3609" t="s">
        <v>26022</v>
      </c>
      <c r="F3609" t="s">
        <v>281</v>
      </c>
      <c r="G3609" t="s">
        <v>43</v>
      </c>
      <c r="H3609" t="s">
        <v>26023</v>
      </c>
      <c r="I3609" t="s">
        <v>26024</v>
      </c>
      <c r="J3609" t="s">
        <v>26025</v>
      </c>
      <c r="K3609">
        <v>71</v>
      </c>
      <c r="N3609" t="s">
        <v>31</v>
      </c>
      <c r="O3609" t="s">
        <v>468</v>
      </c>
      <c r="Q3609" t="s">
        <v>33</v>
      </c>
      <c r="R3609" t="s">
        <v>34</v>
      </c>
      <c r="S3609" t="s">
        <v>26026</v>
      </c>
      <c r="T3609" t="s">
        <v>503</v>
      </c>
      <c r="W3609" t="s">
        <v>8437</v>
      </c>
      <c r="X3609" t="s">
        <v>38</v>
      </c>
    </row>
    <row r="3610" spans="1:24" x14ac:dyDescent="0.3">
      <c r="A3610">
        <v>972318</v>
      </c>
      <c r="B3610" t="s">
        <v>26027</v>
      </c>
      <c r="C3610" t="s">
        <v>26028</v>
      </c>
      <c r="D3610" t="s">
        <v>26029</v>
      </c>
      <c r="E3610" t="s">
        <v>195</v>
      </c>
      <c r="F3610" t="s">
        <v>6072</v>
      </c>
      <c r="G3610" t="s">
        <v>27</v>
      </c>
      <c r="H3610" t="s">
        <v>26030</v>
      </c>
      <c r="I3610" t="s">
        <v>26031</v>
      </c>
      <c r="J3610" t="s">
        <v>26032</v>
      </c>
      <c r="K3610">
        <v>42</v>
      </c>
      <c r="N3610" t="s">
        <v>31</v>
      </c>
      <c r="O3610" t="s">
        <v>468</v>
      </c>
      <c r="Q3610" t="s">
        <v>119</v>
      </c>
      <c r="R3610" t="s">
        <v>120</v>
      </c>
      <c r="S3610" t="s">
        <v>26033</v>
      </c>
      <c r="T3610" t="s">
        <v>390</v>
      </c>
      <c r="W3610" t="s">
        <v>26034</v>
      </c>
      <c r="X3610" t="s">
        <v>60</v>
      </c>
    </row>
    <row r="3611" spans="1:24" x14ac:dyDescent="0.3">
      <c r="A3611">
        <v>972319</v>
      </c>
      <c r="B3611" t="s">
        <v>26035</v>
      </c>
      <c r="C3611" t="s">
        <v>26036</v>
      </c>
      <c r="D3611" t="s">
        <v>26037</v>
      </c>
      <c r="E3611" t="s">
        <v>185</v>
      </c>
      <c r="F3611" t="s">
        <v>507</v>
      </c>
      <c r="G3611" t="s">
        <v>43</v>
      </c>
      <c r="H3611" t="s">
        <v>26038</v>
      </c>
      <c r="J3611" t="s">
        <v>26039</v>
      </c>
      <c r="N3611" t="s">
        <v>31</v>
      </c>
      <c r="R3611" t="s">
        <v>78</v>
      </c>
      <c r="S3611" t="s">
        <v>26040</v>
      </c>
      <c r="W3611" t="s">
        <v>26041</v>
      </c>
      <c r="X3611" t="s">
        <v>38</v>
      </c>
    </row>
    <row r="3612" spans="1:24" x14ac:dyDescent="0.3">
      <c r="A3612">
        <v>972320</v>
      </c>
      <c r="B3612">
        <v>52146</v>
      </c>
      <c r="C3612" t="s">
        <v>26042</v>
      </c>
      <c r="D3612" t="s">
        <v>26043</v>
      </c>
      <c r="E3612" t="s">
        <v>195</v>
      </c>
      <c r="F3612" t="s">
        <v>302</v>
      </c>
      <c r="G3612" t="s">
        <v>27</v>
      </c>
      <c r="H3612" t="s">
        <v>26044</v>
      </c>
      <c r="I3612" t="s">
        <v>26045</v>
      </c>
      <c r="J3612" t="s">
        <v>26046</v>
      </c>
      <c r="K3612">
        <v>47</v>
      </c>
      <c r="N3612" t="s">
        <v>31</v>
      </c>
      <c r="O3612" t="s">
        <v>130</v>
      </c>
      <c r="Q3612" t="s">
        <v>119</v>
      </c>
      <c r="R3612" t="s">
        <v>120</v>
      </c>
      <c r="S3612" t="s">
        <v>26047</v>
      </c>
      <c r="W3612" t="s">
        <v>26048</v>
      </c>
      <c r="X3612" t="s">
        <v>60</v>
      </c>
    </row>
    <row r="3613" spans="1:24" x14ac:dyDescent="0.3">
      <c r="A3613">
        <v>972321</v>
      </c>
      <c r="B3613" t="s">
        <v>26049</v>
      </c>
      <c r="C3613" t="s">
        <v>26050</v>
      </c>
      <c r="D3613" t="s">
        <v>26051</v>
      </c>
      <c r="F3613" t="s">
        <v>320</v>
      </c>
      <c r="G3613" t="s">
        <v>27</v>
      </c>
      <c r="H3613" t="s">
        <v>26052</v>
      </c>
      <c r="J3613" t="s">
        <v>26053</v>
      </c>
      <c r="N3613" t="s">
        <v>31</v>
      </c>
      <c r="R3613" t="s">
        <v>78</v>
      </c>
      <c r="S3613" t="e">
        <f>- Neuquén - Barrio Cordón Colón</f>
        <v>#NAME?</v>
      </c>
      <c r="W3613" t="s">
        <v>26054</v>
      </c>
      <c r="X3613" t="s">
        <v>38</v>
      </c>
    </row>
    <row r="3614" spans="1:24" x14ac:dyDescent="0.3">
      <c r="A3614">
        <v>972322</v>
      </c>
      <c r="B3614">
        <v>199214</v>
      </c>
      <c r="C3614" t="s">
        <v>26055</v>
      </c>
      <c r="D3614" t="s">
        <v>26056</v>
      </c>
      <c r="F3614" t="s">
        <v>292</v>
      </c>
      <c r="G3614" t="s">
        <v>27</v>
      </c>
      <c r="H3614" t="s">
        <v>26057</v>
      </c>
      <c r="I3614" t="s">
        <v>26058</v>
      </c>
      <c r="J3614" t="s">
        <v>26059</v>
      </c>
      <c r="K3614">
        <v>41</v>
      </c>
      <c r="N3614" t="s">
        <v>31</v>
      </c>
      <c r="O3614" t="s">
        <v>468</v>
      </c>
      <c r="Q3614" t="s">
        <v>33</v>
      </c>
      <c r="R3614" t="s">
        <v>34</v>
      </c>
      <c r="S3614" t="s">
        <v>26060</v>
      </c>
      <c r="T3614" t="s">
        <v>13650</v>
      </c>
      <c r="W3614" t="s">
        <v>26061</v>
      </c>
      <c r="X3614" t="s">
        <v>38</v>
      </c>
    </row>
    <row r="3615" spans="1:24" x14ac:dyDescent="0.3">
      <c r="A3615">
        <v>972323</v>
      </c>
      <c r="B3615" t="s">
        <v>26062</v>
      </c>
      <c r="C3615" t="s">
        <v>26063</v>
      </c>
      <c r="D3615" t="s">
        <v>26064</v>
      </c>
      <c r="E3615" t="s">
        <v>140</v>
      </c>
      <c r="F3615" t="s">
        <v>441</v>
      </c>
      <c r="G3615" t="s">
        <v>27</v>
      </c>
      <c r="H3615" t="s">
        <v>26065</v>
      </c>
      <c r="I3615" t="s">
        <v>26066</v>
      </c>
      <c r="J3615" t="s">
        <v>26067</v>
      </c>
      <c r="K3615">
        <v>55</v>
      </c>
      <c r="M3615" t="s">
        <v>26068</v>
      </c>
      <c r="N3615" t="s">
        <v>31</v>
      </c>
      <c r="O3615" t="s">
        <v>19705</v>
      </c>
      <c r="Q3615" t="s">
        <v>33</v>
      </c>
      <c r="R3615" t="s">
        <v>34</v>
      </c>
      <c r="S3615" t="s">
        <v>26069</v>
      </c>
      <c r="W3615" t="s">
        <v>26070</v>
      </c>
      <c r="X3615" t="s">
        <v>38</v>
      </c>
    </row>
    <row r="3616" spans="1:24" x14ac:dyDescent="0.3">
      <c r="A3616">
        <v>972324</v>
      </c>
      <c r="B3616">
        <v>189950</v>
      </c>
      <c r="C3616" t="s">
        <v>23486</v>
      </c>
      <c r="D3616" t="s">
        <v>23487</v>
      </c>
      <c r="E3616" t="s">
        <v>364</v>
      </c>
      <c r="F3616" t="s">
        <v>630</v>
      </c>
      <c r="G3616" t="s">
        <v>43</v>
      </c>
      <c r="H3616" t="s">
        <v>26071</v>
      </c>
      <c r="I3616" t="s">
        <v>26072</v>
      </c>
      <c r="J3616" t="s">
        <v>26073</v>
      </c>
      <c r="K3616">
        <v>52</v>
      </c>
      <c r="N3616" t="s">
        <v>31</v>
      </c>
      <c r="O3616" t="s">
        <v>468</v>
      </c>
      <c r="Q3616" t="s">
        <v>33</v>
      </c>
      <c r="R3616" t="s">
        <v>34</v>
      </c>
      <c r="S3616" t="s">
        <v>23492</v>
      </c>
      <c r="W3616" t="s">
        <v>26074</v>
      </c>
      <c r="X3616" t="s">
        <v>38</v>
      </c>
    </row>
    <row r="3617" spans="1:24" x14ac:dyDescent="0.3">
      <c r="A3617">
        <v>972325</v>
      </c>
      <c r="B3617" t="s">
        <v>26075</v>
      </c>
      <c r="C3617" t="s">
        <v>26076</v>
      </c>
      <c r="D3617" t="s">
        <v>26077</v>
      </c>
      <c r="F3617" t="s">
        <v>92</v>
      </c>
      <c r="G3617" t="s">
        <v>27</v>
      </c>
      <c r="H3617" t="s">
        <v>26078</v>
      </c>
      <c r="I3617" t="s">
        <v>26079</v>
      </c>
      <c r="J3617" t="s">
        <v>26080</v>
      </c>
      <c r="K3617">
        <v>50</v>
      </c>
      <c r="L3617" t="s">
        <v>3654</v>
      </c>
      <c r="N3617" t="s">
        <v>68</v>
      </c>
      <c r="O3617" t="s">
        <v>19705</v>
      </c>
      <c r="P3617" t="s">
        <v>232</v>
      </c>
      <c r="Q3617" t="s">
        <v>33</v>
      </c>
      <c r="R3617" t="s">
        <v>34</v>
      </c>
      <c r="S3617" t="s">
        <v>26081</v>
      </c>
      <c r="W3617" t="s">
        <v>26082</v>
      </c>
      <c r="X3617" t="s">
        <v>38</v>
      </c>
    </row>
    <row r="3618" spans="1:24" x14ac:dyDescent="0.3">
      <c r="A3618">
        <v>972328</v>
      </c>
      <c r="B3618">
        <v>266969</v>
      </c>
      <c r="C3618" t="s">
        <v>26083</v>
      </c>
      <c r="D3618" t="s">
        <v>26084</v>
      </c>
      <c r="E3618" t="s">
        <v>140</v>
      </c>
      <c r="F3618" t="s">
        <v>1054</v>
      </c>
      <c r="G3618" t="s">
        <v>43</v>
      </c>
      <c r="H3618" t="s">
        <v>26085</v>
      </c>
      <c r="J3618" t="s">
        <v>26086</v>
      </c>
      <c r="N3618" t="s">
        <v>31</v>
      </c>
      <c r="R3618" t="s">
        <v>78</v>
      </c>
      <c r="S3618" t="s">
        <v>26087</v>
      </c>
      <c r="W3618" t="s">
        <v>26088</v>
      </c>
      <c r="X3618" t="s">
        <v>38</v>
      </c>
    </row>
    <row r="3619" spans="1:24" x14ac:dyDescent="0.3">
      <c r="A3619">
        <v>972329</v>
      </c>
      <c r="B3619" t="s">
        <v>26089</v>
      </c>
      <c r="C3619" t="s">
        <v>26090</v>
      </c>
      <c r="D3619" t="s">
        <v>26091</v>
      </c>
      <c r="E3619" t="s">
        <v>195</v>
      </c>
      <c r="F3619" t="s">
        <v>2732</v>
      </c>
      <c r="G3619" t="s">
        <v>27</v>
      </c>
      <c r="H3619" t="s">
        <v>26092</v>
      </c>
      <c r="J3619" t="s">
        <v>26093</v>
      </c>
      <c r="N3619" t="s">
        <v>31</v>
      </c>
      <c r="R3619" t="s">
        <v>78</v>
      </c>
      <c r="S3619" t="s">
        <v>26094</v>
      </c>
      <c r="W3619" t="s">
        <v>26095</v>
      </c>
      <c r="X3619" t="s">
        <v>38</v>
      </c>
    </row>
    <row r="3620" spans="1:24" x14ac:dyDescent="0.3">
      <c r="A3620">
        <v>972330</v>
      </c>
      <c r="B3620">
        <v>301143</v>
      </c>
      <c r="C3620" t="s">
        <v>26096</v>
      </c>
      <c r="D3620" t="s">
        <v>26097</v>
      </c>
      <c r="F3620" t="s">
        <v>270</v>
      </c>
      <c r="G3620" t="s">
        <v>27</v>
      </c>
      <c r="H3620" t="s">
        <v>26098</v>
      </c>
      <c r="J3620" t="s">
        <v>26099</v>
      </c>
      <c r="N3620" t="s">
        <v>31</v>
      </c>
      <c r="R3620" t="s">
        <v>78</v>
      </c>
      <c r="S3620" t="s">
        <v>26100</v>
      </c>
      <c r="W3620" t="s">
        <v>26101</v>
      </c>
      <c r="X3620" t="s">
        <v>38</v>
      </c>
    </row>
    <row r="3621" spans="1:24" x14ac:dyDescent="0.3">
      <c r="A3621">
        <v>972331</v>
      </c>
      <c r="B3621" t="s">
        <v>26102</v>
      </c>
      <c r="C3621" t="s">
        <v>26103</v>
      </c>
      <c r="D3621" t="s">
        <v>26104</v>
      </c>
      <c r="E3621" t="s">
        <v>140</v>
      </c>
      <c r="F3621" t="s">
        <v>562</v>
      </c>
      <c r="G3621" t="s">
        <v>43</v>
      </c>
      <c r="H3621" t="s">
        <v>26105</v>
      </c>
      <c r="J3621" t="s">
        <v>26106</v>
      </c>
      <c r="N3621" t="s">
        <v>31</v>
      </c>
      <c r="R3621" t="s">
        <v>78</v>
      </c>
      <c r="S3621" t="s">
        <v>26107</v>
      </c>
      <c r="T3621" t="s">
        <v>756</v>
      </c>
      <c r="W3621" t="s">
        <v>26108</v>
      </c>
      <c r="X3621" t="s">
        <v>38</v>
      </c>
    </row>
    <row r="3622" spans="1:24" x14ac:dyDescent="0.3">
      <c r="A3622">
        <v>972333</v>
      </c>
      <c r="B3622">
        <v>247629</v>
      </c>
      <c r="C3622" t="s">
        <v>11270</v>
      </c>
      <c r="D3622" t="s">
        <v>11271</v>
      </c>
      <c r="F3622" t="s">
        <v>292</v>
      </c>
      <c r="G3622" t="s">
        <v>27</v>
      </c>
      <c r="H3622" t="s">
        <v>26109</v>
      </c>
      <c r="I3622" t="s">
        <v>26110</v>
      </c>
      <c r="J3622" t="s">
        <v>26111</v>
      </c>
      <c r="K3622">
        <v>69</v>
      </c>
      <c r="L3622" t="s">
        <v>26112</v>
      </c>
      <c r="N3622" t="s">
        <v>68</v>
      </c>
      <c r="O3622" t="s">
        <v>19705</v>
      </c>
      <c r="P3622" t="s">
        <v>26113</v>
      </c>
      <c r="Q3622" t="s">
        <v>33</v>
      </c>
      <c r="R3622" t="s">
        <v>34</v>
      </c>
      <c r="S3622" t="s">
        <v>11274</v>
      </c>
      <c r="W3622" t="s">
        <v>26114</v>
      </c>
      <c r="X3622" t="s">
        <v>60</v>
      </c>
    </row>
    <row r="3623" spans="1:24" x14ac:dyDescent="0.3">
      <c r="A3623">
        <v>972334</v>
      </c>
      <c r="B3623" t="s">
        <v>26115</v>
      </c>
      <c r="C3623" t="s">
        <v>26116</v>
      </c>
      <c r="D3623" t="s">
        <v>26117</v>
      </c>
      <c r="E3623" t="s">
        <v>185</v>
      </c>
      <c r="F3623" t="s">
        <v>281</v>
      </c>
      <c r="G3623" t="s">
        <v>27</v>
      </c>
      <c r="H3623" t="s">
        <v>26118</v>
      </c>
      <c r="J3623" t="s">
        <v>26119</v>
      </c>
      <c r="N3623" t="s">
        <v>31</v>
      </c>
      <c r="R3623" t="s">
        <v>78</v>
      </c>
      <c r="S3623" t="s">
        <v>11274</v>
      </c>
      <c r="W3623" t="s">
        <v>26120</v>
      </c>
      <c r="X3623" t="s">
        <v>38</v>
      </c>
    </row>
    <row r="3624" spans="1:24" x14ac:dyDescent="0.3">
      <c r="A3624">
        <v>972335</v>
      </c>
      <c r="B3624">
        <v>26960</v>
      </c>
      <c r="C3624" t="s">
        <v>26121</v>
      </c>
      <c r="D3624" t="s">
        <v>26122</v>
      </c>
      <c r="E3624" t="s">
        <v>195</v>
      </c>
      <c r="F3624" t="s">
        <v>248</v>
      </c>
      <c r="G3624" t="s">
        <v>27</v>
      </c>
      <c r="H3624" t="s">
        <v>26123</v>
      </c>
      <c r="I3624" t="s">
        <v>26124</v>
      </c>
      <c r="J3624" t="s">
        <v>26125</v>
      </c>
      <c r="K3624">
        <v>41</v>
      </c>
      <c r="L3624" t="s">
        <v>26126</v>
      </c>
      <c r="N3624" t="s">
        <v>31</v>
      </c>
      <c r="O3624" t="s">
        <v>201</v>
      </c>
      <c r="Q3624" t="s">
        <v>33</v>
      </c>
      <c r="R3624" t="s">
        <v>34</v>
      </c>
      <c r="S3624" t="s">
        <v>19300</v>
      </c>
      <c r="T3624" t="s">
        <v>3896</v>
      </c>
      <c r="W3624" t="s">
        <v>26127</v>
      </c>
      <c r="X3624" t="s">
        <v>60</v>
      </c>
    </row>
    <row r="3625" spans="1:24" x14ac:dyDescent="0.3">
      <c r="A3625">
        <v>972337</v>
      </c>
      <c r="B3625">
        <v>233657</v>
      </c>
      <c r="C3625" t="s">
        <v>1375</v>
      </c>
      <c r="D3625" t="s">
        <v>1376</v>
      </c>
      <c r="F3625" t="s">
        <v>1156</v>
      </c>
      <c r="G3625" t="s">
        <v>43</v>
      </c>
      <c r="H3625" t="s">
        <v>26123</v>
      </c>
      <c r="J3625" t="s">
        <v>26128</v>
      </c>
      <c r="N3625" t="s">
        <v>31</v>
      </c>
      <c r="R3625" t="s">
        <v>78</v>
      </c>
      <c r="S3625" t="s">
        <v>1380</v>
      </c>
      <c r="T3625" t="s">
        <v>1206</v>
      </c>
      <c r="W3625" t="s">
        <v>26129</v>
      </c>
      <c r="X3625" t="s">
        <v>38</v>
      </c>
    </row>
    <row r="3626" spans="1:24" x14ac:dyDescent="0.3">
      <c r="A3626">
        <v>972336</v>
      </c>
      <c r="B3626" t="s">
        <v>26130</v>
      </c>
      <c r="C3626" t="s">
        <v>26131</v>
      </c>
      <c r="D3626" t="s">
        <v>26132</v>
      </c>
      <c r="F3626" t="s">
        <v>219</v>
      </c>
      <c r="G3626" t="s">
        <v>27</v>
      </c>
      <c r="H3626" t="s">
        <v>26133</v>
      </c>
      <c r="I3626" t="s">
        <v>26134</v>
      </c>
      <c r="J3626" t="s">
        <v>26135</v>
      </c>
      <c r="K3626">
        <v>147</v>
      </c>
      <c r="L3626" t="s">
        <v>26136</v>
      </c>
      <c r="N3626" t="s">
        <v>31</v>
      </c>
      <c r="O3626" t="s">
        <v>130</v>
      </c>
      <c r="Q3626" t="s">
        <v>33</v>
      </c>
      <c r="R3626" t="s">
        <v>34</v>
      </c>
      <c r="S3626" t="s">
        <v>26137</v>
      </c>
      <c r="W3626" t="s">
        <v>26138</v>
      </c>
      <c r="X3626" t="s">
        <v>38</v>
      </c>
    </row>
    <row r="3627" spans="1:24" x14ac:dyDescent="0.3">
      <c r="A3627">
        <v>972338</v>
      </c>
      <c r="B3627">
        <v>165613</v>
      </c>
      <c r="C3627" t="s">
        <v>16556</v>
      </c>
      <c r="D3627" t="s">
        <v>16557</v>
      </c>
      <c r="F3627" t="s">
        <v>979</v>
      </c>
      <c r="G3627" t="s">
        <v>43</v>
      </c>
      <c r="H3627" t="s">
        <v>26139</v>
      </c>
      <c r="I3627" t="s">
        <v>26093</v>
      </c>
      <c r="J3627" t="s">
        <v>26140</v>
      </c>
      <c r="K3627">
        <v>141</v>
      </c>
      <c r="L3627" t="s">
        <v>398</v>
      </c>
      <c r="N3627" t="s">
        <v>68</v>
      </c>
      <c r="O3627" t="s">
        <v>130</v>
      </c>
      <c r="P3627" t="s">
        <v>400</v>
      </c>
      <c r="Q3627" t="s">
        <v>33</v>
      </c>
      <c r="R3627" t="s">
        <v>34</v>
      </c>
      <c r="S3627" t="s">
        <v>16563</v>
      </c>
      <c r="W3627" t="s">
        <v>26141</v>
      </c>
      <c r="X3627" t="s">
        <v>38</v>
      </c>
    </row>
    <row r="3628" spans="1:24" x14ac:dyDescent="0.3">
      <c r="A3628">
        <v>972339</v>
      </c>
      <c r="B3628" t="s">
        <v>26142</v>
      </c>
      <c r="C3628" t="s">
        <v>26143</v>
      </c>
      <c r="D3628" t="s">
        <v>26144</v>
      </c>
      <c r="F3628" t="s">
        <v>219</v>
      </c>
      <c r="G3628" t="s">
        <v>27</v>
      </c>
      <c r="H3628" t="s">
        <v>26145</v>
      </c>
      <c r="I3628" t="s">
        <v>26146</v>
      </c>
      <c r="J3628" t="s">
        <v>26147</v>
      </c>
      <c r="K3628">
        <v>63</v>
      </c>
      <c r="M3628" t="s">
        <v>2321</v>
      </c>
      <c r="N3628" t="s">
        <v>68</v>
      </c>
      <c r="O3628" t="s">
        <v>19705</v>
      </c>
      <c r="P3628" t="s">
        <v>577</v>
      </c>
      <c r="Q3628" t="s">
        <v>33</v>
      </c>
      <c r="R3628" t="s">
        <v>34</v>
      </c>
      <c r="S3628" t="s">
        <v>26148</v>
      </c>
      <c r="T3628" t="s">
        <v>390</v>
      </c>
      <c r="W3628" t="s">
        <v>26149</v>
      </c>
      <c r="X3628" t="s">
        <v>60</v>
      </c>
    </row>
    <row r="3629" spans="1:24" x14ac:dyDescent="0.3">
      <c r="A3629">
        <v>972340</v>
      </c>
      <c r="B3629" t="s">
        <v>25129</v>
      </c>
      <c r="C3629" t="s">
        <v>25130</v>
      </c>
      <c r="D3629" t="s">
        <v>25131</v>
      </c>
      <c r="F3629" t="s">
        <v>92</v>
      </c>
      <c r="G3629" t="s">
        <v>43</v>
      </c>
      <c r="H3629" t="s">
        <v>26150</v>
      </c>
      <c r="J3629" t="s">
        <v>26151</v>
      </c>
      <c r="N3629" t="s">
        <v>31</v>
      </c>
      <c r="R3629" t="s">
        <v>78</v>
      </c>
      <c r="S3629" t="s">
        <v>25135</v>
      </c>
      <c r="T3629" t="s">
        <v>8590</v>
      </c>
      <c r="W3629" t="s">
        <v>26152</v>
      </c>
      <c r="X3629" t="s">
        <v>38</v>
      </c>
    </row>
    <row r="3630" spans="1:24" x14ac:dyDescent="0.3">
      <c r="A3630">
        <v>972341</v>
      </c>
      <c r="B3630" t="s">
        <v>26153</v>
      </c>
      <c r="C3630" t="s">
        <v>26154</v>
      </c>
      <c r="D3630" t="s">
        <v>26155</v>
      </c>
      <c r="F3630" t="s">
        <v>320</v>
      </c>
      <c r="G3630" t="s">
        <v>27</v>
      </c>
      <c r="H3630" t="s">
        <v>26156</v>
      </c>
      <c r="I3630" t="s">
        <v>26157</v>
      </c>
      <c r="J3630" t="s">
        <v>26158</v>
      </c>
      <c r="K3630">
        <v>124</v>
      </c>
      <c r="N3630" t="s">
        <v>31</v>
      </c>
      <c r="O3630" t="s">
        <v>201</v>
      </c>
      <c r="Q3630" t="s">
        <v>33</v>
      </c>
      <c r="R3630" t="s">
        <v>34</v>
      </c>
      <c r="S3630" t="s">
        <v>26159</v>
      </c>
      <c r="W3630" t="s">
        <v>26160</v>
      </c>
      <c r="X3630" t="s">
        <v>38</v>
      </c>
    </row>
    <row r="3631" spans="1:24" x14ac:dyDescent="0.3">
      <c r="A3631">
        <v>972342</v>
      </c>
      <c r="B3631">
        <v>231420</v>
      </c>
      <c r="C3631" t="s">
        <v>26161</v>
      </c>
      <c r="D3631" t="s">
        <v>26162</v>
      </c>
      <c r="F3631" t="s">
        <v>2244</v>
      </c>
      <c r="G3631" t="s">
        <v>43</v>
      </c>
      <c r="H3631" t="s">
        <v>26163</v>
      </c>
      <c r="I3631" t="s">
        <v>26163</v>
      </c>
      <c r="J3631" t="s">
        <v>26164</v>
      </c>
      <c r="K3631">
        <v>0</v>
      </c>
      <c r="N3631" t="s">
        <v>31</v>
      </c>
      <c r="O3631" t="s">
        <v>130</v>
      </c>
      <c r="Q3631" t="s">
        <v>119</v>
      </c>
      <c r="R3631" t="s">
        <v>120</v>
      </c>
      <c r="S3631" t="s">
        <v>26165</v>
      </c>
      <c r="T3631" t="s">
        <v>26166</v>
      </c>
      <c r="W3631" t="s">
        <v>2688</v>
      </c>
    </row>
    <row r="3632" spans="1:24" x14ac:dyDescent="0.3">
      <c r="A3632">
        <v>972344</v>
      </c>
      <c r="B3632">
        <v>197335</v>
      </c>
      <c r="C3632" t="s">
        <v>26167</v>
      </c>
      <c r="D3632" t="s">
        <v>26168</v>
      </c>
      <c r="F3632" t="s">
        <v>847</v>
      </c>
      <c r="G3632" t="s">
        <v>43</v>
      </c>
      <c r="H3632" t="s">
        <v>26169</v>
      </c>
      <c r="J3632" t="s">
        <v>26170</v>
      </c>
      <c r="N3632" t="s">
        <v>31</v>
      </c>
      <c r="R3632" t="s">
        <v>78</v>
      </c>
      <c r="S3632" t="s">
        <v>26171</v>
      </c>
      <c r="W3632" t="s">
        <v>26172</v>
      </c>
      <c r="X3632" t="s">
        <v>60</v>
      </c>
    </row>
    <row r="3633" spans="1:24" x14ac:dyDescent="0.3">
      <c r="A3633">
        <v>972345</v>
      </c>
      <c r="B3633" t="s">
        <v>26173</v>
      </c>
      <c r="C3633" t="s">
        <v>26174</v>
      </c>
      <c r="D3633" t="s">
        <v>26175</v>
      </c>
      <c r="F3633" t="s">
        <v>847</v>
      </c>
      <c r="G3633" t="s">
        <v>27</v>
      </c>
      <c r="H3633" t="s">
        <v>26176</v>
      </c>
      <c r="I3633" t="s">
        <v>26177</v>
      </c>
      <c r="J3633" t="s">
        <v>26178</v>
      </c>
      <c r="K3633">
        <v>91</v>
      </c>
      <c r="L3633" t="s">
        <v>12902</v>
      </c>
      <c r="N3633" t="s">
        <v>68</v>
      </c>
      <c r="O3633" t="s">
        <v>130</v>
      </c>
      <c r="P3633" t="s">
        <v>179</v>
      </c>
      <c r="Q3633" t="s">
        <v>33</v>
      </c>
      <c r="R3633" t="s">
        <v>34</v>
      </c>
      <c r="S3633" t="e">
        <f>- Neuquén</f>
        <v>#NAME?</v>
      </c>
      <c r="T3633" t="s">
        <v>8420</v>
      </c>
      <c r="W3633" t="s">
        <v>26179</v>
      </c>
      <c r="X3633" t="s">
        <v>38</v>
      </c>
    </row>
    <row r="3634" spans="1:24" x14ac:dyDescent="0.3">
      <c r="A3634">
        <v>972346</v>
      </c>
      <c r="B3634" t="s">
        <v>26180</v>
      </c>
      <c r="C3634" t="s">
        <v>26181</v>
      </c>
      <c r="D3634" t="s">
        <v>26182</v>
      </c>
      <c r="E3634" t="s">
        <v>140</v>
      </c>
      <c r="F3634" t="s">
        <v>292</v>
      </c>
      <c r="G3634" t="s">
        <v>43</v>
      </c>
      <c r="H3634" t="s">
        <v>26183</v>
      </c>
      <c r="I3634" t="s">
        <v>26184</v>
      </c>
      <c r="J3634" t="s">
        <v>26185</v>
      </c>
      <c r="K3634">
        <v>92</v>
      </c>
      <c r="N3634" t="s">
        <v>31</v>
      </c>
      <c r="O3634" t="s">
        <v>201</v>
      </c>
      <c r="Q3634" t="s">
        <v>33</v>
      </c>
      <c r="R3634" t="s">
        <v>34</v>
      </c>
      <c r="S3634" t="s">
        <v>26186</v>
      </c>
      <c r="W3634" t="s">
        <v>26187</v>
      </c>
      <c r="X3634" t="s">
        <v>38</v>
      </c>
    </row>
    <row r="3635" spans="1:24" x14ac:dyDescent="0.3">
      <c r="A3635">
        <v>972347</v>
      </c>
      <c r="B3635">
        <v>48995</v>
      </c>
      <c r="C3635" t="s">
        <v>26188</v>
      </c>
      <c r="D3635" t="s">
        <v>26189</v>
      </c>
      <c r="F3635" t="s">
        <v>165</v>
      </c>
      <c r="G3635" t="s">
        <v>27</v>
      </c>
      <c r="H3635" t="s">
        <v>26190</v>
      </c>
      <c r="I3635" t="s">
        <v>26191</v>
      </c>
      <c r="J3635" t="s">
        <v>26192</v>
      </c>
      <c r="K3635">
        <v>94</v>
      </c>
      <c r="L3635" t="s">
        <v>1672</v>
      </c>
      <c r="N3635" t="s">
        <v>68</v>
      </c>
      <c r="O3635" t="s">
        <v>130</v>
      </c>
      <c r="P3635" t="s">
        <v>1673</v>
      </c>
      <c r="Q3635" t="s">
        <v>33</v>
      </c>
      <c r="R3635" t="s">
        <v>34</v>
      </c>
      <c r="S3635" t="s">
        <v>26193</v>
      </c>
      <c r="T3635" t="s">
        <v>3577</v>
      </c>
      <c r="W3635" t="s">
        <v>19964</v>
      </c>
      <c r="X3635" t="s">
        <v>38</v>
      </c>
    </row>
    <row r="3636" spans="1:24" x14ac:dyDescent="0.3">
      <c r="A3636">
        <v>972348</v>
      </c>
      <c r="B3636" t="s">
        <v>26194</v>
      </c>
      <c r="C3636" t="s">
        <v>26195</v>
      </c>
      <c r="D3636" t="s">
        <v>26196</v>
      </c>
      <c r="F3636" t="s">
        <v>1042</v>
      </c>
      <c r="G3636" t="s">
        <v>43</v>
      </c>
      <c r="H3636" t="s">
        <v>26197</v>
      </c>
      <c r="I3636" t="s">
        <v>26198</v>
      </c>
      <c r="J3636" t="s">
        <v>26199</v>
      </c>
      <c r="K3636">
        <v>93</v>
      </c>
      <c r="L3636" t="s">
        <v>26200</v>
      </c>
      <c r="N3636" t="s">
        <v>31</v>
      </c>
      <c r="O3636" t="s">
        <v>130</v>
      </c>
      <c r="Q3636" t="s">
        <v>33</v>
      </c>
      <c r="R3636" t="s">
        <v>34</v>
      </c>
      <c r="S3636" t="e">
        <f>- Neuquén - Barrio Gran Neuquén</f>
        <v>#NAME?</v>
      </c>
      <c r="T3636" t="s">
        <v>26201</v>
      </c>
      <c r="W3636" t="s">
        <v>26202</v>
      </c>
      <c r="X3636" t="s">
        <v>38</v>
      </c>
    </row>
    <row r="3637" spans="1:24" x14ac:dyDescent="0.3">
      <c r="A3637">
        <v>972349</v>
      </c>
      <c r="B3637">
        <v>287309</v>
      </c>
      <c r="C3637" t="s">
        <v>4788</v>
      </c>
      <c r="D3637" t="s">
        <v>4789</v>
      </c>
      <c r="E3637" t="s">
        <v>1788</v>
      </c>
      <c r="F3637" t="s">
        <v>668</v>
      </c>
      <c r="G3637" t="s">
        <v>43</v>
      </c>
      <c r="H3637" t="s">
        <v>26203</v>
      </c>
      <c r="I3637" t="s">
        <v>26204</v>
      </c>
      <c r="J3637" t="s">
        <v>26205</v>
      </c>
      <c r="K3637">
        <v>62</v>
      </c>
      <c r="L3637" t="s">
        <v>733</v>
      </c>
      <c r="N3637" t="s">
        <v>68</v>
      </c>
      <c r="O3637" t="s">
        <v>146</v>
      </c>
      <c r="P3637" t="s">
        <v>147</v>
      </c>
      <c r="Q3637" t="s">
        <v>33</v>
      </c>
      <c r="R3637" t="s">
        <v>34</v>
      </c>
      <c r="S3637" t="s">
        <v>4793</v>
      </c>
      <c r="T3637" t="s">
        <v>4794</v>
      </c>
      <c r="W3637" t="s">
        <v>26206</v>
      </c>
      <c r="X3637" t="s">
        <v>60</v>
      </c>
    </row>
    <row r="3638" spans="1:24" x14ac:dyDescent="0.3">
      <c r="A3638">
        <v>972350</v>
      </c>
      <c r="B3638">
        <v>156914</v>
      </c>
      <c r="C3638" t="s">
        <v>26207</v>
      </c>
      <c r="D3638" t="s">
        <v>26208</v>
      </c>
      <c r="E3638" t="s">
        <v>364</v>
      </c>
      <c r="F3638" t="s">
        <v>514</v>
      </c>
      <c r="G3638" t="s">
        <v>27</v>
      </c>
      <c r="H3638" t="s">
        <v>26209</v>
      </c>
      <c r="I3638" t="s">
        <v>26210</v>
      </c>
      <c r="J3638" t="s">
        <v>26211</v>
      </c>
      <c r="K3638">
        <v>61</v>
      </c>
      <c r="N3638" t="s">
        <v>31</v>
      </c>
      <c r="O3638" t="s">
        <v>201</v>
      </c>
      <c r="Q3638" t="s">
        <v>33</v>
      </c>
      <c r="R3638" t="s">
        <v>34</v>
      </c>
      <c r="S3638" t="s">
        <v>26212</v>
      </c>
      <c r="T3638" t="s">
        <v>36</v>
      </c>
      <c r="W3638" t="s">
        <v>26213</v>
      </c>
      <c r="X3638" t="s">
        <v>60</v>
      </c>
    </row>
    <row r="3639" spans="1:24" x14ac:dyDescent="0.3">
      <c r="A3639">
        <v>972351</v>
      </c>
      <c r="B3639" t="s">
        <v>26214</v>
      </c>
      <c r="C3639" t="s">
        <v>26215</v>
      </c>
      <c r="D3639" t="s">
        <v>26216</v>
      </c>
      <c r="E3639" t="s">
        <v>140</v>
      </c>
      <c r="F3639" t="s">
        <v>507</v>
      </c>
      <c r="G3639" t="s">
        <v>43</v>
      </c>
      <c r="H3639" t="s">
        <v>26217</v>
      </c>
      <c r="I3639" t="s">
        <v>26217</v>
      </c>
      <c r="J3639" t="s">
        <v>26218</v>
      </c>
      <c r="K3639">
        <v>0</v>
      </c>
      <c r="L3639" t="s">
        <v>26219</v>
      </c>
      <c r="N3639" t="s">
        <v>68</v>
      </c>
      <c r="O3639" t="s">
        <v>130</v>
      </c>
      <c r="P3639" t="s">
        <v>6533</v>
      </c>
      <c r="Q3639" t="s">
        <v>33</v>
      </c>
      <c r="R3639" t="s">
        <v>34</v>
      </c>
      <c r="S3639" t="s">
        <v>26220</v>
      </c>
      <c r="T3639" t="s">
        <v>390</v>
      </c>
      <c r="W3639" t="s">
        <v>15943</v>
      </c>
    </row>
    <row r="3640" spans="1:24" x14ac:dyDescent="0.3">
      <c r="A3640">
        <v>972353</v>
      </c>
      <c r="B3640" t="s">
        <v>26221</v>
      </c>
      <c r="C3640" t="s">
        <v>26222</v>
      </c>
      <c r="D3640" t="s">
        <v>26223</v>
      </c>
      <c r="E3640" t="s">
        <v>140</v>
      </c>
      <c r="F3640" t="s">
        <v>1009</v>
      </c>
      <c r="G3640" t="s">
        <v>43</v>
      </c>
      <c r="H3640" t="s">
        <v>26224</v>
      </c>
      <c r="I3640" t="s">
        <v>26224</v>
      </c>
      <c r="J3640" t="s">
        <v>26225</v>
      </c>
      <c r="K3640">
        <v>0</v>
      </c>
      <c r="N3640" t="s">
        <v>31</v>
      </c>
      <c r="O3640" t="s">
        <v>130</v>
      </c>
      <c r="R3640" t="s">
        <v>20023</v>
      </c>
      <c r="S3640" t="s">
        <v>26226</v>
      </c>
      <c r="W3640" t="s">
        <v>2854</v>
      </c>
    </row>
    <row r="3641" spans="1:24" x14ac:dyDescent="0.3">
      <c r="A3641">
        <v>972355</v>
      </c>
      <c r="B3641">
        <v>309943</v>
      </c>
      <c r="C3641" t="s">
        <v>26227</v>
      </c>
      <c r="D3641" t="s">
        <v>399</v>
      </c>
      <c r="E3641" t="s">
        <v>140</v>
      </c>
      <c r="F3641" t="s">
        <v>685</v>
      </c>
      <c r="G3641" t="s">
        <v>27</v>
      </c>
      <c r="H3641" t="s">
        <v>26228</v>
      </c>
      <c r="I3641" t="s">
        <v>26229</v>
      </c>
      <c r="J3641" t="s">
        <v>26230</v>
      </c>
      <c r="K3641">
        <v>1</v>
      </c>
      <c r="L3641" t="s">
        <v>518</v>
      </c>
      <c r="N3641" t="s">
        <v>68</v>
      </c>
      <c r="O3641" t="s">
        <v>399</v>
      </c>
      <c r="P3641" t="s">
        <v>519</v>
      </c>
      <c r="Q3641" t="s">
        <v>33</v>
      </c>
      <c r="R3641" t="s">
        <v>34</v>
      </c>
      <c r="S3641" t="s">
        <v>26231</v>
      </c>
      <c r="T3641" t="s">
        <v>26232</v>
      </c>
      <c r="W3641" t="s">
        <v>26233</v>
      </c>
    </row>
    <row r="3642" spans="1:24" x14ac:dyDescent="0.3">
      <c r="A3642">
        <v>972356</v>
      </c>
      <c r="B3642" t="s">
        <v>26234</v>
      </c>
      <c r="C3642" t="s">
        <v>26235</v>
      </c>
      <c r="D3642" t="s">
        <v>26236</v>
      </c>
      <c r="F3642" t="s">
        <v>947</v>
      </c>
      <c r="G3642" t="s">
        <v>43</v>
      </c>
      <c r="H3642" t="s">
        <v>26237</v>
      </c>
      <c r="I3642" t="s">
        <v>26238</v>
      </c>
      <c r="J3642" t="s">
        <v>26239</v>
      </c>
      <c r="K3642">
        <v>75</v>
      </c>
      <c r="L3642" t="s">
        <v>26240</v>
      </c>
      <c r="N3642" t="s">
        <v>68</v>
      </c>
      <c r="O3642" t="s">
        <v>130</v>
      </c>
      <c r="P3642" t="s">
        <v>2540</v>
      </c>
      <c r="Q3642" t="s">
        <v>33</v>
      </c>
      <c r="R3642" t="s">
        <v>34</v>
      </c>
      <c r="S3642" t="s">
        <v>26241</v>
      </c>
      <c r="T3642" t="s">
        <v>3329</v>
      </c>
      <c r="W3642" t="s">
        <v>26242</v>
      </c>
      <c r="X3642" t="s">
        <v>38</v>
      </c>
    </row>
    <row r="3643" spans="1:24" x14ac:dyDescent="0.3">
      <c r="A3643">
        <v>972357</v>
      </c>
      <c r="B3643" t="s">
        <v>26243</v>
      </c>
      <c r="C3643" t="s">
        <v>26244</v>
      </c>
      <c r="D3643" t="s">
        <v>26245</v>
      </c>
      <c r="E3643" t="s">
        <v>195</v>
      </c>
      <c r="F3643" t="s">
        <v>920</v>
      </c>
      <c r="G3643" t="s">
        <v>43</v>
      </c>
      <c r="H3643" t="s">
        <v>26246</v>
      </c>
      <c r="I3643" t="s">
        <v>26247</v>
      </c>
      <c r="J3643" t="s">
        <v>26248</v>
      </c>
      <c r="K3643">
        <v>35</v>
      </c>
      <c r="N3643" t="s">
        <v>31</v>
      </c>
      <c r="O3643" t="s">
        <v>201</v>
      </c>
      <c r="Q3643" t="s">
        <v>33</v>
      </c>
      <c r="R3643" t="s">
        <v>34</v>
      </c>
      <c r="S3643" t="s">
        <v>26249</v>
      </c>
      <c r="T3643" t="s">
        <v>7220</v>
      </c>
      <c r="W3643" t="s">
        <v>26250</v>
      </c>
      <c r="X3643" t="s">
        <v>60</v>
      </c>
    </row>
    <row r="3644" spans="1:24" x14ac:dyDescent="0.3">
      <c r="A3644">
        <v>972358</v>
      </c>
      <c r="B3644" t="s">
        <v>26251</v>
      </c>
      <c r="C3644" t="s">
        <v>26252</v>
      </c>
      <c r="D3644" t="s">
        <v>26253</v>
      </c>
      <c r="E3644" t="s">
        <v>195</v>
      </c>
      <c r="F3644" t="s">
        <v>3719</v>
      </c>
      <c r="G3644" t="s">
        <v>43</v>
      </c>
      <c r="H3644" t="s">
        <v>26254</v>
      </c>
      <c r="I3644" t="s">
        <v>26255</v>
      </c>
      <c r="J3644" t="s">
        <v>26256</v>
      </c>
      <c r="K3644">
        <v>59</v>
      </c>
      <c r="L3644" t="s">
        <v>26257</v>
      </c>
      <c r="N3644" t="s">
        <v>68</v>
      </c>
      <c r="O3644" t="s">
        <v>146</v>
      </c>
      <c r="P3644" t="s">
        <v>2540</v>
      </c>
      <c r="Q3644" t="s">
        <v>33</v>
      </c>
      <c r="R3644" t="s">
        <v>34</v>
      </c>
      <c r="S3644" t="s">
        <v>26258</v>
      </c>
      <c r="T3644" t="s">
        <v>390</v>
      </c>
      <c r="W3644" t="s">
        <v>26259</v>
      </c>
      <c r="X3644" t="s">
        <v>38</v>
      </c>
    </row>
    <row r="3645" spans="1:24" x14ac:dyDescent="0.3">
      <c r="A3645">
        <v>972361</v>
      </c>
      <c r="B3645">
        <v>32304</v>
      </c>
      <c r="C3645" t="s">
        <v>26260</v>
      </c>
      <c r="D3645" t="s">
        <v>26261</v>
      </c>
      <c r="E3645" t="s">
        <v>140</v>
      </c>
      <c r="F3645" t="s">
        <v>1448</v>
      </c>
      <c r="G3645" t="s">
        <v>27</v>
      </c>
      <c r="H3645" t="s">
        <v>26262</v>
      </c>
      <c r="I3645" t="s">
        <v>26263</v>
      </c>
      <c r="J3645" t="s">
        <v>26264</v>
      </c>
      <c r="K3645">
        <v>129</v>
      </c>
      <c r="M3645" t="s">
        <v>2321</v>
      </c>
      <c r="N3645" t="s">
        <v>68</v>
      </c>
      <c r="O3645" t="s">
        <v>201</v>
      </c>
      <c r="P3645" t="s">
        <v>577</v>
      </c>
      <c r="Q3645" t="s">
        <v>33</v>
      </c>
      <c r="R3645" t="s">
        <v>34</v>
      </c>
      <c r="S3645" t="s">
        <v>26265</v>
      </c>
      <c r="T3645" t="s">
        <v>26266</v>
      </c>
      <c r="W3645" t="s">
        <v>26267</v>
      </c>
      <c r="X3645" t="s">
        <v>38</v>
      </c>
    </row>
    <row r="3646" spans="1:24" x14ac:dyDescent="0.3">
      <c r="A3646">
        <v>972360</v>
      </c>
      <c r="B3646" t="s">
        <v>26268</v>
      </c>
      <c r="C3646" t="s">
        <v>26269</v>
      </c>
      <c r="D3646" t="s">
        <v>26270</v>
      </c>
      <c r="E3646" t="s">
        <v>185</v>
      </c>
      <c r="F3646" t="s">
        <v>1350</v>
      </c>
      <c r="G3646" t="s">
        <v>43</v>
      </c>
      <c r="H3646" t="s">
        <v>26271</v>
      </c>
      <c r="I3646" t="s">
        <v>26272</v>
      </c>
      <c r="J3646" t="s">
        <v>26273</v>
      </c>
      <c r="K3646">
        <v>6</v>
      </c>
      <c r="N3646" t="s">
        <v>31</v>
      </c>
      <c r="O3646" t="s">
        <v>130</v>
      </c>
      <c r="Q3646" t="s">
        <v>119</v>
      </c>
      <c r="R3646" t="s">
        <v>120</v>
      </c>
      <c r="S3646" t="s">
        <v>26274</v>
      </c>
      <c r="T3646" t="s">
        <v>26275</v>
      </c>
      <c r="W3646" t="s">
        <v>26276</v>
      </c>
    </row>
    <row r="3647" spans="1:24" x14ac:dyDescent="0.3">
      <c r="A3647">
        <v>972363</v>
      </c>
      <c r="B3647">
        <v>273560</v>
      </c>
      <c r="C3647" t="s">
        <v>26277</v>
      </c>
      <c r="D3647" t="s">
        <v>26278</v>
      </c>
      <c r="E3647" t="s">
        <v>140</v>
      </c>
      <c r="F3647" t="s">
        <v>1324</v>
      </c>
      <c r="G3647" t="s">
        <v>43</v>
      </c>
      <c r="H3647" t="s">
        <v>26279</v>
      </c>
      <c r="I3647" t="s">
        <v>26280</v>
      </c>
      <c r="J3647" t="s">
        <v>26281</v>
      </c>
      <c r="K3647">
        <v>121</v>
      </c>
      <c r="N3647" t="s">
        <v>31</v>
      </c>
      <c r="O3647" t="s">
        <v>201</v>
      </c>
      <c r="Q3647" t="s">
        <v>33</v>
      </c>
      <c r="R3647" t="s">
        <v>34</v>
      </c>
      <c r="S3647" t="s">
        <v>26282</v>
      </c>
      <c r="W3647" t="s">
        <v>26283</v>
      </c>
      <c r="X3647" t="s">
        <v>38</v>
      </c>
    </row>
    <row r="3648" spans="1:24" x14ac:dyDescent="0.3">
      <c r="A3648">
        <v>972365</v>
      </c>
      <c r="B3648">
        <v>246601</v>
      </c>
      <c r="C3648" t="s">
        <v>26284</v>
      </c>
      <c r="D3648" t="s">
        <v>26285</v>
      </c>
      <c r="F3648" t="s">
        <v>562</v>
      </c>
      <c r="G3648" t="s">
        <v>27</v>
      </c>
      <c r="H3648" t="s">
        <v>26286</v>
      </c>
      <c r="I3648" t="s">
        <v>26287</v>
      </c>
      <c r="J3648" t="s">
        <v>26288</v>
      </c>
      <c r="K3648">
        <v>119</v>
      </c>
      <c r="N3648" t="s">
        <v>31</v>
      </c>
      <c r="O3648" t="s">
        <v>201</v>
      </c>
      <c r="Q3648" t="s">
        <v>33</v>
      </c>
      <c r="R3648" t="s">
        <v>34</v>
      </c>
      <c r="S3648" t="s">
        <v>26289</v>
      </c>
      <c r="T3648" t="s">
        <v>36</v>
      </c>
      <c r="W3648" t="s">
        <v>26290</v>
      </c>
      <c r="X3648" t="s">
        <v>38</v>
      </c>
    </row>
    <row r="3649" spans="1:24" x14ac:dyDescent="0.3">
      <c r="A3649">
        <v>972366</v>
      </c>
      <c r="B3649">
        <v>259226</v>
      </c>
      <c r="C3649" t="s">
        <v>26291</v>
      </c>
      <c r="D3649" t="s">
        <v>26292</v>
      </c>
      <c r="E3649" t="s">
        <v>101</v>
      </c>
      <c r="F3649" t="s">
        <v>603</v>
      </c>
      <c r="G3649" t="s">
        <v>27</v>
      </c>
      <c r="H3649" t="s">
        <v>26293</v>
      </c>
      <c r="I3649" t="s">
        <v>26294</v>
      </c>
      <c r="J3649" t="s">
        <v>26295</v>
      </c>
      <c r="K3649">
        <v>122</v>
      </c>
      <c r="L3649" t="s">
        <v>576</v>
      </c>
      <c r="N3649" t="s">
        <v>68</v>
      </c>
      <c r="O3649" t="s">
        <v>146</v>
      </c>
      <c r="P3649" t="s">
        <v>577</v>
      </c>
      <c r="Q3649" t="s">
        <v>33</v>
      </c>
      <c r="R3649" t="s">
        <v>34</v>
      </c>
      <c r="S3649" t="s">
        <v>26296</v>
      </c>
      <c r="W3649" t="s">
        <v>26297</v>
      </c>
      <c r="X3649" t="s">
        <v>38</v>
      </c>
    </row>
    <row r="3650" spans="1:24" x14ac:dyDescent="0.3">
      <c r="A3650">
        <v>972367</v>
      </c>
      <c r="B3650">
        <v>156560</v>
      </c>
      <c r="C3650" t="s">
        <v>26298</v>
      </c>
      <c r="D3650" t="s">
        <v>26299</v>
      </c>
      <c r="E3650" t="s">
        <v>1745</v>
      </c>
      <c r="F3650" t="s">
        <v>141</v>
      </c>
      <c r="G3650" t="s">
        <v>27</v>
      </c>
      <c r="H3650" t="s">
        <v>26300</v>
      </c>
      <c r="I3650" t="s">
        <v>26301</v>
      </c>
      <c r="J3650" t="s">
        <v>26302</v>
      </c>
      <c r="K3650">
        <v>117</v>
      </c>
      <c r="N3650" t="s">
        <v>31</v>
      </c>
      <c r="O3650" t="s">
        <v>201</v>
      </c>
      <c r="Q3650" t="s">
        <v>33</v>
      </c>
      <c r="R3650" t="s">
        <v>34</v>
      </c>
      <c r="S3650" t="s">
        <v>26303</v>
      </c>
      <c r="W3650" t="s">
        <v>26304</v>
      </c>
      <c r="X3650" t="s">
        <v>38</v>
      </c>
    </row>
    <row r="3651" spans="1:24" x14ac:dyDescent="0.3">
      <c r="A3651">
        <v>972369</v>
      </c>
      <c r="B3651" t="s">
        <v>26305</v>
      </c>
      <c r="C3651" t="s">
        <v>26306</v>
      </c>
      <c r="D3651" t="s">
        <v>26307</v>
      </c>
      <c r="F3651" t="s">
        <v>219</v>
      </c>
      <c r="G3651" t="s">
        <v>43</v>
      </c>
      <c r="H3651" t="s">
        <v>26308</v>
      </c>
      <c r="I3651" t="s">
        <v>26309</v>
      </c>
      <c r="J3651" t="s">
        <v>26310</v>
      </c>
      <c r="K3651">
        <v>27</v>
      </c>
      <c r="L3651" t="s">
        <v>682</v>
      </c>
      <c r="N3651" t="s">
        <v>68</v>
      </c>
      <c r="O3651" t="s">
        <v>130</v>
      </c>
      <c r="P3651" t="s">
        <v>3935</v>
      </c>
      <c r="R3651" t="s">
        <v>903</v>
      </c>
      <c r="S3651" t="s">
        <v>26311</v>
      </c>
      <c r="W3651" t="s">
        <v>26312</v>
      </c>
      <c r="X3651" t="s">
        <v>60</v>
      </c>
    </row>
    <row r="3652" spans="1:24" x14ac:dyDescent="0.3">
      <c r="A3652">
        <v>972371</v>
      </c>
      <c r="B3652" t="s">
        <v>26313</v>
      </c>
      <c r="C3652" t="s">
        <v>26314</v>
      </c>
      <c r="D3652" t="s">
        <v>26315</v>
      </c>
      <c r="F3652" t="s">
        <v>53</v>
      </c>
      <c r="G3652" t="s">
        <v>27</v>
      </c>
      <c r="H3652" t="s">
        <v>26316</v>
      </c>
      <c r="I3652" t="s">
        <v>26317</v>
      </c>
      <c r="J3652" t="s">
        <v>26318</v>
      </c>
      <c r="K3652">
        <v>139</v>
      </c>
      <c r="L3652" t="s">
        <v>576</v>
      </c>
      <c r="N3652" t="s">
        <v>68</v>
      </c>
      <c r="O3652" t="s">
        <v>146</v>
      </c>
      <c r="P3652" t="s">
        <v>577</v>
      </c>
      <c r="Q3652" t="s">
        <v>33</v>
      </c>
      <c r="R3652" t="s">
        <v>34</v>
      </c>
      <c r="S3652" t="s">
        <v>26319</v>
      </c>
      <c r="W3652" t="s">
        <v>26320</v>
      </c>
      <c r="X3652" t="s">
        <v>38</v>
      </c>
    </row>
    <row r="3653" spans="1:24" x14ac:dyDescent="0.3">
      <c r="A3653">
        <v>972372</v>
      </c>
      <c r="B3653" t="s">
        <v>26321</v>
      </c>
      <c r="C3653" t="s">
        <v>26322</v>
      </c>
      <c r="D3653" t="s">
        <v>26323</v>
      </c>
      <c r="F3653" t="s">
        <v>1054</v>
      </c>
      <c r="G3653" t="s">
        <v>27</v>
      </c>
      <c r="H3653" t="s">
        <v>26324</v>
      </c>
      <c r="I3653" t="s">
        <v>26325</v>
      </c>
      <c r="J3653" t="s">
        <v>26326</v>
      </c>
      <c r="K3653">
        <v>138</v>
      </c>
      <c r="L3653" t="s">
        <v>682</v>
      </c>
      <c r="N3653" t="s">
        <v>68</v>
      </c>
      <c r="O3653" t="s">
        <v>146</v>
      </c>
      <c r="P3653" t="s">
        <v>3935</v>
      </c>
      <c r="Q3653" t="s">
        <v>33</v>
      </c>
      <c r="R3653" t="s">
        <v>34</v>
      </c>
      <c r="S3653" t="s">
        <v>26327</v>
      </c>
      <c r="W3653" t="s">
        <v>13686</v>
      </c>
      <c r="X3653" t="s">
        <v>38</v>
      </c>
    </row>
    <row r="3654" spans="1:24" x14ac:dyDescent="0.3">
      <c r="A3654">
        <v>972376</v>
      </c>
      <c r="B3654" t="s">
        <v>26328</v>
      </c>
      <c r="C3654" t="s">
        <v>26329</v>
      </c>
      <c r="D3654" t="s">
        <v>26330</v>
      </c>
      <c r="F3654" t="s">
        <v>947</v>
      </c>
      <c r="G3654" t="s">
        <v>43</v>
      </c>
      <c r="H3654" t="s">
        <v>26331</v>
      </c>
      <c r="I3654" t="s">
        <v>26332</v>
      </c>
      <c r="J3654" t="s">
        <v>26333</v>
      </c>
      <c r="K3654">
        <v>118</v>
      </c>
      <c r="L3654" t="s">
        <v>26334</v>
      </c>
      <c r="N3654" t="s">
        <v>68</v>
      </c>
      <c r="O3654" t="s">
        <v>146</v>
      </c>
      <c r="P3654" t="s">
        <v>26335</v>
      </c>
      <c r="Q3654" t="s">
        <v>33</v>
      </c>
      <c r="R3654" t="s">
        <v>34</v>
      </c>
      <c r="S3654" t="s">
        <v>26336</v>
      </c>
      <c r="T3654" t="s">
        <v>7145</v>
      </c>
      <c r="W3654" t="s">
        <v>26337</v>
      </c>
      <c r="X3654" t="s">
        <v>38</v>
      </c>
    </row>
    <row r="3655" spans="1:24" x14ac:dyDescent="0.3">
      <c r="A3655">
        <v>972377</v>
      </c>
      <c r="B3655">
        <v>239771</v>
      </c>
      <c r="C3655" t="s">
        <v>26338</v>
      </c>
      <c r="D3655" t="s">
        <v>26339</v>
      </c>
      <c r="F3655" t="s">
        <v>26</v>
      </c>
      <c r="G3655" t="s">
        <v>27</v>
      </c>
      <c r="H3655" t="s">
        <v>26340</v>
      </c>
      <c r="I3655" t="s">
        <v>26341</v>
      </c>
      <c r="J3655" t="s">
        <v>26342</v>
      </c>
      <c r="K3655">
        <v>106</v>
      </c>
      <c r="L3655" t="s">
        <v>26343</v>
      </c>
      <c r="N3655" t="s">
        <v>68</v>
      </c>
      <c r="O3655" t="s">
        <v>146</v>
      </c>
      <c r="P3655" t="s">
        <v>577</v>
      </c>
      <c r="Q3655" t="s">
        <v>33</v>
      </c>
      <c r="R3655" t="s">
        <v>34</v>
      </c>
      <c r="S3655" t="s">
        <v>26344</v>
      </c>
      <c r="T3655" t="s">
        <v>36</v>
      </c>
      <c r="W3655" t="s">
        <v>26345</v>
      </c>
      <c r="X3655" t="s">
        <v>38</v>
      </c>
    </row>
    <row r="3656" spans="1:24" x14ac:dyDescent="0.3">
      <c r="A3656">
        <v>972378</v>
      </c>
      <c r="B3656">
        <v>246344</v>
      </c>
      <c r="C3656" t="s">
        <v>20915</v>
      </c>
      <c r="D3656" t="s">
        <v>20916</v>
      </c>
      <c r="E3656" t="s">
        <v>101</v>
      </c>
      <c r="F3656" t="s">
        <v>685</v>
      </c>
      <c r="G3656" t="s">
        <v>43</v>
      </c>
      <c r="H3656" t="s">
        <v>26346</v>
      </c>
      <c r="I3656" t="s">
        <v>26347</v>
      </c>
      <c r="J3656" t="s">
        <v>26348</v>
      </c>
      <c r="K3656">
        <v>120</v>
      </c>
      <c r="L3656" t="s">
        <v>26349</v>
      </c>
      <c r="N3656" t="s">
        <v>68</v>
      </c>
      <c r="O3656" t="s">
        <v>117</v>
      </c>
      <c r="P3656" t="s">
        <v>5639</v>
      </c>
      <c r="Q3656" t="s">
        <v>33</v>
      </c>
      <c r="R3656" t="s">
        <v>34</v>
      </c>
      <c r="S3656" t="s">
        <v>20919</v>
      </c>
      <c r="T3656" t="s">
        <v>20920</v>
      </c>
      <c r="W3656" t="s">
        <v>26350</v>
      </c>
      <c r="X3656" t="s">
        <v>38</v>
      </c>
    </row>
    <row r="3657" spans="1:24" x14ac:dyDescent="0.3">
      <c r="A3657">
        <v>972379</v>
      </c>
      <c r="B3657">
        <v>146726</v>
      </c>
      <c r="C3657" t="s">
        <v>26351</v>
      </c>
      <c r="D3657" t="s">
        <v>26352</v>
      </c>
      <c r="F3657" t="s">
        <v>463</v>
      </c>
      <c r="G3657" t="s">
        <v>27</v>
      </c>
      <c r="H3657" t="s">
        <v>26353</v>
      </c>
      <c r="I3657" t="s">
        <v>26354</v>
      </c>
      <c r="J3657" t="s">
        <v>26355</v>
      </c>
      <c r="K3657">
        <v>117</v>
      </c>
      <c r="L3657" t="s">
        <v>576</v>
      </c>
      <c r="N3657" t="s">
        <v>68</v>
      </c>
      <c r="O3657" t="s">
        <v>146</v>
      </c>
      <c r="P3657" t="s">
        <v>577</v>
      </c>
      <c r="Q3657" t="s">
        <v>33</v>
      </c>
      <c r="R3657" t="s">
        <v>34</v>
      </c>
      <c r="S3657" t="s">
        <v>26356</v>
      </c>
      <c r="T3657" t="s">
        <v>540</v>
      </c>
      <c r="W3657" t="s">
        <v>26357</v>
      </c>
      <c r="X3657" t="s">
        <v>38</v>
      </c>
    </row>
    <row r="3658" spans="1:24" x14ac:dyDescent="0.3">
      <c r="A3658">
        <v>972381</v>
      </c>
      <c r="B3658">
        <v>244233</v>
      </c>
      <c r="C3658" t="s">
        <v>26358</v>
      </c>
      <c r="D3658" t="s">
        <v>26359</v>
      </c>
      <c r="E3658" t="s">
        <v>195</v>
      </c>
      <c r="F3658" t="s">
        <v>196</v>
      </c>
      <c r="G3658" t="s">
        <v>43</v>
      </c>
      <c r="H3658" t="s">
        <v>26360</v>
      </c>
      <c r="I3658" t="s">
        <v>26361</v>
      </c>
      <c r="J3658" t="s">
        <v>26362</v>
      </c>
      <c r="K3658">
        <v>119</v>
      </c>
      <c r="M3658" t="s">
        <v>2321</v>
      </c>
      <c r="N3658" t="s">
        <v>68</v>
      </c>
      <c r="O3658" t="s">
        <v>201</v>
      </c>
      <c r="P3658" t="s">
        <v>577</v>
      </c>
      <c r="Q3658" t="s">
        <v>33</v>
      </c>
      <c r="R3658" t="s">
        <v>34</v>
      </c>
      <c r="S3658" t="s">
        <v>26363</v>
      </c>
      <c r="T3658" t="s">
        <v>26364</v>
      </c>
      <c r="W3658" t="s">
        <v>26365</v>
      </c>
      <c r="X3658" t="s">
        <v>38</v>
      </c>
    </row>
    <row r="3659" spans="1:24" x14ac:dyDescent="0.3">
      <c r="A3659">
        <v>972388</v>
      </c>
      <c r="B3659">
        <v>82895</v>
      </c>
      <c r="C3659" t="s">
        <v>26366</v>
      </c>
      <c r="D3659" t="s">
        <v>26367</v>
      </c>
      <c r="F3659" t="s">
        <v>1156</v>
      </c>
      <c r="G3659" t="s">
        <v>27</v>
      </c>
      <c r="H3659" t="s">
        <v>26368</v>
      </c>
      <c r="I3659" t="s">
        <v>26369</v>
      </c>
      <c r="J3659" t="s">
        <v>26370</v>
      </c>
      <c r="K3659">
        <v>86</v>
      </c>
      <c r="N3659" t="s">
        <v>31</v>
      </c>
      <c r="O3659" t="s">
        <v>201</v>
      </c>
      <c r="Q3659" t="s">
        <v>33</v>
      </c>
      <c r="R3659" t="s">
        <v>34</v>
      </c>
      <c r="S3659" t="s">
        <v>26371</v>
      </c>
      <c r="T3659" t="s">
        <v>725</v>
      </c>
      <c r="W3659" t="s">
        <v>26372</v>
      </c>
      <c r="X3659" t="s">
        <v>38</v>
      </c>
    </row>
    <row r="3660" spans="1:24" x14ac:dyDescent="0.3">
      <c r="A3660">
        <v>972391</v>
      </c>
      <c r="B3660">
        <v>56247</v>
      </c>
      <c r="C3660" t="s">
        <v>24026</v>
      </c>
      <c r="D3660" t="s">
        <v>24027</v>
      </c>
      <c r="E3660" t="s">
        <v>195</v>
      </c>
      <c r="F3660" t="s">
        <v>1610</v>
      </c>
      <c r="G3660" t="s">
        <v>27</v>
      </c>
      <c r="H3660" t="s">
        <v>26373</v>
      </c>
      <c r="J3660" t="s">
        <v>26374</v>
      </c>
      <c r="N3660" t="s">
        <v>31</v>
      </c>
      <c r="R3660" t="s">
        <v>78</v>
      </c>
      <c r="S3660" t="s">
        <v>24031</v>
      </c>
      <c r="W3660" t="s">
        <v>17012</v>
      </c>
      <c r="X3660" t="s">
        <v>38</v>
      </c>
    </row>
    <row r="3661" spans="1:24" x14ac:dyDescent="0.3">
      <c r="A3661">
        <v>972393</v>
      </c>
      <c r="B3661">
        <v>91942</v>
      </c>
      <c r="C3661" t="s">
        <v>23317</v>
      </c>
      <c r="D3661" t="s">
        <v>23318</v>
      </c>
      <c r="F3661" t="s">
        <v>365</v>
      </c>
      <c r="G3661" t="s">
        <v>43</v>
      </c>
      <c r="H3661" t="s">
        <v>26375</v>
      </c>
      <c r="I3661" t="s">
        <v>26376</v>
      </c>
      <c r="J3661" t="s">
        <v>26377</v>
      </c>
      <c r="K3661">
        <v>16</v>
      </c>
      <c r="L3661" t="s">
        <v>5656</v>
      </c>
      <c r="N3661" t="s">
        <v>68</v>
      </c>
      <c r="O3661" t="s">
        <v>146</v>
      </c>
      <c r="P3661" t="s">
        <v>5657</v>
      </c>
      <c r="Q3661" t="s">
        <v>33</v>
      </c>
      <c r="R3661" t="s">
        <v>34</v>
      </c>
      <c r="S3661" t="s">
        <v>23322</v>
      </c>
      <c r="T3661" t="s">
        <v>23323</v>
      </c>
      <c r="W3661" t="s">
        <v>11607</v>
      </c>
      <c r="X3661" t="s">
        <v>60</v>
      </c>
    </row>
    <row r="3662" spans="1:24" x14ac:dyDescent="0.3">
      <c r="A3662">
        <v>972394</v>
      </c>
      <c r="B3662">
        <v>313633</v>
      </c>
      <c r="C3662" t="s">
        <v>23695</v>
      </c>
      <c r="D3662" t="s">
        <v>23696</v>
      </c>
      <c r="F3662" t="s">
        <v>1042</v>
      </c>
      <c r="G3662" t="s">
        <v>43</v>
      </c>
      <c r="H3662" t="s">
        <v>26378</v>
      </c>
      <c r="I3662" t="s">
        <v>26379</v>
      </c>
      <c r="J3662" t="s">
        <v>26380</v>
      </c>
      <c r="K3662">
        <v>32</v>
      </c>
      <c r="N3662" t="s">
        <v>31</v>
      </c>
      <c r="O3662" t="s">
        <v>201</v>
      </c>
      <c r="Q3662" t="s">
        <v>33</v>
      </c>
      <c r="R3662" t="s">
        <v>34</v>
      </c>
      <c r="S3662" t="s">
        <v>23700</v>
      </c>
      <c r="W3662" t="s">
        <v>26381</v>
      </c>
      <c r="X3662" t="s">
        <v>38</v>
      </c>
    </row>
    <row r="3663" spans="1:24" x14ac:dyDescent="0.3">
      <c r="A3663">
        <v>972396</v>
      </c>
      <c r="B3663">
        <v>121508</v>
      </c>
      <c r="C3663" t="s">
        <v>26382</v>
      </c>
      <c r="D3663" t="s">
        <v>26383</v>
      </c>
      <c r="E3663" t="s">
        <v>195</v>
      </c>
      <c r="F3663" t="s">
        <v>153</v>
      </c>
      <c r="G3663" t="s">
        <v>27</v>
      </c>
      <c r="H3663" t="s">
        <v>26384</v>
      </c>
      <c r="I3663" t="s">
        <v>26385</v>
      </c>
      <c r="J3663" t="s">
        <v>26386</v>
      </c>
      <c r="K3663">
        <v>137</v>
      </c>
      <c r="L3663" t="s">
        <v>26387</v>
      </c>
      <c r="N3663" t="s">
        <v>68</v>
      </c>
      <c r="O3663" t="s">
        <v>146</v>
      </c>
      <c r="P3663" t="s">
        <v>577</v>
      </c>
      <c r="Q3663" t="s">
        <v>33</v>
      </c>
      <c r="R3663" t="s">
        <v>34</v>
      </c>
      <c r="S3663" t="s">
        <v>26388</v>
      </c>
      <c r="T3663" t="s">
        <v>26389</v>
      </c>
      <c r="W3663" t="s">
        <v>26390</v>
      </c>
      <c r="X3663" t="s">
        <v>38</v>
      </c>
    </row>
    <row r="3664" spans="1:24" x14ac:dyDescent="0.3">
      <c r="A3664">
        <v>972397</v>
      </c>
      <c r="B3664" t="s">
        <v>26391</v>
      </c>
      <c r="C3664" t="s">
        <v>26392</v>
      </c>
      <c r="D3664" t="s">
        <v>26393</v>
      </c>
      <c r="F3664" t="s">
        <v>63</v>
      </c>
      <c r="G3664" t="s">
        <v>27</v>
      </c>
      <c r="H3664" t="s">
        <v>26394</v>
      </c>
      <c r="J3664" t="s">
        <v>26395</v>
      </c>
      <c r="N3664" t="s">
        <v>31</v>
      </c>
      <c r="R3664" t="s">
        <v>78</v>
      </c>
      <c r="S3664" t="s">
        <v>87</v>
      </c>
      <c r="W3664" t="s">
        <v>11823</v>
      </c>
      <c r="X3664" t="s">
        <v>38</v>
      </c>
    </row>
    <row r="3665" spans="1:24" x14ac:dyDescent="0.3">
      <c r="A3665">
        <v>972400</v>
      </c>
      <c r="B3665">
        <v>220987</v>
      </c>
      <c r="C3665" t="s">
        <v>2374</v>
      </c>
      <c r="D3665" t="s">
        <v>2375</v>
      </c>
      <c r="F3665" t="s">
        <v>320</v>
      </c>
      <c r="G3665" t="s">
        <v>27</v>
      </c>
      <c r="H3665" t="s">
        <v>26396</v>
      </c>
      <c r="I3665" t="s">
        <v>26397</v>
      </c>
      <c r="J3665" t="s">
        <v>26398</v>
      </c>
      <c r="K3665">
        <v>97</v>
      </c>
      <c r="L3665" t="s">
        <v>3030</v>
      </c>
      <c r="N3665" t="s">
        <v>68</v>
      </c>
      <c r="O3665" t="s">
        <v>146</v>
      </c>
      <c r="P3665" t="s">
        <v>491</v>
      </c>
      <c r="Q3665" t="s">
        <v>33</v>
      </c>
      <c r="R3665" t="s">
        <v>34</v>
      </c>
      <c r="S3665" t="s">
        <v>2381</v>
      </c>
      <c r="T3665" t="s">
        <v>1320</v>
      </c>
      <c r="W3665" t="s">
        <v>26399</v>
      </c>
      <c r="X3665" t="s">
        <v>38</v>
      </c>
    </row>
    <row r="3666" spans="1:24" x14ac:dyDescent="0.3">
      <c r="A3666">
        <v>972401</v>
      </c>
      <c r="B3666" t="s">
        <v>26400</v>
      </c>
      <c r="C3666" t="s">
        <v>26401</v>
      </c>
      <c r="D3666" t="s">
        <v>26402</v>
      </c>
      <c r="E3666" t="s">
        <v>140</v>
      </c>
      <c r="F3666" t="s">
        <v>738</v>
      </c>
      <c r="G3666" t="s">
        <v>43</v>
      </c>
      <c r="H3666" t="s">
        <v>26403</v>
      </c>
      <c r="I3666" t="s">
        <v>26404</v>
      </c>
      <c r="J3666" t="s">
        <v>26405</v>
      </c>
      <c r="K3666">
        <v>14</v>
      </c>
      <c r="L3666" t="s">
        <v>26406</v>
      </c>
      <c r="N3666" t="s">
        <v>68</v>
      </c>
      <c r="O3666" t="s">
        <v>146</v>
      </c>
      <c r="P3666" t="s">
        <v>2380</v>
      </c>
      <c r="Q3666" t="s">
        <v>33</v>
      </c>
      <c r="R3666" t="s">
        <v>34</v>
      </c>
      <c r="S3666" t="s">
        <v>26407</v>
      </c>
      <c r="W3666" t="s">
        <v>26408</v>
      </c>
      <c r="X3666" t="s">
        <v>60</v>
      </c>
    </row>
    <row r="3667" spans="1:24" x14ac:dyDescent="0.3">
      <c r="A3667">
        <v>972402</v>
      </c>
      <c r="B3667" t="s">
        <v>26409</v>
      </c>
      <c r="C3667" t="s">
        <v>26410</v>
      </c>
      <c r="D3667" t="s">
        <v>26411</v>
      </c>
      <c r="F3667" t="s">
        <v>165</v>
      </c>
      <c r="G3667" t="s">
        <v>43</v>
      </c>
      <c r="H3667" t="s">
        <v>26412</v>
      </c>
      <c r="I3667" t="s">
        <v>26413</v>
      </c>
      <c r="J3667" t="s">
        <v>26414</v>
      </c>
      <c r="K3667">
        <v>22</v>
      </c>
      <c r="L3667" t="s">
        <v>995</v>
      </c>
      <c r="N3667" t="s">
        <v>68</v>
      </c>
      <c r="O3667" t="s">
        <v>146</v>
      </c>
      <c r="P3667" t="s">
        <v>3162</v>
      </c>
      <c r="Q3667" t="s">
        <v>33</v>
      </c>
      <c r="R3667" t="s">
        <v>34</v>
      </c>
      <c r="S3667" t="s">
        <v>26415</v>
      </c>
      <c r="W3667" t="s">
        <v>26416</v>
      </c>
      <c r="X3667" t="s">
        <v>60</v>
      </c>
    </row>
    <row r="3668" spans="1:24" x14ac:dyDescent="0.3">
      <c r="A3668">
        <v>972403</v>
      </c>
      <c r="B3668" t="s">
        <v>22709</v>
      </c>
      <c r="C3668" t="s">
        <v>22710</v>
      </c>
      <c r="D3668" t="s">
        <v>22711</v>
      </c>
      <c r="F3668" t="s">
        <v>141</v>
      </c>
      <c r="G3668" t="s">
        <v>43</v>
      </c>
      <c r="H3668" t="s">
        <v>26417</v>
      </c>
      <c r="I3668" t="s">
        <v>26418</v>
      </c>
      <c r="J3668" t="s">
        <v>26419</v>
      </c>
      <c r="K3668">
        <v>21</v>
      </c>
      <c r="N3668" t="s">
        <v>31</v>
      </c>
      <c r="O3668" t="s">
        <v>158</v>
      </c>
      <c r="Q3668" t="s">
        <v>33</v>
      </c>
      <c r="R3668" t="s">
        <v>34</v>
      </c>
      <c r="S3668" t="s">
        <v>22715</v>
      </c>
      <c r="T3668" t="s">
        <v>1049</v>
      </c>
      <c r="W3668" t="s">
        <v>3715</v>
      </c>
      <c r="X3668" t="s">
        <v>60</v>
      </c>
    </row>
    <row r="3669" spans="1:24" x14ac:dyDescent="0.3">
      <c r="A3669">
        <v>972404</v>
      </c>
      <c r="B3669" t="s">
        <v>26420</v>
      </c>
      <c r="C3669" t="s">
        <v>26421</v>
      </c>
      <c r="D3669" t="s">
        <v>26422</v>
      </c>
      <c r="F3669" t="s">
        <v>141</v>
      </c>
      <c r="G3669" t="s">
        <v>43</v>
      </c>
      <c r="H3669" t="s">
        <v>26423</v>
      </c>
      <c r="I3669" t="s">
        <v>26424</v>
      </c>
      <c r="J3669" t="s">
        <v>26425</v>
      </c>
      <c r="K3669">
        <v>11</v>
      </c>
      <c r="M3669" t="s">
        <v>5462</v>
      </c>
      <c r="N3669" t="s">
        <v>68</v>
      </c>
      <c r="O3669" t="s">
        <v>201</v>
      </c>
      <c r="P3669" t="s">
        <v>69</v>
      </c>
      <c r="Q3669" t="s">
        <v>33</v>
      </c>
      <c r="R3669" t="s">
        <v>34</v>
      </c>
      <c r="S3669" t="s">
        <v>26426</v>
      </c>
      <c r="W3669" t="s">
        <v>26427</v>
      </c>
      <c r="X3669" t="s">
        <v>60</v>
      </c>
    </row>
    <row r="3670" spans="1:24" x14ac:dyDescent="0.3">
      <c r="A3670">
        <v>972405</v>
      </c>
      <c r="B3670">
        <v>335418</v>
      </c>
      <c r="C3670" t="s">
        <v>26428</v>
      </c>
      <c r="D3670" t="s">
        <v>26429</v>
      </c>
      <c r="F3670" t="s">
        <v>102</v>
      </c>
      <c r="G3670" t="s">
        <v>43</v>
      </c>
      <c r="H3670" t="s">
        <v>26430</v>
      </c>
      <c r="I3670" t="s">
        <v>26430</v>
      </c>
      <c r="J3670" t="s">
        <v>26431</v>
      </c>
      <c r="K3670">
        <v>0</v>
      </c>
      <c r="N3670" t="s">
        <v>31</v>
      </c>
      <c r="O3670" t="s">
        <v>3295</v>
      </c>
      <c r="Q3670" t="s">
        <v>33</v>
      </c>
      <c r="R3670" t="s">
        <v>34</v>
      </c>
      <c r="S3670" t="s">
        <v>26432</v>
      </c>
      <c r="T3670" t="s">
        <v>8733</v>
      </c>
      <c r="W3670" t="s">
        <v>8762</v>
      </c>
    </row>
    <row r="3671" spans="1:24" x14ac:dyDescent="0.3">
      <c r="A3671">
        <v>972407</v>
      </c>
      <c r="B3671" t="s">
        <v>26433</v>
      </c>
      <c r="C3671" t="s">
        <v>26434</v>
      </c>
      <c r="D3671" t="s">
        <v>26435</v>
      </c>
      <c r="F3671" t="s">
        <v>53</v>
      </c>
      <c r="G3671" t="s">
        <v>27</v>
      </c>
      <c r="H3671" t="s">
        <v>26436</v>
      </c>
      <c r="I3671" t="s">
        <v>26436</v>
      </c>
      <c r="J3671" t="s">
        <v>26437</v>
      </c>
      <c r="K3671">
        <v>0</v>
      </c>
      <c r="L3671" t="s">
        <v>26438</v>
      </c>
      <c r="N3671" t="s">
        <v>68</v>
      </c>
      <c r="O3671" t="s">
        <v>117</v>
      </c>
      <c r="P3671" t="s">
        <v>26439</v>
      </c>
      <c r="Q3671" t="s">
        <v>119</v>
      </c>
      <c r="R3671" t="s">
        <v>120</v>
      </c>
      <c r="S3671" t="s">
        <v>26440</v>
      </c>
      <c r="W3671" t="s">
        <v>2688</v>
      </c>
    </row>
    <row r="3672" spans="1:24" x14ac:dyDescent="0.3">
      <c r="A3672">
        <v>972409</v>
      </c>
      <c r="B3672" t="s">
        <v>26441</v>
      </c>
      <c r="C3672" t="s">
        <v>26442</v>
      </c>
      <c r="D3672" t="s">
        <v>26443</v>
      </c>
      <c r="E3672" t="s">
        <v>140</v>
      </c>
      <c r="F3672" t="s">
        <v>611</v>
      </c>
      <c r="G3672" t="s">
        <v>27</v>
      </c>
      <c r="H3672" t="s">
        <v>26444</v>
      </c>
      <c r="I3672" t="s">
        <v>26445</v>
      </c>
      <c r="J3672" t="s">
        <v>26446</v>
      </c>
      <c r="K3672">
        <v>45</v>
      </c>
      <c r="L3672" t="s">
        <v>518</v>
      </c>
      <c r="N3672" t="s">
        <v>68</v>
      </c>
      <c r="O3672" t="s">
        <v>130</v>
      </c>
      <c r="P3672" t="s">
        <v>519</v>
      </c>
      <c r="R3672" t="s">
        <v>903</v>
      </c>
      <c r="S3672" t="s">
        <v>26447</v>
      </c>
      <c r="T3672" t="s">
        <v>26448</v>
      </c>
      <c r="W3672" t="s">
        <v>26449</v>
      </c>
      <c r="X3672" t="s">
        <v>38</v>
      </c>
    </row>
    <row r="3673" spans="1:24" x14ac:dyDescent="0.3">
      <c r="A3673">
        <v>972410</v>
      </c>
      <c r="B3673" t="s">
        <v>25926</v>
      </c>
      <c r="C3673" t="s">
        <v>25927</v>
      </c>
      <c r="D3673" t="s">
        <v>25928</v>
      </c>
      <c r="E3673" t="s">
        <v>185</v>
      </c>
      <c r="F3673" t="s">
        <v>1156</v>
      </c>
      <c r="G3673" t="s">
        <v>43</v>
      </c>
      <c r="H3673" t="s">
        <v>26450</v>
      </c>
      <c r="I3673" t="s">
        <v>26451</v>
      </c>
      <c r="J3673" t="s">
        <v>26452</v>
      </c>
      <c r="K3673">
        <v>53</v>
      </c>
      <c r="L3673" t="s">
        <v>2321</v>
      </c>
      <c r="N3673" t="s">
        <v>68</v>
      </c>
      <c r="O3673" t="s">
        <v>117</v>
      </c>
      <c r="P3673" t="s">
        <v>577</v>
      </c>
      <c r="Q3673" t="s">
        <v>33</v>
      </c>
      <c r="R3673" t="s">
        <v>34</v>
      </c>
      <c r="S3673" t="s">
        <v>25932</v>
      </c>
      <c r="W3673" t="s">
        <v>25903</v>
      </c>
      <c r="X3673" t="s">
        <v>38</v>
      </c>
    </row>
    <row r="3674" spans="1:24" x14ac:dyDescent="0.3">
      <c r="A3674">
        <v>972411</v>
      </c>
      <c r="B3674">
        <v>264820</v>
      </c>
      <c r="C3674" t="s">
        <v>26453</v>
      </c>
      <c r="D3674" t="s">
        <v>26454</v>
      </c>
      <c r="E3674" t="s">
        <v>195</v>
      </c>
      <c r="F3674" t="s">
        <v>6221</v>
      </c>
      <c r="G3674" t="s">
        <v>43</v>
      </c>
      <c r="H3674" t="s">
        <v>26455</v>
      </c>
      <c r="I3674" t="s">
        <v>26456</v>
      </c>
      <c r="J3674" t="s">
        <v>26457</v>
      </c>
      <c r="K3674">
        <v>48</v>
      </c>
      <c r="L3674" t="s">
        <v>518</v>
      </c>
      <c r="N3674" t="s">
        <v>68</v>
      </c>
      <c r="O3674" t="s">
        <v>130</v>
      </c>
      <c r="P3674" t="s">
        <v>519</v>
      </c>
      <c r="Q3674" t="s">
        <v>33</v>
      </c>
      <c r="R3674" t="s">
        <v>34</v>
      </c>
      <c r="S3674" t="s">
        <v>26458</v>
      </c>
      <c r="W3674" t="s">
        <v>26449</v>
      </c>
      <c r="X3674" t="s">
        <v>38</v>
      </c>
    </row>
    <row r="3675" spans="1:24" x14ac:dyDescent="0.3">
      <c r="A3675">
        <v>972412</v>
      </c>
      <c r="B3675" t="s">
        <v>26459</v>
      </c>
      <c r="C3675" t="s">
        <v>26460</v>
      </c>
      <c r="D3675" t="s">
        <v>26461</v>
      </c>
      <c r="F3675" t="s">
        <v>668</v>
      </c>
      <c r="G3675" t="s">
        <v>43</v>
      </c>
      <c r="H3675" t="s">
        <v>26462</v>
      </c>
      <c r="I3675" t="s">
        <v>26463</v>
      </c>
      <c r="J3675" t="s">
        <v>26464</v>
      </c>
      <c r="K3675">
        <v>55</v>
      </c>
      <c r="L3675" t="s">
        <v>26465</v>
      </c>
      <c r="N3675" t="s">
        <v>68</v>
      </c>
      <c r="O3675" t="s">
        <v>117</v>
      </c>
      <c r="P3675" t="s">
        <v>577</v>
      </c>
      <c r="Q3675" t="s">
        <v>33</v>
      </c>
      <c r="R3675" t="s">
        <v>34</v>
      </c>
      <c r="S3675" t="s">
        <v>26466</v>
      </c>
      <c r="T3675" t="s">
        <v>36</v>
      </c>
      <c r="W3675" t="s">
        <v>24190</v>
      </c>
      <c r="X3675" t="s">
        <v>38</v>
      </c>
    </row>
    <row r="3676" spans="1:24" x14ac:dyDescent="0.3">
      <c r="A3676">
        <v>972413</v>
      </c>
      <c r="B3676">
        <v>26580</v>
      </c>
      <c r="C3676" t="s">
        <v>26467</v>
      </c>
      <c r="D3676" t="s">
        <v>26468</v>
      </c>
      <c r="F3676" t="s">
        <v>979</v>
      </c>
      <c r="G3676" t="s">
        <v>27</v>
      </c>
      <c r="H3676" t="s">
        <v>26469</v>
      </c>
      <c r="I3676" t="s">
        <v>26470</v>
      </c>
      <c r="J3676" t="s">
        <v>26471</v>
      </c>
      <c r="K3676">
        <v>58</v>
      </c>
      <c r="L3676" t="s">
        <v>398</v>
      </c>
      <c r="N3676" t="s">
        <v>68</v>
      </c>
      <c r="O3676" t="s">
        <v>130</v>
      </c>
      <c r="P3676" t="s">
        <v>400</v>
      </c>
      <c r="Q3676" t="s">
        <v>33</v>
      </c>
      <c r="R3676" t="s">
        <v>34</v>
      </c>
      <c r="S3676" t="s">
        <v>26472</v>
      </c>
      <c r="W3676" t="s">
        <v>1412</v>
      </c>
      <c r="X3676" t="s">
        <v>38</v>
      </c>
    </row>
    <row r="3677" spans="1:24" x14ac:dyDescent="0.3">
      <c r="A3677">
        <v>972414</v>
      </c>
      <c r="B3677" t="s">
        <v>26473</v>
      </c>
      <c r="C3677" t="s">
        <v>26474</v>
      </c>
      <c r="D3677" t="s">
        <v>26475</v>
      </c>
      <c r="E3677" t="s">
        <v>140</v>
      </c>
      <c r="F3677" t="s">
        <v>847</v>
      </c>
      <c r="G3677" t="s">
        <v>27</v>
      </c>
      <c r="H3677" t="s">
        <v>26476</v>
      </c>
      <c r="I3677" t="s">
        <v>26477</v>
      </c>
      <c r="J3677" t="s">
        <v>26478</v>
      </c>
      <c r="K3677">
        <v>31</v>
      </c>
      <c r="L3677" t="s">
        <v>16515</v>
      </c>
      <c r="N3677" t="s">
        <v>68</v>
      </c>
      <c r="O3677" t="s">
        <v>130</v>
      </c>
      <c r="P3677" t="s">
        <v>6170</v>
      </c>
      <c r="Q3677" t="s">
        <v>33</v>
      </c>
      <c r="R3677" t="s">
        <v>34</v>
      </c>
      <c r="S3677" t="s">
        <v>26479</v>
      </c>
      <c r="W3677" t="s">
        <v>2006</v>
      </c>
      <c r="X3677" t="s">
        <v>60</v>
      </c>
    </row>
    <row r="3678" spans="1:24" x14ac:dyDescent="0.3">
      <c r="A3678">
        <v>972415</v>
      </c>
      <c r="B3678" t="s">
        <v>26480</v>
      </c>
      <c r="C3678" t="s">
        <v>26481</v>
      </c>
      <c r="D3678" t="s">
        <v>26482</v>
      </c>
      <c r="E3678" t="s">
        <v>185</v>
      </c>
      <c r="F3678" t="s">
        <v>630</v>
      </c>
      <c r="G3678" t="s">
        <v>43</v>
      </c>
      <c r="H3678" t="s">
        <v>26483</v>
      </c>
      <c r="J3678" t="s">
        <v>26484</v>
      </c>
      <c r="N3678" t="s">
        <v>31</v>
      </c>
      <c r="R3678" t="s">
        <v>78</v>
      </c>
      <c r="S3678" t="s">
        <v>26485</v>
      </c>
      <c r="W3678" t="s">
        <v>26486</v>
      </c>
      <c r="X3678" t="s">
        <v>38</v>
      </c>
    </row>
    <row r="3679" spans="1:24" x14ac:dyDescent="0.3">
      <c r="A3679">
        <v>972418</v>
      </c>
      <c r="B3679" t="s">
        <v>26487</v>
      </c>
      <c r="C3679" t="s">
        <v>26488</v>
      </c>
      <c r="D3679" t="s">
        <v>26489</v>
      </c>
      <c r="E3679" t="s">
        <v>140</v>
      </c>
      <c r="F3679" t="s">
        <v>165</v>
      </c>
      <c r="G3679" t="s">
        <v>43</v>
      </c>
      <c r="H3679" t="s">
        <v>26490</v>
      </c>
      <c r="I3679" t="s">
        <v>26491</v>
      </c>
      <c r="J3679" t="s">
        <v>26492</v>
      </c>
      <c r="K3679">
        <v>19</v>
      </c>
      <c r="N3679" t="s">
        <v>31</v>
      </c>
      <c r="O3679" t="s">
        <v>117</v>
      </c>
      <c r="Q3679" t="s">
        <v>33</v>
      </c>
      <c r="R3679" t="s">
        <v>34</v>
      </c>
      <c r="S3679" t="s">
        <v>26493</v>
      </c>
      <c r="T3679" t="s">
        <v>1345</v>
      </c>
      <c r="W3679" t="s">
        <v>10730</v>
      </c>
      <c r="X3679" t="s">
        <v>60</v>
      </c>
    </row>
    <row r="3680" spans="1:24" x14ac:dyDescent="0.3">
      <c r="A3680">
        <v>972419</v>
      </c>
      <c r="B3680" t="s">
        <v>26494</v>
      </c>
      <c r="C3680" t="s">
        <v>26495</v>
      </c>
      <c r="D3680" t="s">
        <v>26496</v>
      </c>
      <c r="E3680" t="s">
        <v>195</v>
      </c>
      <c r="F3680" t="s">
        <v>920</v>
      </c>
      <c r="G3680" t="s">
        <v>27</v>
      </c>
      <c r="H3680" t="s">
        <v>26497</v>
      </c>
      <c r="I3680" t="s">
        <v>26498</v>
      </c>
      <c r="J3680" t="s">
        <v>26499</v>
      </c>
      <c r="K3680">
        <v>104</v>
      </c>
      <c r="L3680" t="s">
        <v>26500</v>
      </c>
      <c r="N3680" t="s">
        <v>68</v>
      </c>
      <c r="O3680" t="s">
        <v>1411</v>
      </c>
      <c r="P3680" t="s">
        <v>6170</v>
      </c>
      <c r="Q3680" t="s">
        <v>33</v>
      </c>
      <c r="R3680" t="s">
        <v>34</v>
      </c>
      <c r="S3680" t="s">
        <v>26501</v>
      </c>
      <c r="W3680" t="s">
        <v>26502</v>
      </c>
      <c r="X3680" t="s">
        <v>38</v>
      </c>
    </row>
    <row r="3681" spans="1:24" x14ac:dyDescent="0.3">
      <c r="A3681">
        <v>972420</v>
      </c>
      <c r="B3681">
        <v>43557</v>
      </c>
      <c r="C3681" t="s">
        <v>26503</v>
      </c>
      <c r="D3681" t="s">
        <v>26504</v>
      </c>
      <c r="F3681" t="s">
        <v>1009</v>
      </c>
      <c r="G3681" t="s">
        <v>43</v>
      </c>
      <c r="H3681" t="s">
        <v>26505</v>
      </c>
      <c r="I3681" t="s">
        <v>26506</v>
      </c>
      <c r="J3681" t="s">
        <v>26507</v>
      </c>
      <c r="K3681">
        <v>102</v>
      </c>
      <c r="N3681" t="s">
        <v>31</v>
      </c>
      <c r="O3681" t="s">
        <v>3295</v>
      </c>
      <c r="Q3681" t="s">
        <v>33</v>
      </c>
      <c r="R3681" t="s">
        <v>34</v>
      </c>
      <c r="S3681" t="s">
        <v>26508</v>
      </c>
      <c r="W3681" t="s">
        <v>26509</v>
      </c>
      <c r="X3681" t="s">
        <v>38</v>
      </c>
    </row>
    <row r="3682" spans="1:24" x14ac:dyDescent="0.3">
      <c r="A3682">
        <v>972423</v>
      </c>
      <c r="B3682" t="s">
        <v>13694</v>
      </c>
      <c r="C3682" t="s">
        <v>13695</v>
      </c>
      <c r="D3682" t="s">
        <v>13696</v>
      </c>
      <c r="E3682" t="s">
        <v>195</v>
      </c>
      <c r="F3682" t="s">
        <v>1448</v>
      </c>
      <c r="G3682" t="s">
        <v>27</v>
      </c>
      <c r="H3682" t="s">
        <v>26510</v>
      </c>
      <c r="J3682" t="s">
        <v>26511</v>
      </c>
      <c r="N3682" t="s">
        <v>31</v>
      </c>
      <c r="R3682" t="s">
        <v>78</v>
      </c>
      <c r="S3682" t="s">
        <v>13700</v>
      </c>
      <c r="T3682" t="s">
        <v>13701</v>
      </c>
      <c r="W3682" t="s">
        <v>26512</v>
      </c>
      <c r="X3682" t="s">
        <v>38</v>
      </c>
    </row>
    <row r="3683" spans="1:24" x14ac:dyDescent="0.3">
      <c r="A3683">
        <v>972422</v>
      </c>
      <c r="B3683" t="s">
        <v>26513</v>
      </c>
      <c r="C3683" t="s">
        <v>26514</v>
      </c>
      <c r="D3683" t="s">
        <v>26515</v>
      </c>
      <c r="F3683" t="s">
        <v>84</v>
      </c>
      <c r="G3683" t="s">
        <v>27</v>
      </c>
      <c r="H3683" t="s">
        <v>26516</v>
      </c>
      <c r="I3683" t="s">
        <v>26517</v>
      </c>
      <c r="J3683" t="s">
        <v>26518</v>
      </c>
      <c r="K3683">
        <v>97</v>
      </c>
      <c r="N3683" t="s">
        <v>31</v>
      </c>
      <c r="O3683" t="s">
        <v>32</v>
      </c>
      <c r="Q3683" t="s">
        <v>33</v>
      </c>
      <c r="R3683" t="s">
        <v>34</v>
      </c>
      <c r="S3683" t="s">
        <v>26519</v>
      </c>
      <c r="W3683" t="s">
        <v>26520</v>
      </c>
      <c r="X3683" t="s">
        <v>38</v>
      </c>
    </row>
    <row r="3684" spans="1:24" x14ac:dyDescent="0.3">
      <c r="A3684">
        <v>972424</v>
      </c>
      <c r="B3684">
        <v>69310</v>
      </c>
      <c r="C3684" t="s">
        <v>26521</v>
      </c>
      <c r="D3684" t="s">
        <v>26522</v>
      </c>
      <c r="E3684" t="s">
        <v>195</v>
      </c>
      <c r="F3684" t="s">
        <v>9431</v>
      </c>
      <c r="G3684" t="s">
        <v>27</v>
      </c>
      <c r="H3684" t="s">
        <v>26523</v>
      </c>
      <c r="I3684" t="s">
        <v>26524</v>
      </c>
      <c r="J3684" t="s">
        <v>26525</v>
      </c>
      <c r="K3684">
        <v>24</v>
      </c>
      <c r="N3684" t="s">
        <v>31</v>
      </c>
      <c r="O3684" t="s">
        <v>158</v>
      </c>
      <c r="Q3684" t="s">
        <v>33</v>
      </c>
      <c r="R3684" t="s">
        <v>34</v>
      </c>
      <c r="S3684" t="s">
        <v>26526</v>
      </c>
      <c r="T3684" t="s">
        <v>1206</v>
      </c>
      <c r="W3684" t="s">
        <v>26527</v>
      </c>
      <c r="X3684" t="s">
        <v>60</v>
      </c>
    </row>
    <row r="3685" spans="1:24" x14ac:dyDescent="0.3">
      <c r="A3685">
        <v>972425</v>
      </c>
      <c r="B3685" t="s">
        <v>26528</v>
      </c>
      <c r="C3685" t="s">
        <v>26529</v>
      </c>
      <c r="D3685" t="s">
        <v>26530</v>
      </c>
      <c r="F3685" t="s">
        <v>1001</v>
      </c>
      <c r="G3685" t="s">
        <v>43</v>
      </c>
      <c r="H3685" t="s">
        <v>26531</v>
      </c>
      <c r="I3685" t="s">
        <v>26532</v>
      </c>
      <c r="J3685" t="s">
        <v>26533</v>
      </c>
      <c r="K3685">
        <v>93</v>
      </c>
      <c r="L3685" t="s">
        <v>26534</v>
      </c>
      <c r="N3685" t="s">
        <v>68</v>
      </c>
      <c r="O3685" t="s">
        <v>1411</v>
      </c>
      <c r="P3685" t="s">
        <v>2387</v>
      </c>
      <c r="Q3685" t="s">
        <v>33</v>
      </c>
      <c r="R3685" t="s">
        <v>34</v>
      </c>
      <c r="S3685" t="s">
        <v>26535</v>
      </c>
      <c r="T3685" t="s">
        <v>1345</v>
      </c>
      <c r="W3685" t="s">
        <v>26536</v>
      </c>
      <c r="X3685" t="s">
        <v>38</v>
      </c>
    </row>
    <row r="3686" spans="1:24" x14ac:dyDescent="0.3">
      <c r="A3686">
        <v>972428</v>
      </c>
      <c r="B3686">
        <v>247396</v>
      </c>
      <c r="C3686" t="s">
        <v>26537</v>
      </c>
      <c r="D3686" t="s">
        <v>26538</v>
      </c>
      <c r="F3686" t="s">
        <v>292</v>
      </c>
      <c r="G3686" t="s">
        <v>43</v>
      </c>
      <c r="H3686" t="s">
        <v>26539</v>
      </c>
      <c r="I3686" t="s">
        <v>26540</v>
      </c>
      <c r="J3686" t="s">
        <v>26541</v>
      </c>
      <c r="K3686">
        <v>76</v>
      </c>
      <c r="N3686" t="s">
        <v>31</v>
      </c>
      <c r="O3686" t="s">
        <v>32</v>
      </c>
      <c r="Q3686" t="s">
        <v>33</v>
      </c>
      <c r="R3686" t="s">
        <v>34</v>
      </c>
      <c r="S3686" t="s">
        <v>26542</v>
      </c>
      <c r="W3686" t="s">
        <v>72</v>
      </c>
      <c r="X3686" t="s">
        <v>38</v>
      </c>
    </row>
    <row r="3687" spans="1:24" x14ac:dyDescent="0.3">
      <c r="A3687">
        <v>972430</v>
      </c>
      <c r="B3687" t="s">
        <v>26543</v>
      </c>
      <c r="C3687" t="s">
        <v>26544</v>
      </c>
      <c r="D3687" t="s">
        <v>26545</v>
      </c>
      <c r="F3687" t="s">
        <v>909</v>
      </c>
      <c r="G3687" t="s">
        <v>43</v>
      </c>
      <c r="H3687" t="s">
        <v>26546</v>
      </c>
      <c r="I3687" t="s">
        <v>26547</v>
      </c>
      <c r="J3687" t="s">
        <v>26548</v>
      </c>
      <c r="K3687">
        <v>79</v>
      </c>
      <c r="N3687" t="s">
        <v>31</v>
      </c>
      <c r="O3687" t="s">
        <v>32</v>
      </c>
      <c r="Q3687" t="s">
        <v>33</v>
      </c>
      <c r="R3687" t="s">
        <v>34</v>
      </c>
      <c r="S3687" t="s">
        <v>26549</v>
      </c>
      <c r="T3687" t="s">
        <v>13701</v>
      </c>
      <c r="W3687" t="s">
        <v>26550</v>
      </c>
      <c r="X3687" t="s">
        <v>38</v>
      </c>
    </row>
    <row r="3688" spans="1:24" x14ac:dyDescent="0.3">
      <c r="A3688">
        <v>972431</v>
      </c>
      <c r="B3688">
        <v>51724</v>
      </c>
      <c r="C3688" t="s">
        <v>26551</v>
      </c>
      <c r="D3688" t="s">
        <v>26552</v>
      </c>
      <c r="F3688" t="s">
        <v>909</v>
      </c>
      <c r="G3688" t="s">
        <v>43</v>
      </c>
      <c r="H3688" t="s">
        <v>26553</v>
      </c>
      <c r="I3688" t="s">
        <v>26554</v>
      </c>
      <c r="J3688" t="s">
        <v>26555</v>
      </c>
      <c r="K3688">
        <v>32</v>
      </c>
      <c r="N3688" t="s">
        <v>31</v>
      </c>
      <c r="O3688" t="s">
        <v>3295</v>
      </c>
      <c r="R3688" t="s">
        <v>903</v>
      </c>
      <c r="S3688" t="s">
        <v>26556</v>
      </c>
      <c r="T3688" t="s">
        <v>4062</v>
      </c>
      <c r="W3688" t="s">
        <v>26557</v>
      </c>
      <c r="X3688" t="s">
        <v>60</v>
      </c>
    </row>
    <row r="3689" spans="1:24" x14ac:dyDescent="0.3">
      <c r="A3689">
        <v>972432</v>
      </c>
      <c r="B3689">
        <v>314260</v>
      </c>
      <c r="C3689" t="s">
        <v>26558</v>
      </c>
      <c r="D3689" t="s">
        <v>26559</v>
      </c>
      <c r="F3689" t="s">
        <v>112</v>
      </c>
      <c r="G3689" t="s">
        <v>27</v>
      </c>
      <c r="H3689" t="s">
        <v>26560</v>
      </c>
      <c r="I3689" t="s">
        <v>26561</v>
      </c>
      <c r="J3689" t="s">
        <v>26562</v>
      </c>
      <c r="K3689">
        <v>67</v>
      </c>
      <c r="L3689" t="s">
        <v>1133</v>
      </c>
      <c r="N3689" t="s">
        <v>68</v>
      </c>
      <c r="O3689" t="s">
        <v>1411</v>
      </c>
      <c r="P3689" t="s">
        <v>754</v>
      </c>
      <c r="Q3689" t="s">
        <v>33</v>
      </c>
      <c r="R3689" t="s">
        <v>34</v>
      </c>
      <c r="S3689" t="s">
        <v>26563</v>
      </c>
      <c r="T3689" t="s">
        <v>5632</v>
      </c>
      <c r="W3689" t="s">
        <v>26564</v>
      </c>
      <c r="X3689" t="s">
        <v>38</v>
      </c>
    </row>
    <row r="3690" spans="1:24" x14ac:dyDescent="0.3">
      <c r="A3690">
        <v>972433</v>
      </c>
      <c r="B3690">
        <v>243529</v>
      </c>
      <c r="C3690" t="s">
        <v>26565</v>
      </c>
      <c r="D3690" t="s">
        <v>26566</v>
      </c>
      <c r="E3690" t="s">
        <v>364</v>
      </c>
      <c r="F3690" t="s">
        <v>630</v>
      </c>
      <c r="G3690" t="s">
        <v>27</v>
      </c>
      <c r="H3690" t="s">
        <v>26567</v>
      </c>
      <c r="I3690" t="s">
        <v>26568</v>
      </c>
      <c r="J3690" t="s">
        <v>26569</v>
      </c>
      <c r="K3690">
        <v>64</v>
      </c>
      <c r="L3690" t="s">
        <v>26570</v>
      </c>
      <c r="N3690" t="s">
        <v>68</v>
      </c>
      <c r="O3690" t="s">
        <v>1411</v>
      </c>
      <c r="P3690" t="s">
        <v>26571</v>
      </c>
      <c r="Q3690" t="s">
        <v>33</v>
      </c>
      <c r="R3690" t="s">
        <v>34</v>
      </c>
      <c r="S3690" t="s">
        <v>26572</v>
      </c>
      <c r="W3690" t="s">
        <v>26573</v>
      </c>
      <c r="X3690" t="s">
        <v>38</v>
      </c>
    </row>
    <row r="3691" spans="1:24" x14ac:dyDescent="0.3">
      <c r="A3691">
        <v>972434</v>
      </c>
      <c r="B3691">
        <v>81946</v>
      </c>
      <c r="C3691" t="s">
        <v>26574</v>
      </c>
      <c r="D3691" t="s">
        <v>26575</v>
      </c>
      <c r="E3691" t="s">
        <v>1745</v>
      </c>
      <c r="F3691" t="s">
        <v>219</v>
      </c>
      <c r="G3691" t="s">
        <v>27</v>
      </c>
      <c r="H3691" t="s">
        <v>26576</v>
      </c>
      <c r="I3691" t="s">
        <v>26577</v>
      </c>
      <c r="J3691" t="s">
        <v>26578</v>
      </c>
      <c r="K3691">
        <v>187</v>
      </c>
      <c r="N3691" t="s">
        <v>31</v>
      </c>
      <c r="O3691" t="s">
        <v>32</v>
      </c>
      <c r="Q3691" t="s">
        <v>33</v>
      </c>
      <c r="R3691" t="s">
        <v>34</v>
      </c>
      <c r="S3691" t="s">
        <v>26579</v>
      </c>
      <c r="T3691" t="s">
        <v>26580</v>
      </c>
      <c r="W3691" t="s">
        <v>26581</v>
      </c>
      <c r="X3691" t="s">
        <v>38</v>
      </c>
    </row>
    <row r="3692" spans="1:24" x14ac:dyDescent="0.3">
      <c r="A3692">
        <v>972435</v>
      </c>
      <c r="B3692">
        <v>172483</v>
      </c>
      <c r="C3692" t="s">
        <v>26582</v>
      </c>
      <c r="D3692" t="s">
        <v>26583</v>
      </c>
      <c r="F3692" t="s">
        <v>26</v>
      </c>
      <c r="G3692" t="s">
        <v>43</v>
      </c>
      <c r="H3692" t="s">
        <v>26584</v>
      </c>
      <c r="I3692" t="s">
        <v>26585</v>
      </c>
      <c r="J3692" t="s">
        <v>26586</v>
      </c>
      <c r="K3692">
        <v>185</v>
      </c>
      <c r="N3692" t="s">
        <v>31</v>
      </c>
      <c r="O3692" t="s">
        <v>32</v>
      </c>
      <c r="Q3692" t="s">
        <v>33</v>
      </c>
      <c r="R3692" t="s">
        <v>34</v>
      </c>
      <c r="S3692" t="s">
        <v>26289</v>
      </c>
      <c r="T3692" t="s">
        <v>26587</v>
      </c>
      <c r="W3692" t="s">
        <v>26588</v>
      </c>
      <c r="X3692" t="s">
        <v>38</v>
      </c>
    </row>
    <row r="3693" spans="1:24" x14ac:dyDescent="0.3">
      <c r="A3693">
        <v>972436</v>
      </c>
      <c r="B3693" t="s">
        <v>26589</v>
      </c>
      <c r="C3693" t="s">
        <v>26590</v>
      </c>
      <c r="D3693" t="s">
        <v>26591</v>
      </c>
      <c r="F3693" t="s">
        <v>668</v>
      </c>
      <c r="G3693" t="s">
        <v>43</v>
      </c>
      <c r="H3693" t="s">
        <v>26592</v>
      </c>
      <c r="I3693" t="s">
        <v>26593</v>
      </c>
      <c r="J3693" t="s">
        <v>26594</v>
      </c>
      <c r="K3693">
        <v>28</v>
      </c>
      <c r="N3693" t="s">
        <v>31</v>
      </c>
      <c r="O3693" t="s">
        <v>158</v>
      </c>
      <c r="R3693" t="s">
        <v>903</v>
      </c>
      <c r="S3693" t="s">
        <v>26595</v>
      </c>
      <c r="T3693" t="s">
        <v>26596</v>
      </c>
      <c r="W3693" t="s">
        <v>26597</v>
      </c>
      <c r="X3693" t="s">
        <v>60</v>
      </c>
    </row>
    <row r="3694" spans="1:24" x14ac:dyDescent="0.3">
      <c r="A3694">
        <v>972437</v>
      </c>
      <c r="B3694">
        <v>225803</v>
      </c>
      <c r="C3694" t="s">
        <v>23766</v>
      </c>
      <c r="D3694" t="s">
        <v>23767</v>
      </c>
      <c r="F3694" t="s">
        <v>292</v>
      </c>
      <c r="G3694" t="s">
        <v>43</v>
      </c>
      <c r="H3694" t="s">
        <v>26598</v>
      </c>
      <c r="I3694" t="s">
        <v>26598</v>
      </c>
      <c r="J3694" t="s">
        <v>26599</v>
      </c>
      <c r="K3694">
        <v>0</v>
      </c>
      <c r="N3694" t="s">
        <v>31</v>
      </c>
      <c r="Q3694" t="s">
        <v>33</v>
      </c>
      <c r="R3694" t="s">
        <v>34</v>
      </c>
      <c r="S3694" t="s">
        <v>23771</v>
      </c>
      <c r="W3694" t="s">
        <v>1510</v>
      </c>
    </row>
    <row r="3695" spans="1:24" x14ac:dyDescent="0.3">
      <c r="A3695">
        <v>972439</v>
      </c>
      <c r="B3695">
        <v>287309</v>
      </c>
      <c r="C3695" t="s">
        <v>4788</v>
      </c>
      <c r="D3695" t="s">
        <v>4789</v>
      </c>
      <c r="E3695" t="s">
        <v>1788</v>
      </c>
      <c r="F3695" t="s">
        <v>668</v>
      </c>
      <c r="G3695" t="s">
        <v>43</v>
      </c>
      <c r="H3695" t="s">
        <v>26600</v>
      </c>
      <c r="I3695" t="s">
        <v>26600</v>
      </c>
      <c r="J3695" t="s">
        <v>26601</v>
      </c>
      <c r="K3695">
        <v>0</v>
      </c>
      <c r="N3695" t="s">
        <v>31</v>
      </c>
      <c r="R3695" t="s">
        <v>903</v>
      </c>
      <c r="S3695" t="s">
        <v>4793</v>
      </c>
      <c r="T3695" t="s">
        <v>4794</v>
      </c>
      <c r="W3695" t="s">
        <v>381</v>
      </c>
    </row>
    <row r="3696" spans="1:24" x14ac:dyDescent="0.3">
      <c r="A3696">
        <v>972440</v>
      </c>
      <c r="B3696">
        <v>177089</v>
      </c>
      <c r="C3696" t="s">
        <v>26602</v>
      </c>
      <c r="D3696" t="s">
        <v>26603</v>
      </c>
      <c r="E3696" t="s">
        <v>3529</v>
      </c>
      <c r="F3696" t="s">
        <v>507</v>
      </c>
      <c r="G3696" t="s">
        <v>27</v>
      </c>
      <c r="H3696" t="s">
        <v>26604</v>
      </c>
      <c r="I3696" t="s">
        <v>26605</v>
      </c>
      <c r="J3696" t="s">
        <v>26606</v>
      </c>
      <c r="K3696">
        <v>70</v>
      </c>
      <c r="L3696" t="s">
        <v>489</v>
      </c>
      <c r="N3696" t="s">
        <v>68</v>
      </c>
      <c r="O3696" t="s">
        <v>1411</v>
      </c>
      <c r="P3696" t="s">
        <v>491</v>
      </c>
      <c r="Q3696" t="s">
        <v>33</v>
      </c>
      <c r="R3696" t="s">
        <v>34</v>
      </c>
      <c r="S3696" t="s">
        <v>26607</v>
      </c>
      <c r="T3696" t="s">
        <v>530</v>
      </c>
      <c r="W3696" t="s">
        <v>26608</v>
      </c>
      <c r="X3696" t="s">
        <v>60</v>
      </c>
    </row>
    <row r="3697" spans="1:24" x14ac:dyDescent="0.3">
      <c r="A3697">
        <v>972445</v>
      </c>
      <c r="B3697">
        <v>91942</v>
      </c>
      <c r="C3697" t="s">
        <v>23317</v>
      </c>
      <c r="D3697" t="s">
        <v>23318</v>
      </c>
      <c r="F3697" t="s">
        <v>365</v>
      </c>
      <c r="G3697" t="s">
        <v>43</v>
      </c>
      <c r="H3697" t="s">
        <v>26609</v>
      </c>
      <c r="I3697" t="s">
        <v>26610</v>
      </c>
      <c r="J3697" t="s">
        <v>26611</v>
      </c>
      <c r="K3697">
        <v>15</v>
      </c>
      <c r="N3697" t="s">
        <v>31</v>
      </c>
      <c r="O3697" t="s">
        <v>3295</v>
      </c>
      <c r="Q3697" t="s">
        <v>119</v>
      </c>
      <c r="R3697" t="s">
        <v>120</v>
      </c>
      <c r="S3697" t="s">
        <v>23322</v>
      </c>
      <c r="T3697" t="s">
        <v>23323</v>
      </c>
      <c r="W3697" t="s">
        <v>26612</v>
      </c>
      <c r="X3697" t="s">
        <v>60</v>
      </c>
    </row>
    <row r="3698" spans="1:24" x14ac:dyDescent="0.3">
      <c r="A3698">
        <v>972447</v>
      </c>
      <c r="B3698">
        <v>258796</v>
      </c>
      <c r="C3698" t="s">
        <v>6969</v>
      </c>
      <c r="D3698" t="s">
        <v>6970</v>
      </c>
      <c r="E3698" t="s">
        <v>195</v>
      </c>
      <c r="F3698" t="s">
        <v>302</v>
      </c>
      <c r="G3698" t="s">
        <v>43</v>
      </c>
      <c r="H3698" t="s">
        <v>26613</v>
      </c>
      <c r="I3698" t="s">
        <v>26614</v>
      </c>
      <c r="J3698" t="s">
        <v>26615</v>
      </c>
      <c r="K3698">
        <v>124</v>
      </c>
      <c r="L3698" t="s">
        <v>26616</v>
      </c>
      <c r="N3698" t="s">
        <v>68</v>
      </c>
      <c r="O3698" t="s">
        <v>1411</v>
      </c>
      <c r="P3698" t="s">
        <v>26617</v>
      </c>
      <c r="Q3698" t="s">
        <v>33</v>
      </c>
      <c r="R3698" t="s">
        <v>34</v>
      </c>
      <c r="S3698" t="e">
        <f>- Neuquén - Oeste</f>
        <v>#NAME?</v>
      </c>
      <c r="T3698" t="s">
        <v>6975</v>
      </c>
      <c r="W3698" t="s">
        <v>26618</v>
      </c>
      <c r="X3698" t="s">
        <v>60</v>
      </c>
    </row>
    <row r="3699" spans="1:24" x14ac:dyDescent="0.3">
      <c r="A3699">
        <v>972449</v>
      </c>
      <c r="B3699">
        <v>196785</v>
      </c>
      <c r="C3699" t="s">
        <v>26619</v>
      </c>
      <c r="D3699" t="s">
        <v>26620</v>
      </c>
      <c r="E3699" t="s">
        <v>195</v>
      </c>
      <c r="F3699" t="s">
        <v>572</v>
      </c>
      <c r="G3699" t="s">
        <v>43</v>
      </c>
      <c r="H3699" t="s">
        <v>26621</v>
      </c>
      <c r="I3699" t="s">
        <v>26622</v>
      </c>
      <c r="J3699" t="s">
        <v>26623</v>
      </c>
      <c r="K3699">
        <v>145</v>
      </c>
      <c r="L3699" t="s">
        <v>8571</v>
      </c>
      <c r="N3699" t="s">
        <v>68</v>
      </c>
      <c r="O3699" t="s">
        <v>1411</v>
      </c>
      <c r="P3699" t="s">
        <v>286</v>
      </c>
      <c r="Q3699" t="s">
        <v>33</v>
      </c>
      <c r="R3699" t="s">
        <v>34</v>
      </c>
      <c r="S3699" t="s">
        <v>26624</v>
      </c>
      <c r="W3699" t="s">
        <v>2138</v>
      </c>
      <c r="X3699" t="s">
        <v>38</v>
      </c>
    </row>
    <row r="3700" spans="1:24" x14ac:dyDescent="0.3">
      <c r="A3700">
        <v>972450</v>
      </c>
      <c r="B3700">
        <v>316057</v>
      </c>
      <c r="C3700" t="s">
        <v>6855</v>
      </c>
      <c r="D3700" t="s">
        <v>6856</v>
      </c>
      <c r="F3700" t="s">
        <v>1042</v>
      </c>
      <c r="G3700" t="s">
        <v>27</v>
      </c>
      <c r="H3700" t="s">
        <v>26625</v>
      </c>
      <c r="I3700" t="s">
        <v>26626</v>
      </c>
      <c r="J3700" t="s">
        <v>26627</v>
      </c>
      <c r="K3700">
        <v>13</v>
      </c>
      <c r="N3700" t="s">
        <v>31</v>
      </c>
      <c r="O3700" t="s">
        <v>32</v>
      </c>
      <c r="Q3700" t="s">
        <v>33</v>
      </c>
      <c r="R3700" t="s">
        <v>34</v>
      </c>
      <c r="S3700" t="s">
        <v>6861</v>
      </c>
      <c r="W3700" t="s">
        <v>26628</v>
      </c>
      <c r="X3700" t="s">
        <v>60</v>
      </c>
    </row>
    <row r="3701" spans="1:24" x14ac:dyDescent="0.3">
      <c r="A3701">
        <v>972451</v>
      </c>
      <c r="B3701" t="s">
        <v>26629</v>
      </c>
      <c r="C3701" t="s">
        <v>26630</v>
      </c>
      <c r="D3701" t="s">
        <v>26631</v>
      </c>
      <c r="F3701" t="s">
        <v>356</v>
      </c>
      <c r="G3701" t="s">
        <v>27</v>
      </c>
      <c r="H3701" t="s">
        <v>26632</v>
      </c>
      <c r="I3701" t="s">
        <v>26633</v>
      </c>
      <c r="J3701" t="s">
        <v>26634</v>
      </c>
      <c r="K3701">
        <v>142</v>
      </c>
      <c r="L3701" t="s">
        <v>18914</v>
      </c>
      <c r="N3701" t="s">
        <v>68</v>
      </c>
      <c r="O3701" t="s">
        <v>1411</v>
      </c>
      <c r="P3701" t="s">
        <v>171</v>
      </c>
      <c r="Q3701" t="s">
        <v>33</v>
      </c>
      <c r="R3701" t="s">
        <v>34</v>
      </c>
      <c r="S3701" t="s">
        <v>26635</v>
      </c>
      <c r="W3701" t="s">
        <v>26636</v>
      </c>
      <c r="X3701" t="s">
        <v>38</v>
      </c>
    </row>
    <row r="3702" spans="1:24" x14ac:dyDescent="0.3">
      <c r="A3702">
        <v>972453</v>
      </c>
      <c r="B3702" t="s">
        <v>26637</v>
      </c>
      <c r="C3702" t="s">
        <v>26638</v>
      </c>
      <c r="D3702" t="s">
        <v>26639</v>
      </c>
      <c r="F3702" t="s">
        <v>320</v>
      </c>
      <c r="G3702" t="s">
        <v>27</v>
      </c>
      <c r="H3702" t="s">
        <v>26640</v>
      </c>
      <c r="I3702" t="s">
        <v>26641</v>
      </c>
      <c r="J3702" t="s">
        <v>26642</v>
      </c>
      <c r="K3702">
        <v>166</v>
      </c>
      <c r="L3702" t="s">
        <v>1739</v>
      </c>
      <c r="N3702" t="s">
        <v>68</v>
      </c>
      <c r="O3702" t="s">
        <v>1548</v>
      </c>
      <c r="P3702" t="s">
        <v>1740</v>
      </c>
      <c r="Q3702" t="s">
        <v>33</v>
      </c>
      <c r="R3702" t="s">
        <v>34</v>
      </c>
      <c r="S3702" t="s">
        <v>26643</v>
      </c>
      <c r="W3702" t="s">
        <v>26644</v>
      </c>
      <c r="X3702" t="s">
        <v>38</v>
      </c>
    </row>
    <row r="3703" spans="1:24" x14ac:dyDescent="0.3">
      <c r="A3703">
        <v>972456</v>
      </c>
      <c r="B3703">
        <v>273560</v>
      </c>
      <c r="C3703" t="s">
        <v>26277</v>
      </c>
      <c r="D3703" t="s">
        <v>26278</v>
      </c>
      <c r="E3703" t="s">
        <v>140</v>
      </c>
      <c r="F3703" t="s">
        <v>1324</v>
      </c>
      <c r="G3703" t="s">
        <v>43</v>
      </c>
      <c r="H3703" t="s">
        <v>26645</v>
      </c>
      <c r="I3703" t="s">
        <v>26646</v>
      </c>
      <c r="J3703" t="s">
        <v>26647</v>
      </c>
      <c r="K3703">
        <v>155</v>
      </c>
      <c r="L3703" t="s">
        <v>637</v>
      </c>
      <c r="N3703" t="s">
        <v>68</v>
      </c>
      <c r="O3703" t="s">
        <v>21273</v>
      </c>
      <c r="P3703" t="s">
        <v>147</v>
      </c>
      <c r="Q3703" t="s">
        <v>33</v>
      </c>
      <c r="R3703" t="s">
        <v>34</v>
      </c>
      <c r="S3703" t="s">
        <v>26282</v>
      </c>
      <c r="W3703" t="s">
        <v>3516</v>
      </c>
      <c r="X3703" t="s">
        <v>38</v>
      </c>
    </row>
    <row r="3704" spans="1:24" x14ac:dyDescent="0.3">
      <c r="A3704">
        <v>972457</v>
      </c>
      <c r="B3704">
        <v>30070</v>
      </c>
      <c r="C3704" t="s">
        <v>26648</v>
      </c>
      <c r="D3704" t="s">
        <v>26649</v>
      </c>
      <c r="F3704" t="s">
        <v>258</v>
      </c>
      <c r="G3704" t="s">
        <v>43</v>
      </c>
      <c r="H3704" t="s">
        <v>26650</v>
      </c>
      <c r="I3704" t="s">
        <v>26651</v>
      </c>
      <c r="J3704" t="s">
        <v>26652</v>
      </c>
      <c r="K3704">
        <v>149</v>
      </c>
      <c r="L3704" t="s">
        <v>3692</v>
      </c>
      <c r="N3704" t="s">
        <v>68</v>
      </c>
      <c r="O3704" t="s">
        <v>1548</v>
      </c>
      <c r="P3704" t="s">
        <v>1259</v>
      </c>
      <c r="Q3704" t="s">
        <v>33</v>
      </c>
      <c r="R3704" t="s">
        <v>34</v>
      </c>
      <c r="S3704" t="s">
        <v>26653</v>
      </c>
      <c r="T3704" t="s">
        <v>1569</v>
      </c>
      <c r="W3704" t="s">
        <v>26654</v>
      </c>
      <c r="X3704" t="s">
        <v>38</v>
      </c>
    </row>
    <row r="3705" spans="1:24" x14ac:dyDescent="0.3">
      <c r="A3705">
        <v>972458</v>
      </c>
      <c r="B3705" t="s">
        <v>26655</v>
      </c>
      <c r="C3705" t="s">
        <v>26656</v>
      </c>
      <c r="D3705" t="s">
        <v>26657</v>
      </c>
      <c r="E3705" t="s">
        <v>140</v>
      </c>
      <c r="F3705" t="s">
        <v>1054</v>
      </c>
      <c r="G3705" t="s">
        <v>43</v>
      </c>
      <c r="H3705" t="s">
        <v>26658</v>
      </c>
      <c r="J3705" t="s">
        <v>26659</v>
      </c>
      <c r="N3705" t="s">
        <v>31</v>
      </c>
      <c r="R3705" t="s">
        <v>78</v>
      </c>
      <c r="S3705" t="s">
        <v>26660</v>
      </c>
      <c r="W3705" t="s">
        <v>26661</v>
      </c>
      <c r="X3705" t="s">
        <v>38</v>
      </c>
    </row>
    <row r="3706" spans="1:24" x14ac:dyDescent="0.3">
      <c r="A3706">
        <v>972459</v>
      </c>
      <c r="B3706">
        <v>125533</v>
      </c>
      <c r="C3706" t="s">
        <v>26662</v>
      </c>
      <c r="D3706" t="s">
        <v>26663</v>
      </c>
      <c r="E3706" t="s">
        <v>1788</v>
      </c>
      <c r="F3706" t="s">
        <v>165</v>
      </c>
      <c r="G3706" t="s">
        <v>43</v>
      </c>
      <c r="H3706" t="s">
        <v>26664</v>
      </c>
      <c r="I3706" t="s">
        <v>26665</v>
      </c>
      <c r="J3706" t="s">
        <v>26666</v>
      </c>
      <c r="K3706">
        <v>147</v>
      </c>
      <c r="L3706" t="s">
        <v>2321</v>
      </c>
      <c r="N3706" t="s">
        <v>68</v>
      </c>
      <c r="O3706" t="s">
        <v>1548</v>
      </c>
      <c r="P3706" t="s">
        <v>577</v>
      </c>
      <c r="Q3706" t="s">
        <v>33</v>
      </c>
      <c r="R3706" t="s">
        <v>34</v>
      </c>
      <c r="S3706" t="s">
        <v>26667</v>
      </c>
      <c r="T3706" t="s">
        <v>4684</v>
      </c>
      <c r="W3706" t="s">
        <v>25523</v>
      </c>
      <c r="X3706" t="s">
        <v>38</v>
      </c>
    </row>
    <row r="3707" spans="1:24" x14ac:dyDescent="0.3">
      <c r="A3707">
        <v>972460</v>
      </c>
      <c r="B3707" t="s">
        <v>26668</v>
      </c>
      <c r="C3707" t="s">
        <v>26669</v>
      </c>
      <c r="D3707" t="s">
        <v>26670</v>
      </c>
      <c r="F3707" t="s">
        <v>562</v>
      </c>
      <c r="G3707" t="s">
        <v>27</v>
      </c>
      <c r="H3707" t="s">
        <v>26671</v>
      </c>
      <c r="J3707" t="s">
        <v>26672</v>
      </c>
      <c r="N3707" t="s">
        <v>31</v>
      </c>
      <c r="R3707" t="s">
        <v>78</v>
      </c>
      <c r="S3707" t="s">
        <v>26673</v>
      </c>
      <c r="T3707" t="s">
        <v>36</v>
      </c>
      <c r="W3707" t="s">
        <v>26674</v>
      </c>
      <c r="X3707" t="s">
        <v>38</v>
      </c>
    </row>
    <row r="3708" spans="1:24" x14ac:dyDescent="0.3">
      <c r="A3708">
        <v>972462</v>
      </c>
      <c r="B3708" t="s">
        <v>26675</v>
      </c>
      <c r="C3708" t="s">
        <v>26676</v>
      </c>
      <c r="D3708" t="s">
        <v>26677</v>
      </c>
      <c r="F3708" t="s">
        <v>84</v>
      </c>
      <c r="G3708" t="s">
        <v>43</v>
      </c>
      <c r="H3708" t="s">
        <v>26678</v>
      </c>
      <c r="J3708" t="s">
        <v>26679</v>
      </c>
      <c r="N3708" t="s">
        <v>31</v>
      </c>
      <c r="R3708" t="s">
        <v>78</v>
      </c>
      <c r="S3708" t="s">
        <v>25295</v>
      </c>
      <c r="W3708" t="s">
        <v>26680</v>
      </c>
      <c r="X3708" t="s">
        <v>38</v>
      </c>
    </row>
    <row r="3709" spans="1:24" x14ac:dyDescent="0.3">
      <c r="A3709">
        <v>972463</v>
      </c>
      <c r="B3709">
        <v>267681</v>
      </c>
      <c r="C3709" t="s">
        <v>26681</v>
      </c>
      <c r="D3709" t="s">
        <v>26682</v>
      </c>
      <c r="E3709" t="s">
        <v>1745</v>
      </c>
      <c r="F3709" t="s">
        <v>847</v>
      </c>
      <c r="G3709" t="s">
        <v>27</v>
      </c>
      <c r="H3709" t="s">
        <v>26683</v>
      </c>
      <c r="I3709" t="s">
        <v>26684</v>
      </c>
      <c r="J3709" t="s">
        <v>26685</v>
      </c>
      <c r="K3709">
        <v>148</v>
      </c>
      <c r="L3709" t="s">
        <v>455</v>
      </c>
      <c r="N3709" t="s">
        <v>68</v>
      </c>
      <c r="O3709" t="s">
        <v>1548</v>
      </c>
      <c r="P3709" t="s">
        <v>456</v>
      </c>
      <c r="Q3709" t="s">
        <v>33</v>
      </c>
      <c r="R3709" t="s">
        <v>34</v>
      </c>
      <c r="S3709" t="s">
        <v>26686</v>
      </c>
      <c r="T3709" t="s">
        <v>1320</v>
      </c>
      <c r="W3709" t="s">
        <v>26687</v>
      </c>
      <c r="X3709" t="s">
        <v>38</v>
      </c>
    </row>
    <row r="3710" spans="1:24" x14ac:dyDescent="0.3">
      <c r="A3710">
        <v>972464</v>
      </c>
      <c r="B3710" t="s">
        <v>26688</v>
      </c>
      <c r="C3710" t="s">
        <v>26689</v>
      </c>
      <c r="D3710" t="s">
        <v>26690</v>
      </c>
      <c r="F3710" t="s">
        <v>270</v>
      </c>
      <c r="G3710" t="s">
        <v>27</v>
      </c>
      <c r="H3710" t="s">
        <v>26691</v>
      </c>
      <c r="J3710" t="s">
        <v>26692</v>
      </c>
      <c r="N3710" t="s">
        <v>31</v>
      </c>
      <c r="R3710" t="s">
        <v>78</v>
      </c>
      <c r="S3710" t="s">
        <v>26693</v>
      </c>
      <c r="W3710" t="s">
        <v>26694</v>
      </c>
      <c r="X3710" t="s">
        <v>38</v>
      </c>
    </row>
    <row r="3711" spans="1:24" x14ac:dyDescent="0.3">
      <c r="A3711">
        <v>972466</v>
      </c>
      <c r="B3711" t="s">
        <v>20334</v>
      </c>
      <c r="C3711" t="s">
        <v>20335</v>
      </c>
      <c r="D3711" t="s">
        <v>20336</v>
      </c>
      <c r="E3711" t="s">
        <v>140</v>
      </c>
      <c r="F3711" t="s">
        <v>63</v>
      </c>
      <c r="G3711" t="s">
        <v>43</v>
      </c>
      <c r="H3711" t="s">
        <v>26695</v>
      </c>
      <c r="I3711" t="s">
        <v>26695</v>
      </c>
      <c r="J3711" t="s">
        <v>26696</v>
      </c>
      <c r="K3711">
        <v>0</v>
      </c>
      <c r="N3711" t="s">
        <v>31</v>
      </c>
      <c r="R3711" t="s">
        <v>903</v>
      </c>
      <c r="S3711" t="s">
        <v>20339</v>
      </c>
      <c r="W3711" t="s">
        <v>1510</v>
      </c>
    </row>
    <row r="3712" spans="1:24" x14ac:dyDescent="0.3">
      <c r="A3712">
        <v>972467</v>
      </c>
      <c r="B3712">
        <v>67106</v>
      </c>
      <c r="C3712" t="s">
        <v>26697</v>
      </c>
      <c r="D3712" t="s">
        <v>26698</v>
      </c>
      <c r="F3712" t="s">
        <v>53</v>
      </c>
      <c r="G3712" t="s">
        <v>27</v>
      </c>
      <c r="H3712" t="s">
        <v>26699</v>
      </c>
      <c r="J3712" t="s">
        <v>26700</v>
      </c>
      <c r="N3712" t="s">
        <v>31</v>
      </c>
      <c r="R3712" t="s">
        <v>78</v>
      </c>
      <c r="S3712" t="s">
        <v>26701</v>
      </c>
      <c r="T3712" t="s">
        <v>26702</v>
      </c>
      <c r="W3712" t="s">
        <v>26703</v>
      </c>
      <c r="X3712" t="s">
        <v>38</v>
      </c>
    </row>
    <row r="3713" spans="1:24" x14ac:dyDescent="0.3">
      <c r="A3713">
        <v>972469</v>
      </c>
      <c r="B3713" t="s">
        <v>26704</v>
      </c>
      <c r="C3713" t="s">
        <v>26705</v>
      </c>
      <c r="D3713" t="s">
        <v>26706</v>
      </c>
      <c r="E3713" t="s">
        <v>2001</v>
      </c>
      <c r="F3713" t="s">
        <v>112</v>
      </c>
      <c r="G3713" t="s">
        <v>27</v>
      </c>
      <c r="H3713" t="s">
        <v>26707</v>
      </c>
      <c r="J3713" t="s">
        <v>26708</v>
      </c>
      <c r="N3713" t="s">
        <v>31</v>
      </c>
      <c r="R3713" t="s">
        <v>78</v>
      </c>
      <c r="S3713" t="s">
        <v>26709</v>
      </c>
      <c r="T3713" t="s">
        <v>26710</v>
      </c>
      <c r="W3713" t="s">
        <v>24265</v>
      </c>
      <c r="X3713" t="s">
        <v>38</v>
      </c>
    </row>
    <row r="3714" spans="1:24" x14ac:dyDescent="0.3">
      <c r="A3714">
        <v>972472</v>
      </c>
      <c r="B3714">
        <v>336252</v>
      </c>
      <c r="C3714" t="s">
        <v>26711</v>
      </c>
      <c r="D3714" t="s">
        <v>26712</v>
      </c>
      <c r="E3714" t="s">
        <v>101</v>
      </c>
      <c r="F3714" t="s">
        <v>685</v>
      </c>
      <c r="G3714" t="s">
        <v>27</v>
      </c>
      <c r="H3714" t="s">
        <v>26713</v>
      </c>
      <c r="I3714" t="s">
        <v>26714</v>
      </c>
      <c r="J3714" t="s">
        <v>26715</v>
      </c>
      <c r="K3714">
        <v>127</v>
      </c>
      <c r="L3714" t="s">
        <v>637</v>
      </c>
      <c r="N3714" t="s">
        <v>68</v>
      </c>
      <c r="O3714" t="s">
        <v>21273</v>
      </c>
      <c r="P3714" t="s">
        <v>147</v>
      </c>
      <c r="Q3714" t="s">
        <v>33</v>
      </c>
      <c r="R3714" t="s">
        <v>34</v>
      </c>
      <c r="S3714" t="s">
        <v>26716</v>
      </c>
      <c r="T3714" t="s">
        <v>2297</v>
      </c>
      <c r="W3714" t="s">
        <v>637</v>
      </c>
      <c r="X3714" t="s">
        <v>38</v>
      </c>
    </row>
    <row r="3715" spans="1:24" x14ac:dyDescent="0.3">
      <c r="A3715">
        <v>972474</v>
      </c>
      <c r="B3715">
        <v>333933</v>
      </c>
      <c r="C3715" t="s">
        <v>26717</v>
      </c>
      <c r="D3715" t="s">
        <v>26718</v>
      </c>
      <c r="F3715" t="s">
        <v>668</v>
      </c>
      <c r="G3715" t="s">
        <v>27</v>
      </c>
      <c r="H3715" t="s">
        <v>26719</v>
      </c>
      <c r="I3715" t="s">
        <v>26720</v>
      </c>
      <c r="J3715" t="s">
        <v>26721</v>
      </c>
      <c r="K3715">
        <v>136</v>
      </c>
      <c r="L3715" t="s">
        <v>5230</v>
      </c>
      <c r="N3715" t="s">
        <v>68</v>
      </c>
      <c r="O3715" t="s">
        <v>1548</v>
      </c>
      <c r="P3715" t="s">
        <v>491</v>
      </c>
      <c r="Q3715" t="s">
        <v>33</v>
      </c>
      <c r="R3715" t="s">
        <v>34</v>
      </c>
      <c r="S3715" t="s">
        <v>26722</v>
      </c>
      <c r="W3715" t="s">
        <v>26723</v>
      </c>
      <c r="X3715" t="s">
        <v>38</v>
      </c>
    </row>
    <row r="3716" spans="1:24" x14ac:dyDescent="0.3">
      <c r="A3716">
        <v>972475</v>
      </c>
      <c r="B3716">
        <v>166163</v>
      </c>
      <c r="C3716" t="s">
        <v>26724</v>
      </c>
      <c r="D3716" t="s">
        <v>26725</v>
      </c>
      <c r="F3716" t="s">
        <v>141</v>
      </c>
      <c r="G3716" t="s">
        <v>43</v>
      </c>
      <c r="H3716" t="s">
        <v>26726</v>
      </c>
      <c r="I3716" t="s">
        <v>26727</v>
      </c>
      <c r="J3716" t="s">
        <v>26728</v>
      </c>
      <c r="K3716">
        <v>135</v>
      </c>
      <c r="L3716" t="s">
        <v>1800</v>
      </c>
      <c r="N3716" t="s">
        <v>68</v>
      </c>
      <c r="O3716" t="s">
        <v>1548</v>
      </c>
      <c r="P3716" t="s">
        <v>26729</v>
      </c>
      <c r="Q3716" t="s">
        <v>33</v>
      </c>
      <c r="R3716" t="s">
        <v>34</v>
      </c>
      <c r="S3716" t="s">
        <v>26730</v>
      </c>
      <c r="T3716" t="s">
        <v>793</v>
      </c>
      <c r="W3716" t="s">
        <v>26731</v>
      </c>
      <c r="X3716" t="s">
        <v>38</v>
      </c>
    </row>
    <row r="3717" spans="1:24" x14ac:dyDescent="0.3">
      <c r="A3717">
        <v>972476</v>
      </c>
      <c r="B3717">
        <v>186744</v>
      </c>
      <c r="C3717" t="s">
        <v>26732</v>
      </c>
      <c r="D3717" t="s">
        <v>26733</v>
      </c>
      <c r="E3717" t="s">
        <v>195</v>
      </c>
      <c r="F3717" t="s">
        <v>1360</v>
      </c>
      <c r="G3717" t="s">
        <v>27</v>
      </c>
      <c r="H3717" t="s">
        <v>26734</v>
      </c>
      <c r="I3717" t="s">
        <v>26735</v>
      </c>
      <c r="J3717" t="s">
        <v>26736</v>
      </c>
      <c r="K3717">
        <v>28</v>
      </c>
      <c r="N3717" t="s">
        <v>31</v>
      </c>
      <c r="O3717" t="s">
        <v>32</v>
      </c>
      <c r="R3717" t="s">
        <v>903</v>
      </c>
      <c r="S3717" t="s">
        <v>26737</v>
      </c>
      <c r="W3717" t="s">
        <v>26738</v>
      </c>
      <c r="X3717" t="s">
        <v>60</v>
      </c>
    </row>
    <row r="3718" spans="1:24" x14ac:dyDescent="0.3">
      <c r="A3718">
        <v>972478</v>
      </c>
      <c r="B3718">
        <v>154309</v>
      </c>
      <c r="C3718" t="s">
        <v>26739</v>
      </c>
      <c r="D3718" t="s">
        <v>26740</v>
      </c>
      <c r="E3718" t="s">
        <v>140</v>
      </c>
      <c r="F3718" t="s">
        <v>75</v>
      </c>
      <c r="G3718" t="s">
        <v>43</v>
      </c>
      <c r="H3718" t="s">
        <v>26741</v>
      </c>
      <c r="I3718" t="s">
        <v>26742</v>
      </c>
      <c r="J3718" t="s">
        <v>26743</v>
      </c>
      <c r="K3718">
        <v>115</v>
      </c>
      <c r="L3718" t="s">
        <v>1800</v>
      </c>
      <c r="N3718" t="s">
        <v>31</v>
      </c>
      <c r="O3718" t="s">
        <v>1548</v>
      </c>
      <c r="Q3718" t="s">
        <v>33</v>
      </c>
      <c r="R3718" t="s">
        <v>34</v>
      </c>
      <c r="S3718" t="s">
        <v>26744</v>
      </c>
      <c r="T3718" t="s">
        <v>2514</v>
      </c>
      <c r="W3718" t="s">
        <v>26745</v>
      </c>
      <c r="X3718" t="s">
        <v>38</v>
      </c>
    </row>
    <row r="3719" spans="1:24" x14ac:dyDescent="0.3">
      <c r="A3719">
        <v>972480</v>
      </c>
      <c r="B3719">
        <v>113073</v>
      </c>
      <c r="C3719" t="s">
        <v>23736</v>
      </c>
      <c r="D3719" t="s">
        <v>23737</v>
      </c>
      <c r="F3719" t="s">
        <v>1156</v>
      </c>
      <c r="G3719" t="s">
        <v>27</v>
      </c>
      <c r="H3719" t="s">
        <v>26746</v>
      </c>
      <c r="I3719" t="s">
        <v>26747</v>
      </c>
      <c r="J3719" t="s">
        <v>26748</v>
      </c>
      <c r="K3719">
        <v>105</v>
      </c>
      <c r="L3719" t="s">
        <v>5621</v>
      </c>
      <c r="N3719" t="s">
        <v>68</v>
      </c>
      <c r="O3719" t="s">
        <v>21273</v>
      </c>
      <c r="P3719" t="s">
        <v>171</v>
      </c>
      <c r="Q3719" t="s">
        <v>33</v>
      </c>
      <c r="R3719" t="s">
        <v>34</v>
      </c>
      <c r="S3719" t="s">
        <v>23742</v>
      </c>
      <c r="T3719" t="s">
        <v>540</v>
      </c>
      <c r="W3719" t="s">
        <v>5621</v>
      </c>
    </row>
    <row r="3720" spans="1:24" x14ac:dyDescent="0.3">
      <c r="A3720">
        <v>972481</v>
      </c>
      <c r="B3720" t="s">
        <v>26749</v>
      </c>
      <c r="C3720" t="s">
        <v>26750</v>
      </c>
      <c r="D3720" t="s">
        <v>26751</v>
      </c>
      <c r="E3720" t="s">
        <v>185</v>
      </c>
      <c r="F3720" t="s">
        <v>92</v>
      </c>
      <c r="G3720" t="s">
        <v>27</v>
      </c>
      <c r="H3720" t="s">
        <v>26752</v>
      </c>
      <c r="I3720" t="s">
        <v>26753</v>
      </c>
      <c r="J3720" t="s">
        <v>26754</v>
      </c>
      <c r="K3720">
        <v>102</v>
      </c>
      <c r="L3720" t="s">
        <v>26755</v>
      </c>
      <c r="N3720" t="s">
        <v>31</v>
      </c>
      <c r="O3720" t="s">
        <v>1548</v>
      </c>
      <c r="Q3720" t="s">
        <v>33</v>
      </c>
      <c r="R3720" t="s">
        <v>34</v>
      </c>
      <c r="S3720" t="s">
        <v>26756</v>
      </c>
      <c r="T3720" t="s">
        <v>4568</v>
      </c>
      <c r="W3720" t="s">
        <v>26757</v>
      </c>
      <c r="X3720" t="s">
        <v>38</v>
      </c>
    </row>
    <row r="3721" spans="1:24" x14ac:dyDescent="0.3">
      <c r="A3721">
        <v>972482</v>
      </c>
      <c r="B3721" t="s">
        <v>26758</v>
      </c>
      <c r="C3721" t="s">
        <v>26759</v>
      </c>
      <c r="D3721" t="s">
        <v>26760</v>
      </c>
      <c r="E3721" t="s">
        <v>425</v>
      </c>
      <c r="F3721" t="s">
        <v>738</v>
      </c>
      <c r="G3721" t="s">
        <v>43</v>
      </c>
      <c r="H3721" t="s">
        <v>26761</v>
      </c>
      <c r="J3721" t="s">
        <v>26762</v>
      </c>
      <c r="N3721" t="s">
        <v>31</v>
      </c>
      <c r="R3721" t="s">
        <v>78</v>
      </c>
      <c r="S3721" t="s">
        <v>26763</v>
      </c>
      <c r="W3721" t="s">
        <v>26764</v>
      </c>
    </row>
    <row r="3722" spans="1:24" x14ac:dyDescent="0.3">
      <c r="A3722">
        <v>972483</v>
      </c>
      <c r="B3722" t="s">
        <v>26765</v>
      </c>
      <c r="C3722" t="s">
        <v>26766</v>
      </c>
      <c r="D3722" t="s">
        <v>26767</v>
      </c>
      <c r="F3722" t="s">
        <v>514</v>
      </c>
      <c r="G3722" t="s">
        <v>43</v>
      </c>
      <c r="H3722" t="s">
        <v>26768</v>
      </c>
      <c r="I3722" t="s">
        <v>26769</v>
      </c>
      <c r="J3722" t="s">
        <v>26770</v>
      </c>
      <c r="K3722">
        <v>100</v>
      </c>
      <c r="L3722" t="s">
        <v>422</v>
      </c>
      <c r="N3722" t="s">
        <v>68</v>
      </c>
      <c r="O3722" t="s">
        <v>1548</v>
      </c>
      <c r="P3722" t="s">
        <v>1713</v>
      </c>
      <c r="Q3722" t="s">
        <v>33</v>
      </c>
      <c r="R3722" t="s">
        <v>34</v>
      </c>
      <c r="S3722" t="s">
        <v>26771</v>
      </c>
      <c r="W3722" t="s">
        <v>26772</v>
      </c>
      <c r="X3722" t="s">
        <v>38</v>
      </c>
    </row>
    <row r="3723" spans="1:24" x14ac:dyDescent="0.3">
      <c r="A3723">
        <v>972485</v>
      </c>
      <c r="B3723" t="s">
        <v>26773</v>
      </c>
      <c r="C3723" t="s">
        <v>26774</v>
      </c>
      <c r="D3723" t="s">
        <v>26775</v>
      </c>
      <c r="E3723" t="s">
        <v>195</v>
      </c>
      <c r="F3723" t="s">
        <v>2210</v>
      </c>
      <c r="G3723" t="s">
        <v>27</v>
      </c>
      <c r="H3723" t="s">
        <v>26776</v>
      </c>
      <c r="J3723" t="s">
        <v>26777</v>
      </c>
      <c r="N3723" t="s">
        <v>31</v>
      </c>
      <c r="R3723" t="s">
        <v>78</v>
      </c>
      <c r="S3723" t="s">
        <v>26778</v>
      </c>
      <c r="W3723" t="s">
        <v>26779</v>
      </c>
      <c r="X3723" t="s">
        <v>38</v>
      </c>
    </row>
    <row r="3724" spans="1:24" x14ac:dyDescent="0.3">
      <c r="A3724">
        <v>972486</v>
      </c>
      <c r="B3724">
        <v>279673</v>
      </c>
      <c r="C3724" t="s">
        <v>26780</v>
      </c>
      <c r="D3724" t="s">
        <v>26781</v>
      </c>
      <c r="E3724" t="s">
        <v>140</v>
      </c>
      <c r="F3724" t="s">
        <v>603</v>
      </c>
      <c r="G3724" t="s">
        <v>43</v>
      </c>
      <c r="H3724" t="s">
        <v>26782</v>
      </c>
      <c r="I3724" t="s">
        <v>26783</v>
      </c>
      <c r="J3724" t="s">
        <v>26784</v>
      </c>
      <c r="K3724">
        <v>19</v>
      </c>
      <c r="L3724" t="s">
        <v>26785</v>
      </c>
      <c r="N3724" t="s">
        <v>68</v>
      </c>
      <c r="O3724" t="s">
        <v>1411</v>
      </c>
      <c r="P3724" t="s">
        <v>11427</v>
      </c>
      <c r="Q3724" t="s">
        <v>33</v>
      </c>
      <c r="R3724" t="s">
        <v>34</v>
      </c>
      <c r="S3724" t="s">
        <v>26786</v>
      </c>
      <c r="W3724" t="s">
        <v>26787</v>
      </c>
    </row>
    <row r="3725" spans="1:24" x14ac:dyDescent="0.3">
      <c r="A3725">
        <v>972487</v>
      </c>
      <c r="B3725" t="s">
        <v>26788</v>
      </c>
      <c r="C3725" t="s">
        <v>26789</v>
      </c>
      <c r="D3725" t="s">
        <v>26790</v>
      </c>
      <c r="E3725" t="s">
        <v>3529</v>
      </c>
      <c r="F3725" t="s">
        <v>320</v>
      </c>
      <c r="G3725" t="s">
        <v>43</v>
      </c>
      <c r="H3725" t="s">
        <v>26782</v>
      </c>
      <c r="J3725" t="s">
        <v>26791</v>
      </c>
      <c r="N3725" t="s">
        <v>31</v>
      </c>
      <c r="R3725" t="s">
        <v>78</v>
      </c>
      <c r="S3725" t="s">
        <v>26792</v>
      </c>
      <c r="W3725" t="s">
        <v>26793</v>
      </c>
    </row>
    <row r="3726" spans="1:24" x14ac:dyDescent="0.3">
      <c r="A3726">
        <v>972489</v>
      </c>
      <c r="B3726">
        <v>127943</v>
      </c>
      <c r="C3726" t="s">
        <v>26794</v>
      </c>
      <c r="D3726" t="s">
        <v>26795</v>
      </c>
      <c r="E3726" t="s">
        <v>364</v>
      </c>
      <c r="F3726" t="s">
        <v>1833</v>
      </c>
      <c r="G3726" t="s">
        <v>43</v>
      </c>
      <c r="H3726" t="s">
        <v>26796</v>
      </c>
      <c r="I3726" t="s">
        <v>26797</v>
      </c>
      <c r="J3726" t="s">
        <v>26798</v>
      </c>
      <c r="K3726">
        <v>23</v>
      </c>
      <c r="N3726" t="s">
        <v>31</v>
      </c>
      <c r="O3726" t="s">
        <v>158</v>
      </c>
      <c r="Q3726" t="s">
        <v>119</v>
      </c>
      <c r="R3726" t="s">
        <v>120</v>
      </c>
      <c r="S3726" t="s">
        <v>26799</v>
      </c>
      <c r="T3726" t="s">
        <v>646</v>
      </c>
      <c r="W3726" t="s">
        <v>18910</v>
      </c>
      <c r="X3726" t="s">
        <v>1251</v>
      </c>
    </row>
    <row r="3727" spans="1:24" x14ac:dyDescent="0.3">
      <c r="A3727">
        <v>972491</v>
      </c>
      <c r="B3727" t="s">
        <v>26800</v>
      </c>
      <c r="C3727" t="s">
        <v>26801</v>
      </c>
      <c r="D3727" t="s">
        <v>26802</v>
      </c>
      <c r="E3727" t="s">
        <v>195</v>
      </c>
      <c r="F3727" t="s">
        <v>6221</v>
      </c>
      <c r="G3727" t="s">
        <v>27</v>
      </c>
      <c r="H3727" t="s">
        <v>26803</v>
      </c>
      <c r="I3727" t="s">
        <v>26804</v>
      </c>
      <c r="J3727" t="s">
        <v>26805</v>
      </c>
      <c r="K3727">
        <v>80</v>
      </c>
      <c r="L3727" t="s">
        <v>26806</v>
      </c>
      <c r="N3727" t="s">
        <v>31</v>
      </c>
      <c r="O3727" t="s">
        <v>3295</v>
      </c>
      <c r="Q3727" t="s">
        <v>33</v>
      </c>
      <c r="R3727" t="s">
        <v>34</v>
      </c>
      <c r="S3727" t="s">
        <v>26807</v>
      </c>
      <c r="W3727" t="s">
        <v>26808</v>
      </c>
      <c r="X3727" t="s">
        <v>38</v>
      </c>
    </row>
    <row r="3728" spans="1:24" x14ac:dyDescent="0.3">
      <c r="A3728">
        <v>972493</v>
      </c>
      <c r="B3728">
        <v>212312</v>
      </c>
      <c r="C3728" t="s">
        <v>26809</v>
      </c>
      <c r="D3728" t="s">
        <v>26810</v>
      </c>
      <c r="F3728" t="s">
        <v>53</v>
      </c>
      <c r="G3728" t="s">
        <v>27</v>
      </c>
      <c r="H3728" t="s">
        <v>26811</v>
      </c>
      <c r="J3728" t="s">
        <v>26812</v>
      </c>
      <c r="N3728" t="s">
        <v>31</v>
      </c>
      <c r="R3728" t="s">
        <v>78</v>
      </c>
      <c r="S3728" t="s">
        <v>26813</v>
      </c>
      <c r="W3728" t="s">
        <v>26814</v>
      </c>
      <c r="X3728" t="s">
        <v>38</v>
      </c>
    </row>
    <row r="3729" spans="1:24" x14ac:dyDescent="0.3">
      <c r="A3729">
        <v>972495</v>
      </c>
      <c r="B3729">
        <v>228562</v>
      </c>
      <c r="C3729" t="s">
        <v>13448</v>
      </c>
      <c r="D3729" t="s">
        <v>13449</v>
      </c>
      <c r="E3729" t="s">
        <v>140</v>
      </c>
      <c r="F3729" t="s">
        <v>562</v>
      </c>
      <c r="G3729" t="s">
        <v>27</v>
      </c>
      <c r="H3729" t="s">
        <v>26815</v>
      </c>
      <c r="J3729" t="s">
        <v>26816</v>
      </c>
      <c r="N3729" t="s">
        <v>31</v>
      </c>
      <c r="R3729" t="s">
        <v>78</v>
      </c>
      <c r="S3729" t="s">
        <v>13453</v>
      </c>
      <c r="W3729" t="s">
        <v>13475</v>
      </c>
    </row>
    <row r="3730" spans="1:24" x14ac:dyDescent="0.3">
      <c r="A3730">
        <v>972497</v>
      </c>
      <c r="B3730" t="s">
        <v>26817</v>
      </c>
      <c r="C3730" t="s">
        <v>26818</v>
      </c>
      <c r="D3730" t="s">
        <v>26819</v>
      </c>
      <c r="F3730" t="s">
        <v>1833</v>
      </c>
      <c r="G3730" t="s">
        <v>43</v>
      </c>
      <c r="H3730" t="s">
        <v>26820</v>
      </c>
      <c r="I3730" t="s">
        <v>26821</v>
      </c>
      <c r="J3730" t="s">
        <v>26822</v>
      </c>
      <c r="K3730">
        <v>54</v>
      </c>
      <c r="L3730" t="s">
        <v>26823</v>
      </c>
      <c r="N3730" t="s">
        <v>68</v>
      </c>
      <c r="O3730" t="s">
        <v>21273</v>
      </c>
      <c r="P3730" t="s">
        <v>26824</v>
      </c>
      <c r="Q3730" t="s">
        <v>33</v>
      </c>
      <c r="R3730" t="s">
        <v>34</v>
      </c>
      <c r="S3730" t="s">
        <v>26825</v>
      </c>
      <c r="W3730" t="s">
        <v>26826</v>
      </c>
      <c r="X3730" t="s">
        <v>38</v>
      </c>
    </row>
    <row r="3731" spans="1:24" x14ac:dyDescent="0.3">
      <c r="A3731">
        <v>972498</v>
      </c>
      <c r="B3731" t="s">
        <v>26827</v>
      </c>
      <c r="C3731" t="s">
        <v>26828</v>
      </c>
      <c r="D3731" t="s">
        <v>26829</v>
      </c>
      <c r="F3731" t="s">
        <v>356</v>
      </c>
      <c r="G3731" t="s">
        <v>43</v>
      </c>
      <c r="H3731" t="s">
        <v>26830</v>
      </c>
      <c r="I3731" t="s">
        <v>26831</v>
      </c>
      <c r="J3731" t="s">
        <v>26832</v>
      </c>
      <c r="K3731">
        <v>61</v>
      </c>
      <c r="L3731" t="s">
        <v>21272</v>
      </c>
      <c r="N3731" t="s">
        <v>68</v>
      </c>
      <c r="O3731" t="s">
        <v>21273</v>
      </c>
      <c r="P3731" t="s">
        <v>2450</v>
      </c>
      <c r="R3731" t="s">
        <v>903</v>
      </c>
      <c r="S3731" t="s">
        <v>26833</v>
      </c>
      <c r="T3731" t="s">
        <v>402</v>
      </c>
      <c r="W3731" t="s">
        <v>16912</v>
      </c>
      <c r="X3731" t="s">
        <v>38</v>
      </c>
    </row>
    <row r="3732" spans="1:24" x14ac:dyDescent="0.3">
      <c r="A3732">
        <v>972499</v>
      </c>
      <c r="B3732">
        <v>220220</v>
      </c>
      <c r="C3732" t="s">
        <v>26834</v>
      </c>
      <c r="D3732" t="s">
        <v>26835</v>
      </c>
      <c r="F3732" t="s">
        <v>26</v>
      </c>
      <c r="G3732" t="s">
        <v>27</v>
      </c>
      <c r="H3732" t="s">
        <v>26836</v>
      </c>
      <c r="I3732" t="s">
        <v>26836</v>
      </c>
      <c r="J3732" t="s">
        <v>26837</v>
      </c>
      <c r="K3732">
        <v>0</v>
      </c>
      <c r="N3732" t="s">
        <v>31</v>
      </c>
      <c r="O3732" t="s">
        <v>158</v>
      </c>
      <c r="Q3732" t="s">
        <v>119</v>
      </c>
      <c r="R3732" t="s">
        <v>120</v>
      </c>
      <c r="S3732" t="s">
        <v>26838</v>
      </c>
      <c r="W3732" t="s">
        <v>26839</v>
      </c>
    </row>
    <row r="3733" spans="1:24" x14ac:dyDescent="0.3">
      <c r="A3733">
        <v>972500</v>
      </c>
      <c r="B3733" t="s">
        <v>26840</v>
      </c>
      <c r="C3733" t="s">
        <v>26841</v>
      </c>
      <c r="D3733" t="s">
        <v>26842</v>
      </c>
      <c r="F3733" t="s">
        <v>1001</v>
      </c>
      <c r="G3733" t="s">
        <v>27</v>
      </c>
      <c r="H3733" t="s">
        <v>26843</v>
      </c>
      <c r="I3733" t="s">
        <v>26844</v>
      </c>
      <c r="J3733" t="s">
        <v>26845</v>
      </c>
      <c r="K3733">
        <v>95</v>
      </c>
      <c r="L3733" t="s">
        <v>637</v>
      </c>
      <c r="N3733" t="s">
        <v>68</v>
      </c>
      <c r="O3733" t="s">
        <v>1548</v>
      </c>
      <c r="P3733" t="s">
        <v>147</v>
      </c>
      <c r="Q3733" t="s">
        <v>33</v>
      </c>
      <c r="R3733" t="s">
        <v>34</v>
      </c>
      <c r="S3733" t="s">
        <v>26846</v>
      </c>
      <c r="W3733" t="s">
        <v>26847</v>
      </c>
      <c r="X3733" t="s">
        <v>38</v>
      </c>
    </row>
    <row r="3734" spans="1:24" x14ac:dyDescent="0.3">
      <c r="A3734">
        <v>972501</v>
      </c>
      <c r="B3734">
        <v>268517</v>
      </c>
      <c r="C3734" t="s">
        <v>26848</v>
      </c>
      <c r="D3734" t="s">
        <v>26849</v>
      </c>
      <c r="F3734" t="s">
        <v>562</v>
      </c>
      <c r="G3734" t="s">
        <v>27</v>
      </c>
      <c r="H3734" t="s">
        <v>26850</v>
      </c>
      <c r="I3734" t="s">
        <v>26851</v>
      </c>
      <c r="J3734" t="s">
        <v>26852</v>
      </c>
      <c r="K3734">
        <v>118</v>
      </c>
      <c r="L3734" t="s">
        <v>26853</v>
      </c>
      <c r="N3734" t="s">
        <v>68</v>
      </c>
      <c r="O3734" t="s">
        <v>1548</v>
      </c>
      <c r="P3734" t="s">
        <v>4478</v>
      </c>
      <c r="Q3734" t="s">
        <v>33</v>
      </c>
      <c r="R3734" t="s">
        <v>34</v>
      </c>
      <c r="S3734" t="s">
        <v>26854</v>
      </c>
      <c r="W3734" t="s">
        <v>26855</v>
      </c>
      <c r="X3734" t="s">
        <v>38</v>
      </c>
    </row>
    <row r="3735" spans="1:24" x14ac:dyDescent="0.3">
      <c r="A3735">
        <v>972502</v>
      </c>
      <c r="B3735">
        <v>59697</v>
      </c>
      <c r="C3735" t="s">
        <v>26856</v>
      </c>
      <c r="D3735" t="s">
        <v>26857</v>
      </c>
      <c r="E3735" t="s">
        <v>140</v>
      </c>
      <c r="F3735" t="s">
        <v>196</v>
      </c>
      <c r="G3735" t="s">
        <v>27</v>
      </c>
      <c r="H3735" t="s">
        <v>26858</v>
      </c>
      <c r="I3735" t="s">
        <v>26859</v>
      </c>
      <c r="J3735" t="s">
        <v>26860</v>
      </c>
      <c r="K3735">
        <v>41</v>
      </c>
      <c r="L3735" t="s">
        <v>26861</v>
      </c>
      <c r="N3735" t="s">
        <v>68</v>
      </c>
      <c r="O3735" t="s">
        <v>1548</v>
      </c>
      <c r="P3735" t="s">
        <v>18599</v>
      </c>
      <c r="Q3735" t="s">
        <v>33</v>
      </c>
      <c r="R3735" t="s">
        <v>34</v>
      </c>
      <c r="S3735" t="s">
        <v>26862</v>
      </c>
      <c r="W3735" t="s">
        <v>3715</v>
      </c>
      <c r="X3735" t="s">
        <v>60</v>
      </c>
    </row>
    <row r="3736" spans="1:24" x14ac:dyDescent="0.3">
      <c r="A3736">
        <v>972504</v>
      </c>
      <c r="B3736">
        <v>273364</v>
      </c>
      <c r="C3736" t="s">
        <v>26863</v>
      </c>
      <c r="D3736" t="s">
        <v>26864</v>
      </c>
      <c r="F3736" t="s">
        <v>165</v>
      </c>
      <c r="G3736" t="s">
        <v>27</v>
      </c>
      <c r="H3736" t="s">
        <v>26865</v>
      </c>
      <c r="I3736" t="s">
        <v>26866</v>
      </c>
      <c r="J3736" t="s">
        <v>26867</v>
      </c>
      <c r="K3736">
        <v>108</v>
      </c>
      <c r="L3736" t="s">
        <v>26868</v>
      </c>
      <c r="N3736" t="s">
        <v>68</v>
      </c>
      <c r="O3736" t="s">
        <v>21273</v>
      </c>
      <c r="P3736" t="s">
        <v>5814</v>
      </c>
      <c r="Q3736" t="s">
        <v>33</v>
      </c>
      <c r="R3736" t="s">
        <v>34</v>
      </c>
      <c r="S3736" t="s">
        <v>26869</v>
      </c>
      <c r="W3736" t="s">
        <v>26870</v>
      </c>
      <c r="X3736" t="s">
        <v>38</v>
      </c>
    </row>
    <row r="3737" spans="1:24" x14ac:dyDescent="0.3">
      <c r="A3737">
        <v>972505</v>
      </c>
      <c r="B3737">
        <v>318130</v>
      </c>
      <c r="C3737" t="s">
        <v>26871</v>
      </c>
      <c r="D3737" t="s">
        <v>26872</v>
      </c>
      <c r="E3737" t="s">
        <v>140</v>
      </c>
      <c r="F3737" t="s">
        <v>970</v>
      </c>
      <c r="G3737" t="s">
        <v>27</v>
      </c>
      <c r="H3737" t="s">
        <v>26873</v>
      </c>
      <c r="I3737" t="s">
        <v>26874</v>
      </c>
      <c r="J3737" t="s">
        <v>26875</v>
      </c>
      <c r="K3737">
        <v>98</v>
      </c>
      <c r="L3737" t="s">
        <v>26876</v>
      </c>
      <c r="N3737" t="s">
        <v>68</v>
      </c>
      <c r="O3737" t="s">
        <v>21273</v>
      </c>
      <c r="P3737" t="s">
        <v>370</v>
      </c>
      <c r="Q3737" t="s">
        <v>33</v>
      </c>
      <c r="R3737" t="s">
        <v>34</v>
      </c>
      <c r="S3737" t="s">
        <v>26877</v>
      </c>
      <c r="T3737" t="s">
        <v>265</v>
      </c>
      <c r="W3737" t="s">
        <v>21389</v>
      </c>
      <c r="X3737" t="s">
        <v>38</v>
      </c>
    </row>
    <row r="3738" spans="1:24" x14ac:dyDescent="0.3">
      <c r="A3738">
        <v>972506</v>
      </c>
      <c r="B3738">
        <v>212312</v>
      </c>
      <c r="C3738" t="s">
        <v>26809</v>
      </c>
      <c r="D3738" t="s">
        <v>26810</v>
      </c>
      <c r="F3738" t="s">
        <v>53</v>
      </c>
      <c r="G3738" t="s">
        <v>27</v>
      </c>
      <c r="H3738" t="s">
        <v>26878</v>
      </c>
      <c r="I3738" t="s">
        <v>26879</v>
      </c>
      <c r="J3738" t="s">
        <v>26880</v>
      </c>
      <c r="K3738">
        <v>112</v>
      </c>
      <c r="L3738" t="s">
        <v>26881</v>
      </c>
      <c r="N3738" t="s">
        <v>68</v>
      </c>
      <c r="O3738" t="s">
        <v>21273</v>
      </c>
      <c r="P3738" t="s">
        <v>232</v>
      </c>
      <c r="Q3738" t="s">
        <v>33</v>
      </c>
      <c r="R3738" t="s">
        <v>34</v>
      </c>
      <c r="S3738" t="s">
        <v>26813</v>
      </c>
      <c r="W3738" t="s">
        <v>21475</v>
      </c>
      <c r="X3738" t="s">
        <v>38</v>
      </c>
    </row>
    <row r="3739" spans="1:24" x14ac:dyDescent="0.3">
      <c r="A3739">
        <v>972507</v>
      </c>
      <c r="B3739" t="s">
        <v>26882</v>
      </c>
      <c r="C3739" t="s">
        <v>26883</v>
      </c>
      <c r="D3739" t="s">
        <v>26884</v>
      </c>
      <c r="E3739" t="s">
        <v>17414</v>
      </c>
      <c r="F3739" t="s">
        <v>970</v>
      </c>
      <c r="G3739" t="s">
        <v>43</v>
      </c>
      <c r="H3739" t="s">
        <v>26878</v>
      </c>
      <c r="I3739" t="s">
        <v>26885</v>
      </c>
      <c r="J3739" t="s">
        <v>26886</v>
      </c>
      <c r="K3739">
        <v>98</v>
      </c>
      <c r="L3739" t="s">
        <v>26887</v>
      </c>
      <c r="N3739" t="s">
        <v>68</v>
      </c>
      <c r="O3739" t="s">
        <v>21273</v>
      </c>
      <c r="P3739" t="s">
        <v>528</v>
      </c>
      <c r="Q3739" t="s">
        <v>33</v>
      </c>
      <c r="R3739" t="s">
        <v>34</v>
      </c>
      <c r="S3739" t="s">
        <v>26888</v>
      </c>
      <c r="T3739" t="s">
        <v>36</v>
      </c>
      <c r="W3739" t="s">
        <v>21389</v>
      </c>
      <c r="X3739" t="s">
        <v>38</v>
      </c>
    </row>
    <row r="3740" spans="1:24" x14ac:dyDescent="0.3">
      <c r="A3740">
        <v>972508</v>
      </c>
      <c r="B3740">
        <v>240619</v>
      </c>
      <c r="C3740" t="s">
        <v>26889</v>
      </c>
      <c r="D3740" t="s">
        <v>26890</v>
      </c>
      <c r="E3740" t="s">
        <v>140</v>
      </c>
      <c r="F3740" t="s">
        <v>102</v>
      </c>
      <c r="G3740" t="s">
        <v>43</v>
      </c>
      <c r="H3740" t="s">
        <v>26891</v>
      </c>
      <c r="I3740" t="s">
        <v>26892</v>
      </c>
      <c r="J3740" t="s">
        <v>26893</v>
      </c>
      <c r="K3740">
        <v>111</v>
      </c>
      <c r="L3740" t="s">
        <v>2611</v>
      </c>
      <c r="N3740" t="s">
        <v>68</v>
      </c>
      <c r="O3740" t="s">
        <v>1548</v>
      </c>
      <c r="P3740" t="s">
        <v>26894</v>
      </c>
      <c r="Q3740" t="s">
        <v>33</v>
      </c>
      <c r="R3740" t="s">
        <v>34</v>
      </c>
      <c r="S3740" t="s">
        <v>26895</v>
      </c>
      <c r="T3740" t="s">
        <v>2921</v>
      </c>
      <c r="W3740" t="s">
        <v>8675</v>
      </c>
      <c r="X3740" t="s">
        <v>38</v>
      </c>
    </row>
    <row r="3741" spans="1:24" x14ac:dyDescent="0.3">
      <c r="A3741">
        <v>972509</v>
      </c>
      <c r="B3741" t="s">
        <v>26896</v>
      </c>
      <c r="C3741" t="s">
        <v>26897</v>
      </c>
      <c r="D3741" t="s">
        <v>26898</v>
      </c>
      <c r="E3741" t="s">
        <v>195</v>
      </c>
      <c r="F3741" t="s">
        <v>818</v>
      </c>
      <c r="G3741" t="s">
        <v>27</v>
      </c>
      <c r="H3741" t="s">
        <v>26899</v>
      </c>
      <c r="I3741" t="s">
        <v>26900</v>
      </c>
      <c r="J3741" t="s">
        <v>26901</v>
      </c>
      <c r="K3741">
        <v>113</v>
      </c>
      <c r="L3741" t="s">
        <v>1876</v>
      </c>
      <c r="N3741" t="s">
        <v>68</v>
      </c>
      <c r="O3741" t="s">
        <v>21273</v>
      </c>
      <c r="P3741" t="s">
        <v>715</v>
      </c>
      <c r="Q3741" t="s">
        <v>33</v>
      </c>
      <c r="R3741" t="s">
        <v>34</v>
      </c>
      <c r="S3741" t="s">
        <v>26902</v>
      </c>
      <c r="W3741" t="s">
        <v>1876</v>
      </c>
      <c r="X3741" t="s">
        <v>38</v>
      </c>
    </row>
    <row r="3742" spans="1:24" x14ac:dyDescent="0.3">
      <c r="A3742">
        <v>972510</v>
      </c>
      <c r="B3742" t="s">
        <v>26903</v>
      </c>
      <c r="C3742" t="s">
        <v>26904</v>
      </c>
      <c r="D3742" t="s">
        <v>26905</v>
      </c>
      <c r="F3742" t="s">
        <v>1001</v>
      </c>
      <c r="G3742" t="s">
        <v>43</v>
      </c>
      <c r="H3742" t="s">
        <v>26906</v>
      </c>
      <c r="I3742" t="s">
        <v>26907</v>
      </c>
      <c r="J3742" t="s">
        <v>26908</v>
      </c>
      <c r="K3742">
        <v>40</v>
      </c>
      <c r="L3742" t="s">
        <v>26909</v>
      </c>
      <c r="N3742" t="s">
        <v>68</v>
      </c>
      <c r="O3742" t="s">
        <v>21273</v>
      </c>
      <c r="P3742" t="s">
        <v>26910</v>
      </c>
      <c r="R3742" t="s">
        <v>4136</v>
      </c>
      <c r="S3742" t="s">
        <v>26911</v>
      </c>
      <c r="W3742" t="s">
        <v>26909</v>
      </c>
      <c r="X3742" t="s">
        <v>60</v>
      </c>
    </row>
    <row r="3743" spans="1:24" x14ac:dyDescent="0.3">
      <c r="A3743">
        <v>972511</v>
      </c>
      <c r="B3743">
        <v>333997</v>
      </c>
      <c r="C3743" t="s">
        <v>26912</v>
      </c>
      <c r="D3743" t="s">
        <v>26913</v>
      </c>
      <c r="F3743" t="s">
        <v>125</v>
      </c>
      <c r="G3743" t="s">
        <v>43</v>
      </c>
      <c r="H3743" t="s">
        <v>26914</v>
      </c>
      <c r="I3743" t="s">
        <v>26915</v>
      </c>
      <c r="J3743" t="s">
        <v>26916</v>
      </c>
      <c r="K3743">
        <v>104</v>
      </c>
      <c r="L3743" t="s">
        <v>6687</v>
      </c>
      <c r="N3743" t="s">
        <v>68</v>
      </c>
      <c r="O3743" t="s">
        <v>1548</v>
      </c>
      <c r="P3743" t="s">
        <v>20179</v>
      </c>
      <c r="Q3743" t="s">
        <v>33</v>
      </c>
      <c r="R3743" t="s">
        <v>34</v>
      </c>
      <c r="S3743" t="s">
        <v>26917</v>
      </c>
      <c r="W3743" t="s">
        <v>26918</v>
      </c>
      <c r="X3743" t="s">
        <v>38</v>
      </c>
    </row>
    <row r="3744" spans="1:24" x14ac:dyDescent="0.3">
      <c r="A3744">
        <v>972512</v>
      </c>
      <c r="B3744">
        <v>111475</v>
      </c>
      <c r="C3744" t="s">
        <v>26919</v>
      </c>
      <c r="D3744" t="s">
        <v>26920</v>
      </c>
      <c r="E3744" t="s">
        <v>195</v>
      </c>
      <c r="F3744" t="s">
        <v>1864</v>
      </c>
      <c r="G3744" t="s">
        <v>27</v>
      </c>
      <c r="H3744" t="s">
        <v>26921</v>
      </c>
      <c r="I3744" t="s">
        <v>26922</v>
      </c>
      <c r="J3744" t="s">
        <v>26923</v>
      </c>
      <c r="K3744">
        <v>31</v>
      </c>
      <c r="N3744" t="s">
        <v>31</v>
      </c>
      <c r="O3744" t="s">
        <v>1411</v>
      </c>
      <c r="Q3744" t="s">
        <v>33</v>
      </c>
      <c r="R3744" t="s">
        <v>34</v>
      </c>
      <c r="S3744" t="s">
        <v>26924</v>
      </c>
      <c r="T3744" t="s">
        <v>530</v>
      </c>
      <c r="W3744" t="s">
        <v>26925</v>
      </c>
      <c r="X3744" t="s">
        <v>60</v>
      </c>
    </row>
    <row r="3745" spans="1:24" x14ac:dyDescent="0.3">
      <c r="A3745">
        <v>972513</v>
      </c>
      <c r="B3745">
        <v>258491</v>
      </c>
      <c r="C3745" t="s">
        <v>26926</v>
      </c>
      <c r="D3745" t="s">
        <v>26927</v>
      </c>
      <c r="F3745" t="s">
        <v>219</v>
      </c>
      <c r="G3745" t="s">
        <v>27</v>
      </c>
      <c r="H3745" t="s">
        <v>26928</v>
      </c>
      <c r="J3745" t="s">
        <v>26929</v>
      </c>
      <c r="N3745" t="s">
        <v>31</v>
      </c>
      <c r="R3745" t="s">
        <v>78</v>
      </c>
      <c r="S3745" t="s">
        <v>26930</v>
      </c>
      <c r="T3745" t="s">
        <v>36</v>
      </c>
      <c r="W3745" t="s">
        <v>26931</v>
      </c>
      <c r="X3745" t="s">
        <v>38</v>
      </c>
    </row>
    <row r="3746" spans="1:24" x14ac:dyDescent="0.3">
      <c r="A3746">
        <v>972514</v>
      </c>
      <c r="B3746" t="s">
        <v>26932</v>
      </c>
      <c r="C3746" t="s">
        <v>26933</v>
      </c>
      <c r="D3746" t="s">
        <v>26934</v>
      </c>
      <c r="F3746" t="s">
        <v>1610</v>
      </c>
      <c r="G3746" t="s">
        <v>27</v>
      </c>
      <c r="H3746" t="s">
        <v>26935</v>
      </c>
      <c r="I3746" t="s">
        <v>26936</v>
      </c>
      <c r="J3746" t="s">
        <v>26937</v>
      </c>
      <c r="K3746">
        <v>109</v>
      </c>
      <c r="L3746" t="s">
        <v>1672</v>
      </c>
      <c r="N3746" t="s">
        <v>68</v>
      </c>
      <c r="O3746" t="s">
        <v>1548</v>
      </c>
      <c r="P3746" t="s">
        <v>1673</v>
      </c>
      <c r="Q3746" t="s">
        <v>33</v>
      </c>
      <c r="R3746" t="s">
        <v>34</v>
      </c>
      <c r="S3746" t="s">
        <v>26938</v>
      </c>
      <c r="W3746" t="s">
        <v>19964</v>
      </c>
      <c r="X3746" t="s">
        <v>38</v>
      </c>
    </row>
    <row r="3747" spans="1:24" x14ac:dyDescent="0.3">
      <c r="A3747">
        <v>972515</v>
      </c>
      <c r="B3747" t="s">
        <v>26939</v>
      </c>
      <c r="C3747" t="s">
        <v>26940</v>
      </c>
      <c r="D3747" t="s">
        <v>26941</v>
      </c>
      <c r="F3747" t="s">
        <v>92</v>
      </c>
      <c r="G3747" t="s">
        <v>43</v>
      </c>
      <c r="H3747" t="s">
        <v>26942</v>
      </c>
      <c r="J3747" t="s">
        <v>26943</v>
      </c>
      <c r="N3747" t="s">
        <v>31</v>
      </c>
      <c r="R3747" t="s">
        <v>78</v>
      </c>
      <c r="S3747" t="s">
        <v>26944</v>
      </c>
      <c r="W3747" t="s">
        <v>26945</v>
      </c>
      <c r="X3747" t="s">
        <v>38</v>
      </c>
    </row>
    <row r="3748" spans="1:24" x14ac:dyDescent="0.3">
      <c r="A3748">
        <v>972516</v>
      </c>
      <c r="B3748">
        <v>307602</v>
      </c>
      <c r="C3748" t="s">
        <v>26946</v>
      </c>
      <c r="D3748" t="s">
        <v>26947</v>
      </c>
      <c r="F3748" t="s">
        <v>1911</v>
      </c>
      <c r="G3748" t="s">
        <v>43</v>
      </c>
      <c r="H3748" t="s">
        <v>26948</v>
      </c>
      <c r="I3748" t="s">
        <v>26949</v>
      </c>
      <c r="J3748" t="s">
        <v>26950</v>
      </c>
      <c r="K3748">
        <v>102</v>
      </c>
      <c r="L3748" t="s">
        <v>26951</v>
      </c>
      <c r="N3748" t="s">
        <v>68</v>
      </c>
      <c r="O3748" t="s">
        <v>3295</v>
      </c>
      <c r="P3748" t="s">
        <v>26952</v>
      </c>
      <c r="Q3748" t="s">
        <v>33</v>
      </c>
      <c r="R3748" t="s">
        <v>34</v>
      </c>
      <c r="S3748" t="s">
        <v>26953</v>
      </c>
      <c r="T3748" t="s">
        <v>26954</v>
      </c>
      <c r="W3748" t="s">
        <v>26955</v>
      </c>
      <c r="X3748" t="s">
        <v>38</v>
      </c>
    </row>
    <row r="3749" spans="1:24" x14ac:dyDescent="0.3">
      <c r="A3749">
        <v>972517</v>
      </c>
      <c r="B3749">
        <v>226827</v>
      </c>
      <c r="C3749" t="s">
        <v>26956</v>
      </c>
      <c r="D3749" t="s">
        <v>26957</v>
      </c>
      <c r="F3749" t="s">
        <v>562</v>
      </c>
      <c r="G3749" t="s">
        <v>43</v>
      </c>
      <c r="H3749" t="s">
        <v>26958</v>
      </c>
      <c r="I3749" t="s">
        <v>26959</v>
      </c>
      <c r="J3749" t="s">
        <v>26960</v>
      </c>
      <c r="K3749">
        <v>99</v>
      </c>
      <c r="L3749" t="s">
        <v>26961</v>
      </c>
      <c r="N3749" t="s">
        <v>68</v>
      </c>
      <c r="O3749" t="s">
        <v>3295</v>
      </c>
      <c r="P3749" t="s">
        <v>577</v>
      </c>
      <c r="Q3749" t="s">
        <v>33</v>
      </c>
      <c r="R3749" t="s">
        <v>34</v>
      </c>
      <c r="S3749" t="s">
        <v>26962</v>
      </c>
      <c r="W3749" t="s">
        <v>26963</v>
      </c>
      <c r="X3749" t="s">
        <v>38</v>
      </c>
    </row>
    <row r="3750" spans="1:24" x14ac:dyDescent="0.3">
      <c r="A3750">
        <v>972518</v>
      </c>
      <c r="B3750">
        <v>286847</v>
      </c>
      <c r="C3750" t="s">
        <v>12921</v>
      </c>
      <c r="D3750" t="s">
        <v>12922</v>
      </c>
      <c r="F3750" t="s">
        <v>1350</v>
      </c>
      <c r="G3750" t="s">
        <v>27</v>
      </c>
      <c r="H3750" t="s">
        <v>26964</v>
      </c>
      <c r="J3750" t="s">
        <v>26965</v>
      </c>
      <c r="N3750" t="s">
        <v>31</v>
      </c>
      <c r="R3750" t="s">
        <v>78</v>
      </c>
      <c r="S3750" t="s">
        <v>12927</v>
      </c>
      <c r="T3750" t="s">
        <v>12928</v>
      </c>
      <c r="W3750" t="s">
        <v>26966</v>
      </c>
      <c r="X3750" t="s">
        <v>38</v>
      </c>
    </row>
    <row r="3751" spans="1:24" x14ac:dyDescent="0.3">
      <c r="A3751">
        <v>972519</v>
      </c>
      <c r="B3751" t="s">
        <v>26967</v>
      </c>
      <c r="C3751" t="s">
        <v>26968</v>
      </c>
      <c r="D3751" t="s">
        <v>26969</v>
      </c>
      <c r="F3751" t="s">
        <v>1042</v>
      </c>
      <c r="G3751" t="s">
        <v>27</v>
      </c>
      <c r="H3751" t="s">
        <v>26970</v>
      </c>
      <c r="I3751" t="s">
        <v>26971</v>
      </c>
      <c r="J3751" t="s">
        <v>26972</v>
      </c>
      <c r="K3751">
        <v>94</v>
      </c>
      <c r="N3751" t="s">
        <v>31</v>
      </c>
      <c r="O3751" t="s">
        <v>1411</v>
      </c>
      <c r="Q3751" t="s">
        <v>33</v>
      </c>
      <c r="R3751" t="s">
        <v>34</v>
      </c>
      <c r="S3751" t="s">
        <v>26973</v>
      </c>
      <c r="W3751" t="s">
        <v>26974</v>
      </c>
      <c r="X3751" t="s">
        <v>38</v>
      </c>
    </row>
    <row r="3752" spans="1:24" x14ac:dyDescent="0.3">
      <c r="A3752">
        <v>972520</v>
      </c>
      <c r="B3752">
        <v>321052</v>
      </c>
      <c r="C3752" t="s">
        <v>18736</v>
      </c>
      <c r="D3752" t="s">
        <v>18737</v>
      </c>
      <c r="E3752" t="s">
        <v>462</v>
      </c>
      <c r="F3752" t="s">
        <v>219</v>
      </c>
      <c r="G3752" t="s">
        <v>43</v>
      </c>
      <c r="H3752" t="s">
        <v>26975</v>
      </c>
      <c r="J3752" t="s">
        <v>26976</v>
      </c>
      <c r="N3752" t="s">
        <v>31</v>
      </c>
      <c r="R3752" t="s">
        <v>78</v>
      </c>
      <c r="S3752" t="s">
        <v>18742</v>
      </c>
      <c r="T3752" t="s">
        <v>18743</v>
      </c>
      <c r="W3752" t="s">
        <v>26977</v>
      </c>
    </row>
    <row r="3753" spans="1:24" x14ac:dyDescent="0.3">
      <c r="A3753">
        <v>972521</v>
      </c>
      <c r="B3753" t="s">
        <v>26675</v>
      </c>
      <c r="C3753" t="s">
        <v>26676</v>
      </c>
      <c r="D3753" t="s">
        <v>26677</v>
      </c>
      <c r="F3753" t="s">
        <v>84</v>
      </c>
      <c r="G3753" t="s">
        <v>43</v>
      </c>
      <c r="H3753" t="s">
        <v>26978</v>
      </c>
      <c r="I3753" t="s">
        <v>26979</v>
      </c>
      <c r="J3753" t="s">
        <v>26980</v>
      </c>
      <c r="K3753">
        <v>94</v>
      </c>
      <c r="N3753" t="s">
        <v>31</v>
      </c>
      <c r="O3753" t="s">
        <v>3295</v>
      </c>
      <c r="Q3753" t="s">
        <v>33</v>
      </c>
      <c r="R3753" t="s">
        <v>34</v>
      </c>
      <c r="S3753" t="s">
        <v>25295</v>
      </c>
      <c r="W3753" t="s">
        <v>26981</v>
      </c>
    </row>
    <row r="3754" spans="1:24" x14ac:dyDescent="0.3">
      <c r="A3754">
        <v>972522</v>
      </c>
      <c r="B3754" t="s">
        <v>26982</v>
      </c>
      <c r="C3754" t="s">
        <v>26983</v>
      </c>
      <c r="D3754" t="s">
        <v>26984</v>
      </c>
      <c r="F3754" t="s">
        <v>141</v>
      </c>
      <c r="G3754" t="s">
        <v>27</v>
      </c>
      <c r="H3754" t="s">
        <v>26985</v>
      </c>
      <c r="I3754" t="s">
        <v>26986</v>
      </c>
      <c r="J3754" t="s">
        <v>26987</v>
      </c>
      <c r="K3754">
        <v>107</v>
      </c>
      <c r="L3754" t="s">
        <v>26988</v>
      </c>
      <c r="N3754" t="s">
        <v>68</v>
      </c>
      <c r="O3754" t="s">
        <v>21273</v>
      </c>
      <c r="P3754" t="s">
        <v>26989</v>
      </c>
      <c r="Q3754" t="s">
        <v>33</v>
      </c>
      <c r="R3754" t="s">
        <v>34</v>
      </c>
      <c r="S3754" t="s">
        <v>26990</v>
      </c>
      <c r="T3754" t="s">
        <v>1759</v>
      </c>
      <c r="W3754" t="s">
        <v>26991</v>
      </c>
      <c r="X3754" t="s">
        <v>38</v>
      </c>
    </row>
    <row r="3755" spans="1:24" x14ac:dyDescent="0.3">
      <c r="A3755">
        <v>972523</v>
      </c>
      <c r="B3755" t="s">
        <v>26487</v>
      </c>
      <c r="C3755" t="s">
        <v>26488</v>
      </c>
      <c r="D3755" t="s">
        <v>26489</v>
      </c>
      <c r="E3755" t="s">
        <v>140</v>
      </c>
      <c r="F3755" t="s">
        <v>165</v>
      </c>
      <c r="G3755" t="s">
        <v>43</v>
      </c>
      <c r="H3755" t="s">
        <v>26992</v>
      </c>
      <c r="I3755" t="s">
        <v>26993</v>
      </c>
      <c r="J3755" t="s">
        <v>26994</v>
      </c>
      <c r="K3755">
        <v>21</v>
      </c>
      <c r="L3755" t="s">
        <v>14818</v>
      </c>
      <c r="N3755" t="s">
        <v>68</v>
      </c>
      <c r="O3755" t="s">
        <v>1548</v>
      </c>
      <c r="P3755" t="s">
        <v>26995</v>
      </c>
      <c r="Q3755" t="s">
        <v>119</v>
      </c>
      <c r="R3755" t="s">
        <v>120</v>
      </c>
      <c r="S3755" t="s">
        <v>26493</v>
      </c>
      <c r="T3755" t="s">
        <v>1345</v>
      </c>
      <c r="W3755" t="s">
        <v>26996</v>
      </c>
      <c r="X3755" t="s">
        <v>60</v>
      </c>
    </row>
    <row r="3756" spans="1:24" x14ac:dyDescent="0.3">
      <c r="A3756">
        <v>972525</v>
      </c>
      <c r="B3756" t="s">
        <v>26997</v>
      </c>
      <c r="C3756" t="s">
        <v>26998</v>
      </c>
      <c r="D3756" t="s">
        <v>26999</v>
      </c>
      <c r="E3756" t="s">
        <v>2001</v>
      </c>
      <c r="F3756" t="s">
        <v>818</v>
      </c>
      <c r="G3756" t="s">
        <v>27</v>
      </c>
      <c r="H3756" t="s">
        <v>27000</v>
      </c>
      <c r="J3756" t="s">
        <v>27001</v>
      </c>
      <c r="N3756" t="s">
        <v>31</v>
      </c>
      <c r="R3756" t="s">
        <v>78</v>
      </c>
      <c r="S3756" t="s">
        <v>27002</v>
      </c>
      <c r="T3756" t="s">
        <v>17214</v>
      </c>
      <c r="W3756" t="s">
        <v>27003</v>
      </c>
    </row>
    <row r="3757" spans="1:24" x14ac:dyDescent="0.3">
      <c r="A3757">
        <v>972526</v>
      </c>
      <c r="B3757">
        <v>56247</v>
      </c>
      <c r="C3757" t="s">
        <v>24026</v>
      </c>
      <c r="D3757" t="s">
        <v>24027</v>
      </c>
      <c r="E3757" t="s">
        <v>195</v>
      </c>
      <c r="F3757" t="s">
        <v>1610</v>
      </c>
      <c r="G3757" t="s">
        <v>27</v>
      </c>
      <c r="H3757" t="s">
        <v>27004</v>
      </c>
      <c r="J3757" t="s">
        <v>27005</v>
      </c>
      <c r="N3757" t="s">
        <v>31</v>
      </c>
      <c r="R3757" t="s">
        <v>78</v>
      </c>
      <c r="S3757" t="s">
        <v>24031</v>
      </c>
      <c r="W3757" t="s">
        <v>27006</v>
      </c>
      <c r="X3757" t="s">
        <v>38</v>
      </c>
    </row>
    <row r="3758" spans="1:24" x14ac:dyDescent="0.3">
      <c r="A3758">
        <v>972527</v>
      </c>
      <c r="B3758" t="s">
        <v>27007</v>
      </c>
      <c r="C3758" t="s">
        <v>27008</v>
      </c>
      <c r="D3758" t="s">
        <v>27009</v>
      </c>
      <c r="F3758" t="s">
        <v>603</v>
      </c>
      <c r="G3758" t="s">
        <v>43</v>
      </c>
      <c r="H3758" t="s">
        <v>27010</v>
      </c>
      <c r="I3758" t="s">
        <v>27011</v>
      </c>
      <c r="J3758" t="s">
        <v>27012</v>
      </c>
      <c r="K3758">
        <v>92</v>
      </c>
      <c r="L3758" t="s">
        <v>1800</v>
      </c>
      <c r="N3758" t="s">
        <v>31</v>
      </c>
      <c r="O3758" t="s">
        <v>1548</v>
      </c>
      <c r="Q3758" t="s">
        <v>33</v>
      </c>
      <c r="R3758" t="s">
        <v>34</v>
      </c>
      <c r="S3758" t="s">
        <v>27013</v>
      </c>
      <c r="T3758" t="s">
        <v>36</v>
      </c>
      <c r="W3758" t="s">
        <v>27014</v>
      </c>
      <c r="X3758" t="s">
        <v>38</v>
      </c>
    </row>
    <row r="3759" spans="1:24" x14ac:dyDescent="0.3">
      <c r="A3759">
        <v>972528</v>
      </c>
      <c r="B3759" t="s">
        <v>1926</v>
      </c>
      <c r="C3759" t="s">
        <v>1927</v>
      </c>
      <c r="D3759" t="s">
        <v>1928</v>
      </c>
      <c r="F3759" t="s">
        <v>63</v>
      </c>
      <c r="G3759" t="s">
        <v>43</v>
      </c>
      <c r="H3759" t="s">
        <v>27015</v>
      </c>
      <c r="I3759" t="s">
        <v>27016</v>
      </c>
      <c r="J3759" t="s">
        <v>27017</v>
      </c>
      <c r="K3759">
        <v>95</v>
      </c>
      <c r="L3759" t="s">
        <v>27018</v>
      </c>
      <c r="N3759" t="s">
        <v>68</v>
      </c>
      <c r="O3759" t="s">
        <v>21273</v>
      </c>
      <c r="P3759" t="s">
        <v>27019</v>
      </c>
      <c r="Q3759" t="s">
        <v>33</v>
      </c>
      <c r="R3759" t="s">
        <v>34</v>
      </c>
      <c r="S3759" t="s">
        <v>1932</v>
      </c>
      <c r="W3759" t="s">
        <v>682</v>
      </c>
      <c r="X3759" t="s">
        <v>38</v>
      </c>
    </row>
    <row r="3760" spans="1:24" x14ac:dyDescent="0.3">
      <c r="A3760">
        <v>972531</v>
      </c>
      <c r="B3760">
        <v>312657</v>
      </c>
      <c r="C3760" t="s">
        <v>27020</v>
      </c>
      <c r="D3760" t="s">
        <v>27021</v>
      </c>
      <c r="E3760" t="s">
        <v>195</v>
      </c>
      <c r="F3760" t="s">
        <v>365</v>
      </c>
      <c r="G3760" t="s">
        <v>43</v>
      </c>
      <c r="H3760" t="s">
        <v>27022</v>
      </c>
      <c r="I3760" t="s">
        <v>27023</v>
      </c>
      <c r="J3760" t="s">
        <v>27024</v>
      </c>
      <c r="K3760">
        <v>66</v>
      </c>
      <c r="L3760" t="s">
        <v>3560</v>
      </c>
      <c r="N3760" t="s">
        <v>68</v>
      </c>
      <c r="O3760" t="s">
        <v>1548</v>
      </c>
      <c r="P3760" t="s">
        <v>577</v>
      </c>
      <c r="Q3760" t="s">
        <v>33</v>
      </c>
      <c r="R3760" t="s">
        <v>34</v>
      </c>
      <c r="S3760" t="s">
        <v>27025</v>
      </c>
      <c r="W3760" t="s">
        <v>27026</v>
      </c>
      <c r="X3760" t="s">
        <v>38</v>
      </c>
    </row>
    <row r="3761" spans="1:24" x14ac:dyDescent="0.3">
      <c r="A3761">
        <v>972532</v>
      </c>
      <c r="B3761" t="s">
        <v>27027</v>
      </c>
      <c r="C3761" t="s">
        <v>27028</v>
      </c>
      <c r="D3761" t="s">
        <v>27029</v>
      </c>
      <c r="F3761" t="s">
        <v>668</v>
      </c>
      <c r="G3761" t="s">
        <v>27</v>
      </c>
      <c r="H3761" t="s">
        <v>27030</v>
      </c>
      <c r="I3761" t="s">
        <v>27031</v>
      </c>
      <c r="J3761" t="s">
        <v>27032</v>
      </c>
      <c r="K3761">
        <v>67</v>
      </c>
      <c r="L3761" t="s">
        <v>1800</v>
      </c>
      <c r="N3761" t="s">
        <v>68</v>
      </c>
      <c r="O3761" t="s">
        <v>1548</v>
      </c>
      <c r="P3761" t="s">
        <v>9990</v>
      </c>
      <c r="Q3761" t="s">
        <v>33</v>
      </c>
      <c r="R3761" t="s">
        <v>34</v>
      </c>
      <c r="S3761" t="s">
        <v>27033</v>
      </c>
      <c r="W3761" t="s">
        <v>27034</v>
      </c>
      <c r="X3761" t="s">
        <v>38</v>
      </c>
    </row>
    <row r="3762" spans="1:24" x14ac:dyDescent="0.3">
      <c r="A3762">
        <v>972533</v>
      </c>
      <c r="B3762">
        <v>233657</v>
      </c>
      <c r="C3762" t="s">
        <v>1375</v>
      </c>
      <c r="D3762" t="s">
        <v>1376</v>
      </c>
      <c r="F3762" t="s">
        <v>1156</v>
      </c>
      <c r="G3762" t="s">
        <v>43</v>
      </c>
      <c r="H3762" t="s">
        <v>27035</v>
      </c>
      <c r="J3762" t="s">
        <v>27036</v>
      </c>
      <c r="N3762" t="s">
        <v>31</v>
      </c>
      <c r="R3762" t="s">
        <v>78</v>
      </c>
      <c r="S3762" t="s">
        <v>1380</v>
      </c>
      <c r="T3762" t="s">
        <v>1206</v>
      </c>
      <c r="W3762" t="s">
        <v>27037</v>
      </c>
    </row>
    <row r="3763" spans="1:24" x14ac:dyDescent="0.3">
      <c r="A3763">
        <v>972534</v>
      </c>
      <c r="B3763">
        <v>290129</v>
      </c>
      <c r="C3763" t="s">
        <v>27038</v>
      </c>
      <c r="D3763" t="s">
        <v>27039</v>
      </c>
      <c r="E3763" t="s">
        <v>101</v>
      </c>
      <c r="F3763" t="s">
        <v>979</v>
      </c>
      <c r="G3763" t="s">
        <v>27</v>
      </c>
      <c r="H3763" t="s">
        <v>27040</v>
      </c>
      <c r="I3763" t="s">
        <v>27041</v>
      </c>
      <c r="J3763" t="s">
        <v>27042</v>
      </c>
      <c r="K3763">
        <v>63</v>
      </c>
      <c r="L3763" t="s">
        <v>1800</v>
      </c>
      <c r="N3763" t="s">
        <v>68</v>
      </c>
      <c r="O3763" t="s">
        <v>1548</v>
      </c>
      <c r="P3763" t="s">
        <v>370</v>
      </c>
      <c r="Q3763" t="s">
        <v>33</v>
      </c>
      <c r="R3763" t="s">
        <v>34</v>
      </c>
      <c r="S3763" t="s">
        <v>27043</v>
      </c>
      <c r="T3763" t="s">
        <v>3155</v>
      </c>
      <c r="W3763" t="s">
        <v>27044</v>
      </c>
      <c r="X3763" t="s">
        <v>38</v>
      </c>
    </row>
    <row r="3764" spans="1:24" x14ac:dyDescent="0.3">
      <c r="A3764">
        <v>972535</v>
      </c>
      <c r="B3764" t="s">
        <v>22840</v>
      </c>
      <c r="C3764" t="s">
        <v>22841</v>
      </c>
      <c r="D3764" t="s">
        <v>22842</v>
      </c>
      <c r="E3764" t="s">
        <v>185</v>
      </c>
      <c r="F3764" t="s">
        <v>685</v>
      </c>
      <c r="G3764" t="s">
        <v>27</v>
      </c>
      <c r="H3764" t="s">
        <v>27045</v>
      </c>
      <c r="I3764" t="s">
        <v>27046</v>
      </c>
      <c r="J3764" t="s">
        <v>27047</v>
      </c>
      <c r="K3764">
        <v>62</v>
      </c>
      <c r="L3764" t="s">
        <v>435</v>
      </c>
      <c r="N3764" t="s">
        <v>68</v>
      </c>
      <c r="O3764" t="s">
        <v>21273</v>
      </c>
      <c r="P3764" t="s">
        <v>436</v>
      </c>
      <c r="Q3764" t="s">
        <v>33</v>
      </c>
      <c r="R3764" t="s">
        <v>34</v>
      </c>
      <c r="S3764" t="s">
        <v>22846</v>
      </c>
      <c r="W3764" t="s">
        <v>27048</v>
      </c>
      <c r="X3764" t="s">
        <v>38</v>
      </c>
    </row>
    <row r="3765" spans="1:24" x14ac:dyDescent="0.3">
      <c r="A3765">
        <v>972538</v>
      </c>
      <c r="B3765">
        <v>286847</v>
      </c>
      <c r="C3765" t="s">
        <v>12921</v>
      </c>
      <c r="D3765" t="s">
        <v>12922</v>
      </c>
      <c r="F3765" t="s">
        <v>1350</v>
      </c>
      <c r="G3765" t="s">
        <v>27</v>
      </c>
      <c r="H3765" t="s">
        <v>27049</v>
      </c>
      <c r="I3765" t="s">
        <v>27050</v>
      </c>
      <c r="J3765" t="s">
        <v>27051</v>
      </c>
      <c r="K3765">
        <v>3</v>
      </c>
      <c r="L3765" t="s">
        <v>5656</v>
      </c>
      <c r="N3765" t="s">
        <v>68</v>
      </c>
      <c r="O3765" t="s">
        <v>3295</v>
      </c>
      <c r="P3765" t="s">
        <v>5657</v>
      </c>
      <c r="Q3765" t="s">
        <v>33</v>
      </c>
      <c r="R3765" t="s">
        <v>34</v>
      </c>
      <c r="S3765" t="s">
        <v>12927</v>
      </c>
      <c r="T3765" t="s">
        <v>12928</v>
      </c>
      <c r="W3765" t="s">
        <v>27052</v>
      </c>
      <c r="X3765" t="s">
        <v>38</v>
      </c>
    </row>
    <row r="3766" spans="1:24" x14ac:dyDescent="0.3">
      <c r="A3766">
        <v>972539</v>
      </c>
      <c r="B3766">
        <v>260245</v>
      </c>
      <c r="C3766" t="s">
        <v>27053</v>
      </c>
      <c r="D3766" t="s">
        <v>27054</v>
      </c>
      <c r="E3766" t="s">
        <v>140</v>
      </c>
      <c r="F3766" t="s">
        <v>650</v>
      </c>
      <c r="G3766" t="s">
        <v>27</v>
      </c>
      <c r="H3766" t="s">
        <v>27055</v>
      </c>
      <c r="I3766" t="s">
        <v>27056</v>
      </c>
      <c r="J3766" t="s">
        <v>27057</v>
      </c>
      <c r="K3766">
        <v>39</v>
      </c>
      <c r="L3766" t="s">
        <v>27058</v>
      </c>
      <c r="N3766" t="s">
        <v>68</v>
      </c>
      <c r="O3766" t="s">
        <v>1548</v>
      </c>
      <c r="P3766" t="s">
        <v>6936</v>
      </c>
      <c r="Q3766" t="s">
        <v>33</v>
      </c>
      <c r="R3766" t="s">
        <v>34</v>
      </c>
      <c r="S3766" t="s">
        <v>27059</v>
      </c>
      <c r="W3766" t="s">
        <v>27060</v>
      </c>
      <c r="X3766" t="s">
        <v>38</v>
      </c>
    </row>
    <row r="3767" spans="1:24" x14ac:dyDescent="0.3">
      <c r="A3767">
        <v>972540</v>
      </c>
      <c r="B3767">
        <v>325265</v>
      </c>
      <c r="C3767" t="s">
        <v>25728</v>
      </c>
      <c r="D3767" t="s">
        <v>25729</v>
      </c>
      <c r="F3767" t="s">
        <v>847</v>
      </c>
      <c r="G3767" t="s">
        <v>43</v>
      </c>
      <c r="H3767" t="s">
        <v>27061</v>
      </c>
      <c r="I3767" t="s">
        <v>27062</v>
      </c>
      <c r="J3767" t="s">
        <v>27063</v>
      </c>
      <c r="K3767">
        <v>44</v>
      </c>
      <c r="L3767" t="s">
        <v>27064</v>
      </c>
      <c r="N3767" t="s">
        <v>31</v>
      </c>
      <c r="O3767" t="s">
        <v>1548</v>
      </c>
      <c r="Q3767" t="s">
        <v>33</v>
      </c>
      <c r="R3767" t="s">
        <v>34</v>
      </c>
      <c r="S3767" t="s">
        <v>25733</v>
      </c>
      <c r="T3767" t="s">
        <v>265</v>
      </c>
      <c r="W3767" t="s">
        <v>27065</v>
      </c>
      <c r="X3767" t="s">
        <v>38</v>
      </c>
    </row>
    <row r="3768" spans="1:24" x14ac:dyDescent="0.3">
      <c r="A3768">
        <v>972541</v>
      </c>
      <c r="B3768" t="s">
        <v>27066</v>
      </c>
      <c r="C3768" t="s">
        <v>27067</v>
      </c>
      <c r="D3768" t="s">
        <v>27068</v>
      </c>
      <c r="F3768" t="s">
        <v>165</v>
      </c>
      <c r="G3768" t="s">
        <v>43</v>
      </c>
      <c r="H3768" t="s">
        <v>27069</v>
      </c>
      <c r="I3768" t="s">
        <v>27070</v>
      </c>
      <c r="J3768" t="s">
        <v>27071</v>
      </c>
      <c r="K3768">
        <v>43</v>
      </c>
      <c r="L3768" t="s">
        <v>637</v>
      </c>
      <c r="N3768" t="s">
        <v>68</v>
      </c>
      <c r="O3768" t="s">
        <v>21273</v>
      </c>
      <c r="P3768" t="s">
        <v>147</v>
      </c>
      <c r="Q3768" t="s">
        <v>33</v>
      </c>
      <c r="R3768" t="s">
        <v>34</v>
      </c>
      <c r="S3768" t="s">
        <v>27072</v>
      </c>
      <c r="T3768" t="s">
        <v>4684</v>
      </c>
      <c r="W3768" t="s">
        <v>637</v>
      </c>
      <c r="X3768" t="s">
        <v>38</v>
      </c>
    </row>
    <row r="3769" spans="1:24" x14ac:dyDescent="0.3">
      <c r="A3769">
        <v>972543</v>
      </c>
      <c r="B3769" t="s">
        <v>27073</v>
      </c>
      <c r="C3769" t="s">
        <v>27074</v>
      </c>
      <c r="D3769" t="s">
        <v>27075</v>
      </c>
      <c r="F3769" t="s">
        <v>292</v>
      </c>
      <c r="G3769" t="s">
        <v>43</v>
      </c>
      <c r="H3769" t="s">
        <v>27076</v>
      </c>
      <c r="I3769" t="s">
        <v>27077</v>
      </c>
      <c r="J3769" t="s">
        <v>27078</v>
      </c>
      <c r="K3769">
        <v>119</v>
      </c>
      <c r="L3769" t="s">
        <v>27079</v>
      </c>
      <c r="N3769" t="s">
        <v>68</v>
      </c>
      <c r="O3769" t="s">
        <v>21273</v>
      </c>
      <c r="P3769" t="s">
        <v>27080</v>
      </c>
      <c r="Q3769" t="s">
        <v>33</v>
      </c>
      <c r="R3769" t="s">
        <v>34</v>
      </c>
      <c r="S3769" t="s">
        <v>27081</v>
      </c>
      <c r="W3769" t="s">
        <v>27082</v>
      </c>
      <c r="X3769" t="s">
        <v>38</v>
      </c>
    </row>
    <row r="3770" spans="1:24" x14ac:dyDescent="0.3">
      <c r="A3770">
        <v>972546</v>
      </c>
      <c r="B3770">
        <v>168136</v>
      </c>
      <c r="C3770" t="s">
        <v>24656</v>
      </c>
      <c r="D3770" t="s">
        <v>24657</v>
      </c>
      <c r="F3770" t="s">
        <v>847</v>
      </c>
      <c r="G3770" t="s">
        <v>27</v>
      </c>
      <c r="H3770" t="s">
        <v>27083</v>
      </c>
      <c r="I3770" t="s">
        <v>27084</v>
      </c>
      <c r="J3770" t="s">
        <v>27085</v>
      </c>
      <c r="K3770">
        <v>97</v>
      </c>
      <c r="L3770" t="s">
        <v>4845</v>
      </c>
      <c r="N3770" t="s">
        <v>68</v>
      </c>
      <c r="O3770" t="s">
        <v>1548</v>
      </c>
      <c r="P3770" t="s">
        <v>577</v>
      </c>
      <c r="Q3770" t="s">
        <v>33</v>
      </c>
      <c r="R3770" t="s">
        <v>34</v>
      </c>
      <c r="S3770" t="s">
        <v>24660</v>
      </c>
      <c r="T3770" t="s">
        <v>646</v>
      </c>
      <c r="W3770" t="s">
        <v>27086</v>
      </c>
      <c r="X3770" t="s">
        <v>38</v>
      </c>
    </row>
    <row r="3771" spans="1:24" x14ac:dyDescent="0.3">
      <c r="A3771">
        <v>972547</v>
      </c>
      <c r="B3771">
        <v>322897</v>
      </c>
      <c r="C3771" t="s">
        <v>27087</v>
      </c>
      <c r="D3771" t="s">
        <v>27088</v>
      </c>
      <c r="F3771" t="s">
        <v>219</v>
      </c>
      <c r="G3771" t="s">
        <v>27</v>
      </c>
      <c r="H3771" t="s">
        <v>27089</v>
      </c>
      <c r="I3771" t="s">
        <v>27090</v>
      </c>
      <c r="J3771" t="s">
        <v>27091</v>
      </c>
      <c r="K3771">
        <v>103</v>
      </c>
      <c r="L3771" t="s">
        <v>27092</v>
      </c>
      <c r="N3771" t="s">
        <v>68</v>
      </c>
      <c r="O3771" t="s">
        <v>21273</v>
      </c>
      <c r="P3771" t="s">
        <v>549</v>
      </c>
      <c r="Q3771" t="s">
        <v>33</v>
      </c>
      <c r="R3771" t="s">
        <v>34</v>
      </c>
      <c r="S3771" t="s">
        <v>27093</v>
      </c>
      <c r="T3771" t="s">
        <v>503</v>
      </c>
      <c r="W3771" t="s">
        <v>27092</v>
      </c>
      <c r="X3771" t="s">
        <v>38</v>
      </c>
    </row>
    <row r="3772" spans="1:24" x14ac:dyDescent="0.3">
      <c r="A3772">
        <v>972548</v>
      </c>
      <c r="B3772" t="s">
        <v>27094</v>
      </c>
      <c r="C3772" t="s">
        <v>27095</v>
      </c>
      <c r="D3772" t="s">
        <v>27096</v>
      </c>
      <c r="E3772" t="s">
        <v>27097</v>
      </c>
      <c r="F3772" t="s">
        <v>153</v>
      </c>
      <c r="G3772" t="s">
        <v>43</v>
      </c>
      <c r="H3772" t="s">
        <v>27098</v>
      </c>
      <c r="I3772" t="s">
        <v>27099</v>
      </c>
      <c r="J3772" t="s">
        <v>27100</v>
      </c>
      <c r="K3772">
        <v>26</v>
      </c>
      <c r="L3772" t="s">
        <v>21475</v>
      </c>
      <c r="N3772" t="s">
        <v>68</v>
      </c>
      <c r="O3772" t="s">
        <v>21273</v>
      </c>
      <c r="P3772" t="s">
        <v>1150</v>
      </c>
      <c r="Q3772" t="s">
        <v>33</v>
      </c>
      <c r="R3772" t="s">
        <v>34</v>
      </c>
      <c r="S3772" t="s">
        <v>27101</v>
      </c>
      <c r="W3772" t="s">
        <v>21475</v>
      </c>
      <c r="X3772" t="s">
        <v>60</v>
      </c>
    </row>
    <row r="3773" spans="1:24" x14ac:dyDescent="0.3">
      <c r="A3773">
        <v>972550</v>
      </c>
      <c r="B3773">
        <v>293522</v>
      </c>
      <c r="C3773" t="s">
        <v>27102</v>
      </c>
      <c r="D3773" t="s">
        <v>27103</v>
      </c>
      <c r="F3773" t="s">
        <v>947</v>
      </c>
      <c r="G3773" t="s">
        <v>27</v>
      </c>
      <c r="H3773" t="s">
        <v>27104</v>
      </c>
      <c r="I3773" t="s">
        <v>27104</v>
      </c>
      <c r="J3773" t="s">
        <v>27105</v>
      </c>
      <c r="K3773">
        <v>0</v>
      </c>
      <c r="N3773" t="s">
        <v>31</v>
      </c>
      <c r="O3773" t="s">
        <v>158</v>
      </c>
      <c r="Q3773" t="s">
        <v>33</v>
      </c>
      <c r="R3773" t="s">
        <v>34</v>
      </c>
      <c r="S3773" t="s">
        <v>27106</v>
      </c>
      <c r="T3773" t="s">
        <v>13650</v>
      </c>
      <c r="W3773" t="s">
        <v>27107</v>
      </c>
    </row>
    <row r="3774" spans="1:24" x14ac:dyDescent="0.3">
      <c r="A3774">
        <v>972551</v>
      </c>
      <c r="B3774" t="s">
        <v>27108</v>
      </c>
      <c r="C3774" t="s">
        <v>27109</v>
      </c>
      <c r="D3774" t="s">
        <v>27110</v>
      </c>
      <c r="F3774" t="s">
        <v>320</v>
      </c>
      <c r="G3774" t="s">
        <v>43</v>
      </c>
      <c r="H3774" t="s">
        <v>27111</v>
      </c>
      <c r="I3774" t="s">
        <v>27112</v>
      </c>
      <c r="J3774" t="s">
        <v>27113</v>
      </c>
      <c r="K3774">
        <v>67</v>
      </c>
      <c r="L3774" t="s">
        <v>1635</v>
      </c>
      <c r="N3774" t="s">
        <v>31</v>
      </c>
      <c r="O3774" t="s">
        <v>1548</v>
      </c>
      <c r="R3774" t="s">
        <v>903</v>
      </c>
      <c r="S3774" t="s">
        <v>27114</v>
      </c>
      <c r="W3774" t="s">
        <v>27115</v>
      </c>
      <c r="X3774" t="s">
        <v>38</v>
      </c>
    </row>
    <row r="3775" spans="1:24" x14ac:dyDescent="0.3">
      <c r="A3775">
        <v>972552</v>
      </c>
      <c r="B3775">
        <v>122279</v>
      </c>
      <c r="C3775" t="s">
        <v>27116</v>
      </c>
      <c r="D3775" t="s">
        <v>27117</v>
      </c>
      <c r="E3775" t="s">
        <v>1470</v>
      </c>
      <c r="F3775" t="s">
        <v>53</v>
      </c>
      <c r="G3775" t="s">
        <v>27</v>
      </c>
      <c r="H3775" t="s">
        <v>27118</v>
      </c>
      <c r="I3775" t="s">
        <v>27119</v>
      </c>
      <c r="J3775" t="s">
        <v>27120</v>
      </c>
      <c r="K3775">
        <v>74</v>
      </c>
      <c r="L3775" t="s">
        <v>27018</v>
      </c>
      <c r="N3775" t="s">
        <v>68</v>
      </c>
      <c r="O3775" t="s">
        <v>21273</v>
      </c>
      <c r="P3775" t="s">
        <v>27121</v>
      </c>
      <c r="Q3775" t="s">
        <v>33</v>
      </c>
      <c r="R3775" t="s">
        <v>34</v>
      </c>
      <c r="S3775" t="s">
        <v>27122</v>
      </c>
      <c r="T3775" t="s">
        <v>27123</v>
      </c>
      <c r="W3775" t="s">
        <v>682</v>
      </c>
      <c r="X3775" t="s">
        <v>38</v>
      </c>
    </row>
    <row r="3776" spans="1:24" x14ac:dyDescent="0.3">
      <c r="A3776">
        <v>972553</v>
      </c>
      <c r="B3776" t="s">
        <v>27124</v>
      </c>
      <c r="C3776" t="s">
        <v>27125</v>
      </c>
      <c r="D3776" t="s">
        <v>27126</v>
      </c>
      <c r="F3776" t="s">
        <v>738</v>
      </c>
      <c r="G3776" t="s">
        <v>27</v>
      </c>
      <c r="H3776" t="s">
        <v>27127</v>
      </c>
      <c r="I3776" t="s">
        <v>27128</v>
      </c>
      <c r="J3776" t="s">
        <v>27129</v>
      </c>
      <c r="K3776">
        <v>71</v>
      </c>
      <c r="L3776" t="s">
        <v>27130</v>
      </c>
      <c r="N3776" t="s">
        <v>68</v>
      </c>
      <c r="O3776" t="s">
        <v>1548</v>
      </c>
      <c r="P3776" t="s">
        <v>27131</v>
      </c>
      <c r="Q3776" t="s">
        <v>33</v>
      </c>
      <c r="R3776" t="s">
        <v>34</v>
      </c>
      <c r="S3776" t="s">
        <v>27132</v>
      </c>
      <c r="W3776" t="s">
        <v>27133</v>
      </c>
      <c r="X3776" t="s">
        <v>38</v>
      </c>
    </row>
    <row r="3777" spans="1:24" x14ac:dyDescent="0.3">
      <c r="A3777">
        <v>972554</v>
      </c>
      <c r="B3777" t="s">
        <v>27134</v>
      </c>
      <c r="C3777" t="s">
        <v>27135</v>
      </c>
      <c r="D3777" t="s">
        <v>27136</v>
      </c>
      <c r="F3777" t="s">
        <v>562</v>
      </c>
      <c r="G3777" t="s">
        <v>27</v>
      </c>
      <c r="H3777" t="s">
        <v>27137</v>
      </c>
      <c r="I3777" t="s">
        <v>27138</v>
      </c>
      <c r="J3777" t="s">
        <v>27139</v>
      </c>
      <c r="K3777">
        <v>78</v>
      </c>
      <c r="L3777" t="s">
        <v>5000</v>
      </c>
      <c r="N3777" t="s">
        <v>68</v>
      </c>
      <c r="O3777" t="s">
        <v>21273</v>
      </c>
      <c r="P3777" t="s">
        <v>5001</v>
      </c>
      <c r="Q3777" t="s">
        <v>33</v>
      </c>
      <c r="R3777" t="s">
        <v>34</v>
      </c>
      <c r="S3777" t="s">
        <v>27140</v>
      </c>
      <c r="T3777" t="s">
        <v>3962</v>
      </c>
      <c r="W3777" t="s">
        <v>5000</v>
      </c>
      <c r="X3777" t="s">
        <v>38</v>
      </c>
    </row>
    <row r="3778" spans="1:24" x14ac:dyDescent="0.3">
      <c r="A3778">
        <v>972555</v>
      </c>
      <c r="B3778" t="s">
        <v>26939</v>
      </c>
      <c r="C3778" t="s">
        <v>26940</v>
      </c>
      <c r="D3778" t="s">
        <v>26941</v>
      </c>
      <c r="F3778" t="s">
        <v>92</v>
      </c>
      <c r="G3778" t="s">
        <v>43</v>
      </c>
      <c r="H3778" t="s">
        <v>27141</v>
      </c>
      <c r="I3778" t="s">
        <v>27142</v>
      </c>
      <c r="J3778" t="s">
        <v>27143</v>
      </c>
      <c r="K3778">
        <v>78</v>
      </c>
      <c r="L3778" t="s">
        <v>27144</v>
      </c>
      <c r="N3778" t="s">
        <v>68</v>
      </c>
      <c r="O3778" t="s">
        <v>21273</v>
      </c>
      <c r="P3778" t="s">
        <v>673</v>
      </c>
      <c r="Q3778" t="s">
        <v>33</v>
      </c>
      <c r="R3778" t="s">
        <v>34</v>
      </c>
      <c r="S3778" t="s">
        <v>26944</v>
      </c>
      <c r="W3778" t="s">
        <v>9738</v>
      </c>
      <c r="X3778" t="s">
        <v>38</v>
      </c>
    </row>
    <row r="3779" spans="1:24" x14ac:dyDescent="0.3">
      <c r="A3779">
        <v>972556</v>
      </c>
      <c r="B3779">
        <v>298367</v>
      </c>
      <c r="C3779" t="s">
        <v>27145</v>
      </c>
      <c r="D3779" t="s">
        <v>27146</v>
      </c>
      <c r="F3779" t="s">
        <v>292</v>
      </c>
      <c r="G3779" t="s">
        <v>27</v>
      </c>
      <c r="H3779" t="s">
        <v>27147</v>
      </c>
      <c r="I3779" t="s">
        <v>27148</v>
      </c>
      <c r="J3779" t="s">
        <v>27149</v>
      </c>
      <c r="K3779">
        <v>79</v>
      </c>
      <c r="L3779" t="s">
        <v>489</v>
      </c>
      <c r="N3779" t="s">
        <v>68</v>
      </c>
      <c r="O3779" t="s">
        <v>1548</v>
      </c>
      <c r="P3779" t="s">
        <v>491</v>
      </c>
      <c r="Q3779" t="s">
        <v>33</v>
      </c>
      <c r="R3779" t="s">
        <v>34</v>
      </c>
      <c r="S3779" t="s">
        <v>27150</v>
      </c>
      <c r="T3779" t="s">
        <v>646</v>
      </c>
      <c r="W3779" t="s">
        <v>27151</v>
      </c>
      <c r="X3779" t="s">
        <v>38</v>
      </c>
    </row>
    <row r="3780" spans="1:24" x14ac:dyDescent="0.3">
      <c r="A3780">
        <v>972557</v>
      </c>
      <c r="B3780">
        <v>266891</v>
      </c>
      <c r="C3780" t="s">
        <v>18244</v>
      </c>
      <c r="D3780" t="s">
        <v>18245</v>
      </c>
      <c r="F3780" t="s">
        <v>668</v>
      </c>
      <c r="G3780" t="s">
        <v>43</v>
      </c>
      <c r="H3780" t="s">
        <v>27152</v>
      </c>
      <c r="I3780" t="s">
        <v>27153</v>
      </c>
      <c r="J3780" t="s">
        <v>27154</v>
      </c>
      <c r="K3780">
        <v>86</v>
      </c>
      <c r="L3780" t="s">
        <v>27155</v>
      </c>
      <c r="N3780" t="s">
        <v>68</v>
      </c>
      <c r="O3780" t="s">
        <v>21273</v>
      </c>
      <c r="P3780" t="s">
        <v>118</v>
      </c>
      <c r="Q3780" t="s">
        <v>119</v>
      </c>
      <c r="R3780" t="s">
        <v>120</v>
      </c>
      <c r="S3780" t="s">
        <v>18249</v>
      </c>
      <c r="W3780" t="s">
        <v>27156</v>
      </c>
      <c r="X3780" t="s">
        <v>38</v>
      </c>
    </row>
    <row r="3781" spans="1:24" x14ac:dyDescent="0.3">
      <c r="A3781">
        <v>972558</v>
      </c>
      <c r="B3781" t="s">
        <v>27157</v>
      </c>
      <c r="C3781" t="s">
        <v>27158</v>
      </c>
      <c r="D3781" t="s">
        <v>27159</v>
      </c>
      <c r="E3781" t="s">
        <v>1284</v>
      </c>
      <c r="F3781" t="s">
        <v>125</v>
      </c>
      <c r="G3781" t="s">
        <v>43</v>
      </c>
      <c r="H3781" t="s">
        <v>27160</v>
      </c>
      <c r="I3781" t="s">
        <v>27161</v>
      </c>
      <c r="J3781" t="s">
        <v>27162</v>
      </c>
      <c r="K3781">
        <v>85</v>
      </c>
      <c r="L3781" t="s">
        <v>1876</v>
      </c>
      <c r="N3781" t="s">
        <v>68</v>
      </c>
      <c r="O3781" t="s">
        <v>1548</v>
      </c>
      <c r="P3781" t="s">
        <v>715</v>
      </c>
      <c r="Q3781" t="s">
        <v>33</v>
      </c>
      <c r="R3781" t="s">
        <v>34</v>
      </c>
      <c r="S3781" t="s">
        <v>27163</v>
      </c>
      <c r="W3781" t="s">
        <v>1381</v>
      </c>
      <c r="X3781" t="s">
        <v>38</v>
      </c>
    </row>
    <row r="3782" spans="1:24" x14ac:dyDescent="0.3">
      <c r="A3782">
        <v>972559</v>
      </c>
      <c r="B3782" t="s">
        <v>27164</v>
      </c>
      <c r="C3782" t="s">
        <v>27165</v>
      </c>
      <c r="D3782" t="s">
        <v>27166</v>
      </c>
      <c r="E3782" t="s">
        <v>3529</v>
      </c>
      <c r="F3782" t="s">
        <v>1448</v>
      </c>
      <c r="G3782" t="s">
        <v>43</v>
      </c>
      <c r="H3782" t="s">
        <v>27167</v>
      </c>
      <c r="I3782" t="s">
        <v>27168</v>
      </c>
      <c r="J3782" t="s">
        <v>27169</v>
      </c>
      <c r="K3782">
        <v>81</v>
      </c>
      <c r="L3782" t="s">
        <v>2666</v>
      </c>
      <c r="N3782" t="s">
        <v>68</v>
      </c>
      <c r="O3782" t="s">
        <v>21273</v>
      </c>
      <c r="P3782" t="s">
        <v>400</v>
      </c>
      <c r="Q3782" t="s">
        <v>33</v>
      </c>
      <c r="R3782" t="s">
        <v>34</v>
      </c>
      <c r="S3782" t="s">
        <v>27170</v>
      </c>
      <c r="T3782" t="s">
        <v>27171</v>
      </c>
      <c r="W3782" t="s">
        <v>398</v>
      </c>
      <c r="X3782" t="s">
        <v>38</v>
      </c>
    </row>
    <row r="3783" spans="1:24" x14ac:dyDescent="0.3">
      <c r="A3783">
        <v>972562</v>
      </c>
      <c r="B3783" t="s">
        <v>27172</v>
      </c>
      <c r="C3783" t="s">
        <v>27173</v>
      </c>
      <c r="D3783" t="s">
        <v>27174</v>
      </c>
      <c r="F3783" t="s">
        <v>63</v>
      </c>
      <c r="G3783" t="s">
        <v>43</v>
      </c>
      <c r="H3783" t="s">
        <v>27175</v>
      </c>
      <c r="I3783" t="s">
        <v>27176</v>
      </c>
      <c r="J3783" t="s">
        <v>27177</v>
      </c>
      <c r="K3783">
        <v>69</v>
      </c>
      <c r="L3783" t="s">
        <v>1800</v>
      </c>
      <c r="N3783" t="s">
        <v>68</v>
      </c>
      <c r="O3783" t="s">
        <v>1548</v>
      </c>
      <c r="P3783" t="s">
        <v>2512</v>
      </c>
      <c r="Q3783" t="s">
        <v>33</v>
      </c>
      <c r="R3783" t="s">
        <v>34</v>
      </c>
      <c r="S3783" t="s">
        <v>27178</v>
      </c>
      <c r="T3783" t="s">
        <v>27179</v>
      </c>
      <c r="W3783" t="s">
        <v>27180</v>
      </c>
      <c r="X3783" t="s">
        <v>38</v>
      </c>
    </row>
    <row r="3784" spans="1:24" x14ac:dyDescent="0.3">
      <c r="A3784">
        <v>972565</v>
      </c>
      <c r="B3784" t="s">
        <v>27181</v>
      </c>
      <c r="C3784" t="s">
        <v>27182</v>
      </c>
      <c r="D3784" t="s">
        <v>27183</v>
      </c>
      <c r="E3784" t="s">
        <v>185</v>
      </c>
      <c r="F3784" t="s">
        <v>847</v>
      </c>
      <c r="G3784" t="s">
        <v>27</v>
      </c>
      <c r="H3784" t="s">
        <v>27184</v>
      </c>
      <c r="I3784" t="s">
        <v>27185</v>
      </c>
      <c r="J3784" t="s">
        <v>27186</v>
      </c>
      <c r="K3784">
        <v>30</v>
      </c>
      <c r="L3784" t="s">
        <v>2931</v>
      </c>
      <c r="N3784" t="s">
        <v>68</v>
      </c>
      <c r="O3784" t="s">
        <v>1548</v>
      </c>
      <c r="P3784" t="s">
        <v>469</v>
      </c>
      <c r="Q3784" t="s">
        <v>33</v>
      </c>
      <c r="R3784" t="s">
        <v>34</v>
      </c>
      <c r="S3784" t="s">
        <v>27187</v>
      </c>
      <c r="W3784" t="s">
        <v>8675</v>
      </c>
      <c r="X3784" t="s">
        <v>60</v>
      </c>
    </row>
    <row r="3785" spans="1:24" x14ac:dyDescent="0.3">
      <c r="A3785">
        <v>972566</v>
      </c>
      <c r="B3785" t="s">
        <v>27188</v>
      </c>
      <c r="C3785" t="s">
        <v>27189</v>
      </c>
      <c r="D3785" t="s">
        <v>27190</v>
      </c>
      <c r="E3785" t="s">
        <v>2001</v>
      </c>
      <c r="F3785" t="s">
        <v>514</v>
      </c>
      <c r="G3785" t="s">
        <v>27</v>
      </c>
      <c r="H3785" t="s">
        <v>27191</v>
      </c>
      <c r="I3785" t="s">
        <v>27192</v>
      </c>
      <c r="J3785" t="s">
        <v>27193</v>
      </c>
      <c r="K3785">
        <v>50</v>
      </c>
      <c r="L3785" t="s">
        <v>5356</v>
      </c>
      <c r="N3785" t="s">
        <v>68</v>
      </c>
      <c r="O3785" t="s">
        <v>1411</v>
      </c>
      <c r="P3785" t="s">
        <v>577</v>
      </c>
      <c r="R3785" t="s">
        <v>903</v>
      </c>
      <c r="S3785" t="s">
        <v>27194</v>
      </c>
      <c r="W3785" t="s">
        <v>580</v>
      </c>
      <c r="X3785" t="s">
        <v>38</v>
      </c>
    </row>
    <row r="3786" spans="1:24" x14ac:dyDescent="0.3">
      <c r="A3786">
        <v>972568</v>
      </c>
      <c r="B3786" t="s">
        <v>27195</v>
      </c>
      <c r="C3786" t="s">
        <v>27196</v>
      </c>
      <c r="D3786" t="s">
        <v>27197</v>
      </c>
      <c r="E3786" t="s">
        <v>25710</v>
      </c>
      <c r="F3786" t="s">
        <v>2210</v>
      </c>
      <c r="G3786" t="s">
        <v>27</v>
      </c>
      <c r="H3786" t="s">
        <v>27198</v>
      </c>
      <c r="I3786" t="s">
        <v>27198</v>
      </c>
      <c r="J3786" t="s">
        <v>27199</v>
      </c>
      <c r="K3786">
        <v>0</v>
      </c>
      <c r="N3786" t="s">
        <v>31</v>
      </c>
      <c r="O3786" t="s">
        <v>158</v>
      </c>
      <c r="Q3786" t="s">
        <v>33</v>
      </c>
      <c r="R3786" t="s">
        <v>34</v>
      </c>
      <c r="S3786" t="s">
        <v>27200</v>
      </c>
      <c r="T3786" t="s">
        <v>27201</v>
      </c>
      <c r="W3786" t="s">
        <v>11337</v>
      </c>
    </row>
    <row r="3787" spans="1:24" x14ac:dyDescent="0.3">
      <c r="A3787">
        <v>972569</v>
      </c>
      <c r="B3787">
        <v>130419</v>
      </c>
      <c r="C3787" t="s">
        <v>27202</v>
      </c>
      <c r="D3787" t="s">
        <v>27203</v>
      </c>
      <c r="E3787" t="s">
        <v>195</v>
      </c>
      <c r="F3787" t="s">
        <v>15923</v>
      </c>
      <c r="G3787" t="s">
        <v>27</v>
      </c>
      <c r="H3787" t="s">
        <v>27204</v>
      </c>
      <c r="I3787" t="s">
        <v>27205</v>
      </c>
      <c r="J3787" t="s">
        <v>27206</v>
      </c>
      <c r="K3787">
        <v>47</v>
      </c>
      <c r="N3787" t="s">
        <v>31</v>
      </c>
      <c r="O3787" t="s">
        <v>32</v>
      </c>
      <c r="Q3787" t="s">
        <v>119</v>
      </c>
      <c r="R3787" t="s">
        <v>120</v>
      </c>
      <c r="S3787" t="s">
        <v>27207</v>
      </c>
      <c r="W3787" t="s">
        <v>27208</v>
      </c>
      <c r="X3787" t="s">
        <v>38</v>
      </c>
    </row>
    <row r="3788" spans="1:24" x14ac:dyDescent="0.3">
      <c r="A3788">
        <v>972571</v>
      </c>
      <c r="B3788">
        <v>266189</v>
      </c>
      <c r="C3788" t="s">
        <v>3025</v>
      </c>
      <c r="D3788" t="s">
        <v>3026</v>
      </c>
      <c r="F3788" t="s">
        <v>42</v>
      </c>
      <c r="G3788" t="s">
        <v>27</v>
      </c>
      <c r="H3788" t="s">
        <v>27209</v>
      </c>
      <c r="I3788" t="s">
        <v>27210</v>
      </c>
      <c r="J3788" t="s">
        <v>27211</v>
      </c>
      <c r="K3788">
        <v>96</v>
      </c>
      <c r="L3788" t="s">
        <v>27212</v>
      </c>
      <c r="N3788" t="s">
        <v>31</v>
      </c>
      <c r="O3788" t="s">
        <v>1411</v>
      </c>
      <c r="Q3788" t="s">
        <v>33</v>
      </c>
      <c r="R3788" t="s">
        <v>34</v>
      </c>
      <c r="S3788" t="s">
        <v>3031</v>
      </c>
      <c r="W3788" t="s">
        <v>27213</v>
      </c>
      <c r="X3788" t="s">
        <v>38</v>
      </c>
    </row>
    <row r="3789" spans="1:24" x14ac:dyDescent="0.3">
      <c r="A3789">
        <v>972572</v>
      </c>
      <c r="B3789">
        <v>214781</v>
      </c>
      <c r="C3789" t="s">
        <v>27214</v>
      </c>
      <c r="D3789" t="s">
        <v>27215</v>
      </c>
      <c r="E3789" t="s">
        <v>195</v>
      </c>
      <c r="F3789" t="s">
        <v>1610</v>
      </c>
      <c r="G3789" t="s">
        <v>27</v>
      </c>
      <c r="H3789" t="s">
        <v>27216</v>
      </c>
      <c r="I3789" t="s">
        <v>27217</v>
      </c>
      <c r="J3789" t="s">
        <v>27218</v>
      </c>
      <c r="K3789">
        <v>89</v>
      </c>
      <c r="L3789" t="s">
        <v>23103</v>
      </c>
      <c r="N3789" t="s">
        <v>31</v>
      </c>
      <c r="O3789" t="s">
        <v>1411</v>
      </c>
      <c r="Q3789" t="s">
        <v>33</v>
      </c>
      <c r="R3789" t="s">
        <v>34</v>
      </c>
      <c r="S3789" t="s">
        <v>27219</v>
      </c>
      <c r="W3789" t="s">
        <v>27220</v>
      </c>
      <c r="X3789" t="s">
        <v>38</v>
      </c>
    </row>
    <row r="3790" spans="1:24" x14ac:dyDescent="0.3">
      <c r="A3790">
        <v>972574</v>
      </c>
      <c r="B3790" t="s">
        <v>27221</v>
      </c>
      <c r="C3790" t="s">
        <v>27222</v>
      </c>
      <c r="D3790" t="s">
        <v>27223</v>
      </c>
      <c r="F3790" t="s">
        <v>847</v>
      </c>
      <c r="G3790" t="s">
        <v>43</v>
      </c>
      <c r="H3790" t="s">
        <v>27224</v>
      </c>
      <c r="I3790" t="s">
        <v>27225</v>
      </c>
      <c r="J3790" t="s">
        <v>27226</v>
      </c>
      <c r="K3790">
        <v>24</v>
      </c>
      <c r="L3790" t="s">
        <v>1800</v>
      </c>
      <c r="N3790" t="s">
        <v>68</v>
      </c>
      <c r="O3790" t="s">
        <v>1548</v>
      </c>
      <c r="P3790" t="s">
        <v>519</v>
      </c>
      <c r="Q3790" t="s">
        <v>33</v>
      </c>
      <c r="R3790" t="s">
        <v>34</v>
      </c>
      <c r="S3790" t="s">
        <v>27227</v>
      </c>
      <c r="T3790" t="s">
        <v>2472</v>
      </c>
      <c r="W3790" t="s">
        <v>27228</v>
      </c>
      <c r="X3790" t="s">
        <v>60</v>
      </c>
    </row>
    <row r="3791" spans="1:24" x14ac:dyDescent="0.3">
      <c r="A3791">
        <v>972575</v>
      </c>
      <c r="B3791">
        <v>291024</v>
      </c>
      <c r="C3791" t="s">
        <v>6871</v>
      </c>
      <c r="D3791" t="s">
        <v>6872</v>
      </c>
      <c r="E3791" t="s">
        <v>101</v>
      </c>
      <c r="F3791" t="s">
        <v>125</v>
      </c>
      <c r="G3791" t="s">
        <v>27</v>
      </c>
      <c r="H3791" t="s">
        <v>27229</v>
      </c>
      <c r="I3791" t="s">
        <v>27230</v>
      </c>
      <c r="J3791" t="s">
        <v>27231</v>
      </c>
      <c r="K3791">
        <v>8</v>
      </c>
      <c r="N3791" t="s">
        <v>31</v>
      </c>
      <c r="O3791" t="s">
        <v>32</v>
      </c>
      <c r="Q3791" t="s">
        <v>33</v>
      </c>
      <c r="R3791" t="s">
        <v>34</v>
      </c>
      <c r="S3791" t="s">
        <v>6877</v>
      </c>
      <c r="T3791" t="s">
        <v>6878</v>
      </c>
      <c r="W3791" t="s">
        <v>27232</v>
      </c>
      <c r="X3791" t="s">
        <v>60</v>
      </c>
    </row>
    <row r="3792" spans="1:24" x14ac:dyDescent="0.3">
      <c r="A3792">
        <v>972577</v>
      </c>
      <c r="B3792" t="s">
        <v>27233</v>
      </c>
      <c r="C3792" t="s">
        <v>27234</v>
      </c>
      <c r="D3792" t="s">
        <v>27235</v>
      </c>
      <c r="E3792" t="s">
        <v>185</v>
      </c>
      <c r="F3792" t="s">
        <v>141</v>
      </c>
      <c r="G3792" t="s">
        <v>43</v>
      </c>
      <c r="H3792" t="s">
        <v>27236</v>
      </c>
      <c r="I3792" t="s">
        <v>27237</v>
      </c>
      <c r="J3792" t="s">
        <v>27238</v>
      </c>
      <c r="K3792">
        <v>116</v>
      </c>
      <c r="L3792" t="s">
        <v>4461</v>
      </c>
      <c r="N3792" t="s">
        <v>68</v>
      </c>
      <c r="O3792" t="s">
        <v>3295</v>
      </c>
      <c r="P3792" t="s">
        <v>202</v>
      </c>
      <c r="Q3792" t="s">
        <v>33</v>
      </c>
      <c r="R3792" t="s">
        <v>34</v>
      </c>
      <c r="S3792" t="s">
        <v>27239</v>
      </c>
      <c r="T3792" t="s">
        <v>25110</v>
      </c>
      <c r="W3792" t="s">
        <v>24705</v>
      </c>
      <c r="X3792" t="s">
        <v>38</v>
      </c>
    </row>
    <row r="3793" spans="1:24" x14ac:dyDescent="0.3">
      <c r="A3793">
        <v>972578</v>
      </c>
      <c r="B3793" t="s">
        <v>27240</v>
      </c>
      <c r="C3793" t="s">
        <v>27241</v>
      </c>
      <c r="D3793" t="s">
        <v>27242</v>
      </c>
      <c r="F3793" t="s">
        <v>281</v>
      </c>
      <c r="G3793" t="s">
        <v>43</v>
      </c>
      <c r="H3793" t="s">
        <v>27243</v>
      </c>
      <c r="J3793" t="s">
        <v>27244</v>
      </c>
      <c r="N3793" t="s">
        <v>31</v>
      </c>
      <c r="R3793" t="s">
        <v>78</v>
      </c>
      <c r="S3793" t="s">
        <v>27245</v>
      </c>
      <c r="W3793" t="s">
        <v>2962</v>
      </c>
    </row>
    <row r="3794" spans="1:24" x14ac:dyDescent="0.3">
      <c r="A3794">
        <v>972579</v>
      </c>
      <c r="B3794">
        <v>35686097</v>
      </c>
      <c r="C3794" t="s">
        <v>27246</v>
      </c>
      <c r="D3794" t="s">
        <v>27247</v>
      </c>
      <c r="E3794" t="s">
        <v>3789</v>
      </c>
      <c r="F3794" t="s">
        <v>485</v>
      </c>
      <c r="G3794" t="s">
        <v>27</v>
      </c>
      <c r="H3794" t="s">
        <v>27248</v>
      </c>
      <c r="I3794" t="s">
        <v>27249</v>
      </c>
      <c r="J3794" t="s">
        <v>27250</v>
      </c>
      <c r="K3794">
        <v>26</v>
      </c>
      <c r="L3794" t="s">
        <v>726</v>
      </c>
      <c r="N3794" t="s">
        <v>68</v>
      </c>
      <c r="O3794" t="s">
        <v>1411</v>
      </c>
      <c r="P3794" t="s">
        <v>706</v>
      </c>
      <c r="Q3794" t="s">
        <v>33</v>
      </c>
      <c r="R3794" t="s">
        <v>34</v>
      </c>
      <c r="S3794" t="s">
        <v>27251</v>
      </c>
      <c r="W3794" t="s">
        <v>726</v>
      </c>
      <c r="X3794" t="s">
        <v>60</v>
      </c>
    </row>
    <row r="3795" spans="1:24" x14ac:dyDescent="0.3">
      <c r="A3795">
        <v>972580</v>
      </c>
      <c r="B3795">
        <v>302104</v>
      </c>
      <c r="C3795" t="s">
        <v>27252</v>
      </c>
      <c r="D3795" t="s">
        <v>27253</v>
      </c>
      <c r="E3795" t="s">
        <v>364</v>
      </c>
      <c r="F3795" t="s">
        <v>1156</v>
      </c>
      <c r="G3795" t="s">
        <v>43</v>
      </c>
      <c r="H3795" t="s">
        <v>27254</v>
      </c>
      <c r="I3795" t="s">
        <v>27255</v>
      </c>
      <c r="J3795" t="s">
        <v>27256</v>
      </c>
      <c r="K3795">
        <v>103</v>
      </c>
      <c r="N3795" t="s">
        <v>31</v>
      </c>
      <c r="O3795" t="s">
        <v>3295</v>
      </c>
      <c r="Q3795" t="s">
        <v>33</v>
      </c>
      <c r="R3795" t="s">
        <v>34</v>
      </c>
      <c r="S3795" t="s">
        <v>27257</v>
      </c>
      <c r="T3795" t="s">
        <v>265</v>
      </c>
      <c r="W3795" t="s">
        <v>27258</v>
      </c>
      <c r="X3795" t="s">
        <v>38</v>
      </c>
    </row>
    <row r="3796" spans="1:24" x14ac:dyDescent="0.3">
      <c r="A3796">
        <v>972583</v>
      </c>
      <c r="B3796" t="s">
        <v>27259</v>
      </c>
      <c r="C3796" t="s">
        <v>27260</v>
      </c>
      <c r="D3796" t="s">
        <v>27261</v>
      </c>
      <c r="F3796" t="s">
        <v>1156</v>
      </c>
      <c r="G3796" t="s">
        <v>43</v>
      </c>
      <c r="H3796" t="s">
        <v>27262</v>
      </c>
      <c r="I3796" t="s">
        <v>27263</v>
      </c>
      <c r="J3796" t="s">
        <v>27264</v>
      </c>
      <c r="K3796">
        <v>106</v>
      </c>
      <c r="L3796" t="s">
        <v>9901</v>
      </c>
      <c r="N3796" t="s">
        <v>31</v>
      </c>
      <c r="O3796" t="s">
        <v>1411</v>
      </c>
      <c r="Q3796" t="s">
        <v>33</v>
      </c>
      <c r="R3796" t="s">
        <v>34</v>
      </c>
      <c r="S3796" t="s">
        <v>27265</v>
      </c>
      <c r="T3796" t="s">
        <v>390</v>
      </c>
      <c r="W3796" t="s">
        <v>27266</v>
      </c>
      <c r="X3796" t="s">
        <v>38</v>
      </c>
    </row>
    <row r="3797" spans="1:24" x14ac:dyDescent="0.3">
      <c r="A3797">
        <v>972584</v>
      </c>
      <c r="B3797" t="s">
        <v>27267</v>
      </c>
      <c r="C3797" t="s">
        <v>27268</v>
      </c>
      <c r="D3797" t="s">
        <v>27269</v>
      </c>
      <c r="F3797" t="s">
        <v>507</v>
      </c>
      <c r="G3797" t="s">
        <v>27</v>
      </c>
      <c r="H3797" t="s">
        <v>27270</v>
      </c>
      <c r="I3797" t="s">
        <v>27271</v>
      </c>
      <c r="J3797" t="s">
        <v>27272</v>
      </c>
      <c r="K3797">
        <v>104</v>
      </c>
      <c r="L3797" t="s">
        <v>27273</v>
      </c>
      <c r="N3797" t="s">
        <v>68</v>
      </c>
      <c r="O3797" t="s">
        <v>1411</v>
      </c>
      <c r="P3797" t="s">
        <v>2540</v>
      </c>
      <c r="Q3797" t="s">
        <v>33</v>
      </c>
      <c r="R3797" t="s">
        <v>34</v>
      </c>
      <c r="S3797" t="s">
        <v>27274</v>
      </c>
      <c r="T3797" t="s">
        <v>1345</v>
      </c>
      <c r="W3797" t="s">
        <v>27275</v>
      </c>
      <c r="X3797" t="s">
        <v>38</v>
      </c>
    </row>
    <row r="3798" spans="1:24" x14ac:dyDescent="0.3">
      <c r="A3798">
        <v>972588</v>
      </c>
      <c r="B3798" t="s">
        <v>27276</v>
      </c>
      <c r="C3798" t="s">
        <v>27277</v>
      </c>
      <c r="D3798" t="s">
        <v>27278</v>
      </c>
      <c r="E3798" t="s">
        <v>140</v>
      </c>
      <c r="F3798" t="s">
        <v>847</v>
      </c>
      <c r="G3798" t="s">
        <v>43</v>
      </c>
      <c r="H3798" t="s">
        <v>27279</v>
      </c>
      <c r="I3798" t="s">
        <v>27280</v>
      </c>
      <c r="J3798" t="s">
        <v>27281</v>
      </c>
      <c r="K3798">
        <v>99</v>
      </c>
      <c r="N3798" t="s">
        <v>31</v>
      </c>
      <c r="O3798" t="s">
        <v>1411</v>
      </c>
      <c r="Q3798" t="s">
        <v>33</v>
      </c>
      <c r="R3798" t="s">
        <v>34</v>
      </c>
      <c r="S3798" t="s">
        <v>27282</v>
      </c>
      <c r="W3798" t="s">
        <v>27283</v>
      </c>
      <c r="X3798" t="s">
        <v>38</v>
      </c>
    </row>
    <row r="3799" spans="1:24" x14ac:dyDescent="0.3">
      <c r="A3799">
        <v>972589</v>
      </c>
      <c r="B3799">
        <v>216882</v>
      </c>
      <c r="C3799" t="s">
        <v>24041</v>
      </c>
      <c r="D3799" t="s">
        <v>24042</v>
      </c>
      <c r="F3799" t="s">
        <v>292</v>
      </c>
      <c r="G3799" t="s">
        <v>27</v>
      </c>
      <c r="H3799" t="s">
        <v>27284</v>
      </c>
      <c r="I3799" t="s">
        <v>27285</v>
      </c>
      <c r="J3799" t="s">
        <v>27286</v>
      </c>
      <c r="K3799">
        <v>106</v>
      </c>
      <c r="N3799" t="s">
        <v>31</v>
      </c>
      <c r="O3799" t="s">
        <v>1411</v>
      </c>
      <c r="Q3799" t="s">
        <v>33</v>
      </c>
      <c r="R3799" t="s">
        <v>34</v>
      </c>
      <c r="S3799" t="s">
        <v>24046</v>
      </c>
      <c r="T3799" t="s">
        <v>6000</v>
      </c>
      <c r="W3799" t="s">
        <v>27287</v>
      </c>
      <c r="X3799" t="s">
        <v>38</v>
      </c>
    </row>
    <row r="3800" spans="1:24" x14ac:dyDescent="0.3">
      <c r="A3800">
        <v>972590</v>
      </c>
      <c r="B3800">
        <v>316933</v>
      </c>
      <c r="C3800" t="s">
        <v>27288</v>
      </c>
      <c r="D3800" t="s">
        <v>27289</v>
      </c>
      <c r="E3800" t="s">
        <v>140</v>
      </c>
      <c r="F3800" t="s">
        <v>219</v>
      </c>
      <c r="G3800" t="s">
        <v>27</v>
      </c>
      <c r="H3800" t="s">
        <v>27290</v>
      </c>
      <c r="I3800" t="s">
        <v>27291</v>
      </c>
      <c r="J3800" t="s">
        <v>27292</v>
      </c>
      <c r="K3800">
        <v>93</v>
      </c>
      <c r="N3800" t="s">
        <v>31</v>
      </c>
      <c r="O3800" t="s">
        <v>3295</v>
      </c>
      <c r="Q3800" t="s">
        <v>33</v>
      </c>
      <c r="R3800" t="s">
        <v>34</v>
      </c>
      <c r="S3800" t="s">
        <v>27293</v>
      </c>
      <c r="T3800" t="s">
        <v>13209</v>
      </c>
      <c r="W3800" t="s">
        <v>27294</v>
      </c>
      <c r="X3800" t="s">
        <v>38</v>
      </c>
    </row>
    <row r="3801" spans="1:24" x14ac:dyDescent="0.3">
      <c r="A3801">
        <v>972591</v>
      </c>
      <c r="B3801" t="s">
        <v>26251</v>
      </c>
      <c r="C3801" t="s">
        <v>26252</v>
      </c>
      <c r="D3801" t="s">
        <v>26253</v>
      </c>
      <c r="E3801" t="s">
        <v>195</v>
      </c>
      <c r="F3801" t="s">
        <v>3719</v>
      </c>
      <c r="G3801" t="s">
        <v>43</v>
      </c>
      <c r="H3801" t="s">
        <v>26837</v>
      </c>
      <c r="I3801" t="s">
        <v>27295</v>
      </c>
      <c r="J3801" t="s">
        <v>27296</v>
      </c>
      <c r="K3801">
        <v>23</v>
      </c>
      <c r="N3801" t="s">
        <v>31</v>
      </c>
      <c r="O3801" t="s">
        <v>3295</v>
      </c>
      <c r="Q3801" t="s">
        <v>33</v>
      </c>
      <c r="R3801" t="s">
        <v>34</v>
      </c>
      <c r="S3801" t="s">
        <v>26258</v>
      </c>
      <c r="T3801" t="s">
        <v>390</v>
      </c>
      <c r="W3801" t="s">
        <v>27297</v>
      </c>
      <c r="X3801" t="s">
        <v>60</v>
      </c>
    </row>
    <row r="3802" spans="1:24" x14ac:dyDescent="0.3">
      <c r="A3802">
        <v>972595</v>
      </c>
      <c r="B3802">
        <v>281261</v>
      </c>
      <c r="C3802" t="s">
        <v>27298</v>
      </c>
      <c r="D3802" t="s">
        <v>27299</v>
      </c>
      <c r="F3802" t="s">
        <v>42</v>
      </c>
      <c r="G3802" t="s">
        <v>27</v>
      </c>
      <c r="H3802" t="s">
        <v>27300</v>
      </c>
      <c r="I3802" t="s">
        <v>27300</v>
      </c>
      <c r="J3802" t="s">
        <v>27301</v>
      </c>
      <c r="K3802">
        <v>0</v>
      </c>
      <c r="N3802" t="s">
        <v>31</v>
      </c>
      <c r="O3802" t="s">
        <v>32</v>
      </c>
      <c r="Q3802" t="s">
        <v>119</v>
      </c>
      <c r="R3802" t="s">
        <v>120</v>
      </c>
      <c r="S3802" t="s">
        <v>27302</v>
      </c>
      <c r="T3802" t="s">
        <v>27303</v>
      </c>
      <c r="W3802" t="s">
        <v>27304</v>
      </c>
    </row>
    <row r="3803" spans="1:24" x14ac:dyDescent="0.3">
      <c r="A3803">
        <v>972596</v>
      </c>
      <c r="B3803" t="s">
        <v>27305</v>
      </c>
      <c r="C3803" t="s">
        <v>27306</v>
      </c>
      <c r="D3803" t="s">
        <v>27307</v>
      </c>
      <c r="F3803" t="s">
        <v>485</v>
      </c>
      <c r="G3803" t="s">
        <v>27</v>
      </c>
      <c r="H3803" t="s">
        <v>27308</v>
      </c>
      <c r="I3803" t="s">
        <v>27309</v>
      </c>
      <c r="J3803" t="s">
        <v>27310</v>
      </c>
      <c r="K3803">
        <v>189</v>
      </c>
      <c r="N3803" t="s">
        <v>31</v>
      </c>
      <c r="O3803" t="s">
        <v>3295</v>
      </c>
      <c r="Q3803" t="s">
        <v>33</v>
      </c>
      <c r="R3803" t="s">
        <v>34</v>
      </c>
      <c r="S3803" t="s">
        <v>27311</v>
      </c>
      <c r="W3803" t="s">
        <v>1454</v>
      </c>
      <c r="X3803" t="s">
        <v>38</v>
      </c>
    </row>
    <row r="3804" spans="1:24" x14ac:dyDescent="0.3">
      <c r="A3804">
        <v>972599</v>
      </c>
      <c r="B3804" t="s">
        <v>15794</v>
      </c>
      <c r="C3804" t="s">
        <v>15795</v>
      </c>
      <c r="D3804" t="s">
        <v>15796</v>
      </c>
      <c r="F3804" t="s">
        <v>1009</v>
      </c>
      <c r="G3804" t="s">
        <v>43</v>
      </c>
      <c r="H3804" t="s">
        <v>27312</v>
      </c>
      <c r="I3804" t="s">
        <v>27313</v>
      </c>
      <c r="J3804" t="s">
        <v>27314</v>
      </c>
      <c r="K3804">
        <v>169</v>
      </c>
      <c r="L3804" t="s">
        <v>27315</v>
      </c>
      <c r="N3804" t="s">
        <v>31</v>
      </c>
      <c r="O3804" t="s">
        <v>1411</v>
      </c>
      <c r="Q3804" t="s">
        <v>33</v>
      </c>
      <c r="R3804" t="s">
        <v>34</v>
      </c>
      <c r="S3804" t="s">
        <v>15800</v>
      </c>
      <c r="T3804" t="s">
        <v>12530</v>
      </c>
      <c r="W3804" t="s">
        <v>27316</v>
      </c>
      <c r="X3804" t="s">
        <v>38</v>
      </c>
    </row>
    <row r="3805" spans="1:24" x14ac:dyDescent="0.3">
      <c r="A3805">
        <v>972600</v>
      </c>
      <c r="B3805">
        <v>299210</v>
      </c>
      <c r="C3805" t="s">
        <v>27317</v>
      </c>
      <c r="D3805" t="s">
        <v>27318</v>
      </c>
      <c r="F3805" t="s">
        <v>92</v>
      </c>
      <c r="G3805" t="s">
        <v>27</v>
      </c>
      <c r="H3805" t="s">
        <v>27319</v>
      </c>
      <c r="I3805" t="s">
        <v>27320</v>
      </c>
      <c r="J3805" t="s">
        <v>27321</v>
      </c>
      <c r="K3805">
        <v>183</v>
      </c>
      <c r="N3805" t="s">
        <v>31</v>
      </c>
      <c r="O3805" t="s">
        <v>3295</v>
      </c>
      <c r="Q3805" t="s">
        <v>33</v>
      </c>
      <c r="R3805" t="s">
        <v>34</v>
      </c>
      <c r="S3805" t="s">
        <v>27322</v>
      </c>
      <c r="T3805" t="s">
        <v>3896</v>
      </c>
      <c r="W3805" t="s">
        <v>27323</v>
      </c>
      <c r="X3805" t="s">
        <v>38</v>
      </c>
    </row>
    <row r="3806" spans="1:24" x14ac:dyDescent="0.3">
      <c r="A3806">
        <v>972601</v>
      </c>
      <c r="B3806">
        <v>294087</v>
      </c>
      <c r="C3806" t="s">
        <v>27324</v>
      </c>
      <c r="D3806" t="s">
        <v>27325</v>
      </c>
      <c r="F3806" t="s">
        <v>1911</v>
      </c>
      <c r="G3806" t="s">
        <v>43</v>
      </c>
      <c r="H3806" t="s">
        <v>27326</v>
      </c>
      <c r="I3806" t="s">
        <v>27327</v>
      </c>
      <c r="J3806" t="s">
        <v>27328</v>
      </c>
      <c r="K3806">
        <v>186</v>
      </c>
      <c r="L3806" t="s">
        <v>27329</v>
      </c>
      <c r="N3806" t="s">
        <v>68</v>
      </c>
      <c r="O3806" t="s">
        <v>3295</v>
      </c>
      <c r="P3806" t="s">
        <v>25028</v>
      </c>
      <c r="Q3806" t="s">
        <v>33</v>
      </c>
      <c r="R3806" t="s">
        <v>34</v>
      </c>
      <c r="S3806" t="s">
        <v>27330</v>
      </c>
      <c r="T3806" t="s">
        <v>1345</v>
      </c>
      <c r="W3806" t="s">
        <v>27331</v>
      </c>
      <c r="X3806" t="s">
        <v>38</v>
      </c>
    </row>
    <row r="3807" spans="1:24" x14ac:dyDescent="0.3">
      <c r="A3807">
        <v>972602</v>
      </c>
      <c r="B3807">
        <v>163951</v>
      </c>
      <c r="C3807" t="s">
        <v>27332</v>
      </c>
      <c r="D3807" t="s">
        <v>27333</v>
      </c>
      <c r="F3807" t="s">
        <v>165</v>
      </c>
      <c r="G3807" t="s">
        <v>43</v>
      </c>
      <c r="H3807" t="s">
        <v>27334</v>
      </c>
      <c r="J3807" t="s">
        <v>27335</v>
      </c>
      <c r="N3807" t="s">
        <v>31</v>
      </c>
      <c r="R3807" t="s">
        <v>78</v>
      </c>
      <c r="S3807" t="s">
        <v>27336</v>
      </c>
      <c r="W3807" t="s">
        <v>27337</v>
      </c>
      <c r="X3807" t="s">
        <v>38</v>
      </c>
    </row>
    <row r="3808" spans="1:24" x14ac:dyDescent="0.3">
      <c r="A3808">
        <v>972604</v>
      </c>
      <c r="B3808">
        <v>163263</v>
      </c>
      <c r="C3808" t="s">
        <v>27338</v>
      </c>
      <c r="D3808" t="s">
        <v>27339</v>
      </c>
      <c r="F3808" t="s">
        <v>485</v>
      </c>
      <c r="G3808" t="s">
        <v>43</v>
      </c>
      <c r="H3808" t="s">
        <v>27340</v>
      </c>
      <c r="I3808" t="s">
        <v>27341</v>
      </c>
      <c r="J3808" t="s">
        <v>27342</v>
      </c>
      <c r="K3808">
        <v>164</v>
      </c>
      <c r="N3808" t="s">
        <v>31</v>
      </c>
      <c r="O3808" t="s">
        <v>1411</v>
      </c>
      <c r="Q3808" t="s">
        <v>33</v>
      </c>
      <c r="R3808" t="s">
        <v>34</v>
      </c>
      <c r="S3808" t="s">
        <v>27343</v>
      </c>
      <c r="T3808" t="s">
        <v>4568</v>
      </c>
      <c r="W3808" t="s">
        <v>21283</v>
      </c>
      <c r="X3808" t="s">
        <v>38</v>
      </c>
    </row>
    <row r="3809" spans="1:24" x14ac:dyDescent="0.3">
      <c r="A3809">
        <v>972605</v>
      </c>
      <c r="B3809" t="s">
        <v>27344</v>
      </c>
      <c r="C3809" t="s">
        <v>27345</v>
      </c>
      <c r="D3809" t="s">
        <v>27346</v>
      </c>
      <c r="E3809" t="s">
        <v>1218</v>
      </c>
      <c r="F3809" t="s">
        <v>847</v>
      </c>
      <c r="G3809" t="s">
        <v>43</v>
      </c>
      <c r="H3809" t="s">
        <v>27347</v>
      </c>
      <c r="I3809" t="s">
        <v>27348</v>
      </c>
      <c r="J3809" t="s">
        <v>27349</v>
      </c>
      <c r="K3809">
        <v>160</v>
      </c>
      <c r="N3809" t="s">
        <v>31</v>
      </c>
      <c r="O3809" t="s">
        <v>3295</v>
      </c>
      <c r="Q3809" t="s">
        <v>33</v>
      </c>
      <c r="R3809" t="s">
        <v>34</v>
      </c>
      <c r="S3809" t="s">
        <v>27350</v>
      </c>
      <c r="W3809" t="s">
        <v>27351</v>
      </c>
      <c r="X3809" t="s">
        <v>38</v>
      </c>
    </row>
    <row r="3810" spans="1:24" x14ac:dyDescent="0.3">
      <c r="A3810">
        <v>972606</v>
      </c>
      <c r="B3810" t="s">
        <v>27352</v>
      </c>
      <c r="C3810" t="s">
        <v>27353</v>
      </c>
      <c r="D3810" t="s">
        <v>27354</v>
      </c>
      <c r="F3810" t="s">
        <v>42</v>
      </c>
      <c r="G3810" t="s">
        <v>43</v>
      </c>
      <c r="H3810" t="s">
        <v>27355</v>
      </c>
      <c r="I3810" t="s">
        <v>27355</v>
      </c>
      <c r="J3810" t="s">
        <v>27356</v>
      </c>
      <c r="K3810">
        <v>0</v>
      </c>
      <c r="N3810" t="s">
        <v>31</v>
      </c>
      <c r="O3810" t="s">
        <v>32</v>
      </c>
      <c r="Q3810" t="s">
        <v>33</v>
      </c>
      <c r="R3810" t="s">
        <v>34</v>
      </c>
      <c r="S3810" t="s">
        <v>27357</v>
      </c>
      <c r="T3810" t="s">
        <v>793</v>
      </c>
      <c r="W3810" t="s">
        <v>27358</v>
      </c>
    </row>
    <row r="3811" spans="1:24" x14ac:dyDescent="0.3">
      <c r="A3811">
        <v>972608</v>
      </c>
      <c r="B3811">
        <v>264016</v>
      </c>
      <c r="C3811" t="s">
        <v>27359</v>
      </c>
      <c r="D3811" t="s">
        <v>27360</v>
      </c>
      <c r="F3811" t="s">
        <v>970</v>
      </c>
      <c r="G3811" t="s">
        <v>43</v>
      </c>
      <c r="H3811" t="s">
        <v>27361</v>
      </c>
      <c r="I3811" t="s">
        <v>27362</v>
      </c>
      <c r="J3811" t="s">
        <v>27363</v>
      </c>
      <c r="K3811">
        <v>137</v>
      </c>
      <c r="N3811" t="s">
        <v>31</v>
      </c>
      <c r="O3811" t="s">
        <v>1411</v>
      </c>
      <c r="Q3811" t="s">
        <v>33</v>
      </c>
      <c r="R3811" t="s">
        <v>34</v>
      </c>
      <c r="S3811" t="s">
        <v>27364</v>
      </c>
      <c r="W3811" t="s">
        <v>27365</v>
      </c>
      <c r="X3811" t="s">
        <v>38</v>
      </c>
    </row>
    <row r="3812" spans="1:24" x14ac:dyDescent="0.3">
      <c r="A3812">
        <v>972609</v>
      </c>
      <c r="B3812" t="s">
        <v>27366</v>
      </c>
      <c r="C3812" t="s">
        <v>27367</v>
      </c>
      <c r="D3812" t="s">
        <v>27368</v>
      </c>
      <c r="F3812" t="s">
        <v>141</v>
      </c>
      <c r="G3812" t="s">
        <v>43</v>
      </c>
      <c r="H3812" t="s">
        <v>27369</v>
      </c>
      <c r="I3812" t="s">
        <v>27370</v>
      </c>
      <c r="J3812" t="s">
        <v>27371</v>
      </c>
      <c r="K3812">
        <v>21</v>
      </c>
      <c r="N3812" t="s">
        <v>31</v>
      </c>
      <c r="O3812" t="s">
        <v>1411</v>
      </c>
      <c r="Q3812" t="s">
        <v>33</v>
      </c>
      <c r="R3812" t="s">
        <v>34</v>
      </c>
      <c r="S3812" t="s">
        <v>27372</v>
      </c>
      <c r="W3812" t="s">
        <v>27373</v>
      </c>
      <c r="X3812" t="s">
        <v>60</v>
      </c>
    </row>
    <row r="3813" spans="1:24" x14ac:dyDescent="0.3">
      <c r="A3813">
        <v>972619</v>
      </c>
      <c r="B3813" t="s">
        <v>27366</v>
      </c>
      <c r="C3813" t="s">
        <v>27367</v>
      </c>
      <c r="D3813" t="s">
        <v>27368</v>
      </c>
      <c r="F3813" t="s">
        <v>141</v>
      </c>
      <c r="G3813" t="s">
        <v>43</v>
      </c>
      <c r="H3813" t="s">
        <v>27374</v>
      </c>
      <c r="I3813" t="s">
        <v>27375</v>
      </c>
      <c r="J3813" t="s">
        <v>27376</v>
      </c>
      <c r="K3813">
        <v>76</v>
      </c>
      <c r="N3813" t="s">
        <v>31</v>
      </c>
      <c r="O3813" t="s">
        <v>1411</v>
      </c>
      <c r="Q3813" t="s">
        <v>33</v>
      </c>
      <c r="R3813" t="s">
        <v>34</v>
      </c>
      <c r="S3813" t="s">
        <v>27372</v>
      </c>
      <c r="W3813" t="s">
        <v>27377</v>
      </c>
    </row>
    <row r="3814" spans="1:24" x14ac:dyDescent="0.3">
      <c r="A3814">
        <v>972611</v>
      </c>
      <c r="B3814">
        <v>306964</v>
      </c>
      <c r="C3814" t="s">
        <v>27378</v>
      </c>
      <c r="D3814" t="s">
        <v>27379</v>
      </c>
      <c r="F3814" t="s">
        <v>1911</v>
      </c>
      <c r="G3814" t="s">
        <v>27</v>
      </c>
      <c r="H3814" t="s">
        <v>27380</v>
      </c>
      <c r="I3814" t="s">
        <v>27381</v>
      </c>
      <c r="J3814" t="s">
        <v>27382</v>
      </c>
      <c r="K3814">
        <v>39</v>
      </c>
      <c r="N3814" t="s">
        <v>31</v>
      </c>
      <c r="O3814" t="s">
        <v>1411</v>
      </c>
      <c r="Q3814" t="s">
        <v>33</v>
      </c>
      <c r="R3814" t="s">
        <v>34</v>
      </c>
      <c r="S3814" t="s">
        <v>27383</v>
      </c>
      <c r="W3814" t="s">
        <v>27384</v>
      </c>
      <c r="X3814" t="s">
        <v>60</v>
      </c>
    </row>
    <row r="3815" spans="1:24" x14ac:dyDescent="0.3">
      <c r="A3815">
        <v>972612</v>
      </c>
      <c r="B3815">
        <v>224864</v>
      </c>
      <c r="C3815" t="s">
        <v>25740</v>
      </c>
      <c r="D3815" t="s">
        <v>25741</v>
      </c>
      <c r="F3815" t="s">
        <v>1156</v>
      </c>
      <c r="G3815" t="s">
        <v>43</v>
      </c>
      <c r="H3815" t="s">
        <v>27385</v>
      </c>
      <c r="I3815" t="s">
        <v>27386</v>
      </c>
      <c r="J3815" t="s">
        <v>27387</v>
      </c>
      <c r="K3815">
        <v>84</v>
      </c>
      <c r="L3815" t="s">
        <v>7218</v>
      </c>
      <c r="N3815" t="s">
        <v>68</v>
      </c>
      <c r="O3815" t="s">
        <v>158</v>
      </c>
      <c r="P3815" t="s">
        <v>1355</v>
      </c>
      <c r="Q3815" t="s">
        <v>33</v>
      </c>
      <c r="R3815" t="s">
        <v>34</v>
      </c>
      <c r="S3815" t="s">
        <v>25745</v>
      </c>
      <c r="T3815" t="s">
        <v>1320</v>
      </c>
      <c r="W3815" t="s">
        <v>27388</v>
      </c>
      <c r="X3815" t="s">
        <v>38</v>
      </c>
    </row>
    <row r="3816" spans="1:24" x14ac:dyDescent="0.3">
      <c r="A3816">
        <v>972613</v>
      </c>
      <c r="B3816">
        <v>313203</v>
      </c>
      <c r="C3816" t="s">
        <v>27389</v>
      </c>
      <c r="D3816" t="s">
        <v>27390</v>
      </c>
      <c r="F3816" t="s">
        <v>356</v>
      </c>
      <c r="G3816" t="s">
        <v>43</v>
      </c>
      <c r="H3816" t="s">
        <v>27391</v>
      </c>
      <c r="I3816" t="s">
        <v>27392</v>
      </c>
      <c r="J3816" t="s">
        <v>27393</v>
      </c>
      <c r="K3816">
        <v>86</v>
      </c>
      <c r="N3816" t="s">
        <v>31</v>
      </c>
      <c r="O3816" t="s">
        <v>3295</v>
      </c>
      <c r="Q3816" t="s">
        <v>33</v>
      </c>
      <c r="R3816" t="s">
        <v>34</v>
      </c>
      <c r="S3816" t="s">
        <v>27394</v>
      </c>
      <c r="T3816" t="s">
        <v>4629</v>
      </c>
      <c r="W3816" t="s">
        <v>27395</v>
      </c>
      <c r="X3816" t="s">
        <v>38</v>
      </c>
    </row>
    <row r="3817" spans="1:24" x14ac:dyDescent="0.3">
      <c r="A3817">
        <v>972614</v>
      </c>
      <c r="B3817">
        <v>56247</v>
      </c>
      <c r="C3817" t="s">
        <v>24026</v>
      </c>
      <c r="D3817" t="s">
        <v>24027</v>
      </c>
      <c r="E3817" t="s">
        <v>195</v>
      </c>
      <c r="F3817" t="s">
        <v>1610</v>
      </c>
      <c r="G3817" t="s">
        <v>27</v>
      </c>
      <c r="H3817" t="s">
        <v>27396</v>
      </c>
      <c r="J3817" t="s">
        <v>27397</v>
      </c>
      <c r="N3817" t="s">
        <v>31</v>
      </c>
      <c r="R3817" t="s">
        <v>78</v>
      </c>
      <c r="S3817" t="s">
        <v>24031</v>
      </c>
      <c r="W3817" t="s">
        <v>27398</v>
      </c>
      <c r="X3817" t="s">
        <v>38</v>
      </c>
    </row>
    <row r="3818" spans="1:24" x14ac:dyDescent="0.3">
      <c r="A3818">
        <v>972616</v>
      </c>
      <c r="B3818">
        <v>102357</v>
      </c>
      <c r="C3818" t="s">
        <v>27399</v>
      </c>
      <c r="D3818" t="s">
        <v>27400</v>
      </c>
      <c r="E3818" t="s">
        <v>140</v>
      </c>
      <c r="F3818" t="s">
        <v>818</v>
      </c>
      <c r="G3818" t="s">
        <v>27</v>
      </c>
      <c r="H3818" t="s">
        <v>27401</v>
      </c>
      <c r="I3818" t="s">
        <v>27402</v>
      </c>
      <c r="J3818" t="s">
        <v>27403</v>
      </c>
      <c r="K3818">
        <v>93</v>
      </c>
      <c r="N3818" t="s">
        <v>31</v>
      </c>
      <c r="O3818" t="s">
        <v>3295</v>
      </c>
      <c r="Q3818" t="s">
        <v>33</v>
      </c>
      <c r="R3818" t="s">
        <v>34</v>
      </c>
      <c r="S3818" t="s">
        <v>27404</v>
      </c>
      <c r="T3818" t="s">
        <v>14781</v>
      </c>
      <c r="W3818" t="s">
        <v>27405</v>
      </c>
      <c r="X3818" t="s">
        <v>38</v>
      </c>
    </row>
    <row r="3819" spans="1:24" x14ac:dyDescent="0.3">
      <c r="A3819">
        <v>972618</v>
      </c>
      <c r="B3819" t="s">
        <v>27406</v>
      </c>
      <c r="C3819" t="s">
        <v>27407</v>
      </c>
      <c r="D3819" t="s">
        <v>27408</v>
      </c>
      <c r="F3819" t="s">
        <v>847</v>
      </c>
      <c r="G3819" t="s">
        <v>43</v>
      </c>
      <c r="H3819" t="s">
        <v>27409</v>
      </c>
      <c r="I3819" t="s">
        <v>27410</v>
      </c>
      <c r="J3819" t="s">
        <v>27411</v>
      </c>
      <c r="K3819">
        <v>93</v>
      </c>
      <c r="N3819" t="s">
        <v>31</v>
      </c>
      <c r="O3819" t="s">
        <v>3295</v>
      </c>
      <c r="Q3819" t="s">
        <v>33</v>
      </c>
      <c r="R3819" t="s">
        <v>34</v>
      </c>
      <c r="S3819" t="s">
        <v>27412</v>
      </c>
      <c r="W3819" t="s">
        <v>27413</v>
      </c>
      <c r="X3819" t="s">
        <v>38</v>
      </c>
    </row>
    <row r="3820" spans="1:24" x14ac:dyDescent="0.3">
      <c r="A3820">
        <v>972620</v>
      </c>
      <c r="B3820">
        <v>233657</v>
      </c>
      <c r="C3820" t="s">
        <v>1375</v>
      </c>
      <c r="D3820" t="s">
        <v>1376</v>
      </c>
      <c r="F3820" t="s">
        <v>1156</v>
      </c>
      <c r="G3820" t="s">
        <v>43</v>
      </c>
      <c r="H3820" t="s">
        <v>27414</v>
      </c>
      <c r="J3820" t="s">
        <v>27415</v>
      </c>
      <c r="N3820" t="s">
        <v>31</v>
      </c>
      <c r="R3820" t="s">
        <v>78</v>
      </c>
      <c r="S3820" t="s">
        <v>1380</v>
      </c>
      <c r="T3820" t="s">
        <v>1206</v>
      </c>
      <c r="W3820" t="s">
        <v>15704</v>
      </c>
      <c r="X3820" t="s">
        <v>38</v>
      </c>
    </row>
    <row r="3821" spans="1:24" x14ac:dyDescent="0.3">
      <c r="A3821">
        <v>972621</v>
      </c>
      <c r="B3821" t="s">
        <v>15108</v>
      </c>
      <c r="C3821" t="s">
        <v>15109</v>
      </c>
      <c r="D3821" t="s">
        <v>15110</v>
      </c>
      <c r="F3821" t="s">
        <v>75</v>
      </c>
      <c r="G3821" t="s">
        <v>43</v>
      </c>
      <c r="H3821" t="s">
        <v>27416</v>
      </c>
      <c r="I3821" t="s">
        <v>27417</v>
      </c>
      <c r="J3821" t="s">
        <v>27418</v>
      </c>
      <c r="K3821">
        <v>30</v>
      </c>
      <c r="N3821" t="s">
        <v>31</v>
      </c>
      <c r="O3821" t="s">
        <v>1411</v>
      </c>
      <c r="Q3821" t="s">
        <v>33</v>
      </c>
      <c r="R3821" t="s">
        <v>34</v>
      </c>
      <c r="S3821" t="s">
        <v>15114</v>
      </c>
      <c r="T3821" t="s">
        <v>15115</v>
      </c>
      <c r="W3821" t="s">
        <v>27419</v>
      </c>
      <c r="X3821" t="s">
        <v>60</v>
      </c>
    </row>
    <row r="3822" spans="1:24" x14ac:dyDescent="0.3">
      <c r="A3822">
        <v>972623</v>
      </c>
      <c r="B3822" t="s">
        <v>27420</v>
      </c>
      <c r="C3822" t="s">
        <v>27421</v>
      </c>
      <c r="D3822" t="s">
        <v>27422</v>
      </c>
      <c r="F3822" t="s">
        <v>909</v>
      </c>
      <c r="G3822" t="s">
        <v>43</v>
      </c>
      <c r="H3822" t="s">
        <v>27423</v>
      </c>
      <c r="J3822" t="s">
        <v>27424</v>
      </c>
      <c r="N3822" t="s">
        <v>31</v>
      </c>
      <c r="R3822" t="s">
        <v>78</v>
      </c>
      <c r="S3822" t="s">
        <v>27425</v>
      </c>
      <c r="W3822" t="s">
        <v>25677</v>
      </c>
      <c r="X3822" t="s">
        <v>38</v>
      </c>
    </row>
    <row r="3823" spans="1:24" x14ac:dyDescent="0.3">
      <c r="A3823">
        <v>972626</v>
      </c>
      <c r="B3823">
        <v>315003</v>
      </c>
      <c r="C3823" t="s">
        <v>27426</v>
      </c>
      <c r="D3823" t="s">
        <v>27427</v>
      </c>
      <c r="F3823" t="s">
        <v>611</v>
      </c>
      <c r="G3823" t="s">
        <v>27</v>
      </c>
      <c r="H3823" t="s">
        <v>27428</v>
      </c>
      <c r="I3823" t="s">
        <v>27429</v>
      </c>
      <c r="J3823" t="s">
        <v>27430</v>
      </c>
      <c r="K3823">
        <v>77</v>
      </c>
      <c r="N3823" t="s">
        <v>31</v>
      </c>
      <c r="O3823" t="s">
        <v>3295</v>
      </c>
      <c r="Q3823" t="s">
        <v>33</v>
      </c>
      <c r="R3823" t="s">
        <v>34</v>
      </c>
      <c r="S3823" t="s">
        <v>27431</v>
      </c>
      <c r="W3823" t="s">
        <v>8898</v>
      </c>
      <c r="X3823" t="s">
        <v>38</v>
      </c>
    </row>
    <row r="3824" spans="1:24" x14ac:dyDescent="0.3">
      <c r="A3824">
        <v>972629</v>
      </c>
      <c r="B3824" t="s">
        <v>27432</v>
      </c>
      <c r="C3824" t="s">
        <v>27433</v>
      </c>
      <c r="D3824" t="s">
        <v>27434</v>
      </c>
      <c r="F3824" t="s">
        <v>63</v>
      </c>
      <c r="G3824" t="s">
        <v>43</v>
      </c>
      <c r="H3824" t="s">
        <v>27435</v>
      </c>
      <c r="I3824" t="s">
        <v>27436</v>
      </c>
      <c r="J3824" t="s">
        <v>27437</v>
      </c>
      <c r="K3824">
        <v>42</v>
      </c>
      <c r="N3824" t="s">
        <v>31</v>
      </c>
      <c r="O3824" t="s">
        <v>1411</v>
      </c>
      <c r="Q3824" t="s">
        <v>33</v>
      </c>
      <c r="R3824" t="s">
        <v>34</v>
      </c>
      <c r="S3824" t="s">
        <v>20106</v>
      </c>
      <c r="W3824" t="s">
        <v>27438</v>
      </c>
      <c r="X3824" t="s">
        <v>38</v>
      </c>
    </row>
    <row r="3825" spans="1:24" x14ac:dyDescent="0.3">
      <c r="A3825">
        <v>972630</v>
      </c>
      <c r="B3825">
        <v>303293</v>
      </c>
      <c r="C3825" t="s">
        <v>27439</v>
      </c>
      <c r="D3825" t="s">
        <v>27440</v>
      </c>
      <c r="F3825" t="s">
        <v>165</v>
      </c>
      <c r="G3825" t="s">
        <v>27</v>
      </c>
      <c r="H3825" t="s">
        <v>27441</v>
      </c>
      <c r="I3825" t="s">
        <v>27442</v>
      </c>
      <c r="J3825" t="s">
        <v>27443</v>
      </c>
      <c r="K3825">
        <v>40</v>
      </c>
      <c r="N3825" t="s">
        <v>31</v>
      </c>
      <c r="O3825" t="s">
        <v>3295</v>
      </c>
      <c r="Q3825" t="s">
        <v>33</v>
      </c>
      <c r="R3825" t="s">
        <v>34</v>
      </c>
      <c r="S3825" t="s">
        <v>27444</v>
      </c>
      <c r="W3825" t="s">
        <v>27445</v>
      </c>
      <c r="X3825" t="s">
        <v>38</v>
      </c>
    </row>
    <row r="3826" spans="1:24" x14ac:dyDescent="0.3">
      <c r="A3826">
        <v>972631</v>
      </c>
      <c r="B3826">
        <v>197230</v>
      </c>
      <c r="C3826" t="s">
        <v>14299</v>
      </c>
      <c r="D3826" t="s">
        <v>14300</v>
      </c>
      <c r="E3826" t="s">
        <v>364</v>
      </c>
      <c r="F3826" t="s">
        <v>847</v>
      </c>
      <c r="G3826" t="s">
        <v>43</v>
      </c>
      <c r="H3826" t="s">
        <v>27446</v>
      </c>
      <c r="I3826" t="s">
        <v>27446</v>
      </c>
      <c r="J3826" t="s">
        <v>27447</v>
      </c>
      <c r="K3826">
        <v>0</v>
      </c>
      <c r="N3826" t="s">
        <v>31</v>
      </c>
      <c r="O3826" t="s">
        <v>158</v>
      </c>
      <c r="Q3826" t="s">
        <v>119</v>
      </c>
      <c r="R3826" t="s">
        <v>120</v>
      </c>
      <c r="S3826" t="s">
        <v>14303</v>
      </c>
      <c r="T3826" t="s">
        <v>793</v>
      </c>
      <c r="W3826" t="s">
        <v>27448</v>
      </c>
    </row>
    <row r="3827" spans="1:24" x14ac:dyDescent="0.3">
      <c r="A3827">
        <v>972633</v>
      </c>
      <c r="B3827" t="s">
        <v>27449</v>
      </c>
      <c r="C3827" t="s">
        <v>27450</v>
      </c>
      <c r="D3827" t="s">
        <v>27451</v>
      </c>
      <c r="E3827" t="s">
        <v>991</v>
      </c>
      <c r="F3827" t="s">
        <v>507</v>
      </c>
      <c r="G3827" t="s">
        <v>43</v>
      </c>
      <c r="H3827" t="s">
        <v>27452</v>
      </c>
      <c r="I3827" t="s">
        <v>27453</v>
      </c>
      <c r="J3827" t="s">
        <v>27454</v>
      </c>
      <c r="K3827">
        <v>13</v>
      </c>
      <c r="N3827" t="s">
        <v>31</v>
      </c>
      <c r="O3827" t="s">
        <v>3295</v>
      </c>
      <c r="Q3827" t="s">
        <v>33</v>
      </c>
      <c r="R3827" t="s">
        <v>34</v>
      </c>
      <c r="S3827" t="s">
        <v>27455</v>
      </c>
      <c r="W3827" t="s">
        <v>3210</v>
      </c>
      <c r="X3827" t="s">
        <v>38</v>
      </c>
    </row>
    <row r="3828" spans="1:24" x14ac:dyDescent="0.3">
      <c r="A3828">
        <v>972635</v>
      </c>
      <c r="B3828">
        <v>289903</v>
      </c>
      <c r="C3828" t="s">
        <v>27456</v>
      </c>
      <c r="D3828" t="s">
        <v>27457</v>
      </c>
      <c r="F3828" t="s">
        <v>292</v>
      </c>
      <c r="G3828" t="s">
        <v>27</v>
      </c>
      <c r="H3828" t="s">
        <v>27458</v>
      </c>
      <c r="I3828" t="s">
        <v>27459</v>
      </c>
      <c r="J3828" t="s">
        <v>27460</v>
      </c>
      <c r="K3828">
        <v>134</v>
      </c>
      <c r="N3828" t="s">
        <v>31</v>
      </c>
      <c r="O3828" t="s">
        <v>3295</v>
      </c>
      <c r="Q3828" t="s">
        <v>33</v>
      </c>
      <c r="R3828" t="s">
        <v>34</v>
      </c>
      <c r="S3828" t="s">
        <v>27461</v>
      </c>
      <c r="W3828" t="s">
        <v>2441</v>
      </c>
      <c r="X3828" t="s">
        <v>38</v>
      </c>
    </row>
    <row r="3829" spans="1:24" x14ac:dyDescent="0.3">
      <c r="A3829">
        <v>972636</v>
      </c>
      <c r="B3829">
        <v>70273</v>
      </c>
      <c r="C3829" t="s">
        <v>27462</v>
      </c>
      <c r="D3829" t="s">
        <v>27463</v>
      </c>
      <c r="E3829" t="s">
        <v>185</v>
      </c>
      <c r="F3829" t="s">
        <v>102</v>
      </c>
      <c r="G3829" t="s">
        <v>27</v>
      </c>
      <c r="H3829" t="s">
        <v>27464</v>
      </c>
      <c r="I3829" t="s">
        <v>27465</v>
      </c>
      <c r="J3829" t="s">
        <v>27466</v>
      </c>
      <c r="K3829">
        <v>100</v>
      </c>
      <c r="N3829" t="s">
        <v>31</v>
      </c>
      <c r="O3829" t="s">
        <v>32</v>
      </c>
      <c r="Q3829" t="s">
        <v>33</v>
      </c>
      <c r="R3829" t="s">
        <v>34</v>
      </c>
      <c r="S3829" t="s">
        <v>27467</v>
      </c>
      <c r="W3829" t="s">
        <v>27468</v>
      </c>
      <c r="X3829" t="s">
        <v>38</v>
      </c>
    </row>
    <row r="3830" spans="1:24" x14ac:dyDescent="0.3">
      <c r="A3830">
        <v>972637</v>
      </c>
      <c r="B3830" t="s">
        <v>9640</v>
      </c>
      <c r="C3830" t="s">
        <v>9641</v>
      </c>
      <c r="D3830" t="s">
        <v>9642</v>
      </c>
      <c r="F3830" t="s">
        <v>818</v>
      </c>
      <c r="G3830" t="s">
        <v>43</v>
      </c>
      <c r="H3830" t="s">
        <v>27469</v>
      </c>
      <c r="I3830" t="s">
        <v>27470</v>
      </c>
      <c r="J3830" t="s">
        <v>27471</v>
      </c>
      <c r="K3830">
        <v>123</v>
      </c>
      <c r="N3830" t="s">
        <v>31</v>
      </c>
      <c r="O3830" t="s">
        <v>3295</v>
      </c>
      <c r="Q3830" t="s">
        <v>33</v>
      </c>
      <c r="R3830" t="s">
        <v>34</v>
      </c>
      <c r="S3830" t="s">
        <v>9646</v>
      </c>
      <c r="W3830" t="s">
        <v>27472</v>
      </c>
      <c r="X3830" t="s">
        <v>38</v>
      </c>
    </row>
    <row r="3831" spans="1:24" x14ac:dyDescent="0.3">
      <c r="A3831">
        <v>972639</v>
      </c>
      <c r="B3831">
        <v>131319</v>
      </c>
      <c r="C3831" t="s">
        <v>27473</v>
      </c>
      <c r="D3831" t="s">
        <v>27474</v>
      </c>
      <c r="E3831" t="s">
        <v>185</v>
      </c>
      <c r="F3831" t="s">
        <v>650</v>
      </c>
      <c r="G3831" t="s">
        <v>27</v>
      </c>
      <c r="H3831" t="s">
        <v>27475</v>
      </c>
      <c r="J3831" t="s">
        <v>27476</v>
      </c>
      <c r="N3831" t="s">
        <v>31</v>
      </c>
      <c r="R3831" t="s">
        <v>78</v>
      </c>
      <c r="S3831" t="s">
        <v>27477</v>
      </c>
      <c r="T3831" t="s">
        <v>1014</v>
      </c>
      <c r="W3831" t="s">
        <v>27478</v>
      </c>
      <c r="X3831" t="s">
        <v>38</v>
      </c>
    </row>
    <row r="3832" spans="1:24" x14ac:dyDescent="0.3">
      <c r="A3832">
        <v>972640</v>
      </c>
      <c r="B3832" t="s">
        <v>27479</v>
      </c>
      <c r="C3832" t="s">
        <v>27480</v>
      </c>
      <c r="D3832" t="s">
        <v>27481</v>
      </c>
      <c r="F3832" t="s">
        <v>603</v>
      </c>
      <c r="G3832" t="s">
        <v>43</v>
      </c>
      <c r="H3832" t="s">
        <v>27482</v>
      </c>
      <c r="I3832" t="s">
        <v>27482</v>
      </c>
      <c r="J3832" t="s">
        <v>27483</v>
      </c>
      <c r="K3832">
        <v>0</v>
      </c>
      <c r="N3832" t="s">
        <v>31</v>
      </c>
      <c r="O3832" t="s">
        <v>3295</v>
      </c>
      <c r="R3832" t="s">
        <v>903</v>
      </c>
      <c r="S3832" t="s">
        <v>27484</v>
      </c>
      <c r="W3832" t="s">
        <v>27485</v>
      </c>
    </row>
    <row r="3833" spans="1:24" x14ac:dyDescent="0.3">
      <c r="A3833">
        <v>972642</v>
      </c>
      <c r="B3833">
        <v>101607</v>
      </c>
      <c r="C3833" t="s">
        <v>22490</v>
      </c>
      <c r="D3833" t="s">
        <v>22491</v>
      </c>
      <c r="E3833" t="s">
        <v>195</v>
      </c>
      <c r="F3833" t="s">
        <v>1360</v>
      </c>
      <c r="G3833" t="s">
        <v>43</v>
      </c>
      <c r="H3833" t="s">
        <v>27486</v>
      </c>
      <c r="I3833" t="s">
        <v>27487</v>
      </c>
      <c r="J3833" t="s">
        <v>27488</v>
      </c>
      <c r="K3833">
        <v>209</v>
      </c>
      <c r="L3833" t="s">
        <v>27489</v>
      </c>
      <c r="N3833" t="s">
        <v>68</v>
      </c>
      <c r="O3833" t="s">
        <v>158</v>
      </c>
      <c r="P3833" t="s">
        <v>5181</v>
      </c>
      <c r="Q3833" t="s">
        <v>33</v>
      </c>
      <c r="R3833" t="s">
        <v>34</v>
      </c>
      <c r="S3833" t="s">
        <v>22495</v>
      </c>
      <c r="W3833" t="s">
        <v>27490</v>
      </c>
      <c r="X3833" t="s">
        <v>38</v>
      </c>
    </row>
    <row r="3834" spans="1:24" x14ac:dyDescent="0.3">
      <c r="A3834">
        <v>972644</v>
      </c>
      <c r="B3834">
        <v>51921</v>
      </c>
      <c r="C3834" t="s">
        <v>27491</v>
      </c>
      <c r="D3834" t="s">
        <v>27492</v>
      </c>
      <c r="E3834" t="s">
        <v>364</v>
      </c>
      <c r="F3834" t="s">
        <v>920</v>
      </c>
      <c r="G3834" t="s">
        <v>27</v>
      </c>
      <c r="H3834" t="s">
        <v>27493</v>
      </c>
      <c r="I3834" t="s">
        <v>27494</v>
      </c>
      <c r="J3834" t="s">
        <v>27495</v>
      </c>
      <c r="K3834">
        <v>86</v>
      </c>
      <c r="N3834" t="s">
        <v>31</v>
      </c>
      <c r="O3834" t="s">
        <v>32</v>
      </c>
      <c r="Q3834" t="s">
        <v>33</v>
      </c>
      <c r="R3834" t="s">
        <v>34</v>
      </c>
      <c r="S3834" t="s">
        <v>27496</v>
      </c>
      <c r="T3834" t="s">
        <v>10429</v>
      </c>
      <c r="W3834" t="s">
        <v>27497</v>
      </c>
      <c r="X3834" t="s">
        <v>38</v>
      </c>
    </row>
    <row r="3835" spans="1:24" x14ac:dyDescent="0.3">
      <c r="A3835">
        <v>972645</v>
      </c>
      <c r="B3835" t="s">
        <v>27498</v>
      </c>
      <c r="C3835" t="s">
        <v>27499</v>
      </c>
      <c r="D3835" t="s">
        <v>27500</v>
      </c>
      <c r="F3835" t="s">
        <v>1448</v>
      </c>
      <c r="G3835" t="s">
        <v>27</v>
      </c>
      <c r="H3835" t="s">
        <v>27501</v>
      </c>
      <c r="I3835" t="s">
        <v>27502</v>
      </c>
      <c r="J3835" t="s">
        <v>27503</v>
      </c>
      <c r="K3835">
        <v>82</v>
      </c>
      <c r="N3835" t="s">
        <v>31</v>
      </c>
      <c r="O3835" t="s">
        <v>158</v>
      </c>
      <c r="Q3835" t="s">
        <v>33</v>
      </c>
      <c r="R3835" t="s">
        <v>34</v>
      </c>
      <c r="S3835" t="s">
        <v>27504</v>
      </c>
      <c r="W3835" t="s">
        <v>27505</v>
      </c>
      <c r="X3835" t="s">
        <v>38</v>
      </c>
    </row>
    <row r="3836" spans="1:24" x14ac:dyDescent="0.3">
      <c r="A3836">
        <v>972646</v>
      </c>
      <c r="B3836" t="s">
        <v>27506</v>
      </c>
      <c r="C3836" t="s">
        <v>27507</v>
      </c>
      <c r="D3836" t="s">
        <v>27508</v>
      </c>
      <c r="F3836" t="s">
        <v>909</v>
      </c>
      <c r="G3836" t="s">
        <v>43</v>
      </c>
      <c r="H3836" t="s">
        <v>27509</v>
      </c>
      <c r="I3836" t="s">
        <v>27510</v>
      </c>
      <c r="J3836" t="s">
        <v>27511</v>
      </c>
      <c r="K3836">
        <v>82</v>
      </c>
      <c r="N3836" t="s">
        <v>31</v>
      </c>
      <c r="O3836" t="s">
        <v>158</v>
      </c>
      <c r="Q3836" t="s">
        <v>33</v>
      </c>
      <c r="R3836" t="s">
        <v>34</v>
      </c>
      <c r="S3836" t="s">
        <v>27512</v>
      </c>
      <c r="W3836" t="s">
        <v>27513</v>
      </c>
      <c r="X3836" t="s">
        <v>38</v>
      </c>
    </row>
    <row r="3837" spans="1:24" x14ac:dyDescent="0.3">
      <c r="A3837">
        <v>972647</v>
      </c>
      <c r="B3837">
        <v>185853</v>
      </c>
      <c r="C3837" t="s">
        <v>27514</v>
      </c>
      <c r="D3837" t="s">
        <v>27515</v>
      </c>
      <c r="E3837" t="s">
        <v>195</v>
      </c>
      <c r="F3837" t="s">
        <v>2326</v>
      </c>
      <c r="G3837" t="s">
        <v>43</v>
      </c>
      <c r="H3837" t="s">
        <v>27516</v>
      </c>
      <c r="I3837" t="s">
        <v>27517</v>
      </c>
      <c r="J3837" t="s">
        <v>27518</v>
      </c>
      <c r="K3837">
        <v>52</v>
      </c>
      <c r="L3837" t="s">
        <v>3856</v>
      </c>
      <c r="N3837" t="s">
        <v>68</v>
      </c>
      <c r="O3837" t="s">
        <v>146</v>
      </c>
      <c r="P3837" t="s">
        <v>3935</v>
      </c>
      <c r="Q3837" t="s">
        <v>33</v>
      </c>
      <c r="R3837" t="s">
        <v>34</v>
      </c>
      <c r="S3837" t="s">
        <v>27519</v>
      </c>
      <c r="T3837" t="s">
        <v>27520</v>
      </c>
      <c r="W3837" t="s">
        <v>27521</v>
      </c>
      <c r="X3837" t="s">
        <v>60</v>
      </c>
    </row>
    <row r="3838" spans="1:24" x14ac:dyDescent="0.3">
      <c r="A3838">
        <v>972648</v>
      </c>
      <c r="B3838" t="s">
        <v>27522</v>
      </c>
      <c r="C3838" t="s">
        <v>27523</v>
      </c>
      <c r="D3838" t="s">
        <v>27524</v>
      </c>
      <c r="F3838" t="s">
        <v>847</v>
      </c>
      <c r="G3838" t="s">
        <v>27</v>
      </c>
      <c r="H3838" t="s">
        <v>27525</v>
      </c>
      <c r="I3838" t="s">
        <v>27526</v>
      </c>
      <c r="J3838" t="s">
        <v>27527</v>
      </c>
      <c r="K3838">
        <v>73</v>
      </c>
      <c r="N3838" t="s">
        <v>31</v>
      </c>
      <c r="O3838" t="s">
        <v>158</v>
      </c>
      <c r="Q3838" t="s">
        <v>33</v>
      </c>
      <c r="R3838" t="s">
        <v>34</v>
      </c>
      <c r="S3838" t="s">
        <v>27528</v>
      </c>
      <c r="T3838" t="s">
        <v>27529</v>
      </c>
      <c r="W3838" t="s">
        <v>27530</v>
      </c>
      <c r="X3838" t="s">
        <v>38</v>
      </c>
    </row>
    <row r="3839" spans="1:24" x14ac:dyDescent="0.3">
      <c r="A3839">
        <v>972649</v>
      </c>
      <c r="B3839" t="s">
        <v>27531</v>
      </c>
      <c r="C3839" t="s">
        <v>27532</v>
      </c>
      <c r="D3839" t="s">
        <v>27533</v>
      </c>
      <c r="F3839" t="s">
        <v>611</v>
      </c>
      <c r="G3839" t="s">
        <v>27</v>
      </c>
      <c r="H3839" t="s">
        <v>27534</v>
      </c>
      <c r="I3839" t="s">
        <v>27535</v>
      </c>
      <c r="J3839" t="s">
        <v>27536</v>
      </c>
      <c r="K3839">
        <v>41</v>
      </c>
      <c r="N3839" t="s">
        <v>31</v>
      </c>
      <c r="O3839" t="s">
        <v>32</v>
      </c>
      <c r="Q3839" t="s">
        <v>33</v>
      </c>
      <c r="R3839" t="s">
        <v>34</v>
      </c>
      <c r="S3839" t="s">
        <v>27537</v>
      </c>
      <c r="T3839" t="s">
        <v>27538</v>
      </c>
      <c r="W3839" t="s">
        <v>27539</v>
      </c>
      <c r="X3839" t="s">
        <v>38</v>
      </c>
    </row>
    <row r="3840" spans="1:24" x14ac:dyDescent="0.3">
      <c r="A3840">
        <v>972650</v>
      </c>
      <c r="B3840" t="s">
        <v>27540</v>
      </c>
      <c r="C3840" t="s">
        <v>27541</v>
      </c>
      <c r="D3840" t="s">
        <v>27542</v>
      </c>
      <c r="F3840" t="s">
        <v>514</v>
      </c>
      <c r="G3840" t="s">
        <v>27</v>
      </c>
      <c r="H3840" t="s">
        <v>27543</v>
      </c>
      <c r="I3840" t="s">
        <v>27544</v>
      </c>
      <c r="J3840" t="s">
        <v>27545</v>
      </c>
      <c r="K3840">
        <v>39</v>
      </c>
      <c r="N3840" t="s">
        <v>31</v>
      </c>
      <c r="O3840" t="s">
        <v>32</v>
      </c>
      <c r="Q3840" t="s">
        <v>33</v>
      </c>
      <c r="R3840" t="s">
        <v>34</v>
      </c>
      <c r="S3840" t="s">
        <v>27546</v>
      </c>
      <c r="T3840" t="s">
        <v>27547</v>
      </c>
      <c r="W3840" t="s">
        <v>27548</v>
      </c>
      <c r="X3840" t="s">
        <v>38</v>
      </c>
    </row>
    <row r="3841" spans="1:24" x14ac:dyDescent="0.3">
      <c r="A3841">
        <v>972651</v>
      </c>
      <c r="B3841">
        <v>56247</v>
      </c>
      <c r="C3841" t="s">
        <v>24026</v>
      </c>
      <c r="D3841" t="s">
        <v>24027</v>
      </c>
      <c r="E3841" t="s">
        <v>195</v>
      </c>
      <c r="F3841" t="s">
        <v>1610</v>
      </c>
      <c r="G3841" t="s">
        <v>27</v>
      </c>
      <c r="H3841" t="s">
        <v>27549</v>
      </c>
      <c r="I3841" t="s">
        <v>27550</v>
      </c>
      <c r="J3841" t="s">
        <v>27551</v>
      </c>
      <c r="K3841">
        <v>37</v>
      </c>
      <c r="N3841" t="s">
        <v>31</v>
      </c>
      <c r="O3841" t="s">
        <v>158</v>
      </c>
      <c r="Q3841" t="s">
        <v>33</v>
      </c>
      <c r="R3841" t="s">
        <v>34</v>
      </c>
      <c r="S3841" t="s">
        <v>24031</v>
      </c>
      <c r="W3841" t="s">
        <v>7014</v>
      </c>
    </row>
    <row r="3842" spans="1:24" x14ac:dyDescent="0.3">
      <c r="A3842">
        <v>972652</v>
      </c>
      <c r="B3842">
        <v>164759</v>
      </c>
      <c r="C3842" t="s">
        <v>27552</v>
      </c>
      <c r="D3842" t="s">
        <v>27553</v>
      </c>
      <c r="E3842" t="s">
        <v>195</v>
      </c>
      <c r="F3842" t="s">
        <v>2244</v>
      </c>
      <c r="G3842" t="s">
        <v>43</v>
      </c>
      <c r="H3842" t="s">
        <v>27554</v>
      </c>
      <c r="I3842" t="s">
        <v>27555</v>
      </c>
      <c r="J3842" t="s">
        <v>27556</v>
      </c>
      <c r="K3842">
        <v>16</v>
      </c>
      <c r="N3842" t="s">
        <v>31</v>
      </c>
      <c r="O3842" t="s">
        <v>158</v>
      </c>
      <c r="Q3842" t="s">
        <v>33</v>
      </c>
      <c r="R3842" t="s">
        <v>34</v>
      </c>
      <c r="S3842" t="s">
        <v>27557</v>
      </c>
      <c r="T3842" t="s">
        <v>27558</v>
      </c>
      <c r="W3842" t="s">
        <v>27559</v>
      </c>
      <c r="X3842" t="s">
        <v>38</v>
      </c>
    </row>
    <row r="3843" spans="1:24" x14ac:dyDescent="0.3">
      <c r="A3843">
        <v>972653</v>
      </c>
      <c r="B3843" t="s">
        <v>27560</v>
      </c>
      <c r="C3843" t="s">
        <v>27561</v>
      </c>
      <c r="D3843" t="s">
        <v>27562</v>
      </c>
      <c r="E3843" t="s">
        <v>16273</v>
      </c>
      <c r="F3843" t="s">
        <v>26</v>
      </c>
      <c r="G3843" t="s">
        <v>43</v>
      </c>
      <c r="H3843" t="s">
        <v>27563</v>
      </c>
      <c r="I3843" t="s">
        <v>27564</v>
      </c>
      <c r="J3843" t="s">
        <v>27565</v>
      </c>
      <c r="K3843">
        <v>54</v>
      </c>
      <c r="N3843" t="s">
        <v>31</v>
      </c>
      <c r="O3843" t="s">
        <v>952</v>
      </c>
      <c r="Q3843" t="s">
        <v>33</v>
      </c>
      <c r="R3843" t="s">
        <v>34</v>
      </c>
      <c r="S3843" t="s">
        <v>27566</v>
      </c>
      <c r="T3843" t="s">
        <v>27303</v>
      </c>
      <c r="W3843" t="s">
        <v>27567</v>
      </c>
      <c r="X3843" t="s">
        <v>38</v>
      </c>
    </row>
    <row r="3844" spans="1:24" x14ac:dyDescent="0.3">
      <c r="A3844">
        <v>972654</v>
      </c>
      <c r="B3844">
        <v>204365</v>
      </c>
      <c r="C3844" t="s">
        <v>926</v>
      </c>
      <c r="D3844" t="s">
        <v>927</v>
      </c>
      <c r="E3844" t="s">
        <v>364</v>
      </c>
      <c r="F3844" t="s">
        <v>603</v>
      </c>
      <c r="G3844" t="s">
        <v>27</v>
      </c>
      <c r="H3844" t="s">
        <v>27568</v>
      </c>
      <c r="I3844" t="s">
        <v>27569</v>
      </c>
      <c r="J3844" t="s">
        <v>27570</v>
      </c>
      <c r="K3844">
        <v>47</v>
      </c>
      <c r="N3844" t="s">
        <v>31</v>
      </c>
      <c r="O3844" t="s">
        <v>6924</v>
      </c>
      <c r="Q3844" t="s">
        <v>119</v>
      </c>
      <c r="R3844" t="s">
        <v>120</v>
      </c>
      <c r="S3844" t="s">
        <v>932</v>
      </c>
      <c r="T3844" t="s">
        <v>933</v>
      </c>
      <c r="W3844" t="s">
        <v>27571</v>
      </c>
    </row>
    <row r="3845" spans="1:24" x14ac:dyDescent="0.3">
      <c r="A3845">
        <v>972655</v>
      </c>
      <c r="B3845" t="s">
        <v>27572</v>
      </c>
      <c r="C3845" t="s">
        <v>27573</v>
      </c>
      <c r="D3845" t="s">
        <v>27574</v>
      </c>
      <c r="E3845" t="s">
        <v>195</v>
      </c>
      <c r="F3845" t="s">
        <v>2326</v>
      </c>
      <c r="G3845" t="s">
        <v>27</v>
      </c>
      <c r="H3845" t="s">
        <v>27575</v>
      </c>
      <c r="I3845" t="s">
        <v>27576</v>
      </c>
      <c r="J3845" t="s">
        <v>27577</v>
      </c>
      <c r="K3845">
        <v>46</v>
      </c>
      <c r="N3845" t="s">
        <v>31</v>
      </c>
      <c r="O3845" t="s">
        <v>952</v>
      </c>
      <c r="Q3845" t="s">
        <v>33</v>
      </c>
      <c r="R3845" t="s">
        <v>34</v>
      </c>
      <c r="S3845" t="s">
        <v>27578</v>
      </c>
      <c r="W3845" t="s">
        <v>27579</v>
      </c>
      <c r="X3845" t="s">
        <v>38</v>
      </c>
    </row>
    <row r="3846" spans="1:24" x14ac:dyDescent="0.3">
      <c r="A3846">
        <v>972656</v>
      </c>
      <c r="B3846" t="s">
        <v>27580</v>
      </c>
      <c r="C3846" t="s">
        <v>27581</v>
      </c>
      <c r="D3846" t="s">
        <v>27582</v>
      </c>
      <c r="F3846" t="s">
        <v>1448</v>
      </c>
      <c r="G3846" t="s">
        <v>27</v>
      </c>
      <c r="H3846" t="s">
        <v>27583</v>
      </c>
      <c r="I3846" t="s">
        <v>27584</v>
      </c>
      <c r="J3846" t="s">
        <v>27585</v>
      </c>
      <c r="K3846">
        <v>74</v>
      </c>
      <c r="N3846" t="s">
        <v>31</v>
      </c>
      <c r="O3846" t="s">
        <v>468</v>
      </c>
      <c r="R3846" t="s">
        <v>903</v>
      </c>
      <c r="S3846" t="s">
        <v>27586</v>
      </c>
      <c r="W3846" t="s">
        <v>27587</v>
      </c>
      <c r="X3846" t="s">
        <v>38</v>
      </c>
    </row>
    <row r="3847" spans="1:24" x14ac:dyDescent="0.3">
      <c r="A3847">
        <v>972657</v>
      </c>
      <c r="B3847">
        <v>242290</v>
      </c>
      <c r="C3847" t="s">
        <v>27588</v>
      </c>
      <c r="D3847" t="s">
        <v>27589</v>
      </c>
      <c r="F3847" t="s">
        <v>738</v>
      </c>
      <c r="G3847" t="s">
        <v>43</v>
      </c>
      <c r="H3847" t="s">
        <v>27590</v>
      </c>
      <c r="I3847" t="s">
        <v>27591</v>
      </c>
      <c r="J3847" t="s">
        <v>27592</v>
      </c>
      <c r="K3847">
        <v>71</v>
      </c>
      <c r="N3847" t="s">
        <v>31</v>
      </c>
      <c r="O3847" t="s">
        <v>468</v>
      </c>
      <c r="Q3847" t="s">
        <v>33</v>
      </c>
      <c r="R3847" t="s">
        <v>34</v>
      </c>
      <c r="S3847" t="s">
        <v>27593</v>
      </c>
      <c r="W3847" t="s">
        <v>27594</v>
      </c>
      <c r="X3847" t="s">
        <v>38</v>
      </c>
    </row>
    <row r="3848" spans="1:24" x14ac:dyDescent="0.3">
      <c r="A3848">
        <v>972658</v>
      </c>
      <c r="B3848">
        <v>304308</v>
      </c>
      <c r="C3848" t="s">
        <v>2957</v>
      </c>
      <c r="D3848" t="s">
        <v>2958</v>
      </c>
      <c r="F3848" t="s">
        <v>258</v>
      </c>
      <c r="G3848" t="s">
        <v>27</v>
      </c>
      <c r="H3848" t="s">
        <v>27595</v>
      </c>
      <c r="I3848" t="s">
        <v>27596</v>
      </c>
      <c r="J3848" t="s">
        <v>27597</v>
      </c>
      <c r="K3848">
        <v>27</v>
      </c>
      <c r="N3848" t="s">
        <v>31</v>
      </c>
      <c r="O3848" t="s">
        <v>468</v>
      </c>
      <c r="Q3848" t="s">
        <v>33</v>
      </c>
      <c r="R3848" t="s">
        <v>34</v>
      </c>
      <c r="S3848" t="s">
        <v>2963</v>
      </c>
      <c r="W3848" t="s">
        <v>27598</v>
      </c>
      <c r="X3848" t="s">
        <v>60</v>
      </c>
    </row>
    <row r="3849" spans="1:24" x14ac:dyDescent="0.3">
      <c r="A3849">
        <v>972659</v>
      </c>
      <c r="B3849" t="s">
        <v>27506</v>
      </c>
      <c r="C3849" t="s">
        <v>27507</v>
      </c>
      <c r="D3849" t="s">
        <v>27508</v>
      </c>
      <c r="F3849" t="s">
        <v>909</v>
      </c>
      <c r="G3849" t="s">
        <v>43</v>
      </c>
      <c r="H3849" t="s">
        <v>27599</v>
      </c>
      <c r="I3849" t="s">
        <v>27600</v>
      </c>
      <c r="J3849" t="s">
        <v>27601</v>
      </c>
      <c r="K3849">
        <v>2</v>
      </c>
      <c r="N3849" t="s">
        <v>31</v>
      </c>
      <c r="O3849" t="s">
        <v>6924</v>
      </c>
      <c r="Q3849" t="s">
        <v>33</v>
      </c>
      <c r="R3849" t="s">
        <v>34</v>
      </c>
      <c r="S3849" t="s">
        <v>27512</v>
      </c>
      <c r="W3849" t="s">
        <v>27602</v>
      </c>
    </row>
    <row r="3850" spans="1:24" x14ac:dyDescent="0.3">
      <c r="A3850">
        <v>972660</v>
      </c>
      <c r="B3850">
        <v>299250</v>
      </c>
      <c r="C3850" t="s">
        <v>27603</v>
      </c>
      <c r="D3850" t="s">
        <v>27604</v>
      </c>
      <c r="E3850" t="s">
        <v>101</v>
      </c>
      <c r="F3850" t="s">
        <v>1001</v>
      </c>
      <c r="G3850" t="s">
        <v>43</v>
      </c>
      <c r="H3850" t="s">
        <v>27605</v>
      </c>
      <c r="I3850" t="s">
        <v>27606</v>
      </c>
      <c r="J3850" t="s">
        <v>27607</v>
      </c>
      <c r="K3850">
        <v>58</v>
      </c>
      <c r="N3850" t="s">
        <v>31</v>
      </c>
      <c r="O3850" t="s">
        <v>952</v>
      </c>
      <c r="Q3850" t="s">
        <v>33</v>
      </c>
      <c r="R3850" t="s">
        <v>34</v>
      </c>
      <c r="S3850" t="s">
        <v>27608</v>
      </c>
      <c r="T3850" t="s">
        <v>27609</v>
      </c>
      <c r="W3850" t="s">
        <v>27610</v>
      </c>
      <c r="X3850" t="s">
        <v>38</v>
      </c>
    </row>
    <row r="3851" spans="1:24" x14ac:dyDescent="0.3">
      <c r="A3851">
        <v>972661</v>
      </c>
      <c r="B3851">
        <v>192348</v>
      </c>
      <c r="C3851" t="s">
        <v>27611</v>
      </c>
      <c r="D3851" t="s">
        <v>27612</v>
      </c>
      <c r="E3851" t="s">
        <v>195</v>
      </c>
      <c r="F3851" t="s">
        <v>248</v>
      </c>
      <c r="G3851" t="s">
        <v>27</v>
      </c>
      <c r="H3851" t="s">
        <v>27613</v>
      </c>
      <c r="I3851" t="s">
        <v>27614</v>
      </c>
      <c r="J3851" t="s">
        <v>27615</v>
      </c>
      <c r="K3851">
        <v>41</v>
      </c>
      <c r="N3851" t="s">
        <v>31</v>
      </c>
      <c r="O3851" t="s">
        <v>952</v>
      </c>
      <c r="Q3851" t="s">
        <v>33</v>
      </c>
      <c r="R3851" t="s">
        <v>34</v>
      </c>
      <c r="S3851" t="s">
        <v>27616</v>
      </c>
      <c r="T3851" t="s">
        <v>27617</v>
      </c>
      <c r="W3851" t="s">
        <v>27618</v>
      </c>
      <c r="X3851" t="s">
        <v>38</v>
      </c>
    </row>
    <row r="3852" spans="1:24" x14ac:dyDescent="0.3">
      <c r="A3852">
        <v>972663</v>
      </c>
      <c r="B3852">
        <v>63244</v>
      </c>
      <c r="C3852" t="s">
        <v>27619</v>
      </c>
      <c r="D3852" t="s">
        <v>27620</v>
      </c>
      <c r="F3852" t="s">
        <v>196</v>
      </c>
      <c r="G3852" t="s">
        <v>27</v>
      </c>
      <c r="H3852" t="s">
        <v>27621</v>
      </c>
      <c r="I3852" t="s">
        <v>27622</v>
      </c>
      <c r="J3852" t="s">
        <v>27623</v>
      </c>
      <c r="K3852">
        <v>39</v>
      </c>
      <c r="N3852" t="s">
        <v>31</v>
      </c>
      <c r="O3852" t="s">
        <v>952</v>
      </c>
      <c r="Q3852" t="s">
        <v>33</v>
      </c>
      <c r="R3852" t="s">
        <v>34</v>
      </c>
      <c r="S3852" t="s">
        <v>27624</v>
      </c>
      <c r="W3852" t="s">
        <v>5961</v>
      </c>
      <c r="X3852" t="s">
        <v>38</v>
      </c>
    </row>
    <row r="3853" spans="1:24" x14ac:dyDescent="0.3">
      <c r="A3853">
        <v>972665</v>
      </c>
      <c r="B3853">
        <v>134866</v>
      </c>
      <c r="C3853" t="s">
        <v>27625</v>
      </c>
      <c r="D3853" t="s">
        <v>27626</v>
      </c>
      <c r="F3853" t="s">
        <v>611</v>
      </c>
      <c r="G3853" t="s">
        <v>43</v>
      </c>
      <c r="H3853" t="s">
        <v>27627</v>
      </c>
      <c r="I3853" t="s">
        <v>27628</v>
      </c>
      <c r="J3853" t="s">
        <v>27629</v>
      </c>
      <c r="K3853">
        <v>34</v>
      </c>
      <c r="N3853" t="s">
        <v>31</v>
      </c>
      <c r="O3853" t="s">
        <v>952</v>
      </c>
      <c r="Q3853" t="s">
        <v>33</v>
      </c>
      <c r="R3853" t="s">
        <v>34</v>
      </c>
      <c r="S3853" t="s">
        <v>27630</v>
      </c>
      <c r="T3853" t="s">
        <v>3767</v>
      </c>
      <c r="W3853" t="s">
        <v>27058</v>
      </c>
      <c r="X3853" t="s">
        <v>38</v>
      </c>
    </row>
    <row r="3854" spans="1:24" x14ac:dyDescent="0.3">
      <c r="A3854">
        <v>972666</v>
      </c>
      <c r="B3854">
        <v>197907</v>
      </c>
      <c r="C3854" t="s">
        <v>27631</v>
      </c>
      <c r="D3854" t="s">
        <v>27632</v>
      </c>
      <c r="F3854" t="s">
        <v>441</v>
      </c>
      <c r="G3854" t="s">
        <v>43</v>
      </c>
      <c r="H3854" t="s">
        <v>27633</v>
      </c>
      <c r="J3854" t="s">
        <v>27634</v>
      </c>
      <c r="N3854" t="s">
        <v>31</v>
      </c>
      <c r="R3854" t="s">
        <v>78</v>
      </c>
      <c r="S3854" t="s">
        <v>27635</v>
      </c>
      <c r="W3854" t="s">
        <v>27636</v>
      </c>
      <c r="X3854" t="s">
        <v>38</v>
      </c>
    </row>
    <row r="3855" spans="1:24" x14ac:dyDescent="0.3">
      <c r="A3855">
        <v>972667</v>
      </c>
      <c r="B3855">
        <v>46422</v>
      </c>
      <c r="C3855" t="s">
        <v>27637</v>
      </c>
      <c r="D3855" t="s">
        <v>27638</v>
      </c>
      <c r="E3855" t="s">
        <v>140</v>
      </c>
      <c r="F3855" t="s">
        <v>1610</v>
      </c>
      <c r="G3855" t="s">
        <v>27</v>
      </c>
      <c r="H3855" t="s">
        <v>27639</v>
      </c>
      <c r="I3855" t="s">
        <v>27640</v>
      </c>
      <c r="J3855" t="s">
        <v>27641</v>
      </c>
      <c r="K3855">
        <v>39</v>
      </c>
      <c r="N3855" t="s">
        <v>31</v>
      </c>
      <c r="O3855" t="s">
        <v>468</v>
      </c>
      <c r="Q3855" t="s">
        <v>33</v>
      </c>
      <c r="R3855" t="s">
        <v>34</v>
      </c>
      <c r="S3855" t="s">
        <v>27642</v>
      </c>
      <c r="T3855" t="s">
        <v>646</v>
      </c>
      <c r="W3855" t="s">
        <v>27643</v>
      </c>
      <c r="X3855" t="s">
        <v>38</v>
      </c>
    </row>
    <row r="3856" spans="1:24" x14ac:dyDescent="0.3">
      <c r="A3856">
        <v>972668</v>
      </c>
      <c r="B3856">
        <v>233587</v>
      </c>
      <c r="C3856" t="s">
        <v>27644</v>
      </c>
      <c r="D3856" t="s">
        <v>27645</v>
      </c>
      <c r="F3856" t="s">
        <v>1156</v>
      </c>
      <c r="G3856" t="s">
        <v>43</v>
      </c>
      <c r="H3856" t="s">
        <v>27646</v>
      </c>
      <c r="I3856" t="s">
        <v>27647</v>
      </c>
      <c r="J3856" t="s">
        <v>27648</v>
      </c>
      <c r="K3856">
        <v>31</v>
      </c>
      <c r="L3856" t="s">
        <v>3030</v>
      </c>
      <c r="N3856" t="s">
        <v>68</v>
      </c>
      <c r="O3856" t="s">
        <v>146</v>
      </c>
      <c r="P3856" t="s">
        <v>491</v>
      </c>
      <c r="Q3856" t="s">
        <v>33</v>
      </c>
      <c r="R3856" t="s">
        <v>34</v>
      </c>
      <c r="S3856" t="s">
        <v>27649</v>
      </c>
      <c r="T3856" t="s">
        <v>1828</v>
      </c>
      <c r="W3856" t="s">
        <v>27650</v>
      </c>
      <c r="X3856" t="s">
        <v>38</v>
      </c>
    </row>
    <row r="3857" spans="1:24" x14ac:dyDescent="0.3">
      <c r="A3857">
        <v>972670</v>
      </c>
      <c r="B3857">
        <v>33354</v>
      </c>
      <c r="C3857" t="s">
        <v>27651</v>
      </c>
      <c r="D3857" t="s">
        <v>27652</v>
      </c>
      <c r="E3857" t="s">
        <v>195</v>
      </c>
      <c r="F3857" t="s">
        <v>1146</v>
      </c>
      <c r="G3857" t="s">
        <v>43</v>
      </c>
      <c r="H3857" t="s">
        <v>27653</v>
      </c>
      <c r="I3857" t="s">
        <v>27654</v>
      </c>
      <c r="J3857" t="s">
        <v>27655</v>
      </c>
      <c r="K3857">
        <v>16</v>
      </c>
      <c r="L3857" t="s">
        <v>27656</v>
      </c>
      <c r="N3857" t="s">
        <v>31</v>
      </c>
      <c r="O3857" t="s">
        <v>146</v>
      </c>
      <c r="Q3857" t="s">
        <v>33</v>
      </c>
      <c r="R3857" t="s">
        <v>34</v>
      </c>
      <c r="S3857" t="s">
        <v>27657</v>
      </c>
      <c r="T3857" t="s">
        <v>793</v>
      </c>
      <c r="W3857" t="s">
        <v>27658</v>
      </c>
      <c r="X3857" t="s">
        <v>60</v>
      </c>
    </row>
    <row r="3858" spans="1:24" x14ac:dyDescent="0.3">
      <c r="A3858">
        <v>972671</v>
      </c>
      <c r="B3858">
        <v>50576</v>
      </c>
      <c r="C3858" t="s">
        <v>27659</v>
      </c>
      <c r="D3858" t="s">
        <v>27660</v>
      </c>
      <c r="F3858" t="s">
        <v>818</v>
      </c>
      <c r="G3858" t="s">
        <v>27</v>
      </c>
      <c r="H3858" t="s">
        <v>27661</v>
      </c>
      <c r="J3858" t="s">
        <v>27662</v>
      </c>
      <c r="N3858" t="s">
        <v>31</v>
      </c>
      <c r="R3858" t="s">
        <v>78</v>
      </c>
      <c r="S3858" t="s">
        <v>27663</v>
      </c>
      <c r="T3858" t="s">
        <v>4684</v>
      </c>
      <c r="W3858" t="s">
        <v>27664</v>
      </c>
    </row>
    <row r="3859" spans="1:24" x14ac:dyDescent="0.3">
      <c r="A3859">
        <v>972673</v>
      </c>
      <c r="B3859" t="s">
        <v>27665</v>
      </c>
      <c r="C3859" t="s">
        <v>27666</v>
      </c>
      <c r="D3859" t="s">
        <v>27667</v>
      </c>
      <c r="F3859" t="s">
        <v>320</v>
      </c>
      <c r="G3859" t="s">
        <v>27</v>
      </c>
      <c r="H3859" t="s">
        <v>27668</v>
      </c>
      <c r="I3859" t="s">
        <v>27669</v>
      </c>
      <c r="J3859" t="s">
        <v>27670</v>
      </c>
      <c r="K3859">
        <v>30</v>
      </c>
      <c r="N3859" t="s">
        <v>31</v>
      </c>
      <c r="O3859" t="s">
        <v>6924</v>
      </c>
      <c r="Q3859" t="s">
        <v>33</v>
      </c>
      <c r="R3859" t="s">
        <v>34</v>
      </c>
      <c r="S3859" t="s">
        <v>27671</v>
      </c>
      <c r="T3859" t="s">
        <v>27672</v>
      </c>
      <c r="W3859" t="s">
        <v>27673</v>
      </c>
      <c r="X3859" t="s">
        <v>38</v>
      </c>
    </row>
    <row r="3860" spans="1:24" x14ac:dyDescent="0.3">
      <c r="A3860">
        <v>972676</v>
      </c>
      <c r="B3860">
        <v>89311</v>
      </c>
      <c r="C3860" t="s">
        <v>27674</v>
      </c>
      <c r="D3860" t="s">
        <v>27675</v>
      </c>
      <c r="E3860" t="s">
        <v>364</v>
      </c>
      <c r="F3860" t="s">
        <v>1146</v>
      </c>
      <c r="G3860" t="s">
        <v>27</v>
      </c>
      <c r="H3860" t="s">
        <v>27676</v>
      </c>
      <c r="I3860" t="s">
        <v>27677</v>
      </c>
      <c r="J3860" t="s">
        <v>27678</v>
      </c>
      <c r="K3860">
        <v>25</v>
      </c>
      <c r="N3860" t="s">
        <v>31</v>
      </c>
      <c r="O3860" t="s">
        <v>6924</v>
      </c>
      <c r="Q3860" t="s">
        <v>33</v>
      </c>
      <c r="R3860" t="s">
        <v>34</v>
      </c>
      <c r="S3860" t="s">
        <v>27679</v>
      </c>
      <c r="T3860" t="s">
        <v>793</v>
      </c>
      <c r="W3860" t="s">
        <v>27680</v>
      </c>
      <c r="X3860" t="s">
        <v>60</v>
      </c>
    </row>
    <row r="3861" spans="1:24" x14ac:dyDescent="0.3">
      <c r="A3861">
        <v>972677</v>
      </c>
      <c r="B3861">
        <v>28251</v>
      </c>
      <c r="C3861" t="s">
        <v>27681</v>
      </c>
      <c r="D3861" t="s">
        <v>27682</v>
      </c>
      <c r="E3861" t="s">
        <v>195</v>
      </c>
      <c r="F3861" t="s">
        <v>1610</v>
      </c>
      <c r="G3861" t="s">
        <v>43</v>
      </c>
      <c r="H3861" t="s">
        <v>27683</v>
      </c>
      <c r="I3861" t="s">
        <v>27684</v>
      </c>
      <c r="J3861" t="s">
        <v>27685</v>
      </c>
      <c r="K3861">
        <v>76</v>
      </c>
      <c r="N3861" t="s">
        <v>31</v>
      </c>
      <c r="O3861" t="s">
        <v>952</v>
      </c>
      <c r="Q3861" t="s">
        <v>33</v>
      </c>
      <c r="R3861" t="s">
        <v>34</v>
      </c>
      <c r="S3861" t="s">
        <v>27686</v>
      </c>
      <c r="W3861" t="s">
        <v>27687</v>
      </c>
      <c r="X3861" t="s">
        <v>38</v>
      </c>
    </row>
    <row r="3862" spans="1:24" x14ac:dyDescent="0.3">
      <c r="A3862">
        <v>972678</v>
      </c>
      <c r="B3862">
        <v>188492</v>
      </c>
      <c r="C3862" t="s">
        <v>27688</v>
      </c>
      <c r="D3862" t="s">
        <v>27689</v>
      </c>
      <c r="F3862" t="s">
        <v>738</v>
      </c>
      <c r="G3862" t="s">
        <v>27</v>
      </c>
      <c r="H3862" t="s">
        <v>27690</v>
      </c>
      <c r="I3862" t="s">
        <v>27691</v>
      </c>
      <c r="J3862" t="s">
        <v>27692</v>
      </c>
      <c r="K3862">
        <v>76</v>
      </c>
      <c r="N3862" t="s">
        <v>31</v>
      </c>
      <c r="O3862" t="s">
        <v>6924</v>
      </c>
      <c r="Q3862" t="s">
        <v>33</v>
      </c>
      <c r="R3862" t="s">
        <v>34</v>
      </c>
      <c r="S3862" t="s">
        <v>27693</v>
      </c>
      <c r="T3862" t="s">
        <v>756</v>
      </c>
      <c r="W3862" t="s">
        <v>2206</v>
      </c>
      <c r="X3862" t="s">
        <v>38</v>
      </c>
    </row>
    <row r="3863" spans="1:24" x14ac:dyDescent="0.3">
      <c r="A3863">
        <v>972681</v>
      </c>
      <c r="B3863" t="s">
        <v>27694</v>
      </c>
      <c r="C3863" t="s">
        <v>27695</v>
      </c>
      <c r="D3863" t="s">
        <v>27696</v>
      </c>
      <c r="E3863" t="s">
        <v>195</v>
      </c>
      <c r="F3863" t="s">
        <v>16463</v>
      </c>
      <c r="G3863" t="s">
        <v>43</v>
      </c>
      <c r="H3863" t="s">
        <v>27697</v>
      </c>
      <c r="I3863" t="s">
        <v>27698</v>
      </c>
      <c r="J3863" t="s">
        <v>27699</v>
      </c>
      <c r="K3863">
        <v>70</v>
      </c>
      <c r="N3863" t="s">
        <v>31</v>
      </c>
      <c r="O3863" t="s">
        <v>6924</v>
      </c>
      <c r="Q3863" t="s">
        <v>33</v>
      </c>
      <c r="R3863" t="s">
        <v>34</v>
      </c>
      <c r="S3863" t="s">
        <v>27700</v>
      </c>
      <c r="W3863" t="s">
        <v>27701</v>
      </c>
      <c r="X3863" t="s">
        <v>38</v>
      </c>
    </row>
    <row r="3864" spans="1:24" x14ac:dyDescent="0.3">
      <c r="A3864">
        <v>972679</v>
      </c>
      <c r="B3864" t="s">
        <v>26305</v>
      </c>
      <c r="C3864" t="s">
        <v>26306</v>
      </c>
      <c r="D3864" t="s">
        <v>26307</v>
      </c>
      <c r="F3864" t="s">
        <v>219</v>
      </c>
      <c r="G3864" t="s">
        <v>43</v>
      </c>
      <c r="H3864" t="s">
        <v>27702</v>
      </c>
      <c r="I3864" t="s">
        <v>27703</v>
      </c>
      <c r="J3864" t="s">
        <v>27704</v>
      </c>
      <c r="K3864">
        <v>32</v>
      </c>
      <c r="L3864" t="s">
        <v>27705</v>
      </c>
      <c r="N3864" t="s">
        <v>68</v>
      </c>
      <c r="O3864" t="s">
        <v>146</v>
      </c>
      <c r="P3864" t="s">
        <v>5181</v>
      </c>
      <c r="Q3864" t="s">
        <v>33</v>
      </c>
      <c r="R3864" t="s">
        <v>34</v>
      </c>
      <c r="S3864" t="s">
        <v>26311</v>
      </c>
      <c r="W3864" t="s">
        <v>8403</v>
      </c>
      <c r="X3864" t="s">
        <v>38</v>
      </c>
    </row>
    <row r="3865" spans="1:24" x14ac:dyDescent="0.3">
      <c r="A3865">
        <v>972683</v>
      </c>
      <c r="B3865">
        <v>156415</v>
      </c>
      <c r="C3865" t="s">
        <v>27706</v>
      </c>
      <c r="D3865" t="s">
        <v>27707</v>
      </c>
      <c r="F3865" t="s">
        <v>141</v>
      </c>
      <c r="G3865" t="s">
        <v>27</v>
      </c>
      <c r="H3865" t="s">
        <v>27708</v>
      </c>
      <c r="I3865" t="s">
        <v>27709</v>
      </c>
      <c r="J3865" t="s">
        <v>27710</v>
      </c>
      <c r="K3865">
        <v>78</v>
      </c>
      <c r="N3865" t="s">
        <v>31</v>
      </c>
      <c r="O3865" t="s">
        <v>468</v>
      </c>
      <c r="Q3865" t="s">
        <v>33</v>
      </c>
      <c r="R3865" t="s">
        <v>34</v>
      </c>
      <c r="S3865" t="s">
        <v>27711</v>
      </c>
      <c r="T3865" t="s">
        <v>7360</v>
      </c>
      <c r="W3865" t="s">
        <v>27712</v>
      </c>
      <c r="X3865" t="s">
        <v>38</v>
      </c>
    </row>
    <row r="3866" spans="1:24" x14ac:dyDescent="0.3">
      <c r="A3866">
        <v>972684</v>
      </c>
      <c r="B3866">
        <v>300554</v>
      </c>
      <c r="C3866" t="s">
        <v>27713</v>
      </c>
      <c r="D3866" t="s">
        <v>27714</v>
      </c>
      <c r="E3866" t="s">
        <v>195</v>
      </c>
      <c r="F3866" t="s">
        <v>1583</v>
      </c>
      <c r="G3866" t="s">
        <v>43</v>
      </c>
      <c r="H3866" t="s">
        <v>27715</v>
      </c>
      <c r="I3866" t="s">
        <v>27716</v>
      </c>
      <c r="J3866" t="s">
        <v>27717</v>
      </c>
      <c r="K3866">
        <v>42</v>
      </c>
      <c r="N3866" t="s">
        <v>31</v>
      </c>
      <c r="O3866" t="s">
        <v>468</v>
      </c>
      <c r="Q3866" t="s">
        <v>119</v>
      </c>
      <c r="R3866" t="s">
        <v>120</v>
      </c>
      <c r="S3866" t="s">
        <v>27718</v>
      </c>
      <c r="W3866" t="s">
        <v>27719</v>
      </c>
      <c r="X3866" t="s">
        <v>60</v>
      </c>
    </row>
    <row r="3867" spans="1:24" x14ac:dyDescent="0.3">
      <c r="A3867">
        <v>972685</v>
      </c>
      <c r="B3867" t="s">
        <v>27720</v>
      </c>
      <c r="C3867" t="s">
        <v>27721</v>
      </c>
      <c r="D3867" t="s">
        <v>27722</v>
      </c>
      <c r="F3867" t="s">
        <v>281</v>
      </c>
      <c r="G3867" t="s">
        <v>27</v>
      </c>
      <c r="H3867" t="s">
        <v>27723</v>
      </c>
      <c r="I3867" t="s">
        <v>27724</v>
      </c>
      <c r="J3867" t="s">
        <v>27725</v>
      </c>
      <c r="K3867">
        <v>85</v>
      </c>
      <c r="N3867" t="s">
        <v>31</v>
      </c>
      <c r="O3867" t="s">
        <v>952</v>
      </c>
      <c r="Q3867" t="s">
        <v>33</v>
      </c>
      <c r="R3867" t="s">
        <v>34</v>
      </c>
      <c r="S3867" t="s">
        <v>27726</v>
      </c>
      <c r="W3867" t="s">
        <v>27727</v>
      </c>
      <c r="X3867" t="s">
        <v>38</v>
      </c>
    </row>
    <row r="3868" spans="1:24" x14ac:dyDescent="0.3">
      <c r="A3868">
        <v>972686</v>
      </c>
      <c r="B3868" t="s">
        <v>27728</v>
      </c>
      <c r="C3868" t="s">
        <v>27729</v>
      </c>
      <c r="D3868" t="s">
        <v>27730</v>
      </c>
      <c r="E3868" t="s">
        <v>2001</v>
      </c>
      <c r="F3868" t="s">
        <v>507</v>
      </c>
      <c r="G3868" t="s">
        <v>43</v>
      </c>
      <c r="H3868" t="s">
        <v>27731</v>
      </c>
      <c r="I3868" t="s">
        <v>27732</v>
      </c>
      <c r="J3868" t="s">
        <v>27733</v>
      </c>
      <c r="K3868">
        <v>90</v>
      </c>
      <c r="N3868" t="s">
        <v>31</v>
      </c>
      <c r="O3868" t="s">
        <v>6924</v>
      </c>
      <c r="Q3868" t="s">
        <v>33</v>
      </c>
      <c r="R3868" t="s">
        <v>34</v>
      </c>
      <c r="S3868" t="s">
        <v>27734</v>
      </c>
      <c r="T3868" t="s">
        <v>5686</v>
      </c>
      <c r="W3868" t="s">
        <v>27735</v>
      </c>
      <c r="X3868" t="s">
        <v>38</v>
      </c>
    </row>
    <row r="3869" spans="1:24" x14ac:dyDescent="0.3">
      <c r="A3869">
        <v>972688</v>
      </c>
      <c r="B3869" t="s">
        <v>27736</v>
      </c>
      <c r="C3869" t="s">
        <v>27737</v>
      </c>
      <c r="D3869" t="s">
        <v>27738</v>
      </c>
      <c r="F3869" t="s">
        <v>507</v>
      </c>
      <c r="G3869" t="s">
        <v>43</v>
      </c>
      <c r="H3869" t="s">
        <v>27739</v>
      </c>
      <c r="I3869" t="s">
        <v>27740</v>
      </c>
      <c r="J3869" t="s">
        <v>27741</v>
      </c>
      <c r="K3869">
        <v>38</v>
      </c>
      <c r="N3869" t="s">
        <v>31</v>
      </c>
      <c r="O3869" t="s">
        <v>952</v>
      </c>
      <c r="Q3869" t="s">
        <v>33</v>
      </c>
      <c r="R3869" t="s">
        <v>34</v>
      </c>
      <c r="S3869" t="s">
        <v>27742</v>
      </c>
      <c r="W3869" t="s">
        <v>27743</v>
      </c>
      <c r="X3869" t="s">
        <v>60</v>
      </c>
    </row>
    <row r="3870" spans="1:24" x14ac:dyDescent="0.3">
      <c r="A3870">
        <v>972690</v>
      </c>
      <c r="B3870" t="s">
        <v>27744</v>
      </c>
      <c r="C3870" t="s">
        <v>27745</v>
      </c>
      <c r="D3870" t="s">
        <v>27746</v>
      </c>
      <c r="F3870" t="s">
        <v>1448</v>
      </c>
      <c r="G3870" t="s">
        <v>27</v>
      </c>
      <c r="H3870" t="s">
        <v>27747</v>
      </c>
      <c r="I3870" t="s">
        <v>27748</v>
      </c>
      <c r="J3870" t="s">
        <v>27749</v>
      </c>
      <c r="K3870">
        <v>141</v>
      </c>
      <c r="N3870" t="s">
        <v>31</v>
      </c>
      <c r="O3870" t="s">
        <v>6924</v>
      </c>
      <c r="Q3870" t="s">
        <v>33</v>
      </c>
      <c r="R3870" t="s">
        <v>34</v>
      </c>
      <c r="S3870" t="s">
        <v>27750</v>
      </c>
      <c r="W3870" t="s">
        <v>27751</v>
      </c>
      <c r="X3870" t="s">
        <v>38</v>
      </c>
    </row>
    <row r="3871" spans="1:24" x14ac:dyDescent="0.3">
      <c r="A3871">
        <v>972691</v>
      </c>
      <c r="B3871" t="s">
        <v>27752</v>
      </c>
      <c r="C3871" t="s">
        <v>27753</v>
      </c>
      <c r="D3871" t="s">
        <v>27754</v>
      </c>
      <c r="F3871" t="s">
        <v>1042</v>
      </c>
      <c r="G3871" t="s">
        <v>27</v>
      </c>
      <c r="H3871" t="s">
        <v>27755</v>
      </c>
      <c r="I3871" t="s">
        <v>27756</v>
      </c>
      <c r="J3871" t="s">
        <v>27757</v>
      </c>
      <c r="K3871">
        <v>133</v>
      </c>
      <c r="N3871" t="s">
        <v>31</v>
      </c>
      <c r="O3871" t="s">
        <v>6924</v>
      </c>
      <c r="Q3871" t="s">
        <v>33</v>
      </c>
      <c r="R3871" t="s">
        <v>34</v>
      </c>
      <c r="S3871" t="s">
        <v>27758</v>
      </c>
      <c r="W3871" t="s">
        <v>27759</v>
      </c>
      <c r="X3871" t="s">
        <v>38</v>
      </c>
    </row>
    <row r="3872" spans="1:24" x14ac:dyDescent="0.3">
      <c r="A3872">
        <v>972692</v>
      </c>
      <c r="B3872">
        <v>34262</v>
      </c>
      <c r="C3872" t="s">
        <v>27760</v>
      </c>
      <c r="D3872" t="s">
        <v>27761</v>
      </c>
      <c r="E3872" t="s">
        <v>101</v>
      </c>
      <c r="F3872" t="s">
        <v>26</v>
      </c>
      <c r="G3872" t="s">
        <v>27</v>
      </c>
      <c r="H3872" t="s">
        <v>27762</v>
      </c>
      <c r="I3872" t="s">
        <v>27763</v>
      </c>
      <c r="J3872" t="s">
        <v>27764</v>
      </c>
      <c r="K3872">
        <v>158</v>
      </c>
      <c r="N3872" t="s">
        <v>31</v>
      </c>
      <c r="O3872" t="s">
        <v>419</v>
      </c>
      <c r="Q3872" t="s">
        <v>33</v>
      </c>
      <c r="R3872" t="s">
        <v>34</v>
      </c>
      <c r="S3872" t="s">
        <v>27765</v>
      </c>
      <c r="T3872" t="s">
        <v>793</v>
      </c>
      <c r="W3872" t="s">
        <v>1839</v>
      </c>
      <c r="X3872" t="s">
        <v>38</v>
      </c>
    </row>
    <row r="3873" spans="1:24" x14ac:dyDescent="0.3">
      <c r="A3873">
        <v>972693</v>
      </c>
      <c r="B3873">
        <v>181095</v>
      </c>
      <c r="C3873" t="s">
        <v>27766</v>
      </c>
      <c r="D3873" t="s">
        <v>27767</v>
      </c>
      <c r="E3873" t="s">
        <v>101</v>
      </c>
      <c r="F3873" t="s">
        <v>42</v>
      </c>
      <c r="G3873" t="s">
        <v>27</v>
      </c>
      <c r="H3873" t="s">
        <v>27768</v>
      </c>
      <c r="I3873" t="s">
        <v>27769</v>
      </c>
      <c r="J3873" t="s">
        <v>27770</v>
      </c>
      <c r="K3873">
        <v>166</v>
      </c>
      <c r="L3873" t="s">
        <v>27771</v>
      </c>
      <c r="N3873" t="s">
        <v>68</v>
      </c>
      <c r="O3873" t="s">
        <v>21273</v>
      </c>
      <c r="P3873" t="s">
        <v>27772</v>
      </c>
      <c r="Q3873" t="s">
        <v>33</v>
      </c>
      <c r="R3873" t="s">
        <v>34</v>
      </c>
      <c r="S3873" t="s">
        <v>27773</v>
      </c>
      <c r="W3873" t="s">
        <v>27774</v>
      </c>
      <c r="X3873" t="s">
        <v>38</v>
      </c>
    </row>
    <row r="3874" spans="1:24" x14ac:dyDescent="0.3">
      <c r="A3874">
        <v>972696</v>
      </c>
      <c r="B3874" t="s">
        <v>27775</v>
      </c>
      <c r="C3874" t="s">
        <v>27776</v>
      </c>
      <c r="D3874" t="s">
        <v>27777</v>
      </c>
      <c r="E3874" t="s">
        <v>140</v>
      </c>
      <c r="F3874" t="s">
        <v>463</v>
      </c>
      <c r="G3874" t="s">
        <v>43</v>
      </c>
      <c r="H3874" t="s">
        <v>27778</v>
      </c>
      <c r="I3874" t="s">
        <v>27778</v>
      </c>
      <c r="J3874" t="s">
        <v>27779</v>
      </c>
      <c r="K3874">
        <v>0</v>
      </c>
      <c r="N3874" t="s">
        <v>31</v>
      </c>
      <c r="Q3874" t="s">
        <v>33</v>
      </c>
      <c r="R3874" t="s">
        <v>34</v>
      </c>
      <c r="S3874" t="s">
        <v>27780</v>
      </c>
      <c r="W3874" t="s">
        <v>4321</v>
      </c>
    </row>
    <row r="3875" spans="1:24" x14ac:dyDescent="0.3">
      <c r="A3875">
        <v>972697</v>
      </c>
      <c r="B3875">
        <v>150347</v>
      </c>
      <c r="C3875" t="s">
        <v>5715</v>
      </c>
      <c r="D3875" t="s">
        <v>5716</v>
      </c>
      <c r="E3875" t="s">
        <v>364</v>
      </c>
      <c r="F3875" t="s">
        <v>196</v>
      </c>
      <c r="G3875" t="s">
        <v>27</v>
      </c>
      <c r="H3875" t="s">
        <v>27781</v>
      </c>
      <c r="I3875" t="s">
        <v>27782</v>
      </c>
      <c r="J3875" t="s">
        <v>27783</v>
      </c>
      <c r="K3875">
        <v>48</v>
      </c>
      <c r="N3875" t="s">
        <v>31</v>
      </c>
      <c r="O3875" t="s">
        <v>419</v>
      </c>
      <c r="Q3875" t="s">
        <v>33</v>
      </c>
      <c r="R3875" t="s">
        <v>34</v>
      </c>
      <c r="S3875" t="s">
        <v>5720</v>
      </c>
      <c r="T3875" t="s">
        <v>4879</v>
      </c>
      <c r="W3875" t="s">
        <v>27784</v>
      </c>
      <c r="X3875" t="s">
        <v>60</v>
      </c>
    </row>
    <row r="3876" spans="1:24" x14ac:dyDescent="0.3">
      <c r="A3876">
        <v>972699</v>
      </c>
      <c r="B3876">
        <v>27884</v>
      </c>
      <c r="C3876" t="s">
        <v>27785</v>
      </c>
      <c r="D3876" t="s">
        <v>27786</v>
      </c>
      <c r="E3876" t="s">
        <v>364</v>
      </c>
      <c r="F3876" t="s">
        <v>258</v>
      </c>
      <c r="G3876" t="s">
        <v>27</v>
      </c>
      <c r="H3876" t="s">
        <v>27787</v>
      </c>
      <c r="I3876" t="s">
        <v>27788</v>
      </c>
      <c r="J3876" t="s">
        <v>27789</v>
      </c>
      <c r="K3876">
        <v>148</v>
      </c>
      <c r="L3876" t="s">
        <v>11700</v>
      </c>
      <c r="N3876" t="s">
        <v>68</v>
      </c>
      <c r="O3876" t="s">
        <v>419</v>
      </c>
      <c r="P3876" t="s">
        <v>147</v>
      </c>
      <c r="Q3876" t="s">
        <v>33</v>
      </c>
      <c r="R3876" t="s">
        <v>34</v>
      </c>
      <c r="S3876" t="s">
        <v>27790</v>
      </c>
      <c r="W3876" t="s">
        <v>11700</v>
      </c>
      <c r="X3876" t="s">
        <v>38</v>
      </c>
    </row>
    <row r="3877" spans="1:24" x14ac:dyDescent="0.3">
      <c r="A3877">
        <v>972700</v>
      </c>
      <c r="B3877" t="s">
        <v>25581</v>
      </c>
      <c r="C3877" t="s">
        <v>25582</v>
      </c>
      <c r="D3877" t="s">
        <v>25583</v>
      </c>
      <c r="F3877" t="s">
        <v>165</v>
      </c>
      <c r="G3877" t="s">
        <v>27</v>
      </c>
      <c r="H3877" t="s">
        <v>27791</v>
      </c>
      <c r="J3877" t="s">
        <v>27792</v>
      </c>
      <c r="N3877" t="s">
        <v>31</v>
      </c>
      <c r="R3877" t="s">
        <v>78</v>
      </c>
      <c r="S3877" t="s">
        <v>25586</v>
      </c>
      <c r="T3877" t="s">
        <v>2363</v>
      </c>
      <c r="W3877" t="s">
        <v>5750</v>
      </c>
      <c r="X3877" t="s">
        <v>38</v>
      </c>
    </row>
    <row r="3878" spans="1:24" x14ac:dyDescent="0.3">
      <c r="A3878">
        <v>972701</v>
      </c>
      <c r="B3878" t="s">
        <v>27793</v>
      </c>
      <c r="C3878" t="s">
        <v>27794</v>
      </c>
      <c r="D3878" t="s">
        <v>27795</v>
      </c>
      <c r="F3878" t="s">
        <v>572</v>
      </c>
      <c r="G3878" t="s">
        <v>43</v>
      </c>
      <c r="H3878" t="s">
        <v>27796</v>
      </c>
      <c r="J3878" t="s">
        <v>27797</v>
      </c>
      <c r="N3878" t="s">
        <v>31</v>
      </c>
      <c r="R3878" t="s">
        <v>78</v>
      </c>
      <c r="S3878" t="s">
        <v>27798</v>
      </c>
      <c r="W3878" t="s">
        <v>27799</v>
      </c>
      <c r="X3878" t="s">
        <v>38</v>
      </c>
    </row>
    <row r="3879" spans="1:24" x14ac:dyDescent="0.3">
      <c r="A3879">
        <v>972702</v>
      </c>
      <c r="B3879">
        <v>302113</v>
      </c>
      <c r="C3879" t="s">
        <v>27800</v>
      </c>
      <c r="D3879" t="s">
        <v>27801</v>
      </c>
      <c r="F3879" t="s">
        <v>847</v>
      </c>
      <c r="G3879" t="s">
        <v>27</v>
      </c>
      <c r="H3879" t="s">
        <v>27802</v>
      </c>
      <c r="I3879" t="s">
        <v>27803</v>
      </c>
      <c r="J3879" t="s">
        <v>27804</v>
      </c>
      <c r="K3879">
        <v>57</v>
      </c>
      <c r="N3879" t="s">
        <v>31</v>
      </c>
      <c r="O3879" t="s">
        <v>468</v>
      </c>
      <c r="Q3879" t="s">
        <v>33</v>
      </c>
      <c r="R3879" t="s">
        <v>34</v>
      </c>
      <c r="S3879" t="s">
        <v>27805</v>
      </c>
      <c r="T3879" t="s">
        <v>27806</v>
      </c>
      <c r="W3879" t="s">
        <v>27807</v>
      </c>
      <c r="X3879" t="s">
        <v>60</v>
      </c>
    </row>
    <row r="3880" spans="1:24" x14ac:dyDescent="0.3">
      <c r="A3880">
        <v>972703</v>
      </c>
      <c r="B3880">
        <v>275234</v>
      </c>
      <c r="C3880" t="s">
        <v>27808</v>
      </c>
      <c r="D3880" t="s">
        <v>27809</v>
      </c>
      <c r="F3880" t="s">
        <v>909</v>
      </c>
      <c r="G3880" t="s">
        <v>43</v>
      </c>
      <c r="H3880" t="s">
        <v>27810</v>
      </c>
      <c r="I3880" t="s">
        <v>27811</v>
      </c>
      <c r="J3880" t="s">
        <v>27812</v>
      </c>
      <c r="K3880">
        <v>50</v>
      </c>
      <c r="N3880" t="s">
        <v>31</v>
      </c>
      <c r="O3880" t="s">
        <v>952</v>
      </c>
      <c r="Q3880" t="s">
        <v>33</v>
      </c>
      <c r="R3880" t="s">
        <v>34</v>
      </c>
      <c r="S3880" t="s">
        <v>4282</v>
      </c>
      <c r="T3880" t="s">
        <v>58</v>
      </c>
      <c r="W3880" t="s">
        <v>27813</v>
      </c>
      <c r="X3880" t="s">
        <v>60</v>
      </c>
    </row>
    <row r="3881" spans="1:24" x14ac:dyDescent="0.3">
      <c r="A3881">
        <v>972704</v>
      </c>
      <c r="B3881" t="s">
        <v>27814</v>
      </c>
      <c r="C3881" t="s">
        <v>27815</v>
      </c>
      <c r="D3881" t="s">
        <v>27816</v>
      </c>
      <c r="F3881" t="s">
        <v>818</v>
      </c>
      <c r="G3881" t="s">
        <v>43</v>
      </c>
      <c r="H3881" t="s">
        <v>27817</v>
      </c>
      <c r="I3881" t="s">
        <v>27818</v>
      </c>
      <c r="J3881" t="s">
        <v>27819</v>
      </c>
      <c r="K3881">
        <v>137</v>
      </c>
      <c r="L3881" t="s">
        <v>27820</v>
      </c>
      <c r="N3881" t="s">
        <v>31</v>
      </c>
      <c r="O3881" t="s">
        <v>21273</v>
      </c>
      <c r="Q3881" t="s">
        <v>33</v>
      </c>
      <c r="R3881" t="s">
        <v>34</v>
      </c>
      <c r="S3881" t="s">
        <v>27821</v>
      </c>
      <c r="T3881" t="s">
        <v>6030</v>
      </c>
      <c r="W3881" t="s">
        <v>13813</v>
      </c>
      <c r="X3881" t="s">
        <v>38</v>
      </c>
    </row>
    <row r="3882" spans="1:24" x14ac:dyDescent="0.3">
      <c r="A3882">
        <v>972707</v>
      </c>
      <c r="B3882">
        <v>212108</v>
      </c>
      <c r="C3882" t="s">
        <v>27822</v>
      </c>
      <c r="D3882" t="s">
        <v>27823</v>
      </c>
      <c r="E3882" t="s">
        <v>364</v>
      </c>
      <c r="F3882" t="s">
        <v>787</v>
      </c>
      <c r="G3882" t="s">
        <v>43</v>
      </c>
      <c r="H3882" t="s">
        <v>27824</v>
      </c>
      <c r="I3882" t="s">
        <v>27825</v>
      </c>
      <c r="J3882" t="s">
        <v>27826</v>
      </c>
      <c r="K3882">
        <v>141</v>
      </c>
      <c r="M3882" t="s">
        <v>27827</v>
      </c>
      <c r="N3882" t="s">
        <v>68</v>
      </c>
      <c r="O3882" t="s">
        <v>419</v>
      </c>
      <c r="P3882" t="s">
        <v>2370</v>
      </c>
      <c r="Q3882" t="s">
        <v>33</v>
      </c>
      <c r="R3882" t="s">
        <v>34</v>
      </c>
      <c r="S3882" t="s">
        <v>27828</v>
      </c>
      <c r="W3882" t="s">
        <v>11700</v>
      </c>
      <c r="X3882" t="s">
        <v>38</v>
      </c>
    </row>
    <row r="3883" spans="1:24" x14ac:dyDescent="0.3">
      <c r="A3883">
        <v>972708</v>
      </c>
      <c r="B3883" t="s">
        <v>27829</v>
      </c>
      <c r="C3883" t="s">
        <v>27830</v>
      </c>
      <c r="D3883" t="s">
        <v>27831</v>
      </c>
      <c r="E3883" t="s">
        <v>140</v>
      </c>
      <c r="F3883" t="s">
        <v>650</v>
      </c>
      <c r="G3883" t="s">
        <v>43</v>
      </c>
      <c r="H3883" t="s">
        <v>27832</v>
      </c>
      <c r="I3883" t="s">
        <v>27832</v>
      </c>
      <c r="J3883" t="s">
        <v>27833</v>
      </c>
      <c r="K3883">
        <v>0</v>
      </c>
      <c r="N3883" t="s">
        <v>31</v>
      </c>
      <c r="O3883" t="s">
        <v>6924</v>
      </c>
      <c r="Q3883" t="s">
        <v>33</v>
      </c>
      <c r="R3883" t="s">
        <v>34</v>
      </c>
      <c r="S3883" t="s">
        <v>27834</v>
      </c>
      <c r="T3883" t="s">
        <v>646</v>
      </c>
      <c r="W3883" t="s">
        <v>2138</v>
      </c>
    </row>
    <row r="3884" spans="1:24" x14ac:dyDescent="0.3">
      <c r="A3884">
        <v>972709</v>
      </c>
      <c r="B3884" t="s">
        <v>27835</v>
      </c>
      <c r="C3884" t="s">
        <v>27836</v>
      </c>
      <c r="D3884" t="s">
        <v>27837</v>
      </c>
      <c r="F3884" t="s">
        <v>1001</v>
      </c>
      <c r="G3884" t="s">
        <v>27</v>
      </c>
      <c r="H3884" t="s">
        <v>27832</v>
      </c>
      <c r="I3884" t="s">
        <v>27838</v>
      </c>
      <c r="J3884" t="s">
        <v>27839</v>
      </c>
      <c r="K3884">
        <v>152</v>
      </c>
      <c r="L3884" t="s">
        <v>5356</v>
      </c>
      <c r="N3884" t="s">
        <v>68</v>
      </c>
      <c r="O3884" t="s">
        <v>21273</v>
      </c>
      <c r="P3884" t="s">
        <v>577</v>
      </c>
      <c r="Q3884" t="s">
        <v>33</v>
      </c>
      <c r="R3884" t="s">
        <v>34</v>
      </c>
      <c r="S3884" t="s">
        <v>27840</v>
      </c>
      <c r="T3884" t="s">
        <v>3155</v>
      </c>
      <c r="W3884" t="s">
        <v>682</v>
      </c>
      <c r="X3884" t="s">
        <v>38</v>
      </c>
    </row>
    <row r="3885" spans="1:24" x14ac:dyDescent="0.3">
      <c r="A3885">
        <v>972710</v>
      </c>
      <c r="B3885">
        <v>252348</v>
      </c>
      <c r="C3885" t="s">
        <v>27841</v>
      </c>
      <c r="D3885" t="s">
        <v>27842</v>
      </c>
      <c r="F3885" t="s">
        <v>196</v>
      </c>
      <c r="G3885" t="s">
        <v>27</v>
      </c>
      <c r="H3885" t="s">
        <v>27843</v>
      </c>
      <c r="I3885" t="s">
        <v>27844</v>
      </c>
      <c r="J3885" t="s">
        <v>27845</v>
      </c>
      <c r="K3885">
        <v>140</v>
      </c>
      <c r="N3885" t="s">
        <v>31</v>
      </c>
      <c r="O3885" t="s">
        <v>952</v>
      </c>
      <c r="Q3885" t="s">
        <v>33</v>
      </c>
      <c r="R3885" t="s">
        <v>34</v>
      </c>
      <c r="S3885" t="s">
        <v>27846</v>
      </c>
      <c r="W3885" t="s">
        <v>27847</v>
      </c>
      <c r="X3885" t="s">
        <v>38</v>
      </c>
    </row>
    <row r="3886" spans="1:24" x14ac:dyDescent="0.3">
      <c r="A3886">
        <v>972712</v>
      </c>
      <c r="B3886">
        <v>321925</v>
      </c>
      <c r="C3886" t="s">
        <v>18002</v>
      </c>
      <c r="D3886" t="s">
        <v>18003</v>
      </c>
      <c r="F3886" t="s">
        <v>979</v>
      </c>
      <c r="G3886" t="s">
        <v>43</v>
      </c>
      <c r="H3886" t="s">
        <v>27848</v>
      </c>
      <c r="I3886" t="s">
        <v>27849</v>
      </c>
      <c r="J3886" t="s">
        <v>27850</v>
      </c>
      <c r="K3886">
        <v>139</v>
      </c>
      <c r="L3886" t="s">
        <v>2946</v>
      </c>
      <c r="N3886" t="s">
        <v>68</v>
      </c>
      <c r="O3886" t="s">
        <v>21273</v>
      </c>
      <c r="P3886" t="s">
        <v>5502</v>
      </c>
      <c r="Q3886" t="s">
        <v>33</v>
      </c>
      <c r="R3886" t="s">
        <v>34</v>
      </c>
      <c r="S3886" t="s">
        <v>18007</v>
      </c>
      <c r="T3886" t="s">
        <v>18008</v>
      </c>
      <c r="W3886" t="s">
        <v>27851</v>
      </c>
      <c r="X3886" t="s">
        <v>38</v>
      </c>
    </row>
    <row r="3887" spans="1:24" x14ac:dyDescent="0.3">
      <c r="A3887">
        <v>972713</v>
      </c>
      <c r="B3887" t="s">
        <v>27852</v>
      </c>
      <c r="C3887" t="s">
        <v>27853</v>
      </c>
      <c r="D3887" t="s">
        <v>27854</v>
      </c>
      <c r="F3887" t="s">
        <v>63</v>
      </c>
      <c r="G3887" t="s">
        <v>27</v>
      </c>
      <c r="H3887" t="s">
        <v>27855</v>
      </c>
      <c r="I3887" t="s">
        <v>27856</v>
      </c>
      <c r="J3887" t="s">
        <v>27857</v>
      </c>
      <c r="K3887">
        <v>155</v>
      </c>
      <c r="L3887" t="s">
        <v>680</v>
      </c>
      <c r="N3887" t="s">
        <v>31</v>
      </c>
      <c r="O3887" t="s">
        <v>419</v>
      </c>
      <c r="Q3887" t="s">
        <v>33</v>
      </c>
      <c r="R3887" t="s">
        <v>34</v>
      </c>
      <c r="S3887" t="s">
        <v>27858</v>
      </c>
      <c r="W3887" t="s">
        <v>27859</v>
      </c>
      <c r="X3887" t="s">
        <v>38</v>
      </c>
    </row>
    <row r="3888" spans="1:24" x14ac:dyDescent="0.3">
      <c r="A3888">
        <v>972717</v>
      </c>
      <c r="B3888" t="s">
        <v>27860</v>
      </c>
      <c r="C3888" t="s">
        <v>27861</v>
      </c>
      <c r="D3888" t="s">
        <v>27862</v>
      </c>
      <c r="E3888" t="s">
        <v>195</v>
      </c>
      <c r="F3888" t="s">
        <v>3719</v>
      </c>
      <c r="G3888" t="s">
        <v>27</v>
      </c>
      <c r="H3888" t="s">
        <v>27863</v>
      </c>
      <c r="I3888" t="s">
        <v>27864</v>
      </c>
      <c r="J3888" t="s">
        <v>27865</v>
      </c>
      <c r="K3888">
        <v>150</v>
      </c>
      <c r="L3888" t="s">
        <v>21934</v>
      </c>
      <c r="N3888" t="s">
        <v>68</v>
      </c>
      <c r="O3888" t="s">
        <v>21273</v>
      </c>
      <c r="P3888" t="s">
        <v>11427</v>
      </c>
      <c r="Q3888" t="s">
        <v>33</v>
      </c>
      <c r="R3888" t="s">
        <v>34</v>
      </c>
      <c r="S3888" t="s">
        <v>27866</v>
      </c>
      <c r="T3888" t="s">
        <v>27867</v>
      </c>
      <c r="W3888" t="s">
        <v>21934</v>
      </c>
      <c r="X3888" t="s">
        <v>38</v>
      </c>
    </row>
    <row r="3889" spans="1:24" x14ac:dyDescent="0.3">
      <c r="A3889">
        <v>972719</v>
      </c>
      <c r="B3889">
        <v>139387</v>
      </c>
      <c r="C3889" t="s">
        <v>27868</v>
      </c>
      <c r="D3889" t="s">
        <v>27869</v>
      </c>
      <c r="F3889" t="s">
        <v>219</v>
      </c>
      <c r="G3889" t="s">
        <v>27</v>
      </c>
      <c r="H3889" t="s">
        <v>27870</v>
      </c>
      <c r="I3889" t="s">
        <v>27871</v>
      </c>
      <c r="J3889" t="s">
        <v>27872</v>
      </c>
      <c r="K3889">
        <v>148</v>
      </c>
      <c r="N3889" t="s">
        <v>31</v>
      </c>
      <c r="O3889" t="s">
        <v>468</v>
      </c>
      <c r="Q3889" t="s">
        <v>33</v>
      </c>
      <c r="R3889" t="s">
        <v>34</v>
      </c>
      <c r="S3889" t="s">
        <v>27873</v>
      </c>
      <c r="T3889" t="s">
        <v>107</v>
      </c>
      <c r="W3889" t="s">
        <v>27874</v>
      </c>
      <c r="X3889" t="s">
        <v>38</v>
      </c>
    </row>
    <row r="3890" spans="1:24" x14ac:dyDescent="0.3">
      <c r="A3890">
        <v>972721</v>
      </c>
      <c r="B3890" t="s">
        <v>27875</v>
      </c>
      <c r="C3890" t="s">
        <v>27876</v>
      </c>
      <c r="D3890" t="s">
        <v>27877</v>
      </c>
      <c r="F3890" t="s">
        <v>209</v>
      </c>
      <c r="G3890" t="s">
        <v>43</v>
      </c>
      <c r="H3890" t="s">
        <v>27878</v>
      </c>
      <c r="I3890" t="s">
        <v>27879</v>
      </c>
      <c r="J3890" t="s">
        <v>27880</v>
      </c>
      <c r="K3890">
        <v>16</v>
      </c>
      <c r="L3890" t="s">
        <v>1876</v>
      </c>
      <c r="N3890" t="s">
        <v>68</v>
      </c>
      <c r="O3890" t="s">
        <v>6924</v>
      </c>
      <c r="P3890" t="s">
        <v>715</v>
      </c>
      <c r="Q3890" t="s">
        <v>33</v>
      </c>
      <c r="R3890" t="s">
        <v>34</v>
      </c>
      <c r="S3890" t="s">
        <v>27881</v>
      </c>
      <c r="W3890" t="s">
        <v>2314</v>
      </c>
    </row>
    <row r="3891" spans="1:24" x14ac:dyDescent="0.3">
      <c r="A3891">
        <v>972723</v>
      </c>
      <c r="B3891">
        <v>226173</v>
      </c>
      <c r="C3891" t="s">
        <v>27882</v>
      </c>
      <c r="D3891" t="s">
        <v>27883</v>
      </c>
      <c r="F3891" t="s">
        <v>562</v>
      </c>
      <c r="G3891" t="s">
        <v>27</v>
      </c>
      <c r="H3891" t="s">
        <v>27884</v>
      </c>
      <c r="I3891" t="s">
        <v>27885</v>
      </c>
      <c r="J3891" t="s">
        <v>27886</v>
      </c>
      <c r="K3891">
        <v>131</v>
      </c>
      <c r="L3891" t="s">
        <v>27887</v>
      </c>
      <c r="N3891" t="s">
        <v>68</v>
      </c>
      <c r="O3891" t="s">
        <v>419</v>
      </c>
      <c r="P3891" t="s">
        <v>436</v>
      </c>
      <c r="Q3891" t="s">
        <v>33</v>
      </c>
      <c r="R3891" t="s">
        <v>34</v>
      </c>
      <c r="S3891" t="s">
        <v>27888</v>
      </c>
      <c r="W3891" t="s">
        <v>27889</v>
      </c>
      <c r="X3891" t="s">
        <v>38</v>
      </c>
    </row>
    <row r="3892" spans="1:24" x14ac:dyDescent="0.3">
      <c r="A3892">
        <v>972725</v>
      </c>
      <c r="B3892">
        <v>124378</v>
      </c>
      <c r="C3892" t="s">
        <v>27890</v>
      </c>
      <c r="D3892" t="s">
        <v>27891</v>
      </c>
      <c r="E3892" t="s">
        <v>140</v>
      </c>
      <c r="F3892" t="s">
        <v>787</v>
      </c>
      <c r="G3892" t="s">
        <v>27</v>
      </c>
      <c r="H3892" t="s">
        <v>27892</v>
      </c>
      <c r="I3892" t="s">
        <v>27893</v>
      </c>
      <c r="J3892" t="s">
        <v>27894</v>
      </c>
      <c r="K3892">
        <v>124</v>
      </c>
      <c r="N3892" t="s">
        <v>31</v>
      </c>
      <c r="O3892" t="s">
        <v>6924</v>
      </c>
      <c r="Q3892" t="s">
        <v>33</v>
      </c>
      <c r="R3892" t="s">
        <v>34</v>
      </c>
      <c r="S3892" t="s">
        <v>27895</v>
      </c>
      <c r="T3892" t="s">
        <v>6837</v>
      </c>
      <c r="W3892" t="s">
        <v>27896</v>
      </c>
      <c r="X3892" t="s">
        <v>38</v>
      </c>
    </row>
    <row r="3893" spans="1:24" x14ac:dyDescent="0.3">
      <c r="A3893">
        <v>972726</v>
      </c>
      <c r="B3893">
        <v>141683</v>
      </c>
      <c r="C3893" t="s">
        <v>27897</v>
      </c>
      <c r="D3893" t="s">
        <v>27898</v>
      </c>
      <c r="F3893" t="s">
        <v>441</v>
      </c>
      <c r="G3893" t="s">
        <v>27</v>
      </c>
      <c r="H3893" t="s">
        <v>27899</v>
      </c>
      <c r="I3893" t="s">
        <v>27900</v>
      </c>
      <c r="J3893" t="s">
        <v>27901</v>
      </c>
      <c r="K3893">
        <v>149</v>
      </c>
      <c r="L3893" t="s">
        <v>12902</v>
      </c>
      <c r="N3893" t="s">
        <v>68</v>
      </c>
      <c r="O3893" t="s">
        <v>21273</v>
      </c>
      <c r="P3893" t="s">
        <v>179</v>
      </c>
      <c r="Q3893" t="s">
        <v>33</v>
      </c>
      <c r="R3893" t="s">
        <v>34</v>
      </c>
      <c r="S3893" t="s">
        <v>27902</v>
      </c>
      <c r="T3893" t="s">
        <v>36</v>
      </c>
      <c r="W3893" t="s">
        <v>12902</v>
      </c>
      <c r="X3893" t="s">
        <v>38</v>
      </c>
    </row>
    <row r="3894" spans="1:24" x14ac:dyDescent="0.3">
      <c r="A3894">
        <v>972728</v>
      </c>
      <c r="B3894" t="s">
        <v>27903</v>
      </c>
      <c r="C3894" t="s">
        <v>27904</v>
      </c>
      <c r="D3894" t="s">
        <v>27905</v>
      </c>
      <c r="F3894" t="s">
        <v>1911</v>
      </c>
      <c r="G3894" t="s">
        <v>27</v>
      </c>
      <c r="H3894" t="s">
        <v>27906</v>
      </c>
      <c r="I3894" t="s">
        <v>27907</v>
      </c>
      <c r="J3894" t="s">
        <v>27908</v>
      </c>
      <c r="K3894">
        <v>136</v>
      </c>
      <c r="N3894" t="s">
        <v>31</v>
      </c>
      <c r="O3894" t="s">
        <v>6924</v>
      </c>
      <c r="R3894" t="s">
        <v>78</v>
      </c>
      <c r="S3894" t="s">
        <v>27909</v>
      </c>
      <c r="W3894" t="s">
        <v>27910</v>
      </c>
      <c r="X3894" t="s">
        <v>38</v>
      </c>
    </row>
    <row r="3895" spans="1:24" x14ac:dyDescent="0.3">
      <c r="A3895">
        <v>972729</v>
      </c>
      <c r="B3895" t="s">
        <v>27911</v>
      </c>
      <c r="C3895" t="s">
        <v>27912</v>
      </c>
      <c r="D3895" t="s">
        <v>27913</v>
      </c>
      <c r="F3895" t="s">
        <v>281</v>
      </c>
      <c r="G3895" t="s">
        <v>27</v>
      </c>
      <c r="H3895" t="s">
        <v>27914</v>
      </c>
      <c r="I3895" t="s">
        <v>27915</v>
      </c>
      <c r="J3895" t="s">
        <v>27916</v>
      </c>
      <c r="K3895">
        <v>194</v>
      </c>
      <c r="L3895" t="s">
        <v>12253</v>
      </c>
      <c r="N3895" t="s">
        <v>68</v>
      </c>
      <c r="O3895" t="s">
        <v>21273</v>
      </c>
      <c r="P3895" t="s">
        <v>4343</v>
      </c>
      <c r="Q3895" t="s">
        <v>33</v>
      </c>
      <c r="R3895" t="s">
        <v>34</v>
      </c>
      <c r="S3895" t="s">
        <v>27917</v>
      </c>
      <c r="W3895" t="s">
        <v>12253</v>
      </c>
      <c r="X3895" t="s">
        <v>38</v>
      </c>
    </row>
    <row r="3896" spans="1:24" x14ac:dyDescent="0.3">
      <c r="A3896">
        <v>972731</v>
      </c>
      <c r="B3896" t="s">
        <v>27918</v>
      </c>
      <c r="C3896" t="s">
        <v>27919</v>
      </c>
      <c r="D3896" t="s">
        <v>27920</v>
      </c>
      <c r="E3896" t="s">
        <v>140</v>
      </c>
      <c r="F3896" t="s">
        <v>1054</v>
      </c>
      <c r="G3896" t="s">
        <v>43</v>
      </c>
      <c r="H3896" t="s">
        <v>27921</v>
      </c>
      <c r="I3896" t="s">
        <v>27922</v>
      </c>
      <c r="J3896" t="s">
        <v>27923</v>
      </c>
      <c r="K3896">
        <v>114</v>
      </c>
      <c r="L3896" t="s">
        <v>455</v>
      </c>
      <c r="N3896" t="s">
        <v>68</v>
      </c>
      <c r="O3896" t="s">
        <v>21273</v>
      </c>
      <c r="P3896" t="s">
        <v>456</v>
      </c>
      <c r="Q3896" t="s">
        <v>33</v>
      </c>
      <c r="R3896" t="s">
        <v>34</v>
      </c>
      <c r="S3896" t="s">
        <v>27924</v>
      </c>
      <c r="W3896" t="s">
        <v>455</v>
      </c>
      <c r="X3896" t="s">
        <v>38</v>
      </c>
    </row>
    <row r="3897" spans="1:24" x14ac:dyDescent="0.3">
      <c r="A3897">
        <v>972732</v>
      </c>
      <c r="B3897">
        <v>49120</v>
      </c>
      <c r="C3897" t="s">
        <v>27925</v>
      </c>
      <c r="D3897" t="s">
        <v>27926</v>
      </c>
      <c r="F3897" t="s">
        <v>584</v>
      </c>
      <c r="G3897" t="s">
        <v>43</v>
      </c>
      <c r="H3897" t="s">
        <v>27927</v>
      </c>
      <c r="I3897" t="s">
        <v>27928</v>
      </c>
      <c r="J3897" t="s">
        <v>27929</v>
      </c>
      <c r="K3897">
        <v>173</v>
      </c>
      <c r="M3897" t="s">
        <v>27930</v>
      </c>
      <c r="N3897" t="s">
        <v>68</v>
      </c>
      <c r="O3897" t="s">
        <v>419</v>
      </c>
      <c r="P3897" t="s">
        <v>9841</v>
      </c>
      <c r="Q3897" t="s">
        <v>33</v>
      </c>
      <c r="R3897" t="s">
        <v>34</v>
      </c>
      <c r="S3897" t="s">
        <v>27931</v>
      </c>
      <c r="T3897" t="s">
        <v>17301</v>
      </c>
      <c r="W3897" t="s">
        <v>27932</v>
      </c>
      <c r="X3897" t="s">
        <v>38</v>
      </c>
    </row>
    <row r="3898" spans="1:24" x14ac:dyDescent="0.3">
      <c r="A3898">
        <v>972735</v>
      </c>
      <c r="B3898">
        <v>57496</v>
      </c>
      <c r="C3898" t="s">
        <v>27933</v>
      </c>
      <c r="D3898" t="s">
        <v>27934</v>
      </c>
      <c r="F3898" t="s">
        <v>1156</v>
      </c>
      <c r="G3898" t="s">
        <v>43</v>
      </c>
      <c r="H3898" t="s">
        <v>27935</v>
      </c>
      <c r="I3898" t="s">
        <v>27936</v>
      </c>
      <c r="J3898" t="s">
        <v>27937</v>
      </c>
      <c r="K3898">
        <v>4</v>
      </c>
      <c r="N3898" t="s">
        <v>31</v>
      </c>
      <c r="O3898" t="s">
        <v>952</v>
      </c>
      <c r="Q3898" t="s">
        <v>33</v>
      </c>
      <c r="R3898" t="s">
        <v>34</v>
      </c>
      <c r="S3898" t="s">
        <v>27938</v>
      </c>
      <c r="W3898" t="s">
        <v>27939</v>
      </c>
    </row>
    <row r="3899" spans="1:24" x14ac:dyDescent="0.3">
      <c r="A3899">
        <v>972736</v>
      </c>
      <c r="B3899">
        <v>322403</v>
      </c>
      <c r="C3899" t="s">
        <v>27940</v>
      </c>
      <c r="D3899" t="s">
        <v>27941</v>
      </c>
      <c r="F3899" t="s">
        <v>603</v>
      </c>
      <c r="G3899" t="s">
        <v>27</v>
      </c>
      <c r="H3899" t="s">
        <v>27942</v>
      </c>
      <c r="I3899" t="s">
        <v>27943</v>
      </c>
      <c r="J3899" t="s">
        <v>27944</v>
      </c>
      <c r="K3899">
        <v>158</v>
      </c>
      <c r="L3899" t="s">
        <v>637</v>
      </c>
      <c r="N3899" t="s">
        <v>68</v>
      </c>
      <c r="O3899" t="s">
        <v>21273</v>
      </c>
      <c r="P3899" t="s">
        <v>147</v>
      </c>
      <c r="Q3899" t="s">
        <v>33</v>
      </c>
      <c r="R3899" t="s">
        <v>34</v>
      </c>
      <c r="S3899" t="e">
        <f>- Neuquén</f>
        <v>#NAME?</v>
      </c>
      <c r="T3899" t="s">
        <v>12784</v>
      </c>
      <c r="W3899" t="s">
        <v>637</v>
      </c>
      <c r="X3899" t="s">
        <v>38</v>
      </c>
    </row>
    <row r="3900" spans="1:24" x14ac:dyDescent="0.3">
      <c r="A3900">
        <v>972738</v>
      </c>
      <c r="B3900">
        <v>254164</v>
      </c>
      <c r="C3900" t="s">
        <v>27945</v>
      </c>
      <c r="D3900" t="s">
        <v>27946</v>
      </c>
      <c r="E3900" t="s">
        <v>1745</v>
      </c>
      <c r="F3900" t="s">
        <v>1350</v>
      </c>
      <c r="G3900" t="s">
        <v>43</v>
      </c>
      <c r="H3900" t="s">
        <v>27947</v>
      </c>
      <c r="J3900" t="s">
        <v>27948</v>
      </c>
      <c r="N3900" t="s">
        <v>31</v>
      </c>
      <c r="R3900" t="s">
        <v>78</v>
      </c>
      <c r="S3900" t="s">
        <v>27949</v>
      </c>
      <c r="T3900" t="s">
        <v>2804</v>
      </c>
      <c r="W3900" t="s">
        <v>2027</v>
      </c>
    </row>
    <row r="3901" spans="1:24" x14ac:dyDescent="0.3">
      <c r="A3901">
        <v>972739</v>
      </c>
      <c r="B3901">
        <v>246207</v>
      </c>
      <c r="C3901" t="s">
        <v>27950</v>
      </c>
      <c r="D3901" t="s">
        <v>27951</v>
      </c>
      <c r="E3901" t="s">
        <v>1218</v>
      </c>
      <c r="F3901" t="s">
        <v>1911</v>
      </c>
      <c r="G3901" t="s">
        <v>27</v>
      </c>
      <c r="H3901" t="s">
        <v>27952</v>
      </c>
      <c r="I3901" t="s">
        <v>27953</v>
      </c>
      <c r="J3901" t="s">
        <v>27954</v>
      </c>
      <c r="K3901">
        <v>128</v>
      </c>
      <c r="N3901" t="s">
        <v>31</v>
      </c>
      <c r="O3901" t="s">
        <v>6924</v>
      </c>
      <c r="Q3901" t="s">
        <v>33</v>
      </c>
      <c r="R3901" t="s">
        <v>34</v>
      </c>
      <c r="S3901" t="s">
        <v>27955</v>
      </c>
      <c r="T3901" t="s">
        <v>646</v>
      </c>
      <c r="W3901" t="s">
        <v>27956</v>
      </c>
      <c r="X3901" t="s">
        <v>38</v>
      </c>
    </row>
    <row r="3902" spans="1:24" x14ac:dyDescent="0.3">
      <c r="A3902">
        <v>972740</v>
      </c>
      <c r="B3902" t="s">
        <v>27957</v>
      </c>
      <c r="C3902" t="s">
        <v>27958</v>
      </c>
      <c r="D3902" t="s">
        <v>27959</v>
      </c>
      <c r="F3902" t="s">
        <v>356</v>
      </c>
      <c r="G3902" t="s">
        <v>43</v>
      </c>
      <c r="H3902" t="s">
        <v>27960</v>
      </c>
      <c r="I3902" t="s">
        <v>27961</v>
      </c>
      <c r="J3902" t="s">
        <v>27962</v>
      </c>
      <c r="K3902">
        <v>36</v>
      </c>
      <c r="N3902" t="s">
        <v>31</v>
      </c>
      <c r="O3902" t="s">
        <v>468</v>
      </c>
      <c r="Q3902" t="s">
        <v>33</v>
      </c>
      <c r="R3902" t="s">
        <v>34</v>
      </c>
      <c r="S3902" t="s">
        <v>27963</v>
      </c>
      <c r="T3902" t="s">
        <v>36</v>
      </c>
      <c r="W3902" t="s">
        <v>27964</v>
      </c>
      <c r="X3902" t="s">
        <v>60</v>
      </c>
    </row>
    <row r="3903" spans="1:24" x14ac:dyDescent="0.3">
      <c r="A3903">
        <v>972741</v>
      </c>
      <c r="B3903" t="s">
        <v>22373</v>
      </c>
      <c r="C3903" t="s">
        <v>22374</v>
      </c>
      <c r="D3903" t="s">
        <v>22375</v>
      </c>
      <c r="E3903" t="s">
        <v>1788</v>
      </c>
      <c r="F3903" t="s">
        <v>485</v>
      </c>
      <c r="G3903" t="s">
        <v>43</v>
      </c>
      <c r="H3903" t="s">
        <v>27965</v>
      </c>
      <c r="I3903" t="s">
        <v>27966</v>
      </c>
      <c r="J3903" t="s">
        <v>27967</v>
      </c>
      <c r="K3903">
        <v>159</v>
      </c>
      <c r="N3903" t="s">
        <v>31</v>
      </c>
      <c r="O3903" t="s">
        <v>6924</v>
      </c>
      <c r="Q3903" t="s">
        <v>33</v>
      </c>
      <c r="R3903" t="s">
        <v>34</v>
      </c>
      <c r="S3903" t="s">
        <v>22380</v>
      </c>
      <c r="W3903" t="s">
        <v>4953</v>
      </c>
      <c r="X3903" t="s">
        <v>38</v>
      </c>
    </row>
    <row r="3904" spans="1:24" x14ac:dyDescent="0.3">
      <c r="A3904">
        <v>972742</v>
      </c>
      <c r="B3904" t="s">
        <v>12042</v>
      </c>
      <c r="C3904" t="s">
        <v>12043</v>
      </c>
      <c r="D3904" t="s">
        <v>12044</v>
      </c>
      <c r="F3904" t="s">
        <v>847</v>
      </c>
      <c r="G3904" t="s">
        <v>27</v>
      </c>
      <c r="H3904" t="s">
        <v>27968</v>
      </c>
      <c r="I3904" t="s">
        <v>27968</v>
      </c>
      <c r="J3904" t="s">
        <v>27969</v>
      </c>
      <c r="K3904">
        <v>0</v>
      </c>
      <c r="N3904" t="s">
        <v>31</v>
      </c>
      <c r="Q3904" t="s">
        <v>33</v>
      </c>
      <c r="R3904" t="s">
        <v>34</v>
      </c>
      <c r="S3904" t="s">
        <v>12049</v>
      </c>
      <c r="W3904" t="s">
        <v>4321</v>
      </c>
    </row>
    <row r="3905" spans="1:24" x14ac:dyDescent="0.3">
      <c r="A3905">
        <v>972744</v>
      </c>
      <c r="B3905" t="s">
        <v>26675</v>
      </c>
      <c r="C3905" t="s">
        <v>26676</v>
      </c>
      <c r="D3905" t="s">
        <v>26677</v>
      </c>
      <c r="F3905" t="s">
        <v>84</v>
      </c>
      <c r="G3905" t="s">
        <v>43</v>
      </c>
      <c r="H3905" t="s">
        <v>27970</v>
      </c>
      <c r="J3905" t="s">
        <v>27971</v>
      </c>
      <c r="N3905" t="s">
        <v>31</v>
      </c>
      <c r="R3905" t="s">
        <v>78</v>
      </c>
      <c r="S3905" t="s">
        <v>25295</v>
      </c>
      <c r="W3905" t="s">
        <v>27972</v>
      </c>
      <c r="X3905" t="s">
        <v>38</v>
      </c>
    </row>
    <row r="3906" spans="1:24" x14ac:dyDescent="0.3">
      <c r="A3906">
        <v>972747</v>
      </c>
      <c r="B3906" t="s">
        <v>27973</v>
      </c>
      <c r="C3906" t="s">
        <v>27974</v>
      </c>
      <c r="D3906" t="s">
        <v>27975</v>
      </c>
      <c r="F3906" t="s">
        <v>320</v>
      </c>
      <c r="G3906" t="s">
        <v>27</v>
      </c>
      <c r="H3906" t="s">
        <v>27976</v>
      </c>
      <c r="I3906" t="s">
        <v>27977</v>
      </c>
      <c r="J3906" t="s">
        <v>27978</v>
      </c>
      <c r="K3906">
        <v>116</v>
      </c>
      <c r="L3906" t="s">
        <v>3560</v>
      </c>
      <c r="N3906" t="s">
        <v>68</v>
      </c>
      <c r="O3906" t="s">
        <v>146</v>
      </c>
      <c r="P3906" t="s">
        <v>577</v>
      </c>
      <c r="Q3906" t="s">
        <v>33</v>
      </c>
      <c r="R3906" t="s">
        <v>34</v>
      </c>
      <c r="S3906" t="e">
        <f>- Neuquén - Barrio Islas Malvinas</f>
        <v>#NAME?</v>
      </c>
      <c r="W3906" t="s">
        <v>637</v>
      </c>
      <c r="X3906" t="s">
        <v>38</v>
      </c>
    </row>
    <row r="3907" spans="1:24" x14ac:dyDescent="0.3">
      <c r="A3907">
        <v>972748</v>
      </c>
      <c r="B3907">
        <v>250247</v>
      </c>
      <c r="C3907" t="s">
        <v>27979</v>
      </c>
      <c r="D3907" t="s">
        <v>27980</v>
      </c>
      <c r="E3907" t="s">
        <v>1745</v>
      </c>
      <c r="F3907" t="s">
        <v>141</v>
      </c>
      <c r="G3907" t="s">
        <v>43</v>
      </c>
      <c r="H3907" t="s">
        <v>27981</v>
      </c>
      <c r="I3907" t="s">
        <v>27982</v>
      </c>
      <c r="J3907" t="s">
        <v>27983</v>
      </c>
      <c r="K3907">
        <v>40</v>
      </c>
      <c r="N3907" t="s">
        <v>31</v>
      </c>
      <c r="O3907" t="s">
        <v>952</v>
      </c>
      <c r="Q3907" t="s">
        <v>33</v>
      </c>
      <c r="R3907" t="s">
        <v>34</v>
      </c>
      <c r="S3907" t="s">
        <v>27984</v>
      </c>
      <c r="T3907" t="s">
        <v>530</v>
      </c>
      <c r="W3907" t="s">
        <v>637</v>
      </c>
      <c r="X3907" t="s">
        <v>60</v>
      </c>
    </row>
    <row r="3908" spans="1:24" x14ac:dyDescent="0.3">
      <c r="A3908">
        <v>972749</v>
      </c>
      <c r="B3908">
        <v>208833</v>
      </c>
      <c r="C3908" t="s">
        <v>27985</v>
      </c>
      <c r="D3908" t="s">
        <v>27986</v>
      </c>
      <c r="F3908" t="s">
        <v>75</v>
      </c>
      <c r="G3908" t="s">
        <v>43</v>
      </c>
      <c r="H3908" t="s">
        <v>27987</v>
      </c>
      <c r="J3908" t="s">
        <v>27988</v>
      </c>
      <c r="N3908" t="s">
        <v>31</v>
      </c>
      <c r="R3908" t="s">
        <v>78</v>
      </c>
      <c r="S3908" t="s">
        <v>27989</v>
      </c>
      <c r="T3908" t="s">
        <v>7228</v>
      </c>
      <c r="W3908" t="s">
        <v>27990</v>
      </c>
    </row>
    <row r="3909" spans="1:24" x14ac:dyDescent="0.3">
      <c r="A3909">
        <v>972750</v>
      </c>
      <c r="B3909" t="s">
        <v>27991</v>
      </c>
      <c r="C3909" t="s">
        <v>27992</v>
      </c>
      <c r="D3909" t="s">
        <v>27993</v>
      </c>
      <c r="F3909" t="s">
        <v>562</v>
      </c>
      <c r="G3909" t="s">
        <v>43</v>
      </c>
      <c r="H3909" t="s">
        <v>27994</v>
      </c>
      <c r="I3909" t="s">
        <v>27995</v>
      </c>
      <c r="J3909" t="s">
        <v>27996</v>
      </c>
      <c r="K3909">
        <v>108</v>
      </c>
      <c r="N3909" t="s">
        <v>31</v>
      </c>
      <c r="O3909" t="s">
        <v>6924</v>
      </c>
      <c r="Q3909" t="s">
        <v>33</v>
      </c>
      <c r="R3909" t="s">
        <v>34</v>
      </c>
      <c r="S3909" t="s">
        <v>27997</v>
      </c>
      <c r="T3909" t="s">
        <v>27998</v>
      </c>
      <c r="W3909" t="s">
        <v>637</v>
      </c>
      <c r="X3909" t="s">
        <v>38</v>
      </c>
    </row>
    <row r="3910" spans="1:24" x14ac:dyDescent="0.3">
      <c r="A3910">
        <v>972751</v>
      </c>
      <c r="B3910" t="s">
        <v>27999</v>
      </c>
      <c r="C3910" t="s">
        <v>28000</v>
      </c>
      <c r="D3910" t="s">
        <v>28001</v>
      </c>
      <c r="E3910" t="s">
        <v>185</v>
      </c>
      <c r="F3910" t="s">
        <v>292</v>
      </c>
      <c r="G3910" t="s">
        <v>43</v>
      </c>
      <c r="H3910" t="s">
        <v>28002</v>
      </c>
      <c r="I3910" t="s">
        <v>28003</v>
      </c>
      <c r="J3910" t="s">
        <v>28004</v>
      </c>
      <c r="K3910">
        <v>117</v>
      </c>
      <c r="N3910" t="s">
        <v>31</v>
      </c>
      <c r="O3910" t="s">
        <v>6924</v>
      </c>
      <c r="Q3910" t="s">
        <v>33</v>
      </c>
      <c r="R3910" t="s">
        <v>34</v>
      </c>
      <c r="S3910" t="s">
        <v>28005</v>
      </c>
      <c r="W3910" t="s">
        <v>4585</v>
      </c>
      <c r="X3910" t="s">
        <v>38</v>
      </c>
    </row>
    <row r="3911" spans="1:24" x14ac:dyDescent="0.3">
      <c r="A3911">
        <v>972752</v>
      </c>
      <c r="B3911" t="s">
        <v>28006</v>
      </c>
      <c r="C3911" t="s">
        <v>28007</v>
      </c>
      <c r="D3911" t="s">
        <v>28008</v>
      </c>
      <c r="E3911" t="s">
        <v>28009</v>
      </c>
      <c r="F3911" t="s">
        <v>63</v>
      </c>
      <c r="G3911" t="s">
        <v>43</v>
      </c>
      <c r="H3911" t="s">
        <v>28010</v>
      </c>
      <c r="I3911" t="s">
        <v>28011</v>
      </c>
      <c r="J3911" t="s">
        <v>28012</v>
      </c>
      <c r="K3911">
        <v>114</v>
      </c>
      <c r="L3911" t="s">
        <v>28013</v>
      </c>
      <c r="N3911" t="s">
        <v>31</v>
      </c>
      <c r="O3911" t="s">
        <v>419</v>
      </c>
      <c r="Q3911" t="s">
        <v>33</v>
      </c>
      <c r="R3911" t="s">
        <v>34</v>
      </c>
      <c r="S3911" t="s">
        <v>28014</v>
      </c>
      <c r="T3911" t="s">
        <v>28015</v>
      </c>
      <c r="W3911" t="s">
        <v>28016</v>
      </c>
      <c r="X3911" t="s">
        <v>38</v>
      </c>
    </row>
    <row r="3912" spans="1:24" x14ac:dyDescent="0.3">
      <c r="A3912">
        <v>972755</v>
      </c>
      <c r="B3912" t="s">
        <v>24752</v>
      </c>
      <c r="C3912" t="s">
        <v>24753</v>
      </c>
      <c r="D3912" t="s">
        <v>24754</v>
      </c>
      <c r="E3912" t="s">
        <v>2743</v>
      </c>
      <c r="F3912" t="s">
        <v>947</v>
      </c>
      <c r="G3912" t="s">
        <v>43</v>
      </c>
      <c r="H3912" t="s">
        <v>28017</v>
      </c>
      <c r="I3912" t="s">
        <v>28018</v>
      </c>
      <c r="J3912" t="s">
        <v>28019</v>
      </c>
      <c r="K3912">
        <v>12</v>
      </c>
      <c r="L3912" t="s">
        <v>28020</v>
      </c>
      <c r="N3912" t="s">
        <v>68</v>
      </c>
      <c r="O3912" t="s">
        <v>419</v>
      </c>
      <c r="P3912" t="s">
        <v>841</v>
      </c>
      <c r="Q3912" t="s">
        <v>33</v>
      </c>
      <c r="R3912" t="s">
        <v>34</v>
      </c>
      <c r="S3912" t="s">
        <v>24758</v>
      </c>
      <c r="W3912" t="s">
        <v>28021</v>
      </c>
    </row>
    <row r="3913" spans="1:24" x14ac:dyDescent="0.3">
      <c r="A3913">
        <v>972756</v>
      </c>
      <c r="B3913" t="s">
        <v>28022</v>
      </c>
      <c r="C3913" t="s">
        <v>28023</v>
      </c>
      <c r="D3913" t="s">
        <v>28024</v>
      </c>
      <c r="F3913" t="s">
        <v>63</v>
      </c>
      <c r="G3913" t="s">
        <v>43</v>
      </c>
      <c r="H3913" t="s">
        <v>28025</v>
      </c>
      <c r="I3913" t="s">
        <v>28026</v>
      </c>
      <c r="J3913" t="s">
        <v>28027</v>
      </c>
      <c r="K3913">
        <v>114</v>
      </c>
      <c r="L3913" t="s">
        <v>28028</v>
      </c>
      <c r="N3913" t="s">
        <v>31</v>
      </c>
      <c r="O3913" t="s">
        <v>21273</v>
      </c>
      <c r="Q3913" t="s">
        <v>33</v>
      </c>
      <c r="R3913" t="s">
        <v>34</v>
      </c>
      <c r="S3913" t="s">
        <v>28029</v>
      </c>
      <c r="W3913" t="s">
        <v>28028</v>
      </c>
      <c r="X3913" t="s">
        <v>38</v>
      </c>
    </row>
    <row r="3914" spans="1:24" x14ac:dyDescent="0.3">
      <c r="A3914">
        <v>972759</v>
      </c>
      <c r="B3914" t="s">
        <v>28030</v>
      </c>
      <c r="C3914" t="s">
        <v>28031</v>
      </c>
      <c r="D3914" t="s">
        <v>28032</v>
      </c>
      <c r="E3914" t="s">
        <v>2632</v>
      </c>
      <c r="F3914" t="s">
        <v>219</v>
      </c>
      <c r="G3914" t="s">
        <v>27</v>
      </c>
      <c r="H3914" t="s">
        <v>28033</v>
      </c>
      <c r="I3914" t="s">
        <v>28034</v>
      </c>
      <c r="J3914" t="s">
        <v>28035</v>
      </c>
      <c r="K3914">
        <v>97</v>
      </c>
      <c r="N3914" t="s">
        <v>31</v>
      </c>
      <c r="O3914" t="s">
        <v>6924</v>
      </c>
      <c r="Q3914" t="s">
        <v>33</v>
      </c>
      <c r="R3914" t="s">
        <v>34</v>
      </c>
      <c r="S3914" t="e">
        <f>- Provincia: BUENOS AIRES</f>
        <v>#NAME?</v>
      </c>
      <c r="W3914" t="s">
        <v>28036</v>
      </c>
      <c r="X3914" t="s">
        <v>38</v>
      </c>
    </row>
    <row r="3915" spans="1:24" x14ac:dyDescent="0.3">
      <c r="A3915">
        <v>972760</v>
      </c>
      <c r="B3915">
        <v>309707</v>
      </c>
      <c r="C3915" t="s">
        <v>28037</v>
      </c>
      <c r="D3915" t="s">
        <v>28038</v>
      </c>
      <c r="F3915" t="s">
        <v>1156</v>
      </c>
      <c r="G3915" t="s">
        <v>27</v>
      </c>
      <c r="H3915" t="s">
        <v>28039</v>
      </c>
      <c r="I3915" t="s">
        <v>28040</v>
      </c>
      <c r="J3915" t="s">
        <v>28041</v>
      </c>
      <c r="K3915">
        <v>99</v>
      </c>
      <c r="L3915" t="s">
        <v>455</v>
      </c>
      <c r="N3915" t="s">
        <v>68</v>
      </c>
      <c r="O3915" t="s">
        <v>21273</v>
      </c>
      <c r="P3915" t="s">
        <v>456</v>
      </c>
      <c r="Q3915" t="s">
        <v>33</v>
      </c>
      <c r="R3915" t="s">
        <v>34</v>
      </c>
      <c r="S3915" t="s">
        <v>28042</v>
      </c>
      <c r="T3915" t="s">
        <v>4560</v>
      </c>
      <c r="W3915" t="s">
        <v>455</v>
      </c>
      <c r="X3915" t="s">
        <v>38</v>
      </c>
    </row>
    <row r="3916" spans="1:24" x14ac:dyDescent="0.3">
      <c r="A3916">
        <v>972761</v>
      </c>
      <c r="B3916" t="s">
        <v>15794</v>
      </c>
      <c r="C3916" t="s">
        <v>15795</v>
      </c>
      <c r="D3916" t="s">
        <v>15796</v>
      </c>
      <c r="F3916" t="s">
        <v>1009</v>
      </c>
      <c r="G3916" t="s">
        <v>43</v>
      </c>
      <c r="H3916" t="s">
        <v>28043</v>
      </c>
      <c r="I3916" t="s">
        <v>28044</v>
      </c>
      <c r="J3916" t="s">
        <v>28045</v>
      </c>
      <c r="K3916">
        <v>60</v>
      </c>
      <c r="N3916" t="s">
        <v>31</v>
      </c>
      <c r="O3916" t="s">
        <v>419</v>
      </c>
      <c r="Q3916" t="s">
        <v>33</v>
      </c>
      <c r="R3916" t="s">
        <v>34</v>
      </c>
      <c r="S3916" t="s">
        <v>15800</v>
      </c>
      <c r="T3916" t="s">
        <v>12530</v>
      </c>
      <c r="W3916" t="s">
        <v>11015</v>
      </c>
      <c r="X3916" t="s">
        <v>60</v>
      </c>
    </row>
    <row r="3917" spans="1:24" x14ac:dyDescent="0.3">
      <c r="A3917">
        <v>972762</v>
      </c>
      <c r="B3917" t="s">
        <v>28046</v>
      </c>
      <c r="C3917" t="s">
        <v>28047</v>
      </c>
      <c r="D3917" t="s">
        <v>28048</v>
      </c>
      <c r="F3917" t="s">
        <v>92</v>
      </c>
      <c r="G3917" t="s">
        <v>27</v>
      </c>
      <c r="H3917" t="s">
        <v>28049</v>
      </c>
      <c r="I3917" t="s">
        <v>28050</v>
      </c>
      <c r="J3917" t="s">
        <v>28051</v>
      </c>
      <c r="K3917">
        <v>103</v>
      </c>
      <c r="L3917" t="s">
        <v>28052</v>
      </c>
      <c r="N3917" t="s">
        <v>68</v>
      </c>
      <c r="O3917" t="s">
        <v>21273</v>
      </c>
      <c r="P3917" t="s">
        <v>2540</v>
      </c>
      <c r="Q3917" t="s">
        <v>33</v>
      </c>
      <c r="R3917" t="s">
        <v>34</v>
      </c>
      <c r="S3917" t="s">
        <v>28053</v>
      </c>
      <c r="T3917" t="s">
        <v>28054</v>
      </c>
      <c r="W3917" t="s">
        <v>21475</v>
      </c>
      <c r="X3917" t="s">
        <v>38</v>
      </c>
    </row>
    <row r="3918" spans="1:24" x14ac:dyDescent="0.3">
      <c r="A3918">
        <v>972763</v>
      </c>
      <c r="B3918">
        <v>281325</v>
      </c>
      <c r="C3918" t="s">
        <v>28055</v>
      </c>
      <c r="D3918" t="s">
        <v>28056</v>
      </c>
      <c r="F3918" t="s">
        <v>1156</v>
      </c>
      <c r="G3918" t="s">
        <v>27</v>
      </c>
      <c r="H3918" t="s">
        <v>28057</v>
      </c>
      <c r="I3918" t="s">
        <v>28058</v>
      </c>
      <c r="J3918" t="s">
        <v>28059</v>
      </c>
      <c r="K3918">
        <v>103</v>
      </c>
      <c r="L3918" t="s">
        <v>8332</v>
      </c>
      <c r="N3918" t="s">
        <v>68</v>
      </c>
      <c r="O3918" t="s">
        <v>21273</v>
      </c>
      <c r="P3918" t="s">
        <v>7185</v>
      </c>
      <c r="Q3918" t="s">
        <v>33</v>
      </c>
      <c r="R3918" t="s">
        <v>34</v>
      </c>
      <c r="S3918" t="s">
        <v>28060</v>
      </c>
      <c r="T3918" t="s">
        <v>4629</v>
      </c>
      <c r="W3918" t="s">
        <v>28061</v>
      </c>
      <c r="X3918" t="s">
        <v>38</v>
      </c>
    </row>
    <row r="3919" spans="1:24" x14ac:dyDescent="0.3">
      <c r="A3919">
        <v>972765</v>
      </c>
      <c r="B3919">
        <v>274327</v>
      </c>
      <c r="C3919" t="s">
        <v>28062</v>
      </c>
      <c r="D3919" t="s">
        <v>28063</v>
      </c>
      <c r="F3919" t="s">
        <v>947</v>
      </c>
      <c r="G3919" t="s">
        <v>27</v>
      </c>
      <c r="H3919" t="s">
        <v>28064</v>
      </c>
      <c r="I3919" t="s">
        <v>28065</v>
      </c>
      <c r="J3919" t="s">
        <v>28066</v>
      </c>
      <c r="K3919">
        <v>95</v>
      </c>
      <c r="N3919" t="s">
        <v>31</v>
      </c>
      <c r="O3919" t="s">
        <v>419</v>
      </c>
      <c r="Q3919" t="s">
        <v>33</v>
      </c>
      <c r="R3919" t="s">
        <v>34</v>
      </c>
      <c r="S3919" t="s">
        <v>28067</v>
      </c>
      <c r="W3919" t="s">
        <v>28068</v>
      </c>
      <c r="X3919" t="s">
        <v>38</v>
      </c>
    </row>
    <row r="3920" spans="1:24" x14ac:dyDescent="0.3">
      <c r="A3920">
        <v>972766</v>
      </c>
      <c r="B3920" t="s">
        <v>26089</v>
      </c>
      <c r="C3920" t="s">
        <v>26090</v>
      </c>
      <c r="D3920" t="s">
        <v>26091</v>
      </c>
      <c r="E3920" t="s">
        <v>195</v>
      </c>
      <c r="F3920" t="s">
        <v>2732</v>
      </c>
      <c r="G3920" t="s">
        <v>27</v>
      </c>
      <c r="H3920" t="s">
        <v>28069</v>
      </c>
      <c r="I3920" t="s">
        <v>28070</v>
      </c>
      <c r="J3920" t="s">
        <v>28071</v>
      </c>
      <c r="K3920">
        <v>96</v>
      </c>
      <c r="L3920" t="s">
        <v>1800</v>
      </c>
      <c r="N3920" t="s">
        <v>68</v>
      </c>
      <c r="O3920" t="s">
        <v>21273</v>
      </c>
      <c r="P3920" t="s">
        <v>782</v>
      </c>
      <c r="Q3920" t="s">
        <v>33</v>
      </c>
      <c r="R3920" t="s">
        <v>34</v>
      </c>
      <c r="S3920" t="s">
        <v>26094</v>
      </c>
      <c r="W3920" t="s">
        <v>28072</v>
      </c>
      <c r="X3920" t="s">
        <v>38</v>
      </c>
    </row>
    <row r="3921" spans="1:24" x14ac:dyDescent="0.3">
      <c r="A3921">
        <v>972767</v>
      </c>
      <c r="B3921">
        <v>56247</v>
      </c>
      <c r="C3921" t="s">
        <v>24026</v>
      </c>
      <c r="D3921" t="s">
        <v>24027</v>
      </c>
      <c r="E3921" t="s">
        <v>195</v>
      </c>
      <c r="F3921" t="s">
        <v>1610</v>
      </c>
      <c r="G3921" t="s">
        <v>27</v>
      </c>
      <c r="H3921" t="s">
        <v>28073</v>
      </c>
      <c r="I3921" t="s">
        <v>28074</v>
      </c>
      <c r="J3921" t="s">
        <v>28075</v>
      </c>
      <c r="K3921">
        <v>54</v>
      </c>
      <c r="N3921" t="s">
        <v>31</v>
      </c>
      <c r="O3921" t="s">
        <v>6924</v>
      </c>
      <c r="Q3921" t="s">
        <v>33</v>
      </c>
      <c r="R3921" t="s">
        <v>34</v>
      </c>
      <c r="S3921" t="s">
        <v>24031</v>
      </c>
      <c r="W3921" t="s">
        <v>28076</v>
      </c>
      <c r="X3921" t="s">
        <v>38</v>
      </c>
    </row>
    <row r="3922" spans="1:24" x14ac:dyDescent="0.3">
      <c r="A3922">
        <v>972768</v>
      </c>
      <c r="B3922" t="s">
        <v>28077</v>
      </c>
      <c r="C3922" t="s">
        <v>28078</v>
      </c>
      <c r="D3922" t="s">
        <v>28079</v>
      </c>
      <c r="F3922" t="s">
        <v>26</v>
      </c>
      <c r="G3922" t="s">
        <v>43</v>
      </c>
      <c r="H3922" t="s">
        <v>28080</v>
      </c>
      <c r="I3922" t="s">
        <v>28081</v>
      </c>
      <c r="J3922" t="s">
        <v>28082</v>
      </c>
      <c r="K3922">
        <v>29</v>
      </c>
      <c r="L3922" t="s">
        <v>11015</v>
      </c>
      <c r="N3922" t="s">
        <v>68</v>
      </c>
      <c r="O3922" t="s">
        <v>21273</v>
      </c>
      <c r="P3922" t="s">
        <v>6077</v>
      </c>
      <c r="Q3922" t="s">
        <v>33</v>
      </c>
      <c r="R3922" t="s">
        <v>34</v>
      </c>
      <c r="S3922" t="s">
        <v>28083</v>
      </c>
      <c r="T3922" t="s">
        <v>1828</v>
      </c>
      <c r="W3922" t="s">
        <v>11015</v>
      </c>
      <c r="X3922" t="s">
        <v>60</v>
      </c>
    </row>
    <row r="3923" spans="1:24" x14ac:dyDescent="0.3">
      <c r="A3923">
        <v>972769</v>
      </c>
      <c r="B3923" t="s">
        <v>28084</v>
      </c>
      <c r="C3923" t="s">
        <v>28085</v>
      </c>
      <c r="D3923" t="s">
        <v>28086</v>
      </c>
      <c r="F3923" t="s">
        <v>270</v>
      </c>
      <c r="G3923" t="s">
        <v>43</v>
      </c>
      <c r="H3923" t="s">
        <v>28080</v>
      </c>
      <c r="I3923" t="s">
        <v>28080</v>
      </c>
      <c r="J3923" t="s">
        <v>28087</v>
      </c>
      <c r="K3923">
        <v>0</v>
      </c>
      <c r="L3923" t="s">
        <v>1061</v>
      </c>
      <c r="N3923" t="s">
        <v>68</v>
      </c>
      <c r="O3923" t="s">
        <v>146</v>
      </c>
      <c r="P3923" t="s">
        <v>1058</v>
      </c>
      <c r="Q3923" t="s">
        <v>119</v>
      </c>
      <c r="R3923" t="s">
        <v>120</v>
      </c>
      <c r="S3923" t="s">
        <v>28088</v>
      </c>
      <c r="T3923" t="s">
        <v>3988</v>
      </c>
      <c r="W3923" t="s">
        <v>2688</v>
      </c>
    </row>
    <row r="3924" spans="1:24" x14ac:dyDescent="0.3">
      <c r="A3924">
        <v>972770</v>
      </c>
      <c r="B3924">
        <v>226585</v>
      </c>
      <c r="C3924" t="s">
        <v>28089</v>
      </c>
      <c r="D3924" t="s">
        <v>28090</v>
      </c>
      <c r="F3924" t="s">
        <v>562</v>
      </c>
      <c r="G3924" t="s">
        <v>27</v>
      </c>
      <c r="H3924" t="s">
        <v>28091</v>
      </c>
      <c r="I3924" t="s">
        <v>28092</v>
      </c>
      <c r="J3924" t="s">
        <v>28093</v>
      </c>
      <c r="K3924">
        <v>36</v>
      </c>
      <c r="L3924" t="s">
        <v>27018</v>
      </c>
      <c r="N3924" t="s">
        <v>68</v>
      </c>
      <c r="O3924" t="s">
        <v>21273</v>
      </c>
      <c r="P3924" t="s">
        <v>24407</v>
      </c>
      <c r="Q3924" t="s">
        <v>33</v>
      </c>
      <c r="R3924" t="s">
        <v>34</v>
      </c>
      <c r="S3924" t="s">
        <v>28094</v>
      </c>
      <c r="T3924" t="s">
        <v>28095</v>
      </c>
      <c r="W3924" t="s">
        <v>19886</v>
      </c>
      <c r="X3924" t="s">
        <v>60</v>
      </c>
    </row>
    <row r="3925" spans="1:24" x14ac:dyDescent="0.3">
      <c r="A3925">
        <v>972771</v>
      </c>
      <c r="B3925">
        <v>284498</v>
      </c>
      <c r="C3925" t="s">
        <v>3851</v>
      </c>
      <c r="D3925" t="s">
        <v>3852</v>
      </c>
      <c r="F3925" t="s">
        <v>970</v>
      </c>
      <c r="G3925" t="s">
        <v>43</v>
      </c>
      <c r="H3925" t="s">
        <v>28096</v>
      </c>
      <c r="I3925" t="s">
        <v>28097</v>
      </c>
      <c r="J3925" t="s">
        <v>28098</v>
      </c>
      <c r="K3925">
        <v>90</v>
      </c>
      <c r="L3925" t="s">
        <v>28099</v>
      </c>
      <c r="N3925" t="s">
        <v>68</v>
      </c>
      <c r="O3925" t="s">
        <v>419</v>
      </c>
      <c r="P3925" t="s">
        <v>118</v>
      </c>
      <c r="Q3925" t="s">
        <v>33</v>
      </c>
      <c r="R3925" t="s">
        <v>34</v>
      </c>
      <c r="S3925" t="s">
        <v>3858</v>
      </c>
      <c r="T3925" t="s">
        <v>1206</v>
      </c>
      <c r="W3925" t="s">
        <v>28100</v>
      </c>
      <c r="X3925" t="s">
        <v>38</v>
      </c>
    </row>
    <row r="3926" spans="1:24" x14ac:dyDescent="0.3">
      <c r="A3926">
        <v>972772</v>
      </c>
      <c r="B3926" t="s">
        <v>28101</v>
      </c>
      <c r="C3926" t="s">
        <v>28102</v>
      </c>
      <c r="D3926" t="s">
        <v>28103</v>
      </c>
      <c r="E3926" t="s">
        <v>195</v>
      </c>
      <c r="F3926" t="s">
        <v>2326</v>
      </c>
      <c r="G3926" t="s">
        <v>43</v>
      </c>
      <c r="H3926" t="s">
        <v>28104</v>
      </c>
      <c r="J3926" t="s">
        <v>28105</v>
      </c>
      <c r="N3926" t="s">
        <v>31</v>
      </c>
      <c r="R3926" t="s">
        <v>78</v>
      </c>
      <c r="S3926" t="s">
        <v>28106</v>
      </c>
      <c r="T3926" t="s">
        <v>28107</v>
      </c>
      <c r="W3926" t="s">
        <v>28108</v>
      </c>
    </row>
    <row r="3927" spans="1:24" x14ac:dyDescent="0.3">
      <c r="A3927">
        <v>972773</v>
      </c>
      <c r="B3927" t="s">
        <v>28109</v>
      </c>
      <c r="C3927" t="s">
        <v>28110</v>
      </c>
      <c r="D3927" t="s">
        <v>28111</v>
      </c>
      <c r="F3927" t="s">
        <v>909</v>
      </c>
      <c r="G3927" t="s">
        <v>27</v>
      </c>
      <c r="H3927" t="s">
        <v>28112</v>
      </c>
      <c r="J3927" t="s">
        <v>28113</v>
      </c>
      <c r="N3927" t="s">
        <v>31</v>
      </c>
      <c r="R3927" t="s">
        <v>78</v>
      </c>
      <c r="S3927" t="s">
        <v>28114</v>
      </c>
      <c r="W3927" t="s">
        <v>20056</v>
      </c>
      <c r="X3927" t="s">
        <v>38</v>
      </c>
    </row>
    <row r="3928" spans="1:24" x14ac:dyDescent="0.3">
      <c r="A3928">
        <v>972774</v>
      </c>
      <c r="B3928">
        <v>263499</v>
      </c>
      <c r="C3928" t="s">
        <v>28115</v>
      </c>
      <c r="D3928" t="s">
        <v>28116</v>
      </c>
      <c r="E3928" t="s">
        <v>364</v>
      </c>
      <c r="F3928" t="s">
        <v>75</v>
      </c>
      <c r="G3928" t="s">
        <v>43</v>
      </c>
      <c r="H3928" t="s">
        <v>28117</v>
      </c>
      <c r="I3928" t="s">
        <v>28118</v>
      </c>
      <c r="J3928" t="s">
        <v>28119</v>
      </c>
      <c r="K3928">
        <v>84</v>
      </c>
      <c r="L3928" t="s">
        <v>9464</v>
      </c>
      <c r="N3928" t="s">
        <v>68</v>
      </c>
      <c r="O3928" t="s">
        <v>21273</v>
      </c>
      <c r="P3928" t="s">
        <v>4607</v>
      </c>
      <c r="Q3928" t="s">
        <v>33</v>
      </c>
      <c r="R3928" t="s">
        <v>34</v>
      </c>
      <c r="S3928" t="s">
        <v>28120</v>
      </c>
      <c r="T3928" t="s">
        <v>692</v>
      </c>
      <c r="W3928" t="s">
        <v>9464</v>
      </c>
      <c r="X3928" t="s">
        <v>38</v>
      </c>
    </row>
    <row r="3929" spans="1:24" x14ac:dyDescent="0.3">
      <c r="A3929">
        <v>972775</v>
      </c>
      <c r="B3929" t="s">
        <v>28121</v>
      </c>
      <c r="C3929" t="s">
        <v>28122</v>
      </c>
      <c r="D3929" t="s">
        <v>28123</v>
      </c>
      <c r="F3929" t="s">
        <v>562</v>
      </c>
      <c r="G3929" t="s">
        <v>43</v>
      </c>
      <c r="H3929" t="s">
        <v>28124</v>
      </c>
      <c r="I3929" t="s">
        <v>28125</v>
      </c>
      <c r="J3929" t="s">
        <v>28126</v>
      </c>
      <c r="K3929">
        <v>90</v>
      </c>
      <c r="N3929" t="s">
        <v>31</v>
      </c>
      <c r="O3929" t="s">
        <v>6924</v>
      </c>
      <c r="Q3929" t="s">
        <v>33</v>
      </c>
      <c r="R3929" t="s">
        <v>34</v>
      </c>
      <c r="S3929" t="s">
        <v>792</v>
      </c>
      <c r="W3929" t="s">
        <v>28127</v>
      </c>
      <c r="X3929" t="s">
        <v>38</v>
      </c>
    </row>
    <row r="3930" spans="1:24" x14ac:dyDescent="0.3">
      <c r="A3930">
        <v>972776</v>
      </c>
      <c r="B3930">
        <v>270520</v>
      </c>
      <c r="C3930" t="s">
        <v>28128</v>
      </c>
      <c r="D3930" t="s">
        <v>28129</v>
      </c>
      <c r="F3930" t="s">
        <v>611</v>
      </c>
      <c r="G3930" t="s">
        <v>27</v>
      </c>
      <c r="H3930" t="s">
        <v>28130</v>
      </c>
      <c r="I3930" t="s">
        <v>28131</v>
      </c>
      <c r="J3930" t="s">
        <v>28132</v>
      </c>
      <c r="K3930">
        <v>54</v>
      </c>
      <c r="L3930" t="s">
        <v>24494</v>
      </c>
      <c r="N3930" t="s">
        <v>68</v>
      </c>
      <c r="O3930" t="s">
        <v>21273</v>
      </c>
      <c r="P3930" t="s">
        <v>24495</v>
      </c>
      <c r="Q3930" t="s">
        <v>33</v>
      </c>
      <c r="R3930" t="s">
        <v>34</v>
      </c>
      <c r="S3930" t="e">
        <f>- Neuquén</f>
        <v>#NAME?</v>
      </c>
      <c r="T3930" t="s">
        <v>2172</v>
      </c>
      <c r="W3930" t="s">
        <v>924</v>
      </c>
      <c r="X3930" t="s">
        <v>38</v>
      </c>
    </row>
    <row r="3931" spans="1:24" x14ac:dyDescent="0.3">
      <c r="A3931">
        <v>972777</v>
      </c>
      <c r="B3931" t="s">
        <v>28133</v>
      </c>
      <c r="C3931" t="s">
        <v>28134</v>
      </c>
      <c r="D3931" t="s">
        <v>28135</v>
      </c>
      <c r="F3931" t="s">
        <v>1350</v>
      </c>
      <c r="G3931" t="s">
        <v>43</v>
      </c>
      <c r="H3931" t="s">
        <v>28136</v>
      </c>
      <c r="I3931" t="s">
        <v>28137</v>
      </c>
      <c r="J3931" t="s">
        <v>28138</v>
      </c>
      <c r="K3931">
        <v>54</v>
      </c>
      <c r="N3931" t="s">
        <v>31</v>
      </c>
      <c r="O3931" t="s">
        <v>419</v>
      </c>
      <c r="Q3931" t="s">
        <v>33</v>
      </c>
      <c r="R3931" t="s">
        <v>34</v>
      </c>
      <c r="S3931" t="s">
        <v>28139</v>
      </c>
      <c r="W3931" t="s">
        <v>28140</v>
      </c>
      <c r="X3931" t="s">
        <v>38</v>
      </c>
    </row>
    <row r="3932" spans="1:24" x14ac:dyDescent="0.3">
      <c r="A3932">
        <v>972778</v>
      </c>
      <c r="B3932" t="s">
        <v>28141</v>
      </c>
      <c r="C3932" t="s">
        <v>28142</v>
      </c>
      <c r="D3932" t="s">
        <v>28143</v>
      </c>
      <c r="E3932" t="s">
        <v>140</v>
      </c>
      <c r="F3932" t="s">
        <v>630</v>
      </c>
      <c r="G3932" t="s">
        <v>43</v>
      </c>
      <c r="H3932" t="s">
        <v>28144</v>
      </c>
      <c r="I3932" t="s">
        <v>28144</v>
      </c>
      <c r="J3932" t="s">
        <v>28145</v>
      </c>
      <c r="K3932">
        <v>0</v>
      </c>
      <c r="L3932" t="s">
        <v>12672</v>
      </c>
      <c r="N3932" t="s">
        <v>68</v>
      </c>
      <c r="O3932" t="s">
        <v>146</v>
      </c>
      <c r="P3932" t="s">
        <v>6533</v>
      </c>
      <c r="Q3932" t="s">
        <v>33</v>
      </c>
      <c r="R3932" t="s">
        <v>34</v>
      </c>
      <c r="S3932" t="s">
        <v>28146</v>
      </c>
      <c r="T3932" t="s">
        <v>5309</v>
      </c>
      <c r="W3932" t="s">
        <v>9374</v>
      </c>
    </row>
    <row r="3933" spans="1:24" x14ac:dyDescent="0.3">
      <c r="A3933">
        <v>972779</v>
      </c>
      <c r="B3933">
        <v>137354</v>
      </c>
      <c r="C3933" t="s">
        <v>14435</v>
      </c>
      <c r="D3933" t="s">
        <v>14436</v>
      </c>
      <c r="F3933" t="s">
        <v>1156</v>
      </c>
      <c r="G3933" t="s">
        <v>43</v>
      </c>
      <c r="H3933" t="s">
        <v>28147</v>
      </c>
      <c r="J3933" t="s">
        <v>28148</v>
      </c>
      <c r="N3933" t="s">
        <v>31</v>
      </c>
      <c r="R3933" t="s">
        <v>78</v>
      </c>
      <c r="S3933" t="s">
        <v>14440</v>
      </c>
      <c r="W3933" t="s">
        <v>28149</v>
      </c>
      <c r="X3933" t="s">
        <v>38</v>
      </c>
    </row>
    <row r="3934" spans="1:24" x14ac:dyDescent="0.3">
      <c r="A3934">
        <v>972780</v>
      </c>
      <c r="B3934" t="s">
        <v>28150</v>
      </c>
      <c r="C3934" t="s">
        <v>28151</v>
      </c>
      <c r="D3934" t="s">
        <v>28152</v>
      </c>
      <c r="F3934" t="s">
        <v>507</v>
      </c>
      <c r="G3934" t="s">
        <v>43</v>
      </c>
      <c r="H3934" t="s">
        <v>28153</v>
      </c>
      <c r="I3934" t="s">
        <v>28154</v>
      </c>
      <c r="J3934" t="s">
        <v>28155</v>
      </c>
      <c r="K3934">
        <v>66</v>
      </c>
      <c r="N3934" t="s">
        <v>31</v>
      </c>
      <c r="O3934" t="s">
        <v>6924</v>
      </c>
      <c r="Q3934" t="s">
        <v>119</v>
      </c>
      <c r="R3934" t="s">
        <v>120</v>
      </c>
      <c r="S3934" t="e">
        <f>- Neuquén</f>
        <v>#NAME?</v>
      </c>
      <c r="W3934" t="s">
        <v>13669</v>
      </c>
      <c r="X3934" t="s">
        <v>38</v>
      </c>
    </row>
    <row r="3935" spans="1:24" x14ac:dyDescent="0.3">
      <c r="A3935">
        <v>972782</v>
      </c>
      <c r="B3935" t="s">
        <v>28156</v>
      </c>
      <c r="C3935" t="s">
        <v>28157</v>
      </c>
      <c r="D3935" t="s">
        <v>28158</v>
      </c>
      <c r="F3935" t="s">
        <v>847</v>
      </c>
      <c r="G3935" t="s">
        <v>43</v>
      </c>
      <c r="H3935" t="s">
        <v>28159</v>
      </c>
      <c r="I3935" t="s">
        <v>28160</v>
      </c>
      <c r="J3935" t="s">
        <v>28161</v>
      </c>
      <c r="K3935">
        <v>63</v>
      </c>
      <c r="N3935" t="s">
        <v>31</v>
      </c>
      <c r="O3935" t="s">
        <v>6924</v>
      </c>
      <c r="Q3935" t="s">
        <v>119</v>
      </c>
      <c r="R3935" t="s">
        <v>120</v>
      </c>
      <c r="S3935" t="s">
        <v>28162</v>
      </c>
      <c r="W3935" t="s">
        <v>28163</v>
      </c>
      <c r="X3935" t="s">
        <v>38</v>
      </c>
    </row>
    <row r="3936" spans="1:24" x14ac:dyDescent="0.3">
      <c r="A3936">
        <v>972783</v>
      </c>
      <c r="B3936" t="s">
        <v>28164</v>
      </c>
      <c r="C3936" t="s">
        <v>28165</v>
      </c>
      <c r="D3936" t="s">
        <v>28166</v>
      </c>
      <c r="F3936" t="s">
        <v>909</v>
      </c>
      <c r="G3936" t="s">
        <v>43</v>
      </c>
      <c r="H3936" t="s">
        <v>28167</v>
      </c>
      <c r="I3936" t="s">
        <v>28168</v>
      </c>
      <c r="J3936" t="s">
        <v>28169</v>
      </c>
      <c r="K3936">
        <v>32</v>
      </c>
      <c r="N3936" t="s">
        <v>31</v>
      </c>
      <c r="O3936" t="s">
        <v>6924</v>
      </c>
      <c r="Q3936" t="s">
        <v>33</v>
      </c>
      <c r="R3936" t="s">
        <v>34</v>
      </c>
      <c r="S3936" t="s">
        <v>28170</v>
      </c>
      <c r="T3936" t="s">
        <v>6975</v>
      </c>
      <c r="W3936" t="s">
        <v>28171</v>
      </c>
      <c r="X3936" t="s">
        <v>38</v>
      </c>
    </row>
    <row r="3937" spans="1:24" x14ac:dyDescent="0.3">
      <c r="A3937">
        <v>972784</v>
      </c>
      <c r="B3937" t="s">
        <v>28172</v>
      </c>
      <c r="C3937" t="s">
        <v>28173</v>
      </c>
      <c r="D3937" t="s">
        <v>28174</v>
      </c>
      <c r="E3937" t="s">
        <v>798</v>
      </c>
      <c r="F3937" t="s">
        <v>685</v>
      </c>
      <c r="G3937" t="s">
        <v>43</v>
      </c>
      <c r="H3937" t="s">
        <v>28175</v>
      </c>
      <c r="I3937" t="s">
        <v>28176</v>
      </c>
      <c r="J3937" t="s">
        <v>28177</v>
      </c>
      <c r="K3937">
        <v>77</v>
      </c>
      <c r="N3937" t="s">
        <v>31</v>
      </c>
      <c r="O3937" t="s">
        <v>952</v>
      </c>
      <c r="Q3937" t="s">
        <v>33</v>
      </c>
      <c r="R3937" t="s">
        <v>34</v>
      </c>
      <c r="S3937" t="s">
        <v>28178</v>
      </c>
      <c r="T3937" t="s">
        <v>28179</v>
      </c>
      <c r="W3937" t="s">
        <v>28180</v>
      </c>
      <c r="X3937" t="s">
        <v>38</v>
      </c>
    </row>
    <row r="3938" spans="1:24" x14ac:dyDescent="0.3">
      <c r="A3938">
        <v>972786</v>
      </c>
      <c r="B3938" t="s">
        <v>28181</v>
      </c>
      <c r="C3938" t="s">
        <v>28182</v>
      </c>
      <c r="D3938" t="s">
        <v>28183</v>
      </c>
      <c r="E3938" t="s">
        <v>101</v>
      </c>
      <c r="F3938" t="s">
        <v>1001</v>
      </c>
      <c r="G3938" t="s">
        <v>43</v>
      </c>
      <c r="H3938" t="s">
        <v>28184</v>
      </c>
      <c r="I3938" t="s">
        <v>28185</v>
      </c>
      <c r="J3938" t="s">
        <v>28186</v>
      </c>
      <c r="K3938">
        <v>71</v>
      </c>
      <c r="L3938" t="s">
        <v>876</v>
      </c>
      <c r="N3938" t="s">
        <v>68</v>
      </c>
      <c r="O3938" t="s">
        <v>21273</v>
      </c>
      <c r="P3938" t="s">
        <v>877</v>
      </c>
      <c r="Q3938" t="s">
        <v>33</v>
      </c>
      <c r="R3938" t="s">
        <v>34</v>
      </c>
      <c r="S3938" t="s">
        <v>28187</v>
      </c>
      <c r="T3938" t="s">
        <v>10429</v>
      </c>
      <c r="W3938" t="s">
        <v>1672</v>
      </c>
      <c r="X3938" t="s">
        <v>38</v>
      </c>
    </row>
    <row r="3939" spans="1:24" x14ac:dyDescent="0.3">
      <c r="A3939">
        <v>972787</v>
      </c>
      <c r="B3939">
        <v>326582</v>
      </c>
      <c r="C3939" t="s">
        <v>28188</v>
      </c>
      <c r="D3939" t="s">
        <v>28189</v>
      </c>
      <c r="F3939" t="s">
        <v>26</v>
      </c>
      <c r="G3939" t="s">
        <v>27</v>
      </c>
      <c r="H3939" t="s">
        <v>28190</v>
      </c>
      <c r="I3939" t="s">
        <v>28191</v>
      </c>
      <c r="J3939" t="s">
        <v>28192</v>
      </c>
      <c r="K3939">
        <v>29</v>
      </c>
      <c r="L3939" t="s">
        <v>682</v>
      </c>
      <c r="N3939" t="s">
        <v>68</v>
      </c>
      <c r="O3939" t="s">
        <v>146</v>
      </c>
      <c r="P3939" t="s">
        <v>3935</v>
      </c>
      <c r="Q3939" t="s">
        <v>33</v>
      </c>
      <c r="R3939" t="s">
        <v>34</v>
      </c>
      <c r="S3939" t="e">
        <f>- Neuquén</f>
        <v>#NAME?</v>
      </c>
      <c r="T3939" t="s">
        <v>9950</v>
      </c>
      <c r="W3939" t="s">
        <v>28193</v>
      </c>
      <c r="X3939" t="s">
        <v>60</v>
      </c>
    </row>
    <row r="3940" spans="1:24" x14ac:dyDescent="0.3">
      <c r="A3940">
        <v>972788</v>
      </c>
      <c r="B3940">
        <v>240541</v>
      </c>
      <c r="C3940" t="s">
        <v>28194</v>
      </c>
      <c r="D3940" t="s">
        <v>28195</v>
      </c>
      <c r="F3940" t="s">
        <v>1911</v>
      </c>
      <c r="G3940" t="s">
        <v>27</v>
      </c>
      <c r="H3940" t="s">
        <v>28196</v>
      </c>
      <c r="I3940" t="s">
        <v>28197</v>
      </c>
      <c r="J3940" t="s">
        <v>28198</v>
      </c>
      <c r="K3940">
        <v>36</v>
      </c>
      <c r="N3940" t="s">
        <v>31</v>
      </c>
      <c r="O3940" t="s">
        <v>468</v>
      </c>
      <c r="R3940" t="s">
        <v>4136</v>
      </c>
      <c r="S3940" t="s">
        <v>28199</v>
      </c>
      <c r="T3940" t="s">
        <v>540</v>
      </c>
      <c r="W3940" t="s">
        <v>28200</v>
      </c>
      <c r="X3940" t="s">
        <v>60</v>
      </c>
    </row>
    <row r="3941" spans="1:24" x14ac:dyDescent="0.3">
      <c r="A3941">
        <v>972789</v>
      </c>
      <c r="B3941" t="s">
        <v>28201</v>
      </c>
      <c r="C3941" t="s">
        <v>28202</v>
      </c>
      <c r="D3941" t="s">
        <v>28203</v>
      </c>
      <c r="E3941" t="s">
        <v>185</v>
      </c>
      <c r="F3941" t="s">
        <v>102</v>
      </c>
      <c r="G3941" t="s">
        <v>43</v>
      </c>
      <c r="H3941" t="s">
        <v>28204</v>
      </c>
      <c r="I3941" t="s">
        <v>28205</v>
      </c>
      <c r="J3941" t="s">
        <v>28206</v>
      </c>
      <c r="K3941">
        <v>44</v>
      </c>
      <c r="L3941" t="s">
        <v>5656</v>
      </c>
      <c r="N3941" t="s">
        <v>68</v>
      </c>
      <c r="O3941" t="s">
        <v>146</v>
      </c>
      <c r="P3941" t="s">
        <v>5657</v>
      </c>
      <c r="Q3941" t="s">
        <v>33</v>
      </c>
      <c r="R3941" t="s">
        <v>34</v>
      </c>
      <c r="S3941" t="s">
        <v>28207</v>
      </c>
      <c r="T3941" t="s">
        <v>28208</v>
      </c>
      <c r="W3941" t="s">
        <v>28209</v>
      </c>
      <c r="X3941" t="s">
        <v>60</v>
      </c>
    </row>
    <row r="3942" spans="1:24" x14ac:dyDescent="0.3">
      <c r="A3942">
        <v>972791</v>
      </c>
      <c r="B3942">
        <v>172483</v>
      </c>
      <c r="C3942" t="s">
        <v>26582</v>
      </c>
      <c r="D3942" t="s">
        <v>26583</v>
      </c>
      <c r="F3942" t="s">
        <v>26</v>
      </c>
      <c r="G3942" t="s">
        <v>43</v>
      </c>
      <c r="H3942" t="s">
        <v>28210</v>
      </c>
      <c r="I3942" t="s">
        <v>28211</v>
      </c>
      <c r="J3942" t="s">
        <v>28212</v>
      </c>
      <c r="K3942">
        <v>48</v>
      </c>
      <c r="L3942" t="s">
        <v>20017</v>
      </c>
      <c r="N3942" t="s">
        <v>68</v>
      </c>
      <c r="O3942" t="s">
        <v>21273</v>
      </c>
      <c r="P3942" t="s">
        <v>4817</v>
      </c>
      <c r="Q3942" t="s">
        <v>33</v>
      </c>
      <c r="R3942" t="s">
        <v>34</v>
      </c>
      <c r="S3942" t="s">
        <v>26289</v>
      </c>
      <c r="T3942" t="s">
        <v>26587</v>
      </c>
      <c r="W3942" t="s">
        <v>20017</v>
      </c>
      <c r="X3942" t="s">
        <v>38</v>
      </c>
    </row>
    <row r="3943" spans="1:24" x14ac:dyDescent="0.3">
      <c r="A3943">
        <v>972792</v>
      </c>
      <c r="B3943" t="s">
        <v>28213</v>
      </c>
      <c r="C3943" t="s">
        <v>28214</v>
      </c>
      <c r="D3943" t="s">
        <v>28215</v>
      </c>
      <c r="F3943" t="s">
        <v>102</v>
      </c>
      <c r="G3943" t="s">
        <v>43</v>
      </c>
      <c r="H3943" t="s">
        <v>28216</v>
      </c>
      <c r="I3943" t="s">
        <v>28217</v>
      </c>
      <c r="J3943" t="s">
        <v>28218</v>
      </c>
      <c r="K3943">
        <v>21</v>
      </c>
      <c r="N3943" t="s">
        <v>31</v>
      </c>
      <c r="O3943" t="s">
        <v>419</v>
      </c>
      <c r="Q3943" t="s">
        <v>33</v>
      </c>
      <c r="R3943" t="s">
        <v>34</v>
      </c>
      <c r="S3943" t="s">
        <v>28219</v>
      </c>
      <c r="W3943" t="s">
        <v>28220</v>
      </c>
      <c r="X3943" t="s">
        <v>60</v>
      </c>
    </row>
    <row r="3944" spans="1:24" x14ac:dyDescent="0.3">
      <c r="A3944">
        <v>972795</v>
      </c>
      <c r="B3944">
        <v>333993</v>
      </c>
      <c r="C3944" t="s">
        <v>28221</v>
      </c>
      <c r="D3944" t="s">
        <v>28222</v>
      </c>
      <c r="E3944" t="s">
        <v>195</v>
      </c>
      <c r="F3944" t="s">
        <v>787</v>
      </c>
      <c r="G3944" t="s">
        <v>27</v>
      </c>
      <c r="H3944" t="s">
        <v>28223</v>
      </c>
      <c r="I3944" t="s">
        <v>28224</v>
      </c>
      <c r="J3944" t="s">
        <v>28225</v>
      </c>
      <c r="K3944">
        <v>36</v>
      </c>
      <c r="L3944" t="s">
        <v>5356</v>
      </c>
      <c r="N3944" t="s">
        <v>68</v>
      </c>
      <c r="O3944" t="s">
        <v>399</v>
      </c>
      <c r="P3944" t="s">
        <v>577</v>
      </c>
      <c r="Q3944" t="s">
        <v>33</v>
      </c>
      <c r="R3944" t="s">
        <v>34</v>
      </c>
      <c r="S3944" t="s">
        <v>28226</v>
      </c>
      <c r="W3944" t="s">
        <v>682</v>
      </c>
      <c r="X3944" t="s">
        <v>38</v>
      </c>
    </row>
    <row r="3945" spans="1:24" x14ac:dyDescent="0.3">
      <c r="A3945">
        <v>972797</v>
      </c>
      <c r="B3945">
        <v>272805</v>
      </c>
      <c r="C3945" t="s">
        <v>28227</v>
      </c>
      <c r="D3945" t="s">
        <v>28228</v>
      </c>
      <c r="F3945" t="s">
        <v>75</v>
      </c>
      <c r="G3945" t="s">
        <v>27</v>
      </c>
      <c r="H3945" t="s">
        <v>28229</v>
      </c>
      <c r="I3945" t="s">
        <v>28230</v>
      </c>
      <c r="J3945" t="s">
        <v>28231</v>
      </c>
      <c r="K3945">
        <v>14</v>
      </c>
      <c r="N3945" t="s">
        <v>31</v>
      </c>
      <c r="O3945" t="s">
        <v>419</v>
      </c>
      <c r="Q3945" t="s">
        <v>33</v>
      </c>
      <c r="R3945" t="s">
        <v>34</v>
      </c>
      <c r="S3945" t="s">
        <v>28232</v>
      </c>
      <c r="W3945" t="s">
        <v>28233</v>
      </c>
      <c r="X3945" t="s">
        <v>38</v>
      </c>
    </row>
    <row r="3946" spans="1:24" x14ac:dyDescent="0.3">
      <c r="A3946">
        <v>972798</v>
      </c>
      <c r="B3946" t="s">
        <v>28234</v>
      </c>
      <c r="C3946" t="s">
        <v>28235</v>
      </c>
      <c r="D3946" t="s">
        <v>28236</v>
      </c>
      <c r="F3946" t="s">
        <v>562</v>
      </c>
      <c r="G3946" t="s">
        <v>27</v>
      </c>
      <c r="H3946" t="s">
        <v>28237</v>
      </c>
      <c r="I3946" t="s">
        <v>28238</v>
      </c>
      <c r="J3946" t="s">
        <v>28239</v>
      </c>
      <c r="K3946">
        <v>19</v>
      </c>
      <c r="L3946" t="s">
        <v>28240</v>
      </c>
      <c r="N3946" t="s">
        <v>68</v>
      </c>
      <c r="O3946" t="s">
        <v>419</v>
      </c>
      <c r="P3946" t="s">
        <v>673</v>
      </c>
      <c r="Q3946" t="s">
        <v>33</v>
      </c>
      <c r="R3946" t="s">
        <v>34</v>
      </c>
      <c r="S3946" t="s">
        <v>28241</v>
      </c>
      <c r="W3946" t="s">
        <v>28240</v>
      </c>
      <c r="X3946" t="s">
        <v>38</v>
      </c>
    </row>
    <row r="3947" spans="1:24" x14ac:dyDescent="0.3">
      <c r="A3947">
        <v>972799</v>
      </c>
      <c r="B3947" t="s">
        <v>26688</v>
      </c>
      <c r="C3947" t="s">
        <v>26689</v>
      </c>
      <c r="D3947" t="s">
        <v>26690</v>
      </c>
      <c r="F3947" t="s">
        <v>270</v>
      </c>
      <c r="G3947" t="s">
        <v>27</v>
      </c>
      <c r="H3947" t="s">
        <v>28242</v>
      </c>
      <c r="I3947" t="s">
        <v>28243</v>
      </c>
      <c r="J3947" t="s">
        <v>28244</v>
      </c>
      <c r="K3947">
        <v>27</v>
      </c>
      <c r="L3947" t="s">
        <v>1876</v>
      </c>
      <c r="N3947" t="s">
        <v>68</v>
      </c>
      <c r="O3947" t="s">
        <v>21273</v>
      </c>
      <c r="P3947" t="s">
        <v>715</v>
      </c>
      <c r="Q3947" t="s">
        <v>33</v>
      </c>
      <c r="R3947" t="s">
        <v>34</v>
      </c>
      <c r="S3947" t="s">
        <v>26693</v>
      </c>
      <c r="W3947" t="s">
        <v>1876</v>
      </c>
      <c r="X3947" t="s">
        <v>38</v>
      </c>
    </row>
    <row r="3948" spans="1:24" x14ac:dyDescent="0.3">
      <c r="A3948">
        <v>972801</v>
      </c>
      <c r="B3948" t="s">
        <v>28245</v>
      </c>
      <c r="C3948" t="s">
        <v>28246</v>
      </c>
      <c r="D3948" t="s">
        <v>28247</v>
      </c>
      <c r="F3948" t="s">
        <v>668</v>
      </c>
      <c r="G3948" t="s">
        <v>27</v>
      </c>
      <c r="H3948" t="s">
        <v>28248</v>
      </c>
      <c r="I3948" t="s">
        <v>28249</v>
      </c>
      <c r="J3948" t="s">
        <v>28250</v>
      </c>
      <c r="K3948">
        <v>15</v>
      </c>
      <c r="L3948" t="s">
        <v>9997</v>
      </c>
      <c r="N3948" t="s">
        <v>68</v>
      </c>
      <c r="O3948" t="s">
        <v>399</v>
      </c>
      <c r="P3948" t="s">
        <v>841</v>
      </c>
      <c r="Q3948" t="s">
        <v>33</v>
      </c>
      <c r="R3948" t="s">
        <v>34</v>
      </c>
      <c r="S3948" t="s">
        <v>28251</v>
      </c>
      <c r="W3948" t="s">
        <v>726</v>
      </c>
      <c r="X3948" t="s">
        <v>60</v>
      </c>
    </row>
    <row r="3949" spans="1:24" x14ac:dyDescent="0.3">
      <c r="A3949">
        <v>972804</v>
      </c>
      <c r="B3949" t="s">
        <v>28252</v>
      </c>
      <c r="C3949" t="s">
        <v>28253</v>
      </c>
      <c r="D3949" t="s">
        <v>28254</v>
      </c>
      <c r="E3949" t="s">
        <v>185</v>
      </c>
      <c r="F3949" t="s">
        <v>165</v>
      </c>
      <c r="G3949" t="s">
        <v>43</v>
      </c>
      <c r="H3949" t="s">
        <v>28255</v>
      </c>
      <c r="I3949" t="s">
        <v>28256</v>
      </c>
      <c r="J3949" t="s">
        <v>28257</v>
      </c>
      <c r="K3949">
        <v>90</v>
      </c>
      <c r="L3949" t="s">
        <v>28258</v>
      </c>
      <c r="N3949" t="s">
        <v>68</v>
      </c>
      <c r="O3949" t="s">
        <v>21273</v>
      </c>
      <c r="P3949" t="s">
        <v>28259</v>
      </c>
      <c r="Q3949" t="s">
        <v>33</v>
      </c>
      <c r="R3949" t="s">
        <v>34</v>
      </c>
      <c r="S3949" t="e">
        <f>- Neuquén</f>
        <v>#NAME?</v>
      </c>
      <c r="T3949" t="s">
        <v>1578</v>
      </c>
      <c r="W3949" t="s">
        <v>1800</v>
      </c>
      <c r="X3949" t="s">
        <v>38</v>
      </c>
    </row>
    <row r="3950" spans="1:24" x14ac:dyDescent="0.3">
      <c r="A3950">
        <v>972805</v>
      </c>
      <c r="B3950" t="s">
        <v>28260</v>
      </c>
      <c r="C3950" t="s">
        <v>28261</v>
      </c>
      <c r="D3950" t="s">
        <v>28262</v>
      </c>
      <c r="F3950" t="s">
        <v>26</v>
      </c>
      <c r="G3950" t="s">
        <v>27</v>
      </c>
      <c r="H3950" t="s">
        <v>28263</v>
      </c>
      <c r="I3950" t="s">
        <v>28264</v>
      </c>
      <c r="J3950" t="s">
        <v>28265</v>
      </c>
      <c r="K3950">
        <v>116</v>
      </c>
      <c r="L3950" t="s">
        <v>28266</v>
      </c>
      <c r="N3950" t="s">
        <v>68</v>
      </c>
      <c r="O3950" t="s">
        <v>28267</v>
      </c>
      <c r="P3950" t="s">
        <v>4343</v>
      </c>
      <c r="Q3950" t="s">
        <v>33</v>
      </c>
      <c r="R3950" t="s">
        <v>34</v>
      </c>
      <c r="S3950" t="s">
        <v>28268</v>
      </c>
      <c r="T3950" t="s">
        <v>7360</v>
      </c>
      <c r="W3950" t="s">
        <v>518</v>
      </c>
      <c r="X3950" t="s">
        <v>38</v>
      </c>
    </row>
    <row r="3951" spans="1:24" x14ac:dyDescent="0.3">
      <c r="A3951">
        <v>972806</v>
      </c>
      <c r="B3951" t="s">
        <v>28260</v>
      </c>
      <c r="C3951" t="s">
        <v>28261</v>
      </c>
      <c r="D3951" t="s">
        <v>28262</v>
      </c>
      <c r="F3951" t="s">
        <v>26</v>
      </c>
      <c r="G3951" t="s">
        <v>27</v>
      </c>
      <c r="H3951" t="s">
        <v>28263</v>
      </c>
      <c r="J3951" t="s">
        <v>28269</v>
      </c>
      <c r="N3951" t="s">
        <v>31</v>
      </c>
      <c r="R3951" t="s">
        <v>78</v>
      </c>
      <c r="S3951" t="s">
        <v>28268</v>
      </c>
      <c r="T3951" t="s">
        <v>7360</v>
      </c>
      <c r="W3951" t="s">
        <v>518</v>
      </c>
    </row>
    <row r="3952" spans="1:24" x14ac:dyDescent="0.3">
      <c r="A3952">
        <v>972807</v>
      </c>
      <c r="B3952" t="s">
        <v>28270</v>
      </c>
      <c r="C3952" t="s">
        <v>28271</v>
      </c>
      <c r="D3952" t="s">
        <v>28272</v>
      </c>
      <c r="E3952" t="s">
        <v>185</v>
      </c>
      <c r="F3952" t="s">
        <v>603</v>
      </c>
      <c r="G3952" t="s">
        <v>27</v>
      </c>
      <c r="H3952" t="s">
        <v>28273</v>
      </c>
      <c r="I3952" t="s">
        <v>28274</v>
      </c>
      <c r="J3952" t="s">
        <v>28275</v>
      </c>
      <c r="K3952">
        <v>121</v>
      </c>
      <c r="L3952" t="s">
        <v>28276</v>
      </c>
      <c r="N3952" t="s">
        <v>31</v>
      </c>
      <c r="O3952" t="s">
        <v>399</v>
      </c>
      <c r="Q3952" t="s">
        <v>33</v>
      </c>
      <c r="R3952" t="s">
        <v>34</v>
      </c>
      <c r="S3952" t="s">
        <v>4742</v>
      </c>
      <c r="W3952" t="s">
        <v>28277</v>
      </c>
      <c r="X3952" t="s">
        <v>38</v>
      </c>
    </row>
    <row r="3953" spans="1:24" x14ac:dyDescent="0.3">
      <c r="A3953">
        <v>972808</v>
      </c>
      <c r="B3953" t="s">
        <v>28278</v>
      </c>
      <c r="C3953" t="s">
        <v>28279</v>
      </c>
      <c r="D3953" t="s">
        <v>28280</v>
      </c>
      <c r="F3953" t="s">
        <v>603</v>
      </c>
      <c r="G3953" t="s">
        <v>43</v>
      </c>
      <c r="H3953" t="s">
        <v>28281</v>
      </c>
      <c r="I3953" t="s">
        <v>28281</v>
      </c>
      <c r="J3953" t="s">
        <v>28282</v>
      </c>
      <c r="K3953">
        <v>0</v>
      </c>
      <c r="N3953" t="s">
        <v>31</v>
      </c>
      <c r="O3953" t="s">
        <v>952</v>
      </c>
      <c r="R3953" t="s">
        <v>903</v>
      </c>
      <c r="S3953" t="s">
        <v>87</v>
      </c>
      <c r="W3953" t="s">
        <v>28283</v>
      </c>
    </row>
    <row r="3954" spans="1:24" x14ac:dyDescent="0.3">
      <c r="A3954">
        <v>972809</v>
      </c>
      <c r="B3954" t="s">
        <v>28284</v>
      </c>
      <c r="C3954" t="s">
        <v>28285</v>
      </c>
      <c r="D3954" t="s">
        <v>28286</v>
      </c>
      <c r="E3954" t="s">
        <v>185</v>
      </c>
      <c r="F3954" t="s">
        <v>1156</v>
      </c>
      <c r="G3954" t="s">
        <v>27</v>
      </c>
      <c r="H3954" t="s">
        <v>28287</v>
      </c>
      <c r="I3954" t="s">
        <v>28288</v>
      </c>
      <c r="J3954" t="s">
        <v>28289</v>
      </c>
      <c r="K3954">
        <v>129</v>
      </c>
      <c r="L3954" t="s">
        <v>2248</v>
      </c>
      <c r="N3954" t="s">
        <v>68</v>
      </c>
      <c r="O3954" t="s">
        <v>28267</v>
      </c>
      <c r="P3954" t="s">
        <v>577</v>
      </c>
      <c r="Q3954" t="s">
        <v>33</v>
      </c>
      <c r="R3954" t="s">
        <v>34</v>
      </c>
      <c r="S3954" t="s">
        <v>28290</v>
      </c>
      <c r="T3954" t="s">
        <v>390</v>
      </c>
      <c r="W3954" t="s">
        <v>28291</v>
      </c>
      <c r="X3954" t="s">
        <v>38</v>
      </c>
    </row>
    <row r="3955" spans="1:24" x14ac:dyDescent="0.3">
      <c r="A3955">
        <v>972811</v>
      </c>
      <c r="B3955">
        <v>251596</v>
      </c>
      <c r="C3955" t="s">
        <v>28292</v>
      </c>
      <c r="D3955" t="s">
        <v>28293</v>
      </c>
      <c r="F3955" t="s">
        <v>603</v>
      </c>
      <c r="G3955" t="s">
        <v>43</v>
      </c>
      <c r="H3955" t="s">
        <v>28294</v>
      </c>
      <c r="I3955" t="s">
        <v>28294</v>
      </c>
      <c r="J3955" t="s">
        <v>28295</v>
      </c>
      <c r="K3955">
        <v>0</v>
      </c>
      <c r="N3955" t="s">
        <v>31</v>
      </c>
      <c r="O3955" t="s">
        <v>952</v>
      </c>
      <c r="Q3955" t="s">
        <v>33</v>
      </c>
      <c r="R3955" t="s">
        <v>34</v>
      </c>
      <c r="S3955" t="e">
        <f>- Neuquén - Oeste</f>
        <v>#NAME?</v>
      </c>
      <c r="T3955" t="s">
        <v>28296</v>
      </c>
      <c r="W3955" t="s">
        <v>28283</v>
      </c>
    </row>
    <row r="3956" spans="1:24" x14ac:dyDescent="0.3">
      <c r="A3956">
        <v>972814</v>
      </c>
      <c r="B3956" t="s">
        <v>28297</v>
      </c>
      <c r="C3956" t="s">
        <v>28298</v>
      </c>
      <c r="D3956" t="s">
        <v>28299</v>
      </c>
      <c r="E3956" t="s">
        <v>195</v>
      </c>
      <c r="F3956" t="s">
        <v>2244</v>
      </c>
      <c r="G3956" t="s">
        <v>43</v>
      </c>
      <c r="H3956" t="s">
        <v>28300</v>
      </c>
      <c r="I3956" t="s">
        <v>28301</v>
      </c>
      <c r="J3956" t="s">
        <v>28302</v>
      </c>
      <c r="K3956">
        <v>132</v>
      </c>
      <c r="L3956" t="s">
        <v>28303</v>
      </c>
      <c r="N3956" t="s">
        <v>68</v>
      </c>
      <c r="O3956" t="s">
        <v>28267</v>
      </c>
      <c r="P3956" t="s">
        <v>8910</v>
      </c>
      <c r="Q3956" t="s">
        <v>33</v>
      </c>
      <c r="R3956" t="s">
        <v>34</v>
      </c>
      <c r="S3956" t="s">
        <v>28304</v>
      </c>
      <c r="W3956" t="s">
        <v>28305</v>
      </c>
      <c r="X3956" t="s">
        <v>38</v>
      </c>
    </row>
    <row r="3957" spans="1:24" x14ac:dyDescent="0.3">
      <c r="A3957">
        <v>972815</v>
      </c>
      <c r="B3957" t="s">
        <v>28306</v>
      </c>
      <c r="C3957" t="s">
        <v>28307</v>
      </c>
      <c r="D3957" t="s">
        <v>28308</v>
      </c>
      <c r="F3957" t="s">
        <v>738</v>
      </c>
      <c r="G3957" t="s">
        <v>43</v>
      </c>
      <c r="H3957" t="s">
        <v>28309</v>
      </c>
      <c r="I3957" t="s">
        <v>28310</v>
      </c>
      <c r="J3957" t="s">
        <v>28311</v>
      </c>
      <c r="K3957">
        <v>35</v>
      </c>
      <c r="L3957" t="s">
        <v>28312</v>
      </c>
      <c r="N3957" t="s">
        <v>68</v>
      </c>
      <c r="O3957" t="s">
        <v>419</v>
      </c>
      <c r="P3957" t="s">
        <v>1732</v>
      </c>
      <c r="Q3957" t="s">
        <v>33</v>
      </c>
      <c r="R3957" t="s">
        <v>34</v>
      </c>
      <c r="S3957" t="s">
        <v>28313</v>
      </c>
      <c r="T3957" t="s">
        <v>28314</v>
      </c>
      <c r="W3957" t="s">
        <v>28315</v>
      </c>
      <c r="X3957" t="s">
        <v>60</v>
      </c>
    </row>
    <row r="3958" spans="1:24" x14ac:dyDescent="0.3">
      <c r="A3958">
        <v>972816</v>
      </c>
      <c r="B3958" t="s">
        <v>28316</v>
      </c>
      <c r="C3958" t="s">
        <v>28317</v>
      </c>
      <c r="D3958" t="s">
        <v>28318</v>
      </c>
      <c r="F3958" t="s">
        <v>92</v>
      </c>
      <c r="G3958" t="s">
        <v>43</v>
      </c>
      <c r="H3958" t="s">
        <v>28319</v>
      </c>
      <c r="I3958" t="s">
        <v>28320</v>
      </c>
      <c r="J3958" t="s">
        <v>28321</v>
      </c>
      <c r="K3958">
        <v>127</v>
      </c>
      <c r="L3958" t="s">
        <v>28322</v>
      </c>
      <c r="N3958" t="s">
        <v>31</v>
      </c>
      <c r="O3958" t="s">
        <v>399</v>
      </c>
      <c r="Q3958" t="s">
        <v>33</v>
      </c>
      <c r="R3958" t="s">
        <v>34</v>
      </c>
      <c r="S3958" t="s">
        <v>28323</v>
      </c>
      <c r="T3958" t="s">
        <v>2306</v>
      </c>
      <c r="W3958" t="s">
        <v>28324</v>
      </c>
      <c r="X3958" t="s">
        <v>38</v>
      </c>
    </row>
    <row r="3959" spans="1:24" x14ac:dyDescent="0.3">
      <c r="A3959">
        <v>972817</v>
      </c>
      <c r="B3959">
        <v>234743</v>
      </c>
      <c r="C3959" t="s">
        <v>28325</v>
      </c>
      <c r="D3959" t="s">
        <v>28326</v>
      </c>
      <c r="F3959" t="s">
        <v>92</v>
      </c>
      <c r="G3959" t="s">
        <v>43</v>
      </c>
      <c r="H3959" t="s">
        <v>28327</v>
      </c>
      <c r="I3959" t="s">
        <v>28328</v>
      </c>
      <c r="J3959" t="s">
        <v>28329</v>
      </c>
      <c r="K3959">
        <v>14</v>
      </c>
      <c r="M3959" t="s">
        <v>28330</v>
      </c>
      <c r="N3959" t="s">
        <v>31</v>
      </c>
      <c r="O3959" t="s">
        <v>170</v>
      </c>
      <c r="Q3959" t="s">
        <v>33</v>
      </c>
      <c r="R3959" t="s">
        <v>34</v>
      </c>
      <c r="S3959" t="s">
        <v>16388</v>
      </c>
      <c r="W3959" t="s">
        <v>28331</v>
      </c>
      <c r="X3959" t="s">
        <v>60</v>
      </c>
    </row>
    <row r="3960" spans="1:24" x14ac:dyDescent="0.3">
      <c r="A3960">
        <v>972818</v>
      </c>
      <c r="B3960" t="s">
        <v>28332</v>
      </c>
      <c r="C3960" t="s">
        <v>28333</v>
      </c>
      <c r="D3960" t="s">
        <v>28334</v>
      </c>
      <c r="F3960" t="s">
        <v>818</v>
      </c>
      <c r="G3960" t="s">
        <v>27</v>
      </c>
      <c r="H3960" t="s">
        <v>28335</v>
      </c>
      <c r="I3960" t="s">
        <v>28336</v>
      </c>
      <c r="J3960" t="s">
        <v>28337</v>
      </c>
      <c r="K3960">
        <v>22</v>
      </c>
      <c r="L3960" t="s">
        <v>28338</v>
      </c>
      <c r="N3960" t="s">
        <v>68</v>
      </c>
      <c r="O3960" t="s">
        <v>146</v>
      </c>
      <c r="P3960" t="s">
        <v>400</v>
      </c>
      <c r="Q3960" t="s">
        <v>33</v>
      </c>
      <c r="R3960" t="s">
        <v>34</v>
      </c>
      <c r="S3960" t="s">
        <v>28339</v>
      </c>
      <c r="W3960" t="s">
        <v>398</v>
      </c>
      <c r="X3960" t="s">
        <v>60</v>
      </c>
    </row>
    <row r="3961" spans="1:24" x14ac:dyDescent="0.3">
      <c r="A3961">
        <v>972819</v>
      </c>
      <c r="B3961" t="s">
        <v>28340</v>
      </c>
      <c r="C3961" t="s">
        <v>28341</v>
      </c>
      <c r="D3961" t="s">
        <v>28342</v>
      </c>
      <c r="F3961" t="s">
        <v>320</v>
      </c>
      <c r="G3961" t="s">
        <v>27</v>
      </c>
      <c r="H3961" t="s">
        <v>28343</v>
      </c>
      <c r="I3961" t="s">
        <v>28344</v>
      </c>
      <c r="J3961" t="s">
        <v>28345</v>
      </c>
      <c r="K3961">
        <v>33</v>
      </c>
      <c r="L3961" t="s">
        <v>5462</v>
      </c>
      <c r="N3961" t="s">
        <v>68</v>
      </c>
      <c r="O3961" t="s">
        <v>399</v>
      </c>
      <c r="P3961" t="s">
        <v>69</v>
      </c>
      <c r="Q3961" t="s">
        <v>33</v>
      </c>
      <c r="R3961" t="s">
        <v>34</v>
      </c>
      <c r="S3961" t="s">
        <v>28346</v>
      </c>
      <c r="T3961" t="s">
        <v>14517</v>
      </c>
      <c r="W3961" t="s">
        <v>726</v>
      </c>
      <c r="X3961" t="s">
        <v>60</v>
      </c>
    </row>
    <row r="3962" spans="1:24" x14ac:dyDescent="0.3">
      <c r="A3962">
        <v>972820</v>
      </c>
      <c r="B3962" t="s">
        <v>28347</v>
      </c>
      <c r="C3962" t="s">
        <v>28348</v>
      </c>
      <c r="D3962" t="s">
        <v>28349</v>
      </c>
      <c r="F3962" t="s">
        <v>92</v>
      </c>
      <c r="G3962" t="s">
        <v>27</v>
      </c>
      <c r="H3962" t="s">
        <v>28350</v>
      </c>
      <c r="I3962" t="s">
        <v>28350</v>
      </c>
      <c r="J3962" t="s">
        <v>28351</v>
      </c>
      <c r="K3962">
        <v>0</v>
      </c>
      <c r="L3962" t="s">
        <v>28352</v>
      </c>
      <c r="N3962" t="s">
        <v>31</v>
      </c>
      <c r="O3962" t="s">
        <v>146</v>
      </c>
      <c r="Q3962" t="s">
        <v>33</v>
      </c>
      <c r="R3962" t="s">
        <v>34</v>
      </c>
      <c r="S3962" t="s">
        <v>28353</v>
      </c>
      <c r="W3962" t="s">
        <v>28354</v>
      </c>
    </row>
    <row r="3963" spans="1:24" x14ac:dyDescent="0.3">
      <c r="A3963">
        <v>972821</v>
      </c>
      <c r="B3963">
        <v>14295</v>
      </c>
      <c r="C3963" t="s">
        <v>28355</v>
      </c>
      <c r="D3963" t="s">
        <v>28356</v>
      </c>
      <c r="E3963" t="s">
        <v>195</v>
      </c>
      <c r="F3963" t="s">
        <v>1864</v>
      </c>
      <c r="G3963" t="s">
        <v>27</v>
      </c>
      <c r="H3963" t="s">
        <v>28357</v>
      </c>
      <c r="I3963" t="s">
        <v>28358</v>
      </c>
      <c r="J3963" t="s">
        <v>28359</v>
      </c>
      <c r="K3963">
        <v>42</v>
      </c>
      <c r="M3963" t="s">
        <v>28360</v>
      </c>
      <c r="N3963" t="s">
        <v>31</v>
      </c>
      <c r="O3963" t="s">
        <v>146</v>
      </c>
      <c r="Q3963" t="s">
        <v>33</v>
      </c>
      <c r="R3963" t="s">
        <v>34</v>
      </c>
      <c r="S3963" t="s">
        <v>28361</v>
      </c>
      <c r="W3963" t="s">
        <v>28362</v>
      </c>
      <c r="X3963" t="s">
        <v>60</v>
      </c>
    </row>
    <row r="3964" spans="1:24" x14ac:dyDescent="0.3">
      <c r="A3964">
        <v>972822</v>
      </c>
      <c r="B3964">
        <v>191506</v>
      </c>
      <c r="C3964" t="s">
        <v>28363</v>
      </c>
      <c r="D3964" t="s">
        <v>28364</v>
      </c>
      <c r="E3964" t="s">
        <v>195</v>
      </c>
      <c r="F3964" t="s">
        <v>302</v>
      </c>
      <c r="G3964" t="s">
        <v>27</v>
      </c>
      <c r="H3964" t="s">
        <v>28365</v>
      </c>
      <c r="I3964" t="s">
        <v>28366</v>
      </c>
      <c r="J3964" t="s">
        <v>28367</v>
      </c>
      <c r="K3964">
        <v>120</v>
      </c>
      <c r="L3964" t="s">
        <v>19886</v>
      </c>
      <c r="N3964" t="s">
        <v>31</v>
      </c>
      <c r="O3964" t="s">
        <v>399</v>
      </c>
      <c r="Q3964" t="s">
        <v>33</v>
      </c>
      <c r="R3964" t="s">
        <v>34</v>
      </c>
      <c r="S3964" t="s">
        <v>28368</v>
      </c>
      <c r="T3964" t="s">
        <v>2804</v>
      </c>
      <c r="W3964" t="s">
        <v>28369</v>
      </c>
      <c r="X3964" t="s">
        <v>38</v>
      </c>
    </row>
    <row r="3965" spans="1:24" x14ac:dyDescent="0.3">
      <c r="A3965">
        <v>972824</v>
      </c>
      <c r="B3965" t="s">
        <v>28370</v>
      </c>
      <c r="C3965" t="s">
        <v>28371</v>
      </c>
      <c r="D3965" t="s">
        <v>28372</v>
      </c>
      <c r="F3965" t="s">
        <v>441</v>
      </c>
      <c r="G3965" t="s">
        <v>43</v>
      </c>
      <c r="H3965" t="s">
        <v>28373</v>
      </c>
      <c r="I3965" t="s">
        <v>28374</v>
      </c>
      <c r="J3965" t="s">
        <v>28375</v>
      </c>
      <c r="K3965">
        <v>120</v>
      </c>
      <c r="L3965" t="s">
        <v>3654</v>
      </c>
      <c r="N3965" t="s">
        <v>68</v>
      </c>
      <c r="O3965" t="s">
        <v>399</v>
      </c>
      <c r="P3965" t="s">
        <v>232</v>
      </c>
      <c r="Q3965" t="s">
        <v>33</v>
      </c>
      <c r="R3965" t="s">
        <v>34</v>
      </c>
      <c r="S3965" t="s">
        <v>28376</v>
      </c>
      <c r="W3965" t="s">
        <v>1839</v>
      </c>
      <c r="X3965" t="s">
        <v>38</v>
      </c>
    </row>
    <row r="3966" spans="1:24" x14ac:dyDescent="0.3">
      <c r="A3966">
        <v>972826</v>
      </c>
      <c r="B3966">
        <v>50260</v>
      </c>
      <c r="C3966" t="s">
        <v>28377</v>
      </c>
      <c r="D3966" t="s">
        <v>28378</v>
      </c>
      <c r="F3966" t="s">
        <v>258</v>
      </c>
      <c r="G3966" t="s">
        <v>27</v>
      </c>
      <c r="H3966" t="s">
        <v>28379</v>
      </c>
      <c r="I3966" t="s">
        <v>28380</v>
      </c>
      <c r="J3966" t="s">
        <v>28381</v>
      </c>
      <c r="K3966">
        <v>42</v>
      </c>
      <c r="L3966" t="s">
        <v>28382</v>
      </c>
      <c r="N3966" t="s">
        <v>31</v>
      </c>
      <c r="O3966" t="s">
        <v>28267</v>
      </c>
      <c r="Q3966" t="s">
        <v>33</v>
      </c>
      <c r="R3966" t="s">
        <v>34</v>
      </c>
      <c r="S3966" t="s">
        <v>28383</v>
      </c>
      <c r="T3966" t="s">
        <v>28384</v>
      </c>
      <c r="W3966" t="s">
        <v>28385</v>
      </c>
      <c r="X3966" t="s">
        <v>60</v>
      </c>
    </row>
    <row r="3967" spans="1:24" x14ac:dyDescent="0.3">
      <c r="A3967">
        <v>972827</v>
      </c>
      <c r="B3967">
        <v>122638</v>
      </c>
      <c r="C3967" t="s">
        <v>28386</v>
      </c>
      <c r="D3967" t="s">
        <v>28387</v>
      </c>
      <c r="F3967" t="s">
        <v>979</v>
      </c>
      <c r="G3967" t="s">
        <v>27</v>
      </c>
      <c r="H3967" t="s">
        <v>28388</v>
      </c>
      <c r="I3967" t="s">
        <v>28389</v>
      </c>
      <c r="J3967" t="s">
        <v>28390</v>
      </c>
      <c r="K3967">
        <v>37</v>
      </c>
      <c r="L3967" t="s">
        <v>28391</v>
      </c>
      <c r="N3967" t="s">
        <v>31</v>
      </c>
      <c r="O3967" t="s">
        <v>399</v>
      </c>
      <c r="Q3967" t="s">
        <v>119</v>
      </c>
      <c r="R3967" t="s">
        <v>120</v>
      </c>
      <c r="S3967" t="s">
        <v>28392</v>
      </c>
      <c r="T3967" t="s">
        <v>28393</v>
      </c>
      <c r="W3967" t="s">
        <v>28394</v>
      </c>
      <c r="X3967" t="s">
        <v>60</v>
      </c>
    </row>
    <row r="3968" spans="1:24" x14ac:dyDescent="0.3">
      <c r="A3968">
        <v>972829</v>
      </c>
      <c r="B3968" t="s">
        <v>28395</v>
      </c>
      <c r="C3968" t="s">
        <v>28396</v>
      </c>
      <c r="D3968" t="s">
        <v>28397</v>
      </c>
      <c r="F3968" t="s">
        <v>320</v>
      </c>
      <c r="G3968" t="s">
        <v>43</v>
      </c>
      <c r="H3968" t="s">
        <v>28398</v>
      </c>
      <c r="I3968" t="s">
        <v>28398</v>
      </c>
      <c r="J3968" t="s">
        <v>28399</v>
      </c>
      <c r="K3968">
        <v>0</v>
      </c>
      <c r="L3968" t="s">
        <v>28400</v>
      </c>
      <c r="N3968" t="s">
        <v>31</v>
      </c>
      <c r="O3968" t="s">
        <v>146</v>
      </c>
      <c r="Q3968" t="s">
        <v>33</v>
      </c>
      <c r="R3968" t="s">
        <v>34</v>
      </c>
      <c r="S3968" t="s">
        <v>87</v>
      </c>
      <c r="W3968" t="s">
        <v>2688</v>
      </c>
    </row>
    <row r="3969" spans="1:24" x14ac:dyDescent="0.3">
      <c r="A3969">
        <v>972830</v>
      </c>
      <c r="B3969">
        <v>329713</v>
      </c>
      <c r="C3969" t="s">
        <v>28401</v>
      </c>
      <c r="D3969" t="s">
        <v>28402</v>
      </c>
      <c r="E3969" t="s">
        <v>101</v>
      </c>
      <c r="F3969" t="s">
        <v>26</v>
      </c>
      <c r="G3969" t="s">
        <v>43</v>
      </c>
      <c r="H3969" t="s">
        <v>28403</v>
      </c>
      <c r="I3969" t="s">
        <v>28404</v>
      </c>
      <c r="J3969" t="s">
        <v>28405</v>
      </c>
      <c r="K3969">
        <v>82</v>
      </c>
      <c r="N3969" t="s">
        <v>31</v>
      </c>
      <c r="O3969" t="s">
        <v>952</v>
      </c>
      <c r="Q3969" t="s">
        <v>33</v>
      </c>
      <c r="R3969" t="s">
        <v>34</v>
      </c>
      <c r="S3969" t="s">
        <v>28406</v>
      </c>
      <c r="T3969" t="s">
        <v>503</v>
      </c>
      <c r="W3969" t="s">
        <v>637</v>
      </c>
      <c r="X3969" t="s">
        <v>38</v>
      </c>
    </row>
    <row r="3970" spans="1:24" x14ac:dyDescent="0.3">
      <c r="A3970">
        <v>972831</v>
      </c>
      <c r="B3970" t="s">
        <v>28407</v>
      </c>
      <c r="C3970" t="s">
        <v>28408</v>
      </c>
      <c r="D3970" t="s">
        <v>28409</v>
      </c>
      <c r="F3970" t="s">
        <v>847</v>
      </c>
      <c r="G3970" t="s">
        <v>27</v>
      </c>
      <c r="H3970" t="s">
        <v>28410</v>
      </c>
      <c r="I3970" t="s">
        <v>28411</v>
      </c>
      <c r="J3970" t="s">
        <v>28412</v>
      </c>
      <c r="K3970">
        <v>26</v>
      </c>
      <c r="L3970" t="s">
        <v>5356</v>
      </c>
      <c r="N3970" t="s">
        <v>68</v>
      </c>
      <c r="O3970" t="s">
        <v>399</v>
      </c>
      <c r="P3970" t="s">
        <v>577</v>
      </c>
      <c r="Q3970" t="s">
        <v>33</v>
      </c>
      <c r="R3970" t="s">
        <v>34</v>
      </c>
      <c r="S3970" t="s">
        <v>28413</v>
      </c>
      <c r="W3970" t="s">
        <v>12609</v>
      </c>
      <c r="X3970" t="s">
        <v>60</v>
      </c>
    </row>
    <row r="3971" spans="1:24" x14ac:dyDescent="0.3">
      <c r="A3971">
        <v>972832</v>
      </c>
      <c r="B3971" t="s">
        <v>28414</v>
      </c>
      <c r="C3971" t="s">
        <v>28415</v>
      </c>
      <c r="D3971" t="s">
        <v>28416</v>
      </c>
      <c r="F3971" t="s">
        <v>818</v>
      </c>
      <c r="G3971" t="s">
        <v>43</v>
      </c>
      <c r="H3971" t="s">
        <v>28417</v>
      </c>
      <c r="I3971" t="s">
        <v>28418</v>
      </c>
      <c r="J3971" t="s">
        <v>28419</v>
      </c>
      <c r="K3971">
        <v>87</v>
      </c>
      <c r="L3971" t="s">
        <v>28420</v>
      </c>
      <c r="N3971" t="s">
        <v>31</v>
      </c>
      <c r="O3971" t="s">
        <v>28267</v>
      </c>
      <c r="Q3971" t="s">
        <v>33</v>
      </c>
      <c r="R3971" t="s">
        <v>34</v>
      </c>
      <c r="S3971" t="s">
        <v>28421</v>
      </c>
      <c r="W3971" t="s">
        <v>6217</v>
      </c>
      <c r="X3971" t="s">
        <v>38</v>
      </c>
    </row>
    <row r="3972" spans="1:24" x14ac:dyDescent="0.3">
      <c r="A3972">
        <v>972833</v>
      </c>
      <c r="B3972">
        <v>196906</v>
      </c>
      <c r="C3972" t="s">
        <v>28422</v>
      </c>
      <c r="D3972" t="s">
        <v>28423</v>
      </c>
      <c r="F3972" t="s">
        <v>847</v>
      </c>
      <c r="G3972" t="s">
        <v>27</v>
      </c>
      <c r="H3972" t="s">
        <v>28424</v>
      </c>
      <c r="I3972" t="s">
        <v>28425</v>
      </c>
      <c r="J3972" t="s">
        <v>28426</v>
      </c>
      <c r="K3972">
        <v>117</v>
      </c>
      <c r="L3972" t="s">
        <v>2248</v>
      </c>
      <c r="N3972" t="s">
        <v>68</v>
      </c>
      <c r="O3972" t="s">
        <v>28267</v>
      </c>
      <c r="P3972" t="s">
        <v>577</v>
      </c>
      <c r="Q3972" t="s">
        <v>33</v>
      </c>
      <c r="R3972" t="s">
        <v>34</v>
      </c>
      <c r="S3972" t="s">
        <v>28427</v>
      </c>
      <c r="T3972" t="s">
        <v>12784</v>
      </c>
      <c r="W3972" t="s">
        <v>28428</v>
      </c>
      <c r="X3972" t="s">
        <v>38</v>
      </c>
    </row>
    <row r="3973" spans="1:24" x14ac:dyDescent="0.3">
      <c r="A3973">
        <v>972834</v>
      </c>
      <c r="B3973" t="s">
        <v>28429</v>
      </c>
      <c r="C3973" t="s">
        <v>28430</v>
      </c>
      <c r="D3973" t="s">
        <v>28431</v>
      </c>
      <c r="E3973" t="s">
        <v>140</v>
      </c>
      <c r="F3973" t="s">
        <v>141</v>
      </c>
      <c r="G3973" t="s">
        <v>27</v>
      </c>
      <c r="H3973" t="s">
        <v>28432</v>
      </c>
      <c r="I3973" t="s">
        <v>28433</v>
      </c>
      <c r="J3973" t="s">
        <v>28434</v>
      </c>
      <c r="K3973">
        <v>119</v>
      </c>
      <c r="L3973" t="s">
        <v>17219</v>
      </c>
      <c r="N3973" t="s">
        <v>68</v>
      </c>
      <c r="O3973" t="s">
        <v>399</v>
      </c>
      <c r="P3973" t="s">
        <v>28435</v>
      </c>
      <c r="Q3973" t="s">
        <v>33</v>
      </c>
      <c r="R3973" t="s">
        <v>34</v>
      </c>
      <c r="S3973" t="s">
        <v>28436</v>
      </c>
      <c r="W3973" t="s">
        <v>28437</v>
      </c>
      <c r="X3973" t="s">
        <v>38</v>
      </c>
    </row>
    <row r="3974" spans="1:24" x14ac:dyDescent="0.3">
      <c r="A3974">
        <v>972835</v>
      </c>
      <c r="B3974" t="s">
        <v>28438</v>
      </c>
      <c r="C3974" t="s">
        <v>28439</v>
      </c>
      <c r="D3974" t="s">
        <v>28440</v>
      </c>
      <c r="F3974" t="s">
        <v>485</v>
      </c>
      <c r="G3974" t="s">
        <v>27</v>
      </c>
      <c r="H3974" t="s">
        <v>28441</v>
      </c>
      <c r="I3974" t="s">
        <v>28442</v>
      </c>
      <c r="J3974" t="s">
        <v>28443</v>
      </c>
      <c r="K3974">
        <v>120</v>
      </c>
      <c r="N3974" t="s">
        <v>31</v>
      </c>
      <c r="O3974" t="s">
        <v>952</v>
      </c>
      <c r="Q3974" t="s">
        <v>33</v>
      </c>
      <c r="R3974" t="s">
        <v>34</v>
      </c>
      <c r="S3974" t="s">
        <v>28444</v>
      </c>
      <c r="T3974" t="s">
        <v>18183</v>
      </c>
      <c r="W3974" t="s">
        <v>28445</v>
      </c>
      <c r="X3974" t="s">
        <v>38</v>
      </c>
    </row>
    <row r="3975" spans="1:24" x14ac:dyDescent="0.3">
      <c r="A3975">
        <v>972836</v>
      </c>
      <c r="B3975">
        <v>84104</v>
      </c>
      <c r="C3975" t="s">
        <v>28446</v>
      </c>
      <c r="D3975" t="s">
        <v>28447</v>
      </c>
      <c r="E3975" t="s">
        <v>195</v>
      </c>
      <c r="F3975" t="s">
        <v>153</v>
      </c>
      <c r="G3975" t="s">
        <v>43</v>
      </c>
      <c r="H3975" t="s">
        <v>28448</v>
      </c>
      <c r="I3975" t="s">
        <v>28449</v>
      </c>
      <c r="J3975" t="s">
        <v>28450</v>
      </c>
      <c r="K3975">
        <v>127</v>
      </c>
      <c r="M3975" t="s">
        <v>28451</v>
      </c>
      <c r="N3975" t="s">
        <v>31</v>
      </c>
      <c r="O3975" t="s">
        <v>170</v>
      </c>
      <c r="Q3975" t="s">
        <v>119</v>
      </c>
      <c r="R3975" t="s">
        <v>120</v>
      </c>
      <c r="S3975" t="s">
        <v>28452</v>
      </c>
      <c r="T3975" t="s">
        <v>9182</v>
      </c>
      <c r="W3975" t="s">
        <v>28453</v>
      </c>
      <c r="X3975" t="s">
        <v>38</v>
      </c>
    </row>
    <row r="3976" spans="1:24" x14ac:dyDescent="0.3">
      <c r="A3976">
        <v>972838</v>
      </c>
      <c r="B3976" t="s">
        <v>28454</v>
      </c>
      <c r="C3976" t="s">
        <v>28455</v>
      </c>
      <c r="D3976" t="s">
        <v>28456</v>
      </c>
      <c r="E3976" t="s">
        <v>140</v>
      </c>
      <c r="F3976" t="s">
        <v>485</v>
      </c>
      <c r="G3976" t="s">
        <v>27</v>
      </c>
      <c r="H3976" t="s">
        <v>28457</v>
      </c>
      <c r="I3976" t="s">
        <v>28458</v>
      </c>
      <c r="J3976" t="s">
        <v>28459</v>
      </c>
      <c r="K3976">
        <v>226</v>
      </c>
      <c r="N3976" t="s">
        <v>31</v>
      </c>
      <c r="O3976" t="s">
        <v>952</v>
      </c>
      <c r="Q3976" t="s">
        <v>33</v>
      </c>
      <c r="R3976" t="s">
        <v>34</v>
      </c>
      <c r="S3976" t="s">
        <v>28460</v>
      </c>
      <c r="W3976" t="s">
        <v>28461</v>
      </c>
      <c r="X3976" t="s">
        <v>38</v>
      </c>
    </row>
    <row r="3977" spans="1:24" x14ac:dyDescent="0.3">
      <c r="A3977">
        <v>972839</v>
      </c>
      <c r="B3977" t="s">
        <v>28462</v>
      </c>
      <c r="C3977" t="s">
        <v>28463</v>
      </c>
      <c r="D3977" t="s">
        <v>28464</v>
      </c>
      <c r="F3977" t="s">
        <v>102</v>
      </c>
      <c r="G3977" t="s">
        <v>43</v>
      </c>
      <c r="H3977" t="s">
        <v>28465</v>
      </c>
      <c r="I3977" t="s">
        <v>28466</v>
      </c>
      <c r="J3977" t="s">
        <v>28467</v>
      </c>
      <c r="K3977">
        <v>232</v>
      </c>
      <c r="N3977" t="s">
        <v>31</v>
      </c>
      <c r="O3977" t="s">
        <v>952</v>
      </c>
      <c r="Q3977" t="s">
        <v>33</v>
      </c>
      <c r="R3977" t="s">
        <v>34</v>
      </c>
      <c r="S3977" t="s">
        <v>28468</v>
      </c>
      <c r="W3977" t="s">
        <v>28469</v>
      </c>
      <c r="X3977" t="s">
        <v>38</v>
      </c>
    </row>
    <row r="3978" spans="1:24" x14ac:dyDescent="0.3">
      <c r="A3978">
        <v>972841</v>
      </c>
      <c r="B3978" t="s">
        <v>28470</v>
      </c>
      <c r="C3978" t="s">
        <v>28471</v>
      </c>
      <c r="D3978" t="s">
        <v>28472</v>
      </c>
      <c r="F3978" t="s">
        <v>562</v>
      </c>
      <c r="G3978" t="s">
        <v>27</v>
      </c>
      <c r="H3978" t="s">
        <v>28473</v>
      </c>
      <c r="I3978" t="s">
        <v>28474</v>
      </c>
      <c r="J3978" t="s">
        <v>28475</v>
      </c>
      <c r="K3978">
        <v>239</v>
      </c>
      <c r="N3978" t="s">
        <v>31</v>
      </c>
      <c r="O3978" t="s">
        <v>952</v>
      </c>
      <c r="Q3978" t="s">
        <v>33</v>
      </c>
      <c r="R3978" t="s">
        <v>34</v>
      </c>
      <c r="S3978" t="s">
        <v>28476</v>
      </c>
      <c r="W3978" t="s">
        <v>28477</v>
      </c>
      <c r="X3978" t="s">
        <v>38</v>
      </c>
    </row>
    <row r="3979" spans="1:24" x14ac:dyDescent="0.3">
      <c r="A3979">
        <v>972842</v>
      </c>
      <c r="B3979">
        <v>323470</v>
      </c>
      <c r="C3979" t="s">
        <v>28478</v>
      </c>
      <c r="D3979" t="s">
        <v>28479</v>
      </c>
      <c r="F3979" t="s">
        <v>1911</v>
      </c>
      <c r="G3979" t="s">
        <v>27</v>
      </c>
      <c r="H3979" t="s">
        <v>28480</v>
      </c>
      <c r="I3979" t="s">
        <v>28481</v>
      </c>
      <c r="J3979" t="s">
        <v>28482</v>
      </c>
      <c r="K3979">
        <v>236</v>
      </c>
      <c r="N3979" t="s">
        <v>31</v>
      </c>
      <c r="O3979" t="s">
        <v>952</v>
      </c>
      <c r="Q3979" t="s">
        <v>33</v>
      </c>
      <c r="R3979" t="s">
        <v>34</v>
      </c>
      <c r="S3979" t="s">
        <v>28483</v>
      </c>
      <c r="T3979" t="s">
        <v>10134</v>
      </c>
      <c r="W3979" t="s">
        <v>28484</v>
      </c>
      <c r="X3979" t="s">
        <v>38</v>
      </c>
    </row>
    <row r="3980" spans="1:24" x14ac:dyDescent="0.3">
      <c r="A3980">
        <v>972843</v>
      </c>
      <c r="B3980" t="s">
        <v>28485</v>
      </c>
      <c r="C3980" t="s">
        <v>28486</v>
      </c>
      <c r="D3980" t="s">
        <v>28487</v>
      </c>
      <c r="F3980" t="s">
        <v>441</v>
      </c>
      <c r="G3980" t="s">
        <v>27</v>
      </c>
      <c r="H3980" t="s">
        <v>28488</v>
      </c>
      <c r="J3980" t="s">
        <v>28489</v>
      </c>
      <c r="N3980" t="s">
        <v>31</v>
      </c>
      <c r="R3980" t="s">
        <v>78</v>
      </c>
      <c r="S3980" t="s">
        <v>28490</v>
      </c>
      <c r="T3980" t="s">
        <v>1860</v>
      </c>
      <c r="W3980" t="s">
        <v>28491</v>
      </c>
      <c r="X3980" t="s">
        <v>38</v>
      </c>
    </row>
    <row r="3981" spans="1:24" x14ac:dyDescent="0.3">
      <c r="A3981">
        <v>972845</v>
      </c>
      <c r="B3981">
        <v>242333</v>
      </c>
      <c r="C3981" t="s">
        <v>28492</v>
      </c>
      <c r="D3981" t="s">
        <v>28493</v>
      </c>
      <c r="E3981" t="s">
        <v>101</v>
      </c>
      <c r="F3981" t="s">
        <v>1001</v>
      </c>
      <c r="G3981" t="s">
        <v>43</v>
      </c>
      <c r="H3981" t="s">
        <v>28494</v>
      </c>
      <c r="I3981" t="s">
        <v>28495</v>
      </c>
      <c r="J3981" t="s">
        <v>28496</v>
      </c>
      <c r="K3981">
        <v>75</v>
      </c>
      <c r="L3981" t="s">
        <v>5621</v>
      </c>
      <c r="N3981" t="s">
        <v>31</v>
      </c>
      <c r="O3981" t="s">
        <v>332</v>
      </c>
      <c r="Q3981" t="s">
        <v>33</v>
      </c>
      <c r="R3981" t="s">
        <v>34</v>
      </c>
      <c r="S3981" t="e">
        <f>- Neuquén - Barrio Confluencia</f>
        <v>#NAME?</v>
      </c>
      <c r="T3981" t="s">
        <v>265</v>
      </c>
      <c r="W3981" t="s">
        <v>1839</v>
      </c>
      <c r="X3981" t="s">
        <v>38</v>
      </c>
    </row>
    <row r="3982" spans="1:24" x14ac:dyDescent="0.3">
      <c r="A3982">
        <v>972846</v>
      </c>
      <c r="B3982" t="s">
        <v>28497</v>
      </c>
      <c r="C3982" t="s">
        <v>28498</v>
      </c>
      <c r="D3982" t="s">
        <v>28499</v>
      </c>
      <c r="E3982" t="s">
        <v>2743</v>
      </c>
      <c r="F3982" t="s">
        <v>356</v>
      </c>
      <c r="G3982" t="s">
        <v>27</v>
      </c>
      <c r="H3982" t="s">
        <v>28500</v>
      </c>
      <c r="I3982" t="s">
        <v>28501</v>
      </c>
      <c r="J3982" t="s">
        <v>28502</v>
      </c>
      <c r="K3982">
        <v>11</v>
      </c>
      <c r="L3982" t="s">
        <v>28503</v>
      </c>
      <c r="N3982" t="s">
        <v>31</v>
      </c>
      <c r="O3982" t="s">
        <v>28267</v>
      </c>
      <c r="Q3982" t="s">
        <v>33</v>
      </c>
      <c r="R3982" t="s">
        <v>34</v>
      </c>
      <c r="S3982" t="s">
        <v>28504</v>
      </c>
      <c r="W3982" t="s">
        <v>28505</v>
      </c>
      <c r="X3982" t="s">
        <v>60</v>
      </c>
    </row>
    <row r="3983" spans="1:24" x14ac:dyDescent="0.3">
      <c r="A3983">
        <v>972847</v>
      </c>
      <c r="B3983" t="s">
        <v>28506</v>
      </c>
      <c r="C3983" t="s">
        <v>28507</v>
      </c>
      <c r="D3983" t="s">
        <v>28508</v>
      </c>
      <c r="F3983" t="s">
        <v>302</v>
      </c>
      <c r="G3983" t="s">
        <v>43</v>
      </c>
      <c r="H3983" t="s">
        <v>28509</v>
      </c>
      <c r="J3983" t="s">
        <v>28510</v>
      </c>
      <c r="N3983" t="s">
        <v>31</v>
      </c>
      <c r="R3983" t="s">
        <v>78</v>
      </c>
      <c r="S3983" t="e">
        <f>- País: BRASIL</f>
        <v>#NAME?</v>
      </c>
      <c r="W3983" t="s">
        <v>28511</v>
      </c>
    </row>
    <row r="3984" spans="1:24" x14ac:dyDescent="0.3">
      <c r="A3984">
        <v>972848</v>
      </c>
      <c r="B3984" t="s">
        <v>28512</v>
      </c>
      <c r="C3984" t="s">
        <v>28513</v>
      </c>
      <c r="D3984" t="s">
        <v>28514</v>
      </c>
      <c r="F3984" t="s">
        <v>738</v>
      </c>
      <c r="G3984" t="s">
        <v>27</v>
      </c>
      <c r="H3984" t="s">
        <v>28515</v>
      </c>
      <c r="I3984" t="s">
        <v>28516</v>
      </c>
      <c r="J3984" t="s">
        <v>28517</v>
      </c>
      <c r="K3984">
        <v>244</v>
      </c>
      <c r="N3984" t="s">
        <v>31</v>
      </c>
      <c r="O3984" t="s">
        <v>952</v>
      </c>
      <c r="Q3984" t="s">
        <v>33</v>
      </c>
      <c r="R3984" t="s">
        <v>34</v>
      </c>
      <c r="S3984" t="s">
        <v>28518</v>
      </c>
      <c r="W3984" t="s">
        <v>28519</v>
      </c>
      <c r="X3984" t="s">
        <v>38</v>
      </c>
    </row>
    <row r="3985" spans="1:24" x14ac:dyDescent="0.3">
      <c r="A3985">
        <v>972849</v>
      </c>
      <c r="B3985">
        <v>291024</v>
      </c>
      <c r="C3985" t="s">
        <v>6871</v>
      </c>
      <c r="D3985" t="s">
        <v>6872</v>
      </c>
      <c r="E3985" t="s">
        <v>101</v>
      </c>
      <c r="F3985" t="s">
        <v>125</v>
      </c>
      <c r="G3985" t="s">
        <v>27</v>
      </c>
      <c r="H3985" t="s">
        <v>28520</v>
      </c>
      <c r="I3985" t="s">
        <v>28521</v>
      </c>
      <c r="J3985" t="s">
        <v>28522</v>
      </c>
      <c r="K3985">
        <v>30</v>
      </c>
      <c r="L3985" t="s">
        <v>1800</v>
      </c>
      <c r="N3985" t="s">
        <v>31</v>
      </c>
      <c r="O3985" t="s">
        <v>399</v>
      </c>
      <c r="Q3985" t="s">
        <v>33</v>
      </c>
      <c r="R3985" t="s">
        <v>34</v>
      </c>
      <c r="S3985" t="s">
        <v>6877</v>
      </c>
      <c r="T3985" t="s">
        <v>6878</v>
      </c>
      <c r="W3985" t="s">
        <v>28523</v>
      </c>
      <c r="X3985" t="s">
        <v>60</v>
      </c>
    </row>
    <row r="3986" spans="1:24" x14ac:dyDescent="0.3">
      <c r="A3986">
        <v>972850</v>
      </c>
      <c r="B3986" t="s">
        <v>28524</v>
      </c>
      <c r="C3986" t="s">
        <v>28525</v>
      </c>
      <c r="D3986" t="s">
        <v>28526</v>
      </c>
      <c r="F3986" t="s">
        <v>320</v>
      </c>
      <c r="G3986" t="s">
        <v>43</v>
      </c>
      <c r="H3986" t="s">
        <v>28527</v>
      </c>
      <c r="I3986" t="s">
        <v>28528</v>
      </c>
      <c r="J3986" t="s">
        <v>28529</v>
      </c>
      <c r="K3986">
        <v>240</v>
      </c>
      <c r="N3986" t="s">
        <v>31</v>
      </c>
      <c r="O3986" t="s">
        <v>952</v>
      </c>
      <c r="Q3986" t="s">
        <v>33</v>
      </c>
      <c r="R3986" t="s">
        <v>34</v>
      </c>
      <c r="S3986" t="e">
        <f>- Neuquén - Oeste</f>
        <v>#NAME?</v>
      </c>
      <c r="T3986" t="s">
        <v>5728</v>
      </c>
      <c r="W3986" t="s">
        <v>28530</v>
      </c>
      <c r="X3986" t="s">
        <v>38</v>
      </c>
    </row>
    <row r="3987" spans="1:24" x14ac:dyDescent="0.3">
      <c r="A3987">
        <v>972851</v>
      </c>
      <c r="B3987">
        <v>221714</v>
      </c>
      <c r="C3987" t="s">
        <v>28531</v>
      </c>
      <c r="D3987" t="s">
        <v>28532</v>
      </c>
      <c r="F3987" t="s">
        <v>196</v>
      </c>
      <c r="G3987" t="s">
        <v>43</v>
      </c>
      <c r="H3987" t="s">
        <v>28533</v>
      </c>
      <c r="I3987" t="s">
        <v>28534</v>
      </c>
      <c r="J3987" t="s">
        <v>28535</v>
      </c>
      <c r="K3987">
        <v>22</v>
      </c>
      <c r="L3987" t="s">
        <v>455</v>
      </c>
      <c r="N3987" t="s">
        <v>31</v>
      </c>
      <c r="O3987" t="s">
        <v>399</v>
      </c>
      <c r="Q3987" t="s">
        <v>33</v>
      </c>
      <c r="R3987" t="s">
        <v>34</v>
      </c>
      <c r="S3987" t="s">
        <v>28536</v>
      </c>
      <c r="T3987" t="s">
        <v>745</v>
      </c>
      <c r="W3987" t="s">
        <v>25178</v>
      </c>
      <c r="X3987" t="s">
        <v>60</v>
      </c>
    </row>
    <row r="3988" spans="1:24" x14ac:dyDescent="0.3">
      <c r="A3988">
        <v>972854</v>
      </c>
      <c r="B3988" t="s">
        <v>28537</v>
      </c>
      <c r="C3988" t="s">
        <v>28538</v>
      </c>
      <c r="D3988" t="s">
        <v>28539</v>
      </c>
      <c r="E3988" t="s">
        <v>140</v>
      </c>
      <c r="F3988" t="s">
        <v>584</v>
      </c>
      <c r="G3988" t="s">
        <v>43</v>
      </c>
      <c r="H3988" t="s">
        <v>28540</v>
      </c>
      <c r="I3988" t="s">
        <v>28540</v>
      </c>
      <c r="J3988" t="s">
        <v>28541</v>
      </c>
      <c r="K3988">
        <v>0</v>
      </c>
      <c r="N3988" t="s">
        <v>31</v>
      </c>
      <c r="O3988" t="s">
        <v>952</v>
      </c>
      <c r="Q3988" t="s">
        <v>1586</v>
      </c>
      <c r="R3988" t="s">
        <v>1587</v>
      </c>
      <c r="S3988" t="s">
        <v>28542</v>
      </c>
      <c r="W3988" t="s">
        <v>15943</v>
      </c>
    </row>
    <row r="3989" spans="1:24" x14ac:dyDescent="0.3">
      <c r="A3989">
        <v>972855</v>
      </c>
      <c r="B3989" t="s">
        <v>28543</v>
      </c>
      <c r="C3989" t="s">
        <v>28544</v>
      </c>
      <c r="D3989" t="s">
        <v>28545</v>
      </c>
      <c r="F3989" t="s">
        <v>562</v>
      </c>
      <c r="G3989" t="s">
        <v>43</v>
      </c>
      <c r="H3989" t="s">
        <v>28546</v>
      </c>
      <c r="J3989" t="s">
        <v>28547</v>
      </c>
      <c r="N3989" t="s">
        <v>31</v>
      </c>
      <c r="R3989" t="s">
        <v>78</v>
      </c>
      <c r="S3989" t="s">
        <v>28548</v>
      </c>
      <c r="T3989" t="s">
        <v>4455</v>
      </c>
      <c r="W3989" t="s">
        <v>17809</v>
      </c>
      <c r="X3989" t="s">
        <v>38</v>
      </c>
    </row>
    <row r="3990" spans="1:24" x14ac:dyDescent="0.3">
      <c r="A3990">
        <v>972857</v>
      </c>
      <c r="B3990">
        <v>266839</v>
      </c>
      <c r="C3990" t="s">
        <v>28549</v>
      </c>
      <c r="D3990" t="s">
        <v>28550</v>
      </c>
      <c r="E3990" t="s">
        <v>101</v>
      </c>
      <c r="F3990" t="s">
        <v>1054</v>
      </c>
      <c r="G3990" t="s">
        <v>27</v>
      </c>
      <c r="H3990" t="s">
        <v>28551</v>
      </c>
      <c r="I3990" t="s">
        <v>28552</v>
      </c>
      <c r="J3990" t="s">
        <v>28553</v>
      </c>
      <c r="K3990">
        <v>17</v>
      </c>
      <c r="L3990" t="s">
        <v>733</v>
      </c>
      <c r="N3990" t="s">
        <v>31</v>
      </c>
      <c r="O3990" t="s">
        <v>146</v>
      </c>
      <c r="Q3990" t="s">
        <v>33</v>
      </c>
      <c r="R3990" t="s">
        <v>34</v>
      </c>
      <c r="S3990" t="s">
        <v>28554</v>
      </c>
      <c r="W3990" t="s">
        <v>637</v>
      </c>
      <c r="X3990" t="s">
        <v>38</v>
      </c>
    </row>
    <row r="3991" spans="1:24" x14ac:dyDescent="0.3">
      <c r="A3991">
        <v>972859</v>
      </c>
      <c r="B3991" t="s">
        <v>28555</v>
      </c>
      <c r="C3991" t="s">
        <v>28556</v>
      </c>
      <c r="D3991" t="s">
        <v>28557</v>
      </c>
      <c r="E3991" t="s">
        <v>195</v>
      </c>
      <c r="F3991" t="s">
        <v>28558</v>
      </c>
      <c r="G3991" t="s">
        <v>43</v>
      </c>
      <c r="H3991" t="s">
        <v>28559</v>
      </c>
      <c r="I3991" t="s">
        <v>28559</v>
      </c>
      <c r="J3991" t="s">
        <v>28560</v>
      </c>
      <c r="K3991">
        <v>0</v>
      </c>
      <c r="L3991" t="s">
        <v>16969</v>
      </c>
      <c r="N3991" t="s">
        <v>31</v>
      </c>
      <c r="O3991" t="s">
        <v>146</v>
      </c>
      <c r="Q3991" t="s">
        <v>1586</v>
      </c>
      <c r="R3991" t="s">
        <v>1587</v>
      </c>
      <c r="S3991" t="s">
        <v>28561</v>
      </c>
      <c r="T3991" t="s">
        <v>503</v>
      </c>
      <c r="W3991" t="s">
        <v>28562</v>
      </c>
    </row>
    <row r="3992" spans="1:24" x14ac:dyDescent="0.3">
      <c r="A3992">
        <v>972860</v>
      </c>
      <c r="B3992">
        <v>58413</v>
      </c>
      <c r="C3992" t="s">
        <v>28563</v>
      </c>
      <c r="D3992" t="s">
        <v>28564</v>
      </c>
      <c r="E3992" t="s">
        <v>195</v>
      </c>
      <c r="F3992" t="s">
        <v>1146</v>
      </c>
      <c r="G3992" t="s">
        <v>43</v>
      </c>
      <c r="H3992" t="s">
        <v>28565</v>
      </c>
      <c r="I3992" t="s">
        <v>28566</v>
      </c>
      <c r="J3992" t="s">
        <v>28567</v>
      </c>
      <c r="K3992">
        <v>26</v>
      </c>
      <c r="L3992" t="s">
        <v>28568</v>
      </c>
      <c r="N3992" t="s">
        <v>31</v>
      </c>
      <c r="O3992" t="s">
        <v>146</v>
      </c>
      <c r="Q3992" t="s">
        <v>119</v>
      </c>
      <c r="R3992" t="s">
        <v>120</v>
      </c>
      <c r="S3992" t="s">
        <v>28569</v>
      </c>
      <c r="T3992" t="s">
        <v>402</v>
      </c>
      <c r="W3992" t="s">
        <v>28570</v>
      </c>
      <c r="X3992" t="s">
        <v>60</v>
      </c>
    </row>
    <row r="3993" spans="1:24" x14ac:dyDescent="0.3">
      <c r="A3993">
        <v>972862</v>
      </c>
      <c r="B3993" t="s">
        <v>28571</v>
      </c>
      <c r="C3993" t="s">
        <v>28572</v>
      </c>
      <c r="D3993" t="s">
        <v>28573</v>
      </c>
      <c r="F3993" t="s">
        <v>292</v>
      </c>
      <c r="G3993" t="s">
        <v>43</v>
      </c>
      <c r="H3993" t="s">
        <v>28574</v>
      </c>
      <c r="I3993" t="s">
        <v>28574</v>
      </c>
      <c r="J3993" t="s">
        <v>28575</v>
      </c>
      <c r="K3993">
        <v>0</v>
      </c>
      <c r="L3993" t="s">
        <v>7218</v>
      </c>
      <c r="N3993" t="s">
        <v>31</v>
      </c>
      <c r="O3993" t="s">
        <v>146</v>
      </c>
      <c r="R3993" t="s">
        <v>903</v>
      </c>
      <c r="S3993" t="s">
        <v>28576</v>
      </c>
      <c r="W3993" t="s">
        <v>28577</v>
      </c>
    </row>
    <row r="3994" spans="1:24" x14ac:dyDescent="0.3">
      <c r="A3994">
        <v>972864</v>
      </c>
      <c r="B3994">
        <v>166360</v>
      </c>
      <c r="C3994" t="s">
        <v>28578</v>
      </c>
      <c r="D3994" t="s">
        <v>28579</v>
      </c>
      <c r="E3994" t="s">
        <v>4237</v>
      </c>
      <c r="F3994" t="s">
        <v>514</v>
      </c>
      <c r="G3994" t="s">
        <v>27</v>
      </c>
      <c r="H3994" t="s">
        <v>28574</v>
      </c>
      <c r="I3994" t="s">
        <v>28580</v>
      </c>
      <c r="J3994" t="s">
        <v>28581</v>
      </c>
      <c r="K3994">
        <v>188</v>
      </c>
      <c r="N3994" t="s">
        <v>31</v>
      </c>
      <c r="O3994" t="s">
        <v>952</v>
      </c>
      <c r="Q3994" t="s">
        <v>33</v>
      </c>
      <c r="R3994" t="s">
        <v>34</v>
      </c>
      <c r="S3994" t="s">
        <v>28582</v>
      </c>
      <c r="W3994" t="s">
        <v>28583</v>
      </c>
      <c r="X3994" t="s">
        <v>38</v>
      </c>
    </row>
    <row r="3995" spans="1:24" x14ac:dyDescent="0.3">
      <c r="A3995">
        <v>972867</v>
      </c>
      <c r="B3995" t="s">
        <v>28584</v>
      </c>
      <c r="C3995" t="s">
        <v>28585</v>
      </c>
      <c r="D3995" t="s">
        <v>28586</v>
      </c>
      <c r="E3995" t="s">
        <v>140</v>
      </c>
      <c r="F3995" t="s">
        <v>947</v>
      </c>
      <c r="G3995" t="s">
        <v>27</v>
      </c>
      <c r="H3995" t="s">
        <v>28587</v>
      </c>
      <c r="I3995" t="s">
        <v>28588</v>
      </c>
      <c r="J3995" t="s">
        <v>28589</v>
      </c>
      <c r="K3995">
        <v>186</v>
      </c>
      <c r="N3995" t="s">
        <v>31</v>
      </c>
      <c r="O3995" t="s">
        <v>952</v>
      </c>
      <c r="Q3995" t="s">
        <v>33</v>
      </c>
      <c r="R3995" t="s">
        <v>34</v>
      </c>
      <c r="S3995" t="s">
        <v>28590</v>
      </c>
      <c r="W3995" t="s">
        <v>28591</v>
      </c>
      <c r="X3995" t="s">
        <v>38</v>
      </c>
    </row>
    <row r="3996" spans="1:24" x14ac:dyDescent="0.3">
      <c r="A3996">
        <v>972868</v>
      </c>
      <c r="B3996" t="s">
        <v>28592</v>
      </c>
      <c r="C3996" t="s">
        <v>28593</v>
      </c>
      <c r="D3996" t="s">
        <v>28594</v>
      </c>
      <c r="F3996" t="s">
        <v>320</v>
      </c>
      <c r="G3996" t="s">
        <v>27</v>
      </c>
      <c r="H3996" t="s">
        <v>28595</v>
      </c>
      <c r="I3996" t="s">
        <v>28596</v>
      </c>
      <c r="J3996" t="s">
        <v>28597</v>
      </c>
      <c r="K3996">
        <v>50</v>
      </c>
      <c r="L3996" t="s">
        <v>15642</v>
      </c>
      <c r="N3996" t="s">
        <v>31</v>
      </c>
      <c r="O3996" t="s">
        <v>146</v>
      </c>
      <c r="Q3996" t="s">
        <v>33</v>
      </c>
      <c r="R3996" t="s">
        <v>34</v>
      </c>
      <c r="S3996" t="s">
        <v>28598</v>
      </c>
      <c r="W3996" t="s">
        <v>28599</v>
      </c>
      <c r="X3996" t="s">
        <v>60</v>
      </c>
    </row>
    <row r="3997" spans="1:24" x14ac:dyDescent="0.3">
      <c r="A3997">
        <v>972869</v>
      </c>
      <c r="B3997" t="s">
        <v>28600</v>
      </c>
      <c r="C3997" t="s">
        <v>28601</v>
      </c>
      <c r="D3997" t="s">
        <v>28602</v>
      </c>
      <c r="E3997" t="s">
        <v>2743</v>
      </c>
      <c r="F3997" t="s">
        <v>507</v>
      </c>
      <c r="G3997" t="s">
        <v>27</v>
      </c>
      <c r="H3997" t="s">
        <v>28603</v>
      </c>
      <c r="I3997" t="s">
        <v>28604</v>
      </c>
      <c r="J3997" t="s">
        <v>28605</v>
      </c>
      <c r="K3997">
        <v>26</v>
      </c>
      <c r="N3997" t="s">
        <v>31</v>
      </c>
      <c r="O3997" t="s">
        <v>952</v>
      </c>
      <c r="Q3997" t="s">
        <v>33</v>
      </c>
      <c r="R3997" t="s">
        <v>34</v>
      </c>
      <c r="S3997" t="s">
        <v>28606</v>
      </c>
      <c r="W3997" t="s">
        <v>28607</v>
      </c>
      <c r="X3997" t="s">
        <v>60</v>
      </c>
    </row>
    <row r="3998" spans="1:24" x14ac:dyDescent="0.3">
      <c r="A3998">
        <v>972872</v>
      </c>
      <c r="B3998" t="s">
        <v>28608</v>
      </c>
      <c r="C3998" t="s">
        <v>28609</v>
      </c>
      <c r="D3998" t="s">
        <v>28610</v>
      </c>
      <c r="F3998" t="s">
        <v>562</v>
      </c>
      <c r="G3998" t="s">
        <v>43</v>
      </c>
      <c r="H3998" t="s">
        <v>28611</v>
      </c>
      <c r="I3998" t="s">
        <v>28612</v>
      </c>
      <c r="J3998" t="s">
        <v>28613</v>
      </c>
      <c r="K3998">
        <v>37</v>
      </c>
      <c r="L3998" t="s">
        <v>4378</v>
      </c>
      <c r="N3998" t="s">
        <v>31</v>
      </c>
      <c r="O3998" t="s">
        <v>146</v>
      </c>
      <c r="Q3998" t="s">
        <v>33</v>
      </c>
      <c r="R3998" t="s">
        <v>34</v>
      </c>
      <c r="S3998" t="s">
        <v>28614</v>
      </c>
      <c r="W3998" t="s">
        <v>28615</v>
      </c>
      <c r="X3998" t="s">
        <v>60</v>
      </c>
    </row>
    <row r="3999" spans="1:24" x14ac:dyDescent="0.3">
      <c r="A3999">
        <v>972873</v>
      </c>
      <c r="B3999">
        <v>56247</v>
      </c>
      <c r="C3999" t="s">
        <v>24026</v>
      </c>
      <c r="D3999" t="s">
        <v>24027</v>
      </c>
      <c r="E3999" t="s">
        <v>195</v>
      </c>
      <c r="F3999" t="s">
        <v>1610</v>
      </c>
      <c r="G3999" t="s">
        <v>27</v>
      </c>
      <c r="H3999" t="s">
        <v>28616</v>
      </c>
      <c r="J3999" t="s">
        <v>28617</v>
      </c>
      <c r="N3999" t="s">
        <v>31</v>
      </c>
      <c r="R3999" t="s">
        <v>78</v>
      </c>
      <c r="S3999" t="s">
        <v>24031</v>
      </c>
      <c r="W3999" t="s">
        <v>28618</v>
      </c>
      <c r="X3999" t="s">
        <v>38</v>
      </c>
    </row>
    <row r="4000" spans="1:24" x14ac:dyDescent="0.3">
      <c r="A4000">
        <v>972874</v>
      </c>
      <c r="B4000" t="s">
        <v>28619</v>
      </c>
      <c r="C4000" t="s">
        <v>28620</v>
      </c>
      <c r="D4000" t="s">
        <v>28621</v>
      </c>
      <c r="F4000" t="s">
        <v>611</v>
      </c>
      <c r="G4000" t="s">
        <v>43</v>
      </c>
      <c r="H4000" t="s">
        <v>28622</v>
      </c>
      <c r="I4000" t="s">
        <v>28623</v>
      </c>
      <c r="J4000" t="s">
        <v>28624</v>
      </c>
      <c r="K4000">
        <v>164</v>
      </c>
      <c r="N4000" t="s">
        <v>31</v>
      </c>
      <c r="O4000" t="s">
        <v>952</v>
      </c>
      <c r="Q4000" t="s">
        <v>33</v>
      </c>
      <c r="R4000" t="s">
        <v>34</v>
      </c>
      <c r="S4000" t="s">
        <v>28625</v>
      </c>
      <c r="W4000" t="s">
        <v>28626</v>
      </c>
      <c r="X4000" t="s">
        <v>38</v>
      </c>
    </row>
    <row r="4001" spans="1:24" x14ac:dyDescent="0.3">
      <c r="A4001">
        <v>972876</v>
      </c>
      <c r="B4001">
        <v>233657</v>
      </c>
      <c r="C4001" t="s">
        <v>1375</v>
      </c>
      <c r="D4001" t="s">
        <v>1376</v>
      </c>
      <c r="F4001" t="s">
        <v>1156</v>
      </c>
      <c r="G4001" t="s">
        <v>43</v>
      </c>
      <c r="H4001" t="s">
        <v>28627</v>
      </c>
      <c r="J4001" t="s">
        <v>28628</v>
      </c>
      <c r="N4001" t="s">
        <v>31</v>
      </c>
      <c r="R4001" t="s">
        <v>78</v>
      </c>
      <c r="S4001" t="s">
        <v>1380</v>
      </c>
      <c r="T4001" t="s">
        <v>1206</v>
      </c>
      <c r="W4001" t="s">
        <v>22566</v>
      </c>
    </row>
    <row r="4002" spans="1:24" x14ac:dyDescent="0.3">
      <c r="A4002">
        <v>972877</v>
      </c>
      <c r="B4002" t="s">
        <v>28629</v>
      </c>
      <c r="C4002" t="s">
        <v>28630</v>
      </c>
      <c r="D4002" t="s">
        <v>28631</v>
      </c>
      <c r="F4002" t="s">
        <v>165</v>
      </c>
      <c r="G4002" t="s">
        <v>43</v>
      </c>
      <c r="H4002" t="s">
        <v>28632</v>
      </c>
      <c r="I4002" t="s">
        <v>28633</v>
      </c>
      <c r="J4002" t="s">
        <v>28634</v>
      </c>
      <c r="K4002">
        <v>43</v>
      </c>
      <c r="N4002" t="s">
        <v>31</v>
      </c>
      <c r="O4002" t="s">
        <v>399</v>
      </c>
      <c r="Q4002" t="s">
        <v>33</v>
      </c>
      <c r="R4002" t="s">
        <v>34</v>
      </c>
      <c r="S4002" t="s">
        <v>28635</v>
      </c>
      <c r="T4002" t="s">
        <v>28636</v>
      </c>
      <c r="W4002" t="s">
        <v>28637</v>
      </c>
      <c r="X4002" t="s">
        <v>60</v>
      </c>
    </row>
    <row r="4003" spans="1:24" x14ac:dyDescent="0.3">
      <c r="A4003">
        <v>972880</v>
      </c>
      <c r="B4003" t="s">
        <v>28638</v>
      </c>
      <c r="C4003" t="s">
        <v>28639</v>
      </c>
      <c r="D4003" t="s">
        <v>28640</v>
      </c>
      <c r="F4003" t="s">
        <v>847</v>
      </c>
      <c r="G4003" t="s">
        <v>43</v>
      </c>
      <c r="H4003" t="s">
        <v>28641</v>
      </c>
      <c r="I4003" t="s">
        <v>28642</v>
      </c>
      <c r="J4003" t="s">
        <v>28643</v>
      </c>
      <c r="K4003">
        <v>173</v>
      </c>
      <c r="N4003" t="s">
        <v>31</v>
      </c>
      <c r="O4003" t="s">
        <v>952</v>
      </c>
      <c r="Q4003" t="s">
        <v>33</v>
      </c>
      <c r="R4003" t="s">
        <v>34</v>
      </c>
      <c r="S4003" t="s">
        <v>28644</v>
      </c>
      <c r="W4003" t="s">
        <v>28645</v>
      </c>
      <c r="X4003" t="s">
        <v>38</v>
      </c>
    </row>
    <row r="4004" spans="1:24" x14ac:dyDescent="0.3">
      <c r="A4004">
        <v>972883</v>
      </c>
      <c r="B4004">
        <v>181680</v>
      </c>
      <c r="C4004" t="s">
        <v>28646</v>
      </c>
      <c r="D4004" t="s">
        <v>28647</v>
      </c>
      <c r="E4004" t="s">
        <v>195</v>
      </c>
      <c r="F4004" t="s">
        <v>787</v>
      </c>
      <c r="G4004" t="s">
        <v>27</v>
      </c>
      <c r="H4004" t="s">
        <v>28648</v>
      </c>
      <c r="I4004" t="s">
        <v>28649</v>
      </c>
      <c r="J4004" t="s">
        <v>28650</v>
      </c>
      <c r="K4004">
        <v>101</v>
      </c>
      <c r="L4004" t="s">
        <v>4461</v>
      </c>
      <c r="N4004" t="s">
        <v>68</v>
      </c>
      <c r="O4004" t="s">
        <v>146</v>
      </c>
      <c r="P4004" t="s">
        <v>28651</v>
      </c>
      <c r="Q4004" t="s">
        <v>33</v>
      </c>
      <c r="R4004" t="s">
        <v>34</v>
      </c>
      <c r="S4004" t="s">
        <v>28652</v>
      </c>
      <c r="T4004" t="s">
        <v>402</v>
      </c>
      <c r="W4004" t="s">
        <v>28653</v>
      </c>
      <c r="X4004" t="s">
        <v>38</v>
      </c>
    </row>
    <row r="4005" spans="1:24" x14ac:dyDescent="0.3">
      <c r="A4005">
        <v>972884</v>
      </c>
      <c r="B4005" t="s">
        <v>28654</v>
      </c>
      <c r="C4005" t="s">
        <v>28655</v>
      </c>
      <c r="D4005" t="s">
        <v>28656</v>
      </c>
      <c r="F4005" t="s">
        <v>507</v>
      </c>
      <c r="G4005" t="s">
        <v>43</v>
      </c>
      <c r="H4005" t="s">
        <v>28657</v>
      </c>
      <c r="I4005" t="s">
        <v>28658</v>
      </c>
      <c r="J4005" t="s">
        <v>28659</v>
      </c>
      <c r="K4005">
        <v>88</v>
      </c>
      <c r="L4005" t="s">
        <v>28660</v>
      </c>
      <c r="N4005" t="s">
        <v>68</v>
      </c>
      <c r="O4005" t="s">
        <v>28267</v>
      </c>
      <c r="P4005" t="s">
        <v>2024</v>
      </c>
      <c r="Q4005" t="s">
        <v>33</v>
      </c>
      <c r="R4005" t="s">
        <v>34</v>
      </c>
      <c r="S4005" t="s">
        <v>28661</v>
      </c>
      <c r="W4005" t="s">
        <v>2027</v>
      </c>
      <c r="X4005" t="s">
        <v>38</v>
      </c>
    </row>
    <row r="4006" spans="1:24" x14ac:dyDescent="0.3">
      <c r="A4006">
        <v>972885</v>
      </c>
      <c r="B4006" t="s">
        <v>28662</v>
      </c>
      <c r="C4006" t="s">
        <v>28663</v>
      </c>
      <c r="D4006" t="s">
        <v>28664</v>
      </c>
      <c r="F4006" t="s">
        <v>650</v>
      </c>
      <c r="G4006" t="s">
        <v>43</v>
      </c>
      <c r="H4006" t="s">
        <v>28665</v>
      </c>
      <c r="I4006" t="s">
        <v>28666</v>
      </c>
      <c r="J4006" t="s">
        <v>28667</v>
      </c>
      <c r="K4006">
        <v>84</v>
      </c>
      <c r="L4006" t="s">
        <v>1876</v>
      </c>
      <c r="N4006" t="s">
        <v>68</v>
      </c>
      <c r="O4006" t="s">
        <v>399</v>
      </c>
      <c r="P4006" t="s">
        <v>715</v>
      </c>
      <c r="Q4006" t="s">
        <v>33</v>
      </c>
      <c r="R4006" t="s">
        <v>34</v>
      </c>
      <c r="S4006" t="s">
        <v>28668</v>
      </c>
      <c r="T4006" t="s">
        <v>579</v>
      </c>
      <c r="W4006" t="s">
        <v>13104</v>
      </c>
      <c r="X4006" t="s">
        <v>38</v>
      </c>
    </row>
    <row r="4007" spans="1:24" x14ac:dyDescent="0.3">
      <c r="A4007">
        <v>972890</v>
      </c>
      <c r="B4007">
        <v>321332</v>
      </c>
      <c r="C4007" t="s">
        <v>24212</v>
      </c>
      <c r="D4007" t="s">
        <v>24213</v>
      </c>
      <c r="F4007" t="s">
        <v>485</v>
      </c>
      <c r="G4007" t="s">
        <v>43</v>
      </c>
      <c r="H4007" t="s">
        <v>28669</v>
      </c>
      <c r="I4007" t="s">
        <v>28670</v>
      </c>
      <c r="J4007" t="s">
        <v>28671</v>
      </c>
      <c r="K4007">
        <v>43</v>
      </c>
      <c r="L4007" t="s">
        <v>4830</v>
      </c>
      <c r="N4007" t="s">
        <v>31</v>
      </c>
      <c r="O4007" t="s">
        <v>28267</v>
      </c>
      <c r="Q4007" t="s">
        <v>33</v>
      </c>
      <c r="R4007" t="s">
        <v>34</v>
      </c>
      <c r="S4007" t="s">
        <v>24216</v>
      </c>
      <c r="T4007" t="s">
        <v>24217</v>
      </c>
      <c r="W4007" t="s">
        <v>28672</v>
      </c>
      <c r="X4007" t="s">
        <v>38</v>
      </c>
    </row>
    <row r="4008" spans="1:24" x14ac:dyDescent="0.3">
      <c r="A4008">
        <v>972891</v>
      </c>
      <c r="B4008" t="s">
        <v>28673</v>
      </c>
      <c r="C4008" t="s">
        <v>28674</v>
      </c>
      <c r="D4008" t="s">
        <v>28675</v>
      </c>
      <c r="F4008" t="s">
        <v>485</v>
      </c>
      <c r="G4008" t="s">
        <v>43</v>
      </c>
      <c r="H4008" t="s">
        <v>28676</v>
      </c>
      <c r="I4008" t="s">
        <v>28677</v>
      </c>
      <c r="J4008" t="s">
        <v>28678</v>
      </c>
      <c r="K4008">
        <v>20</v>
      </c>
      <c r="L4008" t="s">
        <v>924</v>
      </c>
      <c r="N4008" t="s">
        <v>68</v>
      </c>
      <c r="O4008" t="s">
        <v>332</v>
      </c>
      <c r="P4008" t="s">
        <v>635</v>
      </c>
      <c r="Q4008" t="s">
        <v>33</v>
      </c>
      <c r="R4008" t="s">
        <v>34</v>
      </c>
      <c r="S4008" t="s">
        <v>28679</v>
      </c>
      <c r="W4008" t="s">
        <v>28680</v>
      </c>
      <c r="X4008" t="s">
        <v>60</v>
      </c>
    </row>
    <row r="4009" spans="1:24" x14ac:dyDescent="0.3">
      <c r="A4009">
        <v>972892</v>
      </c>
      <c r="B4009">
        <v>70208</v>
      </c>
      <c r="C4009" t="s">
        <v>11308</v>
      </c>
      <c r="D4009" t="s">
        <v>11309</v>
      </c>
      <c r="E4009" t="s">
        <v>140</v>
      </c>
      <c r="F4009" t="s">
        <v>75</v>
      </c>
      <c r="G4009" t="s">
        <v>43</v>
      </c>
      <c r="H4009" t="s">
        <v>28681</v>
      </c>
      <c r="J4009" t="s">
        <v>28682</v>
      </c>
      <c r="N4009" t="s">
        <v>31</v>
      </c>
      <c r="R4009" t="s">
        <v>78</v>
      </c>
      <c r="S4009" t="s">
        <v>11312</v>
      </c>
      <c r="T4009" s="1">
        <v>45323</v>
      </c>
      <c r="W4009" t="s">
        <v>28683</v>
      </c>
    </row>
    <row r="4010" spans="1:24" x14ac:dyDescent="0.3">
      <c r="A4010">
        <v>972894</v>
      </c>
      <c r="B4010" t="s">
        <v>28684</v>
      </c>
      <c r="C4010" t="s">
        <v>28685</v>
      </c>
      <c r="D4010" t="s">
        <v>28686</v>
      </c>
      <c r="F4010" t="s">
        <v>1001</v>
      </c>
      <c r="G4010" t="s">
        <v>43</v>
      </c>
      <c r="H4010" t="s">
        <v>28687</v>
      </c>
      <c r="I4010" t="s">
        <v>28688</v>
      </c>
      <c r="J4010" t="s">
        <v>28689</v>
      </c>
      <c r="K4010">
        <v>56</v>
      </c>
      <c r="L4010" t="s">
        <v>4378</v>
      </c>
      <c r="N4010" t="s">
        <v>68</v>
      </c>
      <c r="O4010" t="s">
        <v>28267</v>
      </c>
      <c r="P4010" t="s">
        <v>1732</v>
      </c>
      <c r="Q4010" t="s">
        <v>33</v>
      </c>
      <c r="R4010" t="s">
        <v>34</v>
      </c>
      <c r="S4010" t="s">
        <v>28690</v>
      </c>
      <c r="T4010" t="s">
        <v>1860</v>
      </c>
      <c r="W4010" t="s">
        <v>657</v>
      </c>
      <c r="X4010" t="s">
        <v>38</v>
      </c>
    </row>
    <row r="4011" spans="1:24" x14ac:dyDescent="0.3">
      <c r="A4011">
        <v>972895</v>
      </c>
      <c r="B4011">
        <v>238248</v>
      </c>
      <c r="C4011" t="s">
        <v>28691</v>
      </c>
      <c r="D4011" t="s">
        <v>28692</v>
      </c>
      <c r="E4011" t="s">
        <v>195</v>
      </c>
      <c r="F4011" t="s">
        <v>53</v>
      </c>
      <c r="G4011" t="s">
        <v>43</v>
      </c>
      <c r="H4011" t="s">
        <v>28693</v>
      </c>
      <c r="I4011" t="s">
        <v>28694</v>
      </c>
      <c r="J4011" t="s">
        <v>28695</v>
      </c>
      <c r="K4011">
        <v>46</v>
      </c>
      <c r="N4011" t="s">
        <v>31</v>
      </c>
      <c r="O4011" t="s">
        <v>130</v>
      </c>
      <c r="Q4011" t="s">
        <v>119</v>
      </c>
      <c r="R4011" t="s">
        <v>120</v>
      </c>
      <c r="S4011" t="s">
        <v>28696</v>
      </c>
      <c r="T4011" t="s">
        <v>28697</v>
      </c>
      <c r="W4011" t="s">
        <v>28698</v>
      </c>
      <c r="X4011" t="s">
        <v>38</v>
      </c>
    </row>
    <row r="4012" spans="1:24" x14ac:dyDescent="0.3">
      <c r="A4012">
        <v>972896</v>
      </c>
      <c r="B4012">
        <v>139202</v>
      </c>
      <c r="C4012" t="s">
        <v>28699</v>
      </c>
      <c r="D4012" t="s">
        <v>28700</v>
      </c>
      <c r="E4012" t="s">
        <v>195</v>
      </c>
      <c r="F4012" t="s">
        <v>630</v>
      </c>
      <c r="G4012" t="s">
        <v>27</v>
      </c>
      <c r="H4012" t="s">
        <v>28701</v>
      </c>
      <c r="I4012" t="s">
        <v>28702</v>
      </c>
      <c r="J4012" t="s">
        <v>28703</v>
      </c>
      <c r="K4012">
        <v>13</v>
      </c>
      <c r="L4012" t="s">
        <v>6006</v>
      </c>
      <c r="N4012" t="s">
        <v>68</v>
      </c>
      <c r="O4012" t="s">
        <v>332</v>
      </c>
      <c r="P4012" t="s">
        <v>1259</v>
      </c>
      <c r="Q4012" t="s">
        <v>33</v>
      </c>
      <c r="R4012" t="s">
        <v>34</v>
      </c>
      <c r="S4012" t="s">
        <v>28704</v>
      </c>
      <c r="T4012" t="s">
        <v>308</v>
      </c>
      <c r="W4012" t="s">
        <v>28705</v>
      </c>
      <c r="X4012" t="s">
        <v>60</v>
      </c>
    </row>
    <row r="4013" spans="1:24" x14ac:dyDescent="0.3">
      <c r="A4013">
        <v>972897</v>
      </c>
      <c r="B4013">
        <v>33375</v>
      </c>
      <c r="C4013" t="s">
        <v>28706</v>
      </c>
      <c r="D4013" t="s">
        <v>28707</v>
      </c>
      <c r="E4013" t="s">
        <v>140</v>
      </c>
      <c r="F4013" t="s">
        <v>1833</v>
      </c>
      <c r="G4013" t="s">
        <v>27</v>
      </c>
      <c r="H4013" t="s">
        <v>28708</v>
      </c>
      <c r="I4013" t="s">
        <v>28709</v>
      </c>
      <c r="J4013" t="s">
        <v>28710</v>
      </c>
      <c r="K4013">
        <v>82</v>
      </c>
      <c r="M4013" t="s">
        <v>398</v>
      </c>
      <c r="N4013" t="s">
        <v>68</v>
      </c>
      <c r="O4013" t="s">
        <v>19705</v>
      </c>
      <c r="P4013" t="s">
        <v>400</v>
      </c>
      <c r="Q4013" t="s">
        <v>33</v>
      </c>
      <c r="R4013" t="s">
        <v>34</v>
      </c>
      <c r="S4013" t="s">
        <v>28711</v>
      </c>
      <c r="W4013" t="s">
        <v>5961</v>
      </c>
      <c r="X4013" t="s">
        <v>38</v>
      </c>
    </row>
    <row r="4014" spans="1:24" x14ac:dyDescent="0.3">
      <c r="A4014">
        <v>972898</v>
      </c>
      <c r="B4014">
        <v>45247</v>
      </c>
      <c r="C4014" t="s">
        <v>28712</v>
      </c>
      <c r="D4014" t="s">
        <v>28713</v>
      </c>
      <c r="E4014" t="s">
        <v>195</v>
      </c>
      <c r="F4014" t="s">
        <v>2244</v>
      </c>
      <c r="G4014" t="s">
        <v>27</v>
      </c>
      <c r="H4014" t="s">
        <v>28714</v>
      </c>
      <c r="I4014" t="s">
        <v>28715</v>
      </c>
      <c r="J4014" t="s">
        <v>28716</v>
      </c>
      <c r="K4014">
        <v>67</v>
      </c>
      <c r="L4014" t="s">
        <v>28717</v>
      </c>
      <c r="N4014" t="s">
        <v>68</v>
      </c>
      <c r="O4014" t="s">
        <v>130</v>
      </c>
      <c r="P4014" t="s">
        <v>1086</v>
      </c>
      <c r="Q4014" t="s">
        <v>33</v>
      </c>
      <c r="R4014" t="s">
        <v>34</v>
      </c>
      <c r="S4014" t="s">
        <v>28718</v>
      </c>
      <c r="T4014" t="s">
        <v>2921</v>
      </c>
      <c r="W4014" t="s">
        <v>28719</v>
      </c>
      <c r="X4014" t="s">
        <v>38</v>
      </c>
    </row>
    <row r="4015" spans="1:24" x14ac:dyDescent="0.3">
      <c r="A4015">
        <v>972900</v>
      </c>
      <c r="B4015">
        <v>276185</v>
      </c>
      <c r="C4015" t="s">
        <v>28720</v>
      </c>
      <c r="D4015" t="s">
        <v>28721</v>
      </c>
      <c r="E4015" t="s">
        <v>195</v>
      </c>
      <c r="F4015" t="s">
        <v>1864</v>
      </c>
      <c r="G4015" t="s">
        <v>27</v>
      </c>
      <c r="H4015" t="s">
        <v>28722</v>
      </c>
      <c r="I4015" t="s">
        <v>28723</v>
      </c>
      <c r="J4015" t="s">
        <v>28724</v>
      </c>
      <c r="K4015">
        <v>42</v>
      </c>
      <c r="L4015" t="s">
        <v>580</v>
      </c>
      <c r="N4015" t="s">
        <v>68</v>
      </c>
      <c r="O4015" t="s">
        <v>130</v>
      </c>
      <c r="P4015" t="s">
        <v>577</v>
      </c>
      <c r="Q4015" t="s">
        <v>33</v>
      </c>
      <c r="R4015" t="s">
        <v>34</v>
      </c>
      <c r="S4015" t="e">
        <f>- Neuquén - Barrio Cordón Colón</f>
        <v>#NAME?</v>
      </c>
      <c r="T4015" t="s">
        <v>745</v>
      </c>
      <c r="W4015" t="s">
        <v>28725</v>
      </c>
      <c r="X4015" t="s">
        <v>38</v>
      </c>
    </row>
    <row r="4016" spans="1:24" x14ac:dyDescent="0.3">
      <c r="A4016">
        <v>972901</v>
      </c>
      <c r="B4016" t="s">
        <v>28726</v>
      </c>
      <c r="C4016" t="s">
        <v>28727</v>
      </c>
      <c r="D4016" t="s">
        <v>28728</v>
      </c>
      <c r="F4016" t="s">
        <v>356</v>
      </c>
      <c r="G4016" t="s">
        <v>27</v>
      </c>
      <c r="H4016" t="s">
        <v>28729</v>
      </c>
      <c r="I4016" t="s">
        <v>28730</v>
      </c>
      <c r="J4016" t="s">
        <v>28731</v>
      </c>
      <c r="K4016">
        <v>44</v>
      </c>
      <c r="M4016" t="s">
        <v>28732</v>
      </c>
      <c r="N4016" t="s">
        <v>68</v>
      </c>
      <c r="O4016" t="s">
        <v>19705</v>
      </c>
      <c r="P4016" t="s">
        <v>25403</v>
      </c>
      <c r="Q4016" t="s">
        <v>33</v>
      </c>
      <c r="R4016" t="s">
        <v>34</v>
      </c>
      <c r="S4016" t="s">
        <v>28733</v>
      </c>
      <c r="T4016" t="s">
        <v>390</v>
      </c>
      <c r="W4016" t="s">
        <v>28734</v>
      </c>
      <c r="X4016" t="s">
        <v>38</v>
      </c>
    </row>
    <row r="4017" spans="1:24" x14ac:dyDescent="0.3">
      <c r="A4017">
        <v>972902</v>
      </c>
      <c r="B4017">
        <v>162229</v>
      </c>
      <c r="C4017" t="s">
        <v>28735</v>
      </c>
      <c r="D4017" t="s">
        <v>28736</v>
      </c>
      <c r="F4017" t="s">
        <v>685</v>
      </c>
      <c r="G4017" t="s">
        <v>43</v>
      </c>
      <c r="H4017" t="s">
        <v>28737</v>
      </c>
      <c r="J4017" t="s">
        <v>28738</v>
      </c>
      <c r="N4017" t="s">
        <v>31</v>
      </c>
      <c r="R4017" t="s">
        <v>78</v>
      </c>
      <c r="S4017" t="s">
        <v>28739</v>
      </c>
      <c r="T4017" t="s">
        <v>793</v>
      </c>
      <c r="W4017" t="s">
        <v>28740</v>
      </c>
      <c r="X4017" t="s">
        <v>38</v>
      </c>
    </row>
    <row r="4018" spans="1:24" x14ac:dyDescent="0.3">
      <c r="A4018">
        <v>972903</v>
      </c>
      <c r="B4018" t="s">
        <v>28741</v>
      </c>
      <c r="C4018" t="s">
        <v>28742</v>
      </c>
      <c r="D4018" t="s">
        <v>28743</v>
      </c>
      <c r="F4018" t="s">
        <v>630</v>
      </c>
      <c r="G4018" t="s">
        <v>43</v>
      </c>
      <c r="H4018" t="s">
        <v>28744</v>
      </c>
      <c r="I4018" t="s">
        <v>28745</v>
      </c>
      <c r="J4018" t="s">
        <v>28746</v>
      </c>
      <c r="K4018">
        <v>64</v>
      </c>
      <c r="M4018" t="s">
        <v>2321</v>
      </c>
      <c r="N4018" t="s">
        <v>68</v>
      </c>
      <c r="O4018" t="s">
        <v>19705</v>
      </c>
      <c r="P4018" t="s">
        <v>577</v>
      </c>
      <c r="Q4018" t="s">
        <v>33</v>
      </c>
      <c r="R4018" t="s">
        <v>34</v>
      </c>
      <c r="S4018" t="s">
        <v>28747</v>
      </c>
      <c r="T4018" t="s">
        <v>2120</v>
      </c>
      <c r="W4018" t="s">
        <v>28748</v>
      </c>
      <c r="X4018" t="s">
        <v>38</v>
      </c>
    </row>
    <row r="4019" spans="1:24" x14ac:dyDescent="0.3">
      <c r="A4019">
        <v>972905</v>
      </c>
      <c r="B4019">
        <v>169075</v>
      </c>
      <c r="C4019" t="s">
        <v>28749</v>
      </c>
      <c r="D4019" t="s">
        <v>28750</v>
      </c>
      <c r="F4019" t="s">
        <v>112</v>
      </c>
      <c r="G4019" t="s">
        <v>43</v>
      </c>
      <c r="H4019" t="s">
        <v>28751</v>
      </c>
      <c r="I4019" t="s">
        <v>28752</v>
      </c>
      <c r="J4019" t="s">
        <v>28753</v>
      </c>
      <c r="K4019">
        <v>45</v>
      </c>
      <c r="L4019" t="s">
        <v>28754</v>
      </c>
      <c r="N4019" t="s">
        <v>68</v>
      </c>
      <c r="O4019" t="s">
        <v>130</v>
      </c>
      <c r="P4019" t="s">
        <v>851</v>
      </c>
      <c r="Q4019" t="s">
        <v>119</v>
      </c>
      <c r="R4019" t="s">
        <v>120</v>
      </c>
      <c r="S4019" t="e">
        <f>- Neuquén - Barrio Villa Ceferino</f>
        <v>#NAME?</v>
      </c>
      <c r="W4019" t="s">
        <v>5157</v>
      </c>
      <c r="X4019" t="s">
        <v>38</v>
      </c>
    </row>
    <row r="4020" spans="1:24" x14ac:dyDescent="0.3">
      <c r="A4020">
        <v>972907</v>
      </c>
      <c r="B4020">
        <v>185116</v>
      </c>
      <c r="C4020" t="s">
        <v>28755</v>
      </c>
      <c r="D4020" t="s">
        <v>28756</v>
      </c>
      <c r="E4020" t="s">
        <v>195</v>
      </c>
      <c r="F4020" t="s">
        <v>787</v>
      </c>
      <c r="G4020" t="s">
        <v>43</v>
      </c>
      <c r="H4020" t="s">
        <v>28757</v>
      </c>
      <c r="I4020" t="s">
        <v>28758</v>
      </c>
      <c r="J4020" t="s">
        <v>28759</v>
      </c>
      <c r="K4020">
        <v>52</v>
      </c>
      <c r="M4020" t="s">
        <v>1672</v>
      </c>
      <c r="N4020" t="s">
        <v>68</v>
      </c>
      <c r="O4020" t="s">
        <v>19705</v>
      </c>
      <c r="P4020" t="s">
        <v>1673</v>
      </c>
      <c r="Q4020" t="s">
        <v>33</v>
      </c>
      <c r="R4020" t="s">
        <v>34</v>
      </c>
      <c r="S4020" t="s">
        <v>28760</v>
      </c>
      <c r="T4020" t="s">
        <v>793</v>
      </c>
      <c r="W4020" t="s">
        <v>4585</v>
      </c>
      <c r="X4020" t="s">
        <v>38</v>
      </c>
    </row>
    <row r="4021" spans="1:24" x14ac:dyDescent="0.3">
      <c r="A4021">
        <v>972908</v>
      </c>
      <c r="B4021" t="s">
        <v>28761</v>
      </c>
      <c r="C4021" t="s">
        <v>28762</v>
      </c>
      <c r="D4021" t="s">
        <v>28763</v>
      </c>
      <c r="F4021" t="s">
        <v>320</v>
      </c>
      <c r="G4021" t="s">
        <v>27</v>
      </c>
      <c r="H4021" t="s">
        <v>28764</v>
      </c>
      <c r="I4021" t="s">
        <v>28765</v>
      </c>
      <c r="J4021" t="s">
        <v>28766</v>
      </c>
      <c r="K4021">
        <v>37</v>
      </c>
      <c r="L4021" t="s">
        <v>19886</v>
      </c>
      <c r="N4021" t="s">
        <v>68</v>
      </c>
      <c r="O4021" t="s">
        <v>130</v>
      </c>
      <c r="P4021" t="s">
        <v>3935</v>
      </c>
      <c r="Q4021" t="s">
        <v>33</v>
      </c>
      <c r="R4021" t="s">
        <v>34</v>
      </c>
      <c r="S4021" t="s">
        <v>28767</v>
      </c>
      <c r="T4021" t="s">
        <v>28768</v>
      </c>
      <c r="W4021" t="s">
        <v>26449</v>
      </c>
      <c r="X4021" t="s">
        <v>38</v>
      </c>
    </row>
    <row r="4022" spans="1:24" x14ac:dyDescent="0.3">
      <c r="A4022">
        <v>972909</v>
      </c>
      <c r="B4022" t="s">
        <v>28769</v>
      </c>
      <c r="C4022" t="s">
        <v>28770</v>
      </c>
      <c r="D4022" t="s">
        <v>28771</v>
      </c>
      <c r="F4022" t="s">
        <v>112</v>
      </c>
      <c r="G4022" t="s">
        <v>27</v>
      </c>
      <c r="H4022" t="s">
        <v>28772</v>
      </c>
      <c r="I4022" t="s">
        <v>28773</v>
      </c>
      <c r="J4022" t="s">
        <v>28774</v>
      </c>
      <c r="K4022">
        <v>72</v>
      </c>
      <c r="L4022" t="s">
        <v>6615</v>
      </c>
      <c r="N4022" t="s">
        <v>68</v>
      </c>
      <c r="O4022" t="s">
        <v>130</v>
      </c>
      <c r="P4022" t="s">
        <v>4607</v>
      </c>
      <c r="Q4022" t="s">
        <v>33</v>
      </c>
      <c r="R4022" t="s">
        <v>34</v>
      </c>
      <c r="S4022" t="s">
        <v>28775</v>
      </c>
      <c r="T4022" t="s">
        <v>18633</v>
      </c>
      <c r="W4022" t="s">
        <v>28776</v>
      </c>
      <c r="X4022" t="s">
        <v>38</v>
      </c>
    </row>
    <row r="4023" spans="1:24" x14ac:dyDescent="0.3">
      <c r="A4023">
        <v>972910</v>
      </c>
      <c r="B4023" t="s">
        <v>27094</v>
      </c>
      <c r="C4023" t="s">
        <v>27095</v>
      </c>
      <c r="D4023" t="s">
        <v>27096</v>
      </c>
      <c r="E4023" t="s">
        <v>27097</v>
      </c>
      <c r="F4023" t="s">
        <v>153</v>
      </c>
      <c r="G4023" t="s">
        <v>43</v>
      </c>
      <c r="H4023" t="s">
        <v>28777</v>
      </c>
      <c r="I4023" t="s">
        <v>28778</v>
      </c>
      <c r="J4023" t="s">
        <v>28779</v>
      </c>
      <c r="K4023">
        <v>19</v>
      </c>
      <c r="L4023" t="s">
        <v>28780</v>
      </c>
      <c r="N4023" t="s">
        <v>31</v>
      </c>
      <c r="O4023" t="s">
        <v>170</v>
      </c>
      <c r="Q4023" t="s">
        <v>119</v>
      </c>
      <c r="R4023" t="s">
        <v>120</v>
      </c>
      <c r="S4023" t="s">
        <v>27101</v>
      </c>
      <c r="W4023" t="s">
        <v>28781</v>
      </c>
      <c r="X4023" t="s">
        <v>60</v>
      </c>
    </row>
    <row r="4024" spans="1:24" x14ac:dyDescent="0.3">
      <c r="A4024">
        <v>972911</v>
      </c>
      <c r="B4024">
        <v>225287</v>
      </c>
      <c r="C4024" t="s">
        <v>28782</v>
      </c>
      <c r="D4024" t="s">
        <v>28783</v>
      </c>
      <c r="F4024" t="s">
        <v>441</v>
      </c>
      <c r="G4024" t="s">
        <v>43</v>
      </c>
      <c r="H4024" t="s">
        <v>28784</v>
      </c>
      <c r="I4024" t="s">
        <v>28785</v>
      </c>
      <c r="J4024" t="s">
        <v>28786</v>
      </c>
      <c r="K4024">
        <v>82</v>
      </c>
      <c r="M4024" t="s">
        <v>9738</v>
      </c>
      <c r="N4024" t="s">
        <v>68</v>
      </c>
      <c r="O4024" t="s">
        <v>19705</v>
      </c>
      <c r="P4024" t="s">
        <v>28787</v>
      </c>
      <c r="Q4024" t="s">
        <v>33</v>
      </c>
      <c r="R4024" t="s">
        <v>34</v>
      </c>
      <c r="S4024" t="s">
        <v>28788</v>
      </c>
      <c r="W4024" t="s">
        <v>28789</v>
      </c>
      <c r="X4024" t="s">
        <v>38</v>
      </c>
    </row>
    <row r="4025" spans="1:24" x14ac:dyDescent="0.3">
      <c r="A4025">
        <v>972912</v>
      </c>
      <c r="B4025" t="s">
        <v>28790</v>
      </c>
      <c r="C4025" t="s">
        <v>28791</v>
      </c>
      <c r="D4025" t="s">
        <v>28792</v>
      </c>
      <c r="F4025" t="s">
        <v>281</v>
      </c>
      <c r="G4025" t="s">
        <v>27</v>
      </c>
      <c r="H4025" t="s">
        <v>28793</v>
      </c>
      <c r="I4025" t="s">
        <v>28794</v>
      </c>
      <c r="J4025" t="s">
        <v>28795</v>
      </c>
      <c r="K4025">
        <v>98</v>
      </c>
      <c r="L4025" t="s">
        <v>28796</v>
      </c>
      <c r="N4025" t="s">
        <v>68</v>
      </c>
      <c r="O4025" t="s">
        <v>19705</v>
      </c>
      <c r="P4025" t="s">
        <v>4020</v>
      </c>
      <c r="Q4025" t="s">
        <v>1586</v>
      </c>
      <c r="R4025" t="s">
        <v>1587</v>
      </c>
      <c r="S4025" t="e">
        <f>- Plottier</f>
        <v>#NAME?</v>
      </c>
      <c r="W4025" t="s">
        <v>28797</v>
      </c>
      <c r="X4025" t="s">
        <v>38</v>
      </c>
    </row>
    <row r="4026" spans="1:24" x14ac:dyDescent="0.3">
      <c r="A4026">
        <v>972916</v>
      </c>
      <c r="B4026">
        <v>224298</v>
      </c>
      <c r="C4026" t="s">
        <v>28798</v>
      </c>
      <c r="D4026" t="s">
        <v>28799</v>
      </c>
      <c r="E4026" t="s">
        <v>195</v>
      </c>
      <c r="F4026" t="s">
        <v>1146</v>
      </c>
      <c r="G4026" t="s">
        <v>43</v>
      </c>
      <c r="H4026" t="s">
        <v>28800</v>
      </c>
      <c r="I4026" t="s">
        <v>28801</v>
      </c>
      <c r="J4026" t="s">
        <v>28802</v>
      </c>
      <c r="K4026">
        <v>89</v>
      </c>
      <c r="M4026" t="s">
        <v>28803</v>
      </c>
      <c r="N4026" t="s">
        <v>68</v>
      </c>
      <c r="O4026" t="s">
        <v>19705</v>
      </c>
      <c r="P4026" t="s">
        <v>2540</v>
      </c>
      <c r="Q4026" t="s">
        <v>119</v>
      </c>
      <c r="R4026" t="s">
        <v>120</v>
      </c>
      <c r="S4026" t="s">
        <v>28804</v>
      </c>
      <c r="T4026" t="s">
        <v>28805</v>
      </c>
      <c r="W4026" t="s">
        <v>28806</v>
      </c>
      <c r="X4026" t="s">
        <v>60</v>
      </c>
    </row>
    <row r="4027" spans="1:24" x14ac:dyDescent="0.3">
      <c r="A4027">
        <v>972917</v>
      </c>
      <c r="B4027" t="s">
        <v>27744</v>
      </c>
      <c r="C4027" t="s">
        <v>27745</v>
      </c>
      <c r="D4027" t="s">
        <v>27746</v>
      </c>
      <c r="F4027" t="s">
        <v>1448</v>
      </c>
      <c r="G4027" t="s">
        <v>27</v>
      </c>
      <c r="H4027" t="s">
        <v>28807</v>
      </c>
      <c r="I4027" t="s">
        <v>28808</v>
      </c>
      <c r="J4027" t="s">
        <v>28809</v>
      </c>
      <c r="K4027">
        <v>38</v>
      </c>
      <c r="M4027" t="s">
        <v>17555</v>
      </c>
      <c r="N4027" t="s">
        <v>68</v>
      </c>
      <c r="O4027" t="s">
        <v>19705</v>
      </c>
      <c r="P4027" t="s">
        <v>28810</v>
      </c>
      <c r="Q4027" t="s">
        <v>33</v>
      </c>
      <c r="R4027" t="s">
        <v>34</v>
      </c>
      <c r="S4027" t="s">
        <v>27750</v>
      </c>
      <c r="W4027" t="s">
        <v>28811</v>
      </c>
      <c r="X4027" t="s">
        <v>60</v>
      </c>
    </row>
    <row r="4028" spans="1:24" x14ac:dyDescent="0.3">
      <c r="A4028">
        <v>972919</v>
      </c>
      <c r="B4028">
        <v>275998</v>
      </c>
      <c r="C4028" t="s">
        <v>28812</v>
      </c>
      <c r="D4028" t="s">
        <v>28813</v>
      </c>
      <c r="F4028" t="s">
        <v>1864</v>
      </c>
      <c r="G4028" t="s">
        <v>43</v>
      </c>
      <c r="H4028" t="s">
        <v>28814</v>
      </c>
      <c r="I4028" t="s">
        <v>28815</v>
      </c>
      <c r="J4028" t="s">
        <v>28816</v>
      </c>
      <c r="K4028">
        <v>115</v>
      </c>
      <c r="M4028" t="s">
        <v>28817</v>
      </c>
      <c r="N4028" t="s">
        <v>68</v>
      </c>
      <c r="O4028" t="s">
        <v>19705</v>
      </c>
      <c r="P4028" t="s">
        <v>28818</v>
      </c>
      <c r="Q4028" t="s">
        <v>33</v>
      </c>
      <c r="R4028" t="s">
        <v>34</v>
      </c>
      <c r="S4028" t="s">
        <v>28819</v>
      </c>
      <c r="T4028" t="s">
        <v>530</v>
      </c>
      <c r="W4028" t="s">
        <v>28820</v>
      </c>
      <c r="X4028" t="s">
        <v>38</v>
      </c>
    </row>
    <row r="4029" spans="1:24" x14ac:dyDescent="0.3">
      <c r="A4029">
        <v>972921</v>
      </c>
      <c r="B4029" t="s">
        <v>24970</v>
      </c>
      <c r="C4029" t="s">
        <v>24971</v>
      </c>
      <c r="D4029" t="s">
        <v>24972</v>
      </c>
      <c r="E4029" t="s">
        <v>195</v>
      </c>
      <c r="F4029" t="s">
        <v>1360</v>
      </c>
      <c r="G4029" t="s">
        <v>27</v>
      </c>
      <c r="H4029" t="s">
        <v>28821</v>
      </c>
      <c r="I4029" t="s">
        <v>28821</v>
      </c>
      <c r="J4029" t="s">
        <v>28822</v>
      </c>
      <c r="K4029">
        <v>0</v>
      </c>
      <c r="L4029" t="s">
        <v>28823</v>
      </c>
      <c r="N4029" t="s">
        <v>68</v>
      </c>
      <c r="O4029" t="s">
        <v>332</v>
      </c>
      <c r="P4029" t="s">
        <v>28824</v>
      </c>
      <c r="Q4029" t="s">
        <v>33</v>
      </c>
      <c r="R4029" t="s">
        <v>34</v>
      </c>
      <c r="S4029" t="s">
        <v>24977</v>
      </c>
      <c r="W4029" t="s">
        <v>1510</v>
      </c>
    </row>
    <row r="4030" spans="1:24" x14ac:dyDescent="0.3">
      <c r="A4030">
        <v>972922</v>
      </c>
      <c r="B4030">
        <v>292521</v>
      </c>
      <c r="C4030" t="s">
        <v>6751</v>
      </c>
      <c r="D4030" t="s">
        <v>6752</v>
      </c>
      <c r="E4030" t="s">
        <v>195</v>
      </c>
      <c r="F4030" t="s">
        <v>1244</v>
      </c>
      <c r="G4030" t="s">
        <v>43</v>
      </c>
      <c r="H4030" t="s">
        <v>28825</v>
      </c>
      <c r="J4030" t="s">
        <v>28826</v>
      </c>
      <c r="N4030" t="s">
        <v>31</v>
      </c>
      <c r="R4030" t="s">
        <v>78</v>
      </c>
      <c r="S4030" t="s">
        <v>6757</v>
      </c>
      <c r="T4030" t="s">
        <v>2830</v>
      </c>
      <c r="W4030" t="s">
        <v>28827</v>
      </c>
    </row>
    <row r="4031" spans="1:24" x14ac:dyDescent="0.3">
      <c r="A4031">
        <v>972923</v>
      </c>
      <c r="B4031" t="s">
        <v>12693</v>
      </c>
      <c r="C4031" t="s">
        <v>12694</v>
      </c>
      <c r="D4031" t="s">
        <v>12695</v>
      </c>
      <c r="F4031" t="s">
        <v>847</v>
      </c>
      <c r="G4031" t="s">
        <v>27</v>
      </c>
      <c r="H4031" t="s">
        <v>28828</v>
      </c>
      <c r="I4031" t="s">
        <v>28829</v>
      </c>
      <c r="J4031" t="s">
        <v>28830</v>
      </c>
      <c r="K4031">
        <v>103</v>
      </c>
      <c r="L4031" t="s">
        <v>28831</v>
      </c>
      <c r="N4031" t="s">
        <v>68</v>
      </c>
      <c r="O4031" t="s">
        <v>1411</v>
      </c>
      <c r="P4031" t="s">
        <v>5894</v>
      </c>
      <c r="Q4031" t="s">
        <v>33</v>
      </c>
      <c r="R4031" t="s">
        <v>34</v>
      </c>
      <c r="S4031" t="s">
        <v>12698</v>
      </c>
      <c r="W4031" t="s">
        <v>2196</v>
      </c>
      <c r="X4031" t="s">
        <v>38</v>
      </c>
    </row>
    <row r="4032" spans="1:24" x14ac:dyDescent="0.3">
      <c r="A4032">
        <v>972924</v>
      </c>
      <c r="B4032">
        <v>326706</v>
      </c>
      <c r="C4032" t="s">
        <v>28832</v>
      </c>
      <c r="D4032" t="s">
        <v>28833</v>
      </c>
      <c r="E4032" t="s">
        <v>195</v>
      </c>
      <c r="F4032" t="s">
        <v>84</v>
      </c>
      <c r="G4032" t="s">
        <v>27</v>
      </c>
      <c r="H4032" t="s">
        <v>28834</v>
      </c>
      <c r="I4032" t="s">
        <v>28835</v>
      </c>
      <c r="J4032" t="s">
        <v>28836</v>
      </c>
      <c r="K4032">
        <v>34</v>
      </c>
      <c r="L4032" t="s">
        <v>28837</v>
      </c>
      <c r="N4032" t="s">
        <v>68</v>
      </c>
      <c r="O4032" t="s">
        <v>130</v>
      </c>
      <c r="P4032" t="s">
        <v>9990</v>
      </c>
      <c r="Q4032" t="s">
        <v>33</v>
      </c>
      <c r="R4032" t="s">
        <v>34</v>
      </c>
      <c r="S4032" t="s">
        <v>28838</v>
      </c>
      <c r="W4032" t="s">
        <v>28839</v>
      </c>
      <c r="X4032" t="s">
        <v>60</v>
      </c>
    </row>
    <row r="4033" spans="1:24" x14ac:dyDescent="0.3">
      <c r="A4033">
        <v>972925</v>
      </c>
      <c r="B4033" t="s">
        <v>28840</v>
      </c>
      <c r="C4033" t="s">
        <v>28841</v>
      </c>
      <c r="D4033" t="s">
        <v>28842</v>
      </c>
      <c r="F4033" t="s">
        <v>970</v>
      </c>
      <c r="G4033" t="s">
        <v>27</v>
      </c>
      <c r="H4033" t="s">
        <v>28843</v>
      </c>
      <c r="J4033" t="s">
        <v>28844</v>
      </c>
      <c r="N4033" t="s">
        <v>31</v>
      </c>
      <c r="R4033" t="s">
        <v>78</v>
      </c>
      <c r="S4033" t="s">
        <v>28845</v>
      </c>
      <c r="T4033" t="s">
        <v>1705</v>
      </c>
      <c r="W4033" t="s">
        <v>28846</v>
      </c>
    </row>
    <row r="4034" spans="1:24" x14ac:dyDescent="0.3">
      <c r="A4034">
        <v>972927</v>
      </c>
      <c r="B4034">
        <v>120784</v>
      </c>
      <c r="C4034" t="s">
        <v>28847</v>
      </c>
      <c r="D4034" t="s">
        <v>28848</v>
      </c>
      <c r="E4034" t="s">
        <v>991</v>
      </c>
      <c r="F4034" t="s">
        <v>102</v>
      </c>
      <c r="G4034" t="s">
        <v>27</v>
      </c>
      <c r="H4034" t="s">
        <v>28849</v>
      </c>
      <c r="I4034" t="s">
        <v>28850</v>
      </c>
      <c r="J4034" t="s">
        <v>28851</v>
      </c>
      <c r="K4034">
        <v>37</v>
      </c>
      <c r="L4034" t="s">
        <v>28852</v>
      </c>
      <c r="N4034" t="s">
        <v>68</v>
      </c>
      <c r="O4034" t="s">
        <v>130</v>
      </c>
      <c r="P4034" t="s">
        <v>5703</v>
      </c>
      <c r="Q4034" t="s">
        <v>33</v>
      </c>
      <c r="R4034" t="s">
        <v>34</v>
      </c>
      <c r="S4034" t="e">
        <f>- Neuquén</f>
        <v>#NAME?</v>
      </c>
      <c r="T4034" t="s">
        <v>5705</v>
      </c>
      <c r="W4034" t="s">
        <v>28853</v>
      </c>
      <c r="X4034" t="s">
        <v>60</v>
      </c>
    </row>
    <row r="4035" spans="1:24" x14ac:dyDescent="0.3">
      <c r="A4035">
        <v>972928</v>
      </c>
      <c r="B4035" t="s">
        <v>18309</v>
      </c>
      <c r="C4035" t="s">
        <v>18310</v>
      </c>
      <c r="D4035" t="s">
        <v>18311</v>
      </c>
      <c r="F4035" t="s">
        <v>281</v>
      </c>
      <c r="G4035" t="s">
        <v>43</v>
      </c>
      <c r="H4035" t="s">
        <v>28854</v>
      </c>
      <c r="I4035" t="s">
        <v>28855</v>
      </c>
      <c r="J4035" t="s">
        <v>28856</v>
      </c>
      <c r="K4035">
        <v>19</v>
      </c>
      <c r="L4035" t="s">
        <v>3828</v>
      </c>
      <c r="N4035" t="s">
        <v>68</v>
      </c>
      <c r="O4035" t="s">
        <v>170</v>
      </c>
      <c r="P4035" t="s">
        <v>28857</v>
      </c>
      <c r="Q4035" t="s">
        <v>33</v>
      </c>
      <c r="R4035" t="s">
        <v>34</v>
      </c>
      <c r="S4035" t="s">
        <v>18315</v>
      </c>
      <c r="T4035" t="s">
        <v>1345</v>
      </c>
      <c r="W4035" t="s">
        <v>28858</v>
      </c>
      <c r="X4035" t="s">
        <v>60</v>
      </c>
    </row>
    <row r="4036" spans="1:24" x14ac:dyDescent="0.3">
      <c r="A4036">
        <v>972929</v>
      </c>
      <c r="B4036">
        <v>142035</v>
      </c>
      <c r="C4036" t="s">
        <v>28859</v>
      </c>
      <c r="D4036" t="s">
        <v>28860</v>
      </c>
      <c r="F4036" t="s">
        <v>485</v>
      </c>
      <c r="G4036" t="s">
        <v>27</v>
      </c>
      <c r="H4036" t="s">
        <v>28861</v>
      </c>
      <c r="I4036" t="s">
        <v>28862</v>
      </c>
      <c r="J4036" t="s">
        <v>28863</v>
      </c>
      <c r="K4036">
        <v>104</v>
      </c>
      <c r="L4036" t="s">
        <v>28864</v>
      </c>
      <c r="N4036" t="s">
        <v>31</v>
      </c>
      <c r="O4036" t="s">
        <v>130</v>
      </c>
      <c r="Q4036" t="s">
        <v>33</v>
      </c>
      <c r="R4036" t="s">
        <v>34</v>
      </c>
      <c r="S4036" t="s">
        <v>28865</v>
      </c>
      <c r="T4036" t="s">
        <v>28866</v>
      </c>
      <c r="W4036" t="s">
        <v>28867</v>
      </c>
      <c r="X4036" t="s">
        <v>38</v>
      </c>
    </row>
    <row r="4037" spans="1:24" x14ac:dyDescent="0.3">
      <c r="A4037">
        <v>972931</v>
      </c>
      <c r="B4037" t="s">
        <v>28868</v>
      </c>
      <c r="C4037" t="s">
        <v>28869</v>
      </c>
      <c r="D4037" t="s">
        <v>28870</v>
      </c>
      <c r="F4037" t="s">
        <v>141</v>
      </c>
      <c r="G4037" t="s">
        <v>27</v>
      </c>
      <c r="H4037" t="s">
        <v>28871</v>
      </c>
      <c r="I4037" t="s">
        <v>28872</v>
      </c>
      <c r="J4037" t="s">
        <v>28873</v>
      </c>
      <c r="K4037">
        <v>95</v>
      </c>
      <c r="M4037" t="s">
        <v>489</v>
      </c>
      <c r="N4037" t="s">
        <v>68</v>
      </c>
      <c r="O4037" t="s">
        <v>19705</v>
      </c>
      <c r="P4037" t="s">
        <v>491</v>
      </c>
      <c r="Q4037" t="s">
        <v>33</v>
      </c>
      <c r="R4037" t="s">
        <v>34</v>
      </c>
      <c r="S4037" t="s">
        <v>28874</v>
      </c>
      <c r="T4037" t="s">
        <v>390</v>
      </c>
      <c r="W4037" t="s">
        <v>28875</v>
      </c>
      <c r="X4037" t="s">
        <v>38</v>
      </c>
    </row>
    <row r="4038" spans="1:24" x14ac:dyDescent="0.3">
      <c r="A4038">
        <v>972933</v>
      </c>
      <c r="B4038" t="s">
        <v>28876</v>
      </c>
      <c r="C4038" t="s">
        <v>28877</v>
      </c>
      <c r="D4038" t="s">
        <v>28878</v>
      </c>
      <c r="E4038" t="s">
        <v>195</v>
      </c>
      <c r="F4038" t="s">
        <v>6865</v>
      </c>
      <c r="G4038" t="s">
        <v>43</v>
      </c>
      <c r="H4038" t="s">
        <v>28879</v>
      </c>
      <c r="I4038" t="s">
        <v>28880</v>
      </c>
      <c r="J4038" t="s">
        <v>28881</v>
      </c>
      <c r="K4038">
        <v>80</v>
      </c>
      <c r="L4038" t="s">
        <v>28882</v>
      </c>
      <c r="N4038" t="s">
        <v>68</v>
      </c>
      <c r="O4038" t="s">
        <v>130</v>
      </c>
      <c r="P4038" t="s">
        <v>28883</v>
      </c>
      <c r="Q4038" t="s">
        <v>33</v>
      </c>
      <c r="R4038" t="s">
        <v>34</v>
      </c>
      <c r="S4038" t="s">
        <v>28884</v>
      </c>
      <c r="T4038" t="s">
        <v>12540</v>
      </c>
      <c r="W4038" t="s">
        <v>28885</v>
      </c>
      <c r="X4038" t="s">
        <v>38</v>
      </c>
    </row>
    <row r="4039" spans="1:24" x14ac:dyDescent="0.3">
      <c r="A4039">
        <v>972935</v>
      </c>
      <c r="B4039">
        <v>284440</v>
      </c>
      <c r="C4039" t="s">
        <v>25671</v>
      </c>
      <c r="D4039" t="s">
        <v>25672</v>
      </c>
      <c r="F4039" t="s">
        <v>1001</v>
      </c>
      <c r="G4039" t="s">
        <v>43</v>
      </c>
      <c r="H4039" t="s">
        <v>28886</v>
      </c>
      <c r="I4039" t="s">
        <v>28886</v>
      </c>
      <c r="J4039" t="s">
        <v>28887</v>
      </c>
      <c r="K4039">
        <v>0</v>
      </c>
      <c r="N4039" t="s">
        <v>31</v>
      </c>
      <c r="Q4039" t="s">
        <v>33</v>
      </c>
      <c r="R4039" t="s">
        <v>34</v>
      </c>
      <c r="S4039" t="s">
        <v>25676</v>
      </c>
      <c r="T4039" t="s">
        <v>717</v>
      </c>
      <c r="W4039" t="s">
        <v>1510</v>
      </c>
    </row>
    <row r="4040" spans="1:24" x14ac:dyDescent="0.3">
      <c r="A4040">
        <v>972936</v>
      </c>
      <c r="B4040">
        <v>120797</v>
      </c>
      <c r="C4040" t="s">
        <v>28888</v>
      </c>
      <c r="D4040" t="s">
        <v>28889</v>
      </c>
      <c r="F4040" t="s">
        <v>209</v>
      </c>
      <c r="G4040" t="s">
        <v>27</v>
      </c>
      <c r="H4040" t="s">
        <v>28890</v>
      </c>
      <c r="I4040" t="s">
        <v>28891</v>
      </c>
      <c r="J4040" t="s">
        <v>28892</v>
      </c>
      <c r="K4040">
        <v>103</v>
      </c>
      <c r="L4040" t="s">
        <v>28893</v>
      </c>
      <c r="N4040" t="s">
        <v>68</v>
      </c>
      <c r="O4040" t="s">
        <v>2584</v>
      </c>
      <c r="P4040" t="s">
        <v>782</v>
      </c>
      <c r="Q4040" t="s">
        <v>33</v>
      </c>
      <c r="R4040" t="s">
        <v>34</v>
      </c>
      <c r="S4040" t="s">
        <v>28894</v>
      </c>
      <c r="W4040" t="s">
        <v>28895</v>
      </c>
      <c r="X4040" t="s">
        <v>38</v>
      </c>
    </row>
    <row r="4041" spans="1:24" x14ac:dyDescent="0.3">
      <c r="A4041">
        <v>972938</v>
      </c>
      <c r="B4041" t="s">
        <v>28896</v>
      </c>
      <c r="C4041" t="s">
        <v>28897</v>
      </c>
      <c r="D4041" t="s">
        <v>28898</v>
      </c>
      <c r="E4041" t="s">
        <v>2001</v>
      </c>
      <c r="F4041" t="s">
        <v>485</v>
      </c>
      <c r="G4041" t="s">
        <v>43</v>
      </c>
      <c r="H4041" t="s">
        <v>28899</v>
      </c>
      <c r="I4041" t="s">
        <v>28900</v>
      </c>
      <c r="J4041" t="s">
        <v>28901</v>
      </c>
      <c r="K4041">
        <v>78</v>
      </c>
      <c r="N4041" t="s">
        <v>31</v>
      </c>
      <c r="O4041" t="s">
        <v>1411</v>
      </c>
      <c r="Q4041" t="s">
        <v>33</v>
      </c>
      <c r="R4041" t="s">
        <v>34</v>
      </c>
      <c r="S4041" t="s">
        <v>28902</v>
      </c>
      <c r="W4041" t="s">
        <v>11058</v>
      </c>
      <c r="X4041" t="s">
        <v>38</v>
      </c>
    </row>
    <row r="4042" spans="1:24" x14ac:dyDescent="0.3">
      <c r="A4042">
        <v>972939</v>
      </c>
      <c r="B4042">
        <v>311928</v>
      </c>
      <c r="C4042" t="s">
        <v>28903</v>
      </c>
      <c r="D4042" t="s">
        <v>28904</v>
      </c>
      <c r="F4042" t="s">
        <v>63</v>
      </c>
      <c r="G4042" t="s">
        <v>27</v>
      </c>
      <c r="H4042" t="s">
        <v>28905</v>
      </c>
      <c r="I4042" t="s">
        <v>28906</v>
      </c>
      <c r="J4042" t="s">
        <v>28907</v>
      </c>
      <c r="K4042">
        <v>75</v>
      </c>
      <c r="L4042" t="s">
        <v>17939</v>
      </c>
      <c r="N4042" t="s">
        <v>68</v>
      </c>
      <c r="O4042" t="s">
        <v>2584</v>
      </c>
      <c r="P4042" t="s">
        <v>28908</v>
      </c>
      <c r="Q4042" t="s">
        <v>33</v>
      </c>
      <c r="R4042" t="s">
        <v>34</v>
      </c>
      <c r="S4042" t="s">
        <v>28909</v>
      </c>
      <c r="T4042" t="s">
        <v>1394</v>
      </c>
      <c r="W4042" t="s">
        <v>28910</v>
      </c>
      <c r="X4042" t="s">
        <v>38</v>
      </c>
    </row>
    <row r="4043" spans="1:24" x14ac:dyDescent="0.3">
      <c r="A4043">
        <v>972940</v>
      </c>
      <c r="B4043" t="s">
        <v>28911</v>
      </c>
      <c r="C4043" t="s">
        <v>28912</v>
      </c>
      <c r="D4043" t="s">
        <v>28913</v>
      </c>
      <c r="F4043" t="s">
        <v>1350</v>
      </c>
      <c r="G4043" t="s">
        <v>43</v>
      </c>
      <c r="H4043" t="s">
        <v>28914</v>
      </c>
      <c r="I4043" t="s">
        <v>28915</v>
      </c>
      <c r="J4043" t="s">
        <v>28916</v>
      </c>
      <c r="K4043">
        <v>79</v>
      </c>
      <c r="N4043" t="s">
        <v>31</v>
      </c>
      <c r="O4043" t="s">
        <v>1411</v>
      </c>
      <c r="Q4043" t="s">
        <v>33</v>
      </c>
      <c r="R4043" t="s">
        <v>34</v>
      </c>
      <c r="S4043" t="s">
        <v>28917</v>
      </c>
      <c r="T4043" t="s">
        <v>28918</v>
      </c>
      <c r="W4043" t="s">
        <v>718</v>
      </c>
      <c r="X4043" t="s">
        <v>38</v>
      </c>
    </row>
    <row r="4044" spans="1:24" x14ac:dyDescent="0.3">
      <c r="A4044">
        <v>972941</v>
      </c>
      <c r="B4044" t="s">
        <v>28919</v>
      </c>
      <c r="C4044" t="s">
        <v>28920</v>
      </c>
      <c r="D4044" t="s">
        <v>28921</v>
      </c>
      <c r="F4044" t="s">
        <v>507</v>
      </c>
      <c r="G4044" t="s">
        <v>43</v>
      </c>
      <c r="H4044" t="s">
        <v>28922</v>
      </c>
      <c r="I4044" t="s">
        <v>28923</v>
      </c>
      <c r="J4044" t="s">
        <v>28924</v>
      </c>
      <c r="K4044">
        <v>80</v>
      </c>
      <c r="L4044" t="s">
        <v>17555</v>
      </c>
      <c r="N4044" t="s">
        <v>68</v>
      </c>
      <c r="O4044" t="s">
        <v>2584</v>
      </c>
      <c r="P4044" t="s">
        <v>28810</v>
      </c>
      <c r="Q4044" t="s">
        <v>33</v>
      </c>
      <c r="R4044" t="s">
        <v>34</v>
      </c>
      <c r="S4044" t="s">
        <v>28925</v>
      </c>
      <c r="T4044" t="s">
        <v>28926</v>
      </c>
      <c r="W4044" t="s">
        <v>28927</v>
      </c>
      <c r="X4044" t="s">
        <v>38</v>
      </c>
    </row>
    <row r="4045" spans="1:24" x14ac:dyDescent="0.3">
      <c r="A4045">
        <v>972943</v>
      </c>
      <c r="B4045" t="s">
        <v>28928</v>
      </c>
      <c r="C4045" t="s">
        <v>28929</v>
      </c>
      <c r="D4045" t="s">
        <v>28930</v>
      </c>
      <c r="E4045" t="s">
        <v>195</v>
      </c>
      <c r="F4045" t="s">
        <v>3983</v>
      </c>
      <c r="G4045" t="s">
        <v>43</v>
      </c>
      <c r="H4045" t="s">
        <v>28931</v>
      </c>
      <c r="I4045" t="s">
        <v>28931</v>
      </c>
      <c r="J4045" t="s">
        <v>28932</v>
      </c>
      <c r="K4045">
        <v>0</v>
      </c>
      <c r="M4045" t="s">
        <v>28933</v>
      </c>
      <c r="N4045" t="s">
        <v>68</v>
      </c>
      <c r="O4045" t="s">
        <v>170</v>
      </c>
      <c r="P4045" t="s">
        <v>1259</v>
      </c>
      <c r="Q4045" t="s">
        <v>119</v>
      </c>
      <c r="R4045" t="s">
        <v>120</v>
      </c>
      <c r="S4045" t="s">
        <v>28934</v>
      </c>
      <c r="T4045" t="s">
        <v>36</v>
      </c>
      <c r="W4045" t="s">
        <v>28935</v>
      </c>
    </row>
    <row r="4046" spans="1:24" x14ac:dyDescent="0.3">
      <c r="A4046">
        <v>972942</v>
      </c>
      <c r="B4046" t="s">
        <v>7605</v>
      </c>
      <c r="C4046" t="s">
        <v>7606</v>
      </c>
      <c r="D4046" t="s">
        <v>7607</v>
      </c>
      <c r="E4046" t="s">
        <v>140</v>
      </c>
      <c r="F4046" t="s">
        <v>6072</v>
      </c>
      <c r="G4046" t="s">
        <v>43</v>
      </c>
      <c r="H4046" t="s">
        <v>28936</v>
      </c>
      <c r="I4046" t="s">
        <v>28937</v>
      </c>
      <c r="J4046" t="s">
        <v>28938</v>
      </c>
      <c r="K4046">
        <v>80</v>
      </c>
      <c r="L4046" t="s">
        <v>28939</v>
      </c>
      <c r="N4046" t="s">
        <v>31</v>
      </c>
      <c r="O4046" t="s">
        <v>1411</v>
      </c>
      <c r="Q4046" t="s">
        <v>33</v>
      </c>
      <c r="R4046" t="s">
        <v>34</v>
      </c>
      <c r="S4046" t="s">
        <v>7611</v>
      </c>
      <c r="T4046" t="s">
        <v>5371</v>
      </c>
      <c r="W4046" t="s">
        <v>28940</v>
      </c>
      <c r="X4046" t="s">
        <v>38</v>
      </c>
    </row>
    <row r="4047" spans="1:24" x14ac:dyDescent="0.3">
      <c r="A4047">
        <v>972944</v>
      </c>
      <c r="B4047">
        <v>334175</v>
      </c>
      <c r="C4047" t="s">
        <v>28941</v>
      </c>
      <c r="D4047" t="s">
        <v>28942</v>
      </c>
      <c r="F4047" t="s">
        <v>920</v>
      </c>
      <c r="G4047" t="s">
        <v>27</v>
      </c>
      <c r="H4047" t="s">
        <v>28943</v>
      </c>
      <c r="I4047" t="s">
        <v>28944</v>
      </c>
      <c r="J4047" t="s">
        <v>28945</v>
      </c>
      <c r="K4047">
        <v>84</v>
      </c>
      <c r="L4047" t="s">
        <v>3389</v>
      </c>
      <c r="N4047" t="s">
        <v>68</v>
      </c>
      <c r="O4047" t="s">
        <v>2584</v>
      </c>
      <c r="P4047" t="s">
        <v>2450</v>
      </c>
      <c r="Q4047" t="s">
        <v>33</v>
      </c>
      <c r="R4047" t="s">
        <v>34</v>
      </c>
      <c r="S4047" t="s">
        <v>28946</v>
      </c>
      <c r="W4047" t="s">
        <v>3908</v>
      </c>
      <c r="X4047" t="s">
        <v>38</v>
      </c>
    </row>
    <row r="4048" spans="1:24" x14ac:dyDescent="0.3">
      <c r="A4048">
        <v>972945</v>
      </c>
      <c r="B4048">
        <v>209617</v>
      </c>
      <c r="C4048" t="s">
        <v>28947</v>
      </c>
      <c r="D4048" t="s">
        <v>28948</v>
      </c>
      <c r="E4048" t="s">
        <v>140</v>
      </c>
      <c r="F4048" t="s">
        <v>847</v>
      </c>
      <c r="G4048" t="s">
        <v>27</v>
      </c>
      <c r="H4048" t="s">
        <v>28949</v>
      </c>
      <c r="I4048" t="s">
        <v>28950</v>
      </c>
      <c r="J4048" t="s">
        <v>28951</v>
      </c>
      <c r="K4048">
        <v>21</v>
      </c>
      <c r="L4048" t="s">
        <v>3817</v>
      </c>
      <c r="N4048" t="s">
        <v>68</v>
      </c>
      <c r="O4048" t="s">
        <v>1411</v>
      </c>
      <c r="P4048" t="s">
        <v>469</v>
      </c>
      <c r="Q4048" t="s">
        <v>33</v>
      </c>
      <c r="R4048" t="s">
        <v>34</v>
      </c>
      <c r="S4048" t="s">
        <v>28952</v>
      </c>
      <c r="W4048" t="s">
        <v>28953</v>
      </c>
      <c r="X4048" t="s">
        <v>60</v>
      </c>
    </row>
    <row r="4049" spans="1:24" x14ac:dyDescent="0.3">
      <c r="A4049">
        <v>972947</v>
      </c>
      <c r="B4049">
        <v>275716</v>
      </c>
      <c r="C4049" t="s">
        <v>28954</v>
      </c>
      <c r="D4049" t="s">
        <v>28955</v>
      </c>
      <c r="F4049" t="s">
        <v>1324</v>
      </c>
      <c r="G4049" t="s">
        <v>43</v>
      </c>
      <c r="H4049" t="s">
        <v>28956</v>
      </c>
      <c r="I4049" t="s">
        <v>28957</v>
      </c>
      <c r="J4049" t="s">
        <v>28958</v>
      </c>
      <c r="K4049">
        <v>15</v>
      </c>
      <c r="L4049" t="s">
        <v>726</v>
      </c>
      <c r="N4049" t="s">
        <v>68</v>
      </c>
      <c r="O4049" t="s">
        <v>2584</v>
      </c>
      <c r="P4049" t="s">
        <v>706</v>
      </c>
      <c r="Q4049" t="s">
        <v>33</v>
      </c>
      <c r="R4049" t="s">
        <v>34</v>
      </c>
      <c r="S4049" t="s">
        <v>28959</v>
      </c>
      <c r="W4049" t="s">
        <v>1978</v>
      </c>
      <c r="X4049" t="s">
        <v>60</v>
      </c>
    </row>
    <row r="4050" spans="1:24" x14ac:dyDescent="0.3">
      <c r="A4050">
        <v>972949</v>
      </c>
      <c r="B4050">
        <v>204358</v>
      </c>
      <c r="C4050" t="s">
        <v>28960</v>
      </c>
      <c r="D4050" t="s">
        <v>28961</v>
      </c>
      <c r="E4050" t="s">
        <v>3529</v>
      </c>
      <c r="F4050" t="s">
        <v>1350</v>
      </c>
      <c r="G4050" t="s">
        <v>27</v>
      </c>
      <c r="H4050" t="s">
        <v>28962</v>
      </c>
      <c r="I4050" t="s">
        <v>28963</v>
      </c>
      <c r="J4050" t="s">
        <v>28964</v>
      </c>
      <c r="K4050">
        <v>69</v>
      </c>
      <c r="L4050" t="s">
        <v>28965</v>
      </c>
      <c r="N4050" t="s">
        <v>68</v>
      </c>
      <c r="O4050" t="s">
        <v>2584</v>
      </c>
      <c r="P4050" t="s">
        <v>7185</v>
      </c>
      <c r="Q4050" t="s">
        <v>33</v>
      </c>
      <c r="R4050" t="s">
        <v>34</v>
      </c>
      <c r="S4050" t="s">
        <v>28966</v>
      </c>
      <c r="T4050" t="s">
        <v>8010</v>
      </c>
      <c r="W4050" t="s">
        <v>28967</v>
      </c>
      <c r="X4050" t="s">
        <v>38</v>
      </c>
    </row>
    <row r="4051" spans="1:24" x14ac:dyDescent="0.3">
      <c r="A4051">
        <v>972950</v>
      </c>
      <c r="B4051" t="s">
        <v>28968</v>
      </c>
      <c r="C4051" t="s">
        <v>28969</v>
      </c>
      <c r="D4051" t="s">
        <v>28970</v>
      </c>
      <c r="F4051" t="s">
        <v>507</v>
      </c>
      <c r="G4051" t="s">
        <v>27</v>
      </c>
      <c r="H4051" t="s">
        <v>28971</v>
      </c>
      <c r="I4051" t="s">
        <v>28972</v>
      </c>
      <c r="J4051" t="s">
        <v>28973</v>
      </c>
      <c r="K4051">
        <v>74</v>
      </c>
      <c r="L4051" t="s">
        <v>8571</v>
      </c>
      <c r="N4051" t="s">
        <v>68</v>
      </c>
      <c r="O4051" t="s">
        <v>1411</v>
      </c>
      <c r="P4051" t="s">
        <v>286</v>
      </c>
      <c r="Q4051" t="s">
        <v>33</v>
      </c>
      <c r="R4051" t="s">
        <v>34</v>
      </c>
      <c r="S4051" t="s">
        <v>87</v>
      </c>
      <c r="W4051" t="s">
        <v>1520</v>
      </c>
      <c r="X4051" t="s">
        <v>38</v>
      </c>
    </row>
    <row r="4052" spans="1:24" x14ac:dyDescent="0.3">
      <c r="A4052">
        <v>972951</v>
      </c>
      <c r="B4052">
        <v>330086</v>
      </c>
      <c r="C4052" t="s">
        <v>28974</v>
      </c>
      <c r="D4052" t="s">
        <v>28975</v>
      </c>
      <c r="E4052" t="s">
        <v>185</v>
      </c>
      <c r="F4052" t="s">
        <v>165</v>
      </c>
      <c r="G4052" t="s">
        <v>27</v>
      </c>
      <c r="H4052" t="s">
        <v>28976</v>
      </c>
      <c r="J4052" t="s">
        <v>28977</v>
      </c>
      <c r="N4052" t="s">
        <v>31</v>
      </c>
      <c r="R4052" t="s">
        <v>78</v>
      </c>
      <c r="S4052" t="s">
        <v>28978</v>
      </c>
      <c r="W4052" t="s">
        <v>28979</v>
      </c>
      <c r="X4052" t="s">
        <v>38</v>
      </c>
    </row>
    <row r="4053" spans="1:24" x14ac:dyDescent="0.3">
      <c r="A4053">
        <v>972953</v>
      </c>
      <c r="B4053" t="s">
        <v>28980</v>
      </c>
      <c r="C4053" t="s">
        <v>28981</v>
      </c>
      <c r="D4053" t="s">
        <v>28982</v>
      </c>
      <c r="F4053" t="s">
        <v>970</v>
      </c>
      <c r="G4053" t="s">
        <v>27</v>
      </c>
      <c r="H4053" t="s">
        <v>28983</v>
      </c>
      <c r="I4053" t="s">
        <v>28984</v>
      </c>
      <c r="J4053" t="s">
        <v>28985</v>
      </c>
      <c r="K4053">
        <v>133</v>
      </c>
      <c r="L4053" t="s">
        <v>3732</v>
      </c>
      <c r="N4053" t="s">
        <v>68</v>
      </c>
      <c r="O4053" t="s">
        <v>2584</v>
      </c>
      <c r="P4053" t="s">
        <v>3733</v>
      </c>
      <c r="Q4053" t="s">
        <v>33</v>
      </c>
      <c r="R4053" t="s">
        <v>34</v>
      </c>
      <c r="S4053" t="s">
        <v>28986</v>
      </c>
      <c r="T4053" t="s">
        <v>36</v>
      </c>
      <c r="W4053" t="s">
        <v>28987</v>
      </c>
      <c r="X4053" t="s">
        <v>38</v>
      </c>
    </row>
    <row r="4054" spans="1:24" x14ac:dyDescent="0.3">
      <c r="A4054">
        <v>972954</v>
      </c>
      <c r="B4054" t="s">
        <v>28988</v>
      </c>
      <c r="C4054" t="s">
        <v>28989</v>
      </c>
      <c r="D4054" t="s">
        <v>28990</v>
      </c>
      <c r="E4054" t="s">
        <v>195</v>
      </c>
      <c r="F4054" t="s">
        <v>153</v>
      </c>
      <c r="G4054" t="s">
        <v>27</v>
      </c>
      <c r="H4054" t="s">
        <v>28991</v>
      </c>
      <c r="I4054" t="s">
        <v>28991</v>
      </c>
      <c r="J4054" t="s">
        <v>28992</v>
      </c>
      <c r="K4054">
        <v>0</v>
      </c>
      <c r="M4054" t="s">
        <v>28993</v>
      </c>
      <c r="N4054" t="s">
        <v>68</v>
      </c>
      <c r="O4054" t="s">
        <v>170</v>
      </c>
      <c r="P4054" t="s">
        <v>4343</v>
      </c>
      <c r="Q4054" t="s">
        <v>33</v>
      </c>
      <c r="R4054" t="s">
        <v>34</v>
      </c>
      <c r="S4054" t="s">
        <v>28994</v>
      </c>
      <c r="W4054" t="s">
        <v>28266</v>
      </c>
    </row>
    <row r="4055" spans="1:24" x14ac:dyDescent="0.3">
      <c r="A4055">
        <v>972955</v>
      </c>
      <c r="B4055">
        <v>242333</v>
      </c>
      <c r="C4055" t="s">
        <v>28492</v>
      </c>
      <c r="D4055" t="s">
        <v>28493</v>
      </c>
      <c r="E4055" t="s">
        <v>101</v>
      </c>
      <c r="F4055" t="s">
        <v>1001</v>
      </c>
      <c r="G4055" t="s">
        <v>43</v>
      </c>
      <c r="H4055" t="s">
        <v>28995</v>
      </c>
      <c r="I4055" t="s">
        <v>28996</v>
      </c>
      <c r="J4055" t="s">
        <v>28997</v>
      </c>
      <c r="K4055">
        <v>36</v>
      </c>
      <c r="L4055" t="s">
        <v>5621</v>
      </c>
      <c r="N4055" t="s">
        <v>68</v>
      </c>
      <c r="O4055" t="s">
        <v>332</v>
      </c>
      <c r="P4055" t="s">
        <v>171</v>
      </c>
      <c r="Q4055" t="s">
        <v>33</v>
      </c>
      <c r="R4055" t="s">
        <v>34</v>
      </c>
      <c r="S4055" t="e">
        <f>- Neuquén - Barrio Confluencia</f>
        <v>#NAME?</v>
      </c>
      <c r="T4055" t="s">
        <v>265</v>
      </c>
      <c r="W4055" t="s">
        <v>28998</v>
      </c>
      <c r="X4055" t="s">
        <v>60</v>
      </c>
    </row>
    <row r="4056" spans="1:24" x14ac:dyDescent="0.3">
      <c r="A4056">
        <v>972956</v>
      </c>
      <c r="B4056" t="s">
        <v>28999</v>
      </c>
      <c r="C4056" t="s">
        <v>29000</v>
      </c>
      <c r="D4056" t="s">
        <v>29001</v>
      </c>
      <c r="F4056" t="s">
        <v>1042</v>
      </c>
      <c r="G4056" t="s">
        <v>27</v>
      </c>
      <c r="H4056" t="s">
        <v>29002</v>
      </c>
      <c r="I4056" t="s">
        <v>29003</v>
      </c>
      <c r="J4056" t="s">
        <v>29004</v>
      </c>
      <c r="K4056">
        <v>131</v>
      </c>
      <c r="N4056" t="s">
        <v>31</v>
      </c>
      <c r="O4056" t="s">
        <v>1411</v>
      </c>
      <c r="Q4056" t="s">
        <v>33</v>
      </c>
      <c r="R4056" t="s">
        <v>34</v>
      </c>
      <c r="S4056" t="s">
        <v>29005</v>
      </c>
      <c r="T4056" t="s">
        <v>29006</v>
      </c>
      <c r="W4056" t="s">
        <v>8403</v>
      </c>
      <c r="X4056" t="s">
        <v>38</v>
      </c>
    </row>
    <row r="4057" spans="1:24" x14ac:dyDescent="0.3">
      <c r="A4057">
        <v>972957</v>
      </c>
      <c r="B4057" t="s">
        <v>29007</v>
      </c>
      <c r="C4057" t="s">
        <v>29008</v>
      </c>
      <c r="D4057" t="s">
        <v>29009</v>
      </c>
      <c r="E4057" t="s">
        <v>1432</v>
      </c>
      <c r="F4057" t="s">
        <v>738</v>
      </c>
      <c r="G4057" t="s">
        <v>27</v>
      </c>
      <c r="H4057" t="s">
        <v>29010</v>
      </c>
      <c r="I4057" t="s">
        <v>29011</v>
      </c>
      <c r="J4057" t="s">
        <v>29012</v>
      </c>
      <c r="K4057">
        <v>136</v>
      </c>
      <c r="L4057" t="s">
        <v>576</v>
      </c>
      <c r="N4057" t="s">
        <v>68</v>
      </c>
      <c r="O4057" t="s">
        <v>2584</v>
      </c>
      <c r="P4057" t="s">
        <v>577</v>
      </c>
      <c r="Q4057" t="s">
        <v>33</v>
      </c>
      <c r="R4057" t="s">
        <v>34</v>
      </c>
      <c r="S4057" t="s">
        <v>29013</v>
      </c>
      <c r="W4057" t="s">
        <v>29014</v>
      </c>
      <c r="X4057" t="s">
        <v>38</v>
      </c>
    </row>
    <row r="4058" spans="1:24" x14ac:dyDescent="0.3">
      <c r="A4058">
        <v>972958</v>
      </c>
      <c r="B4058" t="s">
        <v>29015</v>
      </c>
      <c r="C4058" t="s">
        <v>29016</v>
      </c>
      <c r="D4058" t="s">
        <v>29017</v>
      </c>
      <c r="E4058" t="s">
        <v>140</v>
      </c>
      <c r="F4058" t="s">
        <v>603</v>
      </c>
      <c r="G4058" t="s">
        <v>27</v>
      </c>
      <c r="H4058" t="s">
        <v>29018</v>
      </c>
      <c r="J4058" t="s">
        <v>29019</v>
      </c>
      <c r="N4058" t="s">
        <v>31</v>
      </c>
      <c r="R4058" t="s">
        <v>78</v>
      </c>
      <c r="S4058" t="s">
        <v>29020</v>
      </c>
      <c r="T4058" t="s">
        <v>107</v>
      </c>
      <c r="W4058" t="s">
        <v>29021</v>
      </c>
    </row>
    <row r="4059" spans="1:24" x14ac:dyDescent="0.3">
      <c r="A4059">
        <v>972959</v>
      </c>
      <c r="B4059">
        <v>203849</v>
      </c>
      <c r="C4059" t="s">
        <v>29022</v>
      </c>
      <c r="D4059" t="s">
        <v>29023</v>
      </c>
      <c r="F4059" t="s">
        <v>463</v>
      </c>
      <c r="G4059" t="s">
        <v>43</v>
      </c>
      <c r="H4059" t="s">
        <v>29024</v>
      </c>
      <c r="I4059" t="s">
        <v>29025</v>
      </c>
      <c r="J4059" t="s">
        <v>29026</v>
      </c>
      <c r="K4059">
        <v>126</v>
      </c>
      <c r="N4059" t="s">
        <v>31</v>
      </c>
      <c r="O4059" t="s">
        <v>1411</v>
      </c>
      <c r="Q4059" t="s">
        <v>33</v>
      </c>
      <c r="R4059" t="s">
        <v>34</v>
      </c>
      <c r="S4059" t="s">
        <v>29027</v>
      </c>
      <c r="W4059" t="s">
        <v>29028</v>
      </c>
      <c r="X4059" t="s">
        <v>38</v>
      </c>
    </row>
    <row r="4060" spans="1:24" x14ac:dyDescent="0.3">
      <c r="A4060">
        <v>972960</v>
      </c>
      <c r="B4060" t="s">
        <v>29029</v>
      </c>
      <c r="C4060" t="s">
        <v>29030</v>
      </c>
      <c r="D4060" t="s">
        <v>29031</v>
      </c>
      <c r="E4060" t="s">
        <v>140</v>
      </c>
      <c r="F4060" t="s">
        <v>92</v>
      </c>
      <c r="G4060" t="s">
        <v>27</v>
      </c>
      <c r="H4060" t="s">
        <v>29032</v>
      </c>
      <c r="I4060" t="s">
        <v>29033</v>
      </c>
      <c r="J4060" t="s">
        <v>29034</v>
      </c>
      <c r="K4060">
        <v>61</v>
      </c>
      <c r="L4060" t="s">
        <v>983</v>
      </c>
      <c r="N4060" t="s">
        <v>68</v>
      </c>
      <c r="O4060" t="s">
        <v>332</v>
      </c>
      <c r="P4060" t="s">
        <v>984</v>
      </c>
      <c r="Q4060" t="s">
        <v>33</v>
      </c>
      <c r="R4060" t="s">
        <v>34</v>
      </c>
      <c r="S4060" t="s">
        <v>29035</v>
      </c>
      <c r="T4060" t="s">
        <v>29036</v>
      </c>
      <c r="W4060" t="s">
        <v>29037</v>
      </c>
      <c r="X4060" t="s">
        <v>38</v>
      </c>
    </row>
    <row r="4061" spans="1:24" x14ac:dyDescent="0.3">
      <c r="A4061">
        <v>972961</v>
      </c>
      <c r="B4061">
        <v>136363</v>
      </c>
      <c r="C4061" t="s">
        <v>29038</v>
      </c>
      <c r="D4061" t="s">
        <v>29039</v>
      </c>
      <c r="E4061" t="s">
        <v>195</v>
      </c>
      <c r="F4061" t="s">
        <v>1146</v>
      </c>
      <c r="G4061" t="s">
        <v>27</v>
      </c>
      <c r="H4061" t="s">
        <v>29040</v>
      </c>
      <c r="I4061" t="s">
        <v>29041</v>
      </c>
      <c r="J4061" t="s">
        <v>29042</v>
      </c>
      <c r="K4061">
        <v>69</v>
      </c>
      <c r="M4061" t="s">
        <v>29043</v>
      </c>
      <c r="N4061" t="s">
        <v>31</v>
      </c>
      <c r="O4061" t="s">
        <v>170</v>
      </c>
      <c r="Q4061" t="s">
        <v>119</v>
      </c>
      <c r="R4061" t="s">
        <v>120</v>
      </c>
      <c r="S4061" t="s">
        <v>29044</v>
      </c>
      <c r="T4061" t="s">
        <v>29045</v>
      </c>
      <c r="W4061" t="s">
        <v>29046</v>
      </c>
      <c r="X4061" t="s">
        <v>60</v>
      </c>
    </row>
    <row r="4062" spans="1:24" x14ac:dyDescent="0.3">
      <c r="A4062">
        <v>972962</v>
      </c>
      <c r="B4062">
        <v>17202</v>
      </c>
      <c r="C4062" t="s">
        <v>29047</v>
      </c>
      <c r="D4062" t="s">
        <v>29048</v>
      </c>
      <c r="E4062" t="s">
        <v>195</v>
      </c>
      <c r="F4062" t="s">
        <v>6221</v>
      </c>
      <c r="G4062" t="s">
        <v>27</v>
      </c>
      <c r="H4062" t="s">
        <v>29049</v>
      </c>
      <c r="I4062" t="s">
        <v>29049</v>
      </c>
      <c r="J4062" t="s">
        <v>29050</v>
      </c>
      <c r="K4062">
        <v>0</v>
      </c>
      <c r="L4062" t="s">
        <v>29051</v>
      </c>
      <c r="N4062" t="s">
        <v>68</v>
      </c>
      <c r="O4062" t="s">
        <v>332</v>
      </c>
      <c r="P4062" t="s">
        <v>803</v>
      </c>
      <c r="Q4062" t="s">
        <v>119</v>
      </c>
      <c r="R4062" t="s">
        <v>120</v>
      </c>
      <c r="S4062" t="s">
        <v>29052</v>
      </c>
      <c r="T4062" t="s">
        <v>540</v>
      </c>
      <c r="W4062" t="s">
        <v>10048</v>
      </c>
    </row>
    <row r="4063" spans="1:24" x14ac:dyDescent="0.3">
      <c r="A4063">
        <v>972963</v>
      </c>
      <c r="B4063">
        <v>238248</v>
      </c>
      <c r="C4063" t="s">
        <v>28691</v>
      </c>
      <c r="D4063" t="s">
        <v>28692</v>
      </c>
      <c r="E4063" t="s">
        <v>195</v>
      </c>
      <c r="F4063" t="s">
        <v>53</v>
      </c>
      <c r="G4063" t="s">
        <v>43</v>
      </c>
      <c r="H4063" t="s">
        <v>29053</v>
      </c>
      <c r="I4063" t="s">
        <v>29053</v>
      </c>
      <c r="J4063" t="s">
        <v>29054</v>
      </c>
      <c r="K4063">
        <v>0</v>
      </c>
      <c r="M4063" t="s">
        <v>29055</v>
      </c>
      <c r="N4063" t="s">
        <v>68</v>
      </c>
      <c r="O4063" t="s">
        <v>19705</v>
      </c>
      <c r="P4063" t="s">
        <v>851</v>
      </c>
      <c r="Q4063" t="s">
        <v>1586</v>
      </c>
      <c r="R4063" t="s">
        <v>1587</v>
      </c>
      <c r="S4063" t="s">
        <v>28696</v>
      </c>
      <c r="T4063" t="s">
        <v>28697</v>
      </c>
      <c r="W4063" t="s">
        <v>29056</v>
      </c>
    </row>
    <row r="4064" spans="1:24" x14ac:dyDescent="0.3">
      <c r="A4064">
        <v>972964</v>
      </c>
      <c r="B4064">
        <v>251393</v>
      </c>
      <c r="C4064" t="s">
        <v>29057</v>
      </c>
      <c r="D4064" t="s">
        <v>29058</v>
      </c>
      <c r="E4064" t="s">
        <v>195</v>
      </c>
      <c r="F4064" t="s">
        <v>6865</v>
      </c>
      <c r="G4064" t="s">
        <v>27</v>
      </c>
      <c r="H4064" t="s">
        <v>29059</v>
      </c>
      <c r="I4064" t="s">
        <v>29060</v>
      </c>
      <c r="J4064" t="s">
        <v>29061</v>
      </c>
      <c r="K4064">
        <v>61</v>
      </c>
      <c r="M4064" t="s">
        <v>29062</v>
      </c>
      <c r="N4064" t="s">
        <v>68</v>
      </c>
      <c r="O4064" t="s">
        <v>170</v>
      </c>
      <c r="P4064" t="s">
        <v>1150</v>
      </c>
      <c r="Q4064" t="s">
        <v>33</v>
      </c>
      <c r="R4064" t="s">
        <v>34</v>
      </c>
      <c r="S4064" t="s">
        <v>29063</v>
      </c>
      <c r="T4064" t="s">
        <v>36</v>
      </c>
      <c r="W4064" t="s">
        <v>438</v>
      </c>
      <c r="X4064" t="s">
        <v>60</v>
      </c>
    </row>
    <row r="4065" spans="1:24" x14ac:dyDescent="0.3">
      <c r="A4065">
        <v>972965</v>
      </c>
      <c r="B4065" t="s">
        <v>16664</v>
      </c>
      <c r="C4065" t="s">
        <v>16665</v>
      </c>
      <c r="D4065" t="s">
        <v>16666</v>
      </c>
      <c r="E4065" t="s">
        <v>185</v>
      </c>
      <c r="F4065" t="s">
        <v>141</v>
      </c>
      <c r="G4065" t="s">
        <v>43</v>
      </c>
      <c r="H4065" t="s">
        <v>29064</v>
      </c>
      <c r="I4065" t="s">
        <v>29065</v>
      </c>
      <c r="J4065" t="s">
        <v>29066</v>
      </c>
      <c r="K4065">
        <v>98</v>
      </c>
      <c r="L4065" t="s">
        <v>29067</v>
      </c>
      <c r="N4065" t="s">
        <v>68</v>
      </c>
      <c r="O4065" t="s">
        <v>1411</v>
      </c>
      <c r="P4065" t="s">
        <v>6170</v>
      </c>
      <c r="Q4065" t="s">
        <v>33</v>
      </c>
      <c r="R4065" t="s">
        <v>34</v>
      </c>
      <c r="S4065" t="s">
        <v>16670</v>
      </c>
      <c r="W4065" t="s">
        <v>29068</v>
      </c>
      <c r="X4065" t="s">
        <v>38</v>
      </c>
    </row>
    <row r="4066" spans="1:24" x14ac:dyDescent="0.3">
      <c r="A4066">
        <v>972966</v>
      </c>
      <c r="B4066" t="s">
        <v>29069</v>
      </c>
      <c r="C4066" t="s">
        <v>29070</v>
      </c>
      <c r="D4066" t="s">
        <v>29071</v>
      </c>
      <c r="F4066" t="s">
        <v>562</v>
      </c>
      <c r="G4066" t="s">
        <v>27</v>
      </c>
      <c r="H4066" t="s">
        <v>29072</v>
      </c>
      <c r="I4066" t="s">
        <v>29073</v>
      </c>
      <c r="J4066" t="s">
        <v>29074</v>
      </c>
      <c r="K4066">
        <v>100</v>
      </c>
      <c r="N4066" t="s">
        <v>31</v>
      </c>
      <c r="O4066" t="s">
        <v>1411</v>
      </c>
      <c r="Q4066" t="s">
        <v>33</v>
      </c>
      <c r="R4066" t="s">
        <v>34</v>
      </c>
      <c r="S4066" t="s">
        <v>29075</v>
      </c>
      <c r="W4066" t="s">
        <v>29076</v>
      </c>
      <c r="X4066" t="s">
        <v>38</v>
      </c>
    </row>
    <row r="4067" spans="1:24" x14ac:dyDescent="0.3">
      <c r="A4067">
        <v>972969</v>
      </c>
      <c r="B4067" t="s">
        <v>29077</v>
      </c>
      <c r="C4067" t="s">
        <v>29078</v>
      </c>
      <c r="D4067" t="s">
        <v>29079</v>
      </c>
      <c r="E4067" t="s">
        <v>425</v>
      </c>
      <c r="F4067" t="s">
        <v>165</v>
      </c>
      <c r="G4067" t="s">
        <v>27</v>
      </c>
      <c r="H4067" t="s">
        <v>29080</v>
      </c>
      <c r="I4067" t="s">
        <v>29081</v>
      </c>
      <c r="J4067" t="s">
        <v>29082</v>
      </c>
      <c r="K4067">
        <v>87</v>
      </c>
      <c r="L4067" t="s">
        <v>29083</v>
      </c>
      <c r="N4067" t="s">
        <v>68</v>
      </c>
      <c r="O4067" t="s">
        <v>2584</v>
      </c>
      <c r="P4067" t="s">
        <v>2043</v>
      </c>
      <c r="Q4067" t="s">
        <v>33</v>
      </c>
      <c r="R4067" t="s">
        <v>34</v>
      </c>
      <c r="S4067" t="s">
        <v>29084</v>
      </c>
      <c r="W4067" t="s">
        <v>29085</v>
      </c>
      <c r="X4067" t="s">
        <v>38</v>
      </c>
    </row>
    <row r="4068" spans="1:24" x14ac:dyDescent="0.3">
      <c r="A4068">
        <v>972973</v>
      </c>
      <c r="B4068" t="s">
        <v>19353</v>
      </c>
      <c r="C4068" t="s">
        <v>19354</v>
      </c>
      <c r="D4068" t="s">
        <v>19355</v>
      </c>
      <c r="F4068" t="s">
        <v>1001</v>
      </c>
      <c r="G4068" t="s">
        <v>27</v>
      </c>
      <c r="H4068" t="s">
        <v>29086</v>
      </c>
      <c r="J4068" t="s">
        <v>29087</v>
      </c>
      <c r="N4068" t="s">
        <v>31</v>
      </c>
      <c r="R4068" t="s">
        <v>78</v>
      </c>
      <c r="S4068" t="s">
        <v>19359</v>
      </c>
      <c r="T4068" t="s">
        <v>6975</v>
      </c>
      <c r="W4068" t="s">
        <v>29088</v>
      </c>
      <c r="X4068" t="s">
        <v>38</v>
      </c>
    </row>
    <row r="4069" spans="1:24" x14ac:dyDescent="0.3">
      <c r="A4069">
        <v>972972</v>
      </c>
      <c r="B4069">
        <v>330086</v>
      </c>
      <c r="C4069" t="s">
        <v>28974</v>
      </c>
      <c r="D4069" t="s">
        <v>28975</v>
      </c>
      <c r="E4069" t="s">
        <v>185</v>
      </c>
      <c r="F4069" t="s">
        <v>165</v>
      </c>
      <c r="G4069" t="s">
        <v>27</v>
      </c>
      <c r="H4069" t="s">
        <v>29089</v>
      </c>
      <c r="I4069" t="s">
        <v>29089</v>
      </c>
      <c r="J4069" t="s">
        <v>29090</v>
      </c>
      <c r="K4069">
        <v>0</v>
      </c>
      <c r="L4069" t="s">
        <v>252</v>
      </c>
      <c r="N4069" t="s">
        <v>68</v>
      </c>
      <c r="O4069" t="s">
        <v>1411</v>
      </c>
      <c r="P4069" t="s">
        <v>253</v>
      </c>
      <c r="Q4069" t="s">
        <v>33</v>
      </c>
      <c r="R4069" t="s">
        <v>34</v>
      </c>
      <c r="S4069" t="s">
        <v>28978</v>
      </c>
      <c r="W4069" t="s">
        <v>28979</v>
      </c>
    </row>
    <row r="4070" spans="1:24" x14ac:dyDescent="0.3">
      <c r="A4070">
        <v>972976</v>
      </c>
      <c r="B4070" t="s">
        <v>29091</v>
      </c>
      <c r="C4070" t="s">
        <v>29092</v>
      </c>
      <c r="D4070" t="s">
        <v>29093</v>
      </c>
      <c r="F4070" t="s">
        <v>281</v>
      </c>
      <c r="G4070" t="s">
        <v>43</v>
      </c>
      <c r="H4070" t="s">
        <v>29094</v>
      </c>
      <c r="I4070" t="s">
        <v>29095</v>
      </c>
      <c r="J4070" t="s">
        <v>29096</v>
      </c>
      <c r="K4070">
        <v>94</v>
      </c>
      <c r="N4070" t="s">
        <v>31</v>
      </c>
      <c r="O4070" t="s">
        <v>1411</v>
      </c>
      <c r="Q4070" t="s">
        <v>33</v>
      </c>
      <c r="R4070" t="s">
        <v>34</v>
      </c>
      <c r="S4070" t="s">
        <v>29097</v>
      </c>
      <c r="T4070" t="s">
        <v>3448</v>
      </c>
      <c r="W4070" t="s">
        <v>29098</v>
      </c>
      <c r="X4070" t="s">
        <v>38</v>
      </c>
    </row>
    <row r="4071" spans="1:24" x14ac:dyDescent="0.3">
      <c r="A4071">
        <v>972977</v>
      </c>
      <c r="B4071">
        <v>301399</v>
      </c>
      <c r="C4071" t="s">
        <v>29099</v>
      </c>
      <c r="D4071" t="s">
        <v>29100</v>
      </c>
      <c r="F4071" t="s">
        <v>909</v>
      </c>
      <c r="G4071" t="s">
        <v>43</v>
      </c>
      <c r="H4071" t="s">
        <v>29101</v>
      </c>
      <c r="I4071" t="s">
        <v>29102</v>
      </c>
      <c r="J4071" t="s">
        <v>29103</v>
      </c>
      <c r="K4071">
        <v>93</v>
      </c>
      <c r="L4071" t="s">
        <v>682</v>
      </c>
      <c r="N4071" t="s">
        <v>68</v>
      </c>
      <c r="O4071" t="s">
        <v>2584</v>
      </c>
      <c r="P4071" t="s">
        <v>3935</v>
      </c>
      <c r="Q4071" t="s">
        <v>33</v>
      </c>
      <c r="R4071" t="s">
        <v>34</v>
      </c>
      <c r="S4071" t="s">
        <v>29104</v>
      </c>
      <c r="T4071" t="s">
        <v>1569</v>
      </c>
      <c r="W4071" t="s">
        <v>29105</v>
      </c>
      <c r="X4071" t="s">
        <v>38</v>
      </c>
    </row>
    <row r="4072" spans="1:24" x14ac:dyDescent="0.3">
      <c r="A4072">
        <v>972978</v>
      </c>
      <c r="B4072">
        <v>306683</v>
      </c>
      <c r="C4072" t="s">
        <v>23243</v>
      </c>
      <c r="D4072" t="s">
        <v>23244</v>
      </c>
      <c r="F4072" t="s">
        <v>650</v>
      </c>
      <c r="G4072" t="s">
        <v>43</v>
      </c>
      <c r="H4072" t="s">
        <v>29106</v>
      </c>
      <c r="I4072" t="s">
        <v>29107</v>
      </c>
      <c r="J4072" t="s">
        <v>29108</v>
      </c>
      <c r="K4072">
        <v>71</v>
      </c>
      <c r="N4072" t="s">
        <v>31</v>
      </c>
      <c r="O4072" t="s">
        <v>1411</v>
      </c>
      <c r="Q4072" t="s">
        <v>33</v>
      </c>
      <c r="R4072" t="s">
        <v>34</v>
      </c>
      <c r="S4072" t="s">
        <v>23248</v>
      </c>
      <c r="T4072" t="s">
        <v>646</v>
      </c>
      <c r="W4072" t="s">
        <v>2962</v>
      </c>
      <c r="X4072" t="s">
        <v>38</v>
      </c>
    </row>
    <row r="4073" spans="1:24" x14ac:dyDescent="0.3">
      <c r="A4073">
        <v>972979</v>
      </c>
      <c r="B4073">
        <v>305395</v>
      </c>
      <c r="C4073" t="s">
        <v>29109</v>
      </c>
      <c r="D4073" t="s">
        <v>29110</v>
      </c>
      <c r="F4073" t="s">
        <v>320</v>
      </c>
      <c r="G4073" t="s">
        <v>27</v>
      </c>
      <c r="H4073" t="s">
        <v>29111</v>
      </c>
      <c r="I4073" t="s">
        <v>29112</v>
      </c>
      <c r="J4073" t="s">
        <v>29113</v>
      </c>
      <c r="K4073">
        <v>116</v>
      </c>
      <c r="N4073" t="s">
        <v>31</v>
      </c>
      <c r="O4073" t="s">
        <v>1411</v>
      </c>
      <c r="Q4073" t="s">
        <v>33</v>
      </c>
      <c r="R4073" t="s">
        <v>34</v>
      </c>
      <c r="S4073" t="s">
        <v>29114</v>
      </c>
      <c r="W4073" t="s">
        <v>682</v>
      </c>
      <c r="X4073" t="s">
        <v>38</v>
      </c>
    </row>
    <row r="4074" spans="1:24" x14ac:dyDescent="0.3">
      <c r="A4074">
        <v>972981</v>
      </c>
      <c r="B4074">
        <v>106501</v>
      </c>
      <c r="C4074" t="s">
        <v>18386</v>
      </c>
      <c r="D4074" t="s">
        <v>18387</v>
      </c>
      <c r="F4074" t="s">
        <v>584</v>
      </c>
      <c r="G4074" t="s">
        <v>27</v>
      </c>
      <c r="H4074" t="s">
        <v>29115</v>
      </c>
      <c r="I4074" t="s">
        <v>29116</v>
      </c>
      <c r="J4074" t="s">
        <v>29117</v>
      </c>
      <c r="K4074">
        <v>28</v>
      </c>
      <c r="L4074" t="s">
        <v>29118</v>
      </c>
      <c r="N4074" t="s">
        <v>68</v>
      </c>
      <c r="O4074" t="s">
        <v>2584</v>
      </c>
      <c r="P4074" t="s">
        <v>4029</v>
      </c>
      <c r="Q4074" t="s">
        <v>33</v>
      </c>
      <c r="R4074" t="s">
        <v>34</v>
      </c>
      <c r="S4074" t="s">
        <v>18392</v>
      </c>
      <c r="T4074" t="s">
        <v>13314</v>
      </c>
      <c r="W4074" t="s">
        <v>17302</v>
      </c>
      <c r="X4074" t="s">
        <v>60</v>
      </c>
    </row>
    <row r="4075" spans="1:24" x14ac:dyDescent="0.3">
      <c r="A4075">
        <v>972983</v>
      </c>
      <c r="B4075">
        <v>325681</v>
      </c>
      <c r="C4075" t="s">
        <v>29119</v>
      </c>
      <c r="D4075" t="s">
        <v>29120</v>
      </c>
      <c r="F4075" t="s">
        <v>1001</v>
      </c>
      <c r="G4075" t="s">
        <v>27</v>
      </c>
      <c r="H4075" t="s">
        <v>29115</v>
      </c>
      <c r="I4075" t="s">
        <v>29121</v>
      </c>
      <c r="J4075" t="s">
        <v>29122</v>
      </c>
      <c r="K4075">
        <v>107</v>
      </c>
      <c r="L4075" t="s">
        <v>8824</v>
      </c>
      <c r="N4075" t="s">
        <v>31</v>
      </c>
      <c r="O4075" t="s">
        <v>2584</v>
      </c>
      <c r="Q4075" t="s">
        <v>33</v>
      </c>
      <c r="R4075" t="s">
        <v>34</v>
      </c>
      <c r="S4075" t="s">
        <v>29123</v>
      </c>
      <c r="T4075" t="s">
        <v>15256</v>
      </c>
      <c r="W4075" t="s">
        <v>29124</v>
      </c>
      <c r="X4075" t="s">
        <v>38</v>
      </c>
    </row>
    <row r="4076" spans="1:24" x14ac:dyDescent="0.3">
      <c r="A4076">
        <v>972984</v>
      </c>
      <c r="B4076" t="s">
        <v>29125</v>
      </c>
      <c r="C4076" t="s">
        <v>29126</v>
      </c>
      <c r="D4076" t="s">
        <v>29127</v>
      </c>
      <c r="F4076" t="s">
        <v>1042</v>
      </c>
      <c r="G4076" t="s">
        <v>27</v>
      </c>
      <c r="H4076" t="s">
        <v>29128</v>
      </c>
      <c r="I4076" t="s">
        <v>29129</v>
      </c>
      <c r="J4076" t="s">
        <v>29130</v>
      </c>
      <c r="K4076">
        <v>18</v>
      </c>
      <c r="N4076" t="s">
        <v>31</v>
      </c>
      <c r="O4076" t="s">
        <v>130</v>
      </c>
      <c r="Q4076" t="s">
        <v>33</v>
      </c>
      <c r="R4076" t="s">
        <v>34</v>
      </c>
      <c r="S4076" t="s">
        <v>29131</v>
      </c>
      <c r="W4076" t="s">
        <v>29132</v>
      </c>
      <c r="X4076" t="s">
        <v>60</v>
      </c>
    </row>
    <row r="4077" spans="1:24" x14ac:dyDescent="0.3">
      <c r="A4077">
        <v>972987</v>
      </c>
      <c r="B4077">
        <v>247345</v>
      </c>
      <c r="C4077" t="s">
        <v>29133</v>
      </c>
      <c r="D4077" t="s">
        <v>29134</v>
      </c>
      <c r="E4077" t="s">
        <v>195</v>
      </c>
      <c r="F4077" t="s">
        <v>6865</v>
      </c>
      <c r="G4077" t="s">
        <v>27</v>
      </c>
      <c r="H4077" t="s">
        <v>29135</v>
      </c>
      <c r="I4077" t="s">
        <v>29135</v>
      </c>
      <c r="J4077" t="s">
        <v>29136</v>
      </c>
      <c r="K4077">
        <v>0</v>
      </c>
      <c r="L4077" t="s">
        <v>726</v>
      </c>
      <c r="N4077" t="s">
        <v>68</v>
      </c>
      <c r="O4077" t="s">
        <v>130</v>
      </c>
      <c r="P4077" t="s">
        <v>706</v>
      </c>
      <c r="Q4077" t="s">
        <v>119</v>
      </c>
      <c r="R4077" t="s">
        <v>120</v>
      </c>
      <c r="S4077" t="s">
        <v>29137</v>
      </c>
      <c r="T4077" t="s">
        <v>29138</v>
      </c>
      <c r="W4077" t="s">
        <v>29139</v>
      </c>
    </row>
    <row r="4078" spans="1:24" x14ac:dyDescent="0.3">
      <c r="A4078">
        <v>972988</v>
      </c>
      <c r="B4078" t="s">
        <v>29140</v>
      </c>
      <c r="C4078" t="s">
        <v>29141</v>
      </c>
      <c r="D4078" t="s">
        <v>29142</v>
      </c>
      <c r="F4078" t="s">
        <v>562</v>
      </c>
      <c r="G4078" t="s">
        <v>27</v>
      </c>
      <c r="H4078" t="s">
        <v>29143</v>
      </c>
      <c r="I4078" t="s">
        <v>29144</v>
      </c>
      <c r="J4078" t="s">
        <v>29145</v>
      </c>
      <c r="K4078">
        <v>59</v>
      </c>
      <c r="N4078" t="s">
        <v>31</v>
      </c>
      <c r="O4078" t="s">
        <v>1411</v>
      </c>
      <c r="Q4078" t="s">
        <v>33</v>
      </c>
      <c r="R4078" t="s">
        <v>34</v>
      </c>
      <c r="S4078" t="s">
        <v>29146</v>
      </c>
      <c r="W4078" t="s">
        <v>29147</v>
      </c>
      <c r="X4078" t="s">
        <v>38</v>
      </c>
    </row>
    <row r="4079" spans="1:24" x14ac:dyDescent="0.3">
      <c r="A4079">
        <v>972989</v>
      </c>
      <c r="B4079" t="s">
        <v>28347</v>
      </c>
      <c r="C4079" t="s">
        <v>28348</v>
      </c>
      <c r="D4079" t="s">
        <v>28349</v>
      </c>
      <c r="F4079" t="s">
        <v>92</v>
      </c>
      <c r="G4079" t="s">
        <v>27</v>
      </c>
      <c r="H4079" t="s">
        <v>29148</v>
      </c>
      <c r="I4079" t="s">
        <v>29148</v>
      </c>
      <c r="J4079" t="s">
        <v>29149</v>
      </c>
      <c r="K4079">
        <v>0</v>
      </c>
      <c r="N4079" t="s">
        <v>31</v>
      </c>
      <c r="Q4079" t="s">
        <v>33</v>
      </c>
      <c r="R4079" t="s">
        <v>34</v>
      </c>
      <c r="S4079" t="s">
        <v>28353</v>
      </c>
      <c r="W4079" t="s">
        <v>1510</v>
      </c>
    </row>
    <row r="4080" spans="1:24" x14ac:dyDescent="0.3">
      <c r="A4080">
        <v>972993</v>
      </c>
      <c r="B4080">
        <v>199311</v>
      </c>
      <c r="C4080" t="s">
        <v>29150</v>
      </c>
      <c r="D4080" t="s">
        <v>29151</v>
      </c>
      <c r="E4080" t="s">
        <v>140</v>
      </c>
      <c r="F4080" t="s">
        <v>356</v>
      </c>
      <c r="G4080" t="s">
        <v>43</v>
      </c>
      <c r="H4080" t="s">
        <v>29152</v>
      </c>
      <c r="I4080" t="s">
        <v>29153</v>
      </c>
      <c r="J4080" t="s">
        <v>29154</v>
      </c>
      <c r="K4080">
        <v>55</v>
      </c>
      <c r="L4080" t="s">
        <v>518</v>
      </c>
      <c r="N4080" t="s">
        <v>68</v>
      </c>
      <c r="O4080" t="s">
        <v>2584</v>
      </c>
      <c r="P4080" t="s">
        <v>519</v>
      </c>
      <c r="Q4080" t="s">
        <v>33</v>
      </c>
      <c r="R4080" t="s">
        <v>34</v>
      </c>
      <c r="S4080" t="s">
        <v>5843</v>
      </c>
      <c r="T4080" t="s">
        <v>3577</v>
      </c>
      <c r="W4080" t="s">
        <v>2027</v>
      </c>
      <c r="X4080" t="s">
        <v>38</v>
      </c>
    </row>
    <row r="4081" spans="1:24" x14ac:dyDescent="0.3">
      <c r="A4081">
        <v>972994</v>
      </c>
      <c r="B4081">
        <v>204701</v>
      </c>
      <c r="C4081" t="s">
        <v>21298</v>
      </c>
      <c r="D4081" t="s">
        <v>21299</v>
      </c>
      <c r="E4081" t="s">
        <v>195</v>
      </c>
      <c r="F4081" t="s">
        <v>1864</v>
      </c>
      <c r="G4081" t="s">
        <v>27</v>
      </c>
      <c r="H4081" t="s">
        <v>29155</v>
      </c>
      <c r="I4081" t="s">
        <v>29155</v>
      </c>
      <c r="J4081" t="s">
        <v>29156</v>
      </c>
      <c r="K4081">
        <v>0</v>
      </c>
      <c r="M4081" t="s">
        <v>29157</v>
      </c>
      <c r="N4081" t="s">
        <v>68</v>
      </c>
      <c r="O4081" t="s">
        <v>170</v>
      </c>
      <c r="P4081" t="s">
        <v>3935</v>
      </c>
      <c r="Q4081" t="s">
        <v>33</v>
      </c>
      <c r="R4081" t="s">
        <v>34</v>
      </c>
      <c r="S4081" t="s">
        <v>21304</v>
      </c>
      <c r="T4081" t="s">
        <v>8590</v>
      </c>
      <c r="W4081" t="s">
        <v>108</v>
      </c>
    </row>
    <row r="4082" spans="1:24" x14ac:dyDescent="0.3">
      <c r="A4082">
        <v>972995</v>
      </c>
      <c r="B4082">
        <v>233657</v>
      </c>
      <c r="C4082" t="s">
        <v>1375</v>
      </c>
      <c r="D4082" t="s">
        <v>1376</v>
      </c>
      <c r="F4082" t="s">
        <v>1156</v>
      </c>
      <c r="G4082" t="s">
        <v>43</v>
      </c>
      <c r="H4082" t="s">
        <v>29158</v>
      </c>
      <c r="J4082" t="s">
        <v>29159</v>
      </c>
      <c r="N4082" t="s">
        <v>31</v>
      </c>
      <c r="R4082" t="s">
        <v>78</v>
      </c>
      <c r="S4082" t="s">
        <v>1380</v>
      </c>
      <c r="T4082" t="s">
        <v>1206</v>
      </c>
      <c r="W4082" t="s">
        <v>7080</v>
      </c>
    </row>
    <row r="4083" spans="1:24" x14ac:dyDescent="0.3">
      <c r="A4083">
        <v>972996</v>
      </c>
      <c r="B4083">
        <v>204311</v>
      </c>
      <c r="C4083" t="s">
        <v>29160</v>
      </c>
      <c r="D4083" t="s">
        <v>29161</v>
      </c>
      <c r="F4083" t="s">
        <v>1001</v>
      </c>
      <c r="G4083" t="s">
        <v>27</v>
      </c>
      <c r="H4083" t="s">
        <v>29162</v>
      </c>
      <c r="I4083" t="s">
        <v>29163</v>
      </c>
      <c r="J4083" t="s">
        <v>29164</v>
      </c>
      <c r="K4083">
        <v>94</v>
      </c>
      <c r="M4083" t="s">
        <v>10268</v>
      </c>
      <c r="N4083" t="s">
        <v>68</v>
      </c>
      <c r="O4083" t="s">
        <v>19705</v>
      </c>
      <c r="P4083" t="s">
        <v>147</v>
      </c>
      <c r="Q4083" t="s">
        <v>33</v>
      </c>
      <c r="R4083" t="s">
        <v>34</v>
      </c>
      <c r="S4083" t="s">
        <v>29165</v>
      </c>
      <c r="W4083" t="s">
        <v>29166</v>
      </c>
      <c r="X4083" t="s">
        <v>60</v>
      </c>
    </row>
    <row r="4084" spans="1:24" x14ac:dyDescent="0.3">
      <c r="A4084">
        <v>972997</v>
      </c>
      <c r="B4084" t="s">
        <v>29167</v>
      </c>
      <c r="C4084" t="s">
        <v>29168</v>
      </c>
      <c r="D4084" t="s">
        <v>29169</v>
      </c>
      <c r="F4084" t="s">
        <v>979</v>
      </c>
      <c r="G4084" t="s">
        <v>43</v>
      </c>
      <c r="H4084" t="s">
        <v>29170</v>
      </c>
      <c r="I4084" t="s">
        <v>29171</v>
      </c>
      <c r="J4084" t="s">
        <v>29172</v>
      </c>
      <c r="K4084">
        <v>150</v>
      </c>
      <c r="L4084" t="s">
        <v>29173</v>
      </c>
      <c r="N4084" t="s">
        <v>68</v>
      </c>
      <c r="O4084" t="s">
        <v>2584</v>
      </c>
      <c r="P4084" t="s">
        <v>190</v>
      </c>
      <c r="Q4084" t="s">
        <v>33</v>
      </c>
      <c r="R4084" t="s">
        <v>34</v>
      </c>
      <c r="S4084" t="s">
        <v>29174</v>
      </c>
      <c r="T4084" t="s">
        <v>107</v>
      </c>
      <c r="W4084" t="s">
        <v>29175</v>
      </c>
      <c r="X4084" t="s">
        <v>38</v>
      </c>
    </row>
    <row r="4085" spans="1:24" x14ac:dyDescent="0.3">
      <c r="A4085">
        <v>972999</v>
      </c>
      <c r="B4085" t="s">
        <v>29176</v>
      </c>
      <c r="C4085" t="s">
        <v>29177</v>
      </c>
      <c r="D4085" t="s">
        <v>29178</v>
      </c>
      <c r="F4085" t="s">
        <v>507</v>
      </c>
      <c r="G4085" t="s">
        <v>43</v>
      </c>
      <c r="H4085" t="s">
        <v>29179</v>
      </c>
      <c r="J4085" t="s">
        <v>29180</v>
      </c>
      <c r="N4085" t="s">
        <v>31</v>
      </c>
      <c r="R4085" t="s">
        <v>78</v>
      </c>
      <c r="S4085" t="s">
        <v>20905</v>
      </c>
      <c r="W4085" t="s">
        <v>29181</v>
      </c>
      <c r="X4085" t="s">
        <v>38</v>
      </c>
    </row>
    <row r="4086" spans="1:24" x14ac:dyDescent="0.3">
      <c r="A4086">
        <v>973000</v>
      </c>
      <c r="B4086" t="s">
        <v>29182</v>
      </c>
      <c r="C4086" t="s">
        <v>29183</v>
      </c>
      <c r="D4086" t="s">
        <v>29184</v>
      </c>
      <c r="F4086" t="s">
        <v>63</v>
      </c>
      <c r="G4086" t="s">
        <v>27</v>
      </c>
      <c r="H4086" t="s">
        <v>29185</v>
      </c>
      <c r="I4086" t="s">
        <v>29186</v>
      </c>
      <c r="J4086" t="s">
        <v>29187</v>
      </c>
      <c r="K4086">
        <v>132</v>
      </c>
      <c r="L4086" t="s">
        <v>637</v>
      </c>
      <c r="N4086" t="s">
        <v>68</v>
      </c>
      <c r="O4086" t="s">
        <v>2584</v>
      </c>
      <c r="P4086" t="s">
        <v>147</v>
      </c>
      <c r="Q4086" t="s">
        <v>33</v>
      </c>
      <c r="R4086" t="s">
        <v>34</v>
      </c>
      <c r="S4086" t="s">
        <v>29188</v>
      </c>
      <c r="W4086" t="s">
        <v>637</v>
      </c>
      <c r="X4086" t="s">
        <v>38</v>
      </c>
    </row>
    <row r="4087" spans="1:24" x14ac:dyDescent="0.3">
      <c r="A4087">
        <v>973006</v>
      </c>
      <c r="B4087">
        <v>266839</v>
      </c>
      <c r="C4087" t="s">
        <v>28549</v>
      </c>
      <c r="D4087" t="s">
        <v>28550</v>
      </c>
      <c r="E4087" t="s">
        <v>101</v>
      </c>
      <c r="F4087" t="s">
        <v>1054</v>
      </c>
      <c r="G4087" t="s">
        <v>27</v>
      </c>
      <c r="H4087" t="s">
        <v>29189</v>
      </c>
      <c r="I4087" t="s">
        <v>29190</v>
      </c>
      <c r="J4087" t="s">
        <v>29191</v>
      </c>
      <c r="K4087">
        <v>40</v>
      </c>
      <c r="L4087" t="s">
        <v>682</v>
      </c>
      <c r="N4087" t="s">
        <v>31</v>
      </c>
      <c r="O4087" t="s">
        <v>2584</v>
      </c>
      <c r="Q4087" t="s">
        <v>33</v>
      </c>
      <c r="R4087" t="s">
        <v>34</v>
      </c>
      <c r="S4087" t="s">
        <v>28554</v>
      </c>
      <c r="W4087" t="s">
        <v>29192</v>
      </c>
      <c r="X4087" t="s">
        <v>60</v>
      </c>
    </row>
    <row r="4088" spans="1:24" x14ac:dyDescent="0.3">
      <c r="A4088">
        <v>973008</v>
      </c>
      <c r="B4088" t="s">
        <v>29193</v>
      </c>
      <c r="C4088" t="s">
        <v>29194</v>
      </c>
      <c r="D4088" t="s">
        <v>29195</v>
      </c>
      <c r="E4088" t="s">
        <v>195</v>
      </c>
      <c r="F4088" t="s">
        <v>1583</v>
      </c>
      <c r="G4088" t="s">
        <v>27</v>
      </c>
      <c r="H4088" t="s">
        <v>29196</v>
      </c>
      <c r="I4088" t="s">
        <v>29197</v>
      </c>
      <c r="J4088" t="s">
        <v>29198</v>
      </c>
      <c r="K4088">
        <v>54</v>
      </c>
      <c r="N4088" t="s">
        <v>31</v>
      </c>
      <c r="O4088" t="s">
        <v>130</v>
      </c>
      <c r="Q4088" t="s">
        <v>33</v>
      </c>
      <c r="R4088" t="s">
        <v>34</v>
      </c>
      <c r="S4088" t="s">
        <v>29199</v>
      </c>
      <c r="T4088" t="s">
        <v>2524</v>
      </c>
      <c r="W4088" t="s">
        <v>4313</v>
      </c>
      <c r="X4088" t="s">
        <v>60</v>
      </c>
    </row>
    <row r="4089" spans="1:24" x14ac:dyDescent="0.3">
      <c r="A4089">
        <v>973009</v>
      </c>
      <c r="B4089" t="s">
        <v>29200</v>
      </c>
      <c r="C4089" t="s">
        <v>29201</v>
      </c>
      <c r="D4089" t="s">
        <v>29202</v>
      </c>
      <c r="E4089" t="s">
        <v>22168</v>
      </c>
      <c r="F4089" t="s">
        <v>847</v>
      </c>
      <c r="G4089" t="s">
        <v>43</v>
      </c>
      <c r="H4089" t="s">
        <v>29203</v>
      </c>
      <c r="I4089" t="s">
        <v>29204</v>
      </c>
      <c r="J4089" t="s">
        <v>29205</v>
      </c>
      <c r="K4089">
        <v>151</v>
      </c>
      <c r="L4089" t="s">
        <v>3856</v>
      </c>
      <c r="N4089" t="s">
        <v>68</v>
      </c>
      <c r="O4089" t="s">
        <v>130</v>
      </c>
      <c r="P4089" t="s">
        <v>3857</v>
      </c>
      <c r="Q4089" t="s">
        <v>33</v>
      </c>
      <c r="R4089" t="s">
        <v>34</v>
      </c>
      <c r="S4089" t="e">
        <f>- Provincia: Río Negro</f>
        <v>#NAME?</v>
      </c>
      <c r="W4089" t="s">
        <v>13536</v>
      </c>
      <c r="X4089" t="s">
        <v>38</v>
      </c>
    </row>
    <row r="4090" spans="1:24" x14ac:dyDescent="0.3">
      <c r="A4090">
        <v>973010</v>
      </c>
      <c r="B4090" t="s">
        <v>26020</v>
      </c>
      <c r="C4090" t="s">
        <v>26021</v>
      </c>
      <c r="D4090" t="s">
        <v>26022</v>
      </c>
      <c r="F4090" t="s">
        <v>281</v>
      </c>
      <c r="G4090" t="s">
        <v>43</v>
      </c>
      <c r="H4090" t="s">
        <v>29206</v>
      </c>
      <c r="I4090" t="s">
        <v>29207</v>
      </c>
      <c r="J4090" t="s">
        <v>29208</v>
      </c>
      <c r="K4090">
        <v>161</v>
      </c>
      <c r="L4090" t="s">
        <v>18391</v>
      </c>
      <c r="N4090" t="s">
        <v>68</v>
      </c>
      <c r="O4090" t="s">
        <v>130</v>
      </c>
      <c r="P4090" t="s">
        <v>11427</v>
      </c>
      <c r="Q4090" t="s">
        <v>33</v>
      </c>
      <c r="R4090" t="s">
        <v>34</v>
      </c>
      <c r="S4090" t="s">
        <v>26026</v>
      </c>
      <c r="T4090" t="s">
        <v>503</v>
      </c>
      <c r="W4090" t="s">
        <v>13494</v>
      </c>
      <c r="X4090" t="s">
        <v>38</v>
      </c>
    </row>
    <row r="4091" spans="1:24" x14ac:dyDescent="0.3">
      <c r="A4091">
        <v>973011</v>
      </c>
      <c r="B4091" t="s">
        <v>8382</v>
      </c>
      <c r="C4091" t="s">
        <v>8383</v>
      </c>
      <c r="D4091" t="s">
        <v>8384</v>
      </c>
      <c r="F4091" t="s">
        <v>847</v>
      </c>
      <c r="G4091" t="s">
        <v>43</v>
      </c>
      <c r="H4091" t="s">
        <v>29209</v>
      </c>
      <c r="I4091" t="s">
        <v>29210</v>
      </c>
      <c r="J4091" t="s">
        <v>29211</v>
      </c>
      <c r="K4091">
        <v>38</v>
      </c>
      <c r="N4091" t="s">
        <v>31</v>
      </c>
      <c r="O4091" t="s">
        <v>1411</v>
      </c>
      <c r="Q4091" t="s">
        <v>33</v>
      </c>
      <c r="R4091" t="s">
        <v>34</v>
      </c>
      <c r="S4091" t="s">
        <v>8387</v>
      </c>
      <c r="W4091" t="s">
        <v>29212</v>
      </c>
      <c r="X4091" t="s">
        <v>60</v>
      </c>
    </row>
    <row r="4092" spans="1:24" x14ac:dyDescent="0.3">
      <c r="A4092">
        <v>973015</v>
      </c>
      <c r="B4092" t="s">
        <v>29213</v>
      </c>
      <c r="C4092" t="s">
        <v>29214</v>
      </c>
      <c r="D4092" t="s">
        <v>29215</v>
      </c>
      <c r="E4092" t="s">
        <v>140</v>
      </c>
      <c r="F4092" t="s">
        <v>1156</v>
      </c>
      <c r="G4092" t="s">
        <v>27</v>
      </c>
      <c r="H4092" t="s">
        <v>29216</v>
      </c>
      <c r="I4092" t="s">
        <v>29217</v>
      </c>
      <c r="J4092" t="s">
        <v>29218</v>
      </c>
      <c r="K4092">
        <v>150</v>
      </c>
      <c r="M4092" t="s">
        <v>6732</v>
      </c>
      <c r="N4092" t="s">
        <v>68</v>
      </c>
      <c r="O4092" t="s">
        <v>19705</v>
      </c>
      <c r="P4092" t="s">
        <v>1817</v>
      </c>
      <c r="Q4092" t="s">
        <v>33</v>
      </c>
      <c r="R4092" t="s">
        <v>34</v>
      </c>
      <c r="S4092" t="s">
        <v>29219</v>
      </c>
      <c r="T4092" t="s">
        <v>58</v>
      </c>
      <c r="W4092" t="s">
        <v>29220</v>
      </c>
      <c r="X4092" t="s">
        <v>38</v>
      </c>
    </row>
    <row r="4093" spans="1:24" x14ac:dyDescent="0.3">
      <c r="A4093">
        <v>973016</v>
      </c>
      <c r="B4093" t="s">
        <v>27903</v>
      </c>
      <c r="C4093" t="s">
        <v>27904</v>
      </c>
      <c r="D4093" t="s">
        <v>27905</v>
      </c>
      <c r="F4093" t="s">
        <v>1911</v>
      </c>
      <c r="G4093" t="s">
        <v>27</v>
      </c>
      <c r="H4093" t="s">
        <v>29221</v>
      </c>
      <c r="I4093" t="s">
        <v>29222</v>
      </c>
      <c r="J4093" t="s">
        <v>29223</v>
      </c>
      <c r="K4093">
        <v>124</v>
      </c>
      <c r="L4093" t="s">
        <v>500</v>
      </c>
      <c r="N4093" t="s">
        <v>68</v>
      </c>
      <c r="O4093" t="s">
        <v>130</v>
      </c>
      <c r="P4093" t="s">
        <v>501</v>
      </c>
      <c r="Q4093" t="s">
        <v>33</v>
      </c>
      <c r="R4093" t="s">
        <v>34</v>
      </c>
      <c r="S4093" t="s">
        <v>27909</v>
      </c>
      <c r="W4093" t="s">
        <v>9975</v>
      </c>
      <c r="X4093" t="s">
        <v>38</v>
      </c>
    </row>
    <row r="4094" spans="1:24" x14ac:dyDescent="0.3">
      <c r="A4094">
        <v>973019</v>
      </c>
      <c r="B4094">
        <v>293125</v>
      </c>
      <c r="C4094" t="s">
        <v>29224</v>
      </c>
      <c r="D4094" t="s">
        <v>29225</v>
      </c>
      <c r="E4094" t="s">
        <v>1788</v>
      </c>
      <c r="F4094" t="s">
        <v>668</v>
      </c>
      <c r="G4094" t="s">
        <v>27</v>
      </c>
      <c r="H4094" t="s">
        <v>29226</v>
      </c>
      <c r="I4094" t="s">
        <v>29227</v>
      </c>
      <c r="J4094" t="s">
        <v>29228</v>
      </c>
      <c r="K4094">
        <v>117</v>
      </c>
      <c r="L4094" t="s">
        <v>637</v>
      </c>
      <c r="N4094" t="s">
        <v>68</v>
      </c>
      <c r="O4094" t="s">
        <v>130</v>
      </c>
      <c r="P4094" t="s">
        <v>147</v>
      </c>
      <c r="R4094" t="s">
        <v>4136</v>
      </c>
      <c r="S4094" t="s">
        <v>29229</v>
      </c>
      <c r="T4094" t="s">
        <v>3735</v>
      </c>
      <c r="W4094" t="s">
        <v>29230</v>
      </c>
      <c r="X4094" t="s">
        <v>38</v>
      </c>
    </row>
    <row r="4095" spans="1:24" x14ac:dyDescent="0.3">
      <c r="A4095">
        <v>973021</v>
      </c>
      <c r="B4095">
        <v>218442</v>
      </c>
      <c r="C4095" t="s">
        <v>29231</v>
      </c>
      <c r="D4095" t="s">
        <v>29232</v>
      </c>
      <c r="E4095" t="s">
        <v>195</v>
      </c>
      <c r="F4095" t="s">
        <v>818</v>
      </c>
      <c r="G4095" t="s">
        <v>27</v>
      </c>
      <c r="H4095" t="s">
        <v>29233</v>
      </c>
      <c r="I4095" t="s">
        <v>29234</v>
      </c>
      <c r="J4095" t="s">
        <v>29235</v>
      </c>
      <c r="K4095">
        <v>35</v>
      </c>
      <c r="M4095" t="s">
        <v>29236</v>
      </c>
      <c r="N4095" t="s">
        <v>31</v>
      </c>
      <c r="O4095" t="s">
        <v>468</v>
      </c>
      <c r="Q4095" t="s">
        <v>119</v>
      </c>
      <c r="R4095" t="s">
        <v>120</v>
      </c>
      <c r="S4095" t="s">
        <v>29237</v>
      </c>
      <c r="T4095" t="s">
        <v>29238</v>
      </c>
      <c r="W4095" t="s">
        <v>29239</v>
      </c>
      <c r="X4095" t="s">
        <v>60</v>
      </c>
    </row>
    <row r="4096" spans="1:24" x14ac:dyDescent="0.3">
      <c r="A4096">
        <v>973023</v>
      </c>
      <c r="B4096">
        <v>283720</v>
      </c>
      <c r="C4096" t="s">
        <v>29240</v>
      </c>
      <c r="D4096" t="s">
        <v>29241</v>
      </c>
      <c r="F4096" t="s">
        <v>970</v>
      </c>
      <c r="G4096" t="s">
        <v>27</v>
      </c>
      <c r="H4096" t="s">
        <v>29242</v>
      </c>
      <c r="I4096" t="s">
        <v>29243</v>
      </c>
      <c r="J4096" t="s">
        <v>29244</v>
      </c>
      <c r="K4096">
        <v>88</v>
      </c>
      <c r="L4096" t="s">
        <v>6615</v>
      </c>
      <c r="N4096" t="s">
        <v>68</v>
      </c>
      <c r="O4096" t="s">
        <v>130</v>
      </c>
      <c r="P4096" t="s">
        <v>4607</v>
      </c>
      <c r="Q4096" t="s">
        <v>33</v>
      </c>
      <c r="R4096" t="s">
        <v>34</v>
      </c>
      <c r="S4096" t="s">
        <v>29245</v>
      </c>
      <c r="W4096" t="s">
        <v>29246</v>
      </c>
      <c r="X4096" t="s">
        <v>38</v>
      </c>
    </row>
    <row r="4097" spans="1:24" x14ac:dyDescent="0.3">
      <c r="A4097">
        <v>973025</v>
      </c>
      <c r="B4097">
        <v>146278</v>
      </c>
      <c r="C4097" t="s">
        <v>8090</v>
      </c>
      <c r="D4097" t="s">
        <v>8091</v>
      </c>
      <c r="F4097" t="s">
        <v>258</v>
      </c>
      <c r="G4097" t="s">
        <v>27</v>
      </c>
      <c r="H4097" t="s">
        <v>29247</v>
      </c>
      <c r="I4097" t="s">
        <v>29248</v>
      </c>
      <c r="J4097" t="s">
        <v>29249</v>
      </c>
      <c r="K4097">
        <v>28</v>
      </c>
      <c r="L4097" t="s">
        <v>13063</v>
      </c>
      <c r="N4097" t="s">
        <v>68</v>
      </c>
      <c r="O4097" t="s">
        <v>130</v>
      </c>
      <c r="P4097" t="s">
        <v>3137</v>
      </c>
      <c r="Q4097" t="s">
        <v>33</v>
      </c>
      <c r="R4097" t="s">
        <v>34</v>
      </c>
      <c r="S4097" t="s">
        <v>8097</v>
      </c>
      <c r="T4097" t="s">
        <v>540</v>
      </c>
      <c r="W4097" t="s">
        <v>29250</v>
      </c>
      <c r="X4097" t="s">
        <v>60</v>
      </c>
    </row>
    <row r="4098" spans="1:24" x14ac:dyDescent="0.3">
      <c r="A4098">
        <v>973026</v>
      </c>
      <c r="B4098">
        <v>307866</v>
      </c>
      <c r="C4098" t="s">
        <v>29251</v>
      </c>
      <c r="D4098" t="s">
        <v>29252</v>
      </c>
      <c r="F4098" t="s">
        <v>630</v>
      </c>
      <c r="G4098" t="s">
        <v>43</v>
      </c>
      <c r="H4098" t="s">
        <v>29253</v>
      </c>
      <c r="I4098" t="s">
        <v>29254</v>
      </c>
      <c r="J4098" t="s">
        <v>29255</v>
      </c>
      <c r="K4098">
        <v>39</v>
      </c>
      <c r="L4098" t="s">
        <v>29256</v>
      </c>
      <c r="N4098" t="s">
        <v>68</v>
      </c>
      <c r="O4098" t="s">
        <v>130</v>
      </c>
      <c r="P4098" t="s">
        <v>29257</v>
      </c>
      <c r="Q4098" t="s">
        <v>33</v>
      </c>
      <c r="R4098" t="s">
        <v>34</v>
      </c>
      <c r="S4098" t="s">
        <v>29258</v>
      </c>
      <c r="T4098" t="s">
        <v>10412</v>
      </c>
      <c r="W4098" t="s">
        <v>29259</v>
      </c>
      <c r="X4098" t="s">
        <v>60</v>
      </c>
    </row>
    <row r="4099" spans="1:24" x14ac:dyDescent="0.3">
      <c r="A4099">
        <v>973028</v>
      </c>
      <c r="B4099">
        <v>329949</v>
      </c>
      <c r="C4099" t="s">
        <v>29260</v>
      </c>
      <c r="D4099" t="s">
        <v>29261</v>
      </c>
      <c r="F4099" t="s">
        <v>507</v>
      </c>
      <c r="G4099" t="s">
        <v>43</v>
      </c>
      <c r="H4099" t="s">
        <v>29262</v>
      </c>
      <c r="I4099" t="s">
        <v>29262</v>
      </c>
      <c r="J4099" t="s">
        <v>29263</v>
      </c>
      <c r="K4099">
        <v>0</v>
      </c>
      <c r="M4099" t="s">
        <v>7610</v>
      </c>
      <c r="N4099" t="s">
        <v>68</v>
      </c>
      <c r="O4099" t="s">
        <v>19705</v>
      </c>
      <c r="P4099" t="s">
        <v>1355</v>
      </c>
      <c r="Q4099" t="s">
        <v>33</v>
      </c>
      <c r="R4099" t="s">
        <v>34</v>
      </c>
      <c r="S4099" t="s">
        <v>29264</v>
      </c>
      <c r="T4099" t="s">
        <v>9182</v>
      </c>
      <c r="W4099" t="s">
        <v>1061</v>
      </c>
    </row>
    <row r="4100" spans="1:24" x14ac:dyDescent="0.3">
      <c r="A4100">
        <v>973029</v>
      </c>
      <c r="B4100">
        <v>181508</v>
      </c>
      <c r="C4100" t="s">
        <v>29265</v>
      </c>
      <c r="D4100" t="s">
        <v>29266</v>
      </c>
      <c r="F4100" t="s">
        <v>603</v>
      </c>
      <c r="G4100" t="s">
        <v>43</v>
      </c>
      <c r="H4100" t="s">
        <v>29267</v>
      </c>
      <c r="J4100" t="s">
        <v>29268</v>
      </c>
      <c r="N4100" t="s">
        <v>31</v>
      </c>
      <c r="R4100" t="s">
        <v>78</v>
      </c>
      <c r="S4100" t="s">
        <v>29269</v>
      </c>
      <c r="T4100" t="s">
        <v>265</v>
      </c>
      <c r="W4100" t="s">
        <v>29270</v>
      </c>
      <c r="X4100" t="s">
        <v>38</v>
      </c>
    </row>
    <row r="4101" spans="1:24" x14ac:dyDescent="0.3">
      <c r="A4101">
        <v>973030</v>
      </c>
      <c r="B4101">
        <v>242734</v>
      </c>
      <c r="C4101" t="s">
        <v>29271</v>
      </c>
      <c r="D4101" t="s">
        <v>29272</v>
      </c>
      <c r="F4101" t="s">
        <v>92</v>
      </c>
      <c r="G4101" t="s">
        <v>43</v>
      </c>
      <c r="H4101" t="s">
        <v>29273</v>
      </c>
      <c r="I4101" t="s">
        <v>29274</v>
      </c>
      <c r="J4101" t="s">
        <v>29275</v>
      </c>
      <c r="K4101">
        <v>103</v>
      </c>
      <c r="N4101" t="s">
        <v>31</v>
      </c>
      <c r="O4101" t="s">
        <v>332</v>
      </c>
      <c r="Q4101" t="s">
        <v>33</v>
      </c>
      <c r="R4101" t="s">
        <v>34</v>
      </c>
      <c r="S4101" t="s">
        <v>29276</v>
      </c>
      <c r="T4101" t="s">
        <v>223</v>
      </c>
      <c r="W4101" t="s">
        <v>309</v>
      </c>
      <c r="X4101" t="s">
        <v>38</v>
      </c>
    </row>
    <row r="4102" spans="1:24" x14ac:dyDescent="0.3">
      <c r="A4102">
        <v>973031</v>
      </c>
      <c r="B4102" t="s">
        <v>29277</v>
      </c>
      <c r="C4102" t="s">
        <v>29278</v>
      </c>
      <c r="D4102" t="s">
        <v>29279</v>
      </c>
      <c r="F4102" t="s">
        <v>1009</v>
      </c>
      <c r="G4102" t="s">
        <v>43</v>
      </c>
      <c r="H4102" t="s">
        <v>29280</v>
      </c>
      <c r="I4102" t="s">
        <v>29281</v>
      </c>
      <c r="J4102" t="s">
        <v>29282</v>
      </c>
      <c r="K4102">
        <v>103</v>
      </c>
      <c r="M4102" t="s">
        <v>11660</v>
      </c>
      <c r="N4102" t="s">
        <v>68</v>
      </c>
      <c r="O4102" t="s">
        <v>19705</v>
      </c>
      <c r="P4102" t="s">
        <v>1740</v>
      </c>
      <c r="Q4102" t="s">
        <v>33</v>
      </c>
      <c r="R4102" t="s">
        <v>34</v>
      </c>
      <c r="S4102" t="s">
        <v>29283</v>
      </c>
      <c r="W4102" t="s">
        <v>29284</v>
      </c>
      <c r="X4102" t="s">
        <v>38</v>
      </c>
    </row>
    <row r="4103" spans="1:24" x14ac:dyDescent="0.3">
      <c r="A4103">
        <v>973032</v>
      </c>
      <c r="B4103" t="s">
        <v>29285</v>
      </c>
      <c r="C4103" t="s">
        <v>29286</v>
      </c>
      <c r="D4103" t="s">
        <v>29287</v>
      </c>
      <c r="F4103" t="s">
        <v>584</v>
      </c>
      <c r="G4103" t="s">
        <v>27</v>
      </c>
      <c r="H4103" t="s">
        <v>29288</v>
      </c>
      <c r="I4103" t="s">
        <v>29289</v>
      </c>
      <c r="J4103" t="s">
        <v>29290</v>
      </c>
      <c r="K4103">
        <v>38</v>
      </c>
      <c r="L4103" t="s">
        <v>726</v>
      </c>
      <c r="N4103" t="s">
        <v>68</v>
      </c>
      <c r="O4103" t="s">
        <v>19705</v>
      </c>
      <c r="P4103" t="s">
        <v>706</v>
      </c>
      <c r="Q4103" t="s">
        <v>33</v>
      </c>
      <c r="R4103" t="s">
        <v>34</v>
      </c>
      <c r="S4103" t="s">
        <v>29291</v>
      </c>
      <c r="T4103" t="s">
        <v>29292</v>
      </c>
      <c r="W4103" t="s">
        <v>29293</v>
      </c>
      <c r="X4103" t="s">
        <v>60</v>
      </c>
    </row>
    <row r="4104" spans="1:24" x14ac:dyDescent="0.3">
      <c r="A4104">
        <v>973033</v>
      </c>
      <c r="B4104">
        <v>96667</v>
      </c>
      <c r="C4104" t="s">
        <v>29294</v>
      </c>
      <c r="D4104" t="s">
        <v>29295</v>
      </c>
      <c r="E4104" t="s">
        <v>195</v>
      </c>
      <c r="F4104" t="s">
        <v>2326</v>
      </c>
      <c r="G4104" t="s">
        <v>27</v>
      </c>
      <c r="H4104" t="s">
        <v>29296</v>
      </c>
      <c r="I4104" t="s">
        <v>29297</v>
      </c>
      <c r="J4104" t="s">
        <v>29298</v>
      </c>
      <c r="K4104">
        <v>104</v>
      </c>
      <c r="L4104" t="s">
        <v>29299</v>
      </c>
      <c r="N4104" t="s">
        <v>68</v>
      </c>
      <c r="O4104" t="s">
        <v>332</v>
      </c>
      <c r="P4104" t="s">
        <v>9990</v>
      </c>
      <c r="Q4104" t="s">
        <v>33</v>
      </c>
      <c r="R4104" t="s">
        <v>34</v>
      </c>
      <c r="S4104" t="s">
        <v>29300</v>
      </c>
      <c r="T4104" t="s">
        <v>5309</v>
      </c>
      <c r="W4104" t="s">
        <v>29301</v>
      </c>
      <c r="X4104" t="s">
        <v>38</v>
      </c>
    </row>
    <row r="4105" spans="1:24" x14ac:dyDescent="0.3">
      <c r="A4105">
        <v>973034</v>
      </c>
      <c r="B4105" t="s">
        <v>29302</v>
      </c>
      <c r="C4105" t="s">
        <v>29303</v>
      </c>
      <c r="D4105" t="s">
        <v>29304</v>
      </c>
      <c r="E4105" t="s">
        <v>195</v>
      </c>
      <c r="F4105" t="s">
        <v>2326</v>
      </c>
      <c r="G4105" t="s">
        <v>27</v>
      </c>
      <c r="H4105" t="s">
        <v>29305</v>
      </c>
      <c r="J4105" t="s">
        <v>29306</v>
      </c>
      <c r="N4105" t="s">
        <v>31</v>
      </c>
      <c r="R4105" t="s">
        <v>78</v>
      </c>
      <c r="S4105" t="s">
        <v>29307</v>
      </c>
      <c r="W4105" t="s">
        <v>29308</v>
      </c>
    </row>
    <row r="4106" spans="1:24" x14ac:dyDescent="0.3">
      <c r="A4106">
        <v>973037</v>
      </c>
      <c r="B4106">
        <v>314881</v>
      </c>
      <c r="C4106" t="s">
        <v>29309</v>
      </c>
      <c r="D4106" t="s">
        <v>29310</v>
      </c>
      <c r="F4106" t="s">
        <v>1042</v>
      </c>
      <c r="G4106" t="s">
        <v>27</v>
      </c>
      <c r="H4106" t="s">
        <v>29311</v>
      </c>
      <c r="I4106" t="s">
        <v>29312</v>
      </c>
      <c r="J4106" t="s">
        <v>29313</v>
      </c>
      <c r="K4106">
        <v>88</v>
      </c>
      <c r="L4106" t="s">
        <v>8332</v>
      </c>
      <c r="N4106" t="s">
        <v>68</v>
      </c>
      <c r="O4106" t="s">
        <v>332</v>
      </c>
      <c r="P4106" t="s">
        <v>7185</v>
      </c>
      <c r="Q4106" t="s">
        <v>33</v>
      </c>
      <c r="R4106" t="s">
        <v>34</v>
      </c>
      <c r="S4106" t="s">
        <v>29314</v>
      </c>
      <c r="T4106" t="s">
        <v>579</v>
      </c>
      <c r="W4106" t="s">
        <v>29315</v>
      </c>
      <c r="X4106" t="s">
        <v>38</v>
      </c>
    </row>
    <row r="4107" spans="1:24" x14ac:dyDescent="0.3">
      <c r="A4107">
        <v>973038</v>
      </c>
      <c r="B4107" t="s">
        <v>29316</v>
      </c>
      <c r="C4107" t="s">
        <v>29317</v>
      </c>
      <c r="D4107" t="s">
        <v>29318</v>
      </c>
      <c r="F4107" t="s">
        <v>970</v>
      </c>
      <c r="G4107" t="s">
        <v>43</v>
      </c>
      <c r="H4107" t="s">
        <v>29319</v>
      </c>
      <c r="I4107" t="s">
        <v>29320</v>
      </c>
      <c r="J4107" t="s">
        <v>29321</v>
      </c>
      <c r="K4107">
        <v>90</v>
      </c>
      <c r="L4107" t="s">
        <v>924</v>
      </c>
      <c r="N4107" t="s">
        <v>68</v>
      </c>
      <c r="O4107" t="s">
        <v>332</v>
      </c>
      <c r="P4107" t="s">
        <v>635</v>
      </c>
      <c r="Q4107" t="s">
        <v>33</v>
      </c>
      <c r="R4107" t="s">
        <v>34</v>
      </c>
      <c r="S4107" t="s">
        <v>29322</v>
      </c>
      <c r="W4107" t="s">
        <v>29323</v>
      </c>
      <c r="X4107" t="s">
        <v>38</v>
      </c>
    </row>
    <row r="4108" spans="1:24" x14ac:dyDescent="0.3">
      <c r="A4108">
        <v>973040</v>
      </c>
      <c r="B4108">
        <v>197015</v>
      </c>
      <c r="C4108" t="s">
        <v>29324</v>
      </c>
      <c r="D4108" t="s">
        <v>29325</v>
      </c>
      <c r="F4108" t="s">
        <v>84</v>
      </c>
      <c r="G4108" t="s">
        <v>27</v>
      </c>
      <c r="H4108" t="s">
        <v>29326</v>
      </c>
      <c r="I4108" t="s">
        <v>29327</v>
      </c>
      <c r="J4108" t="s">
        <v>29328</v>
      </c>
      <c r="K4108">
        <v>91</v>
      </c>
      <c r="L4108" t="s">
        <v>29329</v>
      </c>
      <c r="N4108" t="s">
        <v>68</v>
      </c>
      <c r="O4108" t="s">
        <v>130</v>
      </c>
      <c r="P4108" t="s">
        <v>782</v>
      </c>
      <c r="Q4108" t="s">
        <v>33</v>
      </c>
      <c r="R4108" t="s">
        <v>34</v>
      </c>
      <c r="S4108" t="s">
        <v>29330</v>
      </c>
      <c r="W4108" t="s">
        <v>9544</v>
      </c>
      <c r="X4108" t="s">
        <v>38</v>
      </c>
    </row>
    <row r="4109" spans="1:24" x14ac:dyDescent="0.3">
      <c r="A4109">
        <v>973042</v>
      </c>
      <c r="B4109" t="s">
        <v>29331</v>
      </c>
      <c r="C4109" t="s">
        <v>29332</v>
      </c>
      <c r="D4109" t="s">
        <v>29333</v>
      </c>
      <c r="E4109" t="s">
        <v>185</v>
      </c>
      <c r="F4109" t="s">
        <v>165</v>
      </c>
      <c r="G4109" t="s">
        <v>27</v>
      </c>
      <c r="H4109" t="s">
        <v>29334</v>
      </c>
      <c r="I4109" t="s">
        <v>29335</v>
      </c>
      <c r="J4109" t="s">
        <v>29336</v>
      </c>
      <c r="K4109">
        <v>89</v>
      </c>
      <c r="L4109" t="s">
        <v>6615</v>
      </c>
      <c r="N4109" t="s">
        <v>68</v>
      </c>
      <c r="O4109" t="s">
        <v>19705</v>
      </c>
      <c r="P4109" t="s">
        <v>4607</v>
      </c>
      <c r="Q4109" t="s">
        <v>33</v>
      </c>
      <c r="R4109" t="s">
        <v>34</v>
      </c>
      <c r="S4109" t="s">
        <v>29337</v>
      </c>
      <c r="T4109" t="s">
        <v>390</v>
      </c>
      <c r="W4109" t="s">
        <v>29338</v>
      </c>
      <c r="X4109" t="s">
        <v>38</v>
      </c>
    </row>
    <row r="4110" spans="1:24" x14ac:dyDescent="0.3">
      <c r="A4110">
        <v>973044</v>
      </c>
      <c r="B4110" t="s">
        <v>29339</v>
      </c>
      <c r="C4110" t="s">
        <v>29340</v>
      </c>
      <c r="D4110" t="s">
        <v>29341</v>
      </c>
      <c r="F4110" t="s">
        <v>979</v>
      </c>
      <c r="G4110" t="s">
        <v>43</v>
      </c>
      <c r="H4110" t="s">
        <v>29342</v>
      </c>
      <c r="I4110" t="s">
        <v>29343</v>
      </c>
      <c r="J4110" t="s">
        <v>29344</v>
      </c>
      <c r="K4110">
        <v>70</v>
      </c>
      <c r="N4110" t="s">
        <v>31</v>
      </c>
      <c r="O4110" t="s">
        <v>332</v>
      </c>
      <c r="Q4110" t="s">
        <v>33</v>
      </c>
      <c r="R4110" t="s">
        <v>34</v>
      </c>
      <c r="S4110" t="s">
        <v>29345</v>
      </c>
      <c r="W4110" t="s">
        <v>29346</v>
      </c>
      <c r="X4110" t="s">
        <v>38</v>
      </c>
    </row>
    <row r="4111" spans="1:24" x14ac:dyDescent="0.3">
      <c r="A4111">
        <v>973046</v>
      </c>
      <c r="B4111" t="s">
        <v>28999</v>
      </c>
      <c r="C4111" t="s">
        <v>29000</v>
      </c>
      <c r="D4111" t="s">
        <v>29001</v>
      </c>
      <c r="F4111" t="s">
        <v>1042</v>
      </c>
      <c r="G4111" t="s">
        <v>27</v>
      </c>
      <c r="H4111" t="s">
        <v>29347</v>
      </c>
      <c r="I4111" t="s">
        <v>29348</v>
      </c>
      <c r="J4111" t="s">
        <v>29349</v>
      </c>
      <c r="K4111">
        <v>166</v>
      </c>
      <c r="N4111" t="s">
        <v>31</v>
      </c>
      <c r="O4111" t="s">
        <v>332</v>
      </c>
      <c r="Q4111" t="s">
        <v>33</v>
      </c>
      <c r="R4111" t="s">
        <v>34</v>
      </c>
      <c r="S4111" t="s">
        <v>29005</v>
      </c>
      <c r="T4111" t="s">
        <v>29006</v>
      </c>
      <c r="W4111" t="s">
        <v>29350</v>
      </c>
      <c r="X4111" t="s">
        <v>38</v>
      </c>
    </row>
    <row r="4112" spans="1:24" x14ac:dyDescent="0.3">
      <c r="A4112">
        <v>973047</v>
      </c>
      <c r="B4112" t="s">
        <v>29351</v>
      </c>
      <c r="C4112" t="s">
        <v>29352</v>
      </c>
      <c r="D4112" t="s">
        <v>29353</v>
      </c>
      <c r="E4112" t="s">
        <v>140</v>
      </c>
      <c r="F4112" t="s">
        <v>112</v>
      </c>
      <c r="G4112" t="s">
        <v>27</v>
      </c>
      <c r="H4112" t="s">
        <v>29354</v>
      </c>
      <c r="I4112" t="s">
        <v>29355</v>
      </c>
      <c r="J4112" t="s">
        <v>29356</v>
      </c>
      <c r="K4112">
        <v>20</v>
      </c>
      <c r="L4112" t="s">
        <v>3560</v>
      </c>
      <c r="N4112" t="s">
        <v>68</v>
      </c>
      <c r="O4112" t="s">
        <v>130</v>
      </c>
      <c r="P4112" t="s">
        <v>577</v>
      </c>
      <c r="Q4112" t="s">
        <v>33</v>
      </c>
      <c r="R4112" t="s">
        <v>34</v>
      </c>
      <c r="S4112" t="s">
        <v>29357</v>
      </c>
      <c r="T4112" t="s">
        <v>29358</v>
      </c>
      <c r="W4112" t="s">
        <v>29359</v>
      </c>
      <c r="X4112" t="s">
        <v>60</v>
      </c>
    </row>
    <row r="4113" spans="1:24" x14ac:dyDescent="0.3">
      <c r="A4113">
        <v>973049</v>
      </c>
      <c r="B4113" t="s">
        <v>29360</v>
      </c>
      <c r="C4113" t="s">
        <v>29361</v>
      </c>
      <c r="D4113" t="s">
        <v>29362</v>
      </c>
      <c r="F4113" t="s">
        <v>1911</v>
      </c>
      <c r="G4113" t="s">
        <v>27</v>
      </c>
      <c r="H4113" t="s">
        <v>29363</v>
      </c>
      <c r="J4113" t="s">
        <v>29364</v>
      </c>
      <c r="N4113" t="s">
        <v>31</v>
      </c>
      <c r="R4113" t="s">
        <v>78</v>
      </c>
      <c r="S4113" t="s">
        <v>29365</v>
      </c>
      <c r="T4113" t="s">
        <v>7389</v>
      </c>
      <c r="W4113" t="s">
        <v>29366</v>
      </c>
      <c r="X4113" t="s">
        <v>38</v>
      </c>
    </row>
    <row r="4114" spans="1:24" x14ac:dyDescent="0.3">
      <c r="A4114">
        <v>973050</v>
      </c>
      <c r="B4114">
        <v>319368</v>
      </c>
      <c r="C4114" t="s">
        <v>29367</v>
      </c>
      <c r="D4114" t="s">
        <v>29368</v>
      </c>
      <c r="F4114" t="s">
        <v>292</v>
      </c>
      <c r="G4114" t="s">
        <v>27</v>
      </c>
      <c r="H4114" t="s">
        <v>29369</v>
      </c>
      <c r="I4114" t="s">
        <v>29370</v>
      </c>
      <c r="J4114" t="s">
        <v>29371</v>
      </c>
      <c r="K4114">
        <v>165</v>
      </c>
      <c r="N4114" t="s">
        <v>31</v>
      </c>
      <c r="O4114" t="s">
        <v>332</v>
      </c>
      <c r="Q4114" t="s">
        <v>33</v>
      </c>
      <c r="R4114" t="s">
        <v>34</v>
      </c>
      <c r="S4114" t="s">
        <v>29372</v>
      </c>
      <c r="T4114" t="s">
        <v>756</v>
      </c>
      <c r="W4114" t="s">
        <v>15161</v>
      </c>
      <c r="X4114" t="s">
        <v>38</v>
      </c>
    </row>
    <row r="4115" spans="1:24" x14ac:dyDescent="0.3">
      <c r="A4115">
        <v>973051</v>
      </c>
      <c r="B4115">
        <v>233634</v>
      </c>
      <c r="C4115" t="s">
        <v>29373</v>
      </c>
      <c r="D4115" t="s">
        <v>29374</v>
      </c>
      <c r="F4115" t="s">
        <v>514</v>
      </c>
      <c r="G4115" t="s">
        <v>43</v>
      </c>
      <c r="H4115" t="s">
        <v>29375</v>
      </c>
      <c r="I4115" t="s">
        <v>29376</v>
      </c>
      <c r="J4115" t="s">
        <v>29377</v>
      </c>
      <c r="K4115">
        <v>24</v>
      </c>
      <c r="M4115" t="s">
        <v>29378</v>
      </c>
      <c r="N4115" t="s">
        <v>68</v>
      </c>
      <c r="O4115" t="s">
        <v>19705</v>
      </c>
      <c r="P4115" t="s">
        <v>29379</v>
      </c>
      <c r="Q4115" t="s">
        <v>33</v>
      </c>
      <c r="R4115" t="s">
        <v>34</v>
      </c>
      <c r="S4115" t="s">
        <v>29380</v>
      </c>
      <c r="T4115" t="s">
        <v>2784</v>
      </c>
      <c r="W4115" t="s">
        <v>29381</v>
      </c>
      <c r="X4115" t="s">
        <v>60</v>
      </c>
    </row>
    <row r="4116" spans="1:24" x14ac:dyDescent="0.3">
      <c r="A4116">
        <v>973053</v>
      </c>
      <c r="B4116" t="s">
        <v>29382</v>
      </c>
      <c r="C4116" t="s">
        <v>29383</v>
      </c>
      <c r="D4116" t="s">
        <v>29384</v>
      </c>
      <c r="F4116" t="s">
        <v>29385</v>
      </c>
      <c r="G4116" t="s">
        <v>43</v>
      </c>
      <c r="H4116" t="s">
        <v>29386</v>
      </c>
      <c r="J4116" t="s">
        <v>29387</v>
      </c>
      <c r="N4116" t="s">
        <v>31</v>
      </c>
      <c r="R4116" t="s">
        <v>78</v>
      </c>
      <c r="S4116" t="s">
        <v>29388</v>
      </c>
      <c r="T4116" t="s">
        <v>540</v>
      </c>
      <c r="W4116" t="s">
        <v>29389</v>
      </c>
    </row>
    <row r="4117" spans="1:24" x14ac:dyDescent="0.3">
      <c r="A4117">
        <v>973052</v>
      </c>
      <c r="B4117" t="s">
        <v>29390</v>
      </c>
      <c r="C4117" t="s">
        <v>29391</v>
      </c>
      <c r="D4117" t="s">
        <v>29392</v>
      </c>
      <c r="F4117" t="s">
        <v>63</v>
      </c>
      <c r="G4117" t="s">
        <v>43</v>
      </c>
      <c r="H4117" t="s">
        <v>29393</v>
      </c>
      <c r="I4117" t="s">
        <v>29394</v>
      </c>
      <c r="J4117" t="s">
        <v>29395</v>
      </c>
      <c r="K4117">
        <v>152</v>
      </c>
      <c r="L4117" t="s">
        <v>13968</v>
      </c>
      <c r="N4117" t="s">
        <v>68</v>
      </c>
      <c r="O4117" t="s">
        <v>332</v>
      </c>
      <c r="P4117" t="s">
        <v>24129</v>
      </c>
      <c r="Q4117" t="s">
        <v>33</v>
      </c>
      <c r="R4117" t="s">
        <v>34</v>
      </c>
      <c r="S4117" t="s">
        <v>29396</v>
      </c>
      <c r="W4117" t="s">
        <v>29397</v>
      </c>
      <c r="X4117" t="s">
        <v>38</v>
      </c>
    </row>
    <row r="4118" spans="1:24" x14ac:dyDescent="0.3">
      <c r="A4118">
        <v>973055</v>
      </c>
      <c r="B4118">
        <v>283720</v>
      </c>
      <c r="C4118" t="s">
        <v>29240</v>
      </c>
      <c r="D4118" t="s">
        <v>29241</v>
      </c>
      <c r="F4118" t="s">
        <v>970</v>
      </c>
      <c r="G4118" t="s">
        <v>27</v>
      </c>
      <c r="H4118" t="s">
        <v>29398</v>
      </c>
      <c r="I4118" t="s">
        <v>29399</v>
      </c>
      <c r="J4118" t="s">
        <v>29400</v>
      </c>
      <c r="K4118">
        <v>3</v>
      </c>
      <c r="L4118" t="s">
        <v>438</v>
      </c>
      <c r="N4118" t="s">
        <v>68</v>
      </c>
      <c r="O4118" t="s">
        <v>332</v>
      </c>
      <c r="P4118" t="s">
        <v>3380</v>
      </c>
      <c r="Q4118" t="s">
        <v>33</v>
      </c>
      <c r="R4118" t="s">
        <v>34</v>
      </c>
      <c r="S4118" t="s">
        <v>29245</v>
      </c>
      <c r="W4118" t="s">
        <v>29401</v>
      </c>
    </row>
    <row r="4119" spans="1:24" x14ac:dyDescent="0.3">
      <c r="A4119">
        <v>973058</v>
      </c>
      <c r="B4119">
        <v>118789</v>
      </c>
      <c r="C4119" t="s">
        <v>29402</v>
      </c>
      <c r="D4119" t="s">
        <v>29403</v>
      </c>
      <c r="F4119" t="s">
        <v>84</v>
      </c>
      <c r="G4119" t="s">
        <v>27</v>
      </c>
      <c r="H4119" t="s">
        <v>29404</v>
      </c>
      <c r="I4119" t="s">
        <v>29405</v>
      </c>
      <c r="J4119" t="s">
        <v>29406</v>
      </c>
      <c r="K4119">
        <v>125</v>
      </c>
      <c r="N4119" t="s">
        <v>31</v>
      </c>
      <c r="O4119" t="s">
        <v>332</v>
      </c>
      <c r="Q4119" t="s">
        <v>33</v>
      </c>
      <c r="R4119" t="s">
        <v>34</v>
      </c>
      <c r="S4119" t="s">
        <v>29407</v>
      </c>
      <c r="T4119" t="s">
        <v>13701</v>
      </c>
      <c r="W4119" t="s">
        <v>29408</v>
      </c>
      <c r="X4119" t="s">
        <v>38</v>
      </c>
    </row>
    <row r="4120" spans="1:24" x14ac:dyDescent="0.3">
      <c r="A4120">
        <v>973059</v>
      </c>
      <c r="B4120" t="s">
        <v>27352</v>
      </c>
      <c r="C4120" t="s">
        <v>27353</v>
      </c>
      <c r="D4120" t="s">
        <v>27354</v>
      </c>
      <c r="F4120" t="s">
        <v>42</v>
      </c>
      <c r="G4120" t="s">
        <v>43</v>
      </c>
      <c r="H4120" t="s">
        <v>29409</v>
      </c>
      <c r="I4120" t="s">
        <v>29410</v>
      </c>
      <c r="J4120" t="s">
        <v>29411</v>
      </c>
      <c r="K4120">
        <v>61</v>
      </c>
      <c r="N4120" t="s">
        <v>31</v>
      </c>
      <c r="O4120" t="s">
        <v>332</v>
      </c>
      <c r="Q4120" t="s">
        <v>33</v>
      </c>
      <c r="R4120" t="s">
        <v>34</v>
      </c>
      <c r="S4120" t="s">
        <v>27357</v>
      </c>
      <c r="T4120" t="s">
        <v>793</v>
      </c>
      <c r="W4120" t="s">
        <v>29412</v>
      </c>
      <c r="X4120" t="s">
        <v>60</v>
      </c>
    </row>
    <row r="4121" spans="1:24" x14ac:dyDescent="0.3">
      <c r="A4121">
        <v>973061</v>
      </c>
      <c r="B4121">
        <v>289903</v>
      </c>
      <c r="C4121" t="s">
        <v>27456</v>
      </c>
      <c r="D4121" t="s">
        <v>27457</v>
      </c>
      <c r="F4121" t="s">
        <v>292</v>
      </c>
      <c r="G4121" t="s">
        <v>27</v>
      </c>
      <c r="H4121" t="s">
        <v>29413</v>
      </c>
      <c r="I4121" t="s">
        <v>29414</v>
      </c>
      <c r="J4121" t="s">
        <v>29415</v>
      </c>
      <c r="K4121">
        <v>150</v>
      </c>
      <c r="L4121" t="s">
        <v>1876</v>
      </c>
      <c r="N4121" t="s">
        <v>68</v>
      </c>
      <c r="O4121" t="s">
        <v>332</v>
      </c>
      <c r="P4121" t="s">
        <v>715</v>
      </c>
      <c r="Q4121" t="s">
        <v>33</v>
      </c>
      <c r="R4121" t="s">
        <v>34</v>
      </c>
      <c r="S4121" t="s">
        <v>27461</v>
      </c>
      <c r="W4121" t="s">
        <v>13104</v>
      </c>
      <c r="X4121" t="s">
        <v>38</v>
      </c>
    </row>
    <row r="4122" spans="1:24" x14ac:dyDescent="0.3">
      <c r="A4122">
        <v>973063</v>
      </c>
      <c r="B4122" t="s">
        <v>20076</v>
      </c>
      <c r="C4122" t="s">
        <v>20077</v>
      </c>
      <c r="D4122" t="s">
        <v>20078</v>
      </c>
      <c r="F4122" t="s">
        <v>970</v>
      </c>
      <c r="G4122" t="s">
        <v>27</v>
      </c>
      <c r="H4122" t="s">
        <v>29416</v>
      </c>
      <c r="I4122" t="s">
        <v>29417</v>
      </c>
      <c r="J4122" t="s">
        <v>29418</v>
      </c>
      <c r="K4122">
        <v>124</v>
      </c>
      <c r="N4122" t="s">
        <v>31</v>
      </c>
      <c r="O4122" t="s">
        <v>332</v>
      </c>
      <c r="Q4122" t="s">
        <v>33</v>
      </c>
      <c r="R4122" t="s">
        <v>34</v>
      </c>
      <c r="S4122" t="s">
        <v>20082</v>
      </c>
      <c r="T4122" t="s">
        <v>646</v>
      </c>
      <c r="W4122" t="s">
        <v>29419</v>
      </c>
      <c r="X4122" t="s">
        <v>38</v>
      </c>
    </row>
    <row r="4123" spans="1:24" x14ac:dyDescent="0.3">
      <c r="A4123">
        <v>973065</v>
      </c>
      <c r="B4123" t="s">
        <v>29420</v>
      </c>
      <c r="C4123" t="s">
        <v>29421</v>
      </c>
      <c r="D4123" t="s">
        <v>29422</v>
      </c>
      <c r="E4123" t="s">
        <v>140</v>
      </c>
      <c r="F4123" t="s">
        <v>507</v>
      </c>
      <c r="G4123" t="s">
        <v>43</v>
      </c>
      <c r="H4123" t="s">
        <v>29423</v>
      </c>
      <c r="I4123" t="s">
        <v>29424</v>
      </c>
      <c r="J4123" t="s">
        <v>29425</v>
      </c>
      <c r="K4123">
        <v>120</v>
      </c>
      <c r="N4123" t="s">
        <v>31</v>
      </c>
      <c r="O4123" t="s">
        <v>332</v>
      </c>
      <c r="Q4123" t="s">
        <v>33</v>
      </c>
      <c r="R4123" t="s">
        <v>34</v>
      </c>
      <c r="S4123" t="s">
        <v>29426</v>
      </c>
      <c r="W4123" t="s">
        <v>29427</v>
      </c>
      <c r="X4123" t="s">
        <v>38</v>
      </c>
    </row>
    <row r="4124" spans="1:24" x14ac:dyDescent="0.3">
      <c r="A4124">
        <v>973066</v>
      </c>
      <c r="B4124">
        <v>179736</v>
      </c>
      <c r="C4124" t="s">
        <v>29428</v>
      </c>
      <c r="D4124" t="s">
        <v>29429</v>
      </c>
      <c r="F4124" t="s">
        <v>356</v>
      </c>
      <c r="G4124" t="s">
        <v>27</v>
      </c>
      <c r="H4124" t="s">
        <v>29430</v>
      </c>
      <c r="I4124" t="s">
        <v>29431</v>
      </c>
      <c r="J4124" t="s">
        <v>29432</v>
      </c>
      <c r="K4124">
        <v>108</v>
      </c>
      <c r="L4124" t="s">
        <v>13429</v>
      </c>
      <c r="N4124" t="s">
        <v>68</v>
      </c>
      <c r="O4124" t="s">
        <v>332</v>
      </c>
      <c r="P4124" t="s">
        <v>29433</v>
      </c>
      <c r="Q4124" t="s">
        <v>33</v>
      </c>
      <c r="R4124" t="s">
        <v>34</v>
      </c>
      <c r="S4124" t="s">
        <v>29434</v>
      </c>
      <c r="W4124" t="s">
        <v>29435</v>
      </c>
      <c r="X4124" t="s">
        <v>38</v>
      </c>
    </row>
    <row r="4125" spans="1:24" x14ac:dyDescent="0.3">
      <c r="A4125">
        <v>973070</v>
      </c>
      <c r="B4125" t="s">
        <v>29436</v>
      </c>
      <c r="C4125" t="s">
        <v>29437</v>
      </c>
      <c r="D4125" t="s">
        <v>29438</v>
      </c>
      <c r="E4125" t="s">
        <v>140</v>
      </c>
      <c r="F4125" t="s">
        <v>63</v>
      </c>
      <c r="G4125" t="s">
        <v>43</v>
      </c>
      <c r="H4125" t="s">
        <v>29439</v>
      </c>
      <c r="I4125" t="s">
        <v>29440</v>
      </c>
      <c r="J4125" t="s">
        <v>29441</v>
      </c>
      <c r="K4125">
        <v>96</v>
      </c>
      <c r="M4125" t="s">
        <v>19896</v>
      </c>
      <c r="N4125" t="s">
        <v>31</v>
      </c>
      <c r="O4125" t="s">
        <v>19705</v>
      </c>
      <c r="Q4125" t="s">
        <v>33</v>
      </c>
      <c r="R4125" t="s">
        <v>34</v>
      </c>
      <c r="S4125" t="s">
        <v>29442</v>
      </c>
      <c r="W4125" t="s">
        <v>29443</v>
      </c>
      <c r="X4125" t="s">
        <v>38</v>
      </c>
    </row>
    <row r="4126" spans="1:24" x14ac:dyDescent="0.3">
      <c r="A4126">
        <v>973071</v>
      </c>
      <c r="B4126" t="s">
        <v>29444</v>
      </c>
      <c r="C4126" t="s">
        <v>29445</v>
      </c>
      <c r="D4126" t="s">
        <v>29446</v>
      </c>
      <c r="F4126" t="s">
        <v>320</v>
      </c>
      <c r="G4126" t="s">
        <v>43</v>
      </c>
      <c r="H4126" t="s">
        <v>29447</v>
      </c>
      <c r="I4126" t="s">
        <v>29448</v>
      </c>
      <c r="J4126" t="s">
        <v>29449</v>
      </c>
      <c r="K4126">
        <v>148</v>
      </c>
      <c r="M4126" t="s">
        <v>9989</v>
      </c>
      <c r="N4126" t="s">
        <v>68</v>
      </c>
      <c r="O4126" t="s">
        <v>19705</v>
      </c>
      <c r="P4126" t="s">
        <v>9990</v>
      </c>
      <c r="Q4126" t="s">
        <v>33</v>
      </c>
      <c r="R4126" t="s">
        <v>34</v>
      </c>
      <c r="S4126" t="s">
        <v>29450</v>
      </c>
      <c r="T4126" t="s">
        <v>390</v>
      </c>
      <c r="W4126" t="s">
        <v>29451</v>
      </c>
      <c r="X4126" t="s">
        <v>38</v>
      </c>
    </row>
    <row r="4127" spans="1:24" x14ac:dyDescent="0.3">
      <c r="A4127">
        <v>973072</v>
      </c>
      <c r="B4127" t="s">
        <v>29452</v>
      </c>
      <c r="C4127" t="s">
        <v>29453</v>
      </c>
      <c r="D4127" t="s">
        <v>29454</v>
      </c>
      <c r="E4127" t="s">
        <v>22153</v>
      </c>
      <c r="F4127" t="s">
        <v>270</v>
      </c>
      <c r="G4127" t="s">
        <v>43</v>
      </c>
      <c r="H4127" t="s">
        <v>29455</v>
      </c>
      <c r="J4127" t="s">
        <v>29456</v>
      </c>
      <c r="N4127" t="s">
        <v>31</v>
      </c>
      <c r="R4127" t="s">
        <v>78</v>
      </c>
      <c r="S4127" t="s">
        <v>29457</v>
      </c>
      <c r="W4127" t="s">
        <v>29458</v>
      </c>
      <c r="X4127" t="s">
        <v>38</v>
      </c>
    </row>
    <row r="4128" spans="1:24" x14ac:dyDescent="0.3">
      <c r="A4128">
        <v>973074</v>
      </c>
      <c r="B4128" t="s">
        <v>29459</v>
      </c>
      <c r="C4128" t="s">
        <v>29460</v>
      </c>
      <c r="D4128" t="s">
        <v>29461</v>
      </c>
      <c r="F4128" t="s">
        <v>141</v>
      </c>
      <c r="G4128" t="s">
        <v>27</v>
      </c>
      <c r="H4128" t="s">
        <v>29462</v>
      </c>
      <c r="I4128" t="s">
        <v>29463</v>
      </c>
      <c r="J4128" t="s">
        <v>29464</v>
      </c>
      <c r="K4128">
        <v>197</v>
      </c>
      <c r="L4128" t="s">
        <v>29465</v>
      </c>
      <c r="N4128" t="s">
        <v>68</v>
      </c>
      <c r="O4128" t="s">
        <v>130</v>
      </c>
      <c r="P4128" t="s">
        <v>29466</v>
      </c>
      <c r="Q4128" t="s">
        <v>33</v>
      </c>
      <c r="R4128" t="s">
        <v>34</v>
      </c>
      <c r="S4128" t="s">
        <v>29467</v>
      </c>
      <c r="T4128" t="s">
        <v>29468</v>
      </c>
      <c r="W4128" t="s">
        <v>29469</v>
      </c>
      <c r="X4128" t="s">
        <v>38</v>
      </c>
    </row>
    <row r="4129" spans="1:24" x14ac:dyDescent="0.3">
      <c r="A4129">
        <v>973075</v>
      </c>
      <c r="B4129" t="s">
        <v>29470</v>
      </c>
      <c r="C4129" t="s">
        <v>29471</v>
      </c>
      <c r="D4129" t="s">
        <v>29472</v>
      </c>
      <c r="F4129" t="s">
        <v>818</v>
      </c>
      <c r="G4129" t="s">
        <v>43</v>
      </c>
      <c r="H4129" t="s">
        <v>29473</v>
      </c>
      <c r="I4129" t="s">
        <v>29474</v>
      </c>
      <c r="J4129" t="s">
        <v>29475</v>
      </c>
      <c r="K4129">
        <v>179</v>
      </c>
      <c r="L4129" t="s">
        <v>29476</v>
      </c>
      <c r="N4129" t="s">
        <v>68</v>
      </c>
      <c r="O4129" t="s">
        <v>130</v>
      </c>
      <c r="P4129" t="s">
        <v>28818</v>
      </c>
      <c r="Q4129" t="s">
        <v>33</v>
      </c>
      <c r="R4129" t="s">
        <v>34</v>
      </c>
      <c r="S4129" t="s">
        <v>29477</v>
      </c>
      <c r="T4129" t="s">
        <v>29478</v>
      </c>
      <c r="W4129" t="s">
        <v>29479</v>
      </c>
      <c r="X4129" t="s">
        <v>38</v>
      </c>
    </row>
    <row r="4130" spans="1:24" x14ac:dyDescent="0.3">
      <c r="A4130">
        <v>973076</v>
      </c>
      <c r="B4130">
        <v>182669</v>
      </c>
      <c r="C4130" t="s">
        <v>29480</v>
      </c>
      <c r="D4130" t="s">
        <v>29481</v>
      </c>
      <c r="F4130" t="s">
        <v>818</v>
      </c>
      <c r="G4130" t="s">
        <v>27</v>
      </c>
      <c r="H4130" t="s">
        <v>29482</v>
      </c>
      <c r="I4130" t="s">
        <v>29483</v>
      </c>
      <c r="J4130" t="s">
        <v>29484</v>
      </c>
      <c r="K4130">
        <v>173</v>
      </c>
      <c r="L4130" t="s">
        <v>29485</v>
      </c>
      <c r="N4130" t="s">
        <v>68</v>
      </c>
      <c r="O4130" t="s">
        <v>170</v>
      </c>
      <c r="P4130" t="s">
        <v>420</v>
      </c>
      <c r="Q4130" t="s">
        <v>33</v>
      </c>
      <c r="R4130" t="s">
        <v>34</v>
      </c>
      <c r="S4130" t="s">
        <v>29486</v>
      </c>
      <c r="T4130" t="s">
        <v>36</v>
      </c>
      <c r="W4130" t="s">
        <v>29487</v>
      </c>
      <c r="X4130" t="s">
        <v>38</v>
      </c>
    </row>
    <row r="4131" spans="1:24" x14ac:dyDescent="0.3">
      <c r="A4131">
        <v>973077</v>
      </c>
      <c r="B4131" t="s">
        <v>29488</v>
      </c>
      <c r="C4131" t="s">
        <v>29489</v>
      </c>
      <c r="D4131" t="s">
        <v>29490</v>
      </c>
      <c r="F4131" t="s">
        <v>1833</v>
      </c>
      <c r="G4131" t="s">
        <v>43</v>
      </c>
      <c r="H4131" t="s">
        <v>29491</v>
      </c>
      <c r="I4131" t="s">
        <v>29492</v>
      </c>
      <c r="J4131" t="s">
        <v>29493</v>
      </c>
      <c r="K4131">
        <v>94</v>
      </c>
      <c r="L4131" t="s">
        <v>637</v>
      </c>
      <c r="N4131" t="s">
        <v>68</v>
      </c>
      <c r="O4131" t="s">
        <v>130</v>
      </c>
      <c r="P4131" t="s">
        <v>147</v>
      </c>
      <c r="Q4131" t="s">
        <v>33</v>
      </c>
      <c r="R4131" t="s">
        <v>34</v>
      </c>
      <c r="S4131" t="s">
        <v>29494</v>
      </c>
      <c r="W4131" t="s">
        <v>18287</v>
      </c>
      <c r="X4131" t="s">
        <v>38</v>
      </c>
    </row>
    <row r="4132" spans="1:24" x14ac:dyDescent="0.3">
      <c r="A4132">
        <v>973078</v>
      </c>
      <c r="B4132">
        <v>326706</v>
      </c>
      <c r="C4132" t="s">
        <v>28832</v>
      </c>
      <c r="D4132" t="s">
        <v>28833</v>
      </c>
      <c r="E4132" t="s">
        <v>195</v>
      </c>
      <c r="F4132" t="s">
        <v>84</v>
      </c>
      <c r="G4132" t="s">
        <v>27</v>
      </c>
      <c r="H4132" t="s">
        <v>29495</v>
      </c>
      <c r="I4132" t="s">
        <v>29496</v>
      </c>
      <c r="J4132" t="s">
        <v>29497</v>
      </c>
      <c r="K4132">
        <v>18</v>
      </c>
      <c r="N4132" t="s">
        <v>31</v>
      </c>
      <c r="O4132" t="s">
        <v>332</v>
      </c>
      <c r="Q4132" t="s">
        <v>33</v>
      </c>
      <c r="R4132" t="s">
        <v>34</v>
      </c>
      <c r="S4132" t="s">
        <v>28838</v>
      </c>
      <c r="W4132" t="s">
        <v>29498</v>
      </c>
      <c r="X4132" t="s">
        <v>60</v>
      </c>
    </row>
    <row r="4133" spans="1:24" x14ac:dyDescent="0.3">
      <c r="A4133">
        <v>973079</v>
      </c>
      <c r="B4133" t="s">
        <v>29499</v>
      </c>
      <c r="C4133" t="s">
        <v>29500</v>
      </c>
      <c r="D4133" t="s">
        <v>29501</v>
      </c>
      <c r="F4133" t="s">
        <v>320</v>
      </c>
      <c r="G4133" t="s">
        <v>43</v>
      </c>
      <c r="H4133" t="s">
        <v>29502</v>
      </c>
      <c r="I4133" t="s">
        <v>29503</v>
      </c>
      <c r="J4133" t="s">
        <v>29504</v>
      </c>
      <c r="K4133">
        <v>28</v>
      </c>
      <c r="L4133" t="s">
        <v>29505</v>
      </c>
      <c r="N4133" t="s">
        <v>68</v>
      </c>
      <c r="O4133" t="s">
        <v>170</v>
      </c>
      <c r="P4133" t="s">
        <v>9071</v>
      </c>
      <c r="Q4133" t="s">
        <v>33</v>
      </c>
      <c r="R4133" t="s">
        <v>34</v>
      </c>
      <c r="S4133" t="s">
        <v>29506</v>
      </c>
      <c r="W4133" t="s">
        <v>29507</v>
      </c>
      <c r="X4133" t="s">
        <v>60</v>
      </c>
    </row>
    <row r="4134" spans="1:24" x14ac:dyDescent="0.3">
      <c r="A4134">
        <v>973081</v>
      </c>
      <c r="B4134" t="s">
        <v>29508</v>
      </c>
      <c r="C4134" t="s">
        <v>29509</v>
      </c>
      <c r="D4134" t="s">
        <v>29510</v>
      </c>
      <c r="F4134" t="s">
        <v>1054</v>
      </c>
      <c r="G4134" t="s">
        <v>43</v>
      </c>
      <c r="H4134" t="s">
        <v>29511</v>
      </c>
      <c r="I4134" t="s">
        <v>29512</v>
      </c>
      <c r="J4134" t="s">
        <v>29513</v>
      </c>
      <c r="K4134">
        <v>63</v>
      </c>
      <c r="M4134" t="s">
        <v>29514</v>
      </c>
      <c r="N4134" t="s">
        <v>68</v>
      </c>
      <c r="O4134" t="s">
        <v>170</v>
      </c>
      <c r="P4134" t="s">
        <v>491</v>
      </c>
      <c r="Q4134" t="s">
        <v>33</v>
      </c>
      <c r="R4134" t="s">
        <v>34</v>
      </c>
      <c r="S4134" t="s">
        <v>29515</v>
      </c>
      <c r="T4134" t="s">
        <v>1705</v>
      </c>
      <c r="W4134" t="s">
        <v>29516</v>
      </c>
      <c r="X4134" t="s">
        <v>38</v>
      </c>
    </row>
    <row r="4135" spans="1:24" x14ac:dyDescent="0.3">
      <c r="A4135">
        <v>973082</v>
      </c>
      <c r="B4135" t="s">
        <v>29517</v>
      </c>
      <c r="C4135" t="s">
        <v>29518</v>
      </c>
      <c r="D4135" t="s">
        <v>29519</v>
      </c>
      <c r="F4135" t="s">
        <v>970</v>
      </c>
      <c r="G4135" t="s">
        <v>27</v>
      </c>
      <c r="H4135" t="s">
        <v>29520</v>
      </c>
      <c r="I4135" t="s">
        <v>29521</v>
      </c>
      <c r="J4135" t="s">
        <v>29522</v>
      </c>
      <c r="K4135">
        <v>58</v>
      </c>
      <c r="L4135" t="s">
        <v>3560</v>
      </c>
      <c r="N4135" t="s">
        <v>68</v>
      </c>
      <c r="O4135" t="s">
        <v>130</v>
      </c>
      <c r="P4135" t="s">
        <v>577</v>
      </c>
      <c r="Q4135" t="s">
        <v>33</v>
      </c>
      <c r="R4135" t="s">
        <v>34</v>
      </c>
      <c r="S4135" t="s">
        <v>29523</v>
      </c>
      <c r="T4135" t="s">
        <v>204</v>
      </c>
      <c r="W4135" t="s">
        <v>29524</v>
      </c>
      <c r="X4135" t="s">
        <v>38</v>
      </c>
    </row>
    <row r="4136" spans="1:24" x14ac:dyDescent="0.3">
      <c r="A4136">
        <v>973083</v>
      </c>
      <c r="B4136" t="s">
        <v>29525</v>
      </c>
      <c r="C4136" t="s">
        <v>29526</v>
      </c>
      <c r="D4136" t="s">
        <v>29527</v>
      </c>
      <c r="E4136" t="s">
        <v>140</v>
      </c>
      <c r="F4136" t="s">
        <v>463</v>
      </c>
      <c r="G4136" t="s">
        <v>43</v>
      </c>
      <c r="H4136" t="s">
        <v>29528</v>
      </c>
      <c r="I4136" t="s">
        <v>29529</v>
      </c>
      <c r="J4136" t="s">
        <v>29530</v>
      </c>
      <c r="K4136">
        <v>20</v>
      </c>
      <c r="L4136" t="s">
        <v>637</v>
      </c>
      <c r="N4136" t="s">
        <v>68</v>
      </c>
      <c r="O4136" t="s">
        <v>130</v>
      </c>
      <c r="P4136" t="s">
        <v>147</v>
      </c>
      <c r="Q4136" t="s">
        <v>33</v>
      </c>
      <c r="R4136" t="s">
        <v>34</v>
      </c>
      <c r="S4136" t="s">
        <v>29531</v>
      </c>
      <c r="T4136" t="s">
        <v>2434</v>
      </c>
      <c r="W4136" t="s">
        <v>29532</v>
      </c>
      <c r="X4136" t="s">
        <v>60</v>
      </c>
    </row>
    <row r="4137" spans="1:24" x14ac:dyDescent="0.3">
      <c r="A4137">
        <v>973085</v>
      </c>
      <c r="B4137">
        <v>245482</v>
      </c>
      <c r="C4137" t="s">
        <v>6498</v>
      </c>
      <c r="D4137" t="s">
        <v>6499</v>
      </c>
      <c r="F4137" t="s">
        <v>611</v>
      </c>
      <c r="G4137" t="s">
        <v>43</v>
      </c>
      <c r="H4137" t="s">
        <v>29533</v>
      </c>
      <c r="I4137" t="s">
        <v>29533</v>
      </c>
      <c r="J4137" t="s">
        <v>29534</v>
      </c>
      <c r="K4137">
        <v>0</v>
      </c>
      <c r="L4137" t="s">
        <v>29535</v>
      </c>
      <c r="N4137" t="s">
        <v>68</v>
      </c>
      <c r="O4137" t="s">
        <v>170</v>
      </c>
      <c r="P4137" t="s">
        <v>2605</v>
      </c>
      <c r="Q4137" t="s">
        <v>33</v>
      </c>
      <c r="R4137" t="s">
        <v>34</v>
      </c>
      <c r="S4137" t="s">
        <v>6504</v>
      </c>
      <c r="W4137" t="s">
        <v>29536</v>
      </c>
    </row>
    <row r="4138" spans="1:24" x14ac:dyDescent="0.3">
      <c r="A4138">
        <v>973086</v>
      </c>
      <c r="B4138">
        <v>198644</v>
      </c>
      <c r="C4138" t="s">
        <v>29537</v>
      </c>
      <c r="D4138" t="s">
        <v>29538</v>
      </c>
      <c r="E4138" t="s">
        <v>185</v>
      </c>
      <c r="F4138" t="s">
        <v>209</v>
      </c>
      <c r="G4138" t="s">
        <v>27</v>
      </c>
      <c r="H4138" t="s">
        <v>29539</v>
      </c>
      <c r="I4138" t="s">
        <v>29540</v>
      </c>
      <c r="J4138" t="s">
        <v>29541</v>
      </c>
      <c r="K4138">
        <v>12</v>
      </c>
      <c r="L4138" t="s">
        <v>398</v>
      </c>
      <c r="N4138" t="s">
        <v>68</v>
      </c>
      <c r="O4138" t="s">
        <v>130</v>
      </c>
      <c r="P4138" t="s">
        <v>400</v>
      </c>
      <c r="Q4138" t="s">
        <v>33</v>
      </c>
      <c r="R4138" t="s">
        <v>34</v>
      </c>
      <c r="S4138" t="s">
        <v>12682</v>
      </c>
      <c r="W4138" t="s">
        <v>29542</v>
      </c>
      <c r="X4138" t="s">
        <v>38</v>
      </c>
    </row>
    <row r="4139" spans="1:24" x14ac:dyDescent="0.3">
      <c r="A4139">
        <v>973087</v>
      </c>
      <c r="B4139">
        <v>302831</v>
      </c>
      <c r="C4139" t="s">
        <v>29543</v>
      </c>
      <c r="D4139" t="s">
        <v>29544</v>
      </c>
      <c r="F4139" t="s">
        <v>281</v>
      </c>
      <c r="G4139" t="s">
        <v>27</v>
      </c>
      <c r="H4139" t="s">
        <v>29545</v>
      </c>
      <c r="I4139" t="s">
        <v>29546</v>
      </c>
      <c r="J4139" t="s">
        <v>29547</v>
      </c>
      <c r="K4139">
        <v>10</v>
      </c>
      <c r="M4139" t="s">
        <v>20121</v>
      </c>
      <c r="N4139" t="s">
        <v>68</v>
      </c>
      <c r="O4139" t="s">
        <v>170</v>
      </c>
      <c r="P4139" t="s">
        <v>147</v>
      </c>
      <c r="Q4139" t="s">
        <v>33</v>
      </c>
      <c r="R4139" t="s">
        <v>34</v>
      </c>
      <c r="S4139" t="s">
        <v>29548</v>
      </c>
      <c r="W4139" t="s">
        <v>108</v>
      </c>
      <c r="X4139" t="s">
        <v>60</v>
      </c>
    </row>
    <row r="4140" spans="1:24" x14ac:dyDescent="0.3">
      <c r="A4140">
        <v>973088</v>
      </c>
      <c r="B4140">
        <v>203849</v>
      </c>
      <c r="C4140" t="s">
        <v>29022</v>
      </c>
      <c r="D4140" t="s">
        <v>29023</v>
      </c>
      <c r="F4140" t="s">
        <v>463</v>
      </c>
      <c r="G4140" t="s">
        <v>43</v>
      </c>
      <c r="H4140" t="s">
        <v>29549</v>
      </c>
      <c r="I4140" t="s">
        <v>29550</v>
      </c>
      <c r="J4140" t="s">
        <v>29551</v>
      </c>
      <c r="K4140">
        <v>30</v>
      </c>
      <c r="L4140" t="s">
        <v>29552</v>
      </c>
      <c r="N4140" t="s">
        <v>31</v>
      </c>
      <c r="O4140" t="s">
        <v>170</v>
      </c>
      <c r="Q4140" t="s">
        <v>33</v>
      </c>
      <c r="R4140" t="s">
        <v>34</v>
      </c>
      <c r="S4140" t="s">
        <v>29027</v>
      </c>
      <c r="W4140" t="s">
        <v>29553</v>
      </c>
      <c r="X4140" t="s">
        <v>60</v>
      </c>
    </row>
    <row r="4141" spans="1:24" x14ac:dyDescent="0.3">
      <c r="A4141">
        <v>973089</v>
      </c>
      <c r="B4141" t="s">
        <v>29554</v>
      </c>
      <c r="C4141" t="s">
        <v>29555</v>
      </c>
      <c r="D4141" t="s">
        <v>29556</v>
      </c>
      <c r="F4141" t="s">
        <v>112</v>
      </c>
      <c r="G4141" t="s">
        <v>43</v>
      </c>
      <c r="H4141" t="s">
        <v>29557</v>
      </c>
      <c r="I4141" t="s">
        <v>29558</v>
      </c>
      <c r="J4141" t="s">
        <v>29559</v>
      </c>
      <c r="K4141">
        <v>19</v>
      </c>
      <c r="L4141" t="s">
        <v>398</v>
      </c>
      <c r="N4141" t="s">
        <v>68</v>
      </c>
      <c r="O4141" t="s">
        <v>130</v>
      </c>
      <c r="P4141" t="s">
        <v>400</v>
      </c>
      <c r="Q4141" t="s">
        <v>33</v>
      </c>
      <c r="R4141" t="s">
        <v>34</v>
      </c>
      <c r="S4141" t="s">
        <v>29560</v>
      </c>
      <c r="T4141" t="s">
        <v>1345</v>
      </c>
      <c r="W4141" t="s">
        <v>17314</v>
      </c>
      <c r="X4141" t="s">
        <v>38</v>
      </c>
    </row>
    <row r="4142" spans="1:24" x14ac:dyDescent="0.3">
      <c r="A4142">
        <v>973090</v>
      </c>
      <c r="B4142">
        <v>294273</v>
      </c>
      <c r="C4142" t="s">
        <v>29561</v>
      </c>
      <c r="D4142" t="s">
        <v>29562</v>
      </c>
      <c r="F4142" t="s">
        <v>847</v>
      </c>
      <c r="G4142" t="s">
        <v>43</v>
      </c>
      <c r="H4142" t="s">
        <v>29563</v>
      </c>
      <c r="J4142" t="s">
        <v>29564</v>
      </c>
      <c r="N4142" t="s">
        <v>31</v>
      </c>
      <c r="R4142" t="s">
        <v>78</v>
      </c>
      <c r="S4142" t="s">
        <v>29565</v>
      </c>
      <c r="W4142" t="s">
        <v>29566</v>
      </c>
      <c r="X4142" t="s">
        <v>38</v>
      </c>
    </row>
    <row r="4143" spans="1:24" x14ac:dyDescent="0.3">
      <c r="A4143">
        <v>973091</v>
      </c>
      <c r="B4143">
        <v>310856</v>
      </c>
      <c r="C4143" t="s">
        <v>29567</v>
      </c>
      <c r="D4143" t="s">
        <v>29568</v>
      </c>
      <c r="F4143" t="s">
        <v>668</v>
      </c>
      <c r="G4143" t="s">
        <v>27</v>
      </c>
      <c r="H4143" t="s">
        <v>29569</v>
      </c>
      <c r="I4143" t="s">
        <v>29570</v>
      </c>
      <c r="J4143" t="s">
        <v>29571</v>
      </c>
      <c r="K4143">
        <v>27</v>
      </c>
      <c r="L4143" t="s">
        <v>29572</v>
      </c>
      <c r="N4143" t="s">
        <v>68</v>
      </c>
      <c r="O4143" t="s">
        <v>170</v>
      </c>
      <c r="P4143" t="s">
        <v>996</v>
      </c>
      <c r="Q4143" t="s">
        <v>33</v>
      </c>
      <c r="R4143" t="s">
        <v>34</v>
      </c>
      <c r="S4143" t="e">
        <f>- Neuquén - Oeste</f>
        <v>#NAME?</v>
      </c>
      <c r="T4143" t="s">
        <v>3002</v>
      </c>
      <c r="W4143" t="s">
        <v>29573</v>
      </c>
      <c r="X4143" t="s">
        <v>38</v>
      </c>
    </row>
    <row r="4144" spans="1:24" x14ac:dyDescent="0.3">
      <c r="A4144">
        <v>973093</v>
      </c>
      <c r="B4144">
        <v>110599</v>
      </c>
      <c r="C4144" t="s">
        <v>24201</v>
      </c>
      <c r="D4144" t="s">
        <v>24202</v>
      </c>
      <c r="E4144" t="s">
        <v>195</v>
      </c>
      <c r="F4144" t="s">
        <v>1009</v>
      </c>
      <c r="G4144" t="s">
        <v>27</v>
      </c>
      <c r="H4144" t="s">
        <v>29574</v>
      </c>
      <c r="I4144" t="s">
        <v>29575</v>
      </c>
      <c r="J4144" t="s">
        <v>29576</v>
      </c>
      <c r="K4144">
        <v>18</v>
      </c>
      <c r="N4144" t="s">
        <v>31</v>
      </c>
      <c r="O4144" t="s">
        <v>6924</v>
      </c>
      <c r="Q4144" t="s">
        <v>33</v>
      </c>
      <c r="R4144" t="s">
        <v>34</v>
      </c>
      <c r="S4144" t="s">
        <v>24206</v>
      </c>
      <c r="T4144" t="s">
        <v>4080</v>
      </c>
      <c r="W4144" t="s">
        <v>29577</v>
      </c>
      <c r="X4144" t="s">
        <v>38</v>
      </c>
    </row>
    <row r="4145" spans="1:24" x14ac:dyDescent="0.3">
      <c r="A4145">
        <v>973096</v>
      </c>
      <c r="B4145" t="s">
        <v>29578</v>
      </c>
      <c r="C4145" t="s">
        <v>29579</v>
      </c>
      <c r="D4145" t="s">
        <v>29580</v>
      </c>
      <c r="F4145" t="s">
        <v>562</v>
      </c>
      <c r="G4145" t="s">
        <v>27</v>
      </c>
      <c r="H4145" t="s">
        <v>29581</v>
      </c>
      <c r="I4145" t="s">
        <v>29582</v>
      </c>
      <c r="J4145" t="s">
        <v>29583</v>
      </c>
      <c r="K4145">
        <v>17</v>
      </c>
      <c r="N4145" t="s">
        <v>31</v>
      </c>
      <c r="O4145" t="s">
        <v>952</v>
      </c>
      <c r="Q4145" t="s">
        <v>33</v>
      </c>
      <c r="R4145" t="s">
        <v>34</v>
      </c>
      <c r="S4145" t="s">
        <v>29584</v>
      </c>
      <c r="W4145" t="s">
        <v>29585</v>
      </c>
      <c r="X4145" t="s">
        <v>60</v>
      </c>
    </row>
    <row r="4146" spans="1:24" x14ac:dyDescent="0.3">
      <c r="A4146">
        <v>973097</v>
      </c>
      <c r="B4146">
        <v>249642</v>
      </c>
      <c r="C4146" t="s">
        <v>6769</v>
      </c>
      <c r="D4146" t="s">
        <v>6770</v>
      </c>
      <c r="F4146" t="s">
        <v>3983</v>
      </c>
      <c r="G4146" t="s">
        <v>43</v>
      </c>
      <c r="H4146" t="s">
        <v>29586</v>
      </c>
      <c r="J4146" t="s">
        <v>29587</v>
      </c>
      <c r="N4146" t="s">
        <v>31</v>
      </c>
      <c r="R4146" t="s">
        <v>78</v>
      </c>
      <c r="S4146" t="s">
        <v>6774</v>
      </c>
      <c r="W4146" t="s">
        <v>29588</v>
      </c>
      <c r="X4146" t="s">
        <v>38</v>
      </c>
    </row>
    <row r="4147" spans="1:24" x14ac:dyDescent="0.3">
      <c r="A4147">
        <v>973098</v>
      </c>
      <c r="B4147" t="s">
        <v>29589</v>
      </c>
      <c r="C4147" t="s">
        <v>29590</v>
      </c>
      <c r="D4147" t="s">
        <v>29591</v>
      </c>
      <c r="F4147" t="s">
        <v>281</v>
      </c>
      <c r="G4147" t="s">
        <v>27</v>
      </c>
      <c r="H4147" t="s">
        <v>29592</v>
      </c>
      <c r="I4147" t="s">
        <v>29593</v>
      </c>
      <c r="J4147" t="s">
        <v>29594</v>
      </c>
      <c r="K4147">
        <v>15</v>
      </c>
      <c r="L4147" t="s">
        <v>19490</v>
      </c>
      <c r="N4147" t="s">
        <v>68</v>
      </c>
      <c r="O4147" t="s">
        <v>5885</v>
      </c>
      <c r="P4147" t="s">
        <v>1304</v>
      </c>
      <c r="R4147" t="s">
        <v>903</v>
      </c>
      <c r="S4147" t="s">
        <v>29595</v>
      </c>
      <c r="W4147" t="s">
        <v>19490</v>
      </c>
      <c r="X4147" t="s">
        <v>60</v>
      </c>
    </row>
    <row r="4148" spans="1:24" x14ac:dyDescent="0.3">
      <c r="A4148">
        <v>973099</v>
      </c>
      <c r="B4148">
        <v>174733</v>
      </c>
      <c r="C4148" t="s">
        <v>29596</v>
      </c>
      <c r="D4148" t="s">
        <v>29597</v>
      </c>
      <c r="F4148" t="s">
        <v>258</v>
      </c>
      <c r="G4148" t="s">
        <v>27</v>
      </c>
      <c r="H4148" t="s">
        <v>29598</v>
      </c>
      <c r="I4148" t="s">
        <v>29599</v>
      </c>
      <c r="J4148" t="s">
        <v>29600</v>
      </c>
      <c r="K4148">
        <v>24</v>
      </c>
      <c r="M4148" t="s">
        <v>3856</v>
      </c>
      <c r="N4148" t="s">
        <v>68</v>
      </c>
      <c r="O4148" t="s">
        <v>5885</v>
      </c>
      <c r="P4148" t="s">
        <v>3857</v>
      </c>
      <c r="Q4148" t="s">
        <v>33</v>
      </c>
      <c r="R4148" t="s">
        <v>34</v>
      </c>
      <c r="S4148" t="s">
        <v>29601</v>
      </c>
      <c r="W4148" t="s">
        <v>3856</v>
      </c>
      <c r="X4148" t="s">
        <v>38</v>
      </c>
    </row>
    <row r="4149" spans="1:24" x14ac:dyDescent="0.3">
      <c r="A4149">
        <v>973100</v>
      </c>
      <c r="B4149">
        <v>304308</v>
      </c>
      <c r="C4149" t="s">
        <v>2957</v>
      </c>
      <c r="D4149" t="s">
        <v>2958</v>
      </c>
      <c r="F4149" t="s">
        <v>258</v>
      </c>
      <c r="G4149" t="s">
        <v>27</v>
      </c>
      <c r="H4149" t="s">
        <v>29602</v>
      </c>
      <c r="I4149" t="s">
        <v>29603</v>
      </c>
      <c r="J4149" t="s">
        <v>29604</v>
      </c>
      <c r="K4149">
        <v>39</v>
      </c>
      <c r="N4149" t="s">
        <v>31</v>
      </c>
      <c r="O4149" t="s">
        <v>468</v>
      </c>
      <c r="Q4149" t="s">
        <v>33</v>
      </c>
      <c r="R4149" t="s">
        <v>34</v>
      </c>
      <c r="S4149" t="s">
        <v>2963</v>
      </c>
      <c r="W4149" t="s">
        <v>29605</v>
      </c>
      <c r="X4149" t="s">
        <v>38</v>
      </c>
    </row>
    <row r="4150" spans="1:24" x14ac:dyDescent="0.3">
      <c r="A4150">
        <v>973101</v>
      </c>
      <c r="B4150" t="s">
        <v>26214</v>
      </c>
      <c r="C4150" t="s">
        <v>26215</v>
      </c>
      <c r="D4150" t="s">
        <v>26216</v>
      </c>
      <c r="E4150" t="s">
        <v>140</v>
      </c>
      <c r="F4150" t="s">
        <v>507</v>
      </c>
      <c r="G4150" t="s">
        <v>43</v>
      </c>
      <c r="H4150" t="s">
        <v>29606</v>
      </c>
      <c r="J4150" t="s">
        <v>29607</v>
      </c>
      <c r="N4150" t="s">
        <v>31</v>
      </c>
      <c r="R4150" t="s">
        <v>78</v>
      </c>
      <c r="S4150" t="s">
        <v>26220</v>
      </c>
      <c r="T4150" t="s">
        <v>390</v>
      </c>
      <c r="W4150" t="s">
        <v>29608</v>
      </c>
      <c r="X4150" t="s">
        <v>38</v>
      </c>
    </row>
    <row r="4151" spans="1:24" x14ac:dyDescent="0.3">
      <c r="A4151">
        <v>973103</v>
      </c>
      <c r="B4151">
        <v>309023</v>
      </c>
      <c r="C4151" t="s">
        <v>29609</v>
      </c>
      <c r="D4151" t="s">
        <v>29610</v>
      </c>
      <c r="E4151" t="s">
        <v>101</v>
      </c>
      <c r="F4151" t="s">
        <v>1350</v>
      </c>
      <c r="G4151" t="s">
        <v>27</v>
      </c>
      <c r="H4151" t="s">
        <v>29611</v>
      </c>
      <c r="I4151" t="s">
        <v>29612</v>
      </c>
      <c r="J4151" t="s">
        <v>29613</v>
      </c>
      <c r="K4151">
        <v>19</v>
      </c>
      <c r="M4151" t="s">
        <v>3303</v>
      </c>
      <c r="N4151" t="s">
        <v>68</v>
      </c>
      <c r="O4151" t="s">
        <v>468</v>
      </c>
      <c r="P4151" t="s">
        <v>147</v>
      </c>
      <c r="Q4151" t="s">
        <v>119</v>
      </c>
      <c r="R4151" t="s">
        <v>120</v>
      </c>
      <c r="S4151" t="s">
        <v>29614</v>
      </c>
      <c r="T4151" t="s">
        <v>896</v>
      </c>
      <c r="W4151" t="s">
        <v>637</v>
      </c>
      <c r="X4151" t="s">
        <v>38</v>
      </c>
    </row>
    <row r="4152" spans="1:24" x14ac:dyDescent="0.3">
      <c r="A4152">
        <v>973104</v>
      </c>
      <c r="B4152" t="s">
        <v>28638</v>
      </c>
      <c r="C4152" t="s">
        <v>28639</v>
      </c>
      <c r="D4152" t="s">
        <v>28640</v>
      </c>
      <c r="F4152" t="s">
        <v>847</v>
      </c>
      <c r="G4152" t="s">
        <v>43</v>
      </c>
      <c r="H4152" t="s">
        <v>29615</v>
      </c>
      <c r="I4152" t="s">
        <v>29616</v>
      </c>
      <c r="J4152" t="s">
        <v>29617</v>
      </c>
      <c r="K4152">
        <v>30</v>
      </c>
      <c r="N4152" t="s">
        <v>31</v>
      </c>
      <c r="O4152" t="s">
        <v>952</v>
      </c>
      <c r="Q4152" t="s">
        <v>33</v>
      </c>
      <c r="R4152" t="s">
        <v>34</v>
      </c>
      <c r="S4152" t="s">
        <v>28644</v>
      </c>
      <c r="W4152" t="s">
        <v>29618</v>
      </c>
      <c r="X4152" t="s">
        <v>38</v>
      </c>
    </row>
    <row r="4153" spans="1:24" x14ac:dyDescent="0.3">
      <c r="A4153">
        <v>973105</v>
      </c>
      <c r="B4153">
        <v>207831</v>
      </c>
      <c r="C4153" t="s">
        <v>29619</v>
      </c>
      <c r="D4153" t="s">
        <v>29620</v>
      </c>
      <c r="F4153" t="s">
        <v>2210</v>
      </c>
      <c r="G4153" t="s">
        <v>43</v>
      </c>
      <c r="H4153" t="s">
        <v>29621</v>
      </c>
      <c r="I4153" t="s">
        <v>29622</v>
      </c>
      <c r="J4153" t="s">
        <v>29623</v>
      </c>
      <c r="K4153">
        <v>17</v>
      </c>
      <c r="N4153" t="s">
        <v>31</v>
      </c>
      <c r="O4153" t="s">
        <v>6924</v>
      </c>
      <c r="Q4153" t="s">
        <v>33</v>
      </c>
      <c r="R4153" t="s">
        <v>34</v>
      </c>
      <c r="S4153" t="s">
        <v>29624</v>
      </c>
      <c r="T4153" t="s">
        <v>1345</v>
      </c>
      <c r="W4153" t="s">
        <v>29625</v>
      </c>
    </row>
    <row r="4154" spans="1:24" x14ac:dyDescent="0.3">
      <c r="A4154">
        <v>973106</v>
      </c>
      <c r="B4154">
        <v>203849</v>
      </c>
      <c r="C4154" t="s">
        <v>29022</v>
      </c>
      <c r="D4154" t="s">
        <v>29023</v>
      </c>
      <c r="F4154" t="s">
        <v>463</v>
      </c>
      <c r="G4154" t="s">
        <v>43</v>
      </c>
      <c r="H4154" t="s">
        <v>29626</v>
      </c>
      <c r="I4154" t="s">
        <v>29627</v>
      </c>
      <c r="J4154" t="s">
        <v>29628</v>
      </c>
      <c r="K4154">
        <v>25</v>
      </c>
      <c r="N4154" t="s">
        <v>31</v>
      </c>
      <c r="O4154" t="s">
        <v>468</v>
      </c>
      <c r="Q4154" t="s">
        <v>33</v>
      </c>
      <c r="R4154" t="s">
        <v>34</v>
      </c>
      <c r="S4154" t="s">
        <v>29027</v>
      </c>
      <c r="W4154" t="s">
        <v>29629</v>
      </c>
    </row>
    <row r="4155" spans="1:24" x14ac:dyDescent="0.3">
      <c r="A4155">
        <v>973107</v>
      </c>
      <c r="B4155" t="s">
        <v>29630</v>
      </c>
      <c r="C4155" t="s">
        <v>29631</v>
      </c>
      <c r="D4155" t="s">
        <v>29632</v>
      </c>
      <c r="E4155" t="s">
        <v>140</v>
      </c>
      <c r="F4155" t="s">
        <v>281</v>
      </c>
      <c r="G4155" t="s">
        <v>27</v>
      </c>
      <c r="H4155" t="s">
        <v>29633</v>
      </c>
      <c r="J4155" t="s">
        <v>29634</v>
      </c>
      <c r="N4155" t="s">
        <v>31</v>
      </c>
      <c r="R4155" t="s">
        <v>78</v>
      </c>
      <c r="S4155" t="s">
        <v>29635</v>
      </c>
      <c r="W4155" t="s">
        <v>28445</v>
      </c>
    </row>
    <row r="4156" spans="1:24" x14ac:dyDescent="0.3">
      <c r="A4156">
        <v>973108</v>
      </c>
      <c r="B4156" t="s">
        <v>29636</v>
      </c>
      <c r="C4156" t="s">
        <v>29637</v>
      </c>
      <c r="D4156" t="s">
        <v>29638</v>
      </c>
      <c r="E4156" t="s">
        <v>140</v>
      </c>
      <c r="F4156" t="s">
        <v>507</v>
      </c>
      <c r="G4156" t="s">
        <v>27</v>
      </c>
      <c r="H4156" t="s">
        <v>29639</v>
      </c>
      <c r="I4156" t="s">
        <v>29640</v>
      </c>
      <c r="J4156" t="s">
        <v>29641</v>
      </c>
      <c r="K4156">
        <v>4</v>
      </c>
      <c r="N4156" t="s">
        <v>31</v>
      </c>
      <c r="O4156" t="s">
        <v>6924</v>
      </c>
      <c r="Q4156" t="s">
        <v>33</v>
      </c>
      <c r="R4156" t="s">
        <v>34</v>
      </c>
      <c r="S4156" t="s">
        <v>29642</v>
      </c>
      <c r="W4156" t="s">
        <v>29643</v>
      </c>
    </row>
    <row r="4157" spans="1:24" x14ac:dyDescent="0.3">
      <c r="A4157">
        <v>973109</v>
      </c>
      <c r="B4157" t="s">
        <v>29644</v>
      </c>
      <c r="C4157" t="s">
        <v>29645</v>
      </c>
      <c r="D4157" t="s">
        <v>29646</v>
      </c>
      <c r="E4157" t="s">
        <v>195</v>
      </c>
      <c r="F4157" t="s">
        <v>2326</v>
      </c>
      <c r="G4157" t="s">
        <v>27</v>
      </c>
      <c r="H4157" t="s">
        <v>29647</v>
      </c>
      <c r="I4157" t="s">
        <v>29648</v>
      </c>
      <c r="J4157" t="s">
        <v>29649</v>
      </c>
      <c r="K4157">
        <v>81</v>
      </c>
      <c r="M4157" t="s">
        <v>9997</v>
      </c>
      <c r="N4157" t="s">
        <v>68</v>
      </c>
      <c r="O4157" t="s">
        <v>5885</v>
      </c>
      <c r="P4157" t="s">
        <v>841</v>
      </c>
      <c r="Q4157" t="s">
        <v>33</v>
      </c>
      <c r="R4157" t="s">
        <v>34</v>
      </c>
      <c r="S4157" t="e">
        <f>- Neuquén - Barrio Cordón Colón</f>
        <v>#NAME?</v>
      </c>
      <c r="W4157" t="s">
        <v>1504</v>
      </c>
      <c r="X4157" t="s">
        <v>38</v>
      </c>
    </row>
    <row r="4158" spans="1:24" x14ac:dyDescent="0.3">
      <c r="A4158">
        <v>973110</v>
      </c>
      <c r="B4158" t="s">
        <v>29650</v>
      </c>
      <c r="C4158" t="s">
        <v>29651</v>
      </c>
      <c r="D4158" t="s">
        <v>29652</v>
      </c>
      <c r="F4158" t="s">
        <v>53</v>
      </c>
      <c r="G4158" t="s">
        <v>27</v>
      </c>
      <c r="H4158" t="s">
        <v>29653</v>
      </c>
      <c r="I4158" t="s">
        <v>29654</v>
      </c>
      <c r="J4158" t="s">
        <v>29655</v>
      </c>
      <c r="K4158">
        <v>52</v>
      </c>
      <c r="N4158" t="s">
        <v>31</v>
      </c>
      <c r="O4158" t="s">
        <v>952</v>
      </c>
      <c r="Q4158" t="s">
        <v>33</v>
      </c>
      <c r="R4158" t="s">
        <v>34</v>
      </c>
      <c r="S4158" t="s">
        <v>87</v>
      </c>
      <c r="W4158" t="s">
        <v>29656</v>
      </c>
      <c r="X4158" t="s">
        <v>38</v>
      </c>
    </row>
    <row r="4159" spans="1:24" x14ac:dyDescent="0.3">
      <c r="A4159">
        <v>973111</v>
      </c>
      <c r="B4159" t="s">
        <v>27181</v>
      </c>
      <c r="C4159" t="s">
        <v>27182</v>
      </c>
      <c r="D4159" t="s">
        <v>27183</v>
      </c>
      <c r="E4159" t="s">
        <v>185</v>
      </c>
      <c r="F4159" t="s">
        <v>847</v>
      </c>
      <c r="G4159" t="s">
        <v>27</v>
      </c>
      <c r="H4159" t="s">
        <v>29657</v>
      </c>
      <c r="I4159" t="s">
        <v>29657</v>
      </c>
      <c r="J4159" t="s">
        <v>29658</v>
      </c>
      <c r="K4159">
        <v>0</v>
      </c>
      <c r="N4159" t="s">
        <v>31</v>
      </c>
      <c r="Q4159" t="s">
        <v>33</v>
      </c>
      <c r="R4159" t="s">
        <v>34</v>
      </c>
      <c r="S4159" t="s">
        <v>27187</v>
      </c>
      <c r="W4159" t="s">
        <v>1510</v>
      </c>
    </row>
    <row r="4160" spans="1:24" x14ac:dyDescent="0.3">
      <c r="A4160">
        <v>973113</v>
      </c>
      <c r="B4160" t="s">
        <v>29659</v>
      </c>
      <c r="C4160" t="s">
        <v>29660</v>
      </c>
      <c r="D4160" t="s">
        <v>29661</v>
      </c>
      <c r="F4160" t="s">
        <v>196</v>
      </c>
      <c r="G4160" t="s">
        <v>43</v>
      </c>
      <c r="H4160" t="s">
        <v>29662</v>
      </c>
      <c r="I4160" t="s">
        <v>29663</v>
      </c>
      <c r="J4160" t="s">
        <v>29664</v>
      </c>
      <c r="K4160">
        <v>27</v>
      </c>
      <c r="N4160" t="s">
        <v>31</v>
      </c>
      <c r="O4160" t="s">
        <v>6924</v>
      </c>
      <c r="Q4160" t="s">
        <v>33</v>
      </c>
      <c r="R4160" t="s">
        <v>34</v>
      </c>
      <c r="S4160" t="s">
        <v>29665</v>
      </c>
      <c r="T4160" t="s">
        <v>29666</v>
      </c>
      <c r="W4160" t="s">
        <v>29667</v>
      </c>
      <c r="X4160" t="s">
        <v>60</v>
      </c>
    </row>
    <row r="4161" spans="1:24" x14ac:dyDescent="0.3">
      <c r="A4161">
        <v>973114</v>
      </c>
      <c r="B4161">
        <v>265955</v>
      </c>
      <c r="C4161" t="s">
        <v>29668</v>
      </c>
      <c r="D4161" t="s">
        <v>29669</v>
      </c>
      <c r="E4161" t="s">
        <v>1745</v>
      </c>
      <c r="F4161" t="s">
        <v>356</v>
      </c>
      <c r="G4161" t="s">
        <v>43</v>
      </c>
      <c r="H4161" t="s">
        <v>29670</v>
      </c>
      <c r="I4161" t="s">
        <v>29671</v>
      </c>
      <c r="J4161" t="s">
        <v>29672</v>
      </c>
      <c r="K4161">
        <v>19</v>
      </c>
      <c r="L4161" t="s">
        <v>4845</v>
      </c>
      <c r="N4161" t="s">
        <v>68</v>
      </c>
      <c r="O4161" t="s">
        <v>5885</v>
      </c>
      <c r="P4161" t="s">
        <v>577</v>
      </c>
      <c r="Q4161" t="s">
        <v>33</v>
      </c>
      <c r="R4161" t="s">
        <v>34</v>
      </c>
      <c r="S4161" t="s">
        <v>29673</v>
      </c>
      <c r="W4161" t="s">
        <v>580</v>
      </c>
      <c r="X4161" t="s">
        <v>38</v>
      </c>
    </row>
    <row r="4162" spans="1:24" x14ac:dyDescent="0.3">
      <c r="A4162">
        <v>973115</v>
      </c>
      <c r="B4162" t="s">
        <v>29674</v>
      </c>
      <c r="C4162" t="s">
        <v>29675</v>
      </c>
      <c r="D4162" t="s">
        <v>29676</v>
      </c>
      <c r="F4162" t="s">
        <v>611</v>
      </c>
      <c r="G4162" t="s">
        <v>43</v>
      </c>
      <c r="H4162" t="s">
        <v>29677</v>
      </c>
      <c r="I4162" t="s">
        <v>29678</v>
      </c>
      <c r="J4162" t="s">
        <v>29679</v>
      </c>
      <c r="K4162">
        <v>50</v>
      </c>
      <c r="N4162" t="s">
        <v>31</v>
      </c>
      <c r="O4162" t="s">
        <v>6924</v>
      </c>
      <c r="Q4162" t="s">
        <v>33</v>
      </c>
      <c r="R4162" t="s">
        <v>34</v>
      </c>
      <c r="S4162" t="s">
        <v>29680</v>
      </c>
      <c r="T4162" t="s">
        <v>29681</v>
      </c>
      <c r="W4162" t="s">
        <v>16450</v>
      </c>
      <c r="X4162" t="s">
        <v>38</v>
      </c>
    </row>
    <row r="4163" spans="1:24" x14ac:dyDescent="0.3">
      <c r="A4163">
        <v>973116</v>
      </c>
      <c r="B4163">
        <v>117027</v>
      </c>
      <c r="C4163" t="s">
        <v>29682</v>
      </c>
      <c r="D4163" t="s">
        <v>29683</v>
      </c>
      <c r="F4163" t="s">
        <v>1833</v>
      </c>
      <c r="G4163" t="s">
        <v>27</v>
      </c>
      <c r="H4163" t="s">
        <v>29684</v>
      </c>
      <c r="I4163" t="s">
        <v>29685</v>
      </c>
      <c r="J4163" t="s">
        <v>29686</v>
      </c>
      <c r="K4163">
        <v>40</v>
      </c>
      <c r="N4163" t="s">
        <v>31</v>
      </c>
      <c r="O4163" t="s">
        <v>6924</v>
      </c>
      <c r="Q4163" t="s">
        <v>33</v>
      </c>
      <c r="R4163" t="s">
        <v>34</v>
      </c>
      <c r="S4163" t="s">
        <v>29687</v>
      </c>
      <c r="T4163" t="s">
        <v>3312</v>
      </c>
      <c r="W4163" t="s">
        <v>29688</v>
      </c>
      <c r="X4163" t="s">
        <v>38</v>
      </c>
    </row>
    <row r="4164" spans="1:24" x14ac:dyDescent="0.3">
      <c r="A4164">
        <v>973117</v>
      </c>
      <c r="B4164" t="s">
        <v>16922</v>
      </c>
      <c r="C4164" t="s">
        <v>16923</v>
      </c>
      <c r="D4164" t="s">
        <v>16924</v>
      </c>
      <c r="F4164" t="s">
        <v>84</v>
      </c>
      <c r="G4164" t="s">
        <v>27</v>
      </c>
      <c r="H4164" t="s">
        <v>29689</v>
      </c>
      <c r="I4164" t="s">
        <v>29690</v>
      </c>
      <c r="J4164" t="s">
        <v>29691</v>
      </c>
      <c r="K4164">
        <v>25</v>
      </c>
      <c r="N4164" t="s">
        <v>31</v>
      </c>
      <c r="O4164" t="s">
        <v>468</v>
      </c>
      <c r="Q4164" t="s">
        <v>33</v>
      </c>
      <c r="R4164" t="s">
        <v>34</v>
      </c>
      <c r="S4164" t="s">
        <v>16928</v>
      </c>
      <c r="W4164" t="s">
        <v>29692</v>
      </c>
      <c r="X4164" t="s">
        <v>1251</v>
      </c>
    </row>
    <row r="4165" spans="1:24" x14ac:dyDescent="0.3">
      <c r="A4165">
        <v>973120</v>
      </c>
      <c r="B4165">
        <v>13734961</v>
      </c>
      <c r="C4165" t="s">
        <v>29693</v>
      </c>
      <c r="D4165" t="s">
        <v>29694</v>
      </c>
      <c r="E4165" t="s">
        <v>195</v>
      </c>
      <c r="F4165" t="s">
        <v>1009</v>
      </c>
      <c r="G4165" t="s">
        <v>27</v>
      </c>
      <c r="H4165" t="s">
        <v>29695</v>
      </c>
      <c r="I4165" t="s">
        <v>29696</v>
      </c>
      <c r="J4165" t="s">
        <v>29697</v>
      </c>
      <c r="K4165">
        <v>90</v>
      </c>
      <c r="N4165" t="s">
        <v>31</v>
      </c>
      <c r="O4165" t="s">
        <v>419</v>
      </c>
      <c r="Q4165" t="s">
        <v>33</v>
      </c>
      <c r="R4165" t="s">
        <v>34</v>
      </c>
      <c r="S4165" t="e">
        <f>- Neuquén - Oeste</f>
        <v>#NAME?</v>
      </c>
      <c r="W4165" t="s">
        <v>29698</v>
      </c>
      <c r="X4165" t="s">
        <v>38</v>
      </c>
    </row>
    <row r="4166" spans="1:24" x14ac:dyDescent="0.3">
      <c r="A4166">
        <v>973121</v>
      </c>
      <c r="B4166" t="s">
        <v>29699</v>
      </c>
      <c r="C4166" t="s">
        <v>29700</v>
      </c>
      <c r="D4166" t="s">
        <v>29701</v>
      </c>
      <c r="F4166" t="s">
        <v>125</v>
      </c>
      <c r="G4166" t="s">
        <v>43</v>
      </c>
      <c r="H4166" t="s">
        <v>29702</v>
      </c>
      <c r="J4166" t="s">
        <v>29703</v>
      </c>
      <c r="N4166" t="s">
        <v>31</v>
      </c>
      <c r="R4166" t="s">
        <v>78</v>
      </c>
      <c r="S4166" t="s">
        <v>29704</v>
      </c>
      <c r="W4166" t="s">
        <v>29705</v>
      </c>
    </row>
    <row r="4167" spans="1:24" x14ac:dyDescent="0.3">
      <c r="A4167">
        <v>973124</v>
      </c>
      <c r="B4167" t="s">
        <v>29706</v>
      </c>
      <c r="C4167" t="s">
        <v>29707</v>
      </c>
      <c r="D4167" t="s">
        <v>29708</v>
      </c>
      <c r="E4167" t="s">
        <v>2809</v>
      </c>
      <c r="F4167" t="s">
        <v>485</v>
      </c>
      <c r="G4167" t="s">
        <v>27</v>
      </c>
      <c r="H4167" t="s">
        <v>29709</v>
      </c>
      <c r="I4167" t="s">
        <v>29710</v>
      </c>
      <c r="J4167" t="s">
        <v>29711</v>
      </c>
      <c r="K4167">
        <v>74</v>
      </c>
      <c r="L4167" t="s">
        <v>29712</v>
      </c>
      <c r="N4167" t="s">
        <v>68</v>
      </c>
      <c r="O4167" t="s">
        <v>6822</v>
      </c>
      <c r="P4167" t="s">
        <v>25505</v>
      </c>
      <c r="Q4167" t="s">
        <v>33</v>
      </c>
      <c r="R4167" t="s">
        <v>34</v>
      </c>
      <c r="S4167" t="s">
        <v>29713</v>
      </c>
      <c r="T4167" t="s">
        <v>29714</v>
      </c>
      <c r="W4167" t="s">
        <v>20056</v>
      </c>
      <c r="X4167" t="s">
        <v>38</v>
      </c>
    </row>
    <row r="4168" spans="1:24" x14ac:dyDescent="0.3">
      <c r="A4168">
        <v>973125</v>
      </c>
      <c r="B4168" t="s">
        <v>29715</v>
      </c>
      <c r="C4168" t="s">
        <v>29716</v>
      </c>
      <c r="D4168" t="s">
        <v>29717</v>
      </c>
      <c r="E4168" t="s">
        <v>101</v>
      </c>
      <c r="F4168" t="s">
        <v>1448</v>
      </c>
      <c r="G4168" t="s">
        <v>27</v>
      </c>
      <c r="H4168" t="s">
        <v>29718</v>
      </c>
      <c r="I4168" t="s">
        <v>29719</v>
      </c>
      <c r="J4168" t="s">
        <v>29720</v>
      </c>
      <c r="K4168">
        <v>70</v>
      </c>
      <c r="L4168" t="s">
        <v>29721</v>
      </c>
      <c r="N4168" t="s">
        <v>68</v>
      </c>
      <c r="O4168" t="s">
        <v>419</v>
      </c>
      <c r="P4168" t="s">
        <v>436</v>
      </c>
      <c r="Q4168" t="s">
        <v>33</v>
      </c>
      <c r="R4168" t="s">
        <v>34</v>
      </c>
      <c r="S4168" t="s">
        <v>29722</v>
      </c>
      <c r="W4168" t="s">
        <v>438</v>
      </c>
      <c r="X4168" t="s">
        <v>38</v>
      </c>
    </row>
    <row r="4169" spans="1:24" x14ac:dyDescent="0.3">
      <c r="A4169">
        <v>973127</v>
      </c>
      <c r="B4169" t="s">
        <v>29723</v>
      </c>
      <c r="C4169" t="s">
        <v>29724</v>
      </c>
      <c r="D4169" t="s">
        <v>29725</v>
      </c>
      <c r="F4169" t="s">
        <v>141</v>
      </c>
      <c r="G4169" t="s">
        <v>43</v>
      </c>
      <c r="H4169" t="s">
        <v>29726</v>
      </c>
      <c r="I4169" t="s">
        <v>29727</v>
      </c>
      <c r="J4169" t="s">
        <v>29728</v>
      </c>
      <c r="K4169">
        <v>74</v>
      </c>
      <c r="L4169" t="s">
        <v>4378</v>
      </c>
      <c r="N4169" t="s">
        <v>68</v>
      </c>
      <c r="O4169" t="s">
        <v>6822</v>
      </c>
      <c r="P4169" t="s">
        <v>1732</v>
      </c>
      <c r="Q4169" t="s">
        <v>33</v>
      </c>
      <c r="R4169" t="s">
        <v>34</v>
      </c>
      <c r="S4169" t="s">
        <v>29729</v>
      </c>
      <c r="T4169" t="s">
        <v>646</v>
      </c>
      <c r="W4169" t="s">
        <v>29730</v>
      </c>
      <c r="X4169" t="s">
        <v>38</v>
      </c>
    </row>
    <row r="4170" spans="1:24" x14ac:dyDescent="0.3">
      <c r="A4170">
        <v>973129</v>
      </c>
      <c r="B4170" t="s">
        <v>29731</v>
      </c>
      <c r="C4170" t="s">
        <v>29732</v>
      </c>
      <c r="D4170" t="s">
        <v>29733</v>
      </c>
      <c r="E4170" t="s">
        <v>2456</v>
      </c>
      <c r="F4170" t="s">
        <v>1001</v>
      </c>
      <c r="G4170" t="s">
        <v>27</v>
      </c>
      <c r="H4170" t="s">
        <v>29734</v>
      </c>
      <c r="I4170" t="s">
        <v>29735</v>
      </c>
      <c r="J4170" t="s">
        <v>29736</v>
      </c>
      <c r="K4170">
        <v>22</v>
      </c>
      <c r="N4170" t="s">
        <v>31</v>
      </c>
      <c r="O4170" t="s">
        <v>6924</v>
      </c>
      <c r="R4170" t="s">
        <v>4136</v>
      </c>
      <c r="S4170" t="s">
        <v>29737</v>
      </c>
      <c r="T4170" t="s">
        <v>896</v>
      </c>
      <c r="W4170" t="s">
        <v>29738</v>
      </c>
      <c r="X4170" t="s">
        <v>60</v>
      </c>
    </row>
    <row r="4171" spans="1:24" x14ac:dyDescent="0.3">
      <c r="A4171">
        <v>973130</v>
      </c>
      <c r="B4171" t="s">
        <v>29739</v>
      </c>
      <c r="C4171" t="s">
        <v>29740</v>
      </c>
      <c r="D4171" t="s">
        <v>29741</v>
      </c>
      <c r="E4171" t="s">
        <v>195</v>
      </c>
      <c r="F4171" t="s">
        <v>2518</v>
      </c>
      <c r="G4171" t="s">
        <v>43</v>
      </c>
      <c r="H4171" t="s">
        <v>29742</v>
      </c>
      <c r="I4171" t="s">
        <v>29743</v>
      </c>
      <c r="J4171" t="s">
        <v>29744</v>
      </c>
      <c r="K4171">
        <v>24</v>
      </c>
      <c r="N4171" t="s">
        <v>31</v>
      </c>
      <c r="O4171" t="s">
        <v>952</v>
      </c>
      <c r="Q4171" t="s">
        <v>33</v>
      </c>
      <c r="R4171" t="s">
        <v>34</v>
      </c>
      <c r="S4171" t="s">
        <v>29745</v>
      </c>
      <c r="T4171" t="s">
        <v>3638</v>
      </c>
      <c r="W4171" t="s">
        <v>29746</v>
      </c>
      <c r="X4171" t="s">
        <v>38</v>
      </c>
    </row>
    <row r="4172" spans="1:24" x14ac:dyDescent="0.3">
      <c r="A4172">
        <v>973131</v>
      </c>
      <c r="B4172" t="s">
        <v>29747</v>
      </c>
      <c r="C4172" t="s">
        <v>29748</v>
      </c>
      <c r="D4172" t="s">
        <v>29749</v>
      </c>
      <c r="F4172" t="s">
        <v>847</v>
      </c>
      <c r="G4172" t="s">
        <v>43</v>
      </c>
      <c r="H4172" t="s">
        <v>29750</v>
      </c>
      <c r="I4172" t="s">
        <v>29751</v>
      </c>
      <c r="J4172" t="s">
        <v>29752</v>
      </c>
      <c r="K4172">
        <v>60</v>
      </c>
      <c r="L4172" t="s">
        <v>3560</v>
      </c>
      <c r="N4172" t="s">
        <v>68</v>
      </c>
      <c r="O4172" t="s">
        <v>6822</v>
      </c>
      <c r="P4172" t="s">
        <v>577</v>
      </c>
      <c r="Q4172" t="s">
        <v>33</v>
      </c>
      <c r="R4172" t="s">
        <v>34</v>
      </c>
      <c r="S4172" t="s">
        <v>29753</v>
      </c>
      <c r="W4172" t="s">
        <v>29754</v>
      </c>
      <c r="X4172" t="s">
        <v>38</v>
      </c>
    </row>
    <row r="4173" spans="1:24" x14ac:dyDescent="0.3">
      <c r="A4173">
        <v>973132</v>
      </c>
      <c r="B4173" t="s">
        <v>29755</v>
      </c>
      <c r="C4173" t="s">
        <v>29756</v>
      </c>
      <c r="D4173" t="s">
        <v>29757</v>
      </c>
      <c r="E4173" t="s">
        <v>1218</v>
      </c>
      <c r="F4173" t="s">
        <v>63</v>
      </c>
      <c r="G4173" t="s">
        <v>43</v>
      </c>
      <c r="H4173" t="s">
        <v>29758</v>
      </c>
      <c r="I4173" t="s">
        <v>29758</v>
      </c>
      <c r="J4173" t="s">
        <v>29759</v>
      </c>
      <c r="K4173">
        <v>0</v>
      </c>
      <c r="N4173" t="s">
        <v>31</v>
      </c>
      <c r="O4173" t="s">
        <v>468</v>
      </c>
      <c r="Q4173" t="s">
        <v>119</v>
      </c>
      <c r="R4173" t="s">
        <v>120</v>
      </c>
      <c r="S4173" t="s">
        <v>29760</v>
      </c>
      <c r="W4173" t="s">
        <v>29761</v>
      </c>
    </row>
    <row r="4174" spans="1:24" x14ac:dyDescent="0.3">
      <c r="A4174">
        <v>973133</v>
      </c>
      <c r="B4174" t="s">
        <v>29762</v>
      </c>
      <c r="C4174" t="s">
        <v>29763</v>
      </c>
      <c r="D4174" t="s">
        <v>29764</v>
      </c>
      <c r="E4174" t="s">
        <v>185</v>
      </c>
      <c r="F4174" t="s">
        <v>219</v>
      </c>
      <c r="G4174" t="s">
        <v>27</v>
      </c>
      <c r="H4174" t="s">
        <v>29765</v>
      </c>
      <c r="I4174" t="s">
        <v>29766</v>
      </c>
      <c r="J4174" t="s">
        <v>29767</v>
      </c>
      <c r="K4174">
        <v>22</v>
      </c>
      <c r="L4174" t="s">
        <v>29768</v>
      </c>
      <c r="N4174" t="s">
        <v>68</v>
      </c>
      <c r="O4174" t="s">
        <v>419</v>
      </c>
      <c r="P4174" t="s">
        <v>5001</v>
      </c>
      <c r="Q4174" t="s">
        <v>33</v>
      </c>
      <c r="R4174" t="s">
        <v>34</v>
      </c>
      <c r="S4174" t="s">
        <v>29769</v>
      </c>
      <c r="T4174" t="s">
        <v>29770</v>
      </c>
      <c r="W4174" t="s">
        <v>29771</v>
      </c>
      <c r="X4174" t="s">
        <v>38</v>
      </c>
    </row>
    <row r="4175" spans="1:24" x14ac:dyDescent="0.3">
      <c r="A4175">
        <v>973135</v>
      </c>
      <c r="B4175" t="s">
        <v>29772</v>
      </c>
      <c r="C4175" t="s">
        <v>29773</v>
      </c>
      <c r="D4175" t="s">
        <v>29774</v>
      </c>
      <c r="F4175" t="s">
        <v>102</v>
      </c>
      <c r="G4175" t="s">
        <v>27</v>
      </c>
      <c r="H4175" t="s">
        <v>29775</v>
      </c>
      <c r="I4175" t="s">
        <v>29776</v>
      </c>
      <c r="J4175" t="s">
        <v>29777</v>
      </c>
      <c r="K4175">
        <v>32</v>
      </c>
      <c r="L4175" t="s">
        <v>924</v>
      </c>
      <c r="N4175" t="s">
        <v>68</v>
      </c>
      <c r="O4175" t="s">
        <v>419</v>
      </c>
      <c r="P4175" t="s">
        <v>635</v>
      </c>
      <c r="Q4175" t="s">
        <v>33</v>
      </c>
      <c r="R4175" t="s">
        <v>34</v>
      </c>
      <c r="S4175" t="s">
        <v>29778</v>
      </c>
      <c r="W4175" t="s">
        <v>29779</v>
      </c>
      <c r="X4175" t="s">
        <v>38</v>
      </c>
    </row>
    <row r="4176" spans="1:24" x14ac:dyDescent="0.3">
      <c r="A4176">
        <v>973140</v>
      </c>
      <c r="B4176">
        <v>163220</v>
      </c>
      <c r="C4176" t="s">
        <v>29780</v>
      </c>
      <c r="D4176" t="s">
        <v>29781</v>
      </c>
      <c r="F4176" t="s">
        <v>603</v>
      </c>
      <c r="G4176" t="s">
        <v>27</v>
      </c>
      <c r="H4176" t="s">
        <v>29782</v>
      </c>
      <c r="I4176" t="s">
        <v>29783</v>
      </c>
      <c r="J4176" t="s">
        <v>29784</v>
      </c>
      <c r="K4176">
        <v>50</v>
      </c>
      <c r="L4176" t="s">
        <v>3560</v>
      </c>
      <c r="N4176" t="s">
        <v>68</v>
      </c>
      <c r="O4176" t="s">
        <v>6822</v>
      </c>
      <c r="P4176" t="s">
        <v>577</v>
      </c>
      <c r="R4176" t="s">
        <v>903</v>
      </c>
      <c r="S4176" t="s">
        <v>29785</v>
      </c>
      <c r="W4176" t="s">
        <v>29786</v>
      </c>
      <c r="X4176" t="s">
        <v>38</v>
      </c>
    </row>
    <row r="4177" spans="1:24" x14ac:dyDescent="0.3">
      <c r="A4177">
        <v>973141</v>
      </c>
      <c r="B4177">
        <v>30128</v>
      </c>
      <c r="C4177" t="s">
        <v>29787</v>
      </c>
      <c r="D4177" t="s">
        <v>29788</v>
      </c>
      <c r="E4177" t="s">
        <v>101</v>
      </c>
      <c r="F4177" t="s">
        <v>258</v>
      </c>
      <c r="G4177" t="s">
        <v>43</v>
      </c>
      <c r="H4177" t="s">
        <v>29789</v>
      </c>
      <c r="I4177" t="s">
        <v>29790</v>
      </c>
      <c r="J4177" t="s">
        <v>29791</v>
      </c>
      <c r="K4177">
        <v>39</v>
      </c>
      <c r="L4177" t="s">
        <v>7763</v>
      </c>
      <c r="N4177" t="s">
        <v>68</v>
      </c>
      <c r="O4177" t="s">
        <v>419</v>
      </c>
      <c r="P4177" t="s">
        <v>4029</v>
      </c>
      <c r="Q4177" t="s">
        <v>33</v>
      </c>
      <c r="R4177" t="s">
        <v>34</v>
      </c>
      <c r="S4177" t="s">
        <v>29792</v>
      </c>
      <c r="T4177" t="s">
        <v>18665</v>
      </c>
      <c r="W4177" t="s">
        <v>29793</v>
      </c>
      <c r="X4177" t="s">
        <v>38</v>
      </c>
    </row>
    <row r="4178" spans="1:24" x14ac:dyDescent="0.3">
      <c r="A4178">
        <v>973144</v>
      </c>
      <c r="B4178" t="s">
        <v>2355</v>
      </c>
      <c r="C4178" t="s">
        <v>2356</v>
      </c>
      <c r="D4178" t="s">
        <v>2357</v>
      </c>
      <c r="F4178" t="s">
        <v>292</v>
      </c>
      <c r="G4178" t="s">
        <v>43</v>
      </c>
      <c r="H4178" t="s">
        <v>29794</v>
      </c>
      <c r="I4178" t="s">
        <v>29795</v>
      </c>
      <c r="J4178" t="s">
        <v>29796</v>
      </c>
      <c r="K4178">
        <v>33</v>
      </c>
      <c r="L4178" t="s">
        <v>3560</v>
      </c>
      <c r="N4178" t="s">
        <v>68</v>
      </c>
      <c r="O4178" t="s">
        <v>6822</v>
      </c>
      <c r="P4178" t="s">
        <v>577</v>
      </c>
      <c r="Q4178" t="s">
        <v>33</v>
      </c>
      <c r="R4178" t="s">
        <v>34</v>
      </c>
      <c r="S4178" t="s">
        <v>2362</v>
      </c>
      <c r="T4178" t="s">
        <v>2363</v>
      </c>
      <c r="W4178" t="s">
        <v>16368</v>
      </c>
      <c r="X4178" t="s">
        <v>38</v>
      </c>
    </row>
    <row r="4179" spans="1:24" x14ac:dyDescent="0.3">
      <c r="A4179">
        <v>973146</v>
      </c>
      <c r="B4179" t="s">
        <v>29797</v>
      </c>
      <c r="C4179" t="s">
        <v>29798</v>
      </c>
      <c r="D4179" t="s">
        <v>29799</v>
      </c>
      <c r="E4179" t="s">
        <v>2632</v>
      </c>
      <c r="F4179" t="s">
        <v>485</v>
      </c>
      <c r="G4179" t="s">
        <v>43</v>
      </c>
      <c r="H4179" t="s">
        <v>29800</v>
      </c>
      <c r="I4179" t="s">
        <v>29801</v>
      </c>
      <c r="J4179" t="s">
        <v>29802</v>
      </c>
      <c r="K4179">
        <v>36</v>
      </c>
      <c r="L4179" t="s">
        <v>22413</v>
      </c>
      <c r="N4179" t="s">
        <v>68</v>
      </c>
      <c r="O4179" t="s">
        <v>6822</v>
      </c>
      <c r="P4179" t="s">
        <v>5703</v>
      </c>
      <c r="Q4179" t="s">
        <v>33</v>
      </c>
      <c r="R4179" t="s">
        <v>34</v>
      </c>
      <c r="S4179" t="e">
        <f>- Provincia: BUENOS AIRES</f>
        <v>#NAME?</v>
      </c>
      <c r="W4179" t="s">
        <v>29803</v>
      </c>
      <c r="X4179" t="s">
        <v>38</v>
      </c>
    </row>
    <row r="4180" spans="1:24" x14ac:dyDescent="0.3">
      <c r="A4180">
        <v>973147</v>
      </c>
      <c r="B4180" t="s">
        <v>29804</v>
      </c>
      <c r="C4180" t="s">
        <v>29805</v>
      </c>
      <c r="D4180" t="s">
        <v>29806</v>
      </c>
      <c r="E4180" t="s">
        <v>2632</v>
      </c>
      <c r="F4180" t="s">
        <v>320</v>
      </c>
      <c r="G4180" t="s">
        <v>43</v>
      </c>
      <c r="H4180" t="s">
        <v>29807</v>
      </c>
      <c r="I4180" t="s">
        <v>29808</v>
      </c>
      <c r="J4180" t="s">
        <v>29809</v>
      </c>
      <c r="K4180">
        <v>33</v>
      </c>
      <c r="N4180" t="s">
        <v>31</v>
      </c>
      <c r="O4180" t="s">
        <v>419</v>
      </c>
      <c r="Q4180" t="s">
        <v>33</v>
      </c>
      <c r="R4180" t="s">
        <v>34</v>
      </c>
      <c r="S4180" t="e">
        <f>- Provincia: Río Negro</f>
        <v>#NAME?</v>
      </c>
      <c r="W4180" t="s">
        <v>29810</v>
      </c>
      <c r="X4180" t="s">
        <v>38</v>
      </c>
    </row>
    <row r="4181" spans="1:24" x14ac:dyDescent="0.3">
      <c r="A4181">
        <v>973148</v>
      </c>
      <c r="B4181" t="s">
        <v>29811</v>
      </c>
      <c r="C4181" t="s">
        <v>29812</v>
      </c>
      <c r="D4181" t="s">
        <v>29813</v>
      </c>
      <c r="F4181" t="s">
        <v>53</v>
      </c>
      <c r="G4181" t="s">
        <v>27</v>
      </c>
      <c r="H4181" t="s">
        <v>29814</v>
      </c>
      <c r="J4181" t="s">
        <v>29815</v>
      </c>
      <c r="N4181" t="s">
        <v>31</v>
      </c>
      <c r="R4181" t="s">
        <v>78</v>
      </c>
      <c r="S4181" t="e">
        <f>- País: CHILE</f>
        <v>#NAME?</v>
      </c>
      <c r="W4181" t="s">
        <v>29816</v>
      </c>
      <c r="X4181" t="s">
        <v>38</v>
      </c>
    </row>
    <row r="4182" spans="1:24" x14ac:dyDescent="0.3">
      <c r="A4182">
        <v>973149</v>
      </c>
      <c r="B4182" t="s">
        <v>29817</v>
      </c>
      <c r="C4182" t="s">
        <v>29818</v>
      </c>
      <c r="D4182" t="s">
        <v>29819</v>
      </c>
      <c r="E4182" t="s">
        <v>1284</v>
      </c>
      <c r="F4182" t="s">
        <v>485</v>
      </c>
      <c r="G4182" t="s">
        <v>43</v>
      </c>
      <c r="H4182" t="s">
        <v>29820</v>
      </c>
      <c r="I4182" t="s">
        <v>29821</v>
      </c>
      <c r="J4182" t="s">
        <v>29822</v>
      </c>
      <c r="K4182">
        <v>27</v>
      </c>
      <c r="L4182" t="s">
        <v>29823</v>
      </c>
      <c r="N4182" t="s">
        <v>68</v>
      </c>
      <c r="O4182" t="s">
        <v>5885</v>
      </c>
      <c r="P4182" t="s">
        <v>5814</v>
      </c>
      <c r="Q4182" t="s">
        <v>33</v>
      </c>
      <c r="R4182" t="s">
        <v>34</v>
      </c>
      <c r="S4182" t="s">
        <v>29824</v>
      </c>
      <c r="W4182" t="s">
        <v>29825</v>
      </c>
      <c r="X4182" t="s">
        <v>38</v>
      </c>
    </row>
    <row r="4183" spans="1:24" x14ac:dyDescent="0.3">
      <c r="A4183">
        <v>973150</v>
      </c>
      <c r="B4183">
        <v>122084</v>
      </c>
      <c r="C4183" t="s">
        <v>29826</v>
      </c>
      <c r="D4183" t="s">
        <v>29827</v>
      </c>
      <c r="E4183" t="s">
        <v>195</v>
      </c>
      <c r="F4183" t="s">
        <v>153</v>
      </c>
      <c r="G4183" t="s">
        <v>27</v>
      </c>
      <c r="H4183" t="s">
        <v>29828</v>
      </c>
      <c r="I4183" t="s">
        <v>29829</v>
      </c>
      <c r="J4183" t="s">
        <v>29830</v>
      </c>
      <c r="K4183">
        <v>24</v>
      </c>
      <c r="N4183" t="s">
        <v>31</v>
      </c>
      <c r="O4183" t="s">
        <v>419</v>
      </c>
      <c r="Q4183" t="s">
        <v>33</v>
      </c>
      <c r="R4183" t="s">
        <v>34</v>
      </c>
      <c r="S4183" t="s">
        <v>29831</v>
      </c>
      <c r="T4183" t="s">
        <v>36</v>
      </c>
      <c r="W4183" t="s">
        <v>29832</v>
      </c>
      <c r="X4183" t="s">
        <v>38</v>
      </c>
    </row>
    <row r="4184" spans="1:24" x14ac:dyDescent="0.3">
      <c r="A4184">
        <v>973151</v>
      </c>
      <c r="B4184" t="s">
        <v>29833</v>
      </c>
      <c r="C4184" t="s">
        <v>29834</v>
      </c>
      <c r="D4184" t="s">
        <v>29835</v>
      </c>
      <c r="E4184" t="s">
        <v>2001</v>
      </c>
      <c r="F4184" t="s">
        <v>219</v>
      </c>
      <c r="G4184" t="s">
        <v>27</v>
      </c>
      <c r="H4184" t="s">
        <v>29836</v>
      </c>
      <c r="I4184" t="s">
        <v>29837</v>
      </c>
      <c r="J4184" t="s">
        <v>29838</v>
      </c>
      <c r="K4184">
        <v>30</v>
      </c>
      <c r="L4184" t="s">
        <v>12048</v>
      </c>
      <c r="N4184" t="s">
        <v>68</v>
      </c>
      <c r="O4184" t="s">
        <v>6822</v>
      </c>
      <c r="P4184" t="s">
        <v>370</v>
      </c>
      <c r="Q4184" t="s">
        <v>33</v>
      </c>
      <c r="R4184" t="s">
        <v>34</v>
      </c>
      <c r="S4184" t="s">
        <v>29839</v>
      </c>
      <c r="T4184" t="s">
        <v>107</v>
      </c>
      <c r="W4184" t="s">
        <v>4953</v>
      </c>
      <c r="X4184" t="s">
        <v>38</v>
      </c>
    </row>
    <row r="4185" spans="1:24" x14ac:dyDescent="0.3">
      <c r="A4185">
        <v>973154</v>
      </c>
      <c r="B4185" t="s">
        <v>1297</v>
      </c>
      <c r="C4185" t="s">
        <v>1298</v>
      </c>
      <c r="D4185" t="s">
        <v>1299</v>
      </c>
      <c r="F4185" t="s">
        <v>165</v>
      </c>
      <c r="G4185" t="s">
        <v>27</v>
      </c>
      <c r="H4185" t="s">
        <v>29840</v>
      </c>
      <c r="I4185" t="s">
        <v>29841</v>
      </c>
      <c r="J4185" t="s">
        <v>29842</v>
      </c>
      <c r="K4185">
        <v>17</v>
      </c>
      <c r="M4185" t="s">
        <v>29843</v>
      </c>
      <c r="N4185" t="s">
        <v>68</v>
      </c>
      <c r="O4185" t="s">
        <v>5885</v>
      </c>
      <c r="P4185" t="s">
        <v>5814</v>
      </c>
      <c r="Q4185" t="s">
        <v>33</v>
      </c>
      <c r="R4185" t="s">
        <v>34</v>
      </c>
      <c r="S4185" t="s">
        <v>1305</v>
      </c>
      <c r="T4185" t="s">
        <v>265</v>
      </c>
      <c r="W4185" t="s">
        <v>29844</v>
      </c>
      <c r="X4185" t="s">
        <v>38</v>
      </c>
    </row>
    <row r="4186" spans="1:24" x14ac:dyDescent="0.3">
      <c r="A4186">
        <v>973155</v>
      </c>
      <c r="B4186">
        <v>178821</v>
      </c>
      <c r="C4186" t="s">
        <v>29845</v>
      </c>
      <c r="D4186" t="s">
        <v>29846</v>
      </c>
      <c r="F4186" t="s">
        <v>84</v>
      </c>
      <c r="G4186" t="s">
        <v>27</v>
      </c>
      <c r="H4186" t="s">
        <v>29847</v>
      </c>
      <c r="I4186" t="s">
        <v>29848</v>
      </c>
      <c r="J4186" t="s">
        <v>29849</v>
      </c>
      <c r="K4186">
        <v>23</v>
      </c>
      <c r="M4186" t="s">
        <v>822</v>
      </c>
      <c r="N4186" t="s">
        <v>68</v>
      </c>
      <c r="O4186" t="s">
        <v>5885</v>
      </c>
      <c r="P4186" t="s">
        <v>823</v>
      </c>
      <c r="Q4186" t="s">
        <v>33</v>
      </c>
      <c r="R4186" t="s">
        <v>34</v>
      </c>
      <c r="S4186" t="s">
        <v>29850</v>
      </c>
      <c r="W4186" t="s">
        <v>17879</v>
      </c>
      <c r="X4186" t="s">
        <v>38</v>
      </c>
    </row>
    <row r="4187" spans="1:24" x14ac:dyDescent="0.3">
      <c r="A4187">
        <v>973156</v>
      </c>
      <c r="B4187">
        <v>281776</v>
      </c>
      <c r="C4187" t="s">
        <v>29851</v>
      </c>
      <c r="D4187" t="s">
        <v>29852</v>
      </c>
      <c r="F4187" t="s">
        <v>507</v>
      </c>
      <c r="G4187" t="s">
        <v>43</v>
      </c>
      <c r="H4187" t="s">
        <v>29853</v>
      </c>
      <c r="I4187" t="s">
        <v>29854</v>
      </c>
      <c r="J4187" t="s">
        <v>29855</v>
      </c>
      <c r="K4187">
        <v>25</v>
      </c>
      <c r="L4187" t="s">
        <v>29856</v>
      </c>
      <c r="N4187" t="s">
        <v>68</v>
      </c>
      <c r="O4187" t="s">
        <v>6822</v>
      </c>
      <c r="P4187" t="s">
        <v>29857</v>
      </c>
      <c r="Q4187" t="s">
        <v>33</v>
      </c>
      <c r="R4187" t="s">
        <v>34</v>
      </c>
      <c r="S4187" t="s">
        <v>29858</v>
      </c>
      <c r="T4187" t="s">
        <v>646</v>
      </c>
      <c r="W4187" t="s">
        <v>4577</v>
      </c>
      <c r="X4187" t="s">
        <v>38</v>
      </c>
    </row>
    <row r="4188" spans="1:24" x14ac:dyDescent="0.3">
      <c r="A4188">
        <v>973157</v>
      </c>
      <c r="B4188">
        <v>244850</v>
      </c>
      <c r="C4188" t="s">
        <v>29859</v>
      </c>
      <c r="D4188" t="s">
        <v>29860</v>
      </c>
      <c r="F4188" t="s">
        <v>611</v>
      </c>
      <c r="G4188" t="s">
        <v>43</v>
      </c>
      <c r="H4188" t="s">
        <v>29861</v>
      </c>
      <c r="I4188" t="s">
        <v>29862</v>
      </c>
      <c r="J4188" t="s">
        <v>29863</v>
      </c>
      <c r="K4188">
        <v>46</v>
      </c>
      <c r="N4188" t="s">
        <v>68</v>
      </c>
      <c r="O4188" t="s">
        <v>952</v>
      </c>
      <c r="P4188" t="s">
        <v>25028</v>
      </c>
      <c r="Q4188" t="s">
        <v>33</v>
      </c>
      <c r="R4188" t="s">
        <v>34</v>
      </c>
      <c r="S4188" t="s">
        <v>29864</v>
      </c>
      <c r="T4188" t="s">
        <v>4011</v>
      </c>
      <c r="W4188" t="s">
        <v>29865</v>
      </c>
      <c r="X4188" t="s">
        <v>60</v>
      </c>
    </row>
    <row r="4189" spans="1:24" x14ac:dyDescent="0.3">
      <c r="A4189">
        <v>973158</v>
      </c>
      <c r="B4189" t="s">
        <v>29866</v>
      </c>
      <c r="C4189" t="s">
        <v>29867</v>
      </c>
      <c r="D4189" t="s">
        <v>29868</v>
      </c>
      <c r="E4189" t="s">
        <v>1218</v>
      </c>
      <c r="F4189" t="s">
        <v>92</v>
      </c>
      <c r="G4189" t="s">
        <v>43</v>
      </c>
      <c r="H4189" t="s">
        <v>29869</v>
      </c>
      <c r="I4189" t="s">
        <v>29870</v>
      </c>
      <c r="J4189" t="s">
        <v>29871</v>
      </c>
      <c r="K4189">
        <v>60</v>
      </c>
      <c r="M4189" t="s">
        <v>682</v>
      </c>
      <c r="N4189" t="s">
        <v>68</v>
      </c>
      <c r="O4189" t="s">
        <v>5885</v>
      </c>
      <c r="P4189" t="s">
        <v>3935</v>
      </c>
      <c r="Q4189" t="s">
        <v>33</v>
      </c>
      <c r="R4189" t="s">
        <v>34</v>
      </c>
      <c r="S4189" t="s">
        <v>29872</v>
      </c>
      <c r="T4189" t="s">
        <v>29873</v>
      </c>
      <c r="W4189" t="s">
        <v>682</v>
      </c>
      <c r="X4189" t="s">
        <v>38</v>
      </c>
    </row>
    <row r="4190" spans="1:24" x14ac:dyDescent="0.3">
      <c r="A4190">
        <v>973160</v>
      </c>
      <c r="B4190" t="s">
        <v>29874</v>
      </c>
      <c r="C4190" t="s">
        <v>29875</v>
      </c>
      <c r="D4190" t="s">
        <v>29876</v>
      </c>
      <c r="F4190" t="s">
        <v>507</v>
      </c>
      <c r="G4190" t="s">
        <v>27</v>
      </c>
      <c r="H4190" t="s">
        <v>29877</v>
      </c>
      <c r="I4190" t="s">
        <v>29878</v>
      </c>
      <c r="J4190" t="s">
        <v>29879</v>
      </c>
      <c r="K4190">
        <v>55</v>
      </c>
      <c r="N4190" t="s">
        <v>31</v>
      </c>
      <c r="O4190" t="s">
        <v>952</v>
      </c>
      <c r="Q4190" t="s">
        <v>119</v>
      </c>
      <c r="R4190" t="s">
        <v>120</v>
      </c>
      <c r="S4190" t="s">
        <v>29880</v>
      </c>
      <c r="W4190" t="s">
        <v>637</v>
      </c>
      <c r="X4190" t="s">
        <v>38</v>
      </c>
    </row>
    <row r="4191" spans="1:24" x14ac:dyDescent="0.3">
      <c r="A4191">
        <v>973161</v>
      </c>
      <c r="B4191">
        <v>302104</v>
      </c>
      <c r="C4191" t="s">
        <v>27252</v>
      </c>
      <c r="D4191" t="s">
        <v>27253</v>
      </c>
      <c r="E4191" t="s">
        <v>364</v>
      </c>
      <c r="F4191" t="s">
        <v>1156</v>
      </c>
      <c r="G4191" t="s">
        <v>43</v>
      </c>
      <c r="H4191" t="s">
        <v>29881</v>
      </c>
      <c r="I4191" t="s">
        <v>29881</v>
      </c>
      <c r="J4191" t="s">
        <v>29882</v>
      </c>
      <c r="K4191">
        <v>0</v>
      </c>
      <c r="N4191" t="s">
        <v>31</v>
      </c>
      <c r="Q4191" t="s">
        <v>33</v>
      </c>
      <c r="R4191" t="s">
        <v>34</v>
      </c>
      <c r="S4191" t="s">
        <v>27257</v>
      </c>
      <c r="T4191" t="s">
        <v>265</v>
      </c>
      <c r="W4191" t="s">
        <v>1510</v>
      </c>
    </row>
    <row r="4192" spans="1:24" x14ac:dyDescent="0.3">
      <c r="A4192">
        <v>973162</v>
      </c>
      <c r="B4192">
        <v>82243</v>
      </c>
      <c r="C4192" t="s">
        <v>29883</v>
      </c>
      <c r="D4192" t="s">
        <v>29884</v>
      </c>
      <c r="E4192" t="s">
        <v>140</v>
      </c>
      <c r="F4192" t="s">
        <v>219</v>
      </c>
      <c r="G4192" t="s">
        <v>43</v>
      </c>
      <c r="H4192" t="s">
        <v>29885</v>
      </c>
      <c r="I4192" t="s">
        <v>29885</v>
      </c>
      <c r="J4192" t="s">
        <v>29886</v>
      </c>
      <c r="K4192">
        <v>0</v>
      </c>
      <c r="N4192" t="s">
        <v>31</v>
      </c>
      <c r="O4192" t="s">
        <v>468</v>
      </c>
      <c r="Q4192" t="s">
        <v>1586</v>
      </c>
      <c r="R4192" t="s">
        <v>1587</v>
      </c>
      <c r="S4192" t="s">
        <v>29887</v>
      </c>
      <c r="T4192" t="s">
        <v>29888</v>
      </c>
      <c r="W4192" t="s">
        <v>2688</v>
      </c>
    </row>
    <row r="4193" spans="1:24" x14ac:dyDescent="0.3">
      <c r="A4193">
        <v>973163</v>
      </c>
      <c r="B4193">
        <v>122084</v>
      </c>
      <c r="C4193" t="s">
        <v>29826</v>
      </c>
      <c r="D4193" t="s">
        <v>29827</v>
      </c>
      <c r="E4193" t="s">
        <v>195</v>
      </c>
      <c r="F4193" t="s">
        <v>153</v>
      </c>
      <c r="G4193" t="s">
        <v>27</v>
      </c>
      <c r="H4193" t="s">
        <v>29889</v>
      </c>
      <c r="I4193" t="s">
        <v>29889</v>
      </c>
      <c r="J4193" t="s">
        <v>29890</v>
      </c>
      <c r="K4193">
        <v>0</v>
      </c>
      <c r="N4193" t="s">
        <v>31</v>
      </c>
      <c r="O4193" t="s">
        <v>419</v>
      </c>
      <c r="Q4193" t="s">
        <v>33</v>
      </c>
      <c r="R4193" t="s">
        <v>34</v>
      </c>
      <c r="S4193" t="s">
        <v>29831</v>
      </c>
      <c r="T4193" t="s">
        <v>36</v>
      </c>
      <c r="W4193" t="s">
        <v>23749</v>
      </c>
    </row>
    <row r="4194" spans="1:24" x14ac:dyDescent="0.3">
      <c r="A4194">
        <v>973164</v>
      </c>
      <c r="B4194">
        <v>59661</v>
      </c>
      <c r="C4194" t="s">
        <v>29891</v>
      </c>
      <c r="D4194" t="s">
        <v>29892</v>
      </c>
      <c r="E4194" t="s">
        <v>1284</v>
      </c>
      <c r="F4194" t="s">
        <v>818</v>
      </c>
      <c r="G4194" t="s">
        <v>27</v>
      </c>
      <c r="H4194" t="s">
        <v>29893</v>
      </c>
      <c r="I4194" t="s">
        <v>29894</v>
      </c>
      <c r="J4194" t="s">
        <v>29895</v>
      </c>
      <c r="K4194">
        <v>21</v>
      </c>
      <c r="L4194" t="s">
        <v>29896</v>
      </c>
      <c r="N4194" t="s">
        <v>68</v>
      </c>
      <c r="O4194" t="s">
        <v>419</v>
      </c>
      <c r="P4194" t="s">
        <v>400</v>
      </c>
      <c r="Q4194" t="s">
        <v>33</v>
      </c>
      <c r="R4194" t="s">
        <v>34</v>
      </c>
      <c r="S4194" t="s">
        <v>29897</v>
      </c>
      <c r="T4194" t="s">
        <v>1569</v>
      </c>
      <c r="W4194" t="s">
        <v>29898</v>
      </c>
      <c r="X4194" t="s">
        <v>60</v>
      </c>
    </row>
    <row r="4195" spans="1:24" x14ac:dyDescent="0.3">
      <c r="A4195">
        <v>973166</v>
      </c>
      <c r="B4195" t="s">
        <v>29899</v>
      </c>
      <c r="C4195" t="s">
        <v>29900</v>
      </c>
      <c r="D4195" t="s">
        <v>29901</v>
      </c>
      <c r="E4195" t="s">
        <v>140</v>
      </c>
      <c r="F4195" t="s">
        <v>1833</v>
      </c>
      <c r="G4195" t="s">
        <v>43</v>
      </c>
      <c r="H4195" t="s">
        <v>29902</v>
      </c>
      <c r="I4195" t="s">
        <v>29903</v>
      </c>
      <c r="J4195" t="s">
        <v>29904</v>
      </c>
      <c r="K4195">
        <v>22</v>
      </c>
      <c r="L4195" t="s">
        <v>29905</v>
      </c>
      <c r="N4195" t="s">
        <v>68</v>
      </c>
      <c r="O4195" t="s">
        <v>5885</v>
      </c>
      <c r="P4195" t="s">
        <v>1846</v>
      </c>
      <c r="Q4195" t="s">
        <v>33</v>
      </c>
      <c r="R4195" t="s">
        <v>34</v>
      </c>
      <c r="S4195" t="s">
        <v>29906</v>
      </c>
      <c r="T4195" t="s">
        <v>503</v>
      </c>
      <c r="W4195" t="s">
        <v>29907</v>
      </c>
      <c r="X4195" t="s">
        <v>38</v>
      </c>
    </row>
    <row r="4196" spans="1:24" x14ac:dyDescent="0.3">
      <c r="A4196">
        <v>973167</v>
      </c>
      <c r="B4196">
        <v>250247</v>
      </c>
      <c r="C4196" t="s">
        <v>27979</v>
      </c>
      <c r="D4196" t="s">
        <v>27980</v>
      </c>
      <c r="E4196" t="s">
        <v>1745</v>
      </c>
      <c r="F4196" t="s">
        <v>141</v>
      </c>
      <c r="G4196" t="s">
        <v>43</v>
      </c>
      <c r="H4196" t="s">
        <v>29908</v>
      </c>
      <c r="I4196" t="s">
        <v>29909</v>
      </c>
      <c r="J4196" t="s">
        <v>29910</v>
      </c>
      <c r="K4196">
        <v>24</v>
      </c>
      <c r="N4196" t="s">
        <v>31</v>
      </c>
      <c r="O4196" t="s">
        <v>419</v>
      </c>
      <c r="Q4196" t="s">
        <v>33</v>
      </c>
      <c r="R4196" t="s">
        <v>34</v>
      </c>
      <c r="S4196" t="s">
        <v>27984</v>
      </c>
      <c r="T4196" t="s">
        <v>530</v>
      </c>
      <c r="W4196" t="s">
        <v>29911</v>
      </c>
      <c r="X4196" t="s">
        <v>38</v>
      </c>
    </row>
    <row r="4197" spans="1:24" x14ac:dyDescent="0.3">
      <c r="A4197">
        <v>973168</v>
      </c>
      <c r="B4197">
        <v>228642</v>
      </c>
      <c r="C4197" t="s">
        <v>29912</v>
      </c>
      <c r="D4197" t="s">
        <v>29913</v>
      </c>
      <c r="E4197" t="s">
        <v>140</v>
      </c>
      <c r="F4197" t="s">
        <v>603</v>
      </c>
      <c r="G4197" t="s">
        <v>27</v>
      </c>
      <c r="H4197" t="s">
        <v>29914</v>
      </c>
      <c r="I4197" t="s">
        <v>29914</v>
      </c>
      <c r="J4197" t="s">
        <v>29915</v>
      </c>
      <c r="K4197">
        <v>0</v>
      </c>
      <c r="N4197" t="s">
        <v>31</v>
      </c>
      <c r="O4197" t="s">
        <v>468</v>
      </c>
      <c r="Q4197" t="s">
        <v>1586</v>
      </c>
      <c r="R4197" t="s">
        <v>1587</v>
      </c>
      <c r="S4197" t="s">
        <v>29916</v>
      </c>
      <c r="T4197" t="s">
        <v>1569</v>
      </c>
      <c r="W4197" t="s">
        <v>2688</v>
      </c>
    </row>
    <row r="4198" spans="1:24" x14ac:dyDescent="0.3">
      <c r="A4198">
        <v>973171</v>
      </c>
      <c r="B4198" t="s">
        <v>29589</v>
      </c>
      <c r="C4198" t="s">
        <v>29590</v>
      </c>
      <c r="D4198" t="s">
        <v>29591</v>
      </c>
      <c r="F4198" t="s">
        <v>281</v>
      </c>
      <c r="G4198" t="s">
        <v>27</v>
      </c>
      <c r="H4198" t="s">
        <v>29917</v>
      </c>
      <c r="I4198" t="s">
        <v>29918</v>
      </c>
      <c r="J4198" t="s">
        <v>29919</v>
      </c>
      <c r="K4198">
        <v>15</v>
      </c>
      <c r="L4198" t="s">
        <v>19490</v>
      </c>
      <c r="N4198" t="s">
        <v>68</v>
      </c>
      <c r="O4198" t="s">
        <v>952</v>
      </c>
      <c r="P4198" t="s">
        <v>1304</v>
      </c>
      <c r="Q4198" t="s">
        <v>1586</v>
      </c>
      <c r="R4198" t="s">
        <v>1587</v>
      </c>
      <c r="S4198" t="s">
        <v>29595</v>
      </c>
      <c r="W4198" t="s">
        <v>19490</v>
      </c>
      <c r="X4198" t="s">
        <v>60</v>
      </c>
    </row>
    <row r="4199" spans="1:24" x14ac:dyDescent="0.3">
      <c r="A4199">
        <v>973173</v>
      </c>
      <c r="B4199">
        <v>163755</v>
      </c>
      <c r="C4199" t="s">
        <v>29920</v>
      </c>
      <c r="D4199" t="s">
        <v>29921</v>
      </c>
      <c r="E4199" t="s">
        <v>195</v>
      </c>
      <c r="F4199" t="s">
        <v>6865</v>
      </c>
      <c r="G4199" t="s">
        <v>27</v>
      </c>
      <c r="H4199" t="s">
        <v>29922</v>
      </c>
      <c r="J4199" t="s">
        <v>29923</v>
      </c>
      <c r="N4199" t="s">
        <v>31</v>
      </c>
      <c r="R4199" t="s">
        <v>78</v>
      </c>
      <c r="S4199" t="s">
        <v>29924</v>
      </c>
      <c r="T4199" t="s">
        <v>14433</v>
      </c>
      <c r="W4199" t="s">
        <v>4669</v>
      </c>
      <c r="X4199" t="s">
        <v>38</v>
      </c>
    </row>
    <row r="4200" spans="1:24" x14ac:dyDescent="0.3">
      <c r="A4200">
        <v>973175</v>
      </c>
      <c r="B4200" t="s">
        <v>29925</v>
      </c>
      <c r="C4200" t="s">
        <v>29926</v>
      </c>
      <c r="D4200" t="s">
        <v>29927</v>
      </c>
      <c r="F4200" t="s">
        <v>219</v>
      </c>
      <c r="G4200" t="s">
        <v>27</v>
      </c>
      <c r="H4200" t="s">
        <v>29928</v>
      </c>
      <c r="I4200" t="s">
        <v>29928</v>
      </c>
      <c r="J4200" t="s">
        <v>29929</v>
      </c>
      <c r="K4200">
        <v>0</v>
      </c>
      <c r="N4200" t="s">
        <v>31</v>
      </c>
      <c r="O4200" t="s">
        <v>6924</v>
      </c>
      <c r="R4200" t="s">
        <v>20023</v>
      </c>
      <c r="S4200" t="s">
        <v>87</v>
      </c>
      <c r="W4200" t="s">
        <v>2688</v>
      </c>
    </row>
    <row r="4201" spans="1:24" x14ac:dyDescent="0.3">
      <c r="A4201">
        <v>973176</v>
      </c>
      <c r="B4201" t="s">
        <v>29193</v>
      </c>
      <c r="C4201" t="s">
        <v>29194</v>
      </c>
      <c r="D4201" t="s">
        <v>29195</v>
      </c>
      <c r="E4201" t="s">
        <v>195</v>
      </c>
      <c r="F4201" t="s">
        <v>1583</v>
      </c>
      <c r="G4201" t="s">
        <v>27</v>
      </c>
      <c r="H4201" t="s">
        <v>29930</v>
      </c>
      <c r="I4201" t="s">
        <v>29931</v>
      </c>
      <c r="J4201" t="s">
        <v>29932</v>
      </c>
      <c r="K4201">
        <v>71</v>
      </c>
      <c r="L4201" t="s">
        <v>17321</v>
      </c>
      <c r="N4201" t="s">
        <v>68</v>
      </c>
      <c r="O4201" t="s">
        <v>6822</v>
      </c>
      <c r="P4201" t="s">
        <v>4312</v>
      </c>
      <c r="Q4201" t="s">
        <v>33</v>
      </c>
      <c r="R4201" t="s">
        <v>34</v>
      </c>
      <c r="S4201" t="s">
        <v>29199</v>
      </c>
      <c r="T4201" t="s">
        <v>2524</v>
      </c>
      <c r="W4201" t="s">
        <v>4589</v>
      </c>
      <c r="X4201" t="s">
        <v>38</v>
      </c>
    </row>
    <row r="4202" spans="1:24" x14ac:dyDescent="0.3">
      <c r="A4202">
        <v>973178</v>
      </c>
      <c r="B4202">
        <v>145242</v>
      </c>
      <c r="C4202" t="s">
        <v>29933</v>
      </c>
      <c r="D4202" t="s">
        <v>29934</v>
      </c>
      <c r="F4202" t="s">
        <v>485</v>
      </c>
      <c r="G4202" t="s">
        <v>43</v>
      </c>
      <c r="H4202" t="s">
        <v>29935</v>
      </c>
      <c r="I4202" t="s">
        <v>29936</v>
      </c>
      <c r="J4202" t="s">
        <v>29937</v>
      </c>
      <c r="K4202">
        <v>39</v>
      </c>
      <c r="L4202" t="s">
        <v>576</v>
      </c>
      <c r="N4202" t="s">
        <v>68</v>
      </c>
      <c r="O4202" t="s">
        <v>419</v>
      </c>
      <c r="P4202" t="s">
        <v>577</v>
      </c>
      <c r="Q4202" t="s">
        <v>33</v>
      </c>
      <c r="R4202" t="s">
        <v>34</v>
      </c>
      <c r="S4202" t="s">
        <v>29938</v>
      </c>
      <c r="T4202" t="s">
        <v>1828</v>
      </c>
      <c r="W4202" t="s">
        <v>21333</v>
      </c>
      <c r="X4202" t="s">
        <v>38</v>
      </c>
    </row>
    <row r="4203" spans="1:24" x14ac:dyDescent="0.3">
      <c r="A4203">
        <v>973180</v>
      </c>
      <c r="B4203" t="s">
        <v>29939</v>
      </c>
      <c r="C4203" t="s">
        <v>29940</v>
      </c>
      <c r="D4203" t="s">
        <v>29941</v>
      </c>
      <c r="F4203" t="s">
        <v>584</v>
      </c>
      <c r="G4203" t="s">
        <v>43</v>
      </c>
      <c r="H4203" t="s">
        <v>29942</v>
      </c>
      <c r="I4203" t="s">
        <v>29943</v>
      </c>
      <c r="J4203" t="s">
        <v>29944</v>
      </c>
      <c r="K4203">
        <v>12</v>
      </c>
      <c r="N4203" t="s">
        <v>31</v>
      </c>
      <c r="O4203" t="s">
        <v>952</v>
      </c>
      <c r="Q4203" t="s">
        <v>33</v>
      </c>
      <c r="R4203" t="s">
        <v>34</v>
      </c>
      <c r="S4203" t="s">
        <v>29945</v>
      </c>
      <c r="W4203" t="s">
        <v>3226</v>
      </c>
      <c r="X4203" t="s">
        <v>60</v>
      </c>
    </row>
    <row r="4204" spans="1:24" x14ac:dyDescent="0.3">
      <c r="A4204">
        <v>973179</v>
      </c>
      <c r="B4204" t="s">
        <v>29946</v>
      </c>
      <c r="C4204" t="s">
        <v>29947</v>
      </c>
      <c r="D4204" t="s">
        <v>29948</v>
      </c>
      <c r="E4204" t="s">
        <v>195</v>
      </c>
      <c r="F4204" t="s">
        <v>3719</v>
      </c>
      <c r="G4204" t="s">
        <v>27</v>
      </c>
      <c r="H4204" t="s">
        <v>29949</v>
      </c>
      <c r="I4204" t="s">
        <v>29950</v>
      </c>
      <c r="J4204" t="s">
        <v>29951</v>
      </c>
      <c r="K4204">
        <v>89</v>
      </c>
      <c r="L4204" t="s">
        <v>23809</v>
      </c>
      <c r="N4204" t="s">
        <v>68</v>
      </c>
      <c r="O4204" t="s">
        <v>419</v>
      </c>
      <c r="P4204" t="s">
        <v>4607</v>
      </c>
      <c r="Q4204" t="s">
        <v>33</v>
      </c>
      <c r="R4204" t="s">
        <v>34</v>
      </c>
      <c r="S4204" t="s">
        <v>29952</v>
      </c>
      <c r="W4204" t="s">
        <v>29953</v>
      </c>
      <c r="X4204" t="s">
        <v>38</v>
      </c>
    </row>
    <row r="4205" spans="1:24" x14ac:dyDescent="0.3">
      <c r="A4205">
        <v>973182</v>
      </c>
      <c r="B4205">
        <v>291024</v>
      </c>
      <c r="C4205" t="s">
        <v>6871</v>
      </c>
      <c r="D4205" t="s">
        <v>6872</v>
      </c>
      <c r="E4205" t="s">
        <v>101</v>
      </c>
      <c r="F4205" t="s">
        <v>125</v>
      </c>
      <c r="G4205" t="s">
        <v>27</v>
      </c>
      <c r="H4205" t="s">
        <v>29954</v>
      </c>
      <c r="I4205" t="s">
        <v>29955</v>
      </c>
      <c r="J4205" t="s">
        <v>29956</v>
      </c>
      <c r="K4205">
        <v>35</v>
      </c>
      <c r="M4205" t="s">
        <v>29957</v>
      </c>
      <c r="N4205" t="s">
        <v>68</v>
      </c>
      <c r="O4205" t="s">
        <v>170</v>
      </c>
      <c r="P4205" t="s">
        <v>577</v>
      </c>
      <c r="Q4205" t="s">
        <v>33</v>
      </c>
      <c r="R4205" t="s">
        <v>34</v>
      </c>
      <c r="S4205" t="s">
        <v>6877</v>
      </c>
      <c r="T4205" t="s">
        <v>6878</v>
      </c>
      <c r="W4205" t="s">
        <v>29958</v>
      </c>
      <c r="X4205" t="s">
        <v>60</v>
      </c>
    </row>
    <row r="4206" spans="1:24" x14ac:dyDescent="0.3">
      <c r="A4206">
        <v>973183</v>
      </c>
      <c r="B4206">
        <v>203258</v>
      </c>
      <c r="C4206" t="s">
        <v>29959</v>
      </c>
      <c r="D4206" t="s">
        <v>29960</v>
      </c>
      <c r="E4206" t="s">
        <v>1745</v>
      </c>
      <c r="F4206" t="s">
        <v>1156</v>
      </c>
      <c r="G4206" t="s">
        <v>27</v>
      </c>
      <c r="H4206" t="s">
        <v>29961</v>
      </c>
      <c r="I4206" t="s">
        <v>29962</v>
      </c>
      <c r="J4206" t="s">
        <v>29963</v>
      </c>
      <c r="K4206">
        <v>24</v>
      </c>
      <c r="L4206" t="s">
        <v>29964</v>
      </c>
      <c r="N4206" t="s">
        <v>68</v>
      </c>
      <c r="O4206" t="s">
        <v>6822</v>
      </c>
      <c r="P4206" t="s">
        <v>549</v>
      </c>
      <c r="Q4206" t="s">
        <v>33</v>
      </c>
      <c r="R4206" t="s">
        <v>34</v>
      </c>
      <c r="S4206" t="s">
        <v>29965</v>
      </c>
      <c r="T4206" t="s">
        <v>5447</v>
      </c>
      <c r="W4206" t="s">
        <v>29966</v>
      </c>
      <c r="X4206" t="s">
        <v>60</v>
      </c>
    </row>
    <row r="4207" spans="1:24" x14ac:dyDescent="0.3">
      <c r="A4207">
        <v>973185</v>
      </c>
      <c r="B4207" t="s">
        <v>29967</v>
      </c>
      <c r="C4207" t="s">
        <v>29968</v>
      </c>
      <c r="D4207" t="s">
        <v>29969</v>
      </c>
      <c r="E4207" t="s">
        <v>1284</v>
      </c>
      <c r="F4207" t="s">
        <v>102</v>
      </c>
      <c r="G4207" t="s">
        <v>43</v>
      </c>
      <c r="H4207" t="s">
        <v>29970</v>
      </c>
      <c r="I4207" t="s">
        <v>29971</v>
      </c>
      <c r="J4207" t="s">
        <v>29972</v>
      </c>
      <c r="K4207">
        <v>38</v>
      </c>
      <c r="L4207" t="s">
        <v>5147</v>
      </c>
      <c r="N4207" t="s">
        <v>68</v>
      </c>
      <c r="O4207" t="s">
        <v>6822</v>
      </c>
      <c r="P4207" t="s">
        <v>29973</v>
      </c>
      <c r="Q4207" t="s">
        <v>33</v>
      </c>
      <c r="R4207" t="s">
        <v>34</v>
      </c>
      <c r="S4207" t="s">
        <v>29974</v>
      </c>
      <c r="W4207" t="s">
        <v>29975</v>
      </c>
      <c r="X4207" t="s">
        <v>60</v>
      </c>
    </row>
    <row r="4208" spans="1:24" x14ac:dyDescent="0.3">
      <c r="A4208">
        <v>973188</v>
      </c>
      <c r="B4208">
        <v>306220</v>
      </c>
      <c r="C4208" t="s">
        <v>29976</v>
      </c>
      <c r="D4208" t="s">
        <v>29977</v>
      </c>
      <c r="F4208" t="s">
        <v>611</v>
      </c>
      <c r="G4208" t="s">
        <v>43</v>
      </c>
      <c r="H4208" t="s">
        <v>29978</v>
      </c>
      <c r="I4208" t="s">
        <v>29979</v>
      </c>
      <c r="J4208" t="s">
        <v>29980</v>
      </c>
      <c r="K4208">
        <v>36</v>
      </c>
      <c r="L4208" t="s">
        <v>29981</v>
      </c>
      <c r="N4208" t="s">
        <v>31</v>
      </c>
      <c r="O4208" t="s">
        <v>419</v>
      </c>
      <c r="Q4208" t="s">
        <v>33</v>
      </c>
      <c r="R4208" t="s">
        <v>34</v>
      </c>
      <c r="S4208" t="s">
        <v>29982</v>
      </c>
      <c r="W4208" t="s">
        <v>29983</v>
      </c>
      <c r="X4208" t="s">
        <v>38</v>
      </c>
    </row>
    <row r="4209" spans="1:24" x14ac:dyDescent="0.3">
      <c r="A4209">
        <v>973189</v>
      </c>
      <c r="B4209">
        <v>220813</v>
      </c>
      <c r="C4209" t="s">
        <v>29984</v>
      </c>
      <c r="D4209" t="s">
        <v>29985</v>
      </c>
      <c r="F4209" t="s">
        <v>320</v>
      </c>
      <c r="G4209" t="s">
        <v>43</v>
      </c>
      <c r="H4209" t="s">
        <v>29986</v>
      </c>
      <c r="I4209" t="s">
        <v>29987</v>
      </c>
      <c r="J4209" t="s">
        <v>29988</v>
      </c>
      <c r="K4209">
        <v>7</v>
      </c>
      <c r="N4209" t="s">
        <v>68</v>
      </c>
      <c r="O4209" t="s">
        <v>6924</v>
      </c>
      <c r="P4209" t="s">
        <v>29989</v>
      </c>
      <c r="Q4209" t="s">
        <v>33</v>
      </c>
      <c r="R4209" t="s">
        <v>34</v>
      </c>
      <c r="S4209" t="s">
        <v>29990</v>
      </c>
      <c r="W4209" t="s">
        <v>29991</v>
      </c>
      <c r="X4209" t="s">
        <v>1251</v>
      </c>
    </row>
    <row r="4210" spans="1:24" x14ac:dyDescent="0.3">
      <c r="A4210">
        <v>973190</v>
      </c>
      <c r="B4210">
        <v>63188</v>
      </c>
      <c r="C4210" t="s">
        <v>3089</v>
      </c>
      <c r="D4210" t="s">
        <v>3090</v>
      </c>
      <c r="E4210" t="s">
        <v>140</v>
      </c>
      <c r="F4210" t="s">
        <v>302</v>
      </c>
      <c r="G4210" t="s">
        <v>27</v>
      </c>
      <c r="H4210" t="s">
        <v>29992</v>
      </c>
      <c r="I4210" t="s">
        <v>29992</v>
      </c>
      <c r="J4210" t="s">
        <v>29993</v>
      </c>
      <c r="K4210">
        <v>0</v>
      </c>
      <c r="N4210" t="s">
        <v>31</v>
      </c>
      <c r="O4210" t="s">
        <v>6924</v>
      </c>
      <c r="Q4210" t="s">
        <v>33</v>
      </c>
      <c r="R4210" t="s">
        <v>34</v>
      </c>
      <c r="S4210" t="s">
        <v>3095</v>
      </c>
      <c r="T4210" t="s">
        <v>896</v>
      </c>
      <c r="W4210" t="s">
        <v>29994</v>
      </c>
    </row>
    <row r="4211" spans="1:24" x14ac:dyDescent="0.3">
      <c r="A4211">
        <v>973192</v>
      </c>
      <c r="B4211">
        <v>183351</v>
      </c>
      <c r="C4211" t="s">
        <v>5302</v>
      </c>
      <c r="D4211" t="s">
        <v>5303</v>
      </c>
      <c r="F4211" t="s">
        <v>365</v>
      </c>
      <c r="G4211" t="s">
        <v>27</v>
      </c>
      <c r="H4211" t="s">
        <v>29995</v>
      </c>
      <c r="I4211" t="s">
        <v>29996</v>
      </c>
      <c r="J4211" t="s">
        <v>29997</v>
      </c>
      <c r="K4211">
        <v>66</v>
      </c>
      <c r="N4211" t="s">
        <v>31</v>
      </c>
      <c r="O4211" t="s">
        <v>6924</v>
      </c>
      <c r="Q4211" t="s">
        <v>33</v>
      </c>
      <c r="R4211" t="s">
        <v>34</v>
      </c>
      <c r="S4211" t="s">
        <v>5308</v>
      </c>
      <c r="T4211" t="s">
        <v>5309</v>
      </c>
      <c r="W4211" t="s">
        <v>1163</v>
      </c>
      <c r="X4211" t="s">
        <v>38</v>
      </c>
    </row>
    <row r="4212" spans="1:24" x14ac:dyDescent="0.3">
      <c r="A4212">
        <v>973193</v>
      </c>
      <c r="B4212">
        <v>208473</v>
      </c>
      <c r="C4212" t="s">
        <v>5293</v>
      </c>
      <c r="D4212" t="s">
        <v>5294</v>
      </c>
      <c r="F4212" t="s">
        <v>1864</v>
      </c>
      <c r="G4212" t="s">
        <v>43</v>
      </c>
      <c r="H4212" t="s">
        <v>29998</v>
      </c>
      <c r="I4212" t="s">
        <v>29999</v>
      </c>
      <c r="J4212" t="s">
        <v>30000</v>
      </c>
      <c r="K4212">
        <v>35</v>
      </c>
      <c r="N4212" t="s">
        <v>31</v>
      </c>
      <c r="O4212" t="s">
        <v>6924</v>
      </c>
      <c r="Q4212" t="s">
        <v>33</v>
      </c>
      <c r="R4212" t="s">
        <v>34</v>
      </c>
      <c r="S4212" t="s">
        <v>5300</v>
      </c>
      <c r="W4212" t="s">
        <v>30001</v>
      </c>
      <c r="X4212" t="s">
        <v>60</v>
      </c>
    </row>
    <row r="4213" spans="1:24" x14ac:dyDescent="0.3">
      <c r="A4213">
        <v>973194</v>
      </c>
      <c r="B4213">
        <v>17923</v>
      </c>
      <c r="C4213" t="s">
        <v>30002</v>
      </c>
      <c r="D4213" t="s">
        <v>30003</v>
      </c>
      <c r="E4213" t="s">
        <v>195</v>
      </c>
      <c r="F4213" t="s">
        <v>30004</v>
      </c>
      <c r="G4213" t="s">
        <v>43</v>
      </c>
      <c r="H4213" t="s">
        <v>30005</v>
      </c>
      <c r="I4213" t="s">
        <v>30006</v>
      </c>
      <c r="J4213" t="s">
        <v>30007</v>
      </c>
      <c r="K4213">
        <v>13</v>
      </c>
      <c r="N4213" t="s">
        <v>31</v>
      </c>
      <c r="O4213" t="s">
        <v>468</v>
      </c>
      <c r="Q4213" t="s">
        <v>33</v>
      </c>
      <c r="R4213" t="s">
        <v>34</v>
      </c>
      <c r="S4213" t="s">
        <v>30008</v>
      </c>
      <c r="W4213" t="s">
        <v>30009</v>
      </c>
      <c r="X4213" t="s">
        <v>60</v>
      </c>
    </row>
    <row r="4214" spans="1:24" x14ac:dyDescent="0.3">
      <c r="A4214">
        <v>973196</v>
      </c>
      <c r="B4214" t="s">
        <v>30010</v>
      </c>
      <c r="C4214" t="s">
        <v>30011</v>
      </c>
      <c r="D4214" t="s">
        <v>30012</v>
      </c>
      <c r="E4214" t="s">
        <v>195</v>
      </c>
      <c r="F4214" t="s">
        <v>1244</v>
      </c>
      <c r="G4214" t="s">
        <v>43</v>
      </c>
      <c r="H4214" t="s">
        <v>30013</v>
      </c>
      <c r="I4214" t="s">
        <v>30013</v>
      </c>
      <c r="J4214" t="s">
        <v>30014</v>
      </c>
      <c r="K4214">
        <v>0</v>
      </c>
      <c r="N4214" t="s">
        <v>31</v>
      </c>
      <c r="O4214" t="s">
        <v>468</v>
      </c>
      <c r="Q4214" t="s">
        <v>119</v>
      </c>
      <c r="R4214" t="s">
        <v>120</v>
      </c>
      <c r="S4214" t="s">
        <v>30015</v>
      </c>
      <c r="W4214" t="s">
        <v>30016</v>
      </c>
    </row>
    <row r="4215" spans="1:24" x14ac:dyDescent="0.3">
      <c r="A4215">
        <v>973197</v>
      </c>
      <c r="B4215" t="s">
        <v>30017</v>
      </c>
      <c r="C4215" t="s">
        <v>30018</v>
      </c>
      <c r="D4215" t="s">
        <v>30019</v>
      </c>
      <c r="E4215" t="s">
        <v>195</v>
      </c>
      <c r="F4215" t="s">
        <v>2244</v>
      </c>
      <c r="G4215" t="s">
        <v>43</v>
      </c>
      <c r="H4215" t="s">
        <v>30020</v>
      </c>
      <c r="I4215" t="s">
        <v>30021</v>
      </c>
      <c r="J4215" t="s">
        <v>30022</v>
      </c>
      <c r="K4215">
        <v>23</v>
      </c>
      <c r="N4215" t="s">
        <v>31</v>
      </c>
      <c r="O4215" t="s">
        <v>468</v>
      </c>
      <c r="Q4215" t="s">
        <v>33</v>
      </c>
      <c r="R4215" t="s">
        <v>34</v>
      </c>
      <c r="S4215" t="s">
        <v>30023</v>
      </c>
      <c r="W4215" t="s">
        <v>30024</v>
      </c>
    </row>
    <row r="4216" spans="1:24" x14ac:dyDescent="0.3">
      <c r="A4216">
        <v>973198</v>
      </c>
      <c r="B4216">
        <v>242972</v>
      </c>
      <c r="C4216" t="s">
        <v>30025</v>
      </c>
      <c r="D4216" t="s">
        <v>30026</v>
      </c>
      <c r="F4216" t="s">
        <v>979</v>
      </c>
      <c r="G4216" t="s">
        <v>43</v>
      </c>
      <c r="H4216" t="s">
        <v>30027</v>
      </c>
      <c r="I4216" t="s">
        <v>30027</v>
      </c>
      <c r="J4216" t="s">
        <v>30028</v>
      </c>
      <c r="K4216">
        <v>0</v>
      </c>
      <c r="N4216" t="s">
        <v>31</v>
      </c>
      <c r="O4216" t="s">
        <v>201</v>
      </c>
      <c r="Q4216" t="s">
        <v>33</v>
      </c>
      <c r="R4216" t="s">
        <v>34</v>
      </c>
      <c r="S4216" t="s">
        <v>30029</v>
      </c>
      <c r="T4216" t="s">
        <v>30030</v>
      </c>
      <c r="W4216" t="s">
        <v>381</v>
      </c>
    </row>
    <row r="4217" spans="1:24" x14ac:dyDescent="0.3">
      <c r="A4217">
        <v>973199</v>
      </c>
      <c r="B4217" t="s">
        <v>30031</v>
      </c>
      <c r="C4217" t="s">
        <v>30032</v>
      </c>
      <c r="D4217" t="s">
        <v>30033</v>
      </c>
      <c r="E4217" t="s">
        <v>140</v>
      </c>
      <c r="F4217" t="s">
        <v>153</v>
      </c>
      <c r="G4217" t="s">
        <v>27</v>
      </c>
      <c r="H4217" t="s">
        <v>30034</v>
      </c>
      <c r="J4217" t="s">
        <v>30035</v>
      </c>
      <c r="N4217" t="s">
        <v>31</v>
      </c>
      <c r="R4217" t="s">
        <v>78</v>
      </c>
      <c r="S4217" t="s">
        <v>30036</v>
      </c>
      <c r="W4217" t="s">
        <v>30037</v>
      </c>
      <c r="X4217" t="s">
        <v>38</v>
      </c>
    </row>
    <row r="4218" spans="1:24" x14ac:dyDescent="0.3">
      <c r="A4218">
        <v>973200</v>
      </c>
      <c r="B4218">
        <v>138768</v>
      </c>
      <c r="C4218" t="s">
        <v>13872</v>
      </c>
      <c r="D4218" t="s">
        <v>13873</v>
      </c>
      <c r="F4218" t="s">
        <v>441</v>
      </c>
      <c r="G4218" t="s">
        <v>27</v>
      </c>
      <c r="H4218" t="s">
        <v>30038</v>
      </c>
      <c r="I4218" t="s">
        <v>30039</v>
      </c>
      <c r="J4218" t="s">
        <v>30040</v>
      </c>
      <c r="K4218">
        <v>4</v>
      </c>
      <c r="N4218" t="s">
        <v>31</v>
      </c>
      <c r="O4218" t="s">
        <v>952</v>
      </c>
      <c r="Q4218" t="s">
        <v>33</v>
      </c>
      <c r="R4218" t="s">
        <v>34</v>
      </c>
      <c r="S4218" t="s">
        <v>13878</v>
      </c>
      <c r="T4218" t="s">
        <v>7228</v>
      </c>
      <c r="W4218" t="s">
        <v>30041</v>
      </c>
    </row>
    <row r="4219" spans="1:24" x14ac:dyDescent="0.3">
      <c r="A4219">
        <v>973201</v>
      </c>
      <c r="B4219">
        <v>124264</v>
      </c>
      <c r="C4219" t="s">
        <v>30042</v>
      </c>
      <c r="D4219" t="s">
        <v>30043</v>
      </c>
      <c r="E4219" t="s">
        <v>195</v>
      </c>
      <c r="F4219" t="s">
        <v>3983</v>
      </c>
      <c r="G4219" t="s">
        <v>43</v>
      </c>
      <c r="H4219" t="s">
        <v>30044</v>
      </c>
      <c r="I4219" t="s">
        <v>30045</v>
      </c>
      <c r="J4219" t="s">
        <v>30046</v>
      </c>
      <c r="K4219">
        <v>3</v>
      </c>
      <c r="N4219" t="s">
        <v>31</v>
      </c>
      <c r="O4219" t="s">
        <v>468</v>
      </c>
      <c r="R4219" t="s">
        <v>20023</v>
      </c>
      <c r="S4219" t="s">
        <v>30047</v>
      </c>
      <c r="W4219" t="s">
        <v>30048</v>
      </c>
    </row>
    <row r="4220" spans="1:24" x14ac:dyDescent="0.3">
      <c r="A4220">
        <v>973203</v>
      </c>
      <c r="B4220" t="s">
        <v>30049</v>
      </c>
      <c r="C4220" t="s">
        <v>30050</v>
      </c>
      <c r="D4220" t="s">
        <v>30051</v>
      </c>
      <c r="F4220" t="s">
        <v>75</v>
      </c>
      <c r="G4220" t="s">
        <v>27</v>
      </c>
      <c r="H4220" t="s">
        <v>30052</v>
      </c>
      <c r="I4220" t="s">
        <v>30053</v>
      </c>
      <c r="J4220" t="s">
        <v>30054</v>
      </c>
      <c r="K4220">
        <v>5</v>
      </c>
      <c r="N4220" t="s">
        <v>31</v>
      </c>
      <c r="O4220" t="s">
        <v>6924</v>
      </c>
      <c r="Q4220" t="s">
        <v>33</v>
      </c>
      <c r="R4220" t="s">
        <v>34</v>
      </c>
      <c r="S4220" t="s">
        <v>30055</v>
      </c>
      <c r="W4220" t="s">
        <v>30056</v>
      </c>
    </row>
    <row r="4221" spans="1:24" x14ac:dyDescent="0.3">
      <c r="A4221">
        <v>973204</v>
      </c>
      <c r="B4221" t="s">
        <v>30057</v>
      </c>
      <c r="C4221" t="s">
        <v>30058</v>
      </c>
      <c r="D4221" t="s">
        <v>30059</v>
      </c>
      <c r="E4221" t="s">
        <v>140</v>
      </c>
      <c r="F4221" t="s">
        <v>668</v>
      </c>
      <c r="G4221" t="s">
        <v>27</v>
      </c>
      <c r="H4221" t="s">
        <v>30060</v>
      </c>
      <c r="I4221" t="s">
        <v>30061</v>
      </c>
      <c r="J4221" t="s">
        <v>30062</v>
      </c>
      <c r="K4221">
        <v>25</v>
      </c>
      <c r="N4221" t="s">
        <v>31</v>
      </c>
      <c r="O4221" t="s">
        <v>952</v>
      </c>
      <c r="Q4221" t="s">
        <v>33</v>
      </c>
      <c r="R4221" t="s">
        <v>34</v>
      </c>
      <c r="S4221" t="s">
        <v>30063</v>
      </c>
      <c r="T4221" t="s">
        <v>30064</v>
      </c>
      <c r="W4221" t="s">
        <v>17809</v>
      </c>
      <c r="X4221" t="s">
        <v>38</v>
      </c>
    </row>
    <row r="4222" spans="1:24" x14ac:dyDescent="0.3">
      <c r="A4222">
        <v>973205</v>
      </c>
      <c r="B4222">
        <v>273299</v>
      </c>
      <c r="C4222" t="s">
        <v>30065</v>
      </c>
      <c r="D4222" t="s">
        <v>30066</v>
      </c>
      <c r="F4222" t="s">
        <v>141</v>
      </c>
      <c r="G4222" t="s">
        <v>43</v>
      </c>
      <c r="H4222" t="s">
        <v>30067</v>
      </c>
      <c r="I4222" t="s">
        <v>30068</v>
      </c>
      <c r="J4222" t="s">
        <v>30069</v>
      </c>
      <c r="K4222">
        <v>18</v>
      </c>
      <c r="N4222" t="s">
        <v>31</v>
      </c>
      <c r="O4222" t="s">
        <v>952</v>
      </c>
      <c r="Q4222" t="s">
        <v>33</v>
      </c>
      <c r="R4222" t="s">
        <v>34</v>
      </c>
      <c r="S4222" t="s">
        <v>30070</v>
      </c>
      <c r="T4222" t="s">
        <v>1569</v>
      </c>
      <c r="W4222" t="s">
        <v>30071</v>
      </c>
      <c r="X4222" t="s">
        <v>38</v>
      </c>
    </row>
    <row r="4223" spans="1:24" x14ac:dyDescent="0.3">
      <c r="A4223">
        <v>973206</v>
      </c>
      <c r="B4223" t="s">
        <v>30072</v>
      </c>
      <c r="C4223" t="s">
        <v>30073</v>
      </c>
      <c r="D4223" t="s">
        <v>30074</v>
      </c>
      <c r="F4223" t="s">
        <v>84</v>
      </c>
      <c r="G4223" t="s">
        <v>43</v>
      </c>
      <c r="H4223" t="s">
        <v>30075</v>
      </c>
      <c r="I4223" t="s">
        <v>30076</v>
      </c>
      <c r="J4223" t="s">
        <v>30077</v>
      </c>
      <c r="K4223">
        <v>14</v>
      </c>
      <c r="N4223" t="s">
        <v>31</v>
      </c>
      <c r="O4223" t="s">
        <v>468</v>
      </c>
      <c r="Q4223" t="s">
        <v>33</v>
      </c>
      <c r="R4223" t="s">
        <v>34</v>
      </c>
      <c r="S4223" t="s">
        <v>30078</v>
      </c>
      <c r="W4223" t="s">
        <v>30079</v>
      </c>
      <c r="X4223" t="s">
        <v>60</v>
      </c>
    </row>
    <row r="4224" spans="1:24" x14ac:dyDescent="0.3">
      <c r="A4224">
        <v>973208</v>
      </c>
      <c r="B4224">
        <v>138382</v>
      </c>
      <c r="C4224" t="s">
        <v>30080</v>
      </c>
      <c r="D4224" t="s">
        <v>30081</v>
      </c>
      <c r="E4224" t="s">
        <v>195</v>
      </c>
      <c r="F4224" t="s">
        <v>196</v>
      </c>
      <c r="G4224" t="s">
        <v>43</v>
      </c>
      <c r="H4224" t="s">
        <v>30082</v>
      </c>
      <c r="I4224" t="s">
        <v>30083</v>
      </c>
      <c r="J4224" t="s">
        <v>30084</v>
      </c>
      <c r="K4224">
        <v>47</v>
      </c>
      <c r="N4224" t="s">
        <v>31</v>
      </c>
      <c r="O4224" t="s">
        <v>6924</v>
      </c>
      <c r="Q4224" t="s">
        <v>33</v>
      </c>
      <c r="R4224" t="s">
        <v>34</v>
      </c>
      <c r="S4224" t="s">
        <v>30085</v>
      </c>
      <c r="W4224" t="s">
        <v>30086</v>
      </c>
      <c r="X4224" t="s">
        <v>60</v>
      </c>
    </row>
    <row r="4225" spans="1:24" x14ac:dyDescent="0.3">
      <c r="A4225">
        <v>973210</v>
      </c>
      <c r="B4225" t="s">
        <v>30087</v>
      </c>
      <c r="C4225" t="s">
        <v>30088</v>
      </c>
      <c r="D4225" t="s">
        <v>30089</v>
      </c>
      <c r="F4225" t="s">
        <v>63</v>
      </c>
      <c r="G4225" t="s">
        <v>27</v>
      </c>
      <c r="H4225" t="s">
        <v>30090</v>
      </c>
      <c r="I4225" t="s">
        <v>30091</v>
      </c>
      <c r="J4225" t="s">
        <v>30092</v>
      </c>
      <c r="K4225">
        <v>49</v>
      </c>
      <c r="N4225" t="s">
        <v>31</v>
      </c>
      <c r="O4225" t="s">
        <v>952</v>
      </c>
      <c r="Q4225" t="s">
        <v>33</v>
      </c>
      <c r="R4225" t="s">
        <v>34</v>
      </c>
      <c r="S4225" t="s">
        <v>30093</v>
      </c>
      <c r="T4225" t="s">
        <v>1014</v>
      </c>
      <c r="W4225" t="s">
        <v>30094</v>
      </c>
      <c r="X4225" t="s">
        <v>60</v>
      </c>
    </row>
    <row r="4226" spans="1:24" x14ac:dyDescent="0.3">
      <c r="A4226">
        <v>973212</v>
      </c>
      <c r="B4226" t="s">
        <v>30095</v>
      </c>
      <c r="C4226" t="s">
        <v>30096</v>
      </c>
      <c r="D4226" t="s">
        <v>30097</v>
      </c>
      <c r="F4226" t="s">
        <v>562</v>
      </c>
      <c r="G4226" t="s">
        <v>27</v>
      </c>
      <c r="H4226" t="s">
        <v>30098</v>
      </c>
      <c r="I4226" t="s">
        <v>30099</v>
      </c>
      <c r="J4226" t="s">
        <v>30100</v>
      </c>
      <c r="K4226">
        <v>2</v>
      </c>
      <c r="N4226" t="s">
        <v>31</v>
      </c>
      <c r="O4226" t="s">
        <v>6924</v>
      </c>
      <c r="Q4226" t="s">
        <v>33</v>
      </c>
      <c r="R4226" t="s">
        <v>34</v>
      </c>
      <c r="S4226" t="s">
        <v>30101</v>
      </c>
      <c r="W4226" t="s">
        <v>30102</v>
      </c>
    </row>
    <row r="4227" spans="1:24" x14ac:dyDescent="0.3">
      <c r="A4227">
        <v>973214</v>
      </c>
      <c r="B4227" t="s">
        <v>30103</v>
      </c>
      <c r="C4227" t="s">
        <v>30104</v>
      </c>
      <c r="D4227" t="s">
        <v>30105</v>
      </c>
      <c r="F4227" t="s">
        <v>1054</v>
      </c>
      <c r="G4227" t="s">
        <v>27</v>
      </c>
      <c r="H4227" t="s">
        <v>30106</v>
      </c>
      <c r="J4227" t="s">
        <v>30107</v>
      </c>
      <c r="N4227" t="s">
        <v>31</v>
      </c>
      <c r="R4227" t="s">
        <v>78</v>
      </c>
      <c r="S4227" t="e">
        <f>- Provincia: CHUBUT</f>
        <v>#NAME?</v>
      </c>
      <c r="W4227" t="s">
        <v>30108</v>
      </c>
    </row>
    <row r="4228" spans="1:24" x14ac:dyDescent="0.3">
      <c r="A4228">
        <v>973215</v>
      </c>
      <c r="B4228" t="s">
        <v>30109</v>
      </c>
      <c r="C4228" t="s">
        <v>30110</v>
      </c>
      <c r="D4228" t="s">
        <v>30111</v>
      </c>
      <c r="E4228" t="s">
        <v>185</v>
      </c>
      <c r="F4228" t="s">
        <v>441</v>
      </c>
      <c r="G4228" t="s">
        <v>43</v>
      </c>
      <c r="H4228" t="s">
        <v>30112</v>
      </c>
      <c r="I4228" t="s">
        <v>30113</v>
      </c>
      <c r="J4228" t="s">
        <v>30114</v>
      </c>
      <c r="K4228">
        <v>31</v>
      </c>
      <c r="N4228" t="s">
        <v>31</v>
      </c>
      <c r="O4228" t="s">
        <v>468</v>
      </c>
      <c r="Q4228" t="s">
        <v>33</v>
      </c>
      <c r="R4228" t="s">
        <v>34</v>
      </c>
      <c r="S4228" t="s">
        <v>30115</v>
      </c>
      <c r="T4228" t="s">
        <v>30116</v>
      </c>
      <c r="W4228" t="s">
        <v>30117</v>
      </c>
      <c r="X4228" t="s">
        <v>38</v>
      </c>
    </row>
    <row r="4229" spans="1:24" x14ac:dyDescent="0.3">
      <c r="A4229">
        <v>973216</v>
      </c>
      <c r="B4229" t="s">
        <v>30118</v>
      </c>
      <c r="C4229" t="s">
        <v>30119</v>
      </c>
      <c r="D4229" t="s">
        <v>30120</v>
      </c>
      <c r="E4229" t="s">
        <v>185</v>
      </c>
      <c r="F4229" t="s">
        <v>1042</v>
      </c>
      <c r="G4229" t="s">
        <v>43</v>
      </c>
      <c r="H4229" t="s">
        <v>30121</v>
      </c>
      <c r="I4229" t="s">
        <v>30122</v>
      </c>
      <c r="J4229" t="s">
        <v>30123</v>
      </c>
      <c r="K4229">
        <v>106</v>
      </c>
      <c r="N4229" t="s">
        <v>31</v>
      </c>
      <c r="O4229" t="s">
        <v>952</v>
      </c>
      <c r="Q4229" t="s">
        <v>33</v>
      </c>
      <c r="R4229" t="s">
        <v>34</v>
      </c>
      <c r="S4229" t="s">
        <v>30115</v>
      </c>
      <c r="T4229" t="s">
        <v>30124</v>
      </c>
      <c r="W4229" t="s">
        <v>30125</v>
      </c>
      <c r="X4229" t="s">
        <v>38</v>
      </c>
    </row>
    <row r="4230" spans="1:24" x14ac:dyDescent="0.3">
      <c r="A4230">
        <v>973217</v>
      </c>
      <c r="B4230">
        <v>310733</v>
      </c>
      <c r="C4230" t="s">
        <v>30126</v>
      </c>
      <c r="D4230" t="s">
        <v>30127</v>
      </c>
      <c r="F4230" t="s">
        <v>485</v>
      </c>
      <c r="G4230" t="s">
        <v>27</v>
      </c>
      <c r="H4230" t="s">
        <v>30128</v>
      </c>
      <c r="I4230" t="s">
        <v>30129</v>
      </c>
      <c r="J4230" t="s">
        <v>30130</v>
      </c>
      <c r="K4230">
        <v>11</v>
      </c>
      <c r="N4230" t="s">
        <v>31</v>
      </c>
      <c r="O4230" t="s">
        <v>468</v>
      </c>
      <c r="Q4230" t="s">
        <v>33</v>
      </c>
      <c r="R4230" t="s">
        <v>34</v>
      </c>
      <c r="S4230" t="s">
        <v>30131</v>
      </c>
      <c r="T4230" t="s">
        <v>1569</v>
      </c>
      <c r="W4230" t="s">
        <v>30132</v>
      </c>
      <c r="X4230" t="s">
        <v>60</v>
      </c>
    </row>
    <row r="4231" spans="1:24" x14ac:dyDescent="0.3">
      <c r="A4231">
        <v>973219</v>
      </c>
      <c r="B4231">
        <v>163388</v>
      </c>
      <c r="C4231" t="s">
        <v>30133</v>
      </c>
      <c r="D4231" t="s">
        <v>30134</v>
      </c>
      <c r="F4231" t="s">
        <v>258</v>
      </c>
      <c r="G4231" t="s">
        <v>43</v>
      </c>
      <c r="H4231" t="s">
        <v>30135</v>
      </c>
      <c r="I4231" t="s">
        <v>30136</v>
      </c>
      <c r="J4231" t="s">
        <v>30137</v>
      </c>
      <c r="K4231">
        <v>25</v>
      </c>
      <c r="N4231" t="s">
        <v>31</v>
      </c>
      <c r="O4231" t="s">
        <v>952</v>
      </c>
      <c r="Q4231" t="s">
        <v>33</v>
      </c>
      <c r="R4231" t="s">
        <v>34</v>
      </c>
      <c r="S4231" t="s">
        <v>30138</v>
      </c>
      <c r="W4231" t="s">
        <v>21071</v>
      </c>
      <c r="X4231" t="s">
        <v>60</v>
      </c>
    </row>
    <row r="4232" spans="1:24" x14ac:dyDescent="0.3">
      <c r="A4232">
        <v>973220</v>
      </c>
      <c r="B4232">
        <v>198970</v>
      </c>
      <c r="C4232" t="s">
        <v>30139</v>
      </c>
      <c r="D4232" t="s">
        <v>30140</v>
      </c>
      <c r="E4232" t="s">
        <v>140</v>
      </c>
      <c r="F4232" t="s">
        <v>818</v>
      </c>
      <c r="G4232" t="s">
        <v>43</v>
      </c>
      <c r="H4232" t="s">
        <v>30141</v>
      </c>
      <c r="I4232" t="s">
        <v>30142</v>
      </c>
      <c r="J4232" t="s">
        <v>30143</v>
      </c>
      <c r="K4232">
        <v>37</v>
      </c>
      <c r="N4232" t="s">
        <v>31</v>
      </c>
      <c r="O4232" t="s">
        <v>952</v>
      </c>
      <c r="Q4232" t="s">
        <v>33</v>
      </c>
      <c r="R4232" t="s">
        <v>34</v>
      </c>
      <c r="S4232" t="s">
        <v>30144</v>
      </c>
      <c r="T4232" t="s">
        <v>7228</v>
      </c>
      <c r="W4232" t="s">
        <v>30145</v>
      </c>
      <c r="X4232" t="s">
        <v>38</v>
      </c>
    </row>
    <row r="4233" spans="1:24" x14ac:dyDescent="0.3">
      <c r="A4233">
        <v>973221</v>
      </c>
      <c r="B4233" t="s">
        <v>30146</v>
      </c>
      <c r="C4233" t="s">
        <v>30147</v>
      </c>
      <c r="D4233" t="s">
        <v>30148</v>
      </c>
      <c r="E4233" t="s">
        <v>195</v>
      </c>
      <c r="F4233" t="s">
        <v>920</v>
      </c>
      <c r="G4233" t="s">
        <v>27</v>
      </c>
      <c r="H4233" t="s">
        <v>30149</v>
      </c>
      <c r="I4233" t="s">
        <v>30150</v>
      </c>
      <c r="J4233" t="s">
        <v>30151</v>
      </c>
      <c r="K4233">
        <v>36</v>
      </c>
      <c r="N4233" t="s">
        <v>31</v>
      </c>
      <c r="O4233" t="s">
        <v>468</v>
      </c>
      <c r="Q4233" t="s">
        <v>33</v>
      </c>
      <c r="R4233" t="s">
        <v>34</v>
      </c>
      <c r="S4233" t="s">
        <v>30152</v>
      </c>
      <c r="W4233" t="s">
        <v>30153</v>
      </c>
      <c r="X4233" t="s">
        <v>60</v>
      </c>
    </row>
    <row r="4234" spans="1:24" x14ac:dyDescent="0.3">
      <c r="A4234">
        <v>973222</v>
      </c>
      <c r="B4234" t="s">
        <v>30154</v>
      </c>
      <c r="C4234" t="s">
        <v>30155</v>
      </c>
      <c r="D4234" t="s">
        <v>30156</v>
      </c>
      <c r="F4234" t="s">
        <v>84</v>
      </c>
      <c r="G4234" t="s">
        <v>43</v>
      </c>
      <c r="H4234" t="s">
        <v>30157</v>
      </c>
      <c r="I4234" t="s">
        <v>30158</v>
      </c>
      <c r="J4234" t="s">
        <v>30159</v>
      </c>
      <c r="K4234">
        <v>14</v>
      </c>
      <c r="M4234" t="s">
        <v>30160</v>
      </c>
      <c r="N4234" t="s">
        <v>68</v>
      </c>
      <c r="O4234" t="s">
        <v>201</v>
      </c>
      <c r="P4234" t="s">
        <v>30161</v>
      </c>
      <c r="Q4234" t="s">
        <v>33</v>
      </c>
      <c r="R4234" t="s">
        <v>34</v>
      </c>
      <c r="S4234" t="s">
        <v>30162</v>
      </c>
      <c r="T4234" t="s">
        <v>30163</v>
      </c>
      <c r="W4234" t="s">
        <v>30164</v>
      </c>
      <c r="X4234" t="s">
        <v>60</v>
      </c>
    </row>
    <row r="4235" spans="1:24" x14ac:dyDescent="0.3">
      <c r="A4235">
        <v>973223</v>
      </c>
      <c r="B4235">
        <v>28568</v>
      </c>
      <c r="C4235" t="s">
        <v>30165</v>
      </c>
      <c r="D4235" t="s">
        <v>30166</v>
      </c>
      <c r="F4235" t="s">
        <v>258</v>
      </c>
      <c r="G4235" t="s">
        <v>27</v>
      </c>
      <c r="H4235" t="s">
        <v>30167</v>
      </c>
      <c r="I4235" t="s">
        <v>30167</v>
      </c>
      <c r="J4235" t="s">
        <v>30168</v>
      </c>
      <c r="K4235">
        <v>0</v>
      </c>
      <c r="N4235" t="s">
        <v>31</v>
      </c>
      <c r="O4235" t="s">
        <v>6924</v>
      </c>
      <c r="Q4235" t="s">
        <v>33</v>
      </c>
      <c r="R4235" t="s">
        <v>34</v>
      </c>
      <c r="S4235" t="s">
        <v>30169</v>
      </c>
      <c r="W4235" t="s">
        <v>18938</v>
      </c>
    </row>
    <row r="4236" spans="1:24" x14ac:dyDescent="0.3">
      <c r="A4236">
        <v>973224</v>
      </c>
      <c r="B4236">
        <v>219293</v>
      </c>
      <c r="C4236" t="s">
        <v>30170</v>
      </c>
      <c r="D4236" t="s">
        <v>30171</v>
      </c>
      <c r="F4236" t="s">
        <v>320</v>
      </c>
      <c r="G4236" t="s">
        <v>43</v>
      </c>
      <c r="H4236" t="s">
        <v>30172</v>
      </c>
      <c r="I4236" t="s">
        <v>30173</v>
      </c>
      <c r="J4236" t="s">
        <v>30174</v>
      </c>
      <c r="K4236">
        <v>30</v>
      </c>
      <c r="M4236" t="s">
        <v>7610</v>
      </c>
      <c r="N4236" t="s">
        <v>68</v>
      </c>
      <c r="O4236" t="s">
        <v>201</v>
      </c>
      <c r="P4236" t="s">
        <v>1355</v>
      </c>
      <c r="Q4236" t="s">
        <v>33</v>
      </c>
      <c r="R4236" t="s">
        <v>34</v>
      </c>
      <c r="S4236" t="e">
        <f>- - - Neuquén</f>
        <v>#NAME?</v>
      </c>
      <c r="T4236" t="s">
        <v>30175</v>
      </c>
      <c r="W4236" t="s">
        <v>30176</v>
      </c>
      <c r="X4236" t="s">
        <v>60</v>
      </c>
    </row>
    <row r="4237" spans="1:24" x14ac:dyDescent="0.3">
      <c r="A4237">
        <v>973225</v>
      </c>
      <c r="B4237">
        <v>192326</v>
      </c>
      <c r="C4237" t="s">
        <v>30177</v>
      </c>
      <c r="D4237" t="s">
        <v>30178</v>
      </c>
      <c r="E4237" t="s">
        <v>195</v>
      </c>
      <c r="F4237" t="s">
        <v>1833</v>
      </c>
      <c r="G4237" t="s">
        <v>43</v>
      </c>
      <c r="H4237" t="s">
        <v>30179</v>
      </c>
      <c r="I4237" t="s">
        <v>30180</v>
      </c>
      <c r="J4237" t="s">
        <v>30181</v>
      </c>
      <c r="K4237">
        <v>11</v>
      </c>
      <c r="M4237" t="s">
        <v>1876</v>
      </c>
      <c r="N4237" t="s">
        <v>68</v>
      </c>
      <c r="O4237" t="s">
        <v>201</v>
      </c>
      <c r="P4237" t="s">
        <v>22678</v>
      </c>
      <c r="Q4237" t="s">
        <v>33</v>
      </c>
      <c r="R4237" t="s">
        <v>34</v>
      </c>
      <c r="S4237" t="s">
        <v>30182</v>
      </c>
      <c r="T4237" t="s">
        <v>265</v>
      </c>
      <c r="W4237" t="s">
        <v>718</v>
      </c>
      <c r="X4237" t="s">
        <v>60</v>
      </c>
    </row>
    <row r="4238" spans="1:24" x14ac:dyDescent="0.3">
      <c r="A4238">
        <v>973226</v>
      </c>
      <c r="B4238" t="s">
        <v>30183</v>
      </c>
      <c r="C4238" t="s">
        <v>30184</v>
      </c>
      <c r="D4238" t="s">
        <v>30185</v>
      </c>
      <c r="E4238" t="s">
        <v>140</v>
      </c>
      <c r="F4238" t="s">
        <v>514</v>
      </c>
      <c r="G4238" t="s">
        <v>43</v>
      </c>
      <c r="H4238" t="s">
        <v>30186</v>
      </c>
      <c r="I4238" t="s">
        <v>30187</v>
      </c>
      <c r="J4238" t="s">
        <v>30188</v>
      </c>
      <c r="K4238">
        <v>18</v>
      </c>
      <c r="L4238" t="s">
        <v>12544</v>
      </c>
      <c r="N4238" t="s">
        <v>68</v>
      </c>
      <c r="O4238" t="s">
        <v>170</v>
      </c>
      <c r="P4238" t="s">
        <v>1150</v>
      </c>
      <c r="Q4238" t="s">
        <v>33</v>
      </c>
      <c r="R4238" t="s">
        <v>34</v>
      </c>
      <c r="S4238" t="s">
        <v>30189</v>
      </c>
      <c r="W4238" t="s">
        <v>30190</v>
      </c>
      <c r="X4238" t="s">
        <v>1251</v>
      </c>
    </row>
    <row r="4239" spans="1:24" x14ac:dyDescent="0.3">
      <c r="A4239">
        <v>973227</v>
      </c>
      <c r="B4239" t="s">
        <v>14836</v>
      </c>
      <c r="C4239" t="s">
        <v>14837</v>
      </c>
      <c r="D4239" t="s">
        <v>14838</v>
      </c>
      <c r="E4239" t="s">
        <v>140</v>
      </c>
      <c r="F4239" t="s">
        <v>668</v>
      </c>
      <c r="G4239" t="s">
        <v>27</v>
      </c>
      <c r="H4239" t="s">
        <v>30191</v>
      </c>
      <c r="I4239" t="s">
        <v>30192</v>
      </c>
      <c r="J4239" t="s">
        <v>30193</v>
      </c>
      <c r="K4239">
        <v>8</v>
      </c>
      <c r="N4239" t="s">
        <v>68</v>
      </c>
      <c r="O4239" t="s">
        <v>6924</v>
      </c>
      <c r="P4239" t="s">
        <v>9990</v>
      </c>
      <c r="Q4239" t="s">
        <v>33</v>
      </c>
      <c r="R4239" t="s">
        <v>34</v>
      </c>
      <c r="S4239" t="s">
        <v>14843</v>
      </c>
      <c r="T4239" t="s">
        <v>9863</v>
      </c>
      <c r="W4239" t="s">
        <v>9050</v>
      </c>
      <c r="X4239" t="s">
        <v>38</v>
      </c>
    </row>
    <row r="4240" spans="1:24" x14ac:dyDescent="0.3">
      <c r="A4240">
        <v>973228</v>
      </c>
      <c r="B4240">
        <v>334131</v>
      </c>
      <c r="C4240" t="s">
        <v>1700</v>
      </c>
      <c r="D4240" t="s">
        <v>1701</v>
      </c>
      <c r="F4240" t="s">
        <v>219</v>
      </c>
      <c r="G4240" t="s">
        <v>43</v>
      </c>
      <c r="H4240" t="s">
        <v>30194</v>
      </c>
      <c r="I4240" t="s">
        <v>30195</v>
      </c>
      <c r="J4240" t="s">
        <v>30196</v>
      </c>
      <c r="K4240">
        <v>11</v>
      </c>
      <c r="N4240" t="s">
        <v>31</v>
      </c>
      <c r="O4240" t="s">
        <v>6924</v>
      </c>
      <c r="Q4240" t="s">
        <v>33</v>
      </c>
      <c r="R4240" t="s">
        <v>34</v>
      </c>
      <c r="S4240" t="s">
        <v>1704</v>
      </c>
      <c r="T4240" t="s">
        <v>1705</v>
      </c>
      <c r="W4240" t="s">
        <v>2899</v>
      </c>
    </row>
    <row r="4241" spans="1:24" x14ac:dyDescent="0.3">
      <c r="A4241">
        <v>973229</v>
      </c>
      <c r="B4241">
        <v>333691</v>
      </c>
      <c r="C4241" t="s">
        <v>30197</v>
      </c>
      <c r="D4241" t="s">
        <v>30198</v>
      </c>
      <c r="F4241" t="s">
        <v>270</v>
      </c>
      <c r="G4241" t="s">
        <v>27</v>
      </c>
      <c r="H4241" t="s">
        <v>30199</v>
      </c>
      <c r="I4241" t="s">
        <v>30200</v>
      </c>
      <c r="J4241" t="s">
        <v>30201</v>
      </c>
      <c r="K4241">
        <v>32</v>
      </c>
      <c r="L4241" t="s">
        <v>28028</v>
      </c>
      <c r="N4241" t="s">
        <v>68</v>
      </c>
      <c r="O4241" t="s">
        <v>6924</v>
      </c>
      <c r="P4241" t="s">
        <v>30202</v>
      </c>
      <c r="Q4241" t="s">
        <v>33</v>
      </c>
      <c r="R4241" t="s">
        <v>34</v>
      </c>
      <c r="S4241" t="s">
        <v>30203</v>
      </c>
      <c r="W4241" t="s">
        <v>30204</v>
      </c>
      <c r="X4241" t="s">
        <v>38</v>
      </c>
    </row>
    <row r="4242" spans="1:24" x14ac:dyDescent="0.3">
      <c r="A4242">
        <v>973231</v>
      </c>
      <c r="B4242" t="s">
        <v>30205</v>
      </c>
      <c r="C4242" t="s">
        <v>30206</v>
      </c>
      <c r="D4242" t="s">
        <v>30207</v>
      </c>
      <c r="F4242" t="s">
        <v>356</v>
      </c>
      <c r="G4242" t="s">
        <v>43</v>
      </c>
      <c r="H4242" t="s">
        <v>30208</v>
      </c>
      <c r="I4242" t="s">
        <v>30208</v>
      </c>
      <c r="J4242" t="s">
        <v>30209</v>
      </c>
      <c r="K4242">
        <v>0</v>
      </c>
      <c r="L4242" t="s">
        <v>30210</v>
      </c>
      <c r="N4242" t="s">
        <v>68</v>
      </c>
      <c r="O4242" t="s">
        <v>170</v>
      </c>
      <c r="P4242" t="s">
        <v>1058</v>
      </c>
      <c r="Q4242" t="s">
        <v>119</v>
      </c>
      <c r="R4242" t="s">
        <v>120</v>
      </c>
      <c r="S4242" t="e">
        <f>- sanchez vera - Centenario</f>
        <v>#NAME?</v>
      </c>
      <c r="W4242" t="s">
        <v>4321</v>
      </c>
    </row>
    <row r="4243" spans="1:24" x14ac:dyDescent="0.3">
      <c r="A4243">
        <v>973232</v>
      </c>
      <c r="B4243">
        <v>244665</v>
      </c>
      <c r="C4243" t="s">
        <v>30211</v>
      </c>
      <c r="D4243" t="s">
        <v>30212</v>
      </c>
      <c r="F4243" t="s">
        <v>42</v>
      </c>
      <c r="G4243" t="s">
        <v>43</v>
      </c>
      <c r="H4243" t="s">
        <v>30213</v>
      </c>
      <c r="I4243" t="s">
        <v>30214</v>
      </c>
      <c r="J4243" t="s">
        <v>30215</v>
      </c>
      <c r="K4243">
        <v>43</v>
      </c>
      <c r="N4243" t="s">
        <v>31</v>
      </c>
      <c r="O4243" t="s">
        <v>332</v>
      </c>
      <c r="Q4243" t="s">
        <v>33</v>
      </c>
      <c r="R4243" t="s">
        <v>34</v>
      </c>
      <c r="S4243" t="e">
        <f>- Neuquén - Barrio SAN Lorenzo Sur</f>
        <v>#NAME?</v>
      </c>
      <c r="T4243" t="s">
        <v>30216</v>
      </c>
      <c r="W4243" t="s">
        <v>30217</v>
      </c>
      <c r="X4243" t="s">
        <v>60</v>
      </c>
    </row>
    <row r="4244" spans="1:24" x14ac:dyDescent="0.3">
      <c r="A4244">
        <v>973233</v>
      </c>
      <c r="B4244" t="s">
        <v>30218</v>
      </c>
      <c r="C4244" t="s">
        <v>30219</v>
      </c>
      <c r="D4244" t="s">
        <v>30220</v>
      </c>
      <c r="E4244" t="s">
        <v>140</v>
      </c>
      <c r="F4244" t="s">
        <v>485</v>
      </c>
      <c r="G4244" t="s">
        <v>27</v>
      </c>
      <c r="H4244" t="s">
        <v>30221</v>
      </c>
      <c r="I4244" t="s">
        <v>30222</v>
      </c>
      <c r="J4244" t="s">
        <v>30223</v>
      </c>
      <c r="K4244">
        <v>31</v>
      </c>
      <c r="L4244" t="s">
        <v>682</v>
      </c>
      <c r="N4244" t="s">
        <v>68</v>
      </c>
      <c r="O4244" t="s">
        <v>146</v>
      </c>
      <c r="P4244" t="s">
        <v>3935</v>
      </c>
      <c r="Q4244" t="s">
        <v>33</v>
      </c>
      <c r="R4244" t="s">
        <v>34</v>
      </c>
      <c r="S4244" t="s">
        <v>30224</v>
      </c>
      <c r="T4244" t="s">
        <v>30225</v>
      </c>
      <c r="W4244" t="s">
        <v>8403</v>
      </c>
      <c r="X4244" t="s">
        <v>60</v>
      </c>
    </row>
    <row r="4245" spans="1:24" x14ac:dyDescent="0.3">
      <c r="A4245">
        <v>973234</v>
      </c>
      <c r="B4245">
        <v>184683</v>
      </c>
      <c r="C4245" t="s">
        <v>30226</v>
      </c>
      <c r="D4245" t="s">
        <v>30227</v>
      </c>
      <c r="F4245" t="s">
        <v>979</v>
      </c>
      <c r="G4245" t="s">
        <v>27</v>
      </c>
      <c r="H4245" t="s">
        <v>30228</v>
      </c>
      <c r="I4245" t="s">
        <v>30229</v>
      </c>
      <c r="J4245" t="s">
        <v>30230</v>
      </c>
      <c r="K4245">
        <v>25</v>
      </c>
      <c r="L4245" t="s">
        <v>14989</v>
      </c>
      <c r="N4245" t="s">
        <v>68</v>
      </c>
      <c r="O4245" t="s">
        <v>146</v>
      </c>
      <c r="P4245" t="s">
        <v>16827</v>
      </c>
      <c r="Q4245" t="s">
        <v>33</v>
      </c>
      <c r="R4245" t="s">
        <v>34</v>
      </c>
      <c r="S4245" t="s">
        <v>6366</v>
      </c>
      <c r="T4245" t="s">
        <v>725</v>
      </c>
      <c r="W4245" t="s">
        <v>30231</v>
      </c>
      <c r="X4245" t="s">
        <v>38</v>
      </c>
    </row>
    <row r="4246" spans="1:24" x14ac:dyDescent="0.3">
      <c r="A4246">
        <v>973235</v>
      </c>
      <c r="B4246">
        <v>139202</v>
      </c>
      <c r="C4246" t="s">
        <v>28699</v>
      </c>
      <c r="D4246" t="s">
        <v>28700</v>
      </c>
      <c r="E4246" t="s">
        <v>195</v>
      </c>
      <c r="F4246" t="s">
        <v>630</v>
      </c>
      <c r="G4246" t="s">
        <v>27</v>
      </c>
      <c r="H4246" t="s">
        <v>30232</v>
      </c>
      <c r="I4246" t="s">
        <v>30233</v>
      </c>
      <c r="J4246" t="s">
        <v>30234</v>
      </c>
      <c r="K4246">
        <v>33</v>
      </c>
      <c r="L4246" t="s">
        <v>5038</v>
      </c>
      <c r="N4246" t="s">
        <v>68</v>
      </c>
      <c r="O4246" t="s">
        <v>1548</v>
      </c>
      <c r="P4246" t="s">
        <v>1259</v>
      </c>
      <c r="Q4246" t="s">
        <v>33</v>
      </c>
      <c r="R4246" t="s">
        <v>34</v>
      </c>
      <c r="S4246" t="s">
        <v>28704</v>
      </c>
      <c r="T4246" t="s">
        <v>308</v>
      </c>
      <c r="W4246" t="s">
        <v>30235</v>
      </c>
      <c r="X4246" t="s">
        <v>38</v>
      </c>
    </row>
    <row r="4247" spans="1:24" x14ac:dyDescent="0.3">
      <c r="A4247">
        <v>973240</v>
      </c>
      <c r="B4247" t="s">
        <v>30146</v>
      </c>
      <c r="C4247" t="s">
        <v>30147</v>
      </c>
      <c r="D4247" t="s">
        <v>30148</v>
      </c>
      <c r="E4247" t="s">
        <v>195</v>
      </c>
      <c r="F4247" t="s">
        <v>920</v>
      </c>
      <c r="G4247" t="s">
        <v>27</v>
      </c>
      <c r="H4247" t="s">
        <v>30236</v>
      </c>
      <c r="I4247" t="s">
        <v>30237</v>
      </c>
      <c r="J4247" t="s">
        <v>30238</v>
      </c>
      <c r="K4247">
        <v>57</v>
      </c>
      <c r="L4247" t="s">
        <v>4313</v>
      </c>
      <c r="N4247" t="s">
        <v>68</v>
      </c>
      <c r="O4247" t="s">
        <v>332</v>
      </c>
      <c r="P4247" t="s">
        <v>4312</v>
      </c>
      <c r="Q4247" t="s">
        <v>33</v>
      </c>
      <c r="R4247" t="s">
        <v>34</v>
      </c>
      <c r="S4247" t="s">
        <v>30152</v>
      </c>
      <c r="W4247" t="s">
        <v>30239</v>
      </c>
      <c r="X4247" t="s">
        <v>60</v>
      </c>
    </row>
    <row r="4248" spans="1:24" x14ac:dyDescent="0.3">
      <c r="A4248">
        <v>973241</v>
      </c>
      <c r="B4248">
        <v>201588</v>
      </c>
      <c r="C4248" t="s">
        <v>21065</v>
      </c>
      <c r="D4248" t="s">
        <v>21066</v>
      </c>
      <c r="E4248" t="s">
        <v>195</v>
      </c>
      <c r="F4248" t="s">
        <v>365</v>
      </c>
      <c r="G4248" t="s">
        <v>27</v>
      </c>
      <c r="H4248" t="s">
        <v>30240</v>
      </c>
      <c r="I4248" t="s">
        <v>30241</v>
      </c>
      <c r="J4248" t="s">
        <v>30242</v>
      </c>
      <c r="K4248">
        <v>18</v>
      </c>
      <c r="L4248" t="s">
        <v>30243</v>
      </c>
      <c r="N4248" t="s">
        <v>68</v>
      </c>
      <c r="O4248" t="s">
        <v>146</v>
      </c>
      <c r="P4248" t="s">
        <v>30244</v>
      </c>
      <c r="Q4248" t="s">
        <v>33</v>
      </c>
      <c r="R4248" t="s">
        <v>34</v>
      </c>
      <c r="S4248" t="s">
        <v>13561</v>
      </c>
      <c r="T4248" t="s">
        <v>21070</v>
      </c>
      <c r="W4248" t="s">
        <v>21071</v>
      </c>
      <c r="X4248" t="s">
        <v>60</v>
      </c>
    </row>
    <row r="4249" spans="1:24" x14ac:dyDescent="0.3">
      <c r="A4249">
        <v>973242</v>
      </c>
      <c r="B4249" t="s">
        <v>18488</v>
      </c>
      <c r="C4249" t="s">
        <v>18489</v>
      </c>
      <c r="D4249" t="s">
        <v>18490</v>
      </c>
      <c r="E4249" t="s">
        <v>185</v>
      </c>
      <c r="F4249" t="s">
        <v>141</v>
      </c>
      <c r="G4249" t="s">
        <v>43</v>
      </c>
      <c r="H4249" t="s">
        <v>30245</v>
      </c>
      <c r="I4249" t="s">
        <v>30246</v>
      </c>
      <c r="J4249" t="s">
        <v>30247</v>
      </c>
      <c r="K4249">
        <v>124</v>
      </c>
      <c r="L4249" t="s">
        <v>30248</v>
      </c>
      <c r="N4249" t="s">
        <v>68</v>
      </c>
      <c r="O4249" t="s">
        <v>1548</v>
      </c>
      <c r="P4249" t="s">
        <v>3338</v>
      </c>
      <c r="Q4249" t="s">
        <v>33</v>
      </c>
      <c r="R4249" t="s">
        <v>34</v>
      </c>
      <c r="S4249" t="s">
        <v>18494</v>
      </c>
      <c r="T4249" t="s">
        <v>1345</v>
      </c>
      <c r="W4249" t="s">
        <v>30249</v>
      </c>
      <c r="X4249" t="s">
        <v>38</v>
      </c>
    </row>
    <row r="4250" spans="1:24" x14ac:dyDescent="0.3">
      <c r="A4250">
        <v>973243</v>
      </c>
      <c r="B4250" t="s">
        <v>30250</v>
      </c>
      <c r="C4250" t="s">
        <v>30251</v>
      </c>
      <c r="D4250" t="s">
        <v>30252</v>
      </c>
      <c r="E4250" t="s">
        <v>140</v>
      </c>
      <c r="F4250" t="s">
        <v>63</v>
      </c>
      <c r="G4250" t="s">
        <v>27</v>
      </c>
      <c r="H4250" t="s">
        <v>30253</v>
      </c>
      <c r="I4250" t="s">
        <v>30254</v>
      </c>
      <c r="J4250" t="s">
        <v>30255</v>
      </c>
      <c r="K4250">
        <v>102</v>
      </c>
      <c r="M4250" t="s">
        <v>2321</v>
      </c>
      <c r="N4250" t="s">
        <v>68</v>
      </c>
      <c r="O4250" t="s">
        <v>19705</v>
      </c>
      <c r="P4250" t="s">
        <v>577</v>
      </c>
      <c r="Q4250" t="s">
        <v>33</v>
      </c>
      <c r="R4250" t="s">
        <v>34</v>
      </c>
      <c r="S4250" t="e">
        <f>- Neuquén</f>
        <v>#NAME?</v>
      </c>
      <c r="T4250" t="s">
        <v>3577</v>
      </c>
      <c r="W4250" t="s">
        <v>682</v>
      </c>
      <c r="X4250" t="s">
        <v>38</v>
      </c>
    </row>
    <row r="4251" spans="1:24" x14ac:dyDescent="0.3">
      <c r="A4251">
        <v>973244</v>
      </c>
      <c r="B4251" t="s">
        <v>30256</v>
      </c>
      <c r="C4251" t="s">
        <v>30257</v>
      </c>
      <c r="D4251" t="s">
        <v>30258</v>
      </c>
      <c r="F4251" t="s">
        <v>514</v>
      </c>
      <c r="G4251" t="s">
        <v>27</v>
      </c>
      <c r="H4251" t="s">
        <v>30259</v>
      </c>
      <c r="I4251" t="s">
        <v>30260</v>
      </c>
      <c r="J4251" t="s">
        <v>30261</v>
      </c>
      <c r="K4251">
        <v>122</v>
      </c>
      <c r="L4251" t="s">
        <v>30262</v>
      </c>
      <c r="N4251" t="s">
        <v>68</v>
      </c>
      <c r="O4251" t="s">
        <v>1557</v>
      </c>
      <c r="P4251" t="s">
        <v>179</v>
      </c>
      <c r="Q4251" t="s">
        <v>33</v>
      </c>
      <c r="R4251" t="s">
        <v>34</v>
      </c>
      <c r="S4251" t="s">
        <v>30263</v>
      </c>
      <c r="W4251" t="s">
        <v>403</v>
      </c>
      <c r="X4251" t="s">
        <v>38</v>
      </c>
    </row>
    <row r="4252" spans="1:24" x14ac:dyDescent="0.3">
      <c r="A4252">
        <v>973245</v>
      </c>
      <c r="B4252" t="s">
        <v>30264</v>
      </c>
      <c r="C4252" t="s">
        <v>30265</v>
      </c>
      <c r="D4252" t="s">
        <v>30266</v>
      </c>
      <c r="E4252" t="s">
        <v>185</v>
      </c>
      <c r="F4252" t="s">
        <v>281</v>
      </c>
      <c r="G4252" t="s">
        <v>43</v>
      </c>
      <c r="H4252" t="s">
        <v>30267</v>
      </c>
      <c r="I4252" t="s">
        <v>30267</v>
      </c>
      <c r="J4252" t="s">
        <v>30268</v>
      </c>
      <c r="K4252">
        <v>0</v>
      </c>
      <c r="M4252" t="s">
        <v>30269</v>
      </c>
      <c r="N4252" t="s">
        <v>68</v>
      </c>
      <c r="O4252" t="s">
        <v>170</v>
      </c>
      <c r="P4252" t="s">
        <v>30270</v>
      </c>
      <c r="Q4252" t="s">
        <v>1586</v>
      </c>
      <c r="R4252" t="s">
        <v>1587</v>
      </c>
      <c r="S4252" t="s">
        <v>30271</v>
      </c>
      <c r="T4252" t="s">
        <v>7360</v>
      </c>
      <c r="W4252" t="s">
        <v>2525</v>
      </c>
    </row>
    <row r="4253" spans="1:24" x14ac:dyDescent="0.3">
      <c r="A4253">
        <v>973246</v>
      </c>
      <c r="B4253">
        <v>44066</v>
      </c>
      <c r="C4253" t="s">
        <v>30272</v>
      </c>
      <c r="D4253" t="s">
        <v>30273</v>
      </c>
      <c r="F4253" t="s">
        <v>2732</v>
      </c>
      <c r="G4253" t="s">
        <v>27</v>
      </c>
      <c r="H4253" t="s">
        <v>30274</v>
      </c>
      <c r="I4253" t="s">
        <v>30275</v>
      </c>
      <c r="J4253" t="s">
        <v>30276</v>
      </c>
      <c r="K4253">
        <v>36</v>
      </c>
      <c r="M4253" t="s">
        <v>30277</v>
      </c>
      <c r="N4253" t="s">
        <v>68</v>
      </c>
      <c r="O4253" t="s">
        <v>19705</v>
      </c>
      <c r="P4253" t="s">
        <v>1269</v>
      </c>
      <c r="Q4253" t="s">
        <v>33</v>
      </c>
      <c r="R4253" t="s">
        <v>34</v>
      </c>
      <c r="S4253" t="s">
        <v>30278</v>
      </c>
      <c r="T4253" t="s">
        <v>18855</v>
      </c>
      <c r="W4253" t="s">
        <v>30279</v>
      </c>
      <c r="X4253" t="s">
        <v>60</v>
      </c>
    </row>
    <row r="4254" spans="1:24" x14ac:dyDescent="0.3">
      <c r="A4254">
        <v>973249</v>
      </c>
      <c r="B4254">
        <v>323134</v>
      </c>
      <c r="C4254" t="s">
        <v>30280</v>
      </c>
      <c r="D4254" t="s">
        <v>30281</v>
      </c>
      <c r="F4254" t="s">
        <v>141</v>
      </c>
      <c r="G4254" t="s">
        <v>43</v>
      </c>
      <c r="H4254" t="s">
        <v>30282</v>
      </c>
      <c r="I4254" t="s">
        <v>30283</v>
      </c>
      <c r="J4254" t="s">
        <v>30284</v>
      </c>
      <c r="K4254">
        <v>54</v>
      </c>
      <c r="L4254" t="s">
        <v>1731</v>
      </c>
      <c r="N4254" t="s">
        <v>68</v>
      </c>
      <c r="O4254" t="s">
        <v>19705</v>
      </c>
      <c r="P4254" t="s">
        <v>69</v>
      </c>
      <c r="Q4254" t="s">
        <v>33</v>
      </c>
      <c r="R4254" t="s">
        <v>34</v>
      </c>
      <c r="S4254" t="s">
        <v>30285</v>
      </c>
      <c r="T4254" t="s">
        <v>308</v>
      </c>
      <c r="W4254" t="s">
        <v>30286</v>
      </c>
      <c r="X4254" t="s">
        <v>60</v>
      </c>
    </row>
    <row r="4255" spans="1:24" x14ac:dyDescent="0.3">
      <c r="A4255">
        <v>973251</v>
      </c>
      <c r="B4255">
        <v>271155</v>
      </c>
      <c r="C4255" t="s">
        <v>30287</v>
      </c>
      <c r="D4255" t="s">
        <v>30288</v>
      </c>
      <c r="F4255" t="s">
        <v>818</v>
      </c>
      <c r="G4255" t="s">
        <v>27</v>
      </c>
      <c r="H4255" t="s">
        <v>30289</v>
      </c>
      <c r="I4255" t="s">
        <v>30290</v>
      </c>
      <c r="J4255" t="s">
        <v>30291</v>
      </c>
      <c r="K4255">
        <v>72</v>
      </c>
      <c r="L4255" t="s">
        <v>30292</v>
      </c>
      <c r="N4255" t="s">
        <v>68</v>
      </c>
      <c r="O4255" t="s">
        <v>1548</v>
      </c>
      <c r="P4255" t="s">
        <v>1673</v>
      </c>
      <c r="Q4255" t="s">
        <v>33</v>
      </c>
      <c r="R4255" t="s">
        <v>34</v>
      </c>
      <c r="S4255" t="s">
        <v>30293</v>
      </c>
      <c r="W4255" t="s">
        <v>4585</v>
      </c>
      <c r="X4255" t="s">
        <v>38</v>
      </c>
    </row>
    <row r="4256" spans="1:24" x14ac:dyDescent="0.3">
      <c r="A4256">
        <v>973252</v>
      </c>
      <c r="B4256">
        <v>326706</v>
      </c>
      <c r="C4256" t="s">
        <v>28832</v>
      </c>
      <c r="D4256" t="s">
        <v>28833</v>
      </c>
      <c r="E4256" t="s">
        <v>195</v>
      </c>
      <c r="F4256" t="s">
        <v>84</v>
      </c>
      <c r="G4256" t="s">
        <v>27</v>
      </c>
      <c r="H4256" t="s">
        <v>30294</v>
      </c>
      <c r="I4256" t="s">
        <v>30295</v>
      </c>
      <c r="J4256" t="s">
        <v>30296</v>
      </c>
      <c r="K4256">
        <v>42</v>
      </c>
      <c r="L4256" t="s">
        <v>30297</v>
      </c>
      <c r="N4256" t="s">
        <v>68</v>
      </c>
      <c r="O4256" t="s">
        <v>332</v>
      </c>
      <c r="P4256" t="s">
        <v>25521</v>
      </c>
      <c r="Q4256" t="s">
        <v>33</v>
      </c>
      <c r="R4256" t="s">
        <v>34</v>
      </c>
      <c r="S4256" t="s">
        <v>28838</v>
      </c>
      <c r="W4256" t="s">
        <v>30298</v>
      </c>
      <c r="X4256" t="s">
        <v>60</v>
      </c>
    </row>
    <row r="4257" spans="1:24" x14ac:dyDescent="0.3">
      <c r="A4257">
        <v>973255</v>
      </c>
      <c r="B4257" t="s">
        <v>30299</v>
      </c>
      <c r="C4257" t="s">
        <v>30300</v>
      </c>
      <c r="D4257" t="s">
        <v>30301</v>
      </c>
      <c r="F4257" t="s">
        <v>485</v>
      </c>
      <c r="G4257" t="s">
        <v>43</v>
      </c>
      <c r="H4257" t="s">
        <v>30302</v>
      </c>
      <c r="I4257" t="s">
        <v>30303</v>
      </c>
      <c r="J4257" t="s">
        <v>30304</v>
      </c>
      <c r="K4257">
        <v>51</v>
      </c>
      <c r="L4257" t="s">
        <v>30305</v>
      </c>
      <c r="N4257" t="s">
        <v>68</v>
      </c>
      <c r="O4257" t="s">
        <v>1548</v>
      </c>
      <c r="P4257" t="s">
        <v>30306</v>
      </c>
      <c r="Q4257" t="s">
        <v>33</v>
      </c>
      <c r="R4257" t="s">
        <v>34</v>
      </c>
      <c r="S4257" t="s">
        <v>30307</v>
      </c>
      <c r="W4257" t="s">
        <v>30308</v>
      </c>
      <c r="X4257" t="s">
        <v>38</v>
      </c>
    </row>
    <row r="4258" spans="1:24" x14ac:dyDescent="0.3">
      <c r="A4258">
        <v>973256</v>
      </c>
      <c r="B4258">
        <v>234304</v>
      </c>
      <c r="C4258" t="s">
        <v>30309</v>
      </c>
      <c r="D4258" t="s">
        <v>30310</v>
      </c>
      <c r="F4258" t="s">
        <v>1001</v>
      </c>
      <c r="G4258" t="s">
        <v>27</v>
      </c>
      <c r="H4258" t="s">
        <v>30311</v>
      </c>
      <c r="J4258" t="s">
        <v>30312</v>
      </c>
      <c r="N4258" t="s">
        <v>31</v>
      </c>
      <c r="R4258" t="s">
        <v>78</v>
      </c>
      <c r="S4258" t="s">
        <v>30313</v>
      </c>
      <c r="W4258" t="s">
        <v>30314</v>
      </c>
      <c r="X4258" t="s">
        <v>38</v>
      </c>
    </row>
    <row r="4259" spans="1:24" x14ac:dyDescent="0.3">
      <c r="A4259">
        <v>973257</v>
      </c>
      <c r="B4259">
        <v>4573</v>
      </c>
      <c r="C4259" t="s">
        <v>30315</v>
      </c>
      <c r="D4259" t="s">
        <v>30316</v>
      </c>
      <c r="E4259" t="s">
        <v>140</v>
      </c>
      <c r="F4259" t="s">
        <v>11180</v>
      </c>
      <c r="G4259" t="s">
        <v>27</v>
      </c>
      <c r="H4259" t="s">
        <v>30317</v>
      </c>
      <c r="I4259" t="s">
        <v>30318</v>
      </c>
      <c r="J4259" t="s">
        <v>30319</v>
      </c>
      <c r="K4259">
        <v>24</v>
      </c>
      <c r="L4259" t="s">
        <v>30320</v>
      </c>
      <c r="N4259" t="s">
        <v>68</v>
      </c>
      <c r="O4259" t="s">
        <v>332</v>
      </c>
      <c r="P4259" t="s">
        <v>30202</v>
      </c>
      <c r="Q4259" t="s">
        <v>33</v>
      </c>
      <c r="R4259" t="s">
        <v>34</v>
      </c>
      <c r="S4259" t="s">
        <v>30321</v>
      </c>
      <c r="T4259" t="s">
        <v>308</v>
      </c>
      <c r="W4259" t="s">
        <v>30322</v>
      </c>
      <c r="X4259" t="s">
        <v>60</v>
      </c>
    </row>
    <row r="4260" spans="1:24" x14ac:dyDescent="0.3">
      <c r="A4260">
        <v>973258</v>
      </c>
      <c r="B4260">
        <v>268780</v>
      </c>
      <c r="C4260" t="s">
        <v>30323</v>
      </c>
      <c r="D4260" t="s">
        <v>30324</v>
      </c>
      <c r="F4260" t="s">
        <v>1350</v>
      </c>
      <c r="G4260" t="s">
        <v>27</v>
      </c>
      <c r="H4260" t="s">
        <v>30325</v>
      </c>
      <c r="I4260" t="s">
        <v>30326</v>
      </c>
      <c r="J4260" t="s">
        <v>30327</v>
      </c>
      <c r="K4260">
        <v>27</v>
      </c>
      <c r="M4260" t="s">
        <v>10234</v>
      </c>
      <c r="N4260" t="s">
        <v>68</v>
      </c>
      <c r="O4260" t="s">
        <v>19705</v>
      </c>
      <c r="P4260" t="s">
        <v>5181</v>
      </c>
      <c r="Q4260" t="s">
        <v>33</v>
      </c>
      <c r="R4260" t="s">
        <v>34</v>
      </c>
      <c r="S4260" t="s">
        <v>30328</v>
      </c>
      <c r="T4260" t="s">
        <v>13314</v>
      </c>
      <c r="W4260" t="s">
        <v>30329</v>
      </c>
      <c r="X4260" t="s">
        <v>60</v>
      </c>
    </row>
    <row r="4261" spans="1:24" x14ac:dyDescent="0.3">
      <c r="A4261">
        <v>973263</v>
      </c>
      <c r="B4261" t="s">
        <v>30330</v>
      </c>
      <c r="C4261" t="s">
        <v>30331</v>
      </c>
      <c r="D4261" t="s">
        <v>30332</v>
      </c>
      <c r="F4261" t="s">
        <v>463</v>
      </c>
      <c r="G4261" t="s">
        <v>43</v>
      </c>
      <c r="H4261" t="s">
        <v>30333</v>
      </c>
      <c r="I4261" t="s">
        <v>30334</v>
      </c>
      <c r="J4261" t="s">
        <v>30335</v>
      </c>
      <c r="K4261">
        <v>67</v>
      </c>
      <c r="L4261" t="s">
        <v>2248</v>
      </c>
      <c r="N4261" t="s">
        <v>68</v>
      </c>
      <c r="O4261" t="s">
        <v>1557</v>
      </c>
      <c r="P4261" t="s">
        <v>577</v>
      </c>
      <c r="Q4261" t="s">
        <v>33</v>
      </c>
      <c r="R4261" t="s">
        <v>34</v>
      </c>
      <c r="S4261" t="s">
        <v>30336</v>
      </c>
      <c r="W4261" t="s">
        <v>6589</v>
      </c>
      <c r="X4261" t="s">
        <v>38</v>
      </c>
    </row>
    <row r="4262" spans="1:24" x14ac:dyDescent="0.3">
      <c r="A4262">
        <v>973264</v>
      </c>
      <c r="B4262" t="s">
        <v>30337</v>
      </c>
      <c r="C4262" t="s">
        <v>30338</v>
      </c>
      <c r="D4262" t="s">
        <v>30339</v>
      </c>
      <c r="F4262" t="s">
        <v>562</v>
      </c>
      <c r="G4262" t="s">
        <v>27</v>
      </c>
      <c r="H4262" t="s">
        <v>30340</v>
      </c>
      <c r="I4262" t="s">
        <v>30341</v>
      </c>
      <c r="J4262" t="s">
        <v>30342</v>
      </c>
      <c r="K4262">
        <v>61</v>
      </c>
      <c r="L4262" t="s">
        <v>8571</v>
      </c>
      <c r="N4262" t="s">
        <v>68</v>
      </c>
      <c r="O4262" t="s">
        <v>1548</v>
      </c>
      <c r="P4262" t="s">
        <v>286</v>
      </c>
      <c r="Q4262" t="s">
        <v>33</v>
      </c>
      <c r="R4262" t="s">
        <v>34</v>
      </c>
      <c r="S4262" t="s">
        <v>30343</v>
      </c>
      <c r="T4262" t="s">
        <v>540</v>
      </c>
      <c r="W4262" t="s">
        <v>30344</v>
      </c>
      <c r="X4262" t="s">
        <v>38</v>
      </c>
    </row>
    <row r="4263" spans="1:24" x14ac:dyDescent="0.3">
      <c r="A4263">
        <v>973266</v>
      </c>
      <c r="B4263">
        <v>282444</v>
      </c>
      <c r="C4263" t="s">
        <v>24823</v>
      </c>
      <c r="D4263" t="s">
        <v>24824</v>
      </c>
      <c r="F4263" t="s">
        <v>26</v>
      </c>
      <c r="G4263" t="s">
        <v>27</v>
      </c>
      <c r="H4263" t="s">
        <v>30345</v>
      </c>
      <c r="I4263" t="s">
        <v>30346</v>
      </c>
      <c r="J4263" t="s">
        <v>30347</v>
      </c>
      <c r="K4263">
        <v>38</v>
      </c>
      <c r="N4263" t="s">
        <v>31</v>
      </c>
      <c r="O4263" t="s">
        <v>1557</v>
      </c>
      <c r="Q4263" t="s">
        <v>119</v>
      </c>
      <c r="R4263" t="s">
        <v>120</v>
      </c>
      <c r="S4263" t="s">
        <v>24829</v>
      </c>
      <c r="W4263" t="s">
        <v>30348</v>
      </c>
      <c r="X4263" t="s">
        <v>60</v>
      </c>
    </row>
    <row r="4264" spans="1:24" x14ac:dyDescent="0.3">
      <c r="A4264">
        <v>973268</v>
      </c>
      <c r="B4264" t="s">
        <v>28571</v>
      </c>
      <c r="C4264" t="s">
        <v>28572</v>
      </c>
      <c r="D4264" t="s">
        <v>28573</v>
      </c>
      <c r="F4264" t="s">
        <v>292</v>
      </c>
      <c r="G4264" t="s">
        <v>43</v>
      </c>
      <c r="H4264" t="s">
        <v>30349</v>
      </c>
      <c r="I4264" t="s">
        <v>30350</v>
      </c>
      <c r="J4264" t="s">
        <v>30351</v>
      </c>
      <c r="K4264">
        <v>57</v>
      </c>
      <c r="L4264" t="s">
        <v>15678</v>
      </c>
      <c r="N4264" t="s">
        <v>68</v>
      </c>
      <c r="O4264" t="s">
        <v>1548</v>
      </c>
      <c r="P4264" t="s">
        <v>4478</v>
      </c>
      <c r="Q4264" t="s">
        <v>33</v>
      </c>
      <c r="R4264" t="s">
        <v>34</v>
      </c>
      <c r="S4264" t="s">
        <v>28576</v>
      </c>
      <c r="W4264" t="s">
        <v>30352</v>
      </c>
      <c r="X4264" t="s">
        <v>38</v>
      </c>
    </row>
    <row r="4265" spans="1:24" x14ac:dyDescent="0.3">
      <c r="A4265">
        <v>973269</v>
      </c>
      <c r="B4265">
        <v>210654</v>
      </c>
      <c r="C4265" t="s">
        <v>30353</v>
      </c>
      <c r="D4265" t="s">
        <v>30354</v>
      </c>
      <c r="F4265" t="s">
        <v>153</v>
      </c>
      <c r="G4265" t="s">
        <v>43</v>
      </c>
      <c r="H4265" t="s">
        <v>30355</v>
      </c>
      <c r="I4265" t="s">
        <v>30356</v>
      </c>
      <c r="J4265" t="s">
        <v>30357</v>
      </c>
      <c r="K4265">
        <v>49</v>
      </c>
      <c r="L4265" t="s">
        <v>30358</v>
      </c>
      <c r="N4265" t="s">
        <v>68</v>
      </c>
      <c r="O4265" t="s">
        <v>1557</v>
      </c>
      <c r="P4265" t="s">
        <v>2793</v>
      </c>
      <c r="Q4265" t="s">
        <v>33</v>
      </c>
      <c r="R4265" t="s">
        <v>34</v>
      </c>
      <c r="S4265" t="s">
        <v>30359</v>
      </c>
      <c r="W4265" t="s">
        <v>108</v>
      </c>
      <c r="X4265" t="s">
        <v>38</v>
      </c>
    </row>
    <row r="4266" spans="1:24" x14ac:dyDescent="0.3">
      <c r="A4266">
        <v>973273</v>
      </c>
      <c r="B4266">
        <v>262883</v>
      </c>
      <c r="C4266" t="s">
        <v>30360</v>
      </c>
      <c r="D4266" t="s">
        <v>30361</v>
      </c>
      <c r="E4266" t="s">
        <v>195</v>
      </c>
      <c r="F4266" t="s">
        <v>15923</v>
      </c>
      <c r="G4266" t="s">
        <v>27</v>
      </c>
      <c r="H4266" t="s">
        <v>30362</v>
      </c>
      <c r="I4266" t="s">
        <v>30363</v>
      </c>
      <c r="J4266" t="s">
        <v>30364</v>
      </c>
      <c r="K4266">
        <v>57</v>
      </c>
      <c r="L4266" t="s">
        <v>14851</v>
      </c>
      <c r="N4266" t="s">
        <v>68</v>
      </c>
      <c r="O4266" t="s">
        <v>1548</v>
      </c>
      <c r="P4266" t="s">
        <v>3355</v>
      </c>
      <c r="Q4266" t="s">
        <v>33</v>
      </c>
      <c r="R4266" t="s">
        <v>34</v>
      </c>
      <c r="S4266" t="s">
        <v>30365</v>
      </c>
      <c r="T4266" t="s">
        <v>540</v>
      </c>
      <c r="W4266" t="s">
        <v>18423</v>
      </c>
      <c r="X4266" t="s">
        <v>38</v>
      </c>
    </row>
    <row r="4267" spans="1:24" x14ac:dyDescent="0.3">
      <c r="A4267">
        <v>973277</v>
      </c>
      <c r="B4267" t="s">
        <v>30366</v>
      </c>
      <c r="C4267" t="s">
        <v>30367</v>
      </c>
      <c r="D4267" t="s">
        <v>30368</v>
      </c>
      <c r="F4267" t="s">
        <v>650</v>
      </c>
      <c r="G4267" t="s">
        <v>27</v>
      </c>
      <c r="H4267" t="s">
        <v>30369</v>
      </c>
      <c r="I4267" t="s">
        <v>30370</v>
      </c>
      <c r="J4267" t="s">
        <v>30371</v>
      </c>
      <c r="K4267">
        <v>48</v>
      </c>
      <c r="L4267" t="s">
        <v>30372</v>
      </c>
      <c r="N4267" t="s">
        <v>68</v>
      </c>
      <c r="O4267" t="s">
        <v>1548</v>
      </c>
      <c r="P4267" t="s">
        <v>30202</v>
      </c>
      <c r="Q4267" t="s">
        <v>33</v>
      </c>
      <c r="R4267" t="s">
        <v>34</v>
      </c>
      <c r="S4267" t="s">
        <v>30373</v>
      </c>
      <c r="W4267" t="s">
        <v>4669</v>
      </c>
      <c r="X4267" t="s">
        <v>38</v>
      </c>
    </row>
    <row r="4268" spans="1:24" x14ac:dyDescent="0.3">
      <c r="A4268">
        <v>973278</v>
      </c>
      <c r="B4268">
        <v>208473</v>
      </c>
      <c r="C4268" t="s">
        <v>5293</v>
      </c>
      <c r="D4268" t="s">
        <v>5294</v>
      </c>
      <c r="F4268" t="s">
        <v>1864</v>
      </c>
      <c r="G4268" t="s">
        <v>43</v>
      </c>
      <c r="H4268" t="s">
        <v>30374</v>
      </c>
      <c r="I4268" t="s">
        <v>30375</v>
      </c>
      <c r="J4268" t="s">
        <v>30376</v>
      </c>
      <c r="K4268">
        <v>31</v>
      </c>
      <c r="L4268" t="s">
        <v>30377</v>
      </c>
      <c r="N4268" t="s">
        <v>68</v>
      </c>
      <c r="O4268" t="s">
        <v>1557</v>
      </c>
      <c r="P4268" t="s">
        <v>706</v>
      </c>
      <c r="Q4268" t="s">
        <v>33</v>
      </c>
      <c r="R4268" t="s">
        <v>34</v>
      </c>
      <c r="S4268" t="s">
        <v>5300</v>
      </c>
      <c r="W4268" t="s">
        <v>30001</v>
      </c>
      <c r="X4268" t="s">
        <v>60</v>
      </c>
    </row>
    <row r="4269" spans="1:24" x14ac:dyDescent="0.3">
      <c r="A4269">
        <v>973281</v>
      </c>
      <c r="B4269">
        <v>12784</v>
      </c>
      <c r="C4269" t="s">
        <v>30378</v>
      </c>
      <c r="D4269" t="s">
        <v>30379</v>
      </c>
      <c r="E4269" t="s">
        <v>195</v>
      </c>
      <c r="F4269" t="s">
        <v>248</v>
      </c>
      <c r="G4269" t="s">
        <v>27</v>
      </c>
      <c r="H4269" t="s">
        <v>30380</v>
      </c>
      <c r="I4269" t="s">
        <v>30381</v>
      </c>
      <c r="J4269" t="s">
        <v>30382</v>
      </c>
      <c r="K4269">
        <v>37</v>
      </c>
      <c r="L4269" t="s">
        <v>4845</v>
      </c>
      <c r="N4269" t="s">
        <v>68</v>
      </c>
      <c r="O4269" t="s">
        <v>1548</v>
      </c>
      <c r="P4269" t="s">
        <v>577</v>
      </c>
      <c r="Q4269" t="s">
        <v>33</v>
      </c>
      <c r="R4269" t="s">
        <v>34</v>
      </c>
      <c r="S4269" t="s">
        <v>30383</v>
      </c>
      <c r="W4269" t="s">
        <v>580</v>
      </c>
      <c r="X4269" t="s">
        <v>60</v>
      </c>
    </row>
    <row r="4270" spans="1:24" x14ac:dyDescent="0.3">
      <c r="A4270">
        <v>973282</v>
      </c>
      <c r="B4270">
        <v>161340</v>
      </c>
      <c r="C4270" t="s">
        <v>30384</v>
      </c>
      <c r="D4270" t="s">
        <v>30385</v>
      </c>
      <c r="E4270" t="s">
        <v>195</v>
      </c>
      <c r="F4270" t="s">
        <v>1448</v>
      </c>
      <c r="G4270" t="s">
        <v>27</v>
      </c>
      <c r="H4270" t="s">
        <v>30386</v>
      </c>
      <c r="I4270" t="s">
        <v>30387</v>
      </c>
      <c r="J4270" t="s">
        <v>30388</v>
      </c>
      <c r="K4270">
        <v>46</v>
      </c>
      <c r="L4270" t="s">
        <v>8739</v>
      </c>
      <c r="N4270" t="s">
        <v>68</v>
      </c>
      <c r="O4270" t="s">
        <v>1548</v>
      </c>
      <c r="P4270" t="s">
        <v>179</v>
      </c>
      <c r="Q4270" t="s">
        <v>33</v>
      </c>
      <c r="R4270" t="s">
        <v>34</v>
      </c>
      <c r="S4270" t="s">
        <v>30389</v>
      </c>
      <c r="T4270" t="s">
        <v>2804</v>
      </c>
      <c r="W4270" t="s">
        <v>30390</v>
      </c>
      <c r="X4270" t="s">
        <v>38</v>
      </c>
    </row>
    <row r="4271" spans="1:24" x14ac:dyDescent="0.3">
      <c r="A4271">
        <v>973283</v>
      </c>
      <c r="B4271">
        <v>334131</v>
      </c>
      <c r="C4271" t="s">
        <v>1700</v>
      </c>
      <c r="D4271" t="s">
        <v>1701</v>
      </c>
      <c r="F4271" t="s">
        <v>219</v>
      </c>
      <c r="G4271" t="s">
        <v>43</v>
      </c>
      <c r="H4271" t="s">
        <v>30391</v>
      </c>
      <c r="J4271" t="s">
        <v>30392</v>
      </c>
      <c r="N4271" t="s">
        <v>31</v>
      </c>
      <c r="R4271" t="s">
        <v>78</v>
      </c>
      <c r="S4271" t="s">
        <v>1704</v>
      </c>
      <c r="T4271" t="s">
        <v>1705</v>
      </c>
      <c r="W4271" t="s">
        <v>30393</v>
      </c>
    </row>
    <row r="4272" spans="1:24" x14ac:dyDescent="0.3">
      <c r="A4272">
        <v>973284</v>
      </c>
      <c r="B4272">
        <v>316591</v>
      </c>
      <c r="C4272" t="s">
        <v>30394</v>
      </c>
      <c r="D4272" t="s">
        <v>30395</v>
      </c>
      <c r="F4272" t="s">
        <v>514</v>
      </c>
      <c r="G4272" t="s">
        <v>43</v>
      </c>
      <c r="H4272" t="s">
        <v>30396</v>
      </c>
      <c r="I4272" t="s">
        <v>30397</v>
      </c>
      <c r="J4272" t="s">
        <v>30398</v>
      </c>
      <c r="K4272">
        <v>31</v>
      </c>
      <c r="L4272" t="s">
        <v>2248</v>
      </c>
      <c r="N4272" t="s">
        <v>68</v>
      </c>
      <c r="O4272" t="s">
        <v>1557</v>
      </c>
      <c r="P4272" t="s">
        <v>577</v>
      </c>
      <c r="Q4272" t="s">
        <v>33</v>
      </c>
      <c r="R4272" t="s">
        <v>34</v>
      </c>
      <c r="S4272" t="s">
        <v>30399</v>
      </c>
      <c r="T4272" t="s">
        <v>1345</v>
      </c>
      <c r="W4272" t="s">
        <v>682</v>
      </c>
      <c r="X4272" t="s">
        <v>38</v>
      </c>
    </row>
    <row r="4273" spans="1:24" x14ac:dyDescent="0.3">
      <c r="A4273">
        <v>973286</v>
      </c>
      <c r="B4273" t="s">
        <v>30400</v>
      </c>
      <c r="C4273" t="s">
        <v>30401</v>
      </c>
      <c r="D4273" t="s">
        <v>30402</v>
      </c>
      <c r="F4273" t="s">
        <v>1009</v>
      </c>
      <c r="G4273" t="s">
        <v>27</v>
      </c>
      <c r="H4273" t="s">
        <v>30403</v>
      </c>
      <c r="I4273" t="s">
        <v>30404</v>
      </c>
      <c r="J4273" t="s">
        <v>30405</v>
      </c>
      <c r="K4273">
        <v>15</v>
      </c>
      <c r="L4273" t="s">
        <v>9738</v>
      </c>
      <c r="N4273" t="s">
        <v>68</v>
      </c>
      <c r="O4273" t="s">
        <v>1548</v>
      </c>
      <c r="P4273" t="s">
        <v>28787</v>
      </c>
      <c r="Q4273" t="s">
        <v>33</v>
      </c>
      <c r="R4273" t="s">
        <v>34</v>
      </c>
      <c r="S4273" t="s">
        <v>30406</v>
      </c>
      <c r="T4273" t="s">
        <v>30407</v>
      </c>
      <c r="W4273" t="s">
        <v>500</v>
      </c>
      <c r="X4273" t="s">
        <v>38</v>
      </c>
    </row>
    <row r="4274" spans="1:24" x14ac:dyDescent="0.3">
      <c r="A4274">
        <v>973287</v>
      </c>
      <c r="B4274">
        <v>185590</v>
      </c>
      <c r="C4274" t="s">
        <v>30408</v>
      </c>
      <c r="D4274" t="s">
        <v>30409</v>
      </c>
      <c r="F4274" t="s">
        <v>219</v>
      </c>
      <c r="G4274" t="s">
        <v>27</v>
      </c>
      <c r="H4274" t="s">
        <v>30410</v>
      </c>
      <c r="I4274" t="s">
        <v>30410</v>
      </c>
      <c r="J4274" t="s">
        <v>30411</v>
      </c>
      <c r="K4274">
        <v>0</v>
      </c>
      <c r="L4274" t="s">
        <v>30412</v>
      </c>
      <c r="N4274" t="s">
        <v>68</v>
      </c>
      <c r="O4274" t="s">
        <v>146</v>
      </c>
      <c r="P4274" t="s">
        <v>24495</v>
      </c>
      <c r="Q4274" t="s">
        <v>119</v>
      </c>
      <c r="R4274" t="s">
        <v>120</v>
      </c>
      <c r="S4274" t="s">
        <v>30413</v>
      </c>
      <c r="T4274" t="s">
        <v>1320</v>
      </c>
      <c r="W4274" t="s">
        <v>6195</v>
      </c>
    </row>
    <row r="4275" spans="1:24" x14ac:dyDescent="0.3">
      <c r="A4275">
        <v>973290</v>
      </c>
      <c r="B4275" t="s">
        <v>30414</v>
      </c>
      <c r="C4275" t="s">
        <v>30415</v>
      </c>
      <c r="D4275" t="s">
        <v>30416</v>
      </c>
      <c r="E4275" t="s">
        <v>195</v>
      </c>
      <c r="F4275" t="s">
        <v>979</v>
      </c>
      <c r="G4275" t="s">
        <v>27</v>
      </c>
      <c r="H4275" t="s">
        <v>30417</v>
      </c>
      <c r="I4275" t="s">
        <v>30418</v>
      </c>
      <c r="J4275" t="s">
        <v>30419</v>
      </c>
      <c r="K4275">
        <v>47</v>
      </c>
      <c r="N4275" t="s">
        <v>31</v>
      </c>
      <c r="O4275" t="s">
        <v>1557</v>
      </c>
      <c r="Q4275" t="s">
        <v>33</v>
      </c>
      <c r="R4275" t="s">
        <v>34</v>
      </c>
      <c r="S4275" t="s">
        <v>30420</v>
      </c>
      <c r="T4275" t="s">
        <v>30421</v>
      </c>
      <c r="W4275" t="s">
        <v>30422</v>
      </c>
      <c r="X4275" t="s">
        <v>38</v>
      </c>
    </row>
    <row r="4276" spans="1:24" x14ac:dyDescent="0.3">
      <c r="A4276">
        <v>973291</v>
      </c>
      <c r="B4276" t="s">
        <v>30423</v>
      </c>
      <c r="C4276" t="s">
        <v>30424</v>
      </c>
      <c r="D4276" t="s">
        <v>30425</v>
      </c>
      <c r="F4276" t="s">
        <v>970</v>
      </c>
      <c r="G4276" t="s">
        <v>43</v>
      </c>
      <c r="H4276" t="s">
        <v>30426</v>
      </c>
      <c r="I4276" t="s">
        <v>30427</v>
      </c>
      <c r="J4276" t="s">
        <v>30428</v>
      </c>
      <c r="K4276">
        <v>40</v>
      </c>
      <c r="L4276" t="s">
        <v>30429</v>
      </c>
      <c r="N4276" t="s">
        <v>68</v>
      </c>
      <c r="O4276" t="s">
        <v>1548</v>
      </c>
      <c r="P4276" t="s">
        <v>30430</v>
      </c>
      <c r="Q4276" t="s">
        <v>33</v>
      </c>
      <c r="R4276" t="s">
        <v>34</v>
      </c>
      <c r="S4276" t="s">
        <v>30431</v>
      </c>
      <c r="W4276" t="s">
        <v>15242</v>
      </c>
      <c r="X4276" t="s">
        <v>38</v>
      </c>
    </row>
    <row r="4277" spans="1:24" x14ac:dyDescent="0.3">
      <c r="A4277">
        <v>973292</v>
      </c>
      <c r="B4277">
        <v>215200</v>
      </c>
      <c r="C4277" t="s">
        <v>30432</v>
      </c>
      <c r="D4277" t="s">
        <v>30433</v>
      </c>
      <c r="E4277" t="s">
        <v>140</v>
      </c>
      <c r="F4277" t="s">
        <v>292</v>
      </c>
      <c r="G4277" t="s">
        <v>27</v>
      </c>
      <c r="H4277" t="s">
        <v>30434</v>
      </c>
      <c r="I4277" t="s">
        <v>30434</v>
      </c>
      <c r="J4277" t="s">
        <v>30435</v>
      </c>
      <c r="K4277">
        <v>0</v>
      </c>
      <c r="L4277" t="s">
        <v>30436</v>
      </c>
      <c r="N4277" t="s">
        <v>68</v>
      </c>
      <c r="O4277" t="s">
        <v>332</v>
      </c>
      <c r="P4277" t="s">
        <v>3137</v>
      </c>
      <c r="Q4277" t="s">
        <v>33</v>
      </c>
      <c r="R4277" t="s">
        <v>34</v>
      </c>
      <c r="S4277" t="s">
        <v>30437</v>
      </c>
      <c r="T4277" t="s">
        <v>30438</v>
      </c>
      <c r="W4277" t="s">
        <v>4520</v>
      </c>
    </row>
    <row r="4278" spans="1:24" x14ac:dyDescent="0.3">
      <c r="A4278">
        <v>973293</v>
      </c>
      <c r="B4278" t="s">
        <v>30439</v>
      </c>
      <c r="C4278" t="s">
        <v>30440</v>
      </c>
      <c r="D4278" t="s">
        <v>30441</v>
      </c>
      <c r="E4278" t="s">
        <v>140</v>
      </c>
      <c r="F4278" t="s">
        <v>26</v>
      </c>
      <c r="G4278" t="s">
        <v>27</v>
      </c>
      <c r="H4278" t="s">
        <v>30442</v>
      </c>
      <c r="I4278" t="s">
        <v>30443</v>
      </c>
      <c r="J4278" t="s">
        <v>30444</v>
      </c>
      <c r="K4278">
        <v>41</v>
      </c>
      <c r="L4278" t="s">
        <v>840</v>
      </c>
      <c r="N4278" t="s">
        <v>68</v>
      </c>
      <c r="O4278" t="s">
        <v>1548</v>
      </c>
      <c r="P4278" t="s">
        <v>841</v>
      </c>
      <c r="Q4278" t="s">
        <v>33</v>
      </c>
      <c r="R4278" t="s">
        <v>34</v>
      </c>
      <c r="S4278" t="s">
        <v>30445</v>
      </c>
      <c r="T4278" t="s">
        <v>149</v>
      </c>
      <c r="W4278" t="s">
        <v>30446</v>
      </c>
      <c r="X4278" t="s">
        <v>38</v>
      </c>
    </row>
    <row r="4279" spans="1:24" x14ac:dyDescent="0.3">
      <c r="A4279">
        <v>973294</v>
      </c>
      <c r="B4279">
        <v>297233</v>
      </c>
      <c r="C4279" t="s">
        <v>14402</v>
      </c>
      <c r="D4279" t="s">
        <v>14403</v>
      </c>
      <c r="F4279" t="s">
        <v>668</v>
      </c>
      <c r="G4279" t="s">
        <v>43</v>
      </c>
      <c r="H4279" t="s">
        <v>30447</v>
      </c>
      <c r="I4279" t="s">
        <v>30448</v>
      </c>
      <c r="J4279" t="s">
        <v>30449</v>
      </c>
      <c r="K4279">
        <v>62</v>
      </c>
      <c r="L4279" t="s">
        <v>30450</v>
      </c>
      <c r="N4279" t="s">
        <v>68</v>
      </c>
      <c r="O4279" t="s">
        <v>1557</v>
      </c>
      <c r="P4279" t="s">
        <v>214</v>
      </c>
      <c r="Q4279" t="s">
        <v>33</v>
      </c>
      <c r="R4279" t="s">
        <v>34</v>
      </c>
      <c r="S4279" t="s">
        <v>14407</v>
      </c>
      <c r="T4279" t="s">
        <v>14408</v>
      </c>
      <c r="W4279" t="s">
        <v>30451</v>
      </c>
      <c r="X4279" t="s">
        <v>38</v>
      </c>
    </row>
    <row r="4280" spans="1:24" x14ac:dyDescent="0.3">
      <c r="A4280">
        <v>973296</v>
      </c>
      <c r="B4280" t="s">
        <v>30452</v>
      </c>
      <c r="C4280" t="s">
        <v>30453</v>
      </c>
      <c r="D4280" t="s">
        <v>30454</v>
      </c>
      <c r="E4280" t="s">
        <v>2632</v>
      </c>
      <c r="F4280" t="s">
        <v>562</v>
      </c>
      <c r="G4280" t="s">
        <v>27</v>
      </c>
      <c r="H4280" t="s">
        <v>30455</v>
      </c>
      <c r="I4280" t="s">
        <v>30456</v>
      </c>
      <c r="J4280" t="s">
        <v>30457</v>
      </c>
      <c r="K4280">
        <v>64</v>
      </c>
      <c r="L4280" t="s">
        <v>2321</v>
      </c>
      <c r="N4280" t="s">
        <v>68</v>
      </c>
      <c r="O4280" t="s">
        <v>1548</v>
      </c>
      <c r="P4280" t="s">
        <v>577</v>
      </c>
      <c r="Q4280" t="s">
        <v>33</v>
      </c>
      <c r="R4280" t="s">
        <v>34</v>
      </c>
      <c r="S4280" t="s">
        <v>30458</v>
      </c>
      <c r="W4280" t="s">
        <v>30459</v>
      </c>
      <c r="X4280" t="s">
        <v>38</v>
      </c>
    </row>
    <row r="4281" spans="1:24" x14ac:dyDescent="0.3">
      <c r="A4281">
        <v>973297</v>
      </c>
      <c r="B4281">
        <v>194179</v>
      </c>
      <c r="C4281" t="s">
        <v>30460</v>
      </c>
      <c r="D4281" t="s">
        <v>30461</v>
      </c>
      <c r="E4281" t="s">
        <v>364</v>
      </c>
      <c r="F4281" t="s">
        <v>63</v>
      </c>
      <c r="G4281" t="s">
        <v>43</v>
      </c>
      <c r="H4281" t="s">
        <v>30462</v>
      </c>
      <c r="J4281" t="s">
        <v>30463</v>
      </c>
      <c r="N4281" t="s">
        <v>31</v>
      </c>
      <c r="R4281" t="s">
        <v>78</v>
      </c>
      <c r="S4281" t="s">
        <v>30464</v>
      </c>
      <c r="T4281" t="s">
        <v>30465</v>
      </c>
      <c r="W4281" t="s">
        <v>30466</v>
      </c>
      <c r="X4281" t="s">
        <v>38</v>
      </c>
    </row>
    <row r="4282" spans="1:24" x14ac:dyDescent="0.3">
      <c r="A4282">
        <v>973298</v>
      </c>
      <c r="B4282" t="s">
        <v>30467</v>
      </c>
      <c r="C4282" t="s">
        <v>30468</v>
      </c>
      <c r="D4282" t="s">
        <v>30469</v>
      </c>
      <c r="F4282" t="s">
        <v>507</v>
      </c>
      <c r="G4282" t="s">
        <v>43</v>
      </c>
      <c r="H4282" t="s">
        <v>30470</v>
      </c>
      <c r="I4282" t="s">
        <v>30471</v>
      </c>
      <c r="J4282" t="s">
        <v>30472</v>
      </c>
      <c r="K4282">
        <v>16</v>
      </c>
      <c r="L4282" t="s">
        <v>30473</v>
      </c>
      <c r="N4282" t="s">
        <v>68</v>
      </c>
      <c r="O4282" t="s">
        <v>1548</v>
      </c>
      <c r="P4282" t="s">
        <v>30474</v>
      </c>
      <c r="Q4282" t="s">
        <v>33</v>
      </c>
      <c r="R4282" t="s">
        <v>34</v>
      </c>
      <c r="S4282" t="s">
        <v>30475</v>
      </c>
      <c r="W4282" t="s">
        <v>30476</v>
      </c>
      <c r="X4282" t="s">
        <v>38</v>
      </c>
    </row>
    <row r="4283" spans="1:24" x14ac:dyDescent="0.3">
      <c r="A4283">
        <v>973299</v>
      </c>
      <c r="B4283" t="s">
        <v>30477</v>
      </c>
      <c r="C4283" t="s">
        <v>30478</v>
      </c>
      <c r="D4283" t="s">
        <v>30479</v>
      </c>
      <c r="F4283" t="s">
        <v>75</v>
      </c>
      <c r="G4283" t="s">
        <v>43</v>
      </c>
      <c r="H4283" t="s">
        <v>30480</v>
      </c>
      <c r="I4283" t="s">
        <v>30481</v>
      </c>
      <c r="J4283" t="s">
        <v>30482</v>
      </c>
      <c r="K4283">
        <v>47</v>
      </c>
      <c r="L4283" t="s">
        <v>30483</v>
      </c>
      <c r="N4283" t="s">
        <v>68</v>
      </c>
      <c r="O4283" t="s">
        <v>1557</v>
      </c>
      <c r="P4283" t="s">
        <v>6936</v>
      </c>
      <c r="R4283" t="s">
        <v>903</v>
      </c>
      <c r="S4283" t="s">
        <v>30484</v>
      </c>
      <c r="T4283" t="s">
        <v>30485</v>
      </c>
      <c r="W4283" t="s">
        <v>30486</v>
      </c>
      <c r="X4283" t="s">
        <v>38</v>
      </c>
    </row>
    <row r="4284" spans="1:24" x14ac:dyDescent="0.3">
      <c r="A4284">
        <v>973300</v>
      </c>
      <c r="B4284">
        <v>204311</v>
      </c>
      <c r="C4284" t="s">
        <v>29160</v>
      </c>
      <c r="D4284" t="s">
        <v>29161</v>
      </c>
      <c r="F4284" t="s">
        <v>1001</v>
      </c>
      <c r="G4284" t="s">
        <v>27</v>
      </c>
      <c r="H4284" t="s">
        <v>30487</v>
      </c>
      <c r="I4284" t="s">
        <v>30488</v>
      </c>
      <c r="J4284" t="s">
        <v>30489</v>
      </c>
      <c r="K4284">
        <v>59</v>
      </c>
      <c r="L4284" t="s">
        <v>30490</v>
      </c>
      <c r="N4284" t="s">
        <v>68</v>
      </c>
      <c r="O4284" t="s">
        <v>1548</v>
      </c>
      <c r="P4284" t="s">
        <v>20179</v>
      </c>
      <c r="Q4284" t="s">
        <v>33</v>
      </c>
      <c r="R4284" t="s">
        <v>34</v>
      </c>
      <c r="S4284" t="s">
        <v>29165</v>
      </c>
      <c r="W4284" t="s">
        <v>30491</v>
      </c>
      <c r="X4284" t="s">
        <v>38</v>
      </c>
    </row>
    <row r="4285" spans="1:24" x14ac:dyDescent="0.3">
      <c r="A4285">
        <v>973301</v>
      </c>
      <c r="B4285">
        <v>140699</v>
      </c>
      <c r="C4285" t="s">
        <v>30492</v>
      </c>
      <c r="D4285" t="s">
        <v>30493</v>
      </c>
      <c r="E4285" t="s">
        <v>2001</v>
      </c>
      <c r="F4285" t="s">
        <v>485</v>
      </c>
      <c r="G4285" t="s">
        <v>43</v>
      </c>
      <c r="H4285" t="s">
        <v>30494</v>
      </c>
      <c r="I4285" t="s">
        <v>30495</v>
      </c>
      <c r="J4285" t="s">
        <v>30496</v>
      </c>
      <c r="K4285">
        <v>66</v>
      </c>
      <c r="L4285" t="s">
        <v>30497</v>
      </c>
      <c r="N4285" t="s">
        <v>68</v>
      </c>
      <c r="O4285" t="s">
        <v>1557</v>
      </c>
      <c r="P4285" t="s">
        <v>1976</v>
      </c>
      <c r="Q4285" t="s">
        <v>33</v>
      </c>
      <c r="R4285" t="s">
        <v>34</v>
      </c>
      <c r="S4285" t="s">
        <v>30498</v>
      </c>
      <c r="W4285" t="s">
        <v>30499</v>
      </c>
      <c r="X4285" t="s">
        <v>38</v>
      </c>
    </row>
    <row r="4286" spans="1:24" x14ac:dyDescent="0.3">
      <c r="A4286">
        <v>973302</v>
      </c>
      <c r="B4286" t="s">
        <v>30049</v>
      </c>
      <c r="C4286" t="s">
        <v>30050</v>
      </c>
      <c r="D4286" t="s">
        <v>30051</v>
      </c>
      <c r="F4286" t="s">
        <v>75</v>
      </c>
      <c r="G4286" t="s">
        <v>27</v>
      </c>
      <c r="H4286" t="s">
        <v>30500</v>
      </c>
      <c r="I4286" t="s">
        <v>30501</v>
      </c>
      <c r="J4286" t="s">
        <v>30502</v>
      </c>
      <c r="K4286">
        <v>20</v>
      </c>
      <c r="L4286" t="s">
        <v>576</v>
      </c>
      <c r="N4286" t="s">
        <v>68</v>
      </c>
      <c r="O4286" t="s">
        <v>146</v>
      </c>
      <c r="P4286" t="s">
        <v>577</v>
      </c>
      <c r="Q4286" t="s">
        <v>33</v>
      </c>
      <c r="R4286" t="s">
        <v>34</v>
      </c>
      <c r="S4286" t="s">
        <v>30055</v>
      </c>
      <c r="W4286" t="s">
        <v>735</v>
      </c>
      <c r="X4286" t="s">
        <v>60</v>
      </c>
    </row>
    <row r="4287" spans="1:24" x14ac:dyDescent="0.3">
      <c r="A4287">
        <v>973303</v>
      </c>
      <c r="B4287">
        <v>198840</v>
      </c>
      <c r="C4287" t="s">
        <v>30503</v>
      </c>
      <c r="D4287" t="s">
        <v>30504</v>
      </c>
      <c r="E4287" t="s">
        <v>195</v>
      </c>
      <c r="F4287" t="s">
        <v>847</v>
      </c>
      <c r="G4287" t="s">
        <v>43</v>
      </c>
      <c r="H4287" t="s">
        <v>30505</v>
      </c>
      <c r="I4287" t="s">
        <v>30505</v>
      </c>
      <c r="J4287" t="s">
        <v>30506</v>
      </c>
      <c r="K4287">
        <v>0</v>
      </c>
      <c r="L4287" t="s">
        <v>30507</v>
      </c>
      <c r="N4287" t="s">
        <v>68</v>
      </c>
      <c r="O4287" t="s">
        <v>170</v>
      </c>
      <c r="P4287" t="s">
        <v>812</v>
      </c>
      <c r="Q4287" t="s">
        <v>33</v>
      </c>
      <c r="R4287" t="s">
        <v>34</v>
      </c>
      <c r="S4287" t="s">
        <v>30508</v>
      </c>
      <c r="W4287" t="s">
        <v>30509</v>
      </c>
    </row>
    <row r="4288" spans="1:24" x14ac:dyDescent="0.3">
      <c r="A4288">
        <v>973304</v>
      </c>
      <c r="B4288">
        <v>140094</v>
      </c>
      <c r="C4288" t="s">
        <v>30510</v>
      </c>
      <c r="D4288" t="s">
        <v>30511</v>
      </c>
      <c r="F4288" t="s">
        <v>281</v>
      </c>
      <c r="G4288" t="s">
        <v>27</v>
      </c>
      <c r="H4288" t="s">
        <v>30512</v>
      </c>
      <c r="I4288" t="s">
        <v>30513</v>
      </c>
      <c r="J4288" t="s">
        <v>30514</v>
      </c>
      <c r="K4288">
        <v>33</v>
      </c>
      <c r="L4288" t="s">
        <v>2321</v>
      </c>
      <c r="N4288" t="s">
        <v>68</v>
      </c>
      <c r="O4288" t="s">
        <v>1548</v>
      </c>
      <c r="P4288" t="s">
        <v>577</v>
      </c>
      <c r="Q4288" t="s">
        <v>33</v>
      </c>
      <c r="R4288" t="s">
        <v>34</v>
      </c>
      <c r="S4288" t="s">
        <v>30515</v>
      </c>
      <c r="T4288" t="s">
        <v>793</v>
      </c>
      <c r="W4288" t="s">
        <v>30516</v>
      </c>
      <c r="X4288" t="s">
        <v>60</v>
      </c>
    </row>
    <row r="4289" spans="1:24" x14ac:dyDescent="0.3">
      <c r="A4289">
        <v>973306</v>
      </c>
      <c r="B4289" t="s">
        <v>18280</v>
      </c>
      <c r="C4289" t="s">
        <v>18281</v>
      </c>
      <c r="D4289" t="s">
        <v>18282</v>
      </c>
      <c r="F4289" t="s">
        <v>611</v>
      </c>
      <c r="G4289" t="s">
        <v>27</v>
      </c>
      <c r="H4289" t="s">
        <v>30517</v>
      </c>
      <c r="I4289" t="s">
        <v>30518</v>
      </c>
      <c r="J4289" t="s">
        <v>30519</v>
      </c>
      <c r="K4289">
        <v>52</v>
      </c>
      <c r="L4289" t="s">
        <v>422</v>
      </c>
      <c r="N4289" t="s">
        <v>68</v>
      </c>
      <c r="O4289" t="s">
        <v>1548</v>
      </c>
      <c r="P4289" t="s">
        <v>1713</v>
      </c>
      <c r="Q4289" t="s">
        <v>33</v>
      </c>
      <c r="R4289" t="s">
        <v>34</v>
      </c>
      <c r="S4289" t="s">
        <v>18286</v>
      </c>
      <c r="W4289" t="s">
        <v>30520</v>
      </c>
      <c r="X4289" t="s">
        <v>38</v>
      </c>
    </row>
    <row r="4290" spans="1:24" x14ac:dyDescent="0.3">
      <c r="A4290">
        <v>973308</v>
      </c>
      <c r="B4290" t="s">
        <v>30521</v>
      </c>
      <c r="C4290" t="s">
        <v>30522</v>
      </c>
      <c r="D4290" t="s">
        <v>30523</v>
      </c>
      <c r="F4290" t="s">
        <v>738</v>
      </c>
      <c r="G4290" t="s">
        <v>43</v>
      </c>
      <c r="H4290" t="s">
        <v>30524</v>
      </c>
      <c r="I4290" t="s">
        <v>30524</v>
      </c>
      <c r="J4290" t="s">
        <v>30525</v>
      </c>
      <c r="K4290">
        <v>0</v>
      </c>
      <c r="M4290" t="s">
        <v>30526</v>
      </c>
      <c r="N4290" t="s">
        <v>68</v>
      </c>
      <c r="O4290" t="s">
        <v>170</v>
      </c>
      <c r="P4290" t="s">
        <v>30527</v>
      </c>
      <c r="Q4290" t="s">
        <v>119</v>
      </c>
      <c r="R4290" t="s">
        <v>120</v>
      </c>
      <c r="S4290" t="s">
        <v>30528</v>
      </c>
      <c r="W4290" t="s">
        <v>2688</v>
      </c>
    </row>
    <row r="4291" spans="1:24" x14ac:dyDescent="0.3">
      <c r="A4291">
        <v>973309</v>
      </c>
      <c r="B4291">
        <v>169075</v>
      </c>
      <c r="C4291" t="s">
        <v>28749</v>
      </c>
      <c r="D4291" t="s">
        <v>28750</v>
      </c>
      <c r="F4291" t="s">
        <v>112</v>
      </c>
      <c r="G4291" t="s">
        <v>43</v>
      </c>
      <c r="H4291" t="s">
        <v>30529</v>
      </c>
      <c r="I4291" t="s">
        <v>30530</v>
      </c>
      <c r="J4291" t="s">
        <v>30531</v>
      </c>
      <c r="K4291">
        <v>125</v>
      </c>
      <c r="L4291" t="s">
        <v>30532</v>
      </c>
      <c r="N4291" t="s">
        <v>68</v>
      </c>
      <c r="O4291" t="s">
        <v>146</v>
      </c>
      <c r="P4291" t="s">
        <v>851</v>
      </c>
      <c r="R4291" t="s">
        <v>4136</v>
      </c>
      <c r="S4291" t="e">
        <f>- Neuquén - Barrio Villa Ceferino</f>
        <v>#NAME?</v>
      </c>
      <c r="W4291" t="s">
        <v>30533</v>
      </c>
      <c r="X4291" t="s">
        <v>38</v>
      </c>
    </row>
    <row r="4292" spans="1:24" x14ac:dyDescent="0.3">
      <c r="A4292">
        <v>973310</v>
      </c>
      <c r="B4292">
        <v>151244</v>
      </c>
      <c r="C4292" t="s">
        <v>30534</v>
      </c>
      <c r="D4292" t="s">
        <v>30535</v>
      </c>
      <c r="E4292" t="s">
        <v>1788</v>
      </c>
      <c r="F4292" t="s">
        <v>1009</v>
      </c>
      <c r="G4292" t="s">
        <v>43</v>
      </c>
      <c r="H4292" t="s">
        <v>30536</v>
      </c>
      <c r="J4292" t="s">
        <v>30537</v>
      </c>
      <c r="N4292" t="s">
        <v>31</v>
      </c>
      <c r="R4292" t="s">
        <v>78</v>
      </c>
      <c r="S4292" t="s">
        <v>30538</v>
      </c>
      <c r="W4292" t="s">
        <v>30539</v>
      </c>
      <c r="X4292" t="s">
        <v>38</v>
      </c>
    </row>
    <row r="4293" spans="1:24" x14ac:dyDescent="0.3">
      <c r="A4293">
        <v>973312</v>
      </c>
      <c r="B4293" t="s">
        <v>13123</v>
      </c>
      <c r="C4293" t="s">
        <v>13124</v>
      </c>
      <c r="D4293" t="s">
        <v>13125</v>
      </c>
      <c r="E4293" t="s">
        <v>140</v>
      </c>
      <c r="F4293" t="s">
        <v>650</v>
      </c>
      <c r="G4293" t="s">
        <v>43</v>
      </c>
      <c r="H4293" t="s">
        <v>30540</v>
      </c>
      <c r="I4293" t="s">
        <v>30541</v>
      </c>
      <c r="J4293" t="s">
        <v>30542</v>
      </c>
      <c r="K4293">
        <v>91</v>
      </c>
      <c r="M4293" t="s">
        <v>30543</v>
      </c>
      <c r="N4293" t="s">
        <v>68</v>
      </c>
      <c r="O4293" t="s">
        <v>19705</v>
      </c>
      <c r="P4293" t="s">
        <v>202</v>
      </c>
      <c r="Q4293" t="s">
        <v>33</v>
      </c>
      <c r="R4293" t="s">
        <v>34</v>
      </c>
      <c r="S4293" t="s">
        <v>13129</v>
      </c>
      <c r="W4293" t="s">
        <v>30544</v>
      </c>
      <c r="X4293" t="s">
        <v>38</v>
      </c>
    </row>
    <row r="4294" spans="1:24" x14ac:dyDescent="0.3">
      <c r="A4294">
        <v>973313</v>
      </c>
      <c r="B4294" t="s">
        <v>2932</v>
      </c>
      <c r="C4294" t="s">
        <v>2933</v>
      </c>
      <c r="D4294" t="s">
        <v>2934</v>
      </c>
      <c r="F4294" t="s">
        <v>1448</v>
      </c>
      <c r="G4294" t="s">
        <v>43</v>
      </c>
      <c r="H4294" t="s">
        <v>30545</v>
      </c>
      <c r="I4294" t="s">
        <v>30546</v>
      </c>
      <c r="J4294" t="s">
        <v>30547</v>
      </c>
      <c r="K4294">
        <v>43</v>
      </c>
      <c r="L4294" t="s">
        <v>30548</v>
      </c>
      <c r="N4294" t="s">
        <v>68</v>
      </c>
      <c r="O4294" t="s">
        <v>332</v>
      </c>
      <c r="P4294" t="s">
        <v>30549</v>
      </c>
      <c r="Q4294" t="s">
        <v>33</v>
      </c>
      <c r="R4294" t="s">
        <v>34</v>
      </c>
      <c r="S4294" t="s">
        <v>2938</v>
      </c>
      <c r="T4294" t="s">
        <v>265</v>
      </c>
      <c r="W4294" t="s">
        <v>30550</v>
      </c>
      <c r="X4294" t="s">
        <v>38</v>
      </c>
    </row>
    <row r="4295" spans="1:24" x14ac:dyDescent="0.3">
      <c r="A4295">
        <v>973316</v>
      </c>
      <c r="B4295">
        <v>280231</v>
      </c>
      <c r="C4295" t="s">
        <v>30551</v>
      </c>
      <c r="D4295" t="s">
        <v>30552</v>
      </c>
      <c r="F4295" t="s">
        <v>1001</v>
      </c>
      <c r="G4295" t="s">
        <v>27</v>
      </c>
      <c r="H4295" t="s">
        <v>30553</v>
      </c>
      <c r="I4295" t="s">
        <v>30554</v>
      </c>
      <c r="J4295" t="s">
        <v>30555</v>
      </c>
      <c r="K4295">
        <v>48</v>
      </c>
      <c r="L4295" t="s">
        <v>3856</v>
      </c>
      <c r="N4295" t="s">
        <v>68</v>
      </c>
      <c r="O4295" t="s">
        <v>146</v>
      </c>
      <c r="P4295" t="s">
        <v>3857</v>
      </c>
      <c r="Q4295" t="s">
        <v>33</v>
      </c>
      <c r="R4295" t="s">
        <v>34</v>
      </c>
      <c r="S4295" t="e">
        <f>- - - Neuquén - Barrio Villa Ceferino</f>
        <v>#NAME?</v>
      </c>
      <c r="T4295" t="s">
        <v>30556</v>
      </c>
      <c r="W4295" t="s">
        <v>30557</v>
      </c>
      <c r="X4295" t="s">
        <v>60</v>
      </c>
    </row>
    <row r="4296" spans="1:24" x14ac:dyDescent="0.3">
      <c r="A4296">
        <v>973317</v>
      </c>
      <c r="B4296" t="s">
        <v>30558</v>
      </c>
      <c r="C4296" t="s">
        <v>30559</v>
      </c>
      <c r="D4296" t="s">
        <v>30560</v>
      </c>
      <c r="F4296" t="s">
        <v>209</v>
      </c>
      <c r="G4296" t="s">
        <v>43</v>
      </c>
      <c r="H4296" t="s">
        <v>30561</v>
      </c>
      <c r="I4296" t="s">
        <v>30562</v>
      </c>
      <c r="J4296" t="s">
        <v>30563</v>
      </c>
      <c r="K4296">
        <v>43</v>
      </c>
      <c r="L4296" t="s">
        <v>576</v>
      </c>
      <c r="N4296" t="s">
        <v>68</v>
      </c>
      <c r="O4296" t="s">
        <v>146</v>
      </c>
      <c r="P4296" t="s">
        <v>577</v>
      </c>
      <c r="Q4296" t="s">
        <v>33</v>
      </c>
      <c r="R4296" t="s">
        <v>34</v>
      </c>
      <c r="S4296" t="s">
        <v>30564</v>
      </c>
      <c r="W4296" t="s">
        <v>30565</v>
      </c>
      <c r="X4296" t="s">
        <v>60</v>
      </c>
    </row>
    <row r="4297" spans="1:24" x14ac:dyDescent="0.3">
      <c r="A4297">
        <v>973318</v>
      </c>
      <c r="B4297" t="s">
        <v>30566</v>
      </c>
      <c r="C4297" t="s">
        <v>30567</v>
      </c>
      <c r="D4297" t="s">
        <v>30568</v>
      </c>
      <c r="E4297" t="s">
        <v>140</v>
      </c>
      <c r="F4297" t="s">
        <v>920</v>
      </c>
      <c r="G4297" t="s">
        <v>27</v>
      </c>
      <c r="H4297" t="s">
        <v>30569</v>
      </c>
      <c r="I4297" t="s">
        <v>30569</v>
      </c>
      <c r="J4297" t="s">
        <v>30570</v>
      </c>
      <c r="K4297">
        <v>0</v>
      </c>
      <c r="L4297" t="s">
        <v>30571</v>
      </c>
      <c r="N4297" t="s">
        <v>68</v>
      </c>
      <c r="O4297" t="s">
        <v>332</v>
      </c>
      <c r="P4297" t="s">
        <v>706</v>
      </c>
      <c r="Q4297" t="s">
        <v>1586</v>
      </c>
      <c r="R4297" t="s">
        <v>1587</v>
      </c>
      <c r="S4297" t="s">
        <v>30572</v>
      </c>
      <c r="T4297" t="s">
        <v>3621</v>
      </c>
      <c r="W4297" t="s">
        <v>11687</v>
      </c>
    </row>
    <row r="4298" spans="1:24" x14ac:dyDescent="0.3">
      <c r="A4298">
        <v>973319</v>
      </c>
      <c r="B4298">
        <v>284498</v>
      </c>
      <c r="C4298" t="s">
        <v>3851</v>
      </c>
      <c r="D4298" t="s">
        <v>3852</v>
      </c>
      <c r="F4298" t="s">
        <v>970</v>
      </c>
      <c r="G4298" t="s">
        <v>43</v>
      </c>
      <c r="H4298" t="s">
        <v>30573</v>
      </c>
      <c r="J4298" t="s">
        <v>30574</v>
      </c>
      <c r="N4298" t="s">
        <v>31</v>
      </c>
      <c r="R4298" t="s">
        <v>78</v>
      </c>
      <c r="S4298" t="s">
        <v>3858</v>
      </c>
      <c r="T4298" t="s">
        <v>1206</v>
      </c>
      <c r="W4298" t="s">
        <v>30575</v>
      </c>
      <c r="X4298" t="s">
        <v>38</v>
      </c>
    </row>
    <row r="4299" spans="1:24" x14ac:dyDescent="0.3">
      <c r="A4299">
        <v>973322</v>
      </c>
      <c r="B4299">
        <v>301084</v>
      </c>
      <c r="C4299" t="s">
        <v>30576</v>
      </c>
      <c r="D4299" t="s">
        <v>30577</v>
      </c>
      <c r="F4299" t="s">
        <v>979</v>
      </c>
      <c r="G4299" t="s">
        <v>27</v>
      </c>
      <c r="H4299" t="s">
        <v>30578</v>
      </c>
      <c r="J4299" t="s">
        <v>30579</v>
      </c>
      <c r="N4299" t="s">
        <v>31</v>
      </c>
      <c r="R4299" t="s">
        <v>78</v>
      </c>
      <c r="S4299" t="s">
        <v>30580</v>
      </c>
      <c r="T4299" t="s">
        <v>4568</v>
      </c>
      <c r="W4299" t="s">
        <v>726</v>
      </c>
      <c r="X4299" t="s">
        <v>38</v>
      </c>
    </row>
    <row r="4300" spans="1:24" x14ac:dyDescent="0.3">
      <c r="A4300">
        <v>973323</v>
      </c>
      <c r="B4300">
        <v>301878</v>
      </c>
      <c r="C4300" t="s">
        <v>30581</v>
      </c>
      <c r="D4300" t="s">
        <v>30582</v>
      </c>
      <c r="E4300" t="s">
        <v>364</v>
      </c>
      <c r="F4300" t="s">
        <v>365</v>
      </c>
      <c r="G4300" t="s">
        <v>43</v>
      </c>
      <c r="H4300" t="s">
        <v>30583</v>
      </c>
      <c r="I4300" t="s">
        <v>30584</v>
      </c>
      <c r="J4300" t="s">
        <v>30585</v>
      </c>
      <c r="K4300">
        <v>6</v>
      </c>
      <c r="L4300" t="s">
        <v>30586</v>
      </c>
      <c r="N4300" t="s">
        <v>68</v>
      </c>
      <c r="O4300" t="s">
        <v>332</v>
      </c>
      <c r="P4300" t="s">
        <v>3187</v>
      </c>
      <c r="Q4300" t="s">
        <v>33</v>
      </c>
      <c r="R4300" t="s">
        <v>34</v>
      </c>
      <c r="S4300" t="s">
        <v>30587</v>
      </c>
      <c r="T4300" t="s">
        <v>30588</v>
      </c>
      <c r="W4300" t="s">
        <v>30589</v>
      </c>
      <c r="X4300" t="s">
        <v>1251</v>
      </c>
    </row>
    <row r="4301" spans="1:24" x14ac:dyDescent="0.3">
      <c r="A4301">
        <v>973324</v>
      </c>
      <c r="B4301">
        <v>185329</v>
      </c>
      <c r="C4301" t="s">
        <v>30590</v>
      </c>
      <c r="D4301" t="s">
        <v>30591</v>
      </c>
      <c r="F4301" t="s">
        <v>611</v>
      </c>
      <c r="G4301" t="s">
        <v>43</v>
      </c>
      <c r="H4301" t="s">
        <v>30592</v>
      </c>
      <c r="J4301" t="s">
        <v>30593</v>
      </c>
      <c r="N4301" t="s">
        <v>31</v>
      </c>
      <c r="R4301" t="s">
        <v>78</v>
      </c>
      <c r="S4301" t="s">
        <v>30594</v>
      </c>
      <c r="W4301" t="s">
        <v>30595</v>
      </c>
      <c r="X4301" t="s">
        <v>38</v>
      </c>
    </row>
    <row r="4302" spans="1:24" x14ac:dyDescent="0.3">
      <c r="A4302">
        <v>973325</v>
      </c>
      <c r="B4302">
        <v>202452</v>
      </c>
      <c r="C4302" t="s">
        <v>30596</v>
      </c>
      <c r="D4302" t="s">
        <v>30597</v>
      </c>
      <c r="F4302" t="s">
        <v>507</v>
      </c>
      <c r="G4302" t="s">
        <v>43</v>
      </c>
      <c r="H4302" t="s">
        <v>30598</v>
      </c>
      <c r="I4302" t="s">
        <v>30599</v>
      </c>
      <c r="J4302" t="s">
        <v>30600</v>
      </c>
      <c r="K4302">
        <v>148</v>
      </c>
      <c r="L4302" t="s">
        <v>863</v>
      </c>
      <c r="N4302" t="s">
        <v>68</v>
      </c>
      <c r="O4302" t="s">
        <v>146</v>
      </c>
      <c r="P4302" t="s">
        <v>861</v>
      </c>
      <c r="Q4302" t="s">
        <v>33</v>
      </c>
      <c r="R4302" t="s">
        <v>34</v>
      </c>
      <c r="S4302" t="s">
        <v>30601</v>
      </c>
      <c r="W4302" t="s">
        <v>30602</v>
      </c>
      <c r="X4302" t="s">
        <v>38</v>
      </c>
    </row>
    <row r="4303" spans="1:24" x14ac:dyDescent="0.3">
      <c r="A4303">
        <v>973326</v>
      </c>
      <c r="B4303" t="s">
        <v>29470</v>
      </c>
      <c r="C4303" t="s">
        <v>29471</v>
      </c>
      <c r="D4303" t="s">
        <v>29472</v>
      </c>
      <c r="F4303" t="s">
        <v>818</v>
      </c>
      <c r="G4303" t="s">
        <v>43</v>
      </c>
      <c r="H4303" t="s">
        <v>30603</v>
      </c>
      <c r="J4303" t="s">
        <v>30604</v>
      </c>
      <c r="N4303" t="s">
        <v>31</v>
      </c>
      <c r="R4303" t="s">
        <v>78</v>
      </c>
      <c r="S4303" t="s">
        <v>29477</v>
      </c>
      <c r="T4303" t="s">
        <v>29478</v>
      </c>
      <c r="W4303" t="s">
        <v>30605</v>
      </c>
      <c r="X4303" t="s">
        <v>38</v>
      </c>
    </row>
    <row r="4304" spans="1:24" x14ac:dyDescent="0.3">
      <c r="A4304">
        <v>973330</v>
      </c>
      <c r="B4304">
        <v>323134</v>
      </c>
      <c r="C4304" t="s">
        <v>30280</v>
      </c>
      <c r="D4304" t="s">
        <v>30281</v>
      </c>
      <c r="F4304" t="s">
        <v>141</v>
      </c>
      <c r="G4304" t="s">
        <v>43</v>
      </c>
      <c r="H4304" t="s">
        <v>30606</v>
      </c>
      <c r="J4304" t="s">
        <v>30607</v>
      </c>
      <c r="N4304" t="s">
        <v>31</v>
      </c>
      <c r="R4304" t="s">
        <v>78</v>
      </c>
      <c r="S4304" t="s">
        <v>30285</v>
      </c>
      <c r="T4304" t="s">
        <v>308</v>
      </c>
      <c r="W4304" t="s">
        <v>30608</v>
      </c>
      <c r="X4304" t="s">
        <v>38</v>
      </c>
    </row>
    <row r="4305" spans="1:24" x14ac:dyDescent="0.3">
      <c r="A4305">
        <v>973331</v>
      </c>
      <c r="B4305">
        <v>320900</v>
      </c>
      <c r="C4305" t="s">
        <v>30609</v>
      </c>
      <c r="D4305" t="s">
        <v>30610</v>
      </c>
      <c r="F4305" t="s">
        <v>292</v>
      </c>
      <c r="G4305" t="s">
        <v>27</v>
      </c>
      <c r="H4305" t="s">
        <v>30611</v>
      </c>
      <c r="I4305" t="s">
        <v>30612</v>
      </c>
      <c r="J4305" t="s">
        <v>30613</v>
      </c>
      <c r="K4305">
        <v>171</v>
      </c>
      <c r="L4305" t="s">
        <v>576</v>
      </c>
      <c r="N4305" t="s">
        <v>68</v>
      </c>
      <c r="O4305" t="s">
        <v>146</v>
      </c>
      <c r="P4305" t="s">
        <v>577</v>
      </c>
      <c r="Q4305" t="s">
        <v>33</v>
      </c>
      <c r="R4305" t="s">
        <v>34</v>
      </c>
      <c r="S4305" t="s">
        <v>30614</v>
      </c>
      <c r="T4305" t="s">
        <v>3087</v>
      </c>
      <c r="W4305" t="s">
        <v>15133</v>
      </c>
      <c r="X4305" t="s">
        <v>38</v>
      </c>
    </row>
    <row r="4306" spans="1:24" x14ac:dyDescent="0.3">
      <c r="A4306">
        <v>973332</v>
      </c>
      <c r="B4306">
        <v>326367</v>
      </c>
      <c r="C4306" t="s">
        <v>30615</v>
      </c>
      <c r="D4306" t="s">
        <v>30616</v>
      </c>
      <c r="F4306" t="s">
        <v>668</v>
      </c>
      <c r="G4306" t="s">
        <v>27</v>
      </c>
      <c r="H4306" t="s">
        <v>30617</v>
      </c>
      <c r="I4306" t="s">
        <v>30618</v>
      </c>
      <c r="J4306" t="s">
        <v>30619</v>
      </c>
      <c r="K4306">
        <v>169</v>
      </c>
      <c r="N4306" t="s">
        <v>31</v>
      </c>
      <c r="O4306" t="s">
        <v>158</v>
      </c>
      <c r="Q4306" t="s">
        <v>119</v>
      </c>
      <c r="R4306" t="s">
        <v>120</v>
      </c>
      <c r="S4306" t="s">
        <v>30620</v>
      </c>
      <c r="W4306" t="s">
        <v>30621</v>
      </c>
      <c r="X4306" t="s">
        <v>38</v>
      </c>
    </row>
    <row r="4307" spans="1:24" x14ac:dyDescent="0.3">
      <c r="A4307">
        <v>973333</v>
      </c>
      <c r="B4307">
        <v>84364</v>
      </c>
      <c r="C4307" t="s">
        <v>30622</v>
      </c>
      <c r="D4307" t="s">
        <v>30623</v>
      </c>
      <c r="E4307" t="s">
        <v>195</v>
      </c>
      <c r="F4307" t="s">
        <v>1610</v>
      </c>
      <c r="G4307" t="s">
        <v>27</v>
      </c>
      <c r="H4307" t="s">
        <v>30624</v>
      </c>
      <c r="I4307" t="s">
        <v>30625</v>
      </c>
      <c r="J4307" t="s">
        <v>30626</v>
      </c>
      <c r="K4307">
        <v>87</v>
      </c>
      <c r="L4307" t="s">
        <v>4352</v>
      </c>
      <c r="N4307" t="s">
        <v>68</v>
      </c>
      <c r="O4307" t="s">
        <v>146</v>
      </c>
      <c r="P4307" t="s">
        <v>706</v>
      </c>
      <c r="Q4307" t="s">
        <v>33</v>
      </c>
      <c r="R4307" t="s">
        <v>34</v>
      </c>
      <c r="S4307" t="s">
        <v>30627</v>
      </c>
      <c r="T4307" t="s">
        <v>36</v>
      </c>
      <c r="W4307" t="s">
        <v>30628</v>
      </c>
      <c r="X4307" t="s">
        <v>38</v>
      </c>
    </row>
    <row r="4308" spans="1:24" x14ac:dyDescent="0.3">
      <c r="A4308">
        <v>973334</v>
      </c>
      <c r="B4308">
        <v>46925</v>
      </c>
      <c r="C4308" t="s">
        <v>30629</v>
      </c>
      <c r="D4308" t="s">
        <v>30630</v>
      </c>
      <c r="F4308" t="s">
        <v>909</v>
      </c>
      <c r="G4308" t="s">
        <v>27</v>
      </c>
      <c r="H4308" t="s">
        <v>30631</v>
      </c>
      <c r="I4308" t="s">
        <v>30632</v>
      </c>
      <c r="J4308" t="s">
        <v>30633</v>
      </c>
      <c r="K4308">
        <v>30</v>
      </c>
      <c r="L4308" t="s">
        <v>840</v>
      </c>
      <c r="N4308" t="s">
        <v>68</v>
      </c>
      <c r="O4308" t="s">
        <v>332</v>
      </c>
      <c r="P4308" t="s">
        <v>841</v>
      </c>
      <c r="Q4308" t="s">
        <v>33</v>
      </c>
      <c r="R4308" t="s">
        <v>34</v>
      </c>
      <c r="S4308" t="s">
        <v>30634</v>
      </c>
      <c r="W4308" t="s">
        <v>30635</v>
      </c>
      <c r="X4308" t="s">
        <v>60</v>
      </c>
    </row>
    <row r="4309" spans="1:24" x14ac:dyDescent="0.3">
      <c r="A4309">
        <v>973338</v>
      </c>
      <c r="B4309" t="s">
        <v>27540</v>
      </c>
      <c r="C4309" t="s">
        <v>27541</v>
      </c>
      <c r="D4309" t="s">
        <v>27542</v>
      </c>
      <c r="F4309" t="s">
        <v>514</v>
      </c>
      <c r="G4309" t="s">
        <v>27</v>
      </c>
      <c r="H4309" t="s">
        <v>30636</v>
      </c>
      <c r="I4309" t="s">
        <v>30637</v>
      </c>
      <c r="J4309" t="s">
        <v>30638</v>
      </c>
      <c r="K4309">
        <v>141</v>
      </c>
      <c r="M4309" t="s">
        <v>30639</v>
      </c>
      <c r="N4309" t="s">
        <v>68</v>
      </c>
      <c r="O4309" t="s">
        <v>170</v>
      </c>
      <c r="P4309" t="s">
        <v>577</v>
      </c>
      <c r="Q4309" t="s">
        <v>33</v>
      </c>
      <c r="R4309" t="s">
        <v>34</v>
      </c>
      <c r="S4309" t="s">
        <v>27546</v>
      </c>
      <c r="T4309" t="s">
        <v>27547</v>
      </c>
      <c r="W4309" t="s">
        <v>30640</v>
      </c>
      <c r="X4309" t="s">
        <v>38</v>
      </c>
    </row>
    <row r="4310" spans="1:24" x14ac:dyDescent="0.3">
      <c r="A4310">
        <v>973339</v>
      </c>
      <c r="B4310" t="s">
        <v>30641</v>
      </c>
      <c r="C4310" t="s">
        <v>30642</v>
      </c>
      <c r="D4310" t="s">
        <v>30643</v>
      </c>
      <c r="F4310" t="s">
        <v>102</v>
      </c>
      <c r="G4310" t="s">
        <v>43</v>
      </c>
      <c r="H4310" t="s">
        <v>30644</v>
      </c>
      <c r="J4310" t="s">
        <v>30645</v>
      </c>
      <c r="N4310" t="s">
        <v>31</v>
      </c>
      <c r="R4310" t="s">
        <v>78</v>
      </c>
      <c r="S4310" t="s">
        <v>30646</v>
      </c>
      <c r="W4310" t="s">
        <v>30647</v>
      </c>
      <c r="X4310" t="s">
        <v>38</v>
      </c>
    </row>
    <row r="4311" spans="1:24" x14ac:dyDescent="0.3">
      <c r="A4311">
        <v>973340</v>
      </c>
      <c r="B4311" t="s">
        <v>30648</v>
      </c>
      <c r="C4311" t="s">
        <v>30649</v>
      </c>
      <c r="D4311" t="s">
        <v>30650</v>
      </c>
      <c r="F4311" t="s">
        <v>320</v>
      </c>
      <c r="G4311" t="s">
        <v>43</v>
      </c>
      <c r="H4311" t="s">
        <v>30651</v>
      </c>
      <c r="I4311" t="s">
        <v>30651</v>
      </c>
      <c r="J4311" t="s">
        <v>30652</v>
      </c>
      <c r="K4311">
        <v>0</v>
      </c>
      <c r="M4311" t="s">
        <v>30653</v>
      </c>
      <c r="N4311" t="s">
        <v>31</v>
      </c>
      <c r="O4311" t="s">
        <v>19705</v>
      </c>
      <c r="R4311" t="s">
        <v>903</v>
      </c>
      <c r="S4311" t="s">
        <v>30654</v>
      </c>
      <c r="W4311" t="s">
        <v>20039</v>
      </c>
    </row>
    <row r="4312" spans="1:24" x14ac:dyDescent="0.3">
      <c r="A4312">
        <v>973341</v>
      </c>
      <c r="B4312">
        <v>214480</v>
      </c>
      <c r="C4312" t="s">
        <v>30655</v>
      </c>
      <c r="D4312" t="s">
        <v>30656</v>
      </c>
      <c r="F4312" t="s">
        <v>112</v>
      </c>
      <c r="G4312" t="s">
        <v>27</v>
      </c>
      <c r="H4312" t="s">
        <v>30657</v>
      </c>
      <c r="I4312" t="s">
        <v>30658</v>
      </c>
      <c r="J4312" t="s">
        <v>30659</v>
      </c>
      <c r="K4312">
        <v>124</v>
      </c>
      <c r="L4312" t="s">
        <v>30660</v>
      </c>
      <c r="N4312" t="s">
        <v>68</v>
      </c>
      <c r="O4312" t="s">
        <v>146</v>
      </c>
      <c r="P4312" t="s">
        <v>30661</v>
      </c>
      <c r="Q4312" t="s">
        <v>33</v>
      </c>
      <c r="R4312" t="s">
        <v>34</v>
      </c>
      <c r="S4312" t="e">
        <f>- Neuquén</f>
        <v>#NAME?</v>
      </c>
      <c r="T4312" t="s">
        <v>5705</v>
      </c>
      <c r="W4312" t="s">
        <v>30662</v>
      </c>
      <c r="X4312" t="s">
        <v>38</v>
      </c>
    </row>
    <row r="4313" spans="1:24" x14ac:dyDescent="0.3">
      <c r="A4313">
        <v>973343</v>
      </c>
      <c r="B4313" t="s">
        <v>30663</v>
      </c>
      <c r="C4313" t="s">
        <v>30664</v>
      </c>
      <c r="D4313" t="s">
        <v>30665</v>
      </c>
      <c r="E4313" t="s">
        <v>140</v>
      </c>
      <c r="F4313" t="s">
        <v>3983</v>
      </c>
      <c r="G4313" t="s">
        <v>27</v>
      </c>
      <c r="H4313" t="s">
        <v>30666</v>
      </c>
      <c r="I4313" t="s">
        <v>30666</v>
      </c>
      <c r="J4313" t="s">
        <v>30667</v>
      </c>
      <c r="K4313">
        <v>0</v>
      </c>
      <c r="L4313" t="s">
        <v>2521</v>
      </c>
      <c r="N4313" t="s">
        <v>68</v>
      </c>
      <c r="O4313" t="s">
        <v>332</v>
      </c>
      <c r="P4313" t="s">
        <v>2522</v>
      </c>
      <c r="Q4313" t="s">
        <v>1586</v>
      </c>
      <c r="R4313" t="s">
        <v>1587</v>
      </c>
      <c r="S4313" t="s">
        <v>30668</v>
      </c>
      <c r="W4313" t="s">
        <v>2525</v>
      </c>
    </row>
    <row r="4314" spans="1:24" x14ac:dyDescent="0.3">
      <c r="A4314">
        <v>973345</v>
      </c>
      <c r="B4314">
        <v>268517</v>
      </c>
      <c r="C4314" t="s">
        <v>26848</v>
      </c>
      <c r="D4314" t="s">
        <v>26849</v>
      </c>
      <c r="F4314" t="s">
        <v>562</v>
      </c>
      <c r="G4314" t="s">
        <v>27</v>
      </c>
      <c r="H4314" t="s">
        <v>30669</v>
      </c>
      <c r="I4314" t="s">
        <v>30670</v>
      </c>
      <c r="J4314" t="s">
        <v>30671</v>
      </c>
      <c r="K4314">
        <v>95</v>
      </c>
      <c r="L4314" t="s">
        <v>3856</v>
      </c>
      <c r="N4314" t="s">
        <v>68</v>
      </c>
      <c r="O4314" t="s">
        <v>146</v>
      </c>
      <c r="P4314" t="s">
        <v>3857</v>
      </c>
      <c r="Q4314" t="s">
        <v>33</v>
      </c>
      <c r="R4314" t="s">
        <v>34</v>
      </c>
      <c r="S4314" t="s">
        <v>26854</v>
      </c>
      <c r="W4314" t="s">
        <v>30672</v>
      </c>
      <c r="X4314" t="s">
        <v>38</v>
      </c>
    </row>
    <row r="4315" spans="1:24" x14ac:dyDescent="0.3">
      <c r="A4315">
        <v>973347</v>
      </c>
      <c r="B4315" t="s">
        <v>30673</v>
      </c>
      <c r="C4315" t="s">
        <v>30674</v>
      </c>
      <c r="D4315" t="s">
        <v>30675</v>
      </c>
      <c r="F4315" t="s">
        <v>356</v>
      </c>
      <c r="G4315" t="s">
        <v>43</v>
      </c>
      <c r="H4315" t="s">
        <v>30676</v>
      </c>
      <c r="I4315" t="s">
        <v>30677</v>
      </c>
      <c r="J4315" t="s">
        <v>30678</v>
      </c>
      <c r="K4315">
        <v>65</v>
      </c>
      <c r="L4315" t="s">
        <v>22736</v>
      </c>
      <c r="N4315" t="s">
        <v>68</v>
      </c>
      <c r="O4315" t="s">
        <v>146</v>
      </c>
      <c r="P4315" t="s">
        <v>28818</v>
      </c>
      <c r="Q4315" t="s">
        <v>33</v>
      </c>
      <c r="R4315" t="s">
        <v>34</v>
      </c>
      <c r="S4315" t="s">
        <v>30679</v>
      </c>
      <c r="W4315" t="s">
        <v>30680</v>
      </c>
      <c r="X4315" t="s">
        <v>38</v>
      </c>
    </row>
    <row r="4316" spans="1:24" x14ac:dyDescent="0.3">
      <c r="A4316">
        <v>973349</v>
      </c>
      <c r="B4316">
        <v>303292</v>
      </c>
      <c r="C4316" t="s">
        <v>25100</v>
      </c>
      <c r="D4316" t="s">
        <v>25101</v>
      </c>
      <c r="F4316" t="s">
        <v>562</v>
      </c>
      <c r="G4316" t="s">
        <v>27</v>
      </c>
      <c r="H4316" t="s">
        <v>30681</v>
      </c>
      <c r="I4316" t="s">
        <v>30681</v>
      </c>
      <c r="J4316" t="s">
        <v>30682</v>
      </c>
      <c r="K4316">
        <v>0</v>
      </c>
      <c r="L4316" t="s">
        <v>28352</v>
      </c>
      <c r="N4316" t="s">
        <v>68</v>
      </c>
      <c r="O4316" t="s">
        <v>146</v>
      </c>
      <c r="P4316" t="s">
        <v>3137</v>
      </c>
      <c r="Q4316" t="s">
        <v>33</v>
      </c>
      <c r="R4316" t="s">
        <v>34</v>
      </c>
      <c r="S4316" t="s">
        <v>17947</v>
      </c>
      <c r="W4316" t="s">
        <v>11961</v>
      </c>
    </row>
    <row r="4317" spans="1:24" x14ac:dyDescent="0.3">
      <c r="A4317">
        <v>973352</v>
      </c>
      <c r="B4317" t="s">
        <v>30683</v>
      </c>
      <c r="C4317" t="s">
        <v>30684</v>
      </c>
      <c r="D4317" t="s">
        <v>30685</v>
      </c>
      <c r="E4317" t="s">
        <v>30686</v>
      </c>
      <c r="F4317" t="s">
        <v>507</v>
      </c>
      <c r="G4317" t="s">
        <v>27</v>
      </c>
      <c r="H4317" t="s">
        <v>30687</v>
      </c>
      <c r="I4317" t="s">
        <v>30688</v>
      </c>
      <c r="J4317" t="s">
        <v>30689</v>
      </c>
      <c r="K4317">
        <v>105</v>
      </c>
      <c r="L4317" t="s">
        <v>1876</v>
      </c>
      <c r="N4317" t="s">
        <v>68</v>
      </c>
      <c r="O4317" t="s">
        <v>146</v>
      </c>
      <c r="P4317" t="s">
        <v>715</v>
      </c>
      <c r="Q4317" t="s">
        <v>33</v>
      </c>
      <c r="R4317" t="s">
        <v>34</v>
      </c>
      <c r="S4317" t="s">
        <v>30690</v>
      </c>
      <c r="W4317" t="s">
        <v>30691</v>
      </c>
      <c r="X4317" t="s">
        <v>38</v>
      </c>
    </row>
    <row r="4318" spans="1:24" x14ac:dyDescent="0.3">
      <c r="A4318">
        <v>973354</v>
      </c>
      <c r="B4318">
        <v>150761</v>
      </c>
      <c r="C4318" t="s">
        <v>30692</v>
      </c>
      <c r="D4318" t="s">
        <v>30693</v>
      </c>
      <c r="E4318" t="s">
        <v>364</v>
      </c>
      <c r="F4318" t="s">
        <v>1448</v>
      </c>
      <c r="G4318" t="s">
        <v>43</v>
      </c>
      <c r="H4318" t="s">
        <v>30694</v>
      </c>
      <c r="I4318" t="s">
        <v>30695</v>
      </c>
      <c r="J4318" t="s">
        <v>30696</v>
      </c>
      <c r="K4318">
        <v>15</v>
      </c>
      <c r="M4318" t="s">
        <v>30697</v>
      </c>
      <c r="N4318" t="s">
        <v>68</v>
      </c>
      <c r="O4318" t="s">
        <v>170</v>
      </c>
      <c r="P4318" t="s">
        <v>147</v>
      </c>
      <c r="Q4318" t="s">
        <v>33</v>
      </c>
      <c r="R4318" t="s">
        <v>34</v>
      </c>
      <c r="S4318" t="s">
        <v>30698</v>
      </c>
      <c r="W4318" t="s">
        <v>30699</v>
      </c>
      <c r="X4318" t="s">
        <v>60</v>
      </c>
    </row>
    <row r="4319" spans="1:24" x14ac:dyDescent="0.3">
      <c r="A4319">
        <v>973359</v>
      </c>
      <c r="B4319">
        <v>269375</v>
      </c>
      <c r="C4319" t="s">
        <v>30700</v>
      </c>
      <c r="D4319" t="s">
        <v>30701</v>
      </c>
      <c r="E4319" t="s">
        <v>185</v>
      </c>
      <c r="F4319" t="s">
        <v>270</v>
      </c>
      <c r="G4319" t="s">
        <v>43</v>
      </c>
      <c r="H4319" t="s">
        <v>30702</v>
      </c>
      <c r="I4319" t="s">
        <v>30703</v>
      </c>
      <c r="J4319" t="s">
        <v>30704</v>
      </c>
      <c r="K4319">
        <v>106</v>
      </c>
      <c r="M4319" t="s">
        <v>580</v>
      </c>
      <c r="N4319" t="s">
        <v>68</v>
      </c>
      <c r="O4319" t="s">
        <v>19705</v>
      </c>
      <c r="P4319" t="s">
        <v>577</v>
      </c>
      <c r="Q4319" t="s">
        <v>33</v>
      </c>
      <c r="R4319" t="s">
        <v>34</v>
      </c>
      <c r="S4319" t="s">
        <v>30705</v>
      </c>
      <c r="W4319" t="s">
        <v>30706</v>
      </c>
      <c r="X4319" t="s">
        <v>38</v>
      </c>
    </row>
    <row r="4320" spans="1:24" x14ac:dyDescent="0.3">
      <c r="A4320">
        <v>973360</v>
      </c>
      <c r="B4320">
        <v>302137</v>
      </c>
      <c r="C4320" t="s">
        <v>19949</v>
      </c>
      <c r="D4320" t="s">
        <v>19950</v>
      </c>
      <c r="E4320" t="s">
        <v>195</v>
      </c>
      <c r="F4320" t="s">
        <v>979</v>
      </c>
      <c r="G4320" t="s">
        <v>43</v>
      </c>
      <c r="H4320" t="s">
        <v>30707</v>
      </c>
      <c r="I4320" t="s">
        <v>30708</v>
      </c>
      <c r="J4320" t="s">
        <v>30709</v>
      </c>
      <c r="K4320">
        <v>80</v>
      </c>
      <c r="M4320" t="s">
        <v>30710</v>
      </c>
      <c r="N4320" t="s">
        <v>68</v>
      </c>
      <c r="O4320" t="s">
        <v>19705</v>
      </c>
      <c r="P4320" t="s">
        <v>5703</v>
      </c>
      <c r="Q4320" t="s">
        <v>33</v>
      </c>
      <c r="R4320" t="s">
        <v>34</v>
      </c>
      <c r="S4320" t="s">
        <v>19955</v>
      </c>
      <c r="T4320" t="s">
        <v>7111</v>
      </c>
      <c r="W4320" t="s">
        <v>30711</v>
      </c>
      <c r="X4320" t="s">
        <v>38</v>
      </c>
    </row>
    <row r="4321" spans="1:24" x14ac:dyDescent="0.3">
      <c r="A4321">
        <v>973361</v>
      </c>
      <c r="B4321">
        <v>326317</v>
      </c>
      <c r="C4321" t="s">
        <v>30712</v>
      </c>
      <c r="D4321" t="s">
        <v>30713</v>
      </c>
      <c r="F4321" t="s">
        <v>1001</v>
      </c>
      <c r="G4321" t="s">
        <v>27</v>
      </c>
      <c r="H4321" t="s">
        <v>30714</v>
      </c>
      <c r="I4321" t="s">
        <v>30715</v>
      </c>
      <c r="J4321" t="s">
        <v>30716</v>
      </c>
      <c r="K4321">
        <v>62</v>
      </c>
      <c r="M4321" t="s">
        <v>2321</v>
      </c>
      <c r="N4321" t="s">
        <v>68</v>
      </c>
      <c r="O4321" t="s">
        <v>19705</v>
      </c>
      <c r="P4321" t="s">
        <v>577</v>
      </c>
      <c r="Q4321" t="s">
        <v>33</v>
      </c>
      <c r="R4321" t="s">
        <v>34</v>
      </c>
      <c r="S4321" t="s">
        <v>30717</v>
      </c>
      <c r="W4321" t="s">
        <v>30718</v>
      </c>
      <c r="X4321" t="s">
        <v>38</v>
      </c>
    </row>
    <row r="4322" spans="1:24" x14ac:dyDescent="0.3">
      <c r="A4322">
        <v>973362</v>
      </c>
      <c r="B4322">
        <v>258694</v>
      </c>
      <c r="C4322" t="s">
        <v>30719</v>
      </c>
      <c r="D4322" t="s">
        <v>30720</v>
      </c>
      <c r="F4322" t="s">
        <v>281</v>
      </c>
      <c r="G4322" t="s">
        <v>43</v>
      </c>
      <c r="H4322" t="s">
        <v>30721</v>
      </c>
      <c r="I4322" t="s">
        <v>30722</v>
      </c>
      <c r="J4322" t="s">
        <v>30723</v>
      </c>
      <c r="K4322">
        <v>78</v>
      </c>
      <c r="M4322" t="s">
        <v>30724</v>
      </c>
      <c r="N4322" t="s">
        <v>68</v>
      </c>
      <c r="O4322" t="s">
        <v>170</v>
      </c>
      <c r="P4322" t="s">
        <v>30725</v>
      </c>
      <c r="Q4322" t="s">
        <v>33</v>
      </c>
      <c r="R4322" t="s">
        <v>34</v>
      </c>
      <c r="S4322" t="s">
        <v>30726</v>
      </c>
      <c r="W4322" t="s">
        <v>30727</v>
      </c>
      <c r="X4322" t="s">
        <v>38</v>
      </c>
    </row>
    <row r="4323" spans="1:24" x14ac:dyDescent="0.3">
      <c r="A4323">
        <v>973363</v>
      </c>
      <c r="B4323" t="s">
        <v>30728</v>
      </c>
      <c r="C4323" t="s">
        <v>30729</v>
      </c>
      <c r="D4323" t="s">
        <v>30730</v>
      </c>
      <c r="F4323" t="s">
        <v>507</v>
      </c>
      <c r="G4323" t="s">
        <v>27</v>
      </c>
      <c r="H4323" t="s">
        <v>30731</v>
      </c>
      <c r="I4323" t="s">
        <v>30732</v>
      </c>
      <c r="J4323" t="s">
        <v>30733</v>
      </c>
      <c r="K4323">
        <v>68</v>
      </c>
      <c r="M4323" t="s">
        <v>30734</v>
      </c>
      <c r="N4323" t="s">
        <v>68</v>
      </c>
      <c r="O4323" t="s">
        <v>170</v>
      </c>
      <c r="P4323" t="s">
        <v>11501</v>
      </c>
      <c r="Q4323" t="s">
        <v>33</v>
      </c>
      <c r="R4323" t="s">
        <v>34</v>
      </c>
      <c r="S4323" t="s">
        <v>30735</v>
      </c>
      <c r="T4323" t="s">
        <v>503</v>
      </c>
      <c r="W4323" t="s">
        <v>30736</v>
      </c>
      <c r="X4323" t="s">
        <v>38</v>
      </c>
    </row>
    <row r="4324" spans="1:24" x14ac:dyDescent="0.3">
      <c r="A4324">
        <v>973364</v>
      </c>
      <c r="B4324">
        <v>107620</v>
      </c>
      <c r="C4324" t="s">
        <v>30737</v>
      </c>
      <c r="D4324" t="s">
        <v>30738</v>
      </c>
      <c r="E4324" t="s">
        <v>195</v>
      </c>
      <c r="F4324" t="s">
        <v>6072</v>
      </c>
      <c r="G4324" t="s">
        <v>27</v>
      </c>
      <c r="H4324" t="s">
        <v>30739</v>
      </c>
      <c r="I4324" t="s">
        <v>30740</v>
      </c>
      <c r="J4324" t="s">
        <v>30741</v>
      </c>
      <c r="K4324">
        <v>67</v>
      </c>
      <c r="M4324" t="s">
        <v>30742</v>
      </c>
      <c r="N4324" t="s">
        <v>68</v>
      </c>
      <c r="O4324" t="s">
        <v>170</v>
      </c>
      <c r="P4324" t="s">
        <v>1740</v>
      </c>
      <c r="Q4324" t="s">
        <v>33</v>
      </c>
      <c r="R4324" t="s">
        <v>34</v>
      </c>
      <c r="S4324" t="s">
        <v>30743</v>
      </c>
      <c r="W4324" t="s">
        <v>30744</v>
      </c>
      <c r="X4324" t="s">
        <v>38</v>
      </c>
    </row>
    <row r="4325" spans="1:24" x14ac:dyDescent="0.3">
      <c r="A4325">
        <v>973366</v>
      </c>
      <c r="B4325" t="s">
        <v>30745</v>
      </c>
      <c r="C4325" t="s">
        <v>30746</v>
      </c>
      <c r="D4325" t="s">
        <v>30747</v>
      </c>
      <c r="E4325" t="s">
        <v>425</v>
      </c>
      <c r="F4325" t="s">
        <v>668</v>
      </c>
      <c r="G4325" t="s">
        <v>27</v>
      </c>
      <c r="H4325" t="s">
        <v>30748</v>
      </c>
      <c r="I4325" t="s">
        <v>30749</v>
      </c>
      <c r="J4325" t="s">
        <v>30750</v>
      </c>
      <c r="K4325">
        <v>55</v>
      </c>
      <c r="L4325" t="s">
        <v>637</v>
      </c>
      <c r="N4325" t="s">
        <v>68</v>
      </c>
      <c r="O4325" t="s">
        <v>201</v>
      </c>
      <c r="P4325" t="s">
        <v>147</v>
      </c>
      <c r="Q4325" t="s">
        <v>33</v>
      </c>
      <c r="R4325" t="s">
        <v>34</v>
      </c>
      <c r="S4325" t="s">
        <v>30751</v>
      </c>
      <c r="T4325" t="s">
        <v>1162</v>
      </c>
      <c r="W4325" t="s">
        <v>30752</v>
      </c>
      <c r="X4325" t="s">
        <v>38</v>
      </c>
    </row>
    <row r="4326" spans="1:24" x14ac:dyDescent="0.3">
      <c r="A4326">
        <v>973367</v>
      </c>
      <c r="B4326">
        <v>206243</v>
      </c>
      <c r="C4326" t="s">
        <v>30753</v>
      </c>
      <c r="D4326" t="s">
        <v>30754</v>
      </c>
      <c r="F4326" t="s">
        <v>1001</v>
      </c>
      <c r="G4326" t="s">
        <v>27</v>
      </c>
      <c r="H4326" t="s">
        <v>30755</v>
      </c>
      <c r="I4326" t="s">
        <v>30756</v>
      </c>
      <c r="J4326" t="s">
        <v>30757</v>
      </c>
      <c r="K4326">
        <v>30</v>
      </c>
      <c r="M4326" t="s">
        <v>30758</v>
      </c>
      <c r="N4326" t="s">
        <v>68</v>
      </c>
      <c r="O4326" t="s">
        <v>170</v>
      </c>
      <c r="P4326" t="s">
        <v>147</v>
      </c>
      <c r="Q4326" t="s">
        <v>33</v>
      </c>
      <c r="R4326" t="s">
        <v>34</v>
      </c>
      <c r="S4326" t="s">
        <v>30759</v>
      </c>
      <c r="W4326" t="s">
        <v>637</v>
      </c>
      <c r="X4326" t="s">
        <v>60</v>
      </c>
    </row>
    <row r="4327" spans="1:24" x14ac:dyDescent="0.3">
      <c r="A4327">
        <v>973368</v>
      </c>
      <c r="B4327" t="s">
        <v>30760</v>
      </c>
      <c r="C4327" t="s">
        <v>30761</v>
      </c>
      <c r="D4327" t="s">
        <v>30762</v>
      </c>
      <c r="E4327" t="s">
        <v>13855</v>
      </c>
      <c r="F4327" t="s">
        <v>2326</v>
      </c>
      <c r="G4327" t="s">
        <v>43</v>
      </c>
      <c r="H4327" t="s">
        <v>30763</v>
      </c>
      <c r="I4327" t="s">
        <v>30764</v>
      </c>
      <c r="J4327" t="s">
        <v>30765</v>
      </c>
      <c r="K4327">
        <v>32</v>
      </c>
      <c r="M4327" t="s">
        <v>398</v>
      </c>
      <c r="N4327" t="s">
        <v>68</v>
      </c>
      <c r="O4327" t="s">
        <v>201</v>
      </c>
      <c r="P4327" t="s">
        <v>400</v>
      </c>
      <c r="Q4327" t="s">
        <v>33</v>
      </c>
      <c r="R4327" t="s">
        <v>34</v>
      </c>
      <c r="S4327" t="s">
        <v>30766</v>
      </c>
      <c r="W4327" t="s">
        <v>30767</v>
      </c>
      <c r="X4327" t="s">
        <v>38</v>
      </c>
    </row>
    <row r="4328" spans="1:24" x14ac:dyDescent="0.3">
      <c r="A4328">
        <v>973371</v>
      </c>
      <c r="B4328">
        <v>230186</v>
      </c>
      <c r="C4328" t="s">
        <v>30768</v>
      </c>
      <c r="D4328" t="s">
        <v>30769</v>
      </c>
      <c r="E4328" t="s">
        <v>22153</v>
      </c>
      <c r="F4328" t="s">
        <v>219</v>
      </c>
      <c r="G4328" t="s">
        <v>27</v>
      </c>
      <c r="H4328" t="s">
        <v>30770</v>
      </c>
      <c r="I4328" t="s">
        <v>30771</v>
      </c>
      <c r="J4328" t="s">
        <v>30772</v>
      </c>
      <c r="K4328">
        <v>51</v>
      </c>
      <c r="L4328" t="s">
        <v>5656</v>
      </c>
      <c r="N4328" t="s">
        <v>68</v>
      </c>
      <c r="O4328" t="s">
        <v>130</v>
      </c>
      <c r="P4328" t="s">
        <v>8108</v>
      </c>
      <c r="Q4328" t="s">
        <v>33</v>
      </c>
      <c r="R4328" t="s">
        <v>34</v>
      </c>
      <c r="S4328" t="s">
        <v>30773</v>
      </c>
      <c r="T4328" t="s">
        <v>30774</v>
      </c>
      <c r="W4328" t="s">
        <v>30775</v>
      </c>
      <c r="X4328" t="s">
        <v>38</v>
      </c>
    </row>
    <row r="4329" spans="1:24" x14ac:dyDescent="0.3">
      <c r="A4329">
        <v>973372</v>
      </c>
      <c r="B4329">
        <v>210879</v>
      </c>
      <c r="C4329" t="s">
        <v>18259</v>
      </c>
      <c r="D4329" t="s">
        <v>18260</v>
      </c>
      <c r="E4329" t="s">
        <v>140</v>
      </c>
      <c r="F4329" t="s">
        <v>125</v>
      </c>
      <c r="G4329" t="s">
        <v>27</v>
      </c>
      <c r="H4329" t="s">
        <v>30776</v>
      </c>
      <c r="I4329" t="s">
        <v>30777</v>
      </c>
      <c r="J4329" t="s">
        <v>30778</v>
      </c>
      <c r="K4329">
        <v>17</v>
      </c>
      <c r="L4329" t="s">
        <v>30779</v>
      </c>
      <c r="N4329" t="s">
        <v>68</v>
      </c>
      <c r="O4329" t="s">
        <v>201</v>
      </c>
      <c r="P4329" t="s">
        <v>491</v>
      </c>
      <c r="Q4329" t="s">
        <v>33</v>
      </c>
      <c r="R4329" t="s">
        <v>34</v>
      </c>
      <c r="S4329" t="s">
        <v>18264</v>
      </c>
      <c r="T4329" t="s">
        <v>18265</v>
      </c>
      <c r="U4329" t="s">
        <v>68</v>
      </c>
      <c r="W4329" t="s">
        <v>30780</v>
      </c>
      <c r="X4329" t="s">
        <v>38</v>
      </c>
    </row>
    <row r="4330" spans="1:24" x14ac:dyDescent="0.3">
      <c r="A4330">
        <v>973373</v>
      </c>
      <c r="B4330">
        <v>221365</v>
      </c>
      <c r="C4330" t="s">
        <v>30781</v>
      </c>
      <c r="D4330" t="s">
        <v>30782</v>
      </c>
      <c r="E4330" t="s">
        <v>140</v>
      </c>
      <c r="F4330" t="s">
        <v>507</v>
      </c>
      <c r="G4330" t="s">
        <v>43</v>
      </c>
      <c r="H4330" t="s">
        <v>30783</v>
      </c>
      <c r="I4330" t="s">
        <v>30784</v>
      </c>
      <c r="J4330" t="s">
        <v>30785</v>
      </c>
      <c r="K4330">
        <v>39</v>
      </c>
      <c r="L4330" t="s">
        <v>30786</v>
      </c>
      <c r="N4330" t="s">
        <v>68</v>
      </c>
      <c r="O4330" t="s">
        <v>201</v>
      </c>
      <c r="P4330" t="s">
        <v>30787</v>
      </c>
      <c r="Q4330" t="s">
        <v>33</v>
      </c>
      <c r="R4330" t="s">
        <v>34</v>
      </c>
      <c r="S4330" t="s">
        <v>30788</v>
      </c>
      <c r="T4330" t="s">
        <v>30789</v>
      </c>
      <c r="U4330" t="s">
        <v>68</v>
      </c>
      <c r="W4330" t="s">
        <v>30790</v>
      </c>
      <c r="X4330" t="s">
        <v>38</v>
      </c>
    </row>
    <row r="4331" spans="1:24" x14ac:dyDescent="0.3">
      <c r="A4331">
        <v>973374</v>
      </c>
      <c r="B4331" t="s">
        <v>30791</v>
      </c>
      <c r="C4331" t="s">
        <v>30792</v>
      </c>
      <c r="D4331" t="s">
        <v>30793</v>
      </c>
      <c r="E4331" t="s">
        <v>195</v>
      </c>
      <c r="F4331" t="s">
        <v>1610</v>
      </c>
      <c r="G4331" t="s">
        <v>43</v>
      </c>
      <c r="H4331" t="s">
        <v>30794</v>
      </c>
      <c r="I4331" t="s">
        <v>30795</v>
      </c>
      <c r="J4331" t="s">
        <v>30796</v>
      </c>
      <c r="K4331">
        <v>24</v>
      </c>
      <c r="L4331" t="s">
        <v>30797</v>
      </c>
      <c r="N4331" t="s">
        <v>68</v>
      </c>
      <c r="O4331" t="s">
        <v>201</v>
      </c>
      <c r="P4331" t="s">
        <v>30798</v>
      </c>
      <c r="Q4331" t="s">
        <v>954</v>
      </c>
      <c r="R4331" t="s">
        <v>955</v>
      </c>
      <c r="S4331" t="s">
        <v>30799</v>
      </c>
      <c r="T4331" t="s">
        <v>30800</v>
      </c>
      <c r="W4331" t="s">
        <v>30801</v>
      </c>
      <c r="X4331" t="s">
        <v>38</v>
      </c>
    </row>
    <row r="4332" spans="1:24" x14ac:dyDescent="0.3">
      <c r="A4332">
        <v>973375</v>
      </c>
      <c r="B4332">
        <v>186169</v>
      </c>
      <c r="C4332" t="s">
        <v>30802</v>
      </c>
      <c r="D4332" t="s">
        <v>30803</v>
      </c>
      <c r="F4332" t="s">
        <v>514</v>
      </c>
      <c r="G4332" t="s">
        <v>27</v>
      </c>
      <c r="H4332" t="s">
        <v>30804</v>
      </c>
      <c r="I4332" t="s">
        <v>30805</v>
      </c>
      <c r="J4332" t="s">
        <v>30806</v>
      </c>
      <c r="K4332">
        <v>39</v>
      </c>
      <c r="L4332" t="s">
        <v>4165</v>
      </c>
      <c r="N4332" t="s">
        <v>68</v>
      </c>
      <c r="O4332" t="s">
        <v>130</v>
      </c>
      <c r="P4332" t="s">
        <v>69</v>
      </c>
      <c r="Q4332" t="s">
        <v>33</v>
      </c>
      <c r="R4332" t="s">
        <v>34</v>
      </c>
      <c r="S4332" t="s">
        <v>30807</v>
      </c>
      <c r="T4332" t="s">
        <v>30808</v>
      </c>
      <c r="W4332" t="s">
        <v>30809</v>
      </c>
      <c r="X4332" t="s">
        <v>38</v>
      </c>
    </row>
    <row r="4333" spans="1:24" x14ac:dyDescent="0.3">
      <c r="A4333">
        <v>973376</v>
      </c>
      <c r="B4333" t="s">
        <v>28245</v>
      </c>
      <c r="C4333" t="s">
        <v>28246</v>
      </c>
      <c r="D4333" t="s">
        <v>28247</v>
      </c>
      <c r="F4333" t="s">
        <v>668</v>
      </c>
      <c r="G4333" t="s">
        <v>27</v>
      </c>
      <c r="H4333" t="s">
        <v>30810</v>
      </c>
      <c r="J4333" t="s">
        <v>30811</v>
      </c>
      <c r="N4333" t="s">
        <v>31</v>
      </c>
      <c r="R4333" t="s">
        <v>78</v>
      </c>
      <c r="S4333" t="s">
        <v>28251</v>
      </c>
      <c r="W4333" t="s">
        <v>30812</v>
      </c>
      <c r="X4333" t="s">
        <v>38</v>
      </c>
    </row>
    <row r="4334" spans="1:24" x14ac:dyDescent="0.3">
      <c r="A4334">
        <v>973377</v>
      </c>
      <c r="B4334">
        <v>84636</v>
      </c>
      <c r="C4334" t="s">
        <v>30813</v>
      </c>
      <c r="D4334" t="s">
        <v>30814</v>
      </c>
      <c r="E4334" t="s">
        <v>364</v>
      </c>
      <c r="F4334" t="s">
        <v>1448</v>
      </c>
      <c r="G4334" t="s">
        <v>43</v>
      </c>
      <c r="H4334" t="s">
        <v>30815</v>
      </c>
      <c r="I4334" t="s">
        <v>30816</v>
      </c>
      <c r="J4334" t="s">
        <v>30817</v>
      </c>
      <c r="K4334">
        <v>40</v>
      </c>
      <c r="N4334" t="s">
        <v>31</v>
      </c>
      <c r="O4334" t="s">
        <v>201</v>
      </c>
      <c r="Q4334" t="s">
        <v>33</v>
      </c>
      <c r="R4334" t="s">
        <v>34</v>
      </c>
      <c r="S4334" t="s">
        <v>30818</v>
      </c>
      <c r="T4334" t="s">
        <v>530</v>
      </c>
      <c r="W4334" t="s">
        <v>30819</v>
      </c>
      <c r="X4334" t="s">
        <v>60</v>
      </c>
    </row>
    <row r="4335" spans="1:24" x14ac:dyDescent="0.3">
      <c r="A4335">
        <v>973378</v>
      </c>
      <c r="B4335">
        <v>215837</v>
      </c>
      <c r="C4335" t="s">
        <v>30820</v>
      </c>
      <c r="D4335" t="s">
        <v>30821</v>
      </c>
      <c r="F4335" t="s">
        <v>970</v>
      </c>
      <c r="G4335" t="s">
        <v>27</v>
      </c>
      <c r="H4335" t="s">
        <v>30822</v>
      </c>
      <c r="I4335" t="s">
        <v>30823</v>
      </c>
      <c r="J4335" t="s">
        <v>30824</v>
      </c>
      <c r="K4335">
        <v>56</v>
      </c>
      <c r="L4335" t="s">
        <v>16515</v>
      </c>
      <c r="N4335" t="s">
        <v>68</v>
      </c>
      <c r="O4335" t="s">
        <v>130</v>
      </c>
      <c r="P4335" t="s">
        <v>6170</v>
      </c>
      <c r="Q4335" t="s">
        <v>33</v>
      </c>
      <c r="R4335" t="s">
        <v>34</v>
      </c>
      <c r="S4335" t="s">
        <v>30825</v>
      </c>
      <c r="T4335" t="s">
        <v>30826</v>
      </c>
      <c r="W4335" t="s">
        <v>20036</v>
      </c>
      <c r="X4335" t="s">
        <v>38</v>
      </c>
    </row>
    <row r="4336" spans="1:24" x14ac:dyDescent="0.3">
      <c r="A4336">
        <v>973379</v>
      </c>
      <c r="B4336">
        <v>123395</v>
      </c>
      <c r="C4336" t="s">
        <v>30827</v>
      </c>
      <c r="D4336" t="s">
        <v>30828</v>
      </c>
      <c r="F4336" t="s">
        <v>1448</v>
      </c>
      <c r="G4336" t="s">
        <v>27</v>
      </c>
      <c r="H4336" t="s">
        <v>30829</v>
      </c>
      <c r="I4336" t="s">
        <v>30830</v>
      </c>
      <c r="J4336" t="s">
        <v>30831</v>
      </c>
      <c r="K4336">
        <v>58</v>
      </c>
      <c r="L4336" t="s">
        <v>1800</v>
      </c>
      <c r="N4336" t="s">
        <v>68</v>
      </c>
      <c r="O4336" t="s">
        <v>1548</v>
      </c>
      <c r="P4336" t="s">
        <v>9990</v>
      </c>
      <c r="Q4336" t="s">
        <v>33</v>
      </c>
      <c r="R4336" t="s">
        <v>34</v>
      </c>
      <c r="S4336" t="s">
        <v>30832</v>
      </c>
      <c r="T4336" t="s">
        <v>10226</v>
      </c>
      <c r="W4336" t="s">
        <v>30833</v>
      </c>
      <c r="X4336" t="s">
        <v>38</v>
      </c>
    </row>
    <row r="4337" spans="1:24" x14ac:dyDescent="0.3">
      <c r="A4337">
        <v>973380</v>
      </c>
      <c r="B4337" t="s">
        <v>30834</v>
      </c>
      <c r="C4337" t="s">
        <v>30835</v>
      </c>
      <c r="D4337" t="s">
        <v>30836</v>
      </c>
      <c r="F4337" t="s">
        <v>26</v>
      </c>
      <c r="G4337" t="s">
        <v>43</v>
      </c>
      <c r="H4337" t="s">
        <v>30837</v>
      </c>
      <c r="I4337" t="s">
        <v>30838</v>
      </c>
      <c r="J4337" t="s">
        <v>30839</v>
      </c>
      <c r="K4337">
        <v>60</v>
      </c>
      <c r="L4337" t="s">
        <v>30840</v>
      </c>
      <c r="N4337" t="s">
        <v>68</v>
      </c>
      <c r="O4337" t="s">
        <v>130</v>
      </c>
      <c r="P4337" t="s">
        <v>30841</v>
      </c>
      <c r="Q4337" t="s">
        <v>33</v>
      </c>
      <c r="R4337" t="s">
        <v>34</v>
      </c>
      <c r="S4337" t="s">
        <v>30842</v>
      </c>
      <c r="T4337" t="s">
        <v>19141</v>
      </c>
      <c r="W4337" t="s">
        <v>21132</v>
      </c>
      <c r="X4337" t="s">
        <v>38</v>
      </c>
    </row>
    <row r="4338" spans="1:24" x14ac:dyDescent="0.3">
      <c r="A4338">
        <v>973381</v>
      </c>
      <c r="B4338">
        <v>266535</v>
      </c>
      <c r="C4338" t="s">
        <v>2947</v>
      </c>
      <c r="D4338" t="s">
        <v>2948</v>
      </c>
      <c r="F4338" t="s">
        <v>1054</v>
      </c>
      <c r="G4338" t="s">
        <v>27</v>
      </c>
      <c r="H4338" t="s">
        <v>30843</v>
      </c>
      <c r="I4338" t="s">
        <v>30844</v>
      </c>
      <c r="J4338" t="s">
        <v>30845</v>
      </c>
      <c r="K4338">
        <v>70</v>
      </c>
      <c r="L4338" t="s">
        <v>840</v>
      </c>
      <c r="N4338" t="s">
        <v>68</v>
      </c>
      <c r="O4338" t="s">
        <v>1548</v>
      </c>
      <c r="P4338" t="s">
        <v>841</v>
      </c>
      <c r="Q4338" t="s">
        <v>33</v>
      </c>
      <c r="R4338" t="s">
        <v>34</v>
      </c>
      <c r="S4338" t="s">
        <v>2951</v>
      </c>
      <c r="W4338" t="s">
        <v>1839</v>
      </c>
      <c r="X4338" t="s">
        <v>38</v>
      </c>
    </row>
    <row r="4339" spans="1:24" x14ac:dyDescent="0.3">
      <c r="A4339">
        <v>973382</v>
      </c>
      <c r="B4339">
        <v>123143</v>
      </c>
      <c r="C4339" t="s">
        <v>30846</v>
      </c>
      <c r="D4339" t="s">
        <v>30847</v>
      </c>
      <c r="F4339" t="s">
        <v>26</v>
      </c>
      <c r="G4339" t="s">
        <v>27</v>
      </c>
      <c r="H4339" t="s">
        <v>30848</v>
      </c>
      <c r="I4339" t="s">
        <v>30849</v>
      </c>
      <c r="J4339" t="s">
        <v>30850</v>
      </c>
      <c r="K4339">
        <v>85</v>
      </c>
      <c r="N4339" t="s">
        <v>31</v>
      </c>
      <c r="O4339" t="s">
        <v>130</v>
      </c>
      <c r="Q4339" t="s">
        <v>33</v>
      </c>
      <c r="R4339" t="s">
        <v>34</v>
      </c>
      <c r="S4339" t="s">
        <v>30851</v>
      </c>
      <c r="T4339" t="s">
        <v>725</v>
      </c>
      <c r="W4339" t="s">
        <v>11058</v>
      </c>
      <c r="X4339" t="s">
        <v>38</v>
      </c>
    </row>
    <row r="4340" spans="1:24" x14ac:dyDescent="0.3">
      <c r="A4340">
        <v>973383</v>
      </c>
      <c r="B4340" t="s">
        <v>30852</v>
      </c>
      <c r="C4340" t="s">
        <v>30853</v>
      </c>
      <c r="D4340" t="s">
        <v>30854</v>
      </c>
      <c r="F4340" t="s">
        <v>53</v>
      </c>
      <c r="G4340" t="s">
        <v>43</v>
      </c>
      <c r="H4340" t="s">
        <v>30855</v>
      </c>
      <c r="I4340" t="s">
        <v>30856</v>
      </c>
      <c r="J4340" t="s">
        <v>30857</v>
      </c>
      <c r="K4340">
        <v>48</v>
      </c>
      <c r="L4340" t="s">
        <v>30858</v>
      </c>
      <c r="N4340" t="s">
        <v>68</v>
      </c>
      <c r="O4340" t="s">
        <v>47</v>
      </c>
      <c r="P4340" t="s">
        <v>4994</v>
      </c>
      <c r="Q4340" t="s">
        <v>33</v>
      </c>
      <c r="R4340" t="s">
        <v>34</v>
      </c>
      <c r="S4340" t="s">
        <v>30859</v>
      </c>
      <c r="W4340" t="s">
        <v>30860</v>
      </c>
      <c r="X4340" t="s">
        <v>38</v>
      </c>
    </row>
    <row r="4341" spans="1:24" x14ac:dyDescent="0.3">
      <c r="A4341">
        <v>973384</v>
      </c>
      <c r="B4341">
        <v>60949</v>
      </c>
      <c r="C4341" t="s">
        <v>30861</v>
      </c>
      <c r="D4341" t="s">
        <v>30862</v>
      </c>
      <c r="E4341" t="s">
        <v>195</v>
      </c>
      <c r="F4341" t="s">
        <v>2244</v>
      </c>
      <c r="G4341" t="s">
        <v>27</v>
      </c>
      <c r="H4341" t="s">
        <v>30863</v>
      </c>
      <c r="I4341" t="s">
        <v>30864</v>
      </c>
      <c r="J4341" t="s">
        <v>30865</v>
      </c>
      <c r="K4341">
        <v>92</v>
      </c>
      <c r="N4341" t="s">
        <v>31</v>
      </c>
      <c r="O4341" t="s">
        <v>130</v>
      </c>
      <c r="Q4341" t="s">
        <v>33</v>
      </c>
      <c r="R4341" t="s">
        <v>34</v>
      </c>
      <c r="S4341" t="s">
        <v>30866</v>
      </c>
      <c r="W4341" t="s">
        <v>30867</v>
      </c>
      <c r="X4341" t="s">
        <v>38</v>
      </c>
    </row>
    <row r="4342" spans="1:24" x14ac:dyDescent="0.3">
      <c r="A4342">
        <v>973385</v>
      </c>
      <c r="B4342">
        <v>79173</v>
      </c>
      <c r="C4342" t="s">
        <v>30868</v>
      </c>
      <c r="D4342" t="s">
        <v>30869</v>
      </c>
      <c r="E4342" t="s">
        <v>195</v>
      </c>
      <c r="F4342" t="s">
        <v>1583</v>
      </c>
      <c r="G4342" t="s">
        <v>27</v>
      </c>
      <c r="H4342" t="s">
        <v>30870</v>
      </c>
      <c r="I4342" t="s">
        <v>30871</v>
      </c>
      <c r="J4342" t="s">
        <v>30872</v>
      </c>
      <c r="K4342">
        <v>93</v>
      </c>
      <c r="L4342" t="s">
        <v>296</v>
      </c>
      <c r="N4342" t="s">
        <v>68</v>
      </c>
      <c r="O4342" t="s">
        <v>1548</v>
      </c>
      <c r="P4342" t="s">
        <v>297</v>
      </c>
      <c r="Q4342" t="s">
        <v>33</v>
      </c>
      <c r="R4342" t="s">
        <v>34</v>
      </c>
      <c r="S4342" t="s">
        <v>30873</v>
      </c>
      <c r="W4342" t="s">
        <v>30874</v>
      </c>
      <c r="X4342" t="s">
        <v>38</v>
      </c>
    </row>
    <row r="4343" spans="1:24" x14ac:dyDescent="0.3">
      <c r="A4343">
        <v>973386</v>
      </c>
      <c r="B4343">
        <v>143823</v>
      </c>
      <c r="C4343" t="s">
        <v>30875</v>
      </c>
      <c r="D4343" t="s">
        <v>30876</v>
      </c>
      <c r="F4343" t="s">
        <v>485</v>
      </c>
      <c r="G4343" t="s">
        <v>43</v>
      </c>
      <c r="H4343" t="s">
        <v>30877</v>
      </c>
      <c r="I4343" t="s">
        <v>30878</v>
      </c>
      <c r="J4343" t="s">
        <v>30879</v>
      </c>
      <c r="K4343">
        <v>47</v>
      </c>
      <c r="N4343" t="s">
        <v>31</v>
      </c>
      <c r="O4343" t="s">
        <v>158</v>
      </c>
      <c r="Q4343" t="s">
        <v>119</v>
      </c>
      <c r="R4343" t="s">
        <v>120</v>
      </c>
      <c r="S4343" t="s">
        <v>30880</v>
      </c>
      <c r="W4343" t="s">
        <v>30881</v>
      </c>
      <c r="X4343" t="s">
        <v>60</v>
      </c>
    </row>
    <row r="4344" spans="1:24" x14ac:dyDescent="0.3">
      <c r="A4344">
        <v>973387</v>
      </c>
      <c r="B4344" t="s">
        <v>30882</v>
      </c>
      <c r="C4344" t="s">
        <v>30883</v>
      </c>
      <c r="D4344" t="s">
        <v>30884</v>
      </c>
      <c r="F4344" t="s">
        <v>1448</v>
      </c>
      <c r="G4344" t="s">
        <v>27</v>
      </c>
      <c r="H4344" t="s">
        <v>30885</v>
      </c>
      <c r="I4344" t="s">
        <v>30886</v>
      </c>
      <c r="J4344" t="s">
        <v>30887</v>
      </c>
      <c r="K4344">
        <v>90</v>
      </c>
      <c r="L4344" t="s">
        <v>30888</v>
      </c>
      <c r="N4344" t="s">
        <v>68</v>
      </c>
      <c r="O4344" t="s">
        <v>1548</v>
      </c>
      <c r="P4344" t="s">
        <v>782</v>
      </c>
      <c r="Q4344" t="s">
        <v>33</v>
      </c>
      <c r="R4344" t="s">
        <v>34</v>
      </c>
      <c r="S4344" t="s">
        <v>30889</v>
      </c>
      <c r="T4344" t="s">
        <v>30890</v>
      </c>
      <c r="W4344" t="s">
        <v>30891</v>
      </c>
      <c r="X4344" t="s">
        <v>38</v>
      </c>
    </row>
    <row r="4345" spans="1:24" x14ac:dyDescent="0.3">
      <c r="A4345">
        <v>973388</v>
      </c>
      <c r="B4345" t="s">
        <v>30892</v>
      </c>
      <c r="C4345" t="s">
        <v>30893</v>
      </c>
      <c r="D4345" t="s">
        <v>30894</v>
      </c>
      <c r="E4345" t="s">
        <v>140</v>
      </c>
      <c r="F4345" t="s">
        <v>668</v>
      </c>
      <c r="G4345" t="s">
        <v>27</v>
      </c>
      <c r="H4345" t="s">
        <v>30895</v>
      </c>
      <c r="I4345" t="s">
        <v>30896</v>
      </c>
      <c r="J4345" t="s">
        <v>30897</v>
      </c>
      <c r="K4345">
        <v>86</v>
      </c>
      <c r="N4345" t="s">
        <v>31</v>
      </c>
      <c r="O4345" t="s">
        <v>47</v>
      </c>
      <c r="Q4345" t="s">
        <v>33</v>
      </c>
      <c r="R4345" t="s">
        <v>34</v>
      </c>
      <c r="S4345" t="s">
        <v>30898</v>
      </c>
      <c r="T4345" t="s">
        <v>390</v>
      </c>
      <c r="W4345" t="s">
        <v>29021</v>
      </c>
      <c r="X4345" t="s">
        <v>38</v>
      </c>
    </row>
    <row r="4346" spans="1:24" x14ac:dyDescent="0.3">
      <c r="A4346">
        <v>973389</v>
      </c>
      <c r="B4346">
        <v>250688</v>
      </c>
      <c r="C4346" t="s">
        <v>30899</v>
      </c>
      <c r="D4346" t="s">
        <v>30900</v>
      </c>
      <c r="F4346" t="s">
        <v>562</v>
      </c>
      <c r="G4346" t="s">
        <v>43</v>
      </c>
      <c r="H4346" t="s">
        <v>30901</v>
      </c>
      <c r="I4346" t="s">
        <v>30902</v>
      </c>
      <c r="J4346" t="s">
        <v>30903</v>
      </c>
      <c r="K4346">
        <v>88</v>
      </c>
      <c r="L4346" t="s">
        <v>30904</v>
      </c>
      <c r="N4346" t="s">
        <v>68</v>
      </c>
      <c r="O4346" t="s">
        <v>1548</v>
      </c>
      <c r="P4346" t="s">
        <v>841</v>
      </c>
      <c r="Q4346" t="s">
        <v>33</v>
      </c>
      <c r="R4346" t="s">
        <v>34</v>
      </c>
      <c r="S4346" t="s">
        <v>30905</v>
      </c>
      <c r="T4346" t="s">
        <v>589</v>
      </c>
      <c r="W4346" t="s">
        <v>30906</v>
      </c>
      <c r="X4346" t="s">
        <v>38</v>
      </c>
    </row>
    <row r="4347" spans="1:24" x14ac:dyDescent="0.3">
      <c r="A4347">
        <v>973472</v>
      </c>
      <c r="B4347">
        <v>250688</v>
      </c>
      <c r="C4347" t="s">
        <v>30899</v>
      </c>
      <c r="D4347" t="s">
        <v>30900</v>
      </c>
      <c r="F4347" t="s">
        <v>562</v>
      </c>
      <c r="G4347" t="s">
        <v>43</v>
      </c>
      <c r="H4347" t="s">
        <v>30901</v>
      </c>
      <c r="I4347" t="s">
        <v>30907</v>
      </c>
      <c r="J4347" t="s">
        <v>30908</v>
      </c>
      <c r="K4347">
        <v>87</v>
      </c>
      <c r="N4347" t="s">
        <v>31</v>
      </c>
      <c r="O4347" t="s">
        <v>47</v>
      </c>
      <c r="R4347" t="s">
        <v>903</v>
      </c>
      <c r="S4347" t="s">
        <v>30905</v>
      </c>
      <c r="T4347" t="s">
        <v>589</v>
      </c>
      <c r="W4347" t="s">
        <v>30909</v>
      </c>
    </row>
    <row r="4348" spans="1:24" x14ac:dyDescent="0.3">
      <c r="A4348">
        <v>973390</v>
      </c>
      <c r="B4348" t="s">
        <v>30910</v>
      </c>
      <c r="C4348" t="s">
        <v>30911</v>
      </c>
      <c r="D4348" t="s">
        <v>30912</v>
      </c>
      <c r="F4348" t="s">
        <v>603</v>
      </c>
      <c r="G4348" t="s">
        <v>43</v>
      </c>
      <c r="H4348" t="s">
        <v>30913</v>
      </c>
      <c r="I4348" t="s">
        <v>30914</v>
      </c>
      <c r="J4348" t="s">
        <v>30915</v>
      </c>
      <c r="K4348">
        <v>108</v>
      </c>
      <c r="L4348" t="s">
        <v>4845</v>
      </c>
      <c r="N4348" t="s">
        <v>68</v>
      </c>
      <c r="O4348" t="s">
        <v>1548</v>
      </c>
      <c r="P4348" t="s">
        <v>577</v>
      </c>
      <c r="Q4348" t="s">
        <v>33</v>
      </c>
      <c r="R4348" t="s">
        <v>34</v>
      </c>
      <c r="S4348" t="s">
        <v>30916</v>
      </c>
      <c r="T4348" t="s">
        <v>5705</v>
      </c>
      <c r="W4348" t="s">
        <v>30917</v>
      </c>
      <c r="X4348" t="s">
        <v>38</v>
      </c>
    </row>
    <row r="4349" spans="1:24" x14ac:dyDescent="0.3">
      <c r="A4349">
        <v>973391</v>
      </c>
      <c r="B4349" t="s">
        <v>30918</v>
      </c>
      <c r="C4349" t="s">
        <v>30919</v>
      </c>
      <c r="D4349" t="s">
        <v>30920</v>
      </c>
      <c r="F4349" t="s">
        <v>1350</v>
      </c>
      <c r="G4349" t="s">
        <v>43</v>
      </c>
      <c r="H4349" t="s">
        <v>30921</v>
      </c>
      <c r="I4349" t="s">
        <v>30922</v>
      </c>
      <c r="J4349" t="s">
        <v>30923</v>
      </c>
      <c r="K4349">
        <v>108</v>
      </c>
      <c r="L4349" t="s">
        <v>30924</v>
      </c>
      <c r="N4349" t="s">
        <v>68</v>
      </c>
      <c r="O4349" t="s">
        <v>1548</v>
      </c>
      <c r="P4349" t="s">
        <v>27131</v>
      </c>
      <c r="Q4349" t="s">
        <v>33</v>
      </c>
      <c r="R4349" t="s">
        <v>34</v>
      </c>
      <c r="S4349" t="s">
        <v>30925</v>
      </c>
      <c r="W4349" t="s">
        <v>3587</v>
      </c>
      <c r="X4349" t="s">
        <v>38</v>
      </c>
    </row>
    <row r="4350" spans="1:24" x14ac:dyDescent="0.3">
      <c r="A4350">
        <v>973392</v>
      </c>
      <c r="B4350" t="s">
        <v>30926</v>
      </c>
      <c r="C4350" t="s">
        <v>30927</v>
      </c>
      <c r="D4350" t="s">
        <v>30928</v>
      </c>
      <c r="F4350" t="s">
        <v>92</v>
      </c>
      <c r="G4350" t="s">
        <v>43</v>
      </c>
      <c r="H4350" t="s">
        <v>30929</v>
      </c>
      <c r="I4350" t="s">
        <v>30930</v>
      </c>
      <c r="J4350" t="s">
        <v>30931</v>
      </c>
      <c r="K4350">
        <v>116</v>
      </c>
      <c r="N4350" t="s">
        <v>31</v>
      </c>
      <c r="O4350" t="s">
        <v>201</v>
      </c>
      <c r="Q4350" t="s">
        <v>33</v>
      </c>
      <c r="R4350" t="s">
        <v>34</v>
      </c>
      <c r="S4350" t="s">
        <v>30932</v>
      </c>
      <c r="U4350" t="s">
        <v>68</v>
      </c>
      <c r="W4350" t="s">
        <v>2248</v>
      </c>
      <c r="X4350" t="s">
        <v>38</v>
      </c>
    </row>
    <row r="4351" spans="1:24" x14ac:dyDescent="0.3">
      <c r="A4351">
        <v>973393</v>
      </c>
      <c r="B4351" t="s">
        <v>7736</v>
      </c>
      <c r="C4351" t="s">
        <v>7737</v>
      </c>
      <c r="D4351" t="s">
        <v>7738</v>
      </c>
      <c r="F4351" t="s">
        <v>75</v>
      </c>
      <c r="G4351" t="s">
        <v>27</v>
      </c>
      <c r="H4351" t="s">
        <v>30933</v>
      </c>
      <c r="I4351" t="s">
        <v>30934</v>
      </c>
      <c r="J4351" t="s">
        <v>30935</v>
      </c>
      <c r="K4351">
        <v>113</v>
      </c>
      <c r="L4351" t="s">
        <v>3560</v>
      </c>
      <c r="N4351" t="s">
        <v>68</v>
      </c>
      <c r="O4351" t="s">
        <v>1548</v>
      </c>
      <c r="P4351" t="s">
        <v>577</v>
      </c>
      <c r="Q4351" t="s">
        <v>33</v>
      </c>
      <c r="R4351" t="s">
        <v>34</v>
      </c>
      <c r="S4351" t="s">
        <v>7744</v>
      </c>
      <c r="W4351" t="s">
        <v>29754</v>
      </c>
      <c r="X4351" t="s">
        <v>38</v>
      </c>
    </row>
    <row r="4352" spans="1:24" x14ac:dyDescent="0.3">
      <c r="A4352">
        <v>973395</v>
      </c>
      <c r="B4352">
        <v>241828</v>
      </c>
      <c r="C4352" t="s">
        <v>30936</v>
      </c>
      <c r="D4352" t="s">
        <v>30937</v>
      </c>
      <c r="F4352" t="s">
        <v>738</v>
      </c>
      <c r="G4352" t="s">
        <v>43</v>
      </c>
      <c r="H4352" t="s">
        <v>30938</v>
      </c>
      <c r="I4352" t="s">
        <v>30939</v>
      </c>
      <c r="J4352" t="s">
        <v>30940</v>
      </c>
      <c r="K4352">
        <v>57</v>
      </c>
      <c r="N4352" t="s">
        <v>31</v>
      </c>
      <c r="O4352" t="s">
        <v>158</v>
      </c>
      <c r="Q4352" t="s">
        <v>33</v>
      </c>
      <c r="R4352" t="s">
        <v>34</v>
      </c>
      <c r="S4352" t="s">
        <v>30941</v>
      </c>
      <c r="T4352" t="s">
        <v>1750</v>
      </c>
      <c r="W4352" t="s">
        <v>682</v>
      </c>
      <c r="X4352" t="s">
        <v>60</v>
      </c>
    </row>
    <row r="4353" spans="1:24" x14ac:dyDescent="0.3">
      <c r="A4353">
        <v>973397</v>
      </c>
      <c r="B4353">
        <v>335526</v>
      </c>
      <c r="C4353" t="s">
        <v>30942</v>
      </c>
      <c r="D4353" t="s">
        <v>30943</v>
      </c>
      <c r="F4353" t="s">
        <v>603</v>
      </c>
      <c r="G4353" t="s">
        <v>27</v>
      </c>
      <c r="H4353" t="s">
        <v>30944</v>
      </c>
      <c r="I4353" t="s">
        <v>30945</v>
      </c>
      <c r="J4353" t="s">
        <v>30946</v>
      </c>
      <c r="K4353">
        <v>89</v>
      </c>
      <c r="L4353" t="s">
        <v>3389</v>
      </c>
      <c r="N4353" t="s">
        <v>68</v>
      </c>
      <c r="O4353" t="s">
        <v>130</v>
      </c>
      <c r="P4353" t="s">
        <v>5191</v>
      </c>
      <c r="Q4353" t="s">
        <v>33</v>
      </c>
      <c r="R4353" t="s">
        <v>34</v>
      </c>
      <c r="S4353" t="s">
        <v>30947</v>
      </c>
      <c r="W4353" t="s">
        <v>3391</v>
      </c>
      <c r="X4353" t="s">
        <v>38</v>
      </c>
    </row>
    <row r="4354" spans="1:24" x14ac:dyDescent="0.3">
      <c r="A4354">
        <v>973398</v>
      </c>
      <c r="B4354" t="s">
        <v>30948</v>
      </c>
      <c r="C4354" t="s">
        <v>30949</v>
      </c>
      <c r="D4354" t="s">
        <v>30950</v>
      </c>
      <c r="F4354" t="s">
        <v>75</v>
      </c>
      <c r="G4354" t="s">
        <v>43</v>
      </c>
      <c r="H4354" t="s">
        <v>30951</v>
      </c>
      <c r="I4354" t="s">
        <v>30952</v>
      </c>
      <c r="J4354" t="s">
        <v>30953</v>
      </c>
      <c r="K4354">
        <v>15</v>
      </c>
      <c r="L4354" t="s">
        <v>30954</v>
      </c>
      <c r="N4354" t="s">
        <v>68</v>
      </c>
      <c r="O4354" t="s">
        <v>130</v>
      </c>
      <c r="P4354" t="s">
        <v>1567</v>
      </c>
      <c r="Q4354" t="s">
        <v>33</v>
      </c>
      <c r="R4354" t="s">
        <v>34</v>
      </c>
      <c r="S4354" t="s">
        <v>30955</v>
      </c>
      <c r="T4354" t="s">
        <v>30956</v>
      </c>
      <c r="W4354" t="s">
        <v>30957</v>
      </c>
      <c r="X4354" t="s">
        <v>60</v>
      </c>
    </row>
    <row r="4355" spans="1:24" x14ac:dyDescent="0.3">
      <c r="A4355">
        <v>973399</v>
      </c>
      <c r="B4355" t="s">
        <v>30958</v>
      </c>
      <c r="C4355" t="s">
        <v>30959</v>
      </c>
      <c r="D4355" t="s">
        <v>30960</v>
      </c>
      <c r="E4355" t="s">
        <v>16273</v>
      </c>
      <c r="F4355" t="s">
        <v>141</v>
      </c>
      <c r="G4355" t="s">
        <v>27</v>
      </c>
      <c r="H4355" t="s">
        <v>30961</v>
      </c>
      <c r="I4355" t="s">
        <v>30962</v>
      </c>
      <c r="J4355" t="s">
        <v>30963</v>
      </c>
      <c r="K4355">
        <v>64</v>
      </c>
      <c r="N4355" t="s">
        <v>31</v>
      </c>
      <c r="O4355" t="s">
        <v>47</v>
      </c>
      <c r="Q4355" t="s">
        <v>33</v>
      </c>
      <c r="R4355" t="s">
        <v>34</v>
      </c>
      <c r="S4355" t="s">
        <v>30964</v>
      </c>
      <c r="W4355" t="s">
        <v>30965</v>
      </c>
      <c r="X4355" t="s">
        <v>38</v>
      </c>
    </row>
    <row r="4356" spans="1:24" x14ac:dyDescent="0.3">
      <c r="A4356">
        <v>973400</v>
      </c>
      <c r="B4356">
        <v>284440</v>
      </c>
      <c r="C4356" t="s">
        <v>25671</v>
      </c>
      <c r="D4356" t="s">
        <v>25672</v>
      </c>
      <c r="F4356" t="s">
        <v>1001</v>
      </c>
      <c r="G4356" t="s">
        <v>43</v>
      </c>
      <c r="H4356" t="s">
        <v>30966</v>
      </c>
      <c r="I4356" t="s">
        <v>30966</v>
      </c>
      <c r="J4356" t="s">
        <v>30967</v>
      </c>
      <c r="K4356">
        <v>0</v>
      </c>
      <c r="N4356" t="s">
        <v>31</v>
      </c>
      <c r="Q4356" t="s">
        <v>33</v>
      </c>
      <c r="R4356" t="s">
        <v>34</v>
      </c>
      <c r="S4356" t="s">
        <v>25676</v>
      </c>
      <c r="T4356" t="s">
        <v>717</v>
      </c>
      <c r="W4356" t="s">
        <v>1510</v>
      </c>
    </row>
    <row r="4357" spans="1:24" x14ac:dyDescent="0.3">
      <c r="A4357">
        <v>973402</v>
      </c>
      <c r="B4357">
        <v>326674</v>
      </c>
      <c r="C4357" t="s">
        <v>3520</v>
      </c>
      <c r="D4357" t="s">
        <v>3521</v>
      </c>
      <c r="F4357" t="s">
        <v>970</v>
      </c>
      <c r="G4357" t="s">
        <v>43</v>
      </c>
      <c r="H4357" t="s">
        <v>30968</v>
      </c>
      <c r="I4357" t="s">
        <v>30969</v>
      </c>
      <c r="J4357" t="s">
        <v>30970</v>
      </c>
      <c r="K4357">
        <v>46</v>
      </c>
      <c r="L4357" t="s">
        <v>30971</v>
      </c>
      <c r="N4357" t="s">
        <v>68</v>
      </c>
      <c r="O4357" t="s">
        <v>130</v>
      </c>
      <c r="P4357" t="s">
        <v>2129</v>
      </c>
      <c r="Q4357" t="s">
        <v>33</v>
      </c>
      <c r="R4357" t="s">
        <v>34</v>
      </c>
      <c r="S4357" t="e">
        <f>- S/N - Neuquén - Oeste</f>
        <v>#NAME?</v>
      </c>
      <c r="T4357" t="s">
        <v>2306</v>
      </c>
      <c r="W4357" t="s">
        <v>30972</v>
      </c>
      <c r="X4357" t="s">
        <v>60</v>
      </c>
    </row>
    <row r="4358" spans="1:24" x14ac:dyDescent="0.3">
      <c r="A4358">
        <v>973403</v>
      </c>
      <c r="B4358">
        <v>11111</v>
      </c>
      <c r="C4358" t="s">
        <v>30973</v>
      </c>
      <c r="D4358" t="s">
        <v>30974</v>
      </c>
      <c r="F4358" t="s">
        <v>1448</v>
      </c>
      <c r="G4358" t="s">
        <v>27</v>
      </c>
      <c r="H4358" t="s">
        <v>30975</v>
      </c>
      <c r="I4358" t="s">
        <v>30976</v>
      </c>
      <c r="J4358" t="s">
        <v>30977</v>
      </c>
      <c r="K4358">
        <v>88</v>
      </c>
      <c r="L4358" t="s">
        <v>1757</v>
      </c>
      <c r="N4358" t="s">
        <v>68</v>
      </c>
      <c r="O4358" t="s">
        <v>1548</v>
      </c>
      <c r="P4358" t="s">
        <v>1758</v>
      </c>
      <c r="Q4358" t="s">
        <v>33</v>
      </c>
      <c r="R4358" t="s">
        <v>34</v>
      </c>
      <c r="S4358" t="s">
        <v>30978</v>
      </c>
      <c r="T4358" t="s">
        <v>30979</v>
      </c>
      <c r="W4358" t="s">
        <v>28445</v>
      </c>
      <c r="X4358" t="s">
        <v>38</v>
      </c>
    </row>
    <row r="4359" spans="1:24" x14ac:dyDescent="0.3">
      <c r="A4359">
        <v>973405</v>
      </c>
      <c r="B4359" t="s">
        <v>30980</v>
      </c>
      <c r="C4359" t="s">
        <v>30981</v>
      </c>
      <c r="D4359" t="s">
        <v>30982</v>
      </c>
      <c r="F4359" t="s">
        <v>507</v>
      </c>
      <c r="G4359" t="s">
        <v>43</v>
      </c>
      <c r="H4359" t="s">
        <v>30983</v>
      </c>
      <c r="J4359" t="s">
        <v>30984</v>
      </c>
      <c r="N4359" t="s">
        <v>31</v>
      </c>
      <c r="R4359" t="s">
        <v>78</v>
      </c>
      <c r="S4359" t="s">
        <v>30985</v>
      </c>
      <c r="W4359" t="s">
        <v>30986</v>
      </c>
    </row>
    <row r="4360" spans="1:24" x14ac:dyDescent="0.3">
      <c r="A4360">
        <v>973404</v>
      </c>
      <c r="B4360" t="s">
        <v>30987</v>
      </c>
      <c r="C4360" t="s">
        <v>30988</v>
      </c>
      <c r="D4360" t="s">
        <v>30989</v>
      </c>
      <c r="F4360" t="s">
        <v>847</v>
      </c>
      <c r="G4360" t="s">
        <v>43</v>
      </c>
      <c r="H4360" t="s">
        <v>30990</v>
      </c>
      <c r="I4360" t="s">
        <v>30990</v>
      </c>
      <c r="J4360" t="s">
        <v>30991</v>
      </c>
      <c r="K4360">
        <v>0</v>
      </c>
      <c r="N4360" t="s">
        <v>31</v>
      </c>
      <c r="O4360" t="s">
        <v>3200</v>
      </c>
      <c r="Q4360" t="s">
        <v>33</v>
      </c>
      <c r="R4360" t="s">
        <v>34</v>
      </c>
      <c r="S4360" t="s">
        <v>3282</v>
      </c>
      <c r="T4360" t="s">
        <v>793</v>
      </c>
      <c r="W4360" t="s">
        <v>2688</v>
      </c>
    </row>
    <row r="4361" spans="1:24" x14ac:dyDescent="0.3">
      <c r="A4361">
        <v>973430</v>
      </c>
      <c r="B4361" t="s">
        <v>30992</v>
      </c>
      <c r="C4361" t="s">
        <v>30993</v>
      </c>
      <c r="D4361" t="s">
        <v>30994</v>
      </c>
      <c r="E4361" t="s">
        <v>195</v>
      </c>
      <c r="F4361" t="s">
        <v>572</v>
      </c>
      <c r="G4361" t="s">
        <v>43</v>
      </c>
      <c r="H4361" t="s">
        <v>30995</v>
      </c>
      <c r="I4361" t="s">
        <v>30996</v>
      </c>
      <c r="J4361" t="s">
        <v>30997</v>
      </c>
      <c r="K4361">
        <v>99</v>
      </c>
      <c r="L4361" t="s">
        <v>518</v>
      </c>
      <c r="N4361" t="s">
        <v>68</v>
      </c>
      <c r="O4361" t="s">
        <v>1548</v>
      </c>
      <c r="P4361" t="s">
        <v>519</v>
      </c>
      <c r="Q4361" t="s">
        <v>33</v>
      </c>
      <c r="R4361" t="s">
        <v>34</v>
      </c>
      <c r="S4361" t="s">
        <v>30998</v>
      </c>
      <c r="W4361" t="s">
        <v>30999</v>
      </c>
      <c r="X4361" t="s">
        <v>60</v>
      </c>
    </row>
    <row r="4362" spans="1:24" x14ac:dyDescent="0.3">
      <c r="A4362">
        <v>973433</v>
      </c>
      <c r="B4362">
        <v>256226</v>
      </c>
      <c r="C4362" t="s">
        <v>31000</v>
      </c>
      <c r="D4362" t="s">
        <v>31001</v>
      </c>
      <c r="F4362" t="s">
        <v>112</v>
      </c>
      <c r="G4362" t="s">
        <v>27</v>
      </c>
      <c r="H4362" t="s">
        <v>31002</v>
      </c>
      <c r="I4362" t="s">
        <v>31003</v>
      </c>
      <c r="J4362" t="s">
        <v>31004</v>
      </c>
      <c r="K4362">
        <v>115</v>
      </c>
      <c r="N4362" t="s">
        <v>31</v>
      </c>
      <c r="O4362" t="s">
        <v>158</v>
      </c>
      <c r="Q4362" t="s">
        <v>33</v>
      </c>
      <c r="R4362" t="s">
        <v>34</v>
      </c>
      <c r="S4362" t="s">
        <v>31005</v>
      </c>
      <c r="W4362" t="s">
        <v>108</v>
      </c>
      <c r="X4362" t="s">
        <v>60</v>
      </c>
    </row>
    <row r="4363" spans="1:24" x14ac:dyDescent="0.3">
      <c r="A4363">
        <v>973407</v>
      </c>
      <c r="B4363" t="s">
        <v>31006</v>
      </c>
      <c r="C4363" t="s">
        <v>31007</v>
      </c>
      <c r="D4363" t="s">
        <v>31008</v>
      </c>
      <c r="E4363" t="s">
        <v>195</v>
      </c>
      <c r="F4363" t="s">
        <v>3983</v>
      </c>
      <c r="G4363" t="s">
        <v>43</v>
      </c>
      <c r="H4363" t="s">
        <v>31009</v>
      </c>
      <c r="I4363" t="s">
        <v>31009</v>
      </c>
      <c r="J4363" t="s">
        <v>31010</v>
      </c>
      <c r="K4363">
        <v>0</v>
      </c>
      <c r="N4363" t="s">
        <v>31</v>
      </c>
      <c r="O4363" t="s">
        <v>47</v>
      </c>
      <c r="R4363" t="s">
        <v>903</v>
      </c>
      <c r="S4363" t="s">
        <v>31011</v>
      </c>
      <c r="W4363" t="s">
        <v>2688</v>
      </c>
    </row>
    <row r="4364" spans="1:24" x14ac:dyDescent="0.3">
      <c r="A4364">
        <v>973408</v>
      </c>
      <c r="B4364" t="s">
        <v>31012</v>
      </c>
      <c r="C4364" t="s">
        <v>31013</v>
      </c>
      <c r="D4364" t="s">
        <v>31014</v>
      </c>
      <c r="F4364" t="s">
        <v>562</v>
      </c>
      <c r="G4364" t="s">
        <v>27</v>
      </c>
      <c r="H4364" t="s">
        <v>31015</v>
      </c>
      <c r="I4364" t="s">
        <v>31016</v>
      </c>
      <c r="J4364" t="s">
        <v>31017</v>
      </c>
      <c r="K4364">
        <v>106</v>
      </c>
      <c r="L4364" t="s">
        <v>31018</v>
      </c>
      <c r="N4364" t="s">
        <v>68</v>
      </c>
      <c r="O4364" t="s">
        <v>130</v>
      </c>
      <c r="P4364" t="s">
        <v>370</v>
      </c>
      <c r="Q4364" t="s">
        <v>33</v>
      </c>
      <c r="R4364" t="s">
        <v>34</v>
      </c>
      <c r="S4364" t="s">
        <v>87</v>
      </c>
      <c r="W4364" t="s">
        <v>31019</v>
      </c>
      <c r="X4364" t="s">
        <v>38</v>
      </c>
    </row>
    <row r="4365" spans="1:24" x14ac:dyDescent="0.3">
      <c r="A4365">
        <v>973409</v>
      </c>
      <c r="B4365">
        <v>46513</v>
      </c>
      <c r="C4365" t="s">
        <v>31020</v>
      </c>
      <c r="D4365" t="s">
        <v>31021</v>
      </c>
      <c r="E4365" t="s">
        <v>195</v>
      </c>
      <c r="F4365" t="s">
        <v>1360</v>
      </c>
      <c r="G4365" t="s">
        <v>27</v>
      </c>
      <c r="H4365" t="s">
        <v>31022</v>
      </c>
      <c r="I4365" t="s">
        <v>31023</v>
      </c>
      <c r="J4365" t="s">
        <v>31024</v>
      </c>
      <c r="K4365">
        <v>114</v>
      </c>
      <c r="L4365" t="s">
        <v>31025</v>
      </c>
      <c r="N4365" t="s">
        <v>68</v>
      </c>
      <c r="O4365" t="s">
        <v>158</v>
      </c>
      <c r="P4365" t="s">
        <v>25028</v>
      </c>
      <c r="Q4365" t="s">
        <v>33</v>
      </c>
      <c r="R4365" t="s">
        <v>34</v>
      </c>
      <c r="S4365" t="s">
        <v>31026</v>
      </c>
      <c r="T4365" t="s">
        <v>1320</v>
      </c>
      <c r="W4365" t="s">
        <v>31027</v>
      </c>
      <c r="X4365" t="s">
        <v>38</v>
      </c>
    </row>
    <row r="4366" spans="1:24" x14ac:dyDescent="0.3">
      <c r="A4366">
        <v>973410</v>
      </c>
      <c r="B4366" t="s">
        <v>6273</v>
      </c>
      <c r="C4366" t="s">
        <v>6274</v>
      </c>
      <c r="D4366" t="s">
        <v>6275</v>
      </c>
      <c r="F4366" t="s">
        <v>507</v>
      </c>
      <c r="G4366" t="s">
        <v>43</v>
      </c>
      <c r="H4366" t="s">
        <v>31028</v>
      </c>
      <c r="J4366" t="s">
        <v>31029</v>
      </c>
      <c r="N4366" t="s">
        <v>31</v>
      </c>
      <c r="R4366" t="s">
        <v>78</v>
      </c>
      <c r="S4366" t="e">
        <f>- Neuquén</f>
        <v>#NAME?</v>
      </c>
      <c r="T4366" t="s">
        <v>2172</v>
      </c>
      <c r="W4366" t="s">
        <v>31030</v>
      </c>
    </row>
    <row r="4367" spans="1:24" x14ac:dyDescent="0.3">
      <c r="A4367">
        <v>973412</v>
      </c>
      <c r="B4367">
        <v>39675054</v>
      </c>
      <c r="C4367" t="s">
        <v>31031</v>
      </c>
      <c r="D4367" t="s">
        <v>31032</v>
      </c>
      <c r="F4367" t="s">
        <v>507</v>
      </c>
      <c r="G4367" t="s">
        <v>27</v>
      </c>
      <c r="H4367" t="s">
        <v>31033</v>
      </c>
      <c r="J4367" t="s">
        <v>31034</v>
      </c>
      <c r="N4367" t="s">
        <v>31</v>
      </c>
      <c r="R4367" t="s">
        <v>78</v>
      </c>
      <c r="S4367" t="s">
        <v>31035</v>
      </c>
      <c r="W4367" t="s">
        <v>31036</v>
      </c>
    </row>
    <row r="4368" spans="1:24" x14ac:dyDescent="0.3">
      <c r="A4368">
        <v>973413</v>
      </c>
      <c r="B4368">
        <v>168211</v>
      </c>
      <c r="C4368" t="s">
        <v>31037</v>
      </c>
      <c r="D4368" t="s">
        <v>31038</v>
      </c>
      <c r="F4368" t="s">
        <v>153</v>
      </c>
      <c r="G4368" t="s">
        <v>43</v>
      </c>
      <c r="H4368" t="s">
        <v>31039</v>
      </c>
      <c r="I4368" t="s">
        <v>31040</v>
      </c>
      <c r="J4368" t="s">
        <v>31041</v>
      </c>
      <c r="K4368">
        <v>102</v>
      </c>
      <c r="L4368" t="s">
        <v>12253</v>
      </c>
      <c r="N4368" t="s">
        <v>68</v>
      </c>
      <c r="O4368" t="s">
        <v>130</v>
      </c>
      <c r="P4368" t="s">
        <v>4343</v>
      </c>
      <c r="Q4368" t="s">
        <v>33</v>
      </c>
      <c r="R4368" t="s">
        <v>34</v>
      </c>
      <c r="S4368" t="s">
        <v>6789</v>
      </c>
      <c r="W4368" t="s">
        <v>31042</v>
      </c>
      <c r="X4368" t="s">
        <v>60</v>
      </c>
    </row>
    <row r="4369" spans="1:24" x14ac:dyDescent="0.3">
      <c r="A4369">
        <v>973414</v>
      </c>
      <c r="B4369">
        <v>300548</v>
      </c>
      <c r="C4369" t="s">
        <v>31043</v>
      </c>
      <c r="D4369" t="s">
        <v>31044</v>
      </c>
      <c r="E4369" t="s">
        <v>195</v>
      </c>
      <c r="F4369" t="s">
        <v>6221</v>
      </c>
      <c r="G4369" t="s">
        <v>43</v>
      </c>
      <c r="H4369" t="s">
        <v>31045</v>
      </c>
      <c r="I4369" t="s">
        <v>31046</v>
      </c>
      <c r="J4369" t="s">
        <v>31047</v>
      </c>
      <c r="K4369">
        <v>156</v>
      </c>
      <c r="L4369" t="s">
        <v>840</v>
      </c>
      <c r="N4369" t="s">
        <v>68</v>
      </c>
      <c r="O4369" t="s">
        <v>1548</v>
      </c>
      <c r="P4369" t="s">
        <v>841</v>
      </c>
      <c r="Q4369" t="s">
        <v>33</v>
      </c>
      <c r="R4369" t="s">
        <v>34</v>
      </c>
      <c r="S4369" t="s">
        <v>31048</v>
      </c>
      <c r="T4369" t="s">
        <v>4629</v>
      </c>
      <c r="W4369" t="s">
        <v>31049</v>
      </c>
      <c r="X4369" t="s">
        <v>38</v>
      </c>
    </row>
    <row r="4370" spans="1:24" x14ac:dyDescent="0.3">
      <c r="A4370">
        <v>973415</v>
      </c>
      <c r="B4370" t="s">
        <v>8867</v>
      </c>
      <c r="C4370" t="s">
        <v>8868</v>
      </c>
      <c r="D4370" t="s">
        <v>8869</v>
      </c>
      <c r="E4370" t="s">
        <v>195</v>
      </c>
      <c r="F4370" t="s">
        <v>6865</v>
      </c>
      <c r="G4370" t="s">
        <v>27</v>
      </c>
      <c r="H4370" t="s">
        <v>31050</v>
      </c>
      <c r="I4370" t="s">
        <v>31051</v>
      </c>
      <c r="J4370" t="s">
        <v>31052</v>
      </c>
      <c r="K4370">
        <v>154</v>
      </c>
      <c r="N4370" t="s">
        <v>31</v>
      </c>
      <c r="O4370" t="s">
        <v>1557</v>
      </c>
      <c r="Q4370" t="s">
        <v>33</v>
      </c>
      <c r="R4370" t="s">
        <v>34</v>
      </c>
      <c r="S4370" t="s">
        <v>8874</v>
      </c>
      <c r="W4370" t="s">
        <v>31053</v>
      </c>
      <c r="X4370" t="s">
        <v>38</v>
      </c>
    </row>
    <row r="4371" spans="1:24" x14ac:dyDescent="0.3">
      <c r="A4371">
        <v>973416</v>
      </c>
      <c r="B4371" t="s">
        <v>31054</v>
      </c>
      <c r="C4371" t="s">
        <v>31055</v>
      </c>
      <c r="D4371" t="s">
        <v>31056</v>
      </c>
      <c r="E4371" t="s">
        <v>2632</v>
      </c>
      <c r="F4371" t="s">
        <v>292</v>
      </c>
      <c r="G4371" t="s">
        <v>27</v>
      </c>
      <c r="H4371" t="s">
        <v>31057</v>
      </c>
      <c r="I4371" t="s">
        <v>31058</v>
      </c>
      <c r="J4371" t="s">
        <v>31059</v>
      </c>
      <c r="K4371">
        <v>14</v>
      </c>
      <c r="L4371" t="s">
        <v>16029</v>
      </c>
      <c r="N4371" t="s">
        <v>68</v>
      </c>
      <c r="O4371" t="s">
        <v>3200</v>
      </c>
      <c r="P4371" t="s">
        <v>2380</v>
      </c>
      <c r="Q4371" t="s">
        <v>33</v>
      </c>
      <c r="R4371" t="s">
        <v>34</v>
      </c>
      <c r="S4371" t="s">
        <v>31060</v>
      </c>
      <c r="T4371" t="s">
        <v>31061</v>
      </c>
      <c r="W4371" t="s">
        <v>31062</v>
      </c>
      <c r="X4371" t="s">
        <v>60</v>
      </c>
    </row>
    <row r="4372" spans="1:24" x14ac:dyDescent="0.3">
      <c r="A4372">
        <v>973417</v>
      </c>
      <c r="B4372" t="s">
        <v>31063</v>
      </c>
      <c r="C4372" t="s">
        <v>31064</v>
      </c>
      <c r="D4372" t="s">
        <v>31065</v>
      </c>
      <c r="E4372" t="s">
        <v>22168</v>
      </c>
      <c r="F4372" t="s">
        <v>53</v>
      </c>
      <c r="G4372" t="s">
        <v>27</v>
      </c>
      <c r="H4372" t="s">
        <v>31066</v>
      </c>
      <c r="I4372" t="s">
        <v>31067</v>
      </c>
      <c r="J4372" t="s">
        <v>31068</v>
      </c>
      <c r="K4372">
        <v>85</v>
      </c>
      <c r="N4372" t="s">
        <v>31</v>
      </c>
      <c r="O4372" t="s">
        <v>3200</v>
      </c>
      <c r="Q4372" t="s">
        <v>33</v>
      </c>
      <c r="R4372" t="s">
        <v>34</v>
      </c>
      <c r="S4372" t="e">
        <f>- Provincia: Río Negro</f>
        <v>#NAME?</v>
      </c>
      <c r="W4372" t="s">
        <v>31069</v>
      </c>
      <c r="X4372" t="s">
        <v>60</v>
      </c>
    </row>
    <row r="4373" spans="1:24" x14ac:dyDescent="0.3">
      <c r="A4373">
        <v>973418</v>
      </c>
      <c r="B4373" t="s">
        <v>31070</v>
      </c>
      <c r="C4373" t="s">
        <v>31071</v>
      </c>
      <c r="D4373" t="s">
        <v>31072</v>
      </c>
      <c r="F4373" t="s">
        <v>970</v>
      </c>
      <c r="G4373" t="s">
        <v>43</v>
      </c>
      <c r="H4373" t="s">
        <v>31073</v>
      </c>
      <c r="I4373" t="s">
        <v>31074</v>
      </c>
      <c r="J4373" t="s">
        <v>31075</v>
      </c>
      <c r="K4373">
        <v>99</v>
      </c>
      <c r="N4373" t="s">
        <v>31</v>
      </c>
      <c r="O4373" t="s">
        <v>158</v>
      </c>
      <c r="Q4373" t="s">
        <v>33</v>
      </c>
      <c r="R4373" t="s">
        <v>34</v>
      </c>
      <c r="S4373" t="s">
        <v>31076</v>
      </c>
      <c r="W4373" t="s">
        <v>31077</v>
      </c>
      <c r="X4373" t="s">
        <v>60</v>
      </c>
    </row>
    <row r="4374" spans="1:24" x14ac:dyDescent="0.3">
      <c r="A4374">
        <v>973419</v>
      </c>
      <c r="B4374" t="s">
        <v>31078</v>
      </c>
      <c r="C4374" t="s">
        <v>31079</v>
      </c>
      <c r="D4374" t="s">
        <v>31080</v>
      </c>
      <c r="F4374" t="s">
        <v>485</v>
      </c>
      <c r="G4374" t="s">
        <v>43</v>
      </c>
      <c r="H4374" t="s">
        <v>31081</v>
      </c>
      <c r="I4374" t="s">
        <v>31082</v>
      </c>
      <c r="J4374" t="s">
        <v>31083</v>
      </c>
      <c r="K4374">
        <v>181</v>
      </c>
      <c r="L4374" t="s">
        <v>3030</v>
      </c>
      <c r="N4374" t="s">
        <v>68</v>
      </c>
      <c r="O4374" t="s">
        <v>1548</v>
      </c>
      <c r="P4374" t="s">
        <v>491</v>
      </c>
      <c r="Q4374" t="s">
        <v>33</v>
      </c>
      <c r="R4374" t="s">
        <v>34</v>
      </c>
      <c r="S4374" t="s">
        <v>31084</v>
      </c>
      <c r="W4374" t="s">
        <v>18733</v>
      </c>
      <c r="X4374" t="s">
        <v>38</v>
      </c>
    </row>
    <row r="4375" spans="1:24" x14ac:dyDescent="0.3">
      <c r="A4375">
        <v>973421</v>
      </c>
      <c r="B4375" t="s">
        <v>31085</v>
      </c>
      <c r="C4375" t="s">
        <v>31086</v>
      </c>
      <c r="D4375" t="s">
        <v>31087</v>
      </c>
      <c r="E4375" t="s">
        <v>1788</v>
      </c>
      <c r="F4375" t="s">
        <v>920</v>
      </c>
      <c r="G4375" t="s">
        <v>43</v>
      </c>
      <c r="H4375" t="s">
        <v>31081</v>
      </c>
      <c r="I4375" t="s">
        <v>31081</v>
      </c>
      <c r="J4375" t="s">
        <v>31088</v>
      </c>
      <c r="K4375">
        <v>0</v>
      </c>
      <c r="N4375" t="s">
        <v>31</v>
      </c>
      <c r="O4375" t="s">
        <v>3200</v>
      </c>
      <c r="Q4375" t="s">
        <v>1586</v>
      </c>
      <c r="R4375" t="s">
        <v>1587</v>
      </c>
      <c r="S4375" t="s">
        <v>31089</v>
      </c>
      <c r="W4375" t="s">
        <v>31090</v>
      </c>
    </row>
    <row r="4376" spans="1:24" x14ac:dyDescent="0.3">
      <c r="A4376">
        <v>973420</v>
      </c>
      <c r="B4376" t="s">
        <v>10145</v>
      </c>
      <c r="C4376" t="s">
        <v>10146</v>
      </c>
      <c r="D4376" t="s">
        <v>10147</v>
      </c>
      <c r="F4376" t="s">
        <v>668</v>
      </c>
      <c r="G4376" t="s">
        <v>27</v>
      </c>
      <c r="H4376" t="s">
        <v>31091</v>
      </c>
      <c r="J4376" t="s">
        <v>31092</v>
      </c>
      <c r="N4376" t="s">
        <v>31</v>
      </c>
      <c r="R4376" t="s">
        <v>78</v>
      </c>
      <c r="S4376" t="s">
        <v>10150</v>
      </c>
      <c r="W4376" t="s">
        <v>9050</v>
      </c>
      <c r="X4376" t="s">
        <v>38</v>
      </c>
    </row>
    <row r="4377" spans="1:24" x14ac:dyDescent="0.3">
      <c r="A4377">
        <v>973422</v>
      </c>
      <c r="B4377">
        <v>285019</v>
      </c>
      <c r="C4377" t="s">
        <v>31093</v>
      </c>
      <c r="D4377" t="s">
        <v>31094</v>
      </c>
      <c r="E4377" t="s">
        <v>2001</v>
      </c>
      <c r="F4377" t="s">
        <v>668</v>
      </c>
      <c r="G4377" t="s">
        <v>43</v>
      </c>
      <c r="H4377" t="s">
        <v>31095</v>
      </c>
      <c r="I4377" t="s">
        <v>31096</v>
      </c>
      <c r="J4377" t="s">
        <v>31097</v>
      </c>
      <c r="K4377">
        <v>196</v>
      </c>
      <c r="N4377" t="s">
        <v>31</v>
      </c>
      <c r="O4377" t="s">
        <v>47</v>
      </c>
      <c r="Q4377" t="s">
        <v>33</v>
      </c>
      <c r="R4377" t="s">
        <v>34</v>
      </c>
      <c r="S4377" t="s">
        <v>31098</v>
      </c>
      <c r="W4377" t="s">
        <v>20356</v>
      </c>
      <c r="X4377" t="s">
        <v>38</v>
      </c>
    </row>
    <row r="4378" spans="1:24" x14ac:dyDescent="0.3">
      <c r="A4378">
        <v>973423</v>
      </c>
      <c r="B4378">
        <v>102875</v>
      </c>
      <c r="C4378" t="s">
        <v>31099</v>
      </c>
      <c r="D4378" t="s">
        <v>31100</v>
      </c>
      <c r="E4378" t="s">
        <v>364</v>
      </c>
      <c r="F4378" t="s">
        <v>920</v>
      </c>
      <c r="G4378" t="s">
        <v>27</v>
      </c>
      <c r="H4378" t="s">
        <v>31101</v>
      </c>
      <c r="I4378" t="s">
        <v>31102</v>
      </c>
      <c r="J4378" t="s">
        <v>31103</v>
      </c>
      <c r="K4378">
        <v>230</v>
      </c>
      <c r="N4378" t="s">
        <v>31</v>
      </c>
      <c r="O4378" t="s">
        <v>47</v>
      </c>
      <c r="Q4378" t="s">
        <v>33</v>
      </c>
      <c r="R4378" t="s">
        <v>34</v>
      </c>
      <c r="S4378" t="s">
        <v>31104</v>
      </c>
      <c r="W4378" t="s">
        <v>31105</v>
      </c>
      <c r="X4378" t="s">
        <v>38</v>
      </c>
    </row>
    <row r="4379" spans="1:24" x14ac:dyDescent="0.3">
      <c r="A4379">
        <v>973425</v>
      </c>
      <c r="B4379" t="s">
        <v>31106</v>
      </c>
      <c r="C4379" t="s">
        <v>31107</v>
      </c>
      <c r="D4379" t="s">
        <v>31108</v>
      </c>
      <c r="E4379" t="s">
        <v>185</v>
      </c>
      <c r="F4379" t="s">
        <v>84</v>
      </c>
      <c r="G4379" t="s">
        <v>27</v>
      </c>
      <c r="H4379" t="s">
        <v>31109</v>
      </c>
      <c r="I4379" t="s">
        <v>31110</v>
      </c>
      <c r="J4379" t="s">
        <v>31111</v>
      </c>
      <c r="K4379">
        <v>231</v>
      </c>
      <c r="N4379" t="s">
        <v>31</v>
      </c>
      <c r="O4379" t="s">
        <v>32</v>
      </c>
      <c r="Q4379" t="s">
        <v>1586</v>
      </c>
      <c r="R4379" t="s">
        <v>1587</v>
      </c>
      <c r="S4379" t="s">
        <v>31112</v>
      </c>
      <c r="T4379" t="s">
        <v>31113</v>
      </c>
      <c r="W4379" t="s">
        <v>31114</v>
      </c>
      <c r="X4379" t="s">
        <v>38</v>
      </c>
    </row>
    <row r="4380" spans="1:24" x14ac:dyDescent="0.3">
      <c r="A4380">
        <v>973427</v>
      </c>
      <c r="B4380" t="s">
        <v>28999</v>
      </c>
      <c r="C4380" t="s">
        <v>29000</v>
      </c>
      <c r="D4380" t="s">
        <v>29001</v>
      </c>
      <c r="F4380" t="s">
        <v>1042</v>
      </c>
      <c r="G4380" t="s">
        <v>27</v>
      </c>
      <c r="H4380" t="s">
        <v>31115</v>
      </c>
      <c r="I4380" t="s">
        <v>31116</v>
      </c>
      <c r="J4380" t="s">
        <v>31117</v>
      </c>
      <c r="K4380">
        <v>229</v>
      </c>
      <c r="N4380" t="s">
        <v>31</v>
      </c>
      <c r="O4380" t="s">
        <v>1557</v>
      </c>
      <c r="Q4380" t="s">
        <v>33</v>
      </c>
      <c r="R4380" t="s">
        <v>34</v>
      </c>
      <c r="S4380" t="s">
        <v>29005</v>
      </c>
      <c r="T4380" t="s">
        <v>29006</v>
      </c>
      <c r="W4380" t="s">
        <v>1006</v>
      </c>
      <c r="X4380" t="s">
        <v>38</v>
      </c>
    </row>
    <row r="4381" spans="1:24" x14ac:dyDescent="0.3">
      <c r="A4381">
        <v>973429</v>
      </c>
      <c r="B4381">
        <v>220754</v>
      </c>
      <c r="C4381" t="s">
        <v>31118</v>
      </c>
      <c r="D4381" t="s">
        <v>31119</v>
      </c>
      <c r="E4381" t="s">
        <v>101</v>
      </c>
      <c r="F4381" t="s">
        <v>1350</v>
      </c>
      <c r="G4381" t="s">
        <v>27</v>
      </c>
      <c r="H4381" t="s">
        <v>31120</v>
      </c>
      <c r="I4381" t="s">
        <v>31121</v>
      </c>
      <c r="J4381" t="s">
        <v>31122</v>
      </c>
      <c r="K4381">
        <v>234</v>
      </c>
      <c r="N4381" t="s">
        <v>31</v>
      </c>
      <c r="O4381" t="s">
        <v>47</v>
      </c>
      <c r="Q4381" t="s">
        <v>33</v>
      </c>
      <c r="R4381" t="s">
        <v>34</v>
      </c>
      <c r="S4381" t="s">
        <v>31123</v>
      </c>
      <c r="T4381" t="s">
        <v>15325</v>
      </c>
      <c r="W4381" t="s">
        <v>80</v>
      </c>
      <c r="X4381" t="s">
        <v>38</v>
      </c>
    </row>
    <row r="4382" spans="1:24" x14ac:dyDescent="0.3">
      <c r="A4382">
        <v>973434</v>
      </c>
      <c r="B4382">
        <v>296822</v>
      </c>
      <c r="C4382" t="s">
        <v>31124</v>
      </c>
      <c r="D4382" t="s">
        <v>31125</v>
      </c>
      <c r="F4382" t="s">
        <v>947</v>
      </c>
      <c r="G4382" t="s">
        <v>27</v>
      </c>
      <c r="H4382" t="s">
        <v>31126</v>
      </c>
      <c r="I4382" t="s">
        <v>31127</v>
      </c>
      <c r="J4382" t="s">
        <v>31128</v>
      </c>
      <c r="K4382">
        <v>226</v>
      </c>
      <c r="N4382" t="s">
        <v>31</v>
      </c>
      <c r="O4382" t="s">
        <v>32</v>
      </c>
      <c r="Q4382" t="s">
        <v>33</v>
      </c>
      <c r="R4382" t="s">
        <v>34</v>
      </c>
      <c r="S4382" t="e">
        <f>- Neuquén - Oeste</f>
        <v>#NAME?</v>
      </c>
      <c r="T4382" t="s">
        <v>31129</v>
      </c>
      <c r="W4382" t="s">
        <v>5445</v>
      </c>
      <c r="X4382" t="s">
        <v>38</v>
      </c>
    </row>
    <row r="4383" spans="1:24" x14ac:dyDescent="0.3">
      <c r="A4383">
        <v>973435</v>
      </c>
      <c r="B4383" t="s">
        <v>31130</v>
      </c>
      <c r="C4383" t="s">
        <v>31131</v>
      </c>
      <c r="D4383" t="s">
        <v>31132</v>
      </c>
      <c r="F4383" t="s">
        <v>1911</v>
      </c>
      <c r="G4383" t="s">
        <v>43</v>
      </c>
      <c r="H4383" t="s">
        <v>31133</v>
      </c>
      <c r="I4383" t="s">
        <v>31134</v>
      </c>
      <c r="J4383" t="s">
        <v>31135</v>
      </c>
      <c r="K4383">
        <v>221</v>
      </c>
      <c r="N4383" t="s">
        <v>31</v>
      </c>
      <c r="O4383" t="s">
        <v>47</v>
      </c>
      <c r="Q4383" t="s">
        <v>33</v>
      </c>
      <c r="R4383" t="s">
        <v>34</v>
      </c>
      <c r="S4383" t="e">
        <f>- Neuquén - Barrio Manuel Belgrano</f>
        <v>#NAME?</v>
      </c>
      <c r="W4383" t="s">
        <v>31136</v>
      </c>
      <c r="X4383" t="s">
        <v>38</v>
      </c>
    </row>
    <row r="4384" spans="1:24" x14ac:dyDescent="0.3">
      <c r="A4384">
        <v>973436</v>
      </c>
      <c r="B4384">
        <v>241098</v>
      </c>
      <c r="C4384" t="s">
        <v>31137</v>
      </c>
      <c r="D4384" t="s">
        <v>31138</v>
      </c>
      <c r="F4384" t="s">
        <v>125</v>
      </c>
      <c r="G4384" t="s">
        <v>27</v>
      </c>
      <c r="H4384" t="s">
        <v>31139</v>
      </c>
      <c r="I4384" t="s">
        <v>31140</v>
      </c>
      <c r="J4384" t="s">
        <v>31141</v>
      </c>
      <c r="K4384">
        <v>226</v>
      </c>
      <c r="L4384" t="s">
        <v>3030</v>
      </c>
      <c r="N4384" t="s">
        <v>68</v>
      </c>
      <c r="O4384" t="s">
        <v>1548</v>
      </c>
      <c r="P4384" t="s">
        <v>491</v>
      </c>
      <c r="Q4384" t="s">
        <v>33</v>
      </c>
      <c r="R4384" t="s">
        <v>34</v>
      </c>
      <c r="S4384" t="s">
        <v>31142</v>
      </c>
      <c r="W4384" t="s">
        <v>31143</v>
      </c>
      <c r="X4384" t="s">
        <v>38</v>
      </c>
    </row>
    <row r="4385" spans="1:24" x14ac:dyDescent="0.3">
      <c r="A4385">
        <v>973437</v>
      </c>
      <c r="B4385" t="s">
        <v>31144</v>
      </c>
      <c r="C4385" t="s">
        <v>31145</v>
      </c>
      <c r="D4385" t="s">
        <v>31146</v>
      </c>
      <c r="F4385" t="s">
        <v>112</v>
      </c>
      <c r="G4385" t="s">
        <v>43</v>
      </c>
      <c r="H4385" t="s">
        <v>31147</v>
      </c>
      <c r="J4385" t="s">
        <v>31148</v>
      </c>
      <c r="N4385" t="s">
        <v>31</v>
      </c>
      <c r="R4385" t="s">
        <v>78</v>
      </c>
      <c r="S4385" t="s">
        <v>31149</v>
      </c>
      <c r="W4385" t="s">
        <v>31150</v>
      </c>
    </row>
    <row r="4386" spans="1:24" x14ac:dyDescent="0.3">
      <c r="A4386">
        <v>973442</v>
      </c>
      <c r="B4386" t="s">
        <v>31151</v>
      </c>
      <c r="C4386" t="s">
        <v>31152</v>
      </c>
      <c r="D4386" t="s">
        <v>31153</v>
      </c>
      <c r="F4386" t="s">
        <v>650</v>
      </c>
      <c r="G4386" t="s">
        <v>27</v>
      </c>
      <c r="H4386" t="s">
        <v>31154</v>
      </c>
      <c r="I4386" t="s">
        <v>31155</v>
      </c>
      <c r="J4386" t="s">
        <v>31156</v>
      </c>
      <c r="K4386">
        <v>167</v>
      </c>
      <c r="L4386" t="s">
        <v>576</v>
      </c>
      <c r="N4386" t="s">
        <v>68</v>
      </c>
      <c r="O4386" t="s">
        <v>1557</v>
      </c>
      <c r="P4386" t="s">
        <v>577</v>
      </c>
      <c r="Q4386" t="s">
        <v>33</v>
      </c>
      <c r="R4386" t="s">
        <v>34</v>
      </c>
      <c r="S4386" t="s">
        <v>31157</v>
      </c>
      <c r="W4386" t="s">
        <v>108</v>
      </c>
      <c r="X4386" t="s">
        <v>38</v>
      </c>
    </row>
    <row r="4387" spans="1:24" x14ac:dyDescent="0.3">
      <c r="A4387">
        <v>973445</v>
      </c>
      <c r="B4387">
        <v>195957</v>
      </c>
      <c r="C4387" t="s">
        <v>31158</v>
      </c>
      <c r="D4387" t="s">
        <v>31159</v>
      </c>
      <c r="E4387" t="s">
        <v>140</v>
      </c>
      <c r="F4387" t="s">
        <v>219</v>
      </c>
      <c r="G4387" t="s">
        <v>27</v>
      </c>
      <c r="H4387" t="s">
        <v>31160</v>
      </c>
      <c r="I4387" t="s">
        <v>31161</v>
      </c>
      <c r="J4387" t="s">
        <v>31162</v>
      </c>
      <c r="K4387">
        <v>12</v>
      </c>
      <c r="N4387" t="s">
        <v>31</v>
      </c>
      <c r="O4387" t="s">
        <v>1557</v>
      </c>
      <c r="Q4387" t="s">
        <v>33</v>
      </c>
      <c r="R4387" t="s">
        <v>34</v>
      </c>
      <c r="S4387" t="s">
        <v>31163</v>
      </c>
      <c r="T4387" t="s">
        <v>31164</v>
      </c>
      <c r="W4387" t="s">
        <v>31165</v>
      </c>
      <c r="X4387" t="s">
        <v>60</v>
      </c>
    </row>
    <row r="4388" spans="1:24" x14ac:dyDescent="0.3">
      <c r="A4388">
        <v>973446</v>
      </c>
      <c r="B4388">
        <v>312084</v>
      </c>
      <c r="C4388" t="s">
        <v>31166</v>
      </c>
      <c r="D4388" t="s">
        <v>31167</v>
      </c>
      <c r="E4388" t="s">
        <v>185</v>
      </c>
      <c r="F4388" t="s">
        <v>1001</v>
      </c>
      <c r="G4388" t="s">
        <v>27</v>
      </c>
      <c r="H4388" t="s">
        <v>31168</v>
      </c>
      <c r="J4388" t="s">
        <v>31169</v>
      </c>
      <c r="N4388" t="s">
        <v>31</v>
      </c>
      <c r="R4388" t="s">
        <v>78</v>
      </c>
      <c r="S4388" t="s">
        <v>31170</v>
      </c>
      <c r="T4388" t="s">
        <v>4503</v>
      </c>
      <c r="W4388" t="s">
        <v>31171</v>
      </c>
      <c r="X4388" t="s">
        <v>38</v>
      </c>
    </row>
    <row r="4389" spans="1:24" x14ac:dyDescent="0.3">
      <c r="A4389">
        <v>973448</v>
      </c>
      <c r="B4389" t="s">
        <v>31172</v>
      </c>
      <c r="C4389" t="s">
        <v>31173</v>
      </c>
      <c r="D4389" t="s">
        <v>31174</v>
      </c>
      <c r="E4389" t="s">
        <v>195</v>
      </c>
      <c r="F4389" t="s">
        <v>920</v>
      </c>
      <c r="G4389" t="s">
        <v>27</v>
      </c>
      <c r="H4389" t="s">
        <v>31168</v>
      </c>
      <c r="J4389" t="s">
        <v>31175</v>
      </c>
      <c r="N4389" t="s">
        <v>31</v>
      </c>
      <c r="R4389" t="s">
        <v>78</v>
      </c>
      <c r="S4389" t="s">
        <v>31176</v>
      </c>
      <c r="W4389" t="s">
        <v>31177</v>
      </c>
    </row>
    <row r="4390" spans="1:24" x14ac:dyDescent="0.3">
      <c r="A4390">
        <v>973449</v>
      </c>
      <c r="B4390">
        <v>263901</v>
      </c>
      <c r="C4390" t="s">
        <v>31178</v>
      </c>
      <c r="D4390" t="s">
        <v>31179</v>
      </c>
      <c r="F4390" t="s">
        <v>650</v>
      </c>
      <c r="G4390" t="s">
        <v>27</v>
      </c>
      <c r="H4390" t="s">
        <v>31180</v>
      </c>
      <c r="I4390" t="s">
        <v>31181</v>
      </c>
      <c r="J4390" t="s">
        <v>31182</v>
      </c>
      <c r="K4390">
        <v>149</v>
      </c>
      <c r="N4390" t="s">
        <v>31</v>
      </c>
      <c r="O4390" t="s">
        <v>32</v>
      </c>
      <c r="Q4390" t="s">
        <v>33</v>
      </c>
      <c r="R4390" t="s">
        <v>34</v>
      </c>
      <c r="S4390" t="s">
        <v>31183</v>
      </c>
      <c r="T4390" t="s">
        <v>725</v>
      </c>
      <c r="W4390" t="s">
        <v>7398</v>
      </c>
      <c r="X4390" t="s">
        <v>38</v>
      </c>
    </row>
    <row r="4391" spans="1:24" x14ac:dyDescent="0.3">
      <c r="A4391">
        <v>973450</v>
      </c>
      <c r="B4391">
        <v>214060</v>
      </c>
      <c r="C4391" t="s">
        <v>31184</v>
      </c>
      <c r="D4391" t="s">
        <v>31185</v>
      </c>
      <c r="E4391" t="s">
        <v>101</v>
      </c>
      <c r="F4391" t="s">
        <v>1833</v>
      </c>
      <c r="G4391" t="s">
        <v>43</v>
      </c>
      <c r="H4391" t="s">
        <v>31186</v>
      </c>
      <c r="J4391" t="s">
        <v>31187</v>
      </c>
      <c r="N4391" t="s">
        <v>31</v>
      </c>
      <c r="R4391" t="s">
        <v>78</v>
      </c>
      <c r="S4391" t="s">
        <v>31188</v>
      </c>
      <c r="W4391" t="s">
        <v>31189</v>
      </c>
    </row>
    <row r="4392" spans="1:24" x14ac:dyDescent="0.3">
      <c r="A4392">
        <v>973451</v>
      </c>
      <c r="B4392" t="s">
        <v>31190</v>
      </c>
      <c r="C4392" t="s">
        <v>31191</v>
      </c>
      <c r="D4392" t="s">
        <v>31192</v>
      </c>
      <c r="F4392" t="s">
        <v>53</v>
      </c>
      <c r="G4392" t="s">
        <v>27</v>
      </c>
      <c r="H4392" t="s">
        <v>31193</v>
      </c>
      <c r="I4392" t="s">
        <v>31194</v>
      </c>
      <c r="J4392" t="s">
        <v>31195</v>
      </c>
      <c r="K4392">
        <v>55</v>
      </c>
      <c r="N4392" t="s">
        <v>31</v>
      </c>
      <c r="O4392" t="s">
        <v>1557</v>
      </c>
      <c r="Q4392" t="s">
        <v>33</v>
      </c>
      <c r="R4392" t="s">
        <v>34</v>
      </c>
      <c r="S4392" t="s">
        <v>31196</v>
      </c>
      <c r="W4392" t="s">
        <v>11751</v>
      </c>
      <c r="X4392" t="s">
        <v>60</v>
      </c>
    </row>
    <row r="4393" spans="1:24" x14ac:dyDescent="0.3">
      <c r="A4393">
        <v>973454</v>
      </c>
      <c r="B4393">
        <v>27097</v>
      </c>
      <c r="C4393" t="s">
        <v>31197</v>
      </c>
      <c r="D4393" t="s">
        <v>31198</v>
      </c>
      <c r="F4393" t="s">
        <v>42</v>
      </c>
      <c r="G4393" t="s">
        <v>27</v>
      </c>
      <c r="H4393" t="s">
        <v>31199</v>
      </c>
      <c r="I4393" t="s">
        <v>31200</v>
      </c>
      <c r="J4393" t="s">
        <v>31201</v>
      </c>
      <c r="K4393">
        <v>142</v>
      </c>
      <c r="L4393" t="s">
        <v>31202</v>
      </c>
      <c r="N4393" t="s">
        <v>68</v>
      </c>
      <c r="O4393" t="s">
        <v>1548</v>
      </c>
      <c r="P4393" t="s">
        <v>491</v>
      </c>
      <c r="Q4393" t="s">
        <v>33</v>
      </c>
      <c r="R4393" t="s">
        <v>34</v>
      </c>
      <c r="S4393" t="s">
        <v>31203</v>
      </c>
      <c r="T4393" t="s">
        <v>646</v>
      </c>
      <c r="W4393" t="s">
        <v>726</v>
      </c>
      <c r="X4393" t="s">
        <v>38</v>
      </c>
    </row>
    <row r="4394" spans="1:24" x14ac:dyDescent="0.3">
      <c r="A4394">
        <v>973455</v>
      </c>
      <c r="B4394">
        <v>128220</v>
      </c>
      <c r="C4394" t="s">
        <v>31204</v>
      </c>
      <c r="D4394" t="s">
        <v>31205</v>
      </c>
      <c r="E4394" t="s">
        <v>140</v>
      </c>
      <c r="F4394" t="s">
        <v>26</v>
      </c>
      <c r="G4394" t="s">
        <v>27</v>
      </c>
      <c r="H4394" t="s">
        <v>31206</v>
      </c>
      <c r="I4394" t="s">
        <v>31207</v>
      </c>
      <c r="J4394" t="s">
        <v>31208</v>
      </c>
      <c r="K4394">
        <v>140</v>
      </c>
      <c r="L4394" t="s">
        <v>1213</v>
      </c>
      <c r="N4394" t="s">
        <v>68</v>
      </c>
      <c r="O4394" t="s">
        <v>1557</v>
      </c>
      <c r="P4394" t="s">
        <v>841</v>
      </c>
      <c r="Q4394" t="s">
        <v>33</v>
      </c>
      <c r="R4394" t="s">
        <v>34</v>
      </c>
      <c r="S4394" t="s">
        <v>31209</v>
      </c>
      <c r="T4394" t="s">
        <v>25338</v>
      </c>
      <c r="W4394" t="s">
        <v>1839</v>
      </c>
      <c r="X4394" t="s">
        <v>38</v>
      </c>
    </row>
    <row r="4395" spans="1:24" x14ac:dyDescent="0.3">
      <c r="A4395">
        <v>973456</v>
      </c>
      <c r="B4395">
        <v>71752</v>
      </c>
      <c r="C4395" t="s">
        <v>31210</v>
      </c>
      <c r="D4395" t="s">
        <v>31211</v>
      </c>
      <c r="E4395" t="s">
        <v>195</v>
      </c>
      <c r="F4395" t="s">
        <v>920</v>
      </c>
      <c r="G4395" t="s">
        <v>43</v>
      </c>
      <c r="H4395" t="s">
        <v>31212</v>
      </c>
      <c r="I4395" t="s">
        <v>31213</v>
      </c>
      <c r="J4395" t="s">
        <v>31214</v>
      </c>
      <c r="K4395">
        <v>136</v>
      </c>
      <c r="N4395" t="s">
        <v>31</v>
      </c>
      <c r="O4395" t="s">
        <v>32</v>
      </c>
      <c r="Q4395" t="s">
        <v>33</v>
      </c>
      <c r="R4395" t="s">
        <v>34</v>
      </c>
      <c r="S4395" t="s">
        <v>31215</v>
      </c>
      <c r="W4395" t="s">
        <v>1837</v>
      </c>
      <c r="X4395" t="s">
        <v>38</v>
      </c>
    </row>
    <row r="4396" spans="1:24" x14ac:dyDescent="0.3">
      <c r="A4396">
        <v>973457</v>
      </c>
      <c r="B4396">
        <v>308947</v>
      </c>
      <c r="C4396" t="s">
        <v>31216</v>
      </c>
      <c r="D4396" t="s">
        <v>31217</v>
      </c>
      <c r="F4396" t="s">
        <v>818</v>
      </c>
      <c r="G4396" t="s">
        <v>27</v>
      </c>
      <c r="H4396" t="s">
        <v>31218</v>
      </c>
      <c r="I4396" t="s">
        <v>31219</v>
      </c>
      <c r="J4396" t="s">
        <v>31220</v>
      </c>
      <c r="K4396">
        <v>110</v>
      </c>
      <c r="N4396" t="s">
        <v>31</v>
      </c>
      <c r="O4396" t="s">
        <v>32</v>
      </c>
      <c r="Q4396" t="s">
        <v>33</v>
      </c>
      <c r="R4396" t="s">
        <v>34</v>
      </c>
      <c r="S4396" t="s">
        <v>31221</v>
      </c>
      <c r="T4396" t="s">
        <v>265</v>
      </c>
      <c r="W4396" t="s">
        <v>4953</v>
      </c>
      <c r="X4396" t="s">
        <v>38</v>
      </c>
    </row>
    <row r="4397" spans="1:24" x14ac:dyDescent="0.3">
      <c r="A4397">
        <v>973459</v>
      </c>
      <c r="B4397" t="s">
        <v>15794</v>
      </c>
      <c r="C4397" t="s">
        <v>15795</v>
      </c>
      <c r="D4397" t="s">
        <v>15796</v>
      </c>
      <c r="F4397" t="s">
        <v>2326</v>
      </c>
      <c r="G4397" t="s">
        <v>43</v>
      </c>
      <c r="H4397" t="s">
        <v>31222</v>
      </c>
      <c r="I4397" t="s">
        <v>31223</v>
      </c>
      <c r="J4397" t="s">
        <v>31224</v>
      </c>
      <c r="K4397">
        <v>49</v>
      </c>
      <c r="N4397" t="s">
        <v>31</v>
      </c>
      <c r="Q4397" t="s">
        <v>119</v>
      </c>
      <c r="R4397" t="s">
        <v>120</v>
      </c>
      <c r="S4397" t="s">
        <v>15800</v>
      </c>
      <c r="T4397" t="s">
        <v>12530</v>
      </c>
      <c r="W4397" t="s">
        <v>381</v>
      </c>
      <c r="X4397" t="s">
        <v>60</v>
      </c>
    </row>
    <row r="4398" spans="1:24" x14ac:dyDescent="0.3">
      <c r="A4398">
        <v>973461</v>
      </c>
      <c r="B4398">
        <v>44107</v>
      </c>
      <c r="C4398" t="s">
        <v>31225</v>
      </c>
      <c r="D4398" t="s">
        <v>31226</v>
      </c>
      <c r="F4398" t="s">
        <v>909</v>
      </c>
      <c r="G4398" t="s">
        <v>27</v>
      </c>
      <c r="H4398" t="s">
        <v>31227</v>
      </c>
      <c r="I4398" t="s">
        <v>31228</v>
      </c>
      <c r="J4398" t="s">
        <v>31229</v>
      </c>
      <c r="K4398">
        <v>109</v>
      </c>
      <c r="L4398" t="s">
        <v>422</v>
      </c>
      <c r="N4398" t="s">
        <v>68</v>
      </c>
      <c r="O4398" t="s">
        <v>1548</v>
      </c>
      <c r="P4398" t="s">
        <v>1713</v>
      </c>
      <c r="Q4398" t="s">
        <v>33</v>
      </c>
      <c r="R4398" t="s">
        <v>34</v>
      </c>
      <c r="S4398" t="s">
        <v>31230</v>
      </c>
      <c r="T4398" t="s">
        <v>402</v>
      </c>
      <c r="W4398" t="s">
        <v>31231</v>
      </c>
      <c r="X4398" t="s">
        <v>38</v>
      </c>
    </row>
    <row r="4399" spans="1:24" x14ac:dyDescent="0.3">
      <c r="A4399">
        <v>973462</v>
      </c>
      <c r="B4399" t="s">
        <v>31232</v>
      </c>
      <c r="C4399" t="s">
        <v>31233</v>
      </c>
      <c r="D4399" t="s">
        <v>31234</v>
      </c>
      <c r="F4399" t="s">
        <v>141</v>
      </c>
      <c r="G4399" t="s">
        <v>27</v>
      </c>
      <c r="H4399" t="s">
        <v>31235</v>
      </c>
      <c r="J4399" t="s">
        <v>31236</v>
      </c>
      <c r="N4399" t="s">
        <v>31</v>
      </c>
      <c r="R4399" t="s">
        <v>78</v>
      </c>
      <c r="S4399" t="s">
        <v>31237</v>
      </c>
      <c r="W4399" t="s">
        <v>31238</v>
      </c>
    </row>
    <row r="4400" spans="1:24" x14ac:dyDescent="0.3">
      <c r="A4400">
        <v>973463</v>
      </c>
      <c r="B4400">
        <v>256211</v>
      </c>
      <c r="C4400" t="s">
        <v>31239</v>
      </c>
      <c r="D4400" t="s">
        <v>31240</v>
      </c>
      <c r="E4400" t="s">
        <v>185</v>
      </c>
      <c r="F4400" t="s">
        <v>650</v>
      </c>
      <c r="G4400" t="s">
        <v>27</v>
      </c>
      <c r="H4400" t="s">
        <v>31241</v>
      </c>
      <c r="I4400" t="s">
        <v>31242</v>
      </c>
      <c r="J4400" t="s">
        <v>31243</v>
      </c>
      <c r="K4400">
        <v>67</v>
      </c>
      <c r="N4400" t="s">
        <v>31</v>
      </c>
      <c r="O4400" t="s">
        <v>47</v>
      </c>
      <c r="Q4400" t="s">
        <v>33</v>
      </c>
      <c r="R4400" t="s">
        <v>34</v>
      </c>
      <c r="S4400" t="s">
        <v>31244</v>
      </c>
      <c r="W4400" t="s">
        <v>31245</v>
      </c>
      <c r="X4400" t="s">
        <v>38</v>
      </c>
    </row>
    <row r="4401" spans="1:24" x14ac:dyDescent="0.3">
      <c r="A4401">
        <v>973464</v>
      </c>
      <c r="B4401" t="s">
        <v>27694</v>
      </c>
      <c r="C4401" t="s">
        <v>27695</v>
      </c>
      <c r="D4401" t="s">
        <v>27696</v>
      </c>
      <c r="E4401" t="s">
        <v>195</v>
      </c>
      <c r="F4401" t="s">
        <v>16463</v>
      </c>
      <c r="G4401" t="s">
        <v>43</v>
      </c>
      <c r="H4401" t="s">
        <v>31246</v>
      </c>
      <c r="I4401" t="s">
        <v>31247</v>
      </c>
      <c r="J4401" t="s">
        <v>31248</v>
      </c>
      <c r="K4401">
        <v>22</v>
      </c>
      <c r="L4401" t="s">
        <v>31249</v>
      </c>
      <c r="N4401" t="s">
        <v>68</v>
      </c>
      <c r="O4401" t="s">
        <v>1548</v>
      </c>
      <c r="P4401" t="s">
        <v>31250</v>
      </c>
      <c r="Q4401" t="s">
        <v>33</v>
      </c>
      <c r="R4401" t="s">
        <v>34</v>
      </c>
      <c r="S4401" t="s">
        <v>27700</v>
      </c>
      <c r="W4401" t="s">
        <v>31251</v>
      </c>
      <c r="X4401" t="s">
        <v>60</v>
      </c>
    </row>
    <row r="4402" spans="1:24" x14ac:dyDescent="0.3">
      <c r="A4402">
        <v>973465</v>
      </c>
      <c r="B4402">
        <v>222324</v>
      </c>
      <c r="C4402" t="s">
        <v>31252</v>
      </c>
      <c r="D4402" t="s">
        <v>31253</v>
      </c>
      <c r="E4402" t="s">
        <v>1745</v>
      </c>
      <c r="F4402" t="s">
        <v>125</v>
      </c>
      <c r="G4402" t="s">
        <v>27</v>
      </c>
      <c r="H4402" t="s">
        <v>31254</v>
      </c>
      <c r="I4402" t="s">
        <v>31255</v>
      </c>
      <c r="J4402" t="s">
        <v>31256</v>
      </c>
      <c r="K4402">
        <v>5</v>
      </c>
      <c r="L4402" t="s">
        <v>4785</v>
      </c>
      <c r="N4402" t="s">
        <v>68</v>
      </c>
      <c r="O4402" t="s">
        <v>1548</v>
      </c>
      <c r="P4402" t="s">
        <v>1567</v>
      </c>
      <c r="Q4402" t="s">
        <v>33</v>
      </c>
      <c r="R4402" t="s">
        <v>34</v>
      </c>
      <c r="S4402" t="s">
        <v>31257</v>
      </c>
      <c r="T4402" t="s">
        <v>31258</v>
      </c>
      <c r="W4402" t="s">
        <v>2688</v>
      </c>
      <c r="X4402" t="s">
        <v>60</v>
      </c>
    </row>
    <row r="4403" spans="1:24" x14ac:dyDescent="0.3">
      <c r="A4403">
        <v>973466</v>
      </c>
      <c r="B4403" t="s">
        <v>31259</v>
      </c>
      <c r="C4403" t="s">
        <v>31260</v>
      </c>
      <c r="D4403" t="s">
        <v>31261</v>
      </c>
      <c r="F4403" t="s">
        <v>650</v>
      </c>
      <c r="G4403" t="s">
        <v>43</v>
      </c>
      <c r="H4403" t="s">
        <v>31254</v>
      </c>
      <c r="I4403" t="s">
        <v>31262</v>
      </c>
      <c r="J4403" t="s">
        <v>31263</v>
      </c>
      <c r="K4403">
        <v>85</v>
      </c>
      <c r="N4403" t="s">
        <v>31</v>
      </c>
      <c r="O4403" t="s">
        <v>32</v>
      </c>
      <c r="Q4403" t="s">
        <v>33</v>
      </c>
      <c r="R4403" t="s">
        <v>34</v>
      </c>
      <c r="S4403" t="s">
        <v>31264</v>
      </c>
      <c r="T4403" t="s">
        <v>5705</v>
      </c>
      <c r="W4403" t="s">
        <v>20235</v>
      </c>
      <c r="X4403" t="s">
        <v>38</v>
      </c>
    </row>
    <row r="4404" spans="1:24" x14ac:dyDescent="0.3">
      <c r="A4404">
        <v>973469</v>
      </c>
      <c r="B4404">
        <v>326902</v>
      </c>
      <c r="C4404" t="s">
        <v>31265</v>
      </c>
      <c r="D4404" t="s">
        <v>31266</v>
      </c>
      <c r="F4404" t="s">
        <v>320</v>
      </c>
      <c r="G4404" t="s">
        <v>27</v>
      </c>
      <c r="H4404" t="s">
        <v>31267</v>
      </c>
      <c r="I4404" t="s">
        <v>31268</v>
      </c>
      <c r="J4404" t="s">
        <v>31269</v>
      </c>
      <c r="K4404">
        <v>136</v>
      </c>
      <c r="L4404" t="s">
        <v>31270</v>
      </c>
      <c r="N4404" t="s">
        <v>68</v>
      </c>
      <c r="O4404" t="s">
        <v>47</v>
      </c>
      <c r="P4404" t="s">
        <v>30202</v>
      </c>
      <c r="Q4404" t="s">
        <v>33</v>
      </c>
      <c r="R4404" t="s">
        <v>34</v>
      </c>
      <c r="S4404" t="s">
        <v>31271</v>
      </c>
      <c r="W4404" t="s">
        <v>6609</v>
      </c>
      <c r="X4404" t="s">
        <v>38</v>
      </c>
    </row>
    <row r="4405" spans="1:24" x14ac:dyDescent="0.3">
      <c r="A4405">
        <v>973471</v>
      </c>
      <c r="B4405">
        <v>138768</v>
      </c>
      <c r="C4405" t="s">
        <v>13872</v>
      </c>
      <c r="D4405" t="s">
        <v>13873</v>
      </c>
      <c r="F4405" t="s">
        <v>441</v>
      </c>
      <c r="G4405" t="s">
        <v>27</v>
      </c>
      <c r="H4405" t="s">
        <v>31272</v>
      </c>
      <c r="I4405" t="s">
        <v>31272</v>
      </c>
      <c r="J4405" t="s">
        <v>31273</v>
      </c>
      <c r="K4405">
        <v>0</v>
      </c>
      <c r="N4405" t="s">
        <v>31</v>
      </c>
      <c r="Q4405" t="s">
        <v>33</v>
      </c>
      <c r="R4405" t="s">
        <v>34</v>
      </c>
      <c r="S4405" t="s">
        <v>13878</v>
      </c>
      <c r="T4405" t="s">
        <v>7228</v>
      </c>
      <c r="W4405" t="s">
        <v>1510</v>
      </c>
    </row>
    <row r="4406" spans="1:24" x14ac:dyDescent="0.3">
      <c r="A4406">
        <v>973473</v>
      </c>
      <c r="B4406" t="s">
        <v>31274</v>
      </c>
      <c r="C4406" t="s">
        <v>31275</v>
      </c>
      <c r="D4406" t="s">
        <v>31276</v>
      </c>
      <c r="F4406" t="s">
        <v>1911</v>
      </c>
      <c r="G4406" t="s">
        <v>43</v>
      </c>
      <c r="H4406" t="s">
        <v>31277</v>
      </c>
      <c r="I4406" t="s">
        <v>31278</v>
      </c>
      <c r="J4406" t="s">
        <v>31279</v>
      </c>
      <c r="K4406">
        <v>107</v>
      </c>
      <c r="L4406" t="s">
        <v>11684</v>
      </c>
      <c r="N4406" t="s">
        <v>68</v>
      </c>
      <c r="O4406" t="s">
        <v>47</v>
      </c>
      <c r="P4406" t="s">
        <v>1150</v>
      </c>
      <c r="Q4406" t="s">
        <v>33</v>
      </c>
      <c r="R4406" t="s">
        <v>34</v>
      </c>
      <c r="S4406" t="s">
        <v>31280</v>
      </c>
      <c r="W4406" t="s">
        <v>31281</v>
      </c>
      <c r="X4406" t="s">
        <v>60</v>
      </c>
    </row>
    <row r="4407" spans="1:24" x14ac:dyDescent="0.3">
      <c r="A4407">
        <v>973474</v>
      </c>
      <c r="B4407">
        <v>100950</v>
      </c>
      <c r="C4407" t="s">
        <v>31282</v>
      </c>
      <c r="D4407" t="s">
        <v>31283</v>
      </c>
      <c r="F4407" t="s">
        <v>979</v>
      </c>
      <c r="G4407" t="s">
        <v>27</v>
      </c>
      <c r="H4407" t="s">
        <v>31284</v>
      </c>
      <c r="I4407" t="s">
        <v>31285</v>
      </c>
      <c r="J4407" t="s">
        <v>31286</v>
      </c>
      <c r="K4407">
        <v>107</v>
      </c>
      <c r="N4407" t="s">
        <v>31</v>
      </c>
      <c r="O4407" t="s">
        <v>47</v>
      </c>
      <c r="Q4407" t="s">
        <v>33</v>
      </c>
      <c r="R4407" t="s">
        <v>34</v>
      </c>
      <c r="S4407" t="s">
        <v>31287</v>
      </c>
      <c r="T4407" t="s">
        <v>223</v>
      </c>
      <c r="W4407" t="s">
        <v>31288</v>
      </c>
      <c r="X4407" t="s">
        <v>38</v>
      </c>
    </row>
    <row r="4408" spans="1:24" x14ac:dyDescent="0.3">
      <c r="A4408">
        <v>973478</v>
      </c>
      <c r="B4408" t="s">
        <v>31289</v>
      </c>
      <c r="C4408" t="s">
        <v>31290</v>
      </c>
      <c r="D4408" t="s">
        <v>31291</v>
      </c>
      <c r="E4408" t="s">
        <v>2001</v>
      </c>
      <c r="F4408" t="s">
        <v>611</v>
      </c>
      <c r="G4408" t="s">
        <v>27</v>
      </c>
      <c r="H4408" t="s">
        <v>31292</v>
      </c>
      <c r="I4408" t="s">
        <v>31293</v>
      </c>
      <c r="J4408" t="s">
        <v>31294</v>
      </c>
      <c r="K4408">
        <v>21</v>
      </c>
      <c r="N4408" t="s">
        <v>31</v>
      </c>
      <c r="O4408" t="s">
        <v>158</v>
      </c>
      <c r="Q4408" t="s">
        <v>1586</v>
      </c>
      <c r="R4408" t="s">
        <v>1587</v>
      </c>
      <c r="S4408" t="s">
        <v>31295</v>
      </c>
      <c r="T4408" t="s">
        <v>1394</v>
      </c>
      <c r="W4408" t="s">
        <v>31296</v>
      </c>
      <c r="X4408" t="s">
        <v>60</v>
      </c>
    </row>
    <row r="4409" spans="1:24" x14ac:dyDescent="0.3">
      <c r="A4409">
        <v>973479</v>
      </c>
      <c r="B4409">
        <v>266512</v>
      </c>
      <c r="C4409" t="s">
        <v>31297</v>
      </c>
      <c r="D4409" t="s">
        <v>31298</v>
      </c>
      <c r="F4409" t="s">
        <v>2326</v>
      </c>
      <c r="G4409" t="s">
        <v>43</v>
      </c>
      <c r="H4409" t="s">
        <v>31299</v>
      </c>
      <c r="I4409" t="s">
        <v>31300</v>
      </c>
      <c r="J4409" t="s">
        <v>31301</v>
      </c>
      <c r="K4409">
        <v>138</v>
      </c>
      <c r="N4409" t="s">
        <v>31</v>
      </c>
      <c r="O4409" t="s">
        <v>32</v>
      </c>
      <c r="Q4409" t="s">
        <v>33</v>
      </c>
      <c r="R4409" t="s">
        <v>34</v>
      </c>
      <c r="S4409" t="s">
        <v>31302</v>
      </c>
      <c r="T4409" t="s">
        <v>1320</v>
      </c>
      <c r="W4409" t="s">
        <v>31303</v>
      </c>
      <c r="X4409" t="s">
        <v>38</v>
      </c>
    </row>
    <row r="4410" spans="1:24" x14ac:dyDescent="0.3">
      <c r="A4410">
        <v>973480</v>
      </c>
      <c r="B4410">
        <v>97850</v>
      </c>
      <c r="C4410" t="s">
        <v>31304</v>
      </c>
      <c r="D4410" t="s">
        <v>31305</v>
      </c>
      <c r="F4410" t="s">
        <v>84</v>
      </c>
      <c r="G4410" t="s">
        <v>43</v>
      </c>
      <c r="H4410" t="s">
        <v>31306</v>
      </c>
      <c r="I4410" t="s">
        <v>31307</v>
      </c>
      <c r="J4410" t="s">
        <v>31308</v>
      </c>
      <c r="K4410">
        <v>123</v>
      </c>
      <c r="N4410" t="s">
        <v>31</v>
      </c>
      <c r="O4410" t="s">
        <v>32</v>
      </c>
      <c r="Q4410" t="s">
        <v>33</v>
      </c>
      <c r="R4410" t="s">
        <v>34</v>
      </c>
      <c r="S4410" t="s">
        <v>31309</v>
      </c>
      <c r="T4410" t="s">
        <v>6954</v>
      </c>
      <c r="W4410" t="s">
        <v>31310</v>
      </c>
      <c r="X4410" t="s">
        <v>38</v>
      </c>
    </row>
    <row r="4411" spans="1:24" x14ac:dyDescent="0.3">
      <c r="A4411">
        <v>973481</v>
      </c>
      <c r="B4411" t="s">
        <v>31311</v>
      </c>
      <c r="C4411" t="s">
        <v>31312</v>
      </c>
      <c r="D4411" t="s">
        <v>31313</v>
      </c>
      <c r="F4411" t="s">
        <v>970</v>
      </c>
      <c r="G4411" t="s">
        <v>27</v>
      </c>
      <c r="H4411" t="s">
        <v>31314</v>
      </c>
      <c r="I4411" t="s">
        <v>31315</v>
      </c>
      <c r="J4411" t="s">
        <v>31316</v>
      </c>
      <c r="K4411">
        <v>133</v>
      </c>
      <c r="N4411" t="s">
        <v>31</v>
      </c>
      <c r="O4411" t="s">
        <v>32</v>
      </c>
      <c r="Q4411" t="s">
        <v>33</v>
      </c>
      <c r="R4411" t="s">
        <v>34</v>
      </c>
      <c r="S4411" t="s">
        <v>31317</v>
      </c>
      <c r="W4411" t="s">
        <v>5445</v>
      </c>
      <c r="X4411" t="s">
        <v>38</v>
      </c>
    </row>
    <row r="4412" spans="1:24" x14ac:dyDescent="0.3">
      <c r="A4412">
        <v>973482</v>
      </c>
      <c r="B4412">
        <v>311490</v>
      </c>
      <c r="C4412" t="s">
        <v>31318</v>
      </c>
      <c r="D4412" t="s">
        <v>31319</v>
      </c>
      <c r="F4412" t="s">
        <v>603</v>
      </c>
      <c r="G4412" t="s">
        <v>27</v>
      </c>
      <c r="H4412" t="s">
        <v>31320</v>
      </c>
      <c r="I4412" t="s">
        <v>31321</v>
      </c>
      <c r="J4412" t="s">
        <v>31322</v>
      </c>
      <c r="K4412">
        <v>134</v>
      </c>
      <c r="L4412" t="s">
        <v>10368</v>
      </c>
      <c r="N4412" t="s">
        <v>68</v>
      </c>
      <c r="O4412" t="s">
        <v>1557</v>
      </c>
      <c r="P4412" t="s">
        <v>782</v>
      </c>
      <c r="Q4412" t="s">
        <v>33</v>
      </c>
      <c r="R4412" t="s">
        <v>34</v>
      </c>
      <c r="S4412" t="s">
        <v>31323</v>
      </c>
      <c r="T4412" t="s">
        <v>9591</v>
      </c>
      <c r="W4412" t="s">
        <v>31324</v>
      </c>
      <c r="X4412" t="s">
        <v>38</v>
      </c>
    </row>
    <row r="4413" spans="1:24" x14ac:dyDescent="0.3">
      <c r="A4413">
        <v>973483</v>
      </c>
      <c r="B4413">
        <v>220754</v>
      </c>
      <c r="C4413" t="s">
        <v>31118</v>
      </c>
      <c r="D4413" t="s">
        <v>31119</v>
      </c>
      <c r="E4413" t="s">
        <v>101</v>
      </c>
      <c r="F4413" t="s">
        <v>1350</v>
      </c>
      <c r="G4413" t="s">
        <v>27</v>
      </c>
      <c r="H4413" t="s">
        <v>31325</v>
      </c>
      <c r="J4413" t="s">
        <v>31326</v>
      </c>
      <c r="N4413" t="s">
        <v>31</v>
      </c>
      <c r="R4413" t="s">
        <v>78</v>
      </c>
      <c r="S4413" t="s">
        <v>31123</v>
      </c>
      <c r="T4413" t="s">
        <v>15325</v>
      </c>
      <c r="W4413" t="s">
        <v>80</v>
      </c>
    </row>
    <row r="4414" spans="1:24" x14ac:dyDescent="0.3">
      <c r="A4414">
        <v>973485</v>
      </c>
      <c r="B4414">
        <v>263023</v>
      </c>
      <c r="C4414" t="s">
        <v>31327</v>
      </c>
      <c r="D4414" t="s">
        <v>31328</v>
      </c>
      <c r="E4414" t="s">
        <v>140</v>
      </c>
      <c r="F4414" t="s">
        <v>1054</v>
      </c>
      <c r="G4414" t="s">
        <v>43</v>
      </c>
      <c r="H4414" t="s">
        <v>31329</v>
      </c>
      <c r="I4414" t="s">
        <v>31330</v>
      </c>
      <c r="J4414" t="s">
        <v>31331</v>
      </c>
      <c r="K4414">
        <v>41</v>
      </c>
      <c r="N4414" t="s">
        <v>31</v>
      </c>
      <c r="O4414" t="s">
        <v>32</v>
      </c>
      <c r="Q4414" t="s">
        <v>33</v>
      </c>
      <c r="R4414" t="s">
        <v>34</v>
      </c>
      <c r="S4414" t="s">
        <v>31332</v>
      </c>
      <c r="W4414" t="s">
        <v>19221</v>
      </c>
      <c r="X4414" t="s">
        <v>60</v>
      </c>
    </row>
    <row r="4415" spans="1:24" x14ac:dyDescent="0.3">
      <c r="A4415">
        <v>973487</v>
      </c>
      <c r="B4415">
        <v>200035</v>
      </c>
      <c r="C4415" t="s">
        <v>31333</v>
      </c>
      <c r="D4415" t="s">
        <v>31334</v>
      </c>
      <c r="E4415" t="s">
        <v>195</v>
      </c>
      <c r="F4415" t="s">
        <v>3719</v>
      </c>
      <c r="G4415" t="s">
        <v>43</v>
      </c>
      <c r="H4415" t="s">
        <v>31335</v>
      </c>
      <c r="I4415" t="s">
        <v>31336</v>
      </c>
      <c r="J4415" t="s">
        <v>31337</v>
      </c>
      <c r="K4415">
        <v>125</v>
      </c>
      <c r="L4415" t="s">
        <v>31338</v>
      </c>
      <c r="N4415" t="s">
        <v>68</v>
      </c>
      <c r="O4415" t="s">
        <v>32</v>
      </c>
      <c r="P4415" t="s">
        <v>2043</v>
      </c>
      <c r="Q4415" t="s">
        <v>33</v>
      </c>
      <c r="R4415" t="s">
        <v>34</v>
      </c>
      <c r="S4415" t="s">
        <v>31339</v>
      </c>
      <c r="T4415" t="s">
        <v>646</v>
      </c>
      <c r="W4415" t="s">
        <v>31340</v>
      </c>
      <c r="X4415" t="s">
        <v>38</v>
      </c>
    </row>
    <row r="4416" spans="1:24" x14ac:dyDescent="0.3">
      <c r="A4416">
        <v>973488</v>
      </c>
      <c r="B4416">
        <v>220754</v>
      </c>
      <c r="C4416" t="s">
        <v>31118</v>
      </c>
      <c r="D4416" t="s">
        <v>31119</v>
      </c>
      <c r="E4416" t="s">
        <v>101</v>
      </c>
      <c r="F4416" t="s">
        <v>1350</v>
      </c>
      <c r="G4416" t="s">
        <v>27</v>
      </c>
      <c r="H4416" t="s">
        <v>31341</v>
      </c>
      <c r="I4416" t="s">
        <v>31341</v>
      </c>
      <c r="J4416" t="s">
        <v>31342</v>
      </c>
      <c r="K4416">
        <v>0</v>
      </c>
      <c r="N4416" t="s">
        <v>31</v>
      </c>
      <c r="O4416" t="s">
        <v>47</v>
      </c>
      <c r="Q4416" t="s">
        <v>33</v>
      </c>
      <c r="R4416" t="s">
        <v>34</v>
      </c>
      <c r="S4416" t="s">
        <v>31123</v>
      </c>
      <c r="T4416" t="s">
        <v>15325</v>
      </c>
      <c r="W4416" t="s">
        <v>31343</v>
      </c>
    </row>
    <row r="4417" spans="1:24" x14ac:dyDescent="0.3">
      <c r="A4417">
        <v>973490</v>
      </c>
      <c r="B4417" t="s">
        <v>31344</v>
      </c>
      <c r="C4417" t="s">
        <v>31345</v>
      </c>
      <c r="D4417" t="s">
        <v>31346</v>
      </c>
      <c r="F4417" t="s">
        <v>668</v>
      </c>
      <c r="G4417" t="s">
        <v>43</v>
      </c>
      <c r="H4417" t="s">
        <v>31347</v>
      </c>
      <c r="I4417" t="s">
        <v>31348</v>
      </c>
      <c r="J4417" t="s">
        <v>31349</v>
      </c>
      <c r="K4417">
        <v>32</v>
      </c>
      <c r="L4417" t="s">
        <v>15678</v>
      </c>
      <c r="N4417" t="s">
        <v>68</v>
      </c>
      <c r="O4417" t="s">
        <v>1548</v>
      </c>
      <c r="P4417" t="s">
        <v>190</v>
      </c>
      <c r="Q4417" t="s">
        <v>33</v>
      </c>
      <c r="R4417" t="s">
        <v>34</v>
      </c>
      <c r="S4417" t="s">
        <v>31350</v>
      </c>
      <c r="W4417" t="s">
        <v>31351</v>
      </c>
      <c r="X4417" t="s">
        <v>60</v>
      </c>
    </row>
    <row r="4418" spans="1:24" x14ac:dyDescent="0.3">
      <c r="A4418">
        <v>973491</v>
      </c>
      <c r="B4418" t="s">
        <v>31352</v>
      </c>
      <c r="C4418" t="s">
        <v>31353</v>
      </c>
      <c r="D4418" t="s">
        <v>31354</v>
      </c>
      <c r="F4418" t="s">
        <v>292</v>
      </c>
      <c r="G4418" t="s">
        <v>27</v>
      </c>
      <c r="H4418" t="s">
        <v>31355</v>
      </c>
      <c r="I4418" t="s">
        <v>31356</v>
      </c>
      <c r="J4418" t="s">
        <v>31357</v>
      </c>
      <c r="K4418">
        <v>121</v>
      </c>
      <c r="N4418" t="s">
        <v>31</v>
      </c>
      <c r="O4418" t="s">
        <v>32</v>
      </c>
      <c r="Q4418" t="s">
        <v>33</v>
      </c>
      <c r="R4418" t="s">
        <v>34</v>
      </c>
      <c r="S4418" t="s">
        <v>31358</v>
      </c>
      <c r="W4418" t="s">
        <v>31359</v>
      </c>
      <c r="X4418" t="s">
        <v>38</v>
      </c>
    </row>
    <row r="4419" spans="1:24" x14ac:dyDescent="0.3">
      <c r="A4419">
        <v>973492</v>
      </c>
      <c r="B4419">
        <v>297233</v>
      </c>
      <c r="C4419" t="s">
        <v>14402</v>
      </c>
      <c r="D4419" t="s">
        <v>14403</v>
      </c>
      <c r="F4419" t="s">
        <v>668</v>
      </c>
      <c r="G4419" t="s">
        <v>43</v>
      </c>
      <c r="H4419" t="s">
        <v>31360</v>
      </c>
      <c r="I4419" t="s">
        <v>31361</v>
      </c>
      <c r="J4419" t="s">
        <v>31362</v>
      </c>
      <c r="K4419">
        <v>9</v>
      </c>
      <c r="M4419" t="s">
        <v>31363</v>
      </c>
      <c r="N4419" t="s">
        <v>68</v>
      </c>
      <c r="O4419" t="s">
        <v>3200</v>
      </c>
      <c r="P4419" t="s">
        <v>5639</v>
      </c>
      <c r="R4419" t="s">
        <v>903</v>
      </c>
      <c r="S4419" t="s">
        <v>14407</v>
      </c>
      <c r="T4419" t="s">
        <v>14408</v>
      </c>
      <c r="W4419" t="s">
        <v>1197</v>
      </c>
      <c r="X4419" t="s">
        <v>1251</v>
      </c>
    </row>
    <row r="4420" spans="1:24" x14ac:dyDescent="0.3">
      <c r="A4420">
        <v>973493</v>
      </c>
      <c r="B4420" t="s">
        <v>31364</v>
      </c>
      <c r="C4420" t="s">
        <v>31365</v>
      </c>
      <c r="D4420" t="s">
        <v>31366</v>
      </c>
      <c r="F4420" t="s">
        <v>507</v>
      </c>
      <c r="G4420" t="s">
        <v>27</v>
      </c>
      <c r="H4420" t="s">
        <v>31367</v>
      </c>
      <c r="I4420" t="s">
        <v>31368</v>
      </c>
      <c r="J4420" t="s">
        <v>31369</v>
      </c>
      <c r="K4420">
        <v>113</v>
      </c>
      <c r="L4420" t="s">
        <v>31370</v>
      </c>
      <c r="N4420" t="s">
        <v>68</v>
      </c>
      <c r="O4420" t="s">
        <v>1557</v>
      </c>
      <c r="P4420" t="s">
        <v>253</v>
      </c>
      <c r="Q4420" t="s">
        <v>33</v>
      </c>
      <c r="R4420" t="s">
        <v>34</v>
      </c>
      <c r="S4420" t="s">
        <v>31371</v>
      </c>
      <c r="W4420" t="s">
        <v>31372</v>
      </c>
      <c r="X4420" t="s">
        <v>38</v>
      </c>
    </row>
    <row r="4421" spans="1:24" x14ac:dyDescent="0.3">
      <c r="A4421">
        <v>973494</v>
      </c>
      <c r="B4421" t="s">
        <v>31373</v>
      </c>
      <c r="C4421" t="s">
        <v>31374</v>
      </c>
      <c r="D4421" t="s">
        <v>31375</v>
      </c>
      <c r="E4421" t="s">
        <v>195</v>
      </c>
      <c r="F4421" t="s">
        <v>584</v>
      </c>
      <c r="G4421" t="s">
        <v>27</v>
      </c>
      <c r="H4421" t="s">
        <v>31376</v>
      </c>
      <c r="I4421" t="s">
        <v>31377</v>
      </c>
      <c r="J4421" t="s">
        <v>31378</v>
      </c>
      <c r="K4421">
        <v>136</v>
      </c>
      <c r="L4421" t="s">
        <v>31379</v>
      </c>
      <c r="N4421" t="s">
        <v>68</v>
      </c>
      <c r="O4421" t="s">
        <v>1557</v>
      </c>
      <c r="P4421" t="s">
        <v>1817</v>
      </c>
      <c r="Q4421" t="s">
        <v>33</v>
      </c>
      <c r="R4421" t="s">
        <v>34</v>
      </c>
      <c r="S4421" t="s">
        <v>31380</v>
      </c>
      <c r="T4421" t="s">
        <v>390</v>
      </c>
      <c r="W4421" t="s">
        <v>8437</v>
      </c>
      <c r="X4421" t="s">
        <v>38</v>
      </c>
    </row>
    <row r="4422" spans="1:24" x14ac:dyDescent="0.3">
      <c r="A4422">
        <v>973495</v>
      </c>
      <c r="B4422">
        <v>230072</v>
      </c>
      <c r="C4422" t="s">
        <v>19137</v>
      </c>
      <c r="D4422" t="s">
        <v>19138</v>
      </c>
      <c r="F4422" t="s">
        <v>970</v>
      </c>
      <c r="G4422" t="s">
        <v>43</v>
      </c>
      <c r="H4422" t="s">
        <v>31381</v>
      </c>
      <c r="I4422" t="s">
        <v>31382</v>
      </c>
      <c r="J4422" t="s">
        <v>31383</v>
      </c>
      <c r="K4422">
        <v>136</v>
      </c>
      <c r="L4422" t="s">
        <v>28803</v>
      </c>
      <c r="N4422" t="s">
        <v>68</v>
      </c>
      <c r="O4422" t="s">
        <v>1557</v>
      </c>
      <c r="P4422" t="s">
        <v>2540</v>
      </c>
      <c r="Q4422" t="s">
        <v>33</v>
      </c>
      <c r="R4422" t="s">
        <v>34</v>
      </c>
      <c r="S4422" t="s">
        <v>19140</v>
      </c>
      <c r="T4422" t="s">
        <v>19141</v>
      </c>
      <c r="W4422" t="s">
        <v>31384</v>
      </c>
      <c r="X4422" t="s">
        <v>38</v>
      </c>
    </row>
    <row r="4423" spans="1:24" x14ac:dyDescent="0.3">
      <c r="A4423">
        <v>973496</v>
      </c>
      <c r="B4423">
        <v>212141</v>
      </c>
      <c r="C4423" t="s">
        <v>31385</v>
      </c>
      <c r="D4423" t="s">
        <v>31386</v>
      </c>
      <c r="F4423" t="s">
        <v>112</v>
      </c>
      <c r="G4423" t="s">
        <v>43</v>
      </c>
      <c r="H4423" t="s">
        <v>31387</v>
      </c>
      <c r="J4423" t="s">
        <v>31388</v>
      </c>
      <c r="N4423" t="s">
        <v>31</v>
      </c>
      <c r="R4423" t="s">
        <v>78</v>
      </c>
      <c r="S4423" t="s">
        <v>31389</v>
      </c>
      <c r="T4423" t="s">
        <v>31390</v>
      </c>
      <c r="W4423" t="s">
        <v>31391</v>
      </c>
      <c r="X4423" t="s">
        <v>38</v>
      </c>
    </row>
    <row r="4424" spans="1:24" x14ac:dyDescent="0.3">
      <c r="A4424">
        <v>973497</v>
      </c>
      <c r="B4424" t="s">
        <v>31392</v>
      </c>
      <c r="C4424" t="s">
        <v>31393</v>
      </c>
      <c r="D4424" t="s">
        <v>31394</v>
      </c>
      <c r="E4424" t="s">
        <v>195</v>
      </c>
      <c r="F4424" t="s">
        <v>787</v>
      </c>
      <c r="G4424" t="s">
        <v>27</v>
      </c>
      <c r="H4424" t="s">
        <v>31395</v>
      </c>
      <c r="I4424" t="s">
        <v>31396</v>
      </c>
      <c r="J4424" t="s">
        <v>31397</v>
      </c>
      <c r="K4424">
        <v>15</v>
      </c>
      <c r="N4424" t="s">
        <v>31</v>
      </c>
      <c r="O4424" t="s">
        <v>47</v>
      </c>
      <c r="Q4424" t="s">
        <v>33</v>
      </c>
      <c r="R4424" t="s">
        <v>34</v>
      </c>
      <c r="S4424" t="s">
        <v>31398</v>
      </c>
      <c r="W4424" t="s">
        <v>31399</v>
      </c>
      <c r="X4424" t="s">
        <v>60</v>
      </c>
    </row>
    <row r="4425" spans="1:24" x14ac:dyDescent="0.3">
      <c r="A4425">
        <v>973504</v>
      </c>
      <c r="B4425" t="s">
        <v>31400</v>
      </c>
      <c r="C4425" t="s">
        <v>31401</v>
      </c>
      <c r="D4425" t="s">
        <v>31402</v>
      </c>
      <c r="E4425" t="s">
        <v>195</v>
      </c>
      <c r="F4425" t="s">
        <v>1360</v>
      </c>
      <c r="G4425" t="s">
        <v>27</v>
      </c>
      <c r="H4425" t="s">
        <v>31395</v>
      </c>
      <c r="I4425" t="s">
        <v>31403</v>
      </c>
      <c r="J4425" t="s">
        <v>31404</v>
      </c>
      <c r="K4425">
        <v>52</v>
      </c>
      <c r="N4425" t="s">
        <v>31</v>
      </c>
      <c r="O4425" t="s">
        <v>32</v>
      </c>
      <c r="Q4425" t="s">
        <v>33</v>
      </c>
      <c r="R4425" t="s">
        <v>34</v>
      </c>
      <c r="S4425" t="s">
        <v>31405</v>
      </c>
      <c r="T4425" t="s">
        <v>31406</v>
      </c>
      <c r="W4425" t="s">
        <v>8795</v>
      </c>
      <c r="X4425" t="s">
        <v>60</v>
      </c>
    </row>
    <row r="4426" spans="1:24" x14ac:dyDescent="0.3">
      <c r="A4426">
        <v>973498</v>
      </c>
      <c r="B4426">
        <v>178515</v>
      </c>
      <c r="C4426" t="s">
        <v>31407</v>
      </c>
      <c r="D4426" t="s">
        <v>31408</v>
      </c>
      <c r="E4426" t="s">
        <v>185</v>
      </c>
      <c r="F4426" t="s">
        <v>209</v>
      </c>
      <c r="G4426" t="s">
        <v>27</v>
      </c>
      <c r="H4426" t="s">
        <v>31409</v>
      </c>
      <c r="J4426" t="s">
        <v>31410</v>
      </c>
      <c r="N4426" t="s">
        <v>31</v>
      </c>
      <c r="R4426" t="s">
        <v>78</v>
      </c>
      <c r="S4426" t="s">
        <v>31411</v>
      </c>
      <c r="T4426" t="s">
        <v>3896</v>
      </c>
      <c r="W4426" t="s">
        <v>31412</v>
      </c>
      <c r="X4426" t="s">
        <v>38</v>
      </c>
    </row>
    <row r="4427" spans="1:24" x14ac:dyDescent="0.3">
      <c r="A4427">
        <v>973500</v>
      </c>
      <c r="B4427" t="s">
        <v>31413</v>
      </c>
      <c r="C4427" t="s">
        <v>31414</v>
      </c>
      <c r="D4427" t="s">
        <v>31415</v>
      </c>
      <c r="F4427" t="s">
        <v>320</v>
      </c>
      <c r="G4427" t="s">
        <v>43</v>
      </c>
      <c r="H4427" t="s">
        <v>31416</v>
      </c>
      <c r="J4427" t="s">
        <v>31417</v>
      </c>
      <c r="N4427" t="s">
        <v>31</v>
      </c>
      <c r="R4427" t="s">
        <v>78</v>
      </c>
      <c r="S4427" t="s">
        <v>31418</v>
      </c>
      <c r="T4427" t="s">
        <v>31419</v>
      </c>
      <c r="W4427" t="s">
        <v>31420</v>
      </c>
      <c r="X4427" t="s">
        <v>38</v>
      </c>
    </row>
    <row r="4428" spans="1:24" x14ac:dyDescent="0.3">
      <c r="A4428">
        <v>973501</v>
      </c>
      <c r="B4428" t="s">
        <v>31421</v>
      </c>
      <c r="C4428" t="s">
        <v>31422</v>
      </c>
      <c r="D4428" t="s">
        <v>31423</v>
      </c>
      <c r="E4428" t="s">
        <v>31424</v>
      </c>
      <c r="F4428" t="s">
        <v>650</v>
      </c>
      <c r="G4428" t="s">
        <v>27</v>
      </c>
      <c r="H4428" t="s">
        <v>31425</v>
      </c>
      <c r="I4428" t="s">
        <v>31426</v>
      </c>
      <c r="J4428" t="s">
        <v>31427</v>
      </c>
      <c r="K4428">
        <v>101</v>
      </c>
      <c r="M4428" t="s">
        <v>1213</v>
      </c>
      <c r="N4428" t="s">
        <v>68</v>
      </c>
      <c r="O4428" t="s">
        <v>1557</v>
      </c>
      <c r="P4428" t="s">
        <v>841</v>
      </c>
      <c r="Q4428" t="s">
        <v>33</v>
      </c>
      <c r="R4428" t="s">
        <v>34</v>
      </c>
      <c r="S4428" t="s">
        <v>31428</v>
      </c>
      <c r="W4428" t="s">
        <v>31429</v>
      </c>
      <c r="X4428" t="s">
        <v>38</v>
      </c>
    </row>
    <row r="4429" spans="1:24" x14ac:dyDescent="0.3">
      <c r="A4429">
        <v>973502</v>
      </c>
      <c r="B4429">
        <v>281143</v>
      </c>
      <c r="C4429" t="s">
        <v>31430</v>
      </c>
      <c r="D4429" t="s">
        <v>31431</v>
      </c>
      <c r="F4429" t="s">
        <v>584</v>
      </c>
      <c r="G4429" t="s">
        <v>43</v>
      </c>
      <c r="H4429" t="s">
        <v>31432</v>
      </c>
      <c r="I4429" t="s">
        <v>31433</v>
      </c>
      <c r="J4429" t="s">
        <v>31434</v>
      </c>
      <c r="K4429">
        <v>117</v>
      </c>
      <c r="L4429" t="s">
        <v>31435</v>
      </c>
      <c r="N4429" t="s">
        <v>68</v>
      </c>
      <c r="O4429" t="s">
        <v>1557</v>
      </c>
      <c r="P4429" t="s">
        <v>179</v>
      </c>
      <c r="Q4429" t="s">
        <v>33</v>
      </c>
      <c r="R4429" t="s">
        <v>34</v>
      </c>
      <c r="S4429" t="s">
        <v>31436</v>
      </c>
      <c r="W4429" t="s">
        <v>3226</v>
      </c>
      <c r="X4429" t="s">
        <v>38</v>
      </c>
    </row>
    <row r="4430" spans="1:24" x14ac:dyDescent="0.3">
      <c r="A4430">
        <v>973503</v>
      </c>
      <c r="B4430" t="s">
        <v>31437</v>
      </c>
      <c r="C4430" t="s">
        <v>31438</v>
      </c>
      <c r="D4430" t="s">
        <v>31439</v>
      </c>
      <c r="F4430" t="s">
        <v>970</v>
      </c>
      <c r="G4430" t="s">
        <v>43</v>
      </c>
      <c r="H4430" t="s">
        <v>31440</v>
      </c>
      <c r="I4430" t="s">
        <v>31441</v>
      </c>
      <c r="J4430" t="s">
        <v>31442</v>
      </c>
      <c r="K4430">
        <v>108</v>
      </c>
      <c r="L4430" t="s">
        <v>31443</v>
      </c>
      <c r="N4430" t="s">
        <v>68</v>
      </c>
      <c r="O4430" t="s">
        <v>1557</v>
      </c>
      <c r="P4430" t="s">
        <v>3841</v>
      </c>
      <c r="Q4430" t="s">
        <v>33</v>
      </c>
      <c r="R4430" t="s">
        <v>34</v>
      </c>
      <c r="S4430" t="s">
        <v>31444</v>
      </c>
      <c r="W4430" t="s">
        <v>31445</v>
      </c>
      <c r="X4430" t="s">
        <v>38</v>
      </c>
    </row>
    <row r="4431" spans="1:24" x14ac:dyDescent="0.3">
      <c r="A4431">
        <v>973505</v>
      </c>
      <c r="B4431">
        <v>208815</v>
      </c>
      <c r="C4431" t="s">
        <v>31446</v>
      </c>
      <c r="D4431" t="s">
        <v>31447</v>
      </c>
      <c r="E4431" t="s">
        <v>195</v>
      </c>
      <c r="F4431" t="s">
        <v>818</v>
      </c>
      <c r="G4431" t="s">
        <v>27</v>
      </c>
      <c r="H4431" t="s">
        <v>31448</v>
      </c>
      <c r="I4431" t="s">
        <v>31449</v>
      </c>
      <c r="J4431" t="s">
        <v>31450</v>
      </c>
      <c r="K4431">
        <v>107</v>
      </c>
      <c r="L4431" t="s">
        <v>2321</v>
      </c>
      <c r="N4431" t="s">
        <v>68</v>
      </c>
      <c r="O4431" t="s">
        <v>117</v>
      </c>
      <c r="P4431" t="s">
        <v>577</v>
      </c>
      <c r="Q4431" t="s">
        <v>33</v>
      </c>
      <c r="R4431" t="s">
        <v>34</v>
      </c>
      <c r="S4431" t="s">
        <v>31451</v>
      </c>
      <c r="T4431" t="s">
        <v>31452</v>
      </c>
      <c r="W4431" t="s">
        <v>108</v>
      </c>
      <c r="X4431" t="s">
        <v>38</v>
      </c>
    </row>
    <row r="4432" spans="1:24" x14ac:dyDescent="0.3">
      <c r="A4432">
        <v>973507</v>
      </c>
      <c r="B4432">
        <v>146278</v>
      </c>
      <c r="C4432" t="s">
        <v>8090</v>
      </c>
      <c r="D4432" t="s">
        <v>8091</v>
      </c>
      <c r="F4432" t="s">
        <v>258</v>
      </c>
      <c r="G4432" t="s">
        <v>27</v>
      </c>
      <c r="H4432" t="s">
        <v>31453</v>
      </c>
      <c r="I4432" t="s">
        <v>31453</v>
      </c>
      <c r="J4432" t="s">
        <v>31454</v>
      </c>
      <c r="K4432">
        <v>0</v>
      </c>
      <c r="N4432" t="s">
        <v>31</v>
      </c>
      <c r="O4432" t="s">
        <v>158</v>
      </c>
      <c r="Q4432" t="s">
        <v>119</v>
      </c>
      <c r="R4432" t="s">
        <v>120</v>
      </c>
      <c r="S4432" t="s">
        <v>8097</v>
      </c>
      <c r="T4432" t="s">
        <v>540</v>
      </c>
      <c r="W4432" t="s">
        <v>29994</v>
      </c>
    </row>
    <row r="4433" spans="1:24" x14ac:dyDescent="0.3">
      <c r="A4433">
        <v>973509</v>
      </c>
      <c r="B4433" t="s">
        <v>31455</v>
      </c>
      <c r="C4433" t="s">
        <v>31456</v>
      </c>
      <c r="D4433" t="s">
        <v>31457</v>
      </c>
      <c r="E4433" t="s">
        <v>140</v>
      </c>
      <c r="F4433" t="s">
        <v>970</v>
      </c>
      <c r="G4433" t="s">
        <v>43</v>
      </c>
      <c r="H4433" t="s">
        <v>31458</v>
      </c>
      <c r="I4433" t="s">
        <v>31459</v>
      </c>
      <c r="J4433" t="s">
        <v>31460</v>
      </c>
      <c r="K4433">
        <v>92</v>
      </c>
      <c r="N4433" t="s">
        <v>31</v>
      </c>
      <c r="O4433" t="s">
        <v>158</v>
      </c>
      <c r="Q4433" t="s">
        <v>33</v>
      </c>
      <c r="R4433" t="s">
        <v>34</v>
      </c>
      <c r="S4433" t="s">
        <v>31461</v>
      </c>
      <c r="W4433" t="s">
        <v>108</v>
      </c>
      <c r="X4433" t="s">
        <v>38</v>
      </c>
    </row>
    <row r="4434" spans="1:24" x14ac:dyDescent="0.3">
      <c r="A4434">
        <v>973510</v>
      </c>
      <c r="B4434" t="s">
        <v>31462</v>
      </c>
      <c r="C4434" t="s">
        <v>31463</v>
      </c>
      <c r="D4434" t="s">
        <v>31464</v>
      </c>
      <c r="E4434" t="s">
        <v>2632</v>
      </c>
      <c r="F4434" t="s">
        <v>292</v>
      </c>
      <c r="G4434" t="s">
        <v>27</v>
      </c>
      <c r="H4434" t="s">
        <v>31465</v>
      </c>
      <c r="I4434" t="s">
        <v>31466</v>
      </c>
      <c r="J4434" t="s">
        <v>31467</v>
      </c>
      <c r="K4434">
        <v>5</v>
      </c>
      <c r="N4434" t="s">
        <v>31</v>
      </c>
      <c r="O4434" t="s">
        <v>3200</v>
      </c>
      <c r="Q4434" t="s">
        <v>33</v>
      </c>
      <c r="R4434" t="s">
        <v>34</v>
      </c>
      <c r="S4434" t="s">
        <v>31468</v>
      </c>
      <c r="W4434" t="s">
        <v>10877</v>
      </c>
      <c r="X4434" t="s">
        <v>38</v>
      </c>
    </row>
    <row r="4435" spans="1:24" x14ac:dyDescent="0.3">
      <c r="A4435">
        <v>973514</v>
      </c>
      <c r="B4435" t="s">
        <v>31469</v>
      </c>
      <c r="C4435" t="s">
        <v>31470</v>
      </c>
      <c r="D4435" t="s">
        <v>31471</v>
      </c>
      <c r="F4435" t="s">
        <v>102</v>
      </c>
      <c r="G4435" t="s">
        <v>43</v>
      </c>
      <c r="H4435" t="s">
        <v>31472</v>
      </c>
      <c r="I4435" t="s">
        <v>31473</v>
      </c>
      <c r="J4435" t="s">
        <v>31474</v>
      </c>
      <c r="K4435">
        <v>79</v>
      </c>
      <c r="L4435" t="s">
        <v>13144</v>
      </c>
      <c r="N4435" t="s">
        <v>68</v>
      </c>
      <c r="O4435" t="s">
        <v>117</v>
      </c>
      <c r="P4435" t="s">
        <v>370</v>
      </c>
      <c r="R4435" t="s">
        <v>903</v>
      </c>
      <c r="S4435" t="s">
        <v>31475</v>
      </c>
      <c r="W4435" t="s">
        <v>7524</v>
      </c>
      <c r="X4435" t="s">
        <v>38</v>
      </c>
    </row>
    <row r="4436" spans="1:24" x14ac:dyDescent="0.3">
      <c r="A4436">
        <v>973513</v>
      </c>
      <c r="B4436">
        <v>226621</v>
      </c>
      <c r="C4436" t="s">
        <v>31476</v>
      </c>
      <c r="D4436" t="s">
        <v>31477</v>
      </c>
      <c r="F4436" t="s">
        <v>485</v>
      </c>
      <c r="G4436" t="s">
        <v>27</v>
      </c>
      <c r="H4436" t="s">
        <v>31478</v>
      </c>
      <c r="I4436" t="s">
        <v>31479</v>
      </c>
      <c r="J4436" t="s">
        <v>31480</v>
      </c>
      <c r="K4436">
        <v>8</v>
      </c>
      <c r="N4436" t="s">
        <v>31</v>
      </c>
      <c r="O4436" t="s">
        <v>3200</v>
      </c>
      <c r="Q4436" t="s">
        <v>33</v>
      </c>
      <c r="R4436" t="s">
        <v>34</v>
      </c>
      <c r="S4436" t="s">
        <v>31481</v>
      </c>
      <c r="T4436" t="s">
        <v>793</v>
      </c>
      <c r="W4436" t="s">
        <v>31482</v>
      </c>
      <c r="X4436" t="s">
        <v>60</v>
      </c>
    </row>
    <row r="4437" spans="1:24" x14ac:dyDescent="0.3">
      <c r="A4437">
        <v>973515</v>
      </c>
      <c r="B4437">
        <v>325949</v>
      </c>
      <c r="C4437" t="s">
        <v>31483</v>
      </c>
      <c r="D4437" t="s">
        <v>31484</v>
      </c>
      <c r="E4437" t="s">
        <v>195</v>
      </c>
      <c r="F4437" t="s">
        <v>6221</v>
      </c>
      <c r="G4437" t="s">
        <v>43</v>
      </c>
      <c r="H4437" t="s">
        <v>31485</v>
      </c>
      <c r="I4437" t="s">
        <v>31486</v>
      </c>
      <c r="J4437" t="s">
        <v>31487</v>
      </c>
      <c r="K4437">
        <v>167</v>
      </c>
      <c r="N4437" t="s">
        <v>31</v>
      </c>
      <c r="O4437" t="s">
        <v>3295</v>
      </c>
      <c r="Q4437" t="s">
        <v>33</v>
      </c>
      <c r="R4437" t="s">
        <v>34</v>
      </c>
      <c r="S4437" t="s">
        <v>31488</v>
      </c>
      <c r="T4437" t="s">
        <v>15256</v>
      </c>
      <c r="W4437" t="s">
        <v>31489</v>
      </c>
      <c r="X4437" t="s">
        <v>38</v>
      </c>
    </row>
    <row r="4438" spans="1:24" x14ac:dyDescent="0.3">
      <c r="A4438">
        <v>973516</v>
      </c>
      <c r="B4438">
        <v>325949</v>
      </c>
      <c r="C4438" t="s">
        <v>31483</v>
      </c>
      <c r="D4438" t="s">
        <v>31484</v>
      </c>
      <c r="E4438" t="s">
        <v>195</v>
      </c>
      <c r="F4438" t="s">
        <v>6221</v>
      </c>
      <c r="G4438" t="s">
        <v>43</v>
      </c>
      <c r="H4438" t="s">
        <v>31485</v>
      </c>
      <c r="J4438" t="s">
        <v>31490</v>
      </c>
      <c r="N4438" t="s">
        <v>31</v>
      </c>
      <c r="R4438" t="s">
        <v>78</v>
      </c>
      <c r="S4438" t="s">
        <v>31488</v>
      </c>
      <c r="T4438" t="s">
        <v>15256</v>
      </c>
      <c r="W4438" t="s">
        <v>31489</v>
      </c>
    </row>
    <row r="4439" spans="1:24" x14ac:dyDescent="0.3">
      <c r="A4439">
        <v>973518</v>
      </c>
      <c r="B4439">
        <v>216621</v>
      </c>
      <c r="C4439" t="s">
        <v>31491</v>
      </c>
      <c r="D4439" t="s">
        <v>31492</v>
      </c>
      <c r="F4439" t="s">
        <v>1156</v>
      </c>
      <c r="G4439" t="s">
        <v>27</v>
      </c>
      <c r="H4439" t="s">
        <v>31493</v>
      </c>
      <c r="I4439" t="s">
        <v>31494</v>
      </c>
      <c r="J4439" t="s">
        <v>31495</v>
      </c>
      <c r="K4439">
        <v>78</v>
      </c>
      <c r="N4439" t="s">
        <v>31</v>
      </c>
      <c r="O4439" t="s">
        <v>158</v>
      </c>
      <c r="Q4439" t="s">
        <v>119</v>
      </c>
      <c r="R4439" t="s">
        <v>120</v>
      </c>
      <c r="S4439" t="e">
        <f>- Neuquén</f>
        <v>#NAME?</v>
      </c>
      <c r="T4439" t="s">
        <v>1394</v>
      </c>
      <c r="W4439" t="s">
        <v>31496</v>
      </c>
      <c r="X4439" t="s">
        <v>60</v>
      </c>
    </row>
    <row r="4440" spans="1:24" x14ac:dyDescent="0.3">
      <c r="A4440">
        <v>973519</v>
      </c>
      <c r="B4440" t="s">
        <v>31497</v>
      </c>
      <c r="C4440" t="s">
        <v>31498</v>
      </c>
      <c r="D4440" t="s">
        <v>31499</v>
      </c>
      <c r="F4440" t="s">
        <v>485</v>
      </c>
      <c r="G4440" t="s">
        <v>43</v>
      </c>
      <c r="H4440" t="s">
        <v>31500</v>
      </c>
      <c r="I4440" t="s">
        <v>31501</v>
      </c>
      <c r="J4440" t="s">
        <v>31502</v>
      </c>
      <c r="K4440">
        <v>159</v>
      </c>
      <c r="N4440" t="s">
        <v>31</v>
      </c>
      <c r="O4440" t="s">
        <v>117</v>
      </c>
      <c r="Q4440" t="s">
        <v>33</v>
      </c>
      <c r="R4440" t="s">
        <v>34</v>
      </c>
      <c r="S4440" t="s">
        <v>31503</v>
      </c>
      <c r="W4440" t="s">
        <v>31504</v>
      </c>
      <c r="X4440" t="s">
        <v>38</v>
      </c>
    </row>
    <row r="4441" spans="1:24" x14ac:dyDescent="0.3">
      <c r="A4441">
        <v>973520</v>
      </c>
      <c r="B4441" t="s">
        <v>31505</v>
      </c>
      <c r="C4441" t="s">
        <v>31506</v>
      </c>
      <c r="D4441" t="s">
        <v>31507</v>
      </c>
      <c r="F4441" t="s">
        <v>1054</v>
      </c>
      <c r="G4441" t="s">
        <v>43</v>
      </c>
      <c r="H4441" t="s">
        <v>31508</v>
      </c>
      <c r="I4441" t="s">
        <v>31509</v>
      </c>
      <c r="J4441" t="s">
        <v>31510</v>
      </c>
      <c r="K4441">
        <v>185</v>
      </c>
      <c r="L4441" t="s">
        <v>31511</v>
      </c>
      <c r="N4441" t="s">
        <v>68</v>
      </c>
      <c r="O4441" t="s">
        <v>117</v>
      </c>
      <c r="P4441" t="s">
        <v>31512</v>
      </c>
      <c r="Q4441" t="s">
        <v>33</v>
      </c>
      <c r="R4441" t="s">
        <v>34</v>
      </c>
      <c r="S4441" t="s">
        <v>31513</v>
      </c>
      <c r="T4441" t="s">
        <v>717</v>
      </c>
      <c r="W4441" t="s">
        <v>31514</v>
      </c>
      <c r="X4441" t="s">
        <v>38</v>
      </c>
    </row>
    <row r="4442" spans="1:24" x14ac:dyDescent="0.3">
      <c r="A4442">
        <v>973557</v>
      </c>
      <c r="B4442" t="s">
        <v>31413</v>
      </c>
      <c r="C4442" t="s">
        <v>31414</v>
      </c>
      <c r="D4442" t="s">
        <v>31415</v>
      </c>
      <c r="F4442" t="s">
        <v>320</v>
      </c>
      <c r="G4442" t="s">
        <v>43</v>
      </c>
      <c r="H4442" t="s">
        <v>31515</v>
      </c>
      <c r="I4442" t="s">
        <v>31516</v>
      </c>
      <c r="J4442" t="s">
        <v>31517</v>
      </c>
      <c r="K4442">
        <v>206</v>
      </c>
      <c r="L4442" t="s">
        <v>31518</v>
      </c>
      <c r="N4442" t="s">
        <v>68</v>
      </c>
      <c r="O4442" t="s">
        <v>117</v>
      </c>
      <c r="P4442" t="s">
        <v>7803</v>
      </c>
      <c r="Q4442" t="s">
        <v>33</v>
      </c>
      <c r="R4442" t="s">
        <v>34</v>
      </c>
      <c r="S4442" t="s">
        <v>31418</v>
      </c>
      <c r="T4442" t="s">
        <v>31419</v>
      </c>
      <c r="W4442" t="s">
        <v>31519</v>
      </c>
    </row>
    <row r="4443" spans="1:24" x14ac:dyDescent="0.3">
      <c r="A4443">
        <v>973522</v>
      </c>
      <c r="B4443" t="s">
        <v>31520</v>
      </c>
      <c r="C4443" t="s">
        <v>31521</v>
      </c>
      <c r="D4443" t="s">
        <v>31522</v>
      </c>
      <c r="E4443" t="s">
        <v>195</v>
      </c>
      <c r="F4443" t="s">
        <v>787</v>
      </c>
      <c r="G4443" t="s">
        <v>27</v>
      </c>
      <c r="H4443" t="s">
        <v>31523</v>
      </c>
      <c r="I4443" t="s">
        <v>31524</v>
      </c>
      <c r="J4443" t="s">
        <v>31525</v>
      </c>
      <c r="K4443">
        <v>194</v>
      </c>
      <c r="N4443" t="s">
        <v>31</v>
      </c>
      <c r="O4443" t="s">
        <v>117</v>
      </c>
      <c r="Q4443" t="s">
        <v>33</v>
      </c>
      <c r="R4443" t="s">
        <v>34</v>
      </c>
      <c r="S4443" t="s">
        <v>31526</v>
      </c>
      <c r="W4443" t="s">
        <v>31527</v>
      </c>
      <c r="X4443" t="s">
        <v>38</v>
      </c>
    </row>
    <row r="4444" spans="1:24" x14ac:dyDescent="0.3">
      <c r="A4444">
        <v>973523</v>
      </c>
      <c r="B4444">
        <v>198310</v>
      </c>
      <c r="C4444" t="s">
        <v>31528</v>
      </c>
      <c r="D4444" t="s">
        <v>31529</v>
      </c>
      <c r="F4444" t="s">
        <v>219</v>
      </c>
      <c r="G4444" t="s">
        <v>27</v>
      </c>
      <c r="H4444" t="s">
        <v>31530</v>
      </c>
      <c r="J4444" t="s">
        <v>31531</v>
      </c>
      <c r="N4444" t="s">
        <v>31</v>
      </c>
      <c r="R4444" t="s">
        <v>78</v>
      </c>
      <c r="S4444" t="s">
        <v>31532</v>
      </c>
      <c r="T4444" t="s">
        <v>402</v>
      </c>
      <c r="W4444" t="s">
        <v>8437</v>
      </c>
      <c r="X4444" t="s">
        <v>38</v>
      </c>
    </row>
    <row r="4445" spans="1:24" x14ac:dyDescent="0.3">
      <c r="A4445">
        <v>973524</v>
      </c>
      <c r="B4445" t="s">
        <v>31533</v>
      </c>
      <c r="C4445" t="s">
        <v>31534</v>
      </c>
      <c r="D4445" t="s">
        <v>31535</v>
      </c>
      <c r="E4445" t="s">
        <v>2632</v>
      </c>
      <c r="F4445" t="s">
        <v>514</v>
      </c>
      <c r="G4445" t="s">
        <v>43</v>
      </c>
      <c r="H4445" t="s">
        <v>31536</v>
      </c>
      <c r="J4445" t="s">
        <v>31537</v>
      </c>
      <c r="N4445" t="s">
        <v>31</v>
      </c>
      <c r="R4445" t="s">
        <v>78</v>
      </c>
      <c r="S4445" t="s">
        <v>31538</v>
      </c>
      <c r="W4445" t="s">
        <v>438</v>
      </c>
      <c r="X4445" t="s">
        <v>38</v>
      </c>
    </row>
    <row r="4446" spans="1:24" x14ac:dyDescent="0.3">
      <c r="A4446">
        <v>973525</v>
      </c>
      <c r="B4446" t="s">
        <v>31539</v>
      </c>
      <c r="C4446" t="s">
        <v>31540</v>
      </c>
      <c r="D4446" t="s">
        <v>31541</v>
      </c>
      <c r="F4446" t="s">
        <v>112</v>
      </c>
      <c r="G4446" t="s">
        <v>43</v>
      </c>
      <c r="H4446" t="s">
        <v>31542</v>
      </c>
      <c r="I4446" t="s">
        <v>31543</v>
      </c>
      <c r="J4446" t="s">
        <v>31544</v>
      </c>
      <c r="K4446">
        <v>53</v>
      </c>
      <c r="N4446" t="s">
        <v>31</v>
      </c>
      <c r="O4446" t="s">
        <v>117</v>
      </c>
      <c r="Q4446" t="s">
        <v>33</v>
      </c>
      <c r="R4446" t="s">
        <v>34</v>
      </c>
      <c r="S4446" t="s">
        <v>10678</v>
      </c>
      <c r="W4446" t="s">
        <v>31545</v>
      </c>
      <c r="X4446" t="s">
        <v>60</v>
      </c>
    </row>
    <row r="4447" spans="1:24" x14ac:dyDescent="0.3">
      <c r="A4447">
        <v>973527</v>
      </c>
      <c r="B4447">
        <v>317592</v>
      </c>
      <c r="C4447" t="s">
        <v>13264</v>
      </c>
      <c r="D4447" t="s">
        <v>13265</v>
      </c>
      <c r="F4447" t="s">
        <v>685</v>
      </c>
      <c r="G4447" t="s">
        <v>27</v>
      </c>
      <c r="H4447" t="s">
        <v>31546</v>
      </c>
      <c r="I4447" t="s">
        <v>31547</v>
      </c>
      <c r="J4447" t="s">
        <v>31548</v>
      </c>
      <c r="K4447">
        <v>187</v>
      </c>
      <c r="N4447" t="s">
        <v>31</v>
      </c>
      <c r="O4447" t="s">
        <v>32</v>
      </c>
      <c r="Q4447" t="s">
        <v>33</v>
      </c>
      <c r="R4447" t="s">
        <v>34</v>
      </c>
      <c r="S4447" t="s">
        <v>13270</v>
      </c>
      <c r="W4447" t="s">
        <v>31549</v>
      </c>
      <c r="X4447" t="s">
        <v>38</v>
      </c>
    </row>
    <row r="4448" spans="1:24" x14ac:dyDescent="0.3">
      <c r="A4448">
        <v>973528</v>
      </c>
      <c r="B4448">
        <v>317142</v>
      </c>
      <c r="C4448" t="s">
        <v>31550</v>
      </c>
      <c r="D4448" t="s">
        <v>31551</v>
      </c>
      <c r="F4448" t="s">
        <v>63</v>
      </c>
      <c r="G4448" t="s">
        <v>43</v>
      </c>
      <c r="H4448" t="s">
        <v>31552</v>
      </c>
      <c r="J4448" t="s">
        <v>31553</v>
      </c>
      <c r="N4448" t="s">
        <v>31</v>
      </c>
      <c r="R4448" t="s">
        <v>78</v>
      </c>
      <c r="S4448" t="s">
        <v>31554</v>
      </c>
      <c r="T4448" t="s">
        <v>36</v>
      </c>
      <c r="W4448" t="s">
        <v>31555</v>
      </c>
      <c r="X4448" t="s">
        <v>38</v>
      </c>
    </row>
    <row r="4449" spans="1:24" x14ac:dyDescent="0.3">
      <c r="A4449">
        <v>973529</v>
      </c>
      <c r="B4449" t="s">
        <v>31556</v>
      </c>
      <c r="C4449" t="s">
        <v>31557</v>
      </c>
      <c r="D4449" t="s">
        <v>31558</v>
      </c>
      <c r="F4449" t="s">
        <v>165</v>
      </c>
      <c r="G4449" t="s">
        <v>27</v>
      </c>
      <c r="H4449" t="s">
        <v>31559</v>
      </c>
      <c r="J4449" t="s">
        <v>31560</v>
      </c>
      <c r="N4449" t="s">
        <v>31</v>
      </c>
      <c r="R4449" t="s">
        <v>78</v>
      </c>
      <c r="S4449" t="s">
        <v>31561</v>
      </c>
      <c r="T4449" t="s">
        <v>3750</v>
      </c>
      <c r="W4449" t="s">
        <v>31562</v>
      </c>
    </row>
    <row r="4450" spans="1:24" x14ac:dyDescent="0.3">
      <c r="A4450">
        <v>973530</v>
      </c>
      <c r="B4450" t="s">
        <v>8382</v>
      </c>
      <c r="C4450" t="s">
        <v>8383</v>
      </c>
      <c r="D4450" t="s">
        <v>8384</v>
      </c>
      <c r="F4450" t="s">
        <v>847</v>
      </c>
      <c r="G4450" t="s">
        <v>43</v>
      </c>
      <c r="H4450" t="s">
        <v>31563</v>
      </c>
      <c r="J4450" t="s">
        <v>31564</v>
      </c>
      <c r="N4450" t="s">
        <v>31</v>
      </c>
      <c r="R4450" t="s">
        <v>78</v>
      </c>
      <c r="S4450" t="s">
        <v>8387</v>
      </c>
      <c r="W4450" t="s">
        <v>31565</v>
      </c>
      <c r="X4450" t="s">
        <v>38</v>
      </c>
    </row>
    <row r="4451" spans="1:24" x14ac:dyDescent="0.3">
      <c r="A4451">
        <v>973531</v>
      </c>
      <c r="B4451" t="s">
        <v>31566</v>
      </c>
      <c r="C4451" t="s">
        <v>31567</v>
      </c>
      <c r="D4451" t="s">
        <v>31568</v>
      </c>
      <c r="F4451" t="s">
        <v>507</v>
      </c>
      <c r="G4451" t="s">
        <v>43</v>
      </c>
      <c r="H4451" t="s">
        <v>31569</v>
      </c>
      <c r="I4451" t="s">
        <v>31570</v>
      </c>
      <c r="J4451" t="s">
        <v>31571</v>
      </c>
      <c r="K4451">
        <v>179</v>
      </c>
      <c r="N4451" t="s">
        <v>31</v>
      </c>
      <c r="O4451" t="s">
        <v>32</v>
      </c>
      <c r="Q4451" t="s">
        <v>33</v>
      </c>
      <c r="R4451" t="s">
        <v>34</v>
      </c>
      <c r="S4451" t="e">
        <f>- Neuquén - Barrio Ciudad Industrial</f>
        <v>#NAME?</v>
      </c>
      <c r="T4451" t="s">
        <v>5632</v>
      </c>
      <c r="W4451" t="s">
        <v>31572</v>
      </c>
      <c r="X4451" t="s">
        <v>38</v>
      </c>
    </row>
    <row r="4452" spans="1:24" x14ac:dyDescent="0.3">
      <c r="A4452">
        <v>973537</v>
      </c>
      <c r="B4452" t="s">
        <v>31573</v>
      </c>
      <c r="C4452" t="s">
        <v>31574</v>
      </c>
      <c r="D4452" t="s">
        <v>31575</v>
      </c>
      <c r="F4452" t="s">
        <v>270</v>
      </c>
      <c r="G4452" t="s">
        <v>27</v>
      </c>
      <c r="H4452" t="s">
        <v>31576</v>
      </c>
      <c r="J4452" t="s">
        <v>31577</v>
      </c>
      <c r="N4452" t="s">
        <v>31</v>
      </c>
      <c r="R4452" t="s">
        <v>78</v>
      </c>
      <c r="S4452" t="s">
        <v>31578</v>
      </c>
      <c r="T4452" t="s">
        <v>31579</v>
      </c>
      <c r="W4452" t="s">
        <v>637</v>
      </c>
      <c r="X4452" t="s">
        <v>38</v>
      </c>
    </row>
    <row r="4453" spans="1:24" x14ac:dyDescent="0.3">
      <c r="A4453">
        <v>973539</v>
      </c>
      <c r="B4453" t="s">
        <v>31580</v>
      </c>
      <c r="C4453" t="s">
        <v>31581</v>
      </c>
      <c r="D4453" t="s">
        <v>31582</v>
      </c>
      <c r="F4453" t="s">
        <v>112</v>
      </c>
      <c r="G4453" t="s">
        <v>27</v>
      </c>
      <c r="H4453" t="s">
        <v>31583</v>
      </c>
      <c r="I4453" t="s">
        <v>31584</v>
      </c>
      <c r="J4453" t="s">
        <v>31585</v>
      </c>
      <c r="K4453">
        <v>60</v>
      </c>
      <c r="L4453" t="s">
        <v>31586</v>
      </c>
      <c r="N4453" t="s">
        <v>68</v>
      </c>
      <c r="O4453" t="s">
        <v>117</v>
      </c>
      <c r="P4453" t="s">
        <v>16827</v>
      </c>
      <c r="Q4453" t="s">
        <v>33</v>
      </c>
      <c r="R4453" t="s">
        <v>34</v>
      </c>
      <c r="S4453" t="s">
        <v>31587</v>
      </c>
      <c r="W4453" t="s">
        <v>637</v>
      </c>
      <c r="X4453" t="s">
        <v>60</v>
      </c>
    </row>
    <row r="4454" spans="1:24" x14ac:dyDescent="0.3">
      <c r="A4454">
        <v>973541</v>
      </c>
      <c r="B4454">
        <v>31292</v>
      </c>
      <c r="C4454" t="s">
        <v>31588</v>
      </c>
      <c r="D4454" t="s">
        <v>31589</v>
      </c>
      <c r="E4454" t="s">
        <v>364</v>
      </c>
      <c r="F4454" t="s">
        <v>514</v>
      </c>
      <c r="G4454" t="s">
        <v>27</v>
      </c>
      <c r="H4454" t="s">
        <v>31590</v>
      </c>
      <c r="I4454" t="s">
        <v>31591</v>
      </c>
      <c r="J4454" t="s">
        <v>31592</v>
      </c>
      <c r="K4454">
        <v>54</v>
      </c>
      <c r="N4454" t="s">
        <v>31</v>
      </c>
      <c r="O4454" t="s">
        <v>117</v>
      </c>
      <c r="Q4454" t="s">
        <v>33</v>
      </c>
      <c r="R4454" t="s">
        <v>34</v>
      </c>
      <c r="S4454" t="s">
        <v>6961</v>
      </c>
      <c r="T4454" t="s">
        <v>265</v>
      </c>
      <c r="W4454" t="s">
        <v>31593</v>
      </c>
      <c r="X4454" t="s">
        <v>60</v>
      </c>
    </row>
    <row r="4455" spans="1:24" x14ac:dyDescent="0.3">
      <c r="A4455">
        <v>973542</v>
      </c>
      <c r="B4455">
        <v>272738</v>
      </c>
      <c r="C4455" t="s">
        <v>31594</v>
      </c>
      <c r="D4455" t="s">
        <v>31595</v>
      </c>
      <c r="F4455" t="s">
        <v>947</v>
      </c>
      <c r="G4455" t="s">
        <v>43</v>
      </c>
      <c r="H4455" t="s">
        <v>31590</v>
      </c>
      <c r="I4455" t="s">
        <v>31596</v>
      </c>
      <c r="J4455" t="s">
        <v>31597</v>
      </c>
      <c r="K4455">
        <v>149</v>
      </c>
      <c r="L4455" t="s">
        <v>2321</v>
      </c>
      <c r="N4455" t="s">
        <v>68</v>
      </c>
      <c r="O4455" t="s">
        <v>117</v>
      </c>
      <c r="P4455" t="s">
        <v>577</v>
      </c>
      <c r="Q4455" t="s">
        <v>33</v>
      </c>
      <c r="R4455" t="s">
        <v>34</v>
      </c>
      <c r="S4455" t="s">
        <v>31598</v>
      </c>
      <c r="T4455" t="s">
        <v>308</v>
      </c>
      <c r="W4455" t="s">
        <v>28748</v>
      </c>
      <c r="X4455" t="s">
        <v>38</v>
      </c>
    </row>
    <row r="4456" spans="1:24" x14ac:dyDescent="0.3">
      <c r="A4456">
        <v>973543</v>
      </c>
      <c r="B4456" t="s">
        <v>31599</v>
      </c>
      <c r="C4456" t="s">
        <v>31600</v>
      </c>
      <c r="D4456" t="s">
        <v>31601</v>
      </c>
      <c r="E4456" t="s">
        <v>2001</v>
      </c>
      <c r="F4456" t="s">
        <v>1324</v>
      </c>
      <c r="G4456" t="s">
        <v>27</v>
      </c>
      <c r="H4456" t="s">
        <v>31602</v>
      </c>
      <c r="I4456" t="s">
        <v>31603</v>
      </c>
      <c r="J4456" t="s">
        <v>31604</v>
      </c>
      <c r="K4456">
        <v>203</v>
      </c>
      <c r="M4456" t="s">
        <v>7481</v>
      </c>
      <c r="N4456" t="s">
        <v>68</v>
      </c>
      <c r="O4456" t="s">
        <v>3200</v>
      </c>
      <c r="P4456" t="s">
        <v>3646</v>
      </c>
      <c r="Q4456" t="s">
        <v>33</v>
      </c>
      <c r="R4456" t="s">
        <v>34</v>
      </c>
      <c r="S4456" t="s">
        <v>31605</v>
      </c>
      <c r="W4456" t="s">
        <v>31171</v>
      </c>
      <c r="X4456" t="s">
        <v>38</v>
      </c>
    </row>
    <row r="4457" spans="1:24" x14ac:dyDescent="0.3">
      <c r="A4457">
        <v>973546</v>
      </c>
      <c r="B4457">
        <v>232850</v>
      </c>
      <c r="C4457" t="s">
        <v>31606</v>
      </c>
      <c r="D4457" t="s">
        <v>31607</v>
      </c>
      <c r="F4457" t="s">
        <v>63</v>
      </c>
      <c r="G4457" t="s">
        <v>27</v>
      </c>
      <c r="H4457" t="s">
        <v>31608</v>
      </c>
      <c r="I4457" t="s">
        <v>31609</v>
      </c>
      <c r="J4457" t="s">
        <v>31610</v>
      </c>
      <c r="K4457">
        <v>195</v>
      </c>
      <c r="L4457" t="s">
        <v>11684</v>
      </c>
      <c r="N4457" t="s">
        <v>68</v>
      </c>
      <c r="O4457" t="s">
        <v>117</v>
      </c>
      <c r="P4457" t="s">
        <v>1150</v>
      </c>
      <c r="Q4457" t="s">
        <v>33</v>
      </c>
      <c r="R4457" t="s">
        <v>34</v>
      </c>
      <c r="S4457" t="s">
        <v>31611</v>
      </c>
      <c r="T4457" t="s">
        <v>15256</v>
      </c>
      <c r="W4457" t="s">
        <v>4577</v>
      </c>
      <c r="X4457" t="s">
        <v>38</v>
      </c>
    </row>
    <row r="4458" spans="1:24" x14ac:dyDescent="0.3">
      <c r="A4458">
        <v>973548</v>
      </c>
      <c r="B4458" t="s">
        <v>31612</v>
      </c>
      <c r="C4458" t="s">
        <v>31613</v>
      </c>
      <c r="D4458" t="s">
        <v>31614</v>
      </c>
      <c r="F4458" t="s">
        <v>970</v>
      </c>
      <c r="G4458" t="s">
        <v>27</v>
      </c>
      <c r="H4458" t="s">
        <v>31615</v>
      </c>
      <c r="I4458" t="s">
        <v>31616</v>
      </c>
      <c r="J4458" t="s">
        <v>31617</v>
      </c>
      <c r="K4458">
        <v>53</v>
      </c>
      <c r="L4458" t="s">
        <v>31618</v>
      </c>
      <c r="N4458" t="s">
        <v>68</v>
      </c>
      <c r="O4458" t="s">
        <v>117</v>
      </c>
      <c r="P4458" t="s">
        <v>491</v>
      </c>
      <c r="Q4458" t="s">
        <v>33</v>
      </c>
      <c r="R4458" t="s">
        <v>34</v>
      </c>
      <c r="S4458" t="s">
        <v>31619</v>
      </c>
      <c r="T4458" t="s">
        <v>31620</v>
      </c>
      <c r="W4458" t="s">
        <v>31621</v>
      </c>
      <c r="X4458" t="s">
        <v>60</v>
      </c>
    </row>
    <row r="4459" spans="1:24" x14ac:dyDescent="0.3">
      <c r="A4459">
        <v>973549</v>
      </c>
      <c r="B4459">
        <v>186433</v>
      </c>
      <c r="C4459" t="s">
        <v>31622</v>
      </c>
      <c r="D4459" t="s">
        <v>31623</v>
      </c>
      <c r="F4459" t="s">
        <v>738</v>
      </c>
      <c r="G4459" t="s">
        <v>43</v>
      </c>
      <c r="H4459" t="s">
        <v>31624</v>
      </c>
      <c r="J4459" t="s">
        <v>31625</v>
      </c>
      <c r="N4459" t="s">
        <v>31</v>
      </c>
      <c r="R4459" t="s">
        <v>78</v>
      </c>
      <c r="S4459" t="s">
        <v>31626</v>
      </c>
      <c r="T4459" t="s">
        <v>3312</v>
      </c>
      <c r="W4459" t="s">
        <v>31627</v>
      </c>
      <c r="X4459" t="s">
        <v>38</v>
      </c>
    </row>
    <row r="4460" spans="1:24" x14ac:dyDescent="0.3">
      <c r="A4460">
        <v>973550</v>
      </c>
      <c r="B4460">
        <v>126976</v>
      </c>
      <c r="C4460" t="s">
        <v>31628</v>
      </c>
      <c r="D4460" t="s">
        <v>31629</v>
      </c>
      <c r="E4460" t="s">
        <v>195</v>
      </c>
      <c r="F4460" t="s">
        <v>572</v>
      </c>
      <c r="G4460" t="s">
        <v>27</v>
      </c>
      <c r="H4460" t="s">
        <v>31630</v>
      </c>
      <c r="I4460" t="s">
        <v>31630</v>
      </c>
      <c r="J4460" t="s">
        <v>31631</v>
      </c>
      <c r="K4460">
        <v>0</v>
      </c>
      <c r="N4460" t="s">
        <v>31</v>
      </c>
      <c r="O4460" t="s">
        <v>3200</v>
      </c>
      <c r="Q4460" t="s">
        <v>954</v>
      </c>
      <c r="R4460" t="s">
        <v>955</v>
      </c>
      <c r="S4460" t="s">
        <v>31632</v>
      </c>
      <c r="T4460" t="s">
        <v>31633</v>
      </c>
      <c r="W4460" t="s">
        <v>31634</v>
      </c>
    </row>
    <row r="4461" spans="1:24" x14ac:dyDescent="0.3">
      <c r="A4461">
        <v>973553</v>
      </c>
      <c r="B4461" t="s">
        <v>31635</v>
      </c>
      <c r="C4461" t="s">
        <v>31636</v>
      </c>
      <c r="D4461" t="s">
        <v>31637</v>
      </c>
      <c r="F4461" t="s">
        <v>2326</v>
      </c>
      <c r="G4461" t="s">
        <v>27</v>
      </c>
      <c r="H4461" t="s">
        <v>31638</v>
      </c>
      <c r="I4461" t="s">
        <v>31639</v>
      </c>
      <c r="J4461" t="s">
        <v>31640</v>
      </c>
      <c r="K4461">
        <v>175</v>
      </c>
      <c r="M4461" t="s">
        <v>31641</v>
      </c>
      <c r="N4461" t="s">
        <v>68</v>
      </c>
      <c r="O4461" t="s">
        <v>3200</v>
      </c>
      <c r="P4461" t="s">
        <v>286</v>
      </c>
      <c r="Q4461" t="s">
        <v>33</v>
      </c>
      <c r="R4461" t="s">
        <v>34</v>
      </c>
      <c r="S4461" t="s">
        <v>31642</v>
      </c>
      <c r="T4461" t="s">
        <v>31643</v>
      </c>
      <c r="W4461" t="s">
        <v>31644</v>
      </c>
      <c r="X4461" t="s">
        <v>38</v>
      </c>
    </row>
    <row r="4462" spans="1:24" x14ac:dyDescent="0.3">
      <c r="A4462">
        <v>973554</v>
      </c>
      <c r="B4462">
        <v>145514</v>
      </c>
      <c r="C4462" t="s">
        <v>31645</v>
      </c>
      <c r="D4462" t="s">
        <v>31646</v>
      </c>
      <c r="F4462" t="s">
        <v>514</v>
      </c>
      <c r="G4462" t="s">
        <v>27</v>
      </c>
      <c r="H4462" t="s">
        <v>31647</v>
      </c>
      <c r="I4462" t="s">
        <v>31648</v>
      </c>
      <c r="J4462" t="s">
        <v>31649</v>
      </c>
      <c r="K4462">
        <v>40</v>
      </c>
      <c r="N4462" t="s">
        <v>31</v>
      </c>
      <c r="O4462" t="s">
        <v>32</v>
      </c>
      <c r="Q4462" t="s">
        <v>33</v>
      </c>
      <c r="R4462" t="s">
        <v>34</v>
      </c>
      <c r="S4462" t="s">
        <v>31650</v>
      </c>
      <c r="W4462" t="s">
        <v>6540</v>
      </c>
      <c r="X4462" t="s">
        <v>60</v>
      </c>
    </row>
    <row r="4463" spans="1:24" x14ac:dyDescent="0.3">
      <c r="A4463">
        <v>973555</v>
      </c>
      <c r="B4463">
        <v>297233</v>
      </c>
      <c r="C4463" t="s">
        <v>14402</v>
      </c>
      <c r="D4463" t="s">
        <v>14403</v>
      </c>
      <c r="F4463" t="s">
        <v>668</v>
      </c>
      <c r="G4463" t="s">
        <v>43</v>
      </c>
      <c r="H4463" t="s">
        <v>31651</v>
      </c>
      <c r="I4463" t="s">
        <v>31652</v>
      </c>
      <c r="J4463" t="s">
        <v>31653</v>
      </c>
      <c r="K4463">
        <v>8</v>
      </c>
      <c r="N4463" t="s">
        <v>31</v>
      </c>
      <c r="O4463" t="s">
        <v>32</v>
      </c>
      <c r="Q4463" t="s">
        <v>33</v>
      </c>
      <c r="R4463" t="s">
        <v>34</v>
      </c>
      <c r="S4463" t="s">
        <v>14407</v>
      </c>
      <c r="T4463" t="s">
        <v>14408</v>
      </c>
      <c r="W4463" t="s">
        <v>1197</v>
      </c>
      <c r="X4463" t="s">
        <v>1251</v>
      </c>
    </row>
    <row r="4464" spans="1:24" x14ac:dyDescent="0.3">
      <c r="A4464">
        <v>973558</v>
      </c>
      <c r="B4464">
        <v>75188</v>
      </c>
      <c r="C4464" t="s">
        <v>31654</v>
      </c>
      <c r="D4464" t="s">
        <v>31655</v>
      </c>
      <c r="E4464" t="s">
        <v>140</v>
      </c>
      <c r="F4464" t="s">
        <v>165</v>
      </c>
      <c r="G4464" t="s">
        <v>43</v>
      </c>
      <c r="H4464" t="s">
        <v>31656</v>
      </c>
      <c r="J4464" t="s">
        <v>31657</v>
      </c>
      <c r="N4464" t="s">
        <v>31</v>
      </c>
      <c r="R4464" t="s">
        <v>78</v>
      </c>
      <c r="S4464" t="s">
        <v>31658</v>
      </c>
      <c r="T4464" t="s">
        <v>4011</v>
      </c>
      <c r="W4464" t="s">
        <v>31659</v>
      </c>
    </row>
    <row r="4465" spans="1:24" x14ac:dyDescent="0.3">
      <c r="A4465">
        <v>973559</v>
      </c>
      <c r="B4465">
        <v>331895</v>
      </c>
      <c r="C4465" t="s">
        <v>16017</v>
      </c>
      <c r="D4465" t="s">
        <v>16018</v>
      </c>
      <c r="F4465" t="s">
        <v>847</v>
      </c>
      <c r="G4465" t="s">
        <v>43</v>
      </c>
      <c r="H4465" t="s">
        <v>31660</v>
      </c>
      <c r="I4465" t="s">
        <v>31661</v>
      </c>
      <c r="J4465" t="s">
        <v>31662</v>
      </c>
      <c r="K4465">
        <v>119</v>
      </c>
      <c r="L4465" t="s">
        <v>5621</v>
      </c>
      <c r="N4465" t="s">
        <v>68</v>
      </c>
      <c r="O4465" t="s">
        <v>332</v>
      </c>
      <c r="P4465" t="s">
        <v>171</v>
      </c>
      <c r="Q4465" t="s">
        <v>33</v>
      </c>
      <c r="R4465" t="s">
        <v>34</v>
      </c>
      <c r="S4465" t="s">
        <v>16021</v>
      </c>
      <c r="T4465" t="s">
        <v>16022</v>
      </c>
      <c r="W4465" t="s">
        <v>5395</v>
      </c>
      <c r="X4465" t="s">
        <v>38</v>
      </c>
    </row>
    <row r="4466" spans="1:24" x14ac:dyDescent="0.3">
      <c r="A4466">
        <v>973562</v>
      </c>
      <c r="B4466" t="s">
        <v>31663</v>
      </c>
      <c r="C4466" t="s">
        <v>31664</v>
      </c>
      <c r="D4466" t="s">
        <v>31665</v>
      </c>
      <c r="F4466" t="s">
        <v>258</v>
      </c>
      <c r="G4466" t="s">
        <v>27</v>
      </c>
      <c r="H4466" t="s">
        <v>31666</v>
      </c>
      <c r="J4466" t="s">
        <v>31667</v>
      </c>
      <c r="N4466" t="s">
        <v>31</v>
      </c>
      <c r="R4466" t="s">
        <v>78</v>
      </c>
      <c r="S4466" t="s">
        <v>87</v>
      </c>
      <c r="W4466" t="s">
        <v>31668</v>
      </c>
      <c r="X4466" t="s">
        <v>38</v>
      </c>
    </row>
    <row r="4467" spans="1:24" x14ac:dyDescent="0.3">
      <c r="A4467">
        <v>973563</v>
      </c>
      <c r="B4467">
        <v>303209</v>
      </c>
      <c r="C4467" t="s">
        <v>31669</v>
      </c>
      <c r="D4467" t="s">
        <v>31670</v>
      </c>
      <c r="E4467" t="s">
        <v>195</v>
      </c>
      <c r="F4467" t="s">
        <v>3983</v>
      </c>
      <c r="G4467" t="s">
        <v>27</v>
      </c>
      <c r="H4467" t="s">
        <v>31671</v>
      </c>
      <c r="I4467" t="s">
        <v>31671</v>
      </c>
      <c r="J4467" t="s">
        <v>31672</v>
      </c>
      <c r="K4467">
        <v>0</v>
      </c>
      <c r="N4467" t="s">
        <v>31</v>
      </c>
      <c r="O4467" t="s">
        <v>3200</v>
      </c>
      <c r="Q4467" t="s">
        <v>119</v>
      </c>
      <c r="R4467" t="s">
        <v>120</v>
      </c>
      <c r="S4467" t="s">
        <v>31673</v>
      </c>
      <c r="T4467" t="s">
        <v>20634</v>
      </c>
      <c r="W4467" t="s">
        <v>31674</v>
      </c>
    </row>
    <row r="4468" spans="1:24" x14ac:dyDescent="0.3">
      <c r="A4468">
        <v>973564</v>
      </c>
      <c r="B4468">
        <v>204381</v>
      </c>
      <c r="C4468" t="s">
        <v>14313</v>
      </c>
      <c r="D4468" t="s">
        <v>14314</v>
      </c>
      <c r="F4468" t="s">
        <v>847</v>
      </c>
      <c r="G4468" t="s">
        <v>27</v>
      </c>
      <c r="H4468" t="s">
        <v>31675</v>
      </c>
      <c r="I4468" t="s">
        <v>31676</v>
      </c>
      <c r="J4468" t="s">
        <v>31677</v>
      </c>
      <c r="K4468">
        <v>63</v>
      </c>
      <c r="N4468" t="s">
        <v>31</v>
      </c>
      <c r="O4468" t="s">
        <v>117</v>
      </c>
      <c r="Q4468" t="s">
        <v>33</v>
      </c>
      <c r="R4468" t="s">
        <v>34</v>
      </c>
      <c r="S4468" t="s">
        <v>14318</v>
      </c>
      <c r="W4468" t="s">
        <v>31678</v>
      </c>
      <c r="X4468" t="s">
        <v>38</v>
      </c>
    </row>
    <row r="4469" spans="1:24" x14ac:dyDescent="0.3">
      <c r="A4469">
        <v>973565</v>
      </c>
      <c r="B4469" t="s">
        <v>31679</v>
      </c>
      <c r="C4469" t="s">
        <v>31680</v>
      </c>
      <c r="D4469" t="s">
        <v>31681</v>
      </c>
      <c r="F4469" t="s">
        <v>738</v>
      </c>
      <c r="G4469" t="s">
        <v>43</v>
      </c>
      <c r="H4469" t="s">
        <v>31682</v>
      </c>
      <c r="I4469" t="s">
        <v>31683</v>
      </c>
      <c r="J4469" t="s">
        <v>31684</v>
      </c>
      <c r="K4469">
        <v>69</v>
      </c>
      <c r="N4469" t="s">
        <v>31</v>
      </c>
      <c r="O4469" t="s">
        <v>3200</v>
      </c>
      <c r="Q4469" t="s">
        <v>33</v>
      </c>
      <c r="R4469" t="s">
        <v>34</v>
      </c>
      <c r="S4469" t="s">
        <v>31685</v>
      </c>
      <c r="W4469" t="s">
        <v>11703</v>
      </c>
      <c r="X4469" t="s">
        <v>38</v>
      </c>
    </row>
    <row r="4470" spans="1:24" x14ac:dyDescent="0.3">
      <c r="A4470">
        <v>973568</v>
      </c>
      <c r="B4470">
        <v>256415</v>
      </c>
      <c r="C4470" t="s">
        <v>31686</v>
      </c>
      <c r="D4470" t="s">
        <v>31687</v>
      </c>
      <c r="F4470" t="s">
        <v>1042</v>
      </c>
      <c r="G4470" t="s">
        <v>43</v>
      </c>
      <c r="H4470" t="s">
        <v>31688</v>
      </c>
      <c r="I4470" t="s">
        <v>31689</v>
      </c>
      <c r="J4470" t="s">
        <v>31690</v>
      </c>
      <c r="K4470">
        <v>73</v>
      </c>
      <c r="L4470" t="s">
        <v>489</v>
      </c>
      <c r="N4470" t="s">
        <v>68</v>
      </c>
      <c r="O4470" t="s">
        <v>117</v>
      </c>
      <c r="P4470" t="s">
        <v>491</v>
      </c>
      <c r="Q4470" t="s">
        <v>33</v>
      </c>
      <c r="R4470" t="s">
        <v>34</v>
      </c>
      <c r="S4470" t="s">
        <v>31691</v>
      </c>
      <c r="T4470" t="s">
        <v>7154</v>
      </c>
      <c r="W4470" t="s">
        <v>31692</v>
      </c>
      <c r="X4470" t="s">
        <v>38</v>
      </c>
    </row>
    <row r="4471" spans="1:24" x14ac:dyDescent="0.3">
      <c r="A4471">
        <v>973570</v>
      </c>
      <c r="B4471">
        <v>138382</v>
      </c>
      <c r="C4471" t="s">
        <v>30080</v>
      </c>
      <c r="D4471" t="s">
        <v>30081</v>
      </c>
      <c r="E4471" t="s">
        <v>195</v>
      </c>
      <c r="F4471" t="s">
        <v>196</v>
      </c>
      <c r="G4471" t="s">
        <v>43</v>
      </c>
      <c r="H4471" t="s">
        <v>31693</v>
      </c>
      <c r="I4471" t="s">
        <v>31694</v>
      </c>
      <c r="J4471" t="s">
        <v>31695</v>
      </c>
      <c r="K4471">
        <v>86</v>
      </c>
      <c r="N4471" t="s">
        <v>31</v>
      </c>
      <c r="O4471" t="s">
        <v>3295</v>
      </c>
      <c r="Q4471" t="s">
        <v>119</v>
      </c>
      <c r="R4471" t="s">
        <v>120</v>
      </c>
      <c r="S4471" t="s">
        <v>30085</v>
      </c>
      <c r="W4471" t="s">
        <v>31696</v>
      </c>
      <c r="X4471" t="s">
        <v>38</v>
      </c>
    </row>
    <row r="4472" spans="1:24" x14ac:dyDescent="0.3">
      <c r="A4472">
        <v>973571</v>
      </c>
      <c r="B4472" t="s">
        <v>31697</v>
      </c>
      <c r="C4472" t="s">
        <v>31698</v>
      </c>
      <c r="D4472" t="s">
        <v>31699</v>
      </c>
      <c r="F4472" t="s">
        <v>1911</v>
      </c>
      <c r="G4472" t="s">
        <v>27</v>
      </c>
      <c r="H4472" t="s">
        <v>31700</v>
      </c>
      <c r="J4472" t="s">
        <v>31701</v>
      </c>
      <c r="N4472" t="s">
        <v>31</v>
      </c>
      <c r="R4472" t="s">
        <v>78</v>
      </c>
      <c r="S4472" t="s">
        <v>31702</v>
      </c>
      <c r="W4472" t="s">
        <v>31703</v>
      </c>
    </row>
    <row r="4473" spans="1:24" x14ac:dyDescent="0.3">
      <c r="A4473">
        <v>973574</v>
      </c>
      <c r="B4473" t="s">
        <v>31704</v>
      </c>
      <c r="C4473" t="s">
        <v>31705</v>
      </c>
      <c r="D4473" t="s">
        <v>31706</v>
      </c>
      <c r="F4473" t="s">
        <v>562</v>
      </c>
      <c r="G4473" t="s">
        <v>27</v>
      </c>
      <c r="H4473" t="s">
        <v>31707</v>
      </c>
      <c r="J4473" t="s">
        <v>31708</v>
      </c>
      <c r="N4473" t="s">
        <v>31</v>
      </c>
      <c r="R4473" t="s">
        <v>78</v>
      </c>
      <c r="S4473" t="s">
        <v>31709</v>
      </c>
      <c r="T4473" t="s">
        <v>1860</v>
      </c>
      <c r="W4473" t="s">
        <v>31710</v>
      </c>
      <c r="X4473" t="s">
        <v>38</v>
      </c>
    </row>
    <row r="4474" spans="1:24" x14ac:dyDescent="0.3">
      <c r="A4474">
        <v>973575</v>
      </c>
      <c r="B4474" t="s">
        <v>31711</v>
      </c>
      <c r="C4474" t="s">
        <v>31712</v>
      </c>
      <c r="D4474" t="s">
        <v>31713</v>
      </c>
      <c r="F4474" t="s">
        <v>292</v>
      </c>
      <c r="G4474" t="s">
        <v>27</v>
      </c>
      <c r="H4474" t="s">
        <v>31714</v>
      </c>
      <c r="I4474" t="s">
        <v>31715</v>
      </c>
      <c r="J4474" t="s">
        <v>31716</v>
      </c>
      <c r="K4474">
        <v>12</v>
      </c>
      <c r="N4474" t="s">
        <v>31</v>
      </c>
      <c r="O4474" t="s">
        <v>3200</v>
      </c>
      <c r="Q4474" t="s">
        <v>33</v>
      </c>
      <c r="R4474" t="s">
        <v>34</v>
      </c>
      <c r="S4474" t="s">
        <v>31717</v>
      </c>
      <c r="W4474" t="s">
        <v>31718</v>
      </c>
      <c r="X4474" t="s">
        <v>60</v>
      </c>
    </row>
    <row r="4475" spans="1:24" x14ac:dyDescent="0.3">
      <c r="A4475">
        <v>973576</v>
      </c>
      <c r="B4475" t="s">
        <v>31719</v>
      </c>
      <c r="C4475" t="s">
        <v>31720</v>
      </c>
      <c r="D4475" t="s">
        <v>31721</v>
      </c>
      <c r="F4475" t="s">
        <v>63</v>
      </c>
      <c r="G4475" t="s">
        <v>43</v>
      </c>
      <c r="H4475" t="s">
        <v>31722</v>
      </c>
      <c r="I4475" t="s">
        <v>31723</v>
      </c>
      <c r="J4475" t="s">
        <v>31724</v>
      </c>
      <c r="K4475">
        <v>125</v>
      </c>
      <c r="N4475" t="s">
        <v>31</v>
      </c>
      <c r="O4475" t="s">
        <v>117</v>
      </c>
      <c r="Q4475" t="s">
        <v>33</v>
      </c>
      <c r="R4475" t="s">
        <v>34</v>
      </c>
      <c r="S4475" t="s">
        <v>31725</v>
      </c>
      <c r="W4475" t="s">
        <v>31726</v>
      </c>
      <c r="X4475" t="s">
        <v>38</v>
      </c>
    </row>
    <row r="4476" spans="1:24" x14ac:dyDescent="0.3">
      <c r="A4476">
        <v>973579</v>
      </c>
      <c r="B4476">
        <v>335880</v>
      </c>
      <c r="C4476" t="s">
        <v>31727</v>
      </c>
      <c r="D4476" t="s">
        <v>31728</v>
      </c>
      <c r="E4476" t="s">
        <v>140</v>
      </c>
      <c r="F4476" t="s">
        <v>1448</v>
      </c>
      <c r="G4476" t="s">
        <v>43</v>
      </c>
      <c r="H4476" t="s">
        <v>31729</v>
      </c>
      <c r="I4476" t="s">
        <v>31730</v>
      </c>
      <c r="J4476" t="s">
        <v>31731</v>
      </c>
      <c r="K4476">
        <v>35</v>
      </c>
      <c r="L4476" t="s">
        <v>5494</v>
      </c>
      <c r="N4476" t="s">
        <v>68</v>
      </c>
      <c r="O4476" t="s">
        <v>117</v>
      </c>
      <c r="P4476" t="s">
        <v>3733</v>
      </c>
      <c r="Q4476" t="s">
        <v>33</v>
      </c>
      <c r="R4476" t="s">
        <v>34</v>
      </c>
      <c r="S4476" t="s">
        <v>31732</v>
      </c>
      <c r="T4476" t="s">
        <v>31733</v>
      </c>
      <c r="W4476" t="s">
        <v>31734</v>
      </c>
      <c r="X4476" t="s">
        <v>38</v>
      </c>
    </row>
    <row r="4477" spans="1:24" x14ac:dyDescent="0.3">
      <c r="A4477">
        <v>973580</v>
      </c>
      <c r="B4477">
        <v>10479</v>
      </c>
      <c r="C4477" t="s">
        <v>31735</v>
      </c>
      <c r="D4477" t="s">
        <v>31736</v>
      </c>
      <c r="E4477" t="s">
        <v>195</v>
      </c>
      <c r="F4477" t="s">
        <v>302</v>
      </c>
      <c r="G4477" t="s">
        <v>27</v>
      </c>
      <c r="H4477" t="s">
        <v>31737</v>
      </c>
      <c r="I4477" t="s">
        <v>31738</v>
      </c>
      <c r="J4477" t="s">
        <v>31739</v>
      </c>
      <c r="K4477">
        <v>32</v>
      </c>
      <c r="L4477" t="s">
        <v>31740</v>
      </c>
      <c r="N4477" t="s">
        <v>68</v>
      </c>
      <c r="O4477" t="s">
        <v>332</v>
      </c>
      <c r="P4477" t="s">
        <v>2380</v>
      </c>
      <c r="Q4477" t="s">
        <v>33</v>
      </c>
      <c r="R4477" t="s">
        <v>34</v>
      </c>
      <c r="S4477" t="s">
        <v>31741</v>
      </c>
      <c r="T4477" t="s">
        <v>36</v>
      </c>
      <c r="W4477" t="s">
        <v>108</v>
      </c>
      <c r="X4477" t="s">
        <v>60</v>
      </c>
    </row>
    <row r="4478" spans="1:24" x14ac:dyDescent="0.3">
      <c r="A4478">
        <v>973581</v>
      </c>
      <c r="B4478">
        <v>179280</v>
      </c>
      <c r="C4478" t="s">
        <v>31742</v>
      </c>
      <c r="D4478" t="s">
        <v>31743</v>
      </c>
      <c r="F4478" t="s">
        <v>141</v>
      </c>
      <c r="G4478" t="s">
        <v>27</v>
      </c>
      <c r="H4478" t="s">
        <v>31744</v>
      </c>
      <c r="I4478" t="s">
        <v>31745</v>
      </c>
      <c r="J4478" t="s">
        <v>31746</v>
      </c>
      <c r="K4478">
        <v>41</v>
      </c>
      <c r="N4478" t="s">
        <v>31</v>
      </c>
      <c r="O4478" t="s">
        <v>3200</v>
      </c>
      <c r="Q4478" t="s">
        <v>33</v>
      </c>
      <c r="R4478" t="s">
        <v>34</v>
      </c>
      <c r="S4478" t="s">
        <v>31747</v>
      </c>
      <c r="T4478" t="s">
        <v>3155</v>
      </c>
      <c r="W4478" t="s">
        <v>31748</v>
      </c>
      <c r="X4478" t="s">
        <v>60</v>
      </c>
    </row>
    <row r="4479" spans="1:24" x14ac:dyDescent="0.3">
      <c r="A4479">
        <v>973582</v>
      </c>
      <c r="B4479" t="s">
        <v>31749</v>
      </c>
      <c r="C4479" t="s">
        <v>31750</v>
      </c>
      <c r="D4479" t="s">
        <v>31751</v>
      </c>
      <c r="F4479" t="s">
        <v>292</v>
      </c>
      <c r="G4479" t="s">
        <v>43</v>
      </c>
      <c r="H4479" t="s">
        <v>31752</v>
      </c>
      <c r="I4479" t="s">
        <v>31753</v>
      </c>
      <c r="J4479" t="s">
        <v>31754</v>
      </c>
      <c r="K4479">
        <v>47</v>
      </c>
      <c r="N4479" t="s">
        <v>31</v>
      </c>
      <c r="O4479" t="s">
        <v>117</v>
      </c>
      <c r="Q4479" t="s">
        <v>33</v>
      </c>
      <c r="R4479" t="s">
        <v>34</v>
      </c>
      <c r="S4479" t="s">
        <v>31755</v>
      </c>
      <c r="T4479" t="s">
        <v>31756</v>
      </c>
      <c r="W4479" t="s">
        <v>31757</v>
      </c>
      <c r="X4479" t="s">
        <v>38</v>
      </c>
    </row>
    <row r="4480" spans="1:24" x14ac:dyDescent="0.3">
      <c r="A4480">
        <v>973583</v>
      </c>
      <c r="B4480" t="s">
        <v>31758</v>
      </c>
      <c r="C4480" t="s">
        <v>31759</v>
      </c>
      <c r="D4480" t="s">
        <v>31760</v>
      </c>
      <c r="F4480" t="s">
        <v>1054</v>
      </c>
      <c r="G4480" t="s">
        <v>27</v>
      </c>
      <c r="H4480" t="s">
        <v>31761</v>
      </c>
      <c r="J4480" t="s">
        <v>31762</v>
      </c>
      <c r="N4480" t="s">
        <v>31</v>
      </c>
      <c r="R4480" t="s">
        <v>78</v>
      </c>
      <c r="S4480" t="s">
        <v>31763</v>
      </c>
      <c r="T4480" t="s">
        <v>31764</v>
      </c>
      <c r="W4480" t="s">
        <v>31765</v>
      </c>
      <c r="X4480" t="s">
        <v>38</v>
      </c>
    </row>
    <row r="4481" spans="1:24" x14ac:dyDescent="0.3">
      <c r="A4481">
        <v>973585</v>
      </c>
      <c r="B4481" t="s">
        <v>31766</v>
      </c>
      <c r="C4481" t="s">
        <v>31767</v>
      </c>
      <c r="D4481" t="s">
        <v>31768</v>
      </c>
      <c r="E4481" t="s">
        <v>13847</v>
      </c>
      <c r="F4481" t="s">
        <v>787</v>
      </c>
      <c r="G4481" t="s">
        <v>27</v>
      </c>
      <c r="H4481" t="s">
        <v>31769</v>
      </c>
      <c r="I4481" t="s">
        <v>31769</v>
      </c>
      <c r="J4481" t="s">
        <v>31770</v>
      </c>
      <c r="K4481">
        <v>0</v>
      </c>
      <c r="N4481" t="s">
        <v>31</v>
      </c>
      <c r="O4481" t="s">
        <v>158</v>
      </c>
      <c r="Q4481" t="s">
        <v>119</v>
      </c>
      <c r="R4481" t="s">
        <v>120</v>
      </c>
      <c r="S4481" t="s">
        <v>31771</v>
      </c>
      <c r="T4481" t="s">
        <v>31772</v>
      </c>
      <c r="W4481" t="s">
        <v>31773</v>
      </c>
    </row>
    <row r="4482" spans="1:24" x14ac:dyDescent="0.3">
      <c r="A4482">
        <v>973586</v>
      </c>
      <c r="B4482">
        <v>157518</v>
      </c>
      <c r="C4482" t="s">
        <v>31774</v>
      </c>
      <c r="D4482" t="s">
        <v>31775</v>
      </c>
      <c r="F4482" t="s">
        <v>141</v>
      </c>
      <c r="G4482" t="s">
        <v>43</v>
      </c>
      <c r="H4482" t="s">
        <v>31776</v>
      </c>
      <c r="J4482" t="s">
        <v>31777</v>
      </c>
      <c r="N4482" t="s">
        <v>31</v>
      </c>
      <c r="R4482" t="s">
        <v>78</v>
      </c>
      <c r="S4482" t="s">
        <v>31778</v>
      </c>
      <c r="W4482" t="s">
        <v>31779</v>
      </c>
      <c r="X4482" t="s">
        <v>38</v>
      </c>
    </row>
    <row r="4483" spans="1:24" x14ac:dyDescent="0.3">
      <c r="A4483">
        <v>973587</v>
      </c>
      <c r="B4483" t="s">
        <v>31780</v>
      </c>
      <c r="C4483" t="s">
        <v>31781</v>
      </c>
      <c r="D4483" t="s">
        <v>31782</v>
      </c>
      <c r="E4483" t="s">
        <v>140</v>
      </c>
      <c r="F4483" t="s">
        <v>1146</v>
      </c>
      <c r="G4483" t="s">
        <v>27</v>
      </c>
      <c r="H4483" t="s">
        <v>31783</v>
      </c>
      <c r="I4483" t="s">
        <v>31784</v>
      </c>
      <c r="J4483" t="s">
        <v>31785</v>
      </c>
      <c r="K4483">
        <v>187</v>
      </c>
      <c r="L4483" t="s">
        <v>15678</v>
      </c>
      <c r="N4483" t="s">
        <v>68</v>
      </c>
      <c r="O4483" t="s">
        <v>47</v>
      </c>
      <c r="P4483" t="s">
        <v>190</v>
      </c>
      <c r="Q4483" t="s">
        <v>33</v>
      </c>
      <c r="R4483" t="s">
        <v>34</v>
      </c>
      <c r="S4483" t="s">
        <v>31786</v>
      </c>
      <c r="W4483" t="s">
        <v>31787</v>
      </c>
      <c r="X4483" t="s">
        <v>38</v>
      </c>
    </row>
    <row r="4484" spans="1:24" x14ac:dyDescent="0.3">
      <c r="A4484">
        <v>973588</v>
      </c>
      <c r="B4484" t="s">
        <v>31788</v>
      </c>
      <c r="C4484" t="s">
        <v>31789</v>
      </c>
      <c r="D4484" t="s">
        <v>31790</v>
      </c>
      <c r="E4484" t="s">
        <v>140</v>
      </c>
      <c r="F4484" t="s">
        <v>2326</v>
      </c>
      <c r="G4484" t="s">
        <v>27</v>
      </c>
      <c r="H4484" t="s">
        <v>31791</v>
      </c>
      <c r="I4484" t="s">
        <v>31792</v>
      </c>
      <c r="J4484" t="s">
        <v>31793</v>
      </c>
      <c r="K4484">
        <v>160</v>
      </c>
      <c r="M4484" t="s">
        <v>9136</v>
      </c>
      <c r="N4484" t="s">
        <v>68</v>
      </c>
      <c r="O4484" t="s">
        <v>47</v>
      </c>
      <c r="P4484" t="s">
        <v>25028</v>
      </c>
      <c r="Q4484" t="s">
        <v>33</v>
      </c>
      <c r="R4484" t="s">
        <v>34</v>
      </c>
      <c r="S4484" t="s">
        <v>31794</v>
      </c>
      <c r="T4484" t="s">
        <v>10134</v>
      </c>
      <c r="W4484" t="s">
        <v>31795</v>
      </c>
      <c r="X4484" t="s">
        <v>38</v>
      </c>
    </row>
    <row r="4485" spans="1:24" x14ac:dyDescent="0.3">
      <c r="A4485">
        <v>973590</v>
      </c>
      <c r="B4485">
        <v>150761</v>
      </c>
      <c r="C4485" t="s">
        <v>30692</v>
      </c>
      <c r="D4485" t="s">
        <v>30693</v>
      </c>
      <c r="E4485" t="s">
        <v>364</v>
      </c>
      <c r="F4485" t="s">
        <v>1448</v>
      </c>
      <c r="G4485" t="s">
        <v>43</v>
      </c>
      <c r="H4485" t="s">
        <v>31796</v>
      </c>
      <c r="I4485" t="s">
        <v>31797</v>
      </c>
      <c r="J4485" t="s">
        <v>31798</v>
      </c>
      <c r="K4485">
        <v>162</v>
      </c>
      <c r="N4485" t="s">
        <v>31</v>
      </c>
      <c r="O4485" t="s">
        <v>3295</v>
      </c>
      <c r="Q4485" t="s">
        <v>33</v>
      </c>
      <c r="R4485" t="s">
        <v>34</v>
      </c>
      <c r="S4485" t="s">
        <v>30698</v>
      </c>
      <c r="W4485" t="s">
        <v>31799</v>
      </c>
      <c r="X4485" t="s">
        <v>38</v>
      </c>
    </row>
    <row r="4486" spans="1:24" x14ac:dyDescent="0.3">
      <c r="A4486">
        <v>973591</v>
      </c>
      <c r="B4486">
        <v>273004</v>
      </c>
      <c r="C4486" t="s">
        <v>31800</v>
      </c>
      <c r="D4486" t="s">
        <v>31801</v>
      </c>
      <c r="E4486" t="s">
        <v>364</v>
      </c>
      <c r="F4486" t="s">
        <v>42</v>
      </c>
      <c r="G4486" t="s">
        <v>27</v>
      </c>
      <c r="H4486" t="s">
        <v>31802</v>
      </c>
      <c r="I4486" t="s">
        <v>31803</v>
      </c>
      <c r="J4486" t="s">
        <v>31804</v>
      </c>
      <c r="K4486">
        <v>69</v>
      </c>
      <c r="L4486" t="s">
        <v>726</v>
      </c>
      <c r="N4486" t="s">
        <v>68</v>
      </c>
      <c r="O4486" t="s">
        <v>158</v>
      </c>
      <c r="P4486" t="s">
        <v>706</v>
      </c>
      <c r="R4486" t="s">
        <v>903</v>
      </c>
      <c r="S4486" t="s">
        <v>31805</v>
      </c>
      <c r="T4486" t="s">
        <v>530</v>
      </c>
      <c r="W4486" t="s">
        <v>31806</v>
      </c>
      <c r="X4486" t="s">
        <v>60</v>
      </c>
    </row>
    <row r="4487" spans="1:24" x14ac:dyDescent="0.3">
      <c r="A4487">
        <v>973592</v>
      </c>
      <c r="B4487" t="s">
        <v>31807</v>
      </c>
      <c r="C4487" t="s">
        <v>31808</v>
      </c>
      <c r="D4487" t="s">
        <v>31809</v>
      </c>
      <c r="F4487" t="s">
        <v>1054</v>
      </c>
      <c r="G4487" t="s">
        <v>27</v>
      </c>
      <c r="H4487" t="s">
        <v>31810</v>
      </c>
      <c r="I4487" t="s">
        <v>31811</v>
      </c>
      <c r="J4487" t="s">
        <v>31812</v>
      </c>
      <c r="K4487">
        <v>102</v>
      </c>
      <c r="N4487" t="s">
        <v>31</v>
      </c>
      <c r="O4487" t="s">
        <v>158</v>
      </c>
      <c r="Q4487" t="s">
        <v>33</v>
      </c>
      <c r="R4487" t="s">
        <v>34</v>
      </c>
      <c r="S4487" t="e">
        <f>- Neuquén - Oeste</f>
        <v>#NAME?</v>
      </c>
      <c r="T4487" t="s">
        <v>1060</v>
      </c>
      <c r="W4487" t="s">
        <v>5606</v>
      </c>
      <c r="X4487" t="s">
        <v>38</v>
      </c>
    </row>
    <row r="4488" spans="1:24" x14ac:dyDescent="0.3">
      <c r="A4488">
        <v>973593</v>
      </c>
      <c r="B4488">
        <v>279906</v>
      </c>
      <c r="C4488" t="s">
        <v>31813</v>
      </c>
      <c r="D4488" t="s">
        <v>31814</v>
      </c>
      <c r="E4488" t="s">
        <v>140</v>
      </c>
      <c r="F4488" t="s">
        <v>738</v>
      </c>
      <c r="G4488" t="s">
        <v>27</v>
      </c>
      <c r="H4488" t="s">
        <v>31815</v>
      </c>
      <c r="I4488" t="s">
        <v>31816</v>
      </c>
      <c r="J4488" t="s">
        <v>31817</v>
      </c>
      <c r="K4488">
        <v>92</v>
      </c>
      <c r="L4488" t="s">
        <v>924</v>
      </c>
      <c r="N4488" t="s">
        <v>68</v>
      </c>
      <c r="O4488" t="s">
        <v>332</v>
      </c>
      <c r="P4488" t="s">
        <v>635</v>
      </c>
      <c r="Q4488" t="s">
        <v>33</v>
      </c>
      <c r="R4488" t="s">
        <v>34</v>
      </c>
      <c r="S4488" t="s">
        <v>31818</v>
      </c>
      <c r="W4488" t="s">
        <v>31296</v>
      </c>
      <c r="X4488" t="s">
        <v>38</v>
      </c>
    </row>
    <row r="4489" spans="1:24" x14ac:dyDescent="0.3">
      <c r="A4489">
        <v>973594</v>
      </c>
      <c r="B4489" t="s">
        <v>31819</v>
      </c>
      <c r="C4489" t="s">
        <v>31820</v>
      </c>
      <c r="D4489" t="s">
        <v>31821</v>
      </c>
      <c r="E4489" t="s">
        <v>140</v>
      </c>
      <c r="F4489" t="s">
        <v>112</v>
      </c>
      <c r="G4489" t="s">
        <v>43</v>
      </c>
      <c r="H4489" t="s">
        <v>31822</v>
      </c>
      <c r="I4489" t="s">
        <v>31823</v>
      </c>
      <c r="J4489" t="s">
        <v>31824</v>
      </c>
      <c r="K4489">
        <v>14</v>
      </c>
      <c r="L4489" t="s">
        <v>31825</v>
      </c>
      <c r="N4489" t="s">
        <v>68</v>
      </c>
      <c r="O4489" t="s">
        <v>332</v>
      </c>
      <c r="P4489" t="s">
        <v>31826</v>
      </c>
      <c r="Q4489" t="s">
        <v>1586</v>
      </c>
      <c r="R4489" t="s">
        <v>1587</v>
      </c>
      <c r="S4489" t="s">
        <v>31827</v>
      </c>
      <c r="W4489" t="s">
        <v>31828</v>
      </c>
      <c r="X4489" t="s">
        <v>60</v>
      </c>
    </row>
    <row r="4490" spans="1:24" x14ac:dyDescent="0.3">
      <c r="A4490">
        <v>973595</v>
      </c>
      <c r="B4490" t="s">
        <v>31829</v>
      </c>
      <c r="C4490" t="s">
        <v>31830</v>
      </c>
      <c r="D4490" t="s">
        <v>31831</v>
      </c>
      <c r="E4490" t="s">
        <v>425</v>
      </c>
      <c r="F4490" t="s">
        <v>26</v>
      </c>
      <c r="G4490" t="s">
        <v>43</v>
      </c>
      <c r="H4490" t="s">
        <v>31832</v>
      </c>
      <c r="I4490" t="s">
        <v>31833</v>
      </c>
      <c r="J4490" t="s">
        <v>31834</v>
      </c>
      <c r="K4490">
        <v>143</v>
      </c>
      <c r="M4490" t="s">
        <v>31835</v>
      </c>
      <c r="N4490" t="s">
        <v>68</v>
      </c>
      <c r="O4490" t="s">
        <v>47</v>
      </c>
      <c r="P4490" t="s">
        <v>10217</v>
      </c>
      <c r="Q4490" t="s">
        <v>33</v>
      </c>
      <c r="R4490" t="s">
        <v>34</v>
      </c>
      <c r="S4490" t="s">
        <v>31836</v>
      </c>
      <c r="W4490" t="s">
        <v>31837</v>
      </c>
      <c r="X4490" t="s">
        <v>38</v>
      </c>
    </row>
    <row r="4491" spans="1:24" x14ac:dyDescent="0.3">
      <c r="A4491">
        <v>973596</v>
      </c>
      <c r="B4491" t="s">
        <v>31838</v>
      </c>
      <c r="C4491" t="s">
        <v>31839</v>
      </c>
      <c r="D4491" t="s">
        <v>31840</v>
      </c>
      <c r="E4491" t="s">
        <v>140</v>
      </c>
      <c r="F4491" t="s">
        <v>356</v>
      </c>
      <c r="G4491" t="s">
        <v>27</v>
      </c>
      <c r="H4491" t="s">
        <v>31841</v>
      </c>
      <c r="I4491" t="s">
        <v>31842</v>
      </c>
      <c r="J4491" t="s">
        <v>31843</v>
      </c>
      <c r="K4491">
        <v>53</v>
      </c>
      <c r="N4491" t="s">
        <v>31</v>
      </c>
      <c r="O4491" t="s">
        <v>158</v>
      </c>
      <c r="Q4491" t="s">
        <v>33</v>
      </c>
      <c r="R4491" t="s">
        <v>34</v>
      </c>
      <c r="S4491" t="s">
        <v>31844</v>
      </c>
      <c r="W4491" t="s">
        <v>31845</v>
      </c>
      <c r="X4491" t="s">
        <v>38</v>
      </c>
    </row>
    <row r="4492" spans="1:24" x14ac:dyDescent="0.3">
      <c r="A4492">
        <v>973598</v>
      </c>
      <c r="B4492" t="s">
        <v>31846</v>
      </c>
      <c r="C4492" t="s">
        <v>31847</v>
      </c>
      <c r="D4492" t="s">
        <v>31848</v>
      </c>
      <c r="F4492" t="s">
        <v>970</v>
      </c>
      <c r="G4492" t="s">
        <v>43</v>
      </c>
      <c r="H4492" t="s">
        <v>31849</v>
      </c>
      <c r="I4492" t="s">
        <v>31850</v>
      </c>
      <c r="J4492" t="s">
        <v>31851</v>
      </c>
      <c r="K4492">
        <v>79</v>
      </c>
      <c r="L4492" t="s">
        <v>5356</v>
      </c>
      <c r="N4492" t="s">
        <v>68</v>
      </c>
      <c r="O4492" t="s">
        <v>47</v>
      </c>
      <c r="P4492" t="s">
        <v>577</v>
      </c>
      <c r="Q4492" t="s">
        <v>33</v>
      </c>
      <c r="R4492" t="s">
        <v>34</v>
      </c>
      <c r="S4492" t="s">
        <v>31852</v>
      </c>
      <c r="W4492" t="s">
        <v>31853</v>
      </c>
      <c r="X4492" t="s">
        <v>38</v>
      </c>
    </row>
    <row r="4493" spans="1:24" x14ac:dyDescent="0.3">
      <c r="A4493">
        <v>973599</v>
      </c>
      <c r="B4493">
        <v>319894</v>
      </c>
      <c r="C4493" t="s">
        <v>31854</v>
      </c>
      <c r="D4493" t="s">
        <v>31855</v>
      </c>
      <c r="F4493" t="s">
        <v>650</v>
      </c>
      <c r="G4493" t="s">
        <v>27</v>
      </c>
      <c r="H4493" t="s">
        <v>31856</v>
      </c>
      <c r="I4493" t="s">
        <v>31857</v>
      </c>
      <c r="J4493" t="s">
        <v>31858</v>
      </c>
      <c r="K4493">
        <v>10</v>
      </c>
      <c r="L4493" t="s">
        <v>9241</v>
      </c>
      <c r="N4493" t="s">
        <v>68</v>
      </c>
      <c r="O4493" t="s">
        <v>332</v>
      </c>
      <c r="P4493" t="s">
        <v>2423</v>
      </c>
      <c r="Q4493" t="s">
        <v>33</v>
      </c>
      <c r="R4493" t="s">
        <v>34</v>
      </c>
      <c r="S4493" t="s">
        <v>31859</v>
      </c>
      <c r="W4493" t="s">
        <v>31860</v>
      </c>
      <c r="X4493" t="s">
        <v>60</v>
      </c>
    </row>
    <row r="4494" spans="1:24" x14ac:dyDescent="0.3">
      <c r="A4494">
        <v>973600</v>
      </c>
      <c r="B4494" t="s">
        <v>31861</v>
      </c>
      <c r="C4494" t="s">
        <v>31862</v>
      </c>
      <c r="D4494" t="s">
        <v>31863</v>
      </c>
      <c r="F4494" t="s">
        <v>302</v>
      </c>
      <c r="G4494" t="s">
        <v>27</v>
      </c>
      <c r="H4494" t="s">
        <v>31864</v>
      </c>
      <c r="I4494" t="s">
        <v>31865</v>
      </c>
      <c r="J4494" t="s">
        <v>31866</v>
      </c>
      <c r="K4494">
        <v>33</v>
      </c>
      <c r="L4494" t="s">
        <v>31867</v>
      </c>
      <c r="N4494" t="s">
        <v>68</v>
      </c>
      <c r="O4494" t="s">
        <v>47</v>
      </c>
      <c r="P4494" t="s">
        <v>1150</v>
      </c>
      <c r="Q4494" t="s">
        <v>33</v>
      </c>
      <c r="R4494" t="s">
        <v>34</v>
      </c>
      <c r="S4494" t="s">
        <v>31868</v>
      </c>
      <c r="T4494" t="s">
        <v>1345</v>
      </c>
      <c r="W4494" t="s">
        <v>31869</v>
      </c>
      <c r="X4494" t="s">
        <v>38</v>
      </c>
    </row>
    <row r="4495" spans="1:24" x14ac:dyDescent="0.3">
      <c r="A4495">
        <v>973601</v>
      </c>
      <c r="B4495" t="s">
        <v>31870</v>
      </c>
      <c r="C4495" t="s">
        <v>31871</v>
      </c>
      <c r="D4495" t="s">
        <v>31872</v>
      </c>
      <c r="F4495" t="s">
        <v>196</v>
      </c>
      <c r="G4495" t="s">
        <v>43</v>
      </c>
      <c r="H4495" t="s">
        <v>31873</v>
      </c>
      <c r="I4495" t="s">
        <v>31874</v>
      </c>
      <c r="J4495" t="s">
        <v>31875</v>
      </c>
      <c r="K4495">
        <v>50</v>
      </c>
      <c r="L4495" t="s">
        <v>1876</v>
      </c>
      <c r="N4495" t="s">
        <v>68</v>
      </c>
      <c r="O4495" t="s">
        <v>47</v>
      </c>
      <c r="P4495" t="s">
        <v>715</v>
      </c>
      <c r="Q4495" t="s">
        <v>33</v>
      </c>
      <c r="R4495" t="s">
        <v>34</v>
      </c>
      <c r="S4495" t="s">
        <v>31876</v>
      </c>
      <c r="W4495" t="s">
        <v>31877</v>
      </c>
      <c r="X4495" t="s">
        <v>38</v>
      </c>
    </row>
    <row r="4496" spans="1:24" x14ac:dyDescent="0.3">
      <c r="A4496">
        <v>973602</v>
      </c>
      <c r="B4496" t="s">
        <v>31505</v>
      </c>
      <c r="C4496" t="s">
        <v>31506</v>
      </c>
      <c r="D4496" t="s">
        <v>31507</v>
      </c>
      <c r="F4496" t="s">
        <v>1054</v>
      </c>
      <c r="G4496" t="s">
        <v>43</v>
      </c>
      <c r="H4496" t="s">
        <v>31878</v>
      </c>
      <c r="I4496" t="s">
        <v>31879</v>
      </c>
      <c r="J4496" t="s">
        <v>31880</v>
      </c>
      <c r="K4496">
        <v>42</v>
      </c>
      <c r="N4496" t="s">
        <v>31</v>
      </c>
      <c r="O4496" t="s">
        <v>468</v>
      </c>
      <c r="Q4496" t="s">
        <v>119</v>
      </c>
      <c r="R4496" t="s">
        <v>120</v>
      </c>
      <c r="S4496" t="s">
        <v>31513</v>
      </c>
      <c r="T4496" t="s">
        <v>717</v>
      </c>
      <c r="W4496" t="s">
        <v>31881</v>
      </c>
      <c r="X4496" t="s">
        <v>38</v>
      </c>
    </row>
    <row r="4497" spans="1:24" x14ac:dyDescent="0.3">
      <c r="A4497">
        <v>973603</v>
      </c>
      <c r="B4497">
        <v>102324</v>
      </c>
      <c r="C4497" t="s">
        <v>31882</v>
      </c>
      <c r="D4497" t="s">
        <v>31883</v>
      </c>
      <c r="E4497" t="s">
        <v>364</v>
      </c>
      <c r="F4497" t="s">
        <v>1864</v>
      </c>
      <c r="G4497" t="s">
        <v>43</v>
      </c>
      <c r="H4497" t="s">
        <v>31884</v>
      </c>
      <c r="I4497" t="s">
        <v>31885</v>
      </c>
      <c r="J4497" t="s">
        <v>31886</v>
      </c>
      <c r="K4497">
        <v>29</v>
      </c>
      <c r="N4497" t="s">
        <v>31</v>
      </c>
      <c r="O4497" t="s">
        <v>201</v>
      </c>
      <c r="Q4497" t="s">
        <v>33</v>
      </c>
      <c r="R4497" t="s">
        <v>34</v>
      </c>
      <c r="S4497" t="s">
        <v>31887</v>
      </c>
      <c r="T4497" t="s">
        <v>9532</v>
      </c>
      <c r="W4497" t="s">
        <v>31888</v>
      </c>
      <c r="X4497" t="s">
        <v>60</v>
      </c>
    </row>
    <row r="4498" spans="1:24" x14ac:dyDescent="0.3">
      <c r="A4498">
        <v>973604</v>
      </c>
      <c r="B4498">
        <v>247328</v>
      </c>
      <c r="C4498" t="s">
        <v>31889</v>
      </c>
      <c r="D4498" t="s">
        <v>31890</v>
      </c>
      <c r="F4498" t="s">
        <v>485</v>
      </c>
      <c r="G4498" t="s">
        <v>27</v>
      </c>
      <c r="H4498" t="s">
        <v>31891</v>
      </c>
      <c r="I4498" t="s">
        <v>31892</v>
      </c>
      <c r="J4498" t="s">
        <v>31893</v>
      </c>
      <c r="K4498">
        <v>36</v>
      </c>
      <c r="L4498" t="s">
        <v>31894</v>
      </c>
      <c r="N4498" t="s">
        <v>68</v>
      </c>
      <c r="O4498" t="s">
        <v>47</v>
      </c>
      <c r="P4498" t="s">
        <v>31512</v>
      </c>
      <c r="Q4498" t="s">
        <v>33</v>
      </c>
      <c r="R4498" t="s">
        <v>34</v>
      </c>
      <c r="S4498" t="s">
        <v>31895</v>
      </c>
      <c r="W4498" t="s">
        <v>31896</v>
      </c>
      <c r="X4498" t="s">
        <v>38</v>
      </c>
    </row>
    <row r="4499" spans="1:24" x14ac:dyDescent="0.3">
      <c r="A4499">
        <v>973605</v>
      </c>
      <c r="B4499">
        <v>307305</v>
      </c>
      <c r="C4499" t="s">
        <v>31897</v>
      </c>
      <c r="D4499" t="s">
        <v>31898</v>
      </c>
      <c r="F4499" t="s">
        <v>562</v>
      </c>
      <c r="G4499" t="s">
        <v>43</v>
      </c>
      <c r="H4499" t="s">
        <v>31899</v>
      </c>
      <c r="I4499" t="s">
        <v>31900</v>
      </c>
      <c r="J4499" t="s">
        <v>31901</v>
      </c>
      <c r="K4499">
        <v>28</v>
      </c>
      <c r="L4499" t="s">
        <v>31902</v>
      </c>
      <c r="N4499" t="s">
        <v>68</v>
      </c>
      <c r="O4499" t="s">
        <v>47</v>
      </c>
      <c r="P4499" t="s">
        <v>30306</v>
      </c>
      <c r="Q4499" t="s">
        <v>33</v>
      </c>
      <c r="R4499" t="s">
        <v>34</v>
      </c>
      <c r="S4499" t="s">
        <v>31903</v>
      </c>
      <c r="T4499" t="s">
        <v>36</v>
      </c>
      <c r="W4499" t="s">
        <v>31904</v>
      </c>
      <c r="X4499" t="s">
        <v>38</v>
      </c>
    </row>
    <row r="4500" spans="1:24" x14ac:dyDescent="0.3">
      <c r="A4500">
        <v>973606</v>
      </c>
      <c r="B4500">
        <v>105271</v>
      </c>
      <c r="C4500" t="s">
        <v>31905</v>
      </c>
      <c r="D4500" t="s">
        <v>31906</v>
      </c>
      <c r="E4500" t="s">
        <v>195</v>
      </c>
      <c r="F4500" t="s">
        <v>787</v>
      </c>
      <c r="G4500" t="s">
        <v>27</v>
      </c>
      <c r="H4500" t="s">
        <v>31907</v>
      </c>
      <c r="I4500" t="s">
        <v>31908</v>
      </c>
      <c r="J4500" t="s">
        <v>31909</v>
      </c>
      <c r="K4500">
        <v>18</v>
      </c>
      <c r="L4500" t="s">
        <v>31910</v>
      </c>
      <c r="N4500" t="s">
        <v>68</v>
      </c>
      <c r="O4500" t="s">
        <v>47</v>
      </c>
      <c r="P4500" t="s">
        <v>2024</v>
      </c>
      <c r="Q4500" t="s">
        <v>33</v>
      </c>
      <c r="R4500" t="s">
        <v>34</v>
      </c>
      <c r="S4500" t="s">
        <v>31911</v>
      </c>
      <c r="T4500" t="s">
        <v>14171</v>
      </c>
      <c r="W4500" t="s">
        <v>31912</v>
      </c>
      <c r="X4500" t="s">
        <v>60</v>
      </c>
    </row>
    <row r="4501" spans="1:24" x14ac:dyDescent="0.3">
      <c r="A4501">
        <v>973607</v>
      </c>
      <c r="B4501">
        <v>230624</v>
      </c>
      <c r="C4501" t="s">
        <v>31913</v>
      </c>
      <c r="D4501" t="s">
        <v>31914</v>
      </c>
      <c r="E4501" t="s">
        <v>140</v>
      </c>
      <c r="F4501" t="s">
        <v>979</v>
      </c>
      <c r="G4501" t="s">
        <v>43</v>
      </c>
      <c r="H4501" t="s">
        <v>31915</v>
      </c>
      <c r="I4501" t="s">
        <v>31916</v>
      </c>
      <c r="J4501" t="s">
        <v>31917</v>
      </c>
      <c r="K4501">
        <v>36</v>
      </c>
      <c r="N4501" t="s">
        <v>31</v>
      </c>
      <c r="O4501" t="s">
        <v>47</v>
      </c>
      <c r="Q4501" t="s">
        <v>33</v>
      </c>
      <c r="R4501" t="s">
        <v>34</v>
      </c>
      <c r="S4501" t="e">
        <f>- Neuquén - Barrio Cordón Colón</f>
        <v>#NAME?</v>
      </c>
      <c r="T4501" t="s">
        <v>745</v>
      </c>
      <c r="W4501" t="s">
        <v>31918</v>
      </c>
      <c r="X4501" t="s">
        <v>38</v>
      </c>
    </row>
    <row r="4502" spans="1:24" x14ac:dyDescent="0.3">
      <c r="A4502">
        <v>973608</v>
      </c>
      <c r="B4502" t="s">
        <v>31919</v>
      </c>
      <c r="C4502" t="s">
        <v>31920</v>
      </c>
      <c r="D4502" t="s">
        <v>31921</v>
      </c>
      <c r="E4502" t="s">
        <v>2743</v>
      </c>
      <c r="F4502" t="s">
        <v>584</v>
      </c>
      <c r="G4502" t="s">
        <v>27</v>
      </c>
      <c r="H4502" t="s">
        <v>31922</v>
      </c>
      <c r="I4502" t="s">
        <v>31923</v>
      </c>
      <c r="J4502" t="s">
        <v>31924</v>
      </c>
      <c r="K4502">
        <v>40</v>
      </c>
      <c r="M4502" t="s">
        <v>31925</v>
      </c>
      <c r="N4502" t="s">
        <v>68</v>
      </c>
      <c r="O4502" t="s">
        <v>170</v>
      </c>
      <c r="P4502" t="s">
        <v>9990</v>
      </c>
      <c r="Q4502" t="s">
        <v>33</v>
      </c>
      <c r="R4502" t="s">
        <v>34</v>
      </c>
      <c r="S4502" t="e">
        <f>- Provincia: BUENOS AIRES</f>
        <v>#NAME?</v>
      </c>
      <c r="W4502" t="s">
        <v>17037</v>
      </c>
      <c r="X4502" t="s">
        <v>38</v>
      </c>
    </row>
    <row r="4503" spans="1:24" x14ac:dyDescent="0.3">
      <c r="A4503">
        <v>973610</v>
      </c>
      <c r="B4503" t="s">
        <v>31926</v>
      </c>
      <c r="C4503" t="s">
        <v>31927</v>
      </c>
      <c r="D4503" t="s">
        <v>31928</v>
      </c>
      <c r="F4503" t="s">
        <v>611</v>
      </c>
      <c r="G4503" t="s">
        <v>27</v>
      </c>
      <c r="H4503" t="s">
        <v>31929</v>
      </c>
      <c r="I4503" t="s">
        <v>31930</v>
      </c>
      <c r="J4503" t="s">
        <v>31931</v>
      </c>
      <c r="K4503">
        <v>23</v>
      </c>
      <c r="N4503" t="s">
        <v>31</v>
      </c>
      <c r="O4503" t="s">
        <v>47</v>
      </c>
      <c r="Q4503" t="s">
        <v>33</v>
      </c>
      <c r="R4503" t="s">
        <v>34</v>
      </c>
      <c r="S4503" t="s">
        <v>31932</v>
      </c>
      <c r="W4503" t="s">
        <v>31933</v>
      </c>
      <c r="X4503" t="s">
        <v>38</v>
      </c>
    </row>
    <row r="4504" spans="1:24" x14ac:dyDescent="0.3">
      <c r="A4504">
        <v>973611</v>
      </c>
      <c r="B4504">
        <v>237194</v>
      </c>
      <c r="C4504" t="s">
        <v>31934</v>
      </c>
      <c r="D4504" t="s">
        <v>31935</v>
      </c>
      <c r="F4504" t="s">
        <v>26</v>
      </c>
      <c r="G4504" t="s">
        <v>27</v>
      </c>
      <c r="H4504" t="s">
        <v>31936</v>
      </c>
      <c r="I4504" t="s">
        <v>31937</v>
      </c>
      <c r="J4504" t="s">
        <v>31938</v>
      </c>
      <c r="K4504">
        <v>12</v>
      </c>
      <c r="M4504" t="s">
        <v>31939</v>
      </c>
      <c r="N4504" t="s">
        <v>68</v>
      </c>
      <c r="O4504" t="s">
        <v>170</v>
      </c>
      <c r="P4504" t="s">
        <v>1112</v>
      </c>
      <c r="Q4504" t="s">
        <v>33</v>
      </c>
      <c r="R4504" t="s">
        <v>34</v>
      </c>
      <c r="S4504" t="s">
        <v>31940</v>
      </c>
      <c r="T4504" t="s">
        <v>31941</v>
      </c>
      <c r="W4504" t="s">
        <v>31942</v>
      </c>
      <c r="X4504" t="s">
        <v>60</v>
      </c>
    </row>
    <row r="4505" spans="1:24" x14ac:dyDescent="0.3">
      <c r="A4505">
        <v>973612</v>
      </c>
      <c r="B4505" t="s">
        <v>31943</v>
      </c>
      <c r="C4505" t="s">
        <v>31944</v>
      </c>
      <c r="D4505" t="s">
        <v>31945</v>
      </c>
      <c r="F4505" t="s">
        <v>92</v>
      </c>
      <c r="G4505" t="s">
        <v>43</v>
      </c>
      <c r="H4505" t="s">
        <v>31946</v>
      </c>
      <c r="I4505" t="s">
        <v>31947</v>
      </c>
      <c r="J4505" t="s">
        <v>31948</v>
      </c>
      <c r="K4505">
        <v>21</v>
      </c>
      <c r="M4505" t="s">
        <v>31949</v>
      </c>
      <c r="N4505" t="s">
        <v>68</v>
      </c>
      <c r="O4505" t="s">
        <v>170</v>
      </c>
      <c r="P4505" t="s">
        <v>3355</v>
      </c>
      <c r="Q4505" t="s">
        <v>33</v>
      </c>
      <c r="R4505" t="s">
        <v>34</v>
      </c>
      <c r="S4505" t="s">
        <v>31950</v>
      </c>
      <c r="T4505" t="s">
        <v>265</v>
      </c>
      <c r="W4505" t="s">
        <v>31951</v>
      </c>
      <c r="X4505" t="s">
        <v>38</v>
      </c>
    </row>
    <row r="4506" spans="1:24" x14ac:dyDescent="0.3">
      <c r="A4506">
        <v>973613</v>
      </c>
      <c r="B4506" t="s">
        <v>31952</v>
      </c>
      <c r="C4506" t="s">
        <v>31953</v>
      </c>
      <c r="D4506" t="s">
        <v>31954</v>
      </c>
      <c r="F4506" t="s">
        <v>125</v>
      </c>
      <c r="G4506" t="s">
        <v>43</v>
      </c>
      <c r="H4506" t="s">
        <v>31955</v>
      </c>
      <c r="I4506" t="s">
        <v>31956</v>
      </c>
      <c r="J4506" t="s">
        <v>31957</v>
      </c>
      <c r="K4506">
        <v>43</v>
      </c>
      <c r="N4506" t="s">
        <v>31</v>
      </c>
      <c r="O4506" t="s">
        <v>47</v>
      </c>
      <c r="Q4506" t="s">
        <v>33</v>
      </c>
      <c r="R4506" t="s">
        <v>34</v>
      </c>
      <c r="S4506" t="s">
        <v>31958</v>
      </c>
      <c r="W4506" t="s">
        <v>31959</v>
      </c>
      <c r="X4506" t="s">
        <v>38</v>
      </c>
    </row>
    <row r="4507" spans="1:24" x14ac:dyDescent="0.3">
      <c r="A4507">
        <v>973614</v>
      </c>
      <c r="B4507" t="s">
        <v>27860</v>
      </c>
      <c r="C4507" t="s">
        <v>27861</v>
      </c>
      <c r="D4507" t="s">
        <v>27862</v>
      </c>
      <c r="E4507" t="s">
        <v>195</v>
      </c>
      <c r="F4507" t="s">
        <v>3719</v>
      </c>
      <c r="G4507" t="s">
        <v>27</v>
      </c>
      <c r="H4507" t="s">
        <v>31960</v>
      </c>
      <c r="I4507" t="s">
        <v>31961</v>
      </c>
      <c r="J4507" t="s">
        <v>31962</v>
      </c>
      <c r="K4507">
        <v>54</v>
      </c>
      <c r="L4507" t="s">
        <v>31963</v>
      </c>
      <c r="N4507" t="s">
        <v>68</v>
      </c>
      <c r="O4507" t="s">
        <v>170</v>
      </c>
      <c r="P4507" t="s">
        <v>30202</v>
      </c>
      <c r="Q4507" t="s">
        <v>33</v>
      </c>
      <c r="R4507" t="s">
        <v>34</v>
      </c>
      <c r="S4507" t="s">
        <v>27866</v>
      </c>
      <c r="T4507" t="s">
        <v>27867</v>
      </c>
      <c r="W4507" t="s">
        <v>31964</v>
      </c>
      <c r="X4507" t="s">
        <v>38</v>
      </c>
    </row>
    <row r="4508" spans="1:24" x14ac:dyDescent="0.3">
      <c r="A4508">
        <v>973616</v>
      </c>
      <c r="B4508">
        <v>190678</v>
      </c>
      <c r="C4508" t="s">
        <v>31965</v>
      </c>
      <c r="D4508" t="s">
        <v>31966</v>
      </c>
      <c r="F4508" t="s">
        <v>258</v>
      </c>
      <c r="G4508" t="s">
        <v>27</v>
      </c>
      <c r="H4508" t="s">
        <v>31967</v>
      </c>
      <c r="I4508" t="s">
        <v>31968</v>
      </c>
      <c r="J4508" t="s">
        <v>31969</v>
      </c>
      <c r="K4508">
        <v>29</v>
      </c>
      <c r="N4508" t="s">
        <v>31</v>
      </c>
      <c r="O4508" t="s">
        <v>47</v>
      </c>
      <c r="Q4508" t="s">
        <v>33</v>
      </c>
      <c r="R4508" t="s">
        <v>34</v>
      </c>
      <c r="S4508" t="s">
        <v>31970</v>
      </c>
      <c r="W4508" t="s">
        <v>31971</v>
      </c>
      <c r="X4508" t="s">
        <v>38</v>
      </c>
    </row>
    <row r="4509" spans="1:24" x14ac:dyDescent="0.3">
      <c r="A4509">
        <v>973618</v>
      </c>
      <c r="B4509">
        <v>143287</v>
      </c>
      <c r="C4509" t="s">
        <v>31972</v>
      </c>
      <c r="D4509" t="s">
        <v>31973</v>
      </c>
      <c r="E4509" t="s">
        <v>185</v>
      </c>
      <c r="F4509" t="s">
        <v>514</v>
      </c>
      <c r="G4509" t="s">
        <v>27</v>
      </c>
      <c r="H4509" t="s">
        <v>31974</v>
      </c>
      <c r="I4509" t="s">
        <v>31975</v>
      </c>
      <c r="J4509" t="s">
        <v>31976</v>
      </c>
      <c r="K4509">
        <v>22</v>
      </c>
      <c r="M4509" t="s">
        <v>31977</v>
      </c>
      <c r="N4509" t="s">
        <v>68</v>
      </c>
      <c r="O4509" t="s">
        <v>170</v>
      </c>
      <c r="P4509" t="s">
        <v>286</v>
      </c>
      <c r="Q4509" t="s">
        <v>33</v>
      </c>
      <c r="R4509" t="s">
        <v>34</v>
      </c>
      <c r="S4509" t="s">
        <v>31978</v>
      </c>
      <c r="W4509" t="s">
        <v>1520</v>
      </c>
      <c r="X4509" t="s">
        <v>38</v>
      </c>
    </row>
    <row r="4510" spans="1:24" x14ac:dyDescent="0.3">
      <c r="A4510">
        <v>973619</v>
      </c>
      <c r="B4510" t="s">
        <v>31979</v>
      </c>
      <c r="C4510" t="s">
        <v>31980</v>
      </c>
      <c r="D4510" t="s">
        <v>31981</v>
      </c>
      <c r="F4510" t="s">
        <v>1054</v>
      </c>
      <c r="G4510" t="s">
        <v>43</v>
      </c>
      <c r="H4510" t="s">
        <v>31982</v>
      </c>
      <c r="I4510" t="s">
        <v>31983</v>
      </c>
      <c r="J4510" t="s">
        <v>31984</v>
      </c>
      <c r="K4510">
        <v>18</v>
      </c>
      <c r="N4510" t="s">
        <v>31</v>
      </c>
      <c r="O4510" t="s">
        <v>47</v>
      </c>
      <c r="Q4510" t="s">
        <v>33</v>
      </c>
      <c r="R4510" t="s">
        <v>34</v>
      </c>
      <c r="S4510" t="s">
        <v>25828</v>
      </c>
      <c r="W4510" t="s">
        <v>31985</v>
      </c>
      <c r="X4510" t="s">
        <v>60</v>
      </c>
    </row>
    <row r="4511" spans="1:24" x14ac:dyDescent="0.3">
      <c r="A4511">
        <v>973620</v>
      </c>
      <c r="B4511" t="s">
        <v>31986</v>
      </c>
      <c r="C4511" t="s">
        <v>31987</v>
      </c>
      <c r="D4511" t="s">
        <v>31988</v>
      </c>
      <c r="F4511" t="s">
        <v>1324</v>
      </c>
      <c r="G4511" t="s">
        <v>43</v>
      </c>
      <c r="H4511" t="s">
        <v>31989</v>
      </c>
      <c r="I4511" t="s">
        <v>31990</v>
      </c>
      <c r="J4511" t="s">
        <v>31991</v>
      </c>
      <c r="K4511">
        <v>12</v>
      </c>
      <c r="N4511" t="s">
        <v>31</v>
      </c>
      <c r="O4511" t="s">
        <v>47</v>
      </c>
      <c r="Q4511" t="s">
        <v>33</v>
      </c>
      <c r="R4511" t="s">
        <v>34</v>
      </c>
      <c r="S4511" t="s">
        <v>87</v>
      </c>
      <c r="W4511" t="s">
        <v>31985</v>
      </c>
      <c r="X4511" t="s">
        <v>60</v>
      </c>
    </row>
    <row r="4512" spans="1:24" x14ac:dyDescent="0.3">
      <c r="A4512">
        <v>973621</v>
      </c>
      <c r="B4512" t="s">
        <v>31992</v>
      </c>
      <c r="C4512" t="s">
        <v>31993</v>
      </c>
      <c r="D4512" t="s">
        <v>31994</v>
      </c>
      <c r="F4512" t="s">
        <v>603</v>
      </c>
      <c r="G4512" t="s">
        <v>43</v>
      </c>
      <c r="H4512" t="s">
        <v>31995</v>
      </c>
      <c r="I4512" t="s">
        <v>31996</v>
      </c>
      <c r="J4512" t="s">
        <v>31997</v>
      </c>
      <c r="K4512">
        <v>21</v>
      </c>
      <c r="L4512" t="s">
        <v>31998</v>
      </c>
      <c r="N4512" t="s">
        <v>68</v>
      </c>
      <c r="O4512" t="s">
        <v>170</v>
      </c>
      <c r="P4512" t="s">
        <v>7625</v>
      </c>
      <c r="Q4512" t="s">
        <v>33</v>
      </c>
      <c r="R4512" t="s">
        <v>34</v>
      </c>
      <c r="S4512" t="s">
        <v>87</v>
      </c>
      <c r="W4512" t="s">
        <v>31999</v>
      </c>
      <c r="X4512" t="s">
        <v>38</v>
      </c>
    </row>
    <row r="4513" spans="1:24" x14ac:dyDescent="0.3">
      <c r="A4513">
        <v>973622</v>
      </c>
      <c r="B4513">
        <v>99884</v>
      </c>
      <c r="C4513" t="s">
        <v>32000</v>
      </c>
      <c r="D4513" t="s">
        <v>32001</v>
      </c>
      <c r="E4513" t="s">
        <v>364</v>
      </c>
      <c r="F4513" t="s">
        <v>281</v>
      </c>
      <c r="G4513" t="s">
        <v>27</v>
      </c>
      <c r="H4513" t="s">
        <v>32002</v>
      </c>
      <c r="I4513" t="s">
        <v>32003</v>
      </c>
      <c r="J4513" t="s">
        <v>32004</v>
      </c>
      <c r="K4513">
        <v>30</v>
      </c>
      <c r="M4513" t="s">
        <v>32005</v>
      </c>
      <c r="N4513" t="s">
        <v>68</v>
      </c>
      <c r="O4513" t="s">
        <v>170</v>
      </c>
      <c r="P4513" t="s">
        <v>1713</v>
      </c>
      <c r="Q4513" t="s">
        <v>33</v>
      </c>
      <c r="R4513" t="s">
        <v>34</v>
      </c>
      <c r="S4513" t="s">
        <v>32006</v>
      </c>
      <c r="W4513" t="s">
        <v>1520</v>
      </c>
      <c r="X4513" t="s">
        <v>38</v>
      </c>
    </row>
    <row r="4514" spans="1:24" x14ac:dyDescent="0.3">
      <c r="A4514">
        <v>973623</v>
      </c>
      <c r="B4514">
        <v>292380</v>
      </c>
      <c r="C4514" t="s">
        <v>32007</v>
      </c>
      <c r="D4514" t="s">
        <v>32008</v>
      </c>
      <c r="F4514" t="s">
        <v>165</v>
      </c>
      <c r="G4514" t="s">
        <v>43</v>
      </c>
      <c r="H4514" t="s">
        <v>32009</v>
      </c>
      <c r="I4514" t="s">
        <v>32010</v>
      </c>
      <c r="J4514" t="s">
        <v>32011</v>
      </c>
      <c r="K4514">
        <v>31</v>
      </c>
      <c r="L4514" t="s">
        <v>32012</v>
      </c>
      <c r="N4514" t="s">
        <v>68</v>
      </c>
      <c r="O4514" t="s">
        <v>170</v>
      </c>
      <c r="P4514" t="s">
        <v>6936</v>
      </c>
      <c r="Q4514" t="s">
        <v>33</v>
      </c>
      <c r="R4514" t="s">
        <v>34</v>
      </c>
      <c r="S4514" t="e">
        <f>- Neuquén - Barrio Confluencia</f>
        <v>#NAME?</v>
      </c>
      <c r="W4514" t="s">
        <v>32013</v>
      </c>
      <c r="X4514" t="s">
        <v>38</v>
      </c>
    </row>
    <row r="4515" spans="1:24" x14ac:dyDescent="0.3">
      <c r="A4515">
        <v>973625</v>
      </c>
      <c r="B4515" t="s">
        <v>32014</v>
      </c>
      <c r="C4515" t="s">
        <v>32015</v>
      </c>
      <c r="D4515" t="s">
        <v>32016</v>
      </c>
      <c r="E4515" t="s">
        <v>195</v>
      </c>
      <c r="F4515" t="s">
        <v>196</v>
      </c>
      <c r="G4515" t="s">
        <v>43</v>
      </c>
      <c r="H4515" t="s">
        <v>32009</v>
      </c>
      <c r="I4515" t="s">
        <v>32017</v>
      </c>
      <c r="J4515" t="s">
        <v>32018</v>
      </c>
      <c r="K4515">
        <v>13</v>
      </c>
      <c r="L4515" t="s">
        <v>6687</v>
      </c>
      <c r="N4515" t="s">
        <v>68</v>
      </c>
      <c r="O4515" t="s">
        <v>332</v>
      </c>
      <c r="P4515" t="s">
        <v>20179</v>
      </c>
      <c r="Q4515" t="s">
        <v>33</v>
      </c>
      <c r="R4515" t="s">
        <v>34</v>
      </c>
      <c r="S4515" t="s">
        <v>32019</v>
      </c>
      <c r="T4515" t="s">
        <v>390</v>
      </c>
      <c r="W4515" t="s">
        <v>32020</v>
      </c>
      <c r="X4515" t="s">
        <v>60</v>
      </c>
    </row>
    <row r="4516" spans="1:24" x14ac:dyDescent="0.3">
      <c r="A4516">
        <v>973626</v>
      </c>
      <c r="B4516">
        <v>323134</v>
      </c>
      <c r="C4516" t="s">
        <v>30280</v>
      </c>
      <c r="D4516" t="s">
        <v>30281</v>
      </c>
      <c r="F4516" t="s">
        <v>141</v>
      </c>
      <c r="G4516" t="s">
        <v>43</v>
      </c>
      <c r="H4516" t="s">
        <v>32021</v>
      </c>
      <c r="I4516" t="s">
        <v>32022</v>
      </c>
      <c r="J4516" t="s">
        <v>32023</v>
      </c>
      <c r="K4516">
        <v>63</v>
      </c>
      <c r="M4516" t="s">
        <v>32024</v>
      </c>
      <c r="N4516" t="s">
        <v>68</v>
      </c>
      <c r="O4516" t="s">
        <v>170</v>
      </c>
      <c r="P4516" t="s">
        <v>1713</v>
      </c>
      <c r="Q4516" t="s">
        <v>33</v>
      </c>
      <c r="R4516" t="s">
        <v>34</v>
      </c>
      <c r="S4516" t="s">
        <v>30285</v>
      </c>
      <c r="T4516" t="s">
        <v>308</v>
      </c>
      <c r="W4516" t="s">
        <v>32025</v>
      </c>
      <c r="X4516" t="s">
        <v>38</v>
      </c>
    </row>
    <row r="4517" spans="1:24" x14ac:dyDescent="0.3">
      <c r="A4517">
        <v>973627</v>
      </c>
      <c r="B4517">
        <v>162046</v>
      </c>
      <c r="C4517" t="s">
        <v>32026</v>
      </c>
      <c r="D4517" t="s">
        <v>32027</v>
      </c>
      <c r="E4517" t="s">
        <v>140</v>
      </c>
      <c r="F4517" t="s">
        <v>258</v>
      </c>
      <c r="G4517" t="s">
        <v>27</v>
      </c>
      <c r="H4517" t="s">
        <v>32028</v>
      </c>
      <c r="I4517" t="s">
        <v>32029</v>
      </c>
      <c r="J4517" t="s">
        <v>32030</v>
      </c>
      <c r="K4517">
        <v>62</v>
      </c>
      <c r="L4517" t="s">
        <v>32031</v>
      </c>
      <c r="N4517" t="s">
        <v>68</v>
      </c>
      <c r="O4517" t="s">
        <v>170</v>
      </c>
      <c r="P4517" t="s">
        <v>370</v>
      </c>
      <c r="Q4517" t="s">
        <v>33</v>
      </c>
      <c r="R4517" t="s">
        <v>34</v>
      </c>
      <c r="S4517" t="s">
        <v>32032</v>
      </c>
      <c r="T4517" t="s">
        <v>36</v>
      </c>
      <c r="W4517" t="s">
        <v>32033</v>
      </c>
      <c r="X4517" t="s">
        <v>38</v>
      </c>
    </row>
    <row r="4518" spans="1:24" x14ac:dyDescent="0.3">
      <c r="A4518">
        <v>973628</v>
      </c>
      <c r="B4518" t="s">
        <v>32034</v>
      </c>
      <c r="C4518" t="s">
        <v>32035</v>
      </c>
      <c r="D4518" t="s">
        <v>32036</v>
      </c>
      <c r="F4518" t="s">
        <v>102</v>
      </c>
      <c r="G4518" t="s">
        <v>43</v>
      </c>
      <c r="H4518" t="s">
        <v>32037</v>
      </c>
      <c r="I4518" t="s">
        <v>32038</v>
      </c>
      <c r="J4518" t="s">
        <v>32039</v>
      </c>
      <c r="K4518">
        <v>71</v>
      </c>
      <c r="L4518" t="s">
        <v>32040</v>
      </c>
      <c r="N4518" t="s">
        <v>68</v>
      </c>
      <c r="O4518" t="s">
        <v>332</v>
      </c>
      <c r="P4518" t="s">
        <v>4817</v>
      </c>
      <c r="Q4518" t="s">
        <v>33</v>
      </c>
      <c r="R4518" t="s">
        <v>34</v>
      </c>
      <c r="S4518" t="s">
        <v>32041</v>
      </c>
      <c r="W4518" t="s">
        <v>15242</v>
      </c>
      <c r="X4518" t="s">
        <v>38</v>
      </c>
    </row>
    <row r="4519" spans="1:24" x14ac:dyDescent="0.3">
      <c r="A4519">
        <v>973629</v>
      </c>
      <c r="B4519" t="s">
        <v>32042</v>
      </c>
      <c r="C4519" t="s">
        <v>32043</v>
      </c>
      <c r="D4519" t="s">
        <v>32044</v>
      </c>
      <c r="F4519" t="s">
        <v>847</v>
      </c>
      <c r="G4519" t="s">
        <v>43</v>
      </c>
      <c r="H4519" t="s">
        <v>32045</v>
      </c>
      <c r="I4519" t="s">
        <v>32046</v>
      </c>
      <c r="J4519" t="s">
        <v>32047</v>
      </c>
      <c r="K4519">
        <v>90</v>
      </c>
      <c r="M4519" t="s">
        <v>32048</v>
      </c>
      <c r="N4519" t="s">
        <v>68</v>
      </c>
      <c r="O4519" t="s">
        <v>170</v>
      </c>
      <c r="P4519" t="s">
        <v>577</v>
      </c>
      <c r="Q4519" t="s">
        <v>33</v>
      </c>
      <c r="R4519" t="s">
        <v>34</v>
      </c>
      <c r="S4519" t="s">
        <v>32049</v>
      </c>
      <c r="W4519" t="s">
        <v>32050</v>
      </c>
      <c r="X4519" t="s">
        <v>38</v>
      </c>
    </row>
    <row r="4520" spans="1:24" x14ac:dyDescent="0.3">
      <c r="A4520">
        <v>973630</v>
      </c>
      <c r="B4520" t="s">
        <v>32051</v>
      </c>
      <c r="C4520" t="s">
        <v>32052</v>
      </c>
      <c r="D4520" t="s">
        <v>32053</v>
      </c>
      <c r="E4520" t="s">
        <v>195</v>
      </c>
      <c r="F4520" t="s">
        <v>2210</v>
      </c>
      <c r="G4520" t="s">
        <v>27</v>
      </c>
      <c r="H4520" t="s">
        <v>32054</v>
      </c>
      <c r="I4520" t="s">
        <v>32055</v>
      </c>
      <c r="J4520" t="s">
        <v>32056</v>
      </c>
      <c r="K4520">
        <v>116</v>
      </c>
      <c r="L4520" t="s">
        <v>5621</v>
      </c>
      <c r="N4520" t="s">
        <v>68</v>
      </c>
      <c r="O4520" t="s">
        <v>2584</v>
      </c>
      <c r="P4520" t="s">
        <v>171</v>
      </c>
      <c r="Q4520" t="s">
        <v>33</v>
      </c>
      <c r="R4520" t="s">
        <v>34</v>
      </c>
      <c r="S4520" t="s">
        <v>32057</v>
      </c>
      <c r="W4520" t="s">
        <v>32058</v>
      </c>
      <c r="X4520" t="s">
        <v>38</v>
      </c>
    </row>
    <row r="4521" spans="1:24" x14ac:dyDescent="0.3">
      <c r="A4521">
        <v>973631</v>
      </c>
      <c r="B4521" t="s">
        <v>30366</v>
      </c>
      <c r="C4521" t="s">
        <v>30367</v>
      </c>
      <c r="D4521" t="s">
        <v>30368</v>
      </c>
      <c r="F4521" t="s">
        <v>650</v>
      </c>
      <c r="G4521" t="s">
        <v>27</v>
      </c>
      <c r="H4521" t="s">
        <v>32059</v>
      </c>
      <c r="I4521" t="s">
        <v>32060</v>
      </c>
      <c r="J4521" t="s">
        <v>32061</v>
      </c>
      <c r="K4521">
        <v>41</v>
      </c>
      <c r="L4521" t="s">
        <v>32062</v>
      </c>
      <c r="N4521" t="s">
        <v>68</v>
      </c>
      <c r="O4521" t="s">
        <v>170</v>
      </c>
      <c r="P4521" t="s">
        <v>30202</v>
      </c>
      <c r="Q4521" t="s">
        <v>33</v>
      </c>
      <c r="R4521" t="s">
        <v>34</v>
      </c>
      <c r="S4521" t="s">
        <v>30373</v>
      </c>
      <c r="W4521" t="s">
        <v>32063</v>
      </c>
      <c r="X4521" t="s">
        <v>38</v>
      </c>
    </row>
    <row r="4522" spans="1:24" x14ac:dyDescent="0.3">
      <c r="A4522">
        <v>973632</v>
      </c>
      <c r="B4522">
        <v>334766</v>
      </c>
      <c r="C4522" t="s">
        <v>32064</v>
      </c>
      <c r="D4522" t="s">
        <v>32065</v>
      </c>
      <c r="F4522" t="s">
        <v>970</v>
      </c>
      <c r="G4522" t="s">
        <v>43</v>
      </c>
      <c r="H4522" t="s">
        <v>32066</v>
      </c>
      <c r="J4522" t="s">
        <v>32067</v>
      </c>
      <c r="N4522" t="s">
        <v>31</v>
      </c>
      <c r="R4522" t="s">
        <v>78</v>
      </c>
      <c r="S4522" t="s">
        <v>32068</v>
      </c>
      <c r="W4522" t="s">
        <v>32069</v>
      </c>
      <c r="X4522" t="s">
        <v>38</v>
      </c>
    </row>
    <row r="4523" spans="1:24" x14ac:dyDescent="0.3">
      <c r="A4523">
        <v>973633</v>
      </c>
      <c r="B4523" t="s">
        <v>32070</v>
      </c>
      <c r="C4523" t="s">
        <v>32071</v>
      </c>
      <c r="D4523" t="s">
        <v>32072</v>
      </c>
      <c r="F4523" t="s">
        <v>1833</v>
      </c>
      <c r="G4523" t="s">
        <v>27</v>
      </c>
      <c r="H4523" t="s">
        <v>32073</v>
      </c>
      <c r="I4523" t="s">
        <v>32074</v>
      </c>
      <c r="J4523" t="s">
        <v>32075</v>
      </c>
      <c r="K4523">
        <v>107</v>
      </c>
      <c r="N4523" t="s">
        <v>31</v>
      </c>
      <c r="O4523" t="s">
        <v>47</v>
      </c>
      <c r="Q4523" t="s">
        <v>33</v>
      </c>
      <c r="R4523" t="s">
        <v>34</v>
      </c>
      <c r="S4523" t="s">
        <v>32076</v>
      </c>
      <c r="W4523" t="s">
        <v>181</v>
      </c>
      <c r="X4523" t="s">
        <v>38</v>
      </c>
    </row>
    <row r="4524" spans="1:24" x14ac:dyDescent="0.3">
      <c r="A4524">
        <v>973634</v>
      </c>
      <c r="B4524">
        <v>42855</v>
      </c>
      <c r="C4524" t="s">
        <v>32077</v>
      </c>
      <c r="D4524" t="s">
        <v>32078</v>
      </c>
      <c r="F4524" t="s">
        <v>1448</v>
      </c>
      <c r="G4524" t="s">
        <v>43</v>
      </c>
      <c r="H4524" t="s">
        <v>32079</v>
      </c>
      <c r="I4524" t="s">
        <v>32080</v>
      </c>
      <c r="J4524" t="s">
        <v>32081</v>
      </c>
      <c r="K4524">
        <v>107</v>
      </c>
      <c r="M4524" t="s">
        <v>24200</v>
      </c>
      <c r="N4524" t="s">
        <v>68</v>
      </c>
      <c r="O4524" t="s">
        <v>5885</v>
      </c>
      <c r="P4524" t="s">
        <v>782</v>
      </c>
      <c r="R4524" t="s">
        <v>903</v>
      </c>
      <c r="S4524" t="s">
        <v>32082</v>
      </c>
      <c r="W4524" t="s">
        <v>24200</v>
      </c>
      <c r="X4524" t="s">
        <v>38</v>
      </c>
    </row>
    <row r="4525" spans="1:24" x14ac:dyDescent="0.3">
      <c r="A4525">
        <v>973637</v>
      </c>
      <c r="B4525" t="s">
        <v>32083</v>
      </c>
      <c r="C4525" t="s">
        <v>32084</v>
      </c>
      <c r="D4525" t="s">
        <v>32085</v>
      </c>
      <c r="E4525" t="s">
        <v>140</v>
      </c>
      <c r="F4525" t="s">
        <v>847</v>
      </c>
      <c r="G4525" t="s">
        <v>43</v>
      </c>
      <c r="H4525" t="s">
        <v>32086</v>
      </c>
      <c r="I4525" t="s">
        <v>32087</v>
      </c>
      <c r="J4525" t="s">
        <v>32088</v>
      </c>
      <c r="K4525">
        <v>79</v>
      </c>
      <c r="M4525" t="s">
        <v>32089</v>
      </c>
      <c r="N4525" t="s">
        <v>68</v>
      </c>
      <c r="O4525" t="s">
        <v>170</v>
      </c>
      <c r="P4525" t="s">
        <v>2512</v>
      </c>
      <c r="Q4525" t="s">
        <v>33</v>
      </c>
      <c r="R4525" t="s">
        <v>34</v>
      </c>
      <c r="S4525" t="s">
        <v>32090</v>
      </c>
      <c r="W4525" t="s">
        <v>32091</v>
      </c>
      <c r="X4525" t="s">
        <v>38</v>
      </c>
    </row>
    <row r="4526" spans="1:24" x14ac:dyDescent="0.3">
      <c r="A4526">
        <v>973638</v>
      </c>
      <c r="B4526">
        <v>226617</v>
      </c>
      <c r="C4526" t="s">
        <v>32092</v>
      </c>
      <c r="D4526" t="s">
        <v>32093</v>
      </c>
      <c r="F4526" t="s">
        <v>112</v>
      </c>
      <c r="G4526" t="s">
        <v>43</v>
      </c>
      <c r="H4526" t="s">
        <v>32094</v>
      </c>
      <c r="I4526" t="s">
        <v>32095</v>
      </c>
      <c r="J4526" t="s">
        <v>32096</v>
      </c>
      <c r="K4526">
        <v>102</v>
      </c>
      <c r="L4526" t="s">
        <v>23794</v>
      </c>
      <c r="N4526" t="s">
        <v>68</v>
      </c>
      <c r="O4526" t="s">
        <v>5885</v>
      </c>
      <c r="P4526" t="s">
        <v>118</v>
      </c>
      <c r="Q4526" t="s">
        <v>33</v>
      </c>
      <c r="R4526" t="s">
        <v>34</v>
      </c>
      <c r="S4526" t="s">
        <v>32097</v>
      </c>
      <c r="T4526" t="s">
        <v>646</v>
      </c>
      <c r="W4526" t="s">
        <v>12926</v>
      </c>
      <c r="X4526" t="s">
        <v>38</v>
      </c>
    </row>
    <row r="4527" spans="1:24" x14ac:dyDescent="0.3">
      <c r="A4527">
        <v>973639</v>
      </c>
      <c r="B4527" t="s">
        <v>32098</v>
      </c>
      <c r="C4527" t="s">
        <v>32099</v>
      </c>
      <c r="D4527" t="s">
        <v>32100</v>
      </c>
      <c r="F4527" t="s">
        <v>219</v>
      </c>
      <c r="G4527" t="s">
        <v>43</v>
      </c>
      <c r="H4527" t="s">
        <v>32101</v>
      </c>
      <c r="I4527" t="s">
        <v>32102</v>
      </c>
      <c r="J4527" t="s">
        <v>32103</v>
      </c>
      <c r="K4527">
        <v>24</v>
      </c>
      <c r="L4527" t="s">
        <v>32104</v>
      </c>
      <c r="N4527" t="s">
        <v>68</v>
      </c>
      <c r="O4527" t="s">
        <v>170</v>
      </c>
      <c r="P4527" t="s">
        <v>2605</v>
      </c>
      <c r="Q4527" t="s">
        <v>33</v>
      </c>
      <c r="R4527" t="s">
        <v>34</v>
      </c>
      <c r="S4527" t="s">
        <v>32105</v>
      </c>
      <c r="W4527" t="s">
        <v>32106</v>
      </c>
      <c r="X4527" t="s">
        <v>60</v>
      </c>
    </row>
    <row r="4528" spans="1:24" x14ac:dyDescent="0.3">
      <c r="A4528">
        <v>973640</v>
      </c>
      <c r="B4528">
        <v>276372</v>
      </c>
      <c r="C4528" t="s">
        <v>32107</v>
      </c>
      <c r="D4528" t="s">
        <v>32108</v>
      </c>
      <c r="F4528" t="s">
        <v>112</v>
      </c>
      <c r="G4528" t="s">
        <v>43</v>
      </c>
      <c r="H4528" t="s">
        <v>32109</v>
      </c>
      <c r="I4528" t="s">
        <v>32110</v>
      </c>
      <c r="J4528" t="s">
        <v>32111</v>
      </c>
      <c r="K4528">
        <v>101</v>
      </c>
      <c r="L4528" t="s">
        <v>850</v>
      </c>
      <c r="N4528" t="s">
        <v>68</v>
      </c>
      <c r="O4528" t="s">
        <v>158</v>
      </c>
      <c r="P4528" t="s">
        <v>30202</v>
      </c>
      <c r="Q4528" t="s">
        <v>119</v>
      </c>
      <c r="R4528" t="s">
        <v>120</v>
      </c>
      <c r="S4528" t="s">
        <v>32112</v>
      </c>
      <c r="W4528" t="s">
        <v>32113</v>
      </c>
      <c r="X4528" t="s">
        <v>38</v>
      </c>
    </row>
    <row r="4529" spans="1:24" x14ac:dyDescent="0.3">
      <c r="A4529">
        <v>973641</v>
      </c>
      <c r="B4529" t="s">
        <v>32114</v>
      </c>
      <c r="C4529" t="s">
        <v>32115</v>
      </c>
      <c r="D4529" t="s">
        <v>32116</v>
      </c>
      <c r="F4529" t="s">
        <v>738</v>
      </c>
      <c r="G4529" t="s">
        <v>27</v>
      </c>
      <c r="H4529" t="s">
        <v>32117</v>
      </c>
      <c r="J4529" t="s">
        <v>32118</v>
      </c>
      <c r="N4529" t="s">
        <v>31</v>
      </c>
      <c r="R4529" t="s">
        <v>78</v>
      </c>
      <c r="S4529" t="s">
        <v>32119</v>
      </c>
      <c r="T4529" t="s">
        <v>14171</v>
      </c>
      <c r="W4529" t="s">
        <v>32120</v>
      </c>
      <c r="X4529" t="s">
        <v>38</v>
      </c>
    </row>
    <row r="4530" spans="1:24" x14ac:dyDescent="0.3">
      <c r="A4530">
        <v>973645</v>
      </c>
      <c r="B4530" t="s">
        <v>32121</v>
      </c>
      <c r="C4530" t="s">
        <v>32122</v>
      </c>
      <c r="D4530" t="s">
        <v>32123</v>
      </c>
      <c r="F4530" t="s">
        <v>603</v>
      </c>
      <c r="G4530" t="s">
        <v>27</v>
      </c>
      <c r="H4530" t="s">
        <v>32124</v>
      </c>
      <c r="I4530" t="s">
        <v>32125</v>
      </c>
      <c r="J4530" t="s">
        <v>32126</v>
      </c>
      <c r="K4530">
        <v>70</v>
      </c>
      <c r="L4530" t="s">
        <v>3233</v>
      </c>
      <c r="N4530" t="s">
        <v>68</v>
      </c>
      <c r="O4530" t="s">
        <v>2584</v>
      </c>
      <c r="P4530" t="s">
        <v>501</v>
      </c>
      <c r="Q4530" t="s">
        <v>33</v>
      </c>
      <c r="R4530" t="s">
        <v>34</v>
      </c>
      <c r="S4530" t="s">
        <v>32127</v>
      </c>
      <c r="T4530" t="s">
        <v>692</v>
      </c>
      <c r="W4530" t="s">
        <v>32128</v>
      </c>
      <c r="X4530" t="s">
        <v>38</v>
      </c>
    </row>
    <row r="4531" spans="1:24" x14ac:dyDescent="0.3">
      <c r="A4531">
        <v>973646</v>
      </c>
      <c r="B4531" t="s">
        <v>3612</v>
      </c>
      <c r="C4531" t="s">
        <v>3613</v>
      </c>
      <c r="D4531" t="s">
        <v>3614</v>
      </c>
      <c r="E4531" t="s">
        <v>3615</v>
      </c>
      <c r="F4531" t="s">
        <v>196</v>
      </c>
      <c r="G4531" t="s">
        <v>27</v>
      </c>
      <c r="H4531" t="s">
        <v>32129</v>
      </c>
      <c r="I4531" t="s">
        <v>32130</v>
      </c>
      <c r="J4531" t="s">
        <v>32131</v>
      </c>
      <c r="K4531">
        <v>22</v>
      </c>
      <c r="L4531" t="s">
        <v>32132</v>
      </c>
      <c r="N4531" t="s">
        <v>68</v>
      </c>
      <c r="O4531" t="s">
        <v>170</v>
      </c>
      <c r="P4531" t="s">
        <v>32133</v>
      </c>
      <c r="Q4531" t="s">
        <v>33</v>
      </c>
      <c r="R4531" t="s">
        <v>34</v>
      </c>
      <c r="S4531" t="s">
        <v>3620</v>
      </c>
      <c r="T4531" t="s">
        <v>3621</v>
      </c>
      <c r="W4531" t="s">
        <v>32134</v>
      </c>
      <c r="X4531" t="s">
        <v>60</v>
      </c>
    </row>
    <row r="4532" spans="1:24" x14ac:dyDescent="0.3">
      <c r="A4532">
        <v>973647</v>
      </c>
      <c r="B4532" t="s">
        <v>32135</v>
      </c>
      <c r="C4532" t="s">
        <v>32136</v>
      </c>
      <c r="D4532" t="s">
        <v>32137</v>
      </c>
      <c r="F4532" t="s">
        <v>141</v>
      </c>
      <c r="G4532" t="s">
        <v>27</v>
      </c>
      <c r="H4532" t="s">
        <v>32138</v>
      </c>
      <c r="I4532" t="s">
        <v>32139</v>
      </c>
      <c r="J4532" t="s">
        <v>32140</v>
      </c>
      <c r="K4532">
        <v>74</v>
      </c>
      <c r="L4532" t="s">
        <v>32141</v>
      </c>
      <c r="N4532" t="s">
        <v>68</v>
      </c>
      <c r="O4532" t="s">
        <v>2584</v>
      </c>
      <c r="P4532" t="s">
        <v>469</v>
      </c>
      <c r="Q4532" t="s">
        <v>33</v>
      </c>
      <c r="R4532" t="s">
        <v>34</v>
      </c>
      <c r="S4532" t="s">
        <v>32142</v>
      </c>
      <c r="W4532" t="s">
        <v>32143</v>
      </c>
      <c r="X4532" t="s">
        <v>38</v>
      </c>
    </row>
    <row r="4533" spans="1:24" x14ac:dyDescent="0.3">
      <c r="A4533">
        <v>973648</v>
      </c>
      <c r="B4533" t="s">
        <v>30103</v>
      </c>
      <c r="C4533" t="s">
        <v>30104</v>
      </c>
      <c r="D4533" t="s">
        <v>30105</v>
      </c>
      <c r="F4533" t="s">
        <v>1054</v>
      </c>
      <c r="G4533" t="s">
        <v>27</v>
      </c>
      <c r="H4533" t="s">
        <v>32144</v>
      </c>
      <c r="I4533" t="s">
        <v>32145</v>
      </c>
      <c r="J4533" t="s">
        <v>32146</v>
      </c>
      <c r="K4533">
        <v>77</v>
      </c>
      <c r="M4533" t="s">
        <v>10268</v>
      </c>
      <c r="N4533" t="s">
        <v>68</v>
      </c>
      <c r="O4533" t="s">
        <v>201</v>
      </c>
      <c r="P4533" t="s">
        <v>147</v>
      </c>
      <c r="Q4533" t="s">
        <v>33</v>
      </c>
      <c r="R4533" t="s">
        <v>34</v>
      </c>
      <c r="S4533" t="e">
        <f>- Provincia: CHUBUT</f>
        <v>#NAME?</v>
      </c>
      <c r="W4533" t="s">
        <v>32147</v>
      </c>
      <c r="X4533" t="s">
        <v>38</v>
      </c>
    </row>
    <row r="4534" spans="1:24" x14ac:dyDescent="0.3">
      <c r="A4534">
        <v>973650</v>
      </c>
      <c r="B4534">
        <v>104930</v>
      </c>
      <c r="C4534" t="s">
        <v>32148</v>
      </c>
      <c r="D4534" t="s">
        <v>32149</v>
      </c>
      <c r="F4534" t="s">
        <v>75</v>
      </c>
      <c r="G4534" t="s">
        <v>27</v>
      </c>
      <c r="H4534" t="s">
        <v>32150</v>
      </c>
      <c r="I4534" t="s">
        <v>32151</v>
      </c>
      <c r="J4534" t="s">
        <v>32152</v>
      </c>
      <c r="K4534">
        <v>74</v>
      </c>
      <c r="L4534" t="s">
        <v>682</v>
      </c>
      <c r="N4534" t="s">
        <v>68</v>
      </c>
      <c r="O4534" t="s">
        <v>2584</v>
      </c>
      <c r="P4534" t="s">
        <v>3935</v>
      </c>
      <c r="Q4534" t="s">
        <v>33</v>
      </c>
      <c r="R4534" t="s">
        <v>34</v>
      </c>
      <c r="S4534" t="s">
        <v>32153</v>
      </c>
      <c r="W4534" t="s">
        <v>32154</v>
      </c>
      <c r="X4534" t="s">
        <v>38</v>
      </c>
    </row>
    <row r="4535" spans="1:24" x14ac:dyDescent="0.3">
      <c r="A4535">
        <v>973651</v>
      </c>
      <c r="B4535">
        <v>142746</v>
      </c>
      <c r="C4535" t="s">
        <v>32155</v>
      </c>
      <c r="D4535" t="s">
        <v>32156</v>
      </c>
      <c r="F4535" t="s">
        <v>611</v>
      </c>
      <c r="G4535" t="s">
        <v>43</v>
      </c>
      <c r="H4535" t="s">
        <v>32157</v>
      </c>
      <c r="I4535" t="s">
        <v>32158</v>
      </c>
      <c r="J4535" t="s">
        <v>32159</v>
      </c>
      <c r="K4535">
        <v>72</v>
      </c>
      <c r="L4535" t="s">
        <v>637</v>
      </c>
      <c r="N4535" t="s">
        <v>68</v>
      </c>
      <c r="O4535" t="s">
        <v>5885</v>
      </c>
      <c r="P4535" t="s">
        <v>147</v>
      </c>
      <c r="Q4535" t="s">
        <v>33</v>
      </c>
      <c r="R4535" t="s">
        <v>34</v>
      </c>
      <c r="S4535" t="s">
        <v>32160</v>
      </c>
      <c r="T4535" t="s">
        <v>36</v>
      </c>
      <c r="W4535" t="s">
        <v>637</v>
      </c>
      <c r="X4535" t="s">
        <v>38</v>
      </c>
    </row>
    <row r="4536" spans="1:24" x14ac:dyDescent="0.3">
      <c r="A4536">
        <v>973652</v>
      </c>
      <c r="B4536" t="s">
        <v>32161</v>
      </c>
      <c r="C4536" t="s">
        <v>32162</v>
      </c>
      <c r="D4536" t="s">
        <v>32163</v>
      </c>
      <c r="F4536" t="s">
        <v>26</v>
      </c>
      <c r="G4536" t="s">
        <v>27</v>
      </c>
      <c r="H4536" t="s">
        <v>32164</v>
      </c>
      <c r="I4536" t="s">
        <v>32165</v>
      </c>
      <c r="J4536" t="s">
        <v>32166</v>
      </c>
      <c r="K4536">
        <v>75</v>
      </c>
      <c r="L4536" t="s">
        <v>3389</v>
      </c>
      <c r="N4536" t="s">
        <v>68</v>
      </c>
      <c r="O4536" t="s">
        <v>130</v>
      </c>
      <c r="P4536" t="s">
        <v>2450</v>
      </c>
      <c r="Q4536" t="s">
        <v>33</v>
      </c>
      <c r="R4536" t="s">
        <v>34</v>
      </c>
      <c r="S4536" t="s">
        <v>32167</v>
      </c>
      <c r="W4536" t="s">
        <v>32168</v>
      </c>
      <c r="X4536" t="s">
        <v>38</v>
      </c>
    </row>
    <row r="4537" spans="1:24" x14ac:dyDescent="0.3">
      <c r="A4537">
        <v>973653</v>
      </c>
      <c r="B4537" t="s">
        <v>32169</v>
      </c>
      <c r="C4537" t="s">
        <v>32170</v>
      </c>
      <c r="D4537" t="s">
        <v>32171</v>
      </c>
      <c r="F4537" t="s">
        <v>84</v>
      </c>
      <c r="G4537" t="s">
        <v>43</v>
      </c>
      <c r="H4537" t="s">
        <v>32172</v>
      </c>
      <c r="I4537" t="s">
        <v>32173</v>
      </c>
      <c r="J4537" t="s">
        <v>32174</v>
      </c>
      <c r="K4537">
        <v>77</v>
      </c>
      <c r="L4537" t="s">
        <v>32175</v>
      </c>
      <c r="N4537" t="s">
        <v>68</v>
      </c>
      <c r="O4537" t="s">
        <v>146</v>
      </c>
      <c r="P4537" t="s">
        <v>1068</v>
      </c>
      <c r="Q4537" t="s">
        <v>33</v>
      </c>
      <c r="R4537" t="s">
        <v>34</v>
      </c>
      <c r="S4537" t="s">
        <v>32176</v>
      </c>
      <c r="W4537" t="s">
        <v>32177</v>
      </c>
      <c r="X4537" t="s">
        <v>38</v>
      </c>
    </row>
    <row r="4538" spans="1:24" x14ac:dyDescent="0.3">
      <c r="A4538">
        <v>973654</v>
      </c>
      <c r="B4538" t="s">
        <v>32178</v>
      </c>
      <c r="C4538" t="s">
        <v>32179</v>
      </c>
      <c r="D4538" t="s">
        <v>32180</v>
      </c>
      <c r="E4538" t="s">
        <v>140</v>
      </c>
      <c r="F4538" t="s">
        <v>650</v>
      </c>
      <c r="G4538" t="s">
        <v>27</v>
      </c>
      <c r="H4538" t="s">
        <v>32181</v>
      </c>
      <c r="I4538" t="s">
        <v>32182</v>
      </c>
      <c r="J4538" t="s">
        <v>32183</v>
      </c>
      <c r="K4538">
        <v>78</v>
      </c>
      <c r="L4538" t="s">
        <v>32184</v>
      </c>
      <c r="N4538" t="s">
        <v>68</v>
      </c>
      <c r="O4538" t="s">
        <v>2584</v>
      </c>
      <c r="P4538" t="s">
        <v>861</v>
      </c>
      <c r="Q4538" t="s">
        <v>33</v>
      </c>
      <c r="R4538" t="s">
        <v>34</v>
      </c>
      <c r="S4538" t="s">
        <v>32185</v>
      </c>
      <c r="W4538" t="s">
        <v>32186</v>
      </c>
      <c r="X4538" t="s">
        <v>38</v>
      </c>
    </row>
    <row r="4539" spans="1:24" x14ac:dyDescent="0.3">
      <c r="A4539">
        <v>973656</v>
      </c>
      <c r="B4539" t="s">
        <v>32187</v>
      </c>
      <c r="C4539" t="s">
        <v>32188</v>
      </c>
      <c r="D4539" t="s">
        <v>32189</v>
      </c>
      <c r="F4539" t="s">
        <v>603</v>
      </c>
      <c r="G4539" t="s">
        <v>43</v>
      </c>
      <c r="H4539" t="s">
        <v>32190</v>
      </c>
      <c r="I4539" t="s">
        <v>32191</v>
      </c>
      <c r="J4539" t="s">
        <v>32192</v>
      </c>
      <c r="K4539">
        <v>64</v>
      </c>
      <c r="L4539" t="s">
        <v>17261</v>
      </c>
      <c r="N4539" t="s">
        <v>68</v>
      </c>
      <c r="O4539" t="s">
        <v>146</v>
      </c>
      <c r="P4539" t="s">
        <v>2540</v>
      </c>
      <c r="Q4539" t="s">
        <v>33</v>
      </c>
      <c r="R4539" t="s">
        <v>34</v>
      </c>
      <c r="S4539" t="s">
        <v>32193</v>
      </c>
      <c r="W4539" t="s">
        <v>32194</v>
      </c>
      <c r="X4539" t="s">
        <v>38</v>
      </c>
    </row>
    <row r="4540" spans="1:24" x14ac:dyDescent="0.3">
      <c r="A4540">
        <v>973657</v>
      </c>
      <c r="B4540">
        <v>215390</v>
      </c>
      <c r="C4540" t="s">
        <v>32195</v>
      </c>
      <c r="D4540" t="s">
        <v>32196</v>
      </c>
      <c r="E4540" t="s">
        <v>195</v>
      </c>
      <c r="F4540" t="s">
        <v>248</v>
      </c>
      <c r="G4540" t="s">
        <v>43</v>
      </c>
      <c r="H4540" t="s">
        <v>32197</v>
      </c>
      <c r="I4540" t="s">
        <v>32198</v>
      </c>
      <c r="J4540" t="s">
        <v>32199</v>
      </c>
      <c r="K4540">
        <v>63</v>
      </c>
      <c r="L4540" t="s">
        <v>637</v>
      </c>
      <c r="N4540" t="s">
        <v>68</v>
      </c>
      <c r="O4540" t="s">
        <v>130</v>
      </c>
      <c r="P4540" t="s">
        <v>147</v>
      </c>
      <c r="Q4540" t="s">
        <v>33</v>
      </c>
      <c r="R4540" t="s">
        <v>34</v>
      </c>
      <c r="S4540" t="s">
        <v>32200</v>
      </c>
      <c r="W4540" t="s">
        <v>32201</v>
      </c>
      <c r="X4540" t="s">
        <v>38</v>
      </c>
    </row>
    <row r="4541" spans="1:24" x14ac:dyDescent="0.3">
      <c r="A4541">
        <v>973658</v>
      </c>
      <c r="B4541">
        <v>223715</v>
      </c>
      <c r="C4541" t="s">
        <v>32202</v>
      </c>
      <c r="D4541" t="s">
        <v>32203</v>
      </c>
      <c r="F4541" t="s">
        <v>685</v>
      </c>
      <c r="G4541" t="s">
        <v>43</v>
      </c>
      <c r="H4541" t="s">
        <v>32204</v>
      </c>
      <c r="I4541" t="s">
        <v>32205</v>
      </c>
      <c r="J4541" t="s">
        <v>32206</v>
      </c>
      <c r="K4541">
        <v>63</v>
      </c>
      <c r="L4541" t="s">
        <v>11015</v>
      </c>
      <c r="N4541" t="s">
        <v>68</v>
      </c>
      <c r="O4541" t="s">
        <v>146</v>
      </c>
      <c r="P4541" t="s">
        <v>6077</v>
      </c>
      <c r="R4541" t="s">
        <v>903</v>
      </c>
      <c r="S4541" t="s">
        <v>32207</v>
      </c>
      <c r="T4541" t="s">
        <v>36</v>
      </c>
      <c r="W4541" t="s">
        <v>32208</v>
      </c>
      <c r="X4541" t="s">
        <v>38</v>
      </c>
    </row>
    <row r="4542" spans="1:24" x14ac:dyDescent="0.3">
      <c r="A4542">
        <v>973659</v>
      </c>
      <c r="B4542" t="s">
        <v>32209</v>
      </c>
      <c r="C4542" t="s">
        <v>32210</v>
      </c>
      <c r="D4542" t="s">
        <v>32211</v>
      </c>
      <c r="E4542" t="s">
        <v>195</v>
      </c>
      <c r="F4542" t="s">
        <v>787</v>
      </c>
      <c r="G4542" t="s">
        <v>27</v>
      </c>
      <c r="H4542" t="s">
        <v>32212</v>
      </c>
      <c r="I4542" t="s">
        <v>32213</v>
      </c>
      <c r="J4542" t="s">
        <v>32214</v>
      </c>
      <c r="K4542">
        <v>59</v>
      </c>
      <c r="N4542" t="s">
        <v>31</v>
      </c>
      <c r="O4542" t="s">
        <v>201</v>
      </c>
      <c r="Q4542" t="s">
        <v>33</v>
      </c>
      <c r="R4542" t="s">
        <v>34</v>
      </c>
      <c r="S4542" t="e">
        <f>- Provincia: BUENOS AIRES</f>
        <v>#NAME?</v>
      </c>
      <c r="W4542" t="s">
        <v>32215</v>
      </c>
      <c r="X4542" t="s">
        <v>38</v>
      </c>
    </row>
    <row r="4543" spans="1:24" x14ac:dyDescent="0.3">
      <c r="A4543">
        <v>973661</v>
      </c>
      <c r="B4543" t="s">
        <v>32216</v>
      </c>
      <c r="C4543" t="s">
        <v>32217</v>
      </c>
      <c r="D4543" t="s">
        <v>32218</v>
      </c>
      <c r="F4543" t="s">
        <v>507</v>
      </c>
      <c r="G4543" t="s">
        <v>27</v>
      </c>
      <c r="H4543" t="s">
        <v>32219</v>
      </c>
      <c r="I4543" t="s">
        <v>32220</v>
      </c>
      <c r="J4543" t="s">
        <v>32221</v>
      </c>
      <c r="K4543">
        <v>59</v>
      </c>
      <c r="L4543" t="s">
        <v>32222</v>
      </c>
      <c r="N4543" t="s">
        <v>68</v>
      </c>
      <c r="O4543" t="s">
        <v>201</v>
      </c>
      <c r="P4543" t="s">
        <v>147</v>
      </c>
      <c r="Q4543" t="s">
        <v>33</v>
      </c>
      <c r="R4543" t="s">
        <v>34</v>
      </c>
      <c r="S4543" t="s">
        <v>32223</v>
      </c>
      <c r="W4543" t="s">
        <v>32224</v>
      </c>
      <c r="X4543" t="s">
        <v>38</v>
      </c>
    </row>
    <row r="4544" spans="1:24" x14ac:dyDescent="0.3">
      <c r="A4544">
        <v>973662</v>
      </c>
      <c r="B4544" t="s">
        <v>22105</v>
      </c>
      <c r="C4544" t="s">
        <v>22106</v>
      </c>
      <c r="D4544" t="s">
        <v>22107</v>
      </c>
      <c r="F4544" t="s">
        <v>668</v>
      </c>
      <c r="G4544" t="s">
        <v>43</v>
      </c>
      <c r="H4544" t="s">
        <v>32225</v>
      </c>
      <c r="I4544" t="s">
        <v>32226</v>
      </c>
      <c r="J4544" t="s">
        <v>32227</v>
      </c>
      <c r="K4544">
        <v>78</v>
      </c>
      <c r="L4544" t="s">
        <v>4165</v>
      </c>
      <c r="N4544" t="s">
        <v>68</v>
      </c>
      <c r="O4544" t="s">
        <v>2584</v>
      </c>
      <c r="P4544" t="s">
        <v>69</v>
      </c>
      <c r="Q4544" t="s">
        <v>33</v>
      </c>
      <c r="R4544" t="s">
        <v>34</v>
      </c>
      <c r="S4544" t="s">
        <v>22111</v>
      </c>
      <c r="W4544" t="s">
        <v>32228</v>
      </c>
      <c r="X4544" t="s">
        <v>38</v>
      </c>
    </row>
    <row r="4545" spans="1:24" x14ac:dyDescent="0.3">
      <c r="A4545">
        <v>973663</v>
      </c>
      <c r="B4545" t="s">
        <v>32229</v>
      </c>
      <c r="C4545" t="s">
        <v>32230</v>
      </c>
      <c r="D4545" t="s">
        <v>32231</v>
      </c>
      <c r="F4545" t="s">
        <v>650</v>
      </c>
      <c r="G4545" t="s">
        <v>43</v>
      </c>
      <c r="H4545" t="s">
        <v>32232</v>
      </c>
      <c r="I4545" t="s">
        <v>32233</v>
      </c>
      <c r="J4545" t="s">
        <v>32234</v>
      </c>
      <c r="K4545">
        <v>12</v>
      </c>
      <c r="M4545" t="s">
        <v>32235</v>
      </c>
      <c r="N4545" t="s">
        <v>68</v>
      </c>
      <c r="O4545" t="s">
        <v>170</v>
      </c>
      <c r="P4545" t="s">
        <v>635</v>
      </c>
      <c r="Q4545" t="s">
        <v>33</v>
      </c>
      <c r="R4545" t="s">
        <v>34</v>
      </c>
      <c r="S4545" t="s">
        <v>32236</v>
      </c>
      <c r="W4545" t="s">
        <v>637</v>
      </c>
      <c r="X4545" t="s">
        <v>60</v>
      </c>
    </row>
    <row r="4546" spans="1:24" x14ac:dyDescent="0.3">
      <c r="A4546">
        <v>973664</v>
      </c>
      <c r="B4546" t="s">
        <v>29644</v>
      </c>
      <c r="C4546" t="s">
        <v>29645</v>
      </c>
      <c r="D4546" t="s">
        <v>29646</v>
      </c>
      <c r="E4546" t="s">
        <v>195</v>
      </c>
      <c r="F4546" t="s">
        <v>2326</v>
      </c>
      <c r="G4546" t="s">
        <v>27</v>
      </c>
      <c r="H4546" t="s">
        <v>32237</v>
      </c>
      <c r="I4546" t="s">
        <v>32238</v>
      </c>
      <c r="J4546" t="s">
        <v>32239</v>
      </c>
      <c r="K4546">
        <v>53</v>
      </c>
      <c r="L4546" t="s">
        <v>9997</v>
      </c>
      <c r="N4546" t="s">
        <v>68</v>
      </c>
      <c r="O4546" t="s">
        <v>5885</v>
      </c>
      <c r="P4546" t="s">
        <v>841</v>
      </c>
      <c r="Q4546" t="s">
        <v>33</v>
      </c>
      <c r="R4546" t="s">
        <v>34</v>
      </c>
      <c r="S4546" t="e">
        <f>- Neuquén - Barrio Cordón Colón</f>
        <v>#NAME?</v>
      </c>
      <c r="W4546" t="s">
        <v>9997</v>
      </c>
      <c r="X4546" t="s">
        <v>38</v>
      </c>
    </row>
    <row r="4547" spans="1:24" x14ac:dyDescent="0.3">
      <c r="A4547">
        <v>973666</v>
      </c>
      <c r="B4547" t="s">
        <v>32240</v>
      </c>
      <c r="C4547" t="s">
        <v>32241</v>
      </c>
      <c r="D4547" t="s">
        <v>32242</v>
      </c>
      <c r="F4547" t="s">
        <v>219</v>
      </c>
      <c r="G4547" t="s">
        <v>27</v>
      </c>
      <c r="H4547" t="s">
        <v>32243</v>
      </c>
      <c r="I4547" t="s">
        <v>32244</v>
      </c>
      <c r="J4547" t="s">
        <v>32245</v>
      </c>
      <c r="K4547">
        <v>64</v>
      </c>
      <c r="L4547" t="s">
        <v>2962</v>
      </c>
      <c r="N4547" t="s">
        <v>68</v>
      </c>
      <c r="O4547" t="s">
        <v>146</v>
      </c>
      <c r="P4547" t="s">
        <v>519</v>
      </c>
      <c r="Q4547" t="s">
        <v>33</v>
      </c>
      <c r="R4547" t="s">
        <v>34</v>
      </c>
      <c r="S4547" t="s">
        <v>32246</v>
      </c>
      <c r="T4547" t="s">
        <v>1320</v>
      </c>
      <c r="W4547" t="s">
        <v>32247</v>
      </c>
      <c r="X4547" t="s">
        <v>38</v>
      </c>
    </row>
    <row r="4548" spans="1:24" x14ac:dyDescent="0.3">
      <c r="A4548">
        <v>973669</v>
      </c>
      <c r="B4548" t="s">
        <v>32248</v>
      </c>
      <c r="C4548" t="s">
        <v>32249</v>
      </c>
      <c r="D4548" t="s">
        <v>32250</v>
      </c>
      <c r="E4548" t="s">
        <v>195</v>
      </c>
      <c r="F4548" t="s">
        <v>463</v>
      </c>
      <c r="G4548" t="s">
        <v>43</v>
      </c>
      <c r="H4548" t="s">
        <v>32251</v>
      </c>
      <c r="I4548" t="s">
        <v>32252</v>
      </c>
      <c r="J4548" t="s">
        <v>32253</v>
      </c>
      <c r="K4548">
        <v>47</v>
      </c>
      <c r="L4548" t="s">
        <v>32254</v>
      </c>
      <c r="N4548" t="s">
        <v>68</v>
      </c>
      <c r="O4548" t="s">
        <v>5885</v>
      </c>
      <c r="P4548" t="s">
        <v>469</v>
      </c>
      <c r="Q4548" t="s">
        <v>33</v>
      </c>
      <c r="R4548" t="s">
        <v>34</v>
      </c>
      <c r="S4548" t="s">
        <v>32255</v>
      </c>
      <c r="T4548" t="s">
        <v>390</v>
      </c>
      <c r="W4548" t="s">
        <v>32256</v>
      </c>
      <c r="X4548" t="s">
        <v>38</v>
      </c>
    </row>
    <row r="4549" spans="1:24" x14ac:dyDescent="0.3">
      <c r="A4549">
        <v>973670</v>
      </c>
      <c r="B4549" t="s">
        <v>9206</v>
      </c>
      <c r="C4549" t="s">
        <v>9207</v>
      </c>
      <c r="D4549" t="s">
        <v>9208</v>
      </c>
      <c r="F4549" t="s">
        <v>63</v>
      </c>
      <c r="G4549" t="s">
        <v>27</v>
      </c>
      <c r="H4549" t="s">
        <v>32257</v>
      </c>
      <c r="J4549" t="s">
        <v>32258</v>
      </c>
      <c r="N4549" t="s">
        <v>31</v>
      </c>
      <c r="R4549" t="s">
        <v>78</v>
      </c>
      <c r="S4549" t="s">
        <v>9211</v>
      </c>
      <c r="T4549" t="s">
        <v>1320</v>
      </c>
      <c r="W4549" t="s">
        <v>32259</v>
      </c>
      <c r="X4549" t="s">
        <v>38</v>
      </c>
    </row>
    <row r="4550" spans="1:24" x14ac:dyDescent="0.3">
      <c r="A4550">
        <v>973672</v>
      </c>
      <c r="B4550">
        <v>245325</v>
      </c>
      <c r="C4550" t="s">
        <v>32260</v>
      </c>
      <c r="D4550" t="s">
        <v>32261</v>
      </c>
      <c r="F4550" t="s">
        <v>356</v>
      </c>
      <c r="G4550" t="s">
        <v>27</v>
      </c>
      <c r="H4550" t="s">
        <v>32262</v>
      </c>
      <c r="I4550" t="s">
        <v>32263</v>
      </c>
      <c r="J4550" t="s">
        <v>32264</v>
      </c>
      <c r="K4550">
        <v>51</v>
      </c>
      <c r="L4550" t="s">
        <v>682</v>
      </c>
      <c r="N4550" t="s">
        <v>68</v>
      </c>
      <c r="O4550" t="s">
        <v>146</v>
      </c>
      <c r="P4550" t="s">
        <v>3935</v>
      </c>
      <c r="Q4550" t="s">
        <v>33</v>
      </c>
      <c r="R4550" t="s">
        <v>34</v>
      </c>
      <c r="S4550" t="s">
        <v>32265</v>
      </c>
      <c r="T4550" t="s">
        <v>2463</v>
      </c>
      <c r="W4550" t="s">
        <v>32266</v>
      </c>
      <c r="X4550" t="s">
        <v>38</v>
      </c>
    </row>
    <row r="4551" spans="1:24" x14ac:dyDescent="0.3">
      <c r="A4551">
        <v>973673</v>
      </c>
      <c r="B4551" t="s">
        <v>32267</v>
      </c>
      <c r="C4551" t="s">
        <v>32268</v>
      </c>
      <c r="D4551" t="s">
        <v>32269</v>
      </c>
      <c r="E4551" t="s">
        <v>140</v>
      </c>
      <c r="F4551" t="s">
        <v>292</v>
      </c>
      <c r="G4551" t="s">
        <v>27</v>
      </c>
      <c r="H4551" t="s">
        <v>32270</v>
      </c>
      <c r="I4551" t="s">
        <v>32271</v>
      </c>
      <c r="J4551" t="s">
        <v>32272</v>
      </c>
      <c r="K4551">
        <v>40</v>
      </c>
      <c r="L4551" t="s">
        <v>822</v>
      </c>
      <c r="N4551" t="s">
        <v>68</v>
      </c>
      <c r="O4551" t="s">
        <v>146</v>
      </c>
      <c r="P4551" t="s">
        <v>823</v>
      </c>
      <c r="Q4551" t="s">
        <v>33</v>
      </c>
      <c r="R4551" t="s">
        <v>34</v>
      </c>
      <c r="S4551" t="s">
        <v>32273</v>
      </c>
      <c r="T4551" t="s">
        <v>4963</v>
      </c>
      <c r="W4551" t="s">
        <v>32274</v>
      </c>
      <c r="X4551" t="s">
        <v>60</v>
      </c>
    </row>
    <row r="4552" spans="1:24" x14ac:dyDescent="0.3">
      <c r="A4552">
        <v>973674</v>
      </c>
      <c r="B4552" t="s">
        <v>32275</v>
      </c>
      <c r="C4552" t="s">
        <v>32276</v>
      </c>
      <c r="D4552" t="s">
        <v>32277</v>
      </c>
      <c r="F4552" t="s">
        <v>1350</v>
      </c>
      <c r="G4552" t="s">
        <v>43</v>
      </c>
      <c r="H4552" t="s">
        <v>32278</v>
      </c>
      <c r="I4552" t="s">
        <v>32279</v>
      </c>
      <c r="J4552" t="s">
        <v>32280</v>
      </c>
      <c r="K4552">
        <v>56</v>
      </c>
      <c r="L4552" t="s">
        <v>6687</v>
      </c>
      <c r="N4552" t="s">
        <v>68</v>
      </c>
      <c r="O4552" t="s">
        <v>2584</v>
      </c>
      <c r="P4552" t="s">
        <v>20179</v>
      </c>
      <c r="Q4552" t="s">
        <v>33</v>
      </c>
      <c r="R4552" t="s">
        <v>34</v>
      </c>
      <c r="S4552" t="s">
        <v>32281</v>
      </c>
      <c r="T4552" t="s">
        <v>4503</v>
      </c>
      <c r="W4552" t="s">
        <v>32282</v>
      </c>
      <c r="X4552" t="s">
        <v>38</v>
      </c>
    </row>
    <row r="4553" spans="1:24" x14ac:dyDescent="0.3">
      <c r="A4553">
        <v>973676</v>
      </c>
      <c r="B4553">
        <v>168086</v>
      </c>
      <c r="C4553" t="s">
        <v>32283</v>
      </c>
      <c r="D4553" t="s">
        <v>32284</v>
      </c>
      <c r="E4553" t="s">
        <v>195</v>
      </c>
      <c r="F4553" t="s">
        <v>1583</v>
      </c>
      <c r="G4553" t="s">
        <v>27</v>
      </c>
      <c r="H4553" t="s">
        <v>32285</v>
      </c>
      <c r="I4553" t="s">
        <v>32286</v>
      </c>
      <c r="J4553" t="s">
        <v>32287</v>
      </c>
      <c r="K4553">
        <v>78</v>
      </c>
      <c r="L4553" t="s">
        <v>576</v>
      </c>
      <c r="N4553" t="s">
        <v>68</v>
      </c>
      <c r="O4553" t="s">
        <v>2584</v>
      </c>
      <c r="P4553" t="s">
        <v>577</v>
      </c>
      <c r="Q4553" t="s">
        <v>33</v>
      </c>
      <c r="R4553" t="s">
        <v>34</v>
      </c>
      <c r="S4553" t="s">
        <v>32288</v>
      </c>
      <c r="T4553" t="s">
        <v>5705</v>
      </c>
      <c r="W4553" t="s">
        <v>32289</v>
      </c>
      <c r="X4553" t="s">
        <v>38</v>
      </c>
    </row>
    <row r="4554" spans="1:24" x14ac:dyDescent="0.3">
      <c r="A4554">
        <v>973678</v>
      </c>
      <c r="B4554" t="s">
        <v>32290</v>
      </c>
      <c r="C4554" t="s">
        <v>32291</v>
      </c>
      <c r="D4554" t="s">
        <v>32292</v>
      </c>
      <c r="E4554" t="s">
        <v>185</v>
      </c>
      <c r="F4554" t="s">
        <v>292</v>
      </c>
      <c r="G4554" t="s">
        <v>43</v>
      </c>
      <c r="H4554" t="s">
        <v>32293</v>
      </c>
      <c r="I4554" t="s">
        <v>32294</v>
      </c>
      <c r="J4554" t="s">
        <v>32295</v>
      </c>
      <c r="K4554">
        <v>35</v>
      </c>
      <c r="L4554" t="s">
        <v>682</v>
      </c>
      <c r="N4554" t="s">
        <v>68</v>
      </c>
      <c r="O4554" t="s">
        <v>5885</v>
      </c>
      <c r="P4554" t="s">
        <v>3935</v>
      </c>
      <c r="Q4554" t="s">
        <v>33</v>
      </c>
      <c r="R4554" t="s">
        <v>34</v>
      </c>
      <c r="S4554" t="s">
        <v>32296</v>
      </c>
      <c r="W4554" t="s">
        <v>682</v>
      </c>
      <c r="X4554" t="s">
        <v>38</v>
      </c>
    </row>
    <row r="4555" spans="1:24" x14ac:dyDescent="0.3">
      <c r="A4555">
        <v>973679</v>
      </c>
      <c r="B4555">
        <v>216574</v>
      </c>
      <c r="C4555" t="s">
        <v>32297</v>
      </c>
      <c r="D4555" t="s">
        <v>32298</v>
      </c>
      <c r="E4555" t="s">
        <v>195</v>
      </c>
      <c r="F4555" t="s">
        <v>2210</v>
      </c>
      <c r="G4555" t="s">
        <v>43</v>
      </c>
      <c r="H4555" t="s">
        <v>32299</v>
      </c>
      <c r="I4555" t="s">
        <v>32300</v>
      </c>
      <c r="J4555" t="s">
        <v>32301</v>
      </c>
      <c r="K4555">
        <v>27</v>
      </c>
      <c r="N4555" t="s">
        <v>31</v>
      </c>
      <c r="O4555" t="s">
        <v>201</v>
      </c>
      <c r="Q4555" t="s">
        <v>33</v>
      </c>
      <c r="R4555" t="s">
        <v>34</v>
      </c>
      <c r="S4555" t="s">
        <v>32302</v>
      </c>
      <c r="W4555" t="s">
        <v>32303</v>
      </c>
      <c r="X4555" t="s">
        <v>38</v>
      </c>
    </row>
    <row r="4556" spans="1:24" x14ac:dyDescent="0.3">
      <c r="A4556">
        <v>973680</v>
      </c>
      <c r="B4556">
        <v>282508</v>
      </c>
      <c r="C4556" t="s">
        <v>32304</v>
      </c>
      <c r="D4556" t="s">
        <v>32305</v>
      </c>
      <c r="F4556" t="s">
        <v>292</v>
      </c>
      <c r="G4556" t="s">
        <v>27</v>
      </c>
      <c r="H4556" t="s">
        <v>32306</v>
      </c>
      <c r="I4556" t="s">
        <v>32307</v>
      </c>
      <c r="J4556" t="s">
        <v>32308</v>
      </c>
      <c r="K4556">
        <v>71</v>
      </c>
      <c r="L4556" t="s">
        <v>32309</v>
      </c>
      <c r="N4556" t="s">
        <v>68</v>
      </c>
      <c r="O4556" t="s">
        <v>19705</v>
      </c>
      <c r="P4556" t="s">
        <v>147</v>
      </c>
      <c r="Q4556" t="s">
        <v>33</v>
      </c>
      <c r="R4556" t="s">
        <v>34</v>
      </c>
      <c r="S4556" t="s">
        <v>32310</v>
      </c>
      <c r="W4556" t="s">
        <v>4422</v>
      </c>
      <c r="X4556" t="s">
        <v>38</v>
      </c>
    </row>
    <row r="4557" spans="1:24" x14ac:dyDescent="0.3">
      <c r="A4557">
        <v>973681</v>
      </c>
      <c r="B4557" t="s">
        <v>32311</v>
      </c>
      <c r="C4557" t="s">
        <v>32312</v>
      </c>
      <c r="D4557" t="s">
        <v>32313</v>
      </c>
      <c r="E4557" t="s">
        <v>2001</v>
      </c>
      <c r="F4557" t="s">
        <v>1911</v>
      </c>
      <c r="G4557" t="s">
        <v>27</v>
      </c>
      <c r="H4557" t="s">
        <v>32314</v>
      </c>
      <c r="I4557" t="s">
        <v>32315</v>
      </c>
      <c r="J4557" t="s">
        <v>32316</v>
      </c>
      <c r="K4557">
        <v>27</v>
      </c>
      <c r="L4557" t="s">
        <v>32317</v>
      </c>
      <c r="N4557" t="s">
        <v>68</v>
      </c>
      <c r="O4557" t="s">
        <v>2584</v>
      </c>
      <c r="P4557" t="s">
        <v>577</v>
      </c>
      <c r="Q4557" t="s">
        <v>33</v>
      </c>
      <c r="R4557" t="s">
        <v>34</v>
      </c>
      <c r="S4557" t="s">
        <v>32318</v>
      </c>
      <c r="W4557" t="s">
        <v>9050</v>
      </c>
      <c r="X4557" t="s">
        <v>60</v>
      </c>
    </row>
    <row r="4558" spans="1:24" x14ac:dyDescent="0.3">
      <c r="A4558">
        <v>973684</v>
      </c>
      <c r="B4558" t="s">
        <v>10577</v>
      </c>
      <c r="C4558" t="s">
        <v>10578</v>
      </c>
      <c r="D4558" t="s">
        <v>10579</v>
      </c>
      <c r="E4558" t="s">
        <v>195</v>
      </c>
      <c r="F4558" t="s">
        <v>1583</v>
      </c>
      <c r="G4558" t="s">
        <v>27</v>
      </c>
      <c r="H4558" t="s">
        <v>32319</v>
      </c>
      <c r="I4558" t="s">
        <v>32320</v>
      </c>
      <c r="J4558" t="s">
        <v>32321</v>
      </c>
      <c r="K4558">
        <v>30</v>
      </c>
      <c r="L4558" t="s">
        <v>32322</v>
      </c>
      <c r="N4558" t="s">
        <v>68</v>
      </c>
      <c r="O4558" t="s">
        <v>468</v>
      </c>
      <c r="P4558" t="s">
        <v>3935</v>
      </c>
      <c r="Q4558" t="s">
        <v>33</v>
      </c>
      <c r="R4558" t="s">
        <v>34</v>
      </c>
      <c r="S4558" t="s">
        <v>10583</v>
      </c>
      <c r="W4558" t="s">
        <v>32323</v>
      </c>
      <c r="X4558" t="s">
        <v>60</v>
      </c>
    </row>
    <row r="4559" spans="1:24" x14ac:dyDescent="0.3">
      <c r="A4559">
        <v>973685</v>
      </c>
      <c r="B4559" t="s">
        <v>32324</v>
      </c>
      <c r="C4559" t="s">
        <v>32325</v>
      </c>
      <c r="D4559" t="s">
        <v>32326</v>
      </c>
      <c r="F4559" t="s">
        <v>1324</v>
      </c>
      <c r="G4559" t="s">
        <v>27</v>
      </c>
      <c r="H4559" t="s">
        <v>32327</v>
      </c>
      <c r="I4559" t="s">
        <v>32328</v>
      </c>
      <c r="J4559" t="s">
        <v>32329</v>
      </c>
      <c r="K4559">
        <v>27</v>
      </c>
      <c r="M4559" t="s">
        <v>15878</v>
      </c>
      <c r="N4559" t="s">
        <v>68</v>
      </c>
      <c r="O4559" t="s">
        <v>5885</v>
      </c>
      <c r="P4559" t="s">
        <v>706</v>
      </c>
      <c r="Q4559" t="s">
        <v>33</v>
      </c>
      <c r="R4559" t="s">
        <v>34</v>
      </c>
      <c r="S4559" t="s">
        <v>32330</v>
      </c>
      <c r="T4559" t="s">
        <v>390</v>
      </c>
      <c r="W4559" t="s">
        <v>726</v>
      </c>
      <c r="X4559" t="s">
        <v>60</v>
      </c>
    </row>
    <row r="4560" spans="1:24" x14ac:dyDescent="0.3">
      <c r="A4560">
        <v>973686</v>
      </c>
      <c r="B4560" t="s">
        <v>32331</v>
      </c>
      <c r="C4560" t="s">
        <v>32332</v>
      </c>
      <c r="D4560" t="s">
        <v>32333</v>
      </c>
      <c r="F4560" t="s">
        <v>668</v>
      </c>
      <c r="G4560" t="s">
        <v>43</v>
      </c>
      <c r="H4560" t="s">
        <v>32327</v>
      </c>
      <c r="I4560" t="s">
        <v>32334</v>
      </c>
      <c r="J4560" t="s">
        <v>32335</v>
      </c>
      <c r="K4560">
        <v>54</v>
      </c>
      <c r="L4560" t="s">
        <v>9629</v>
      </c>
      <c r="N4560" t="s">
        <v>68</v>
      </c>
      <c r="O4560" t="s">
        <v>5885</v>
      </c>
      <c r="P4560" t="s">
        <v>7929</v>
      </c>
      <c r="Q4560" t="s">
        <v>33</v>
      </c>
      <c r="R4560" t="s">
        <v>34</v>
      </c>
      <c r="S4560" t="s">
        <v>32336</v>
      </c>
      <c r="W4560" t="s">
        <v>500</v>
      </c>
      <c r="X4560" t="s">
        <v>38</v>
      </c>
    </row>
    <row r="4561" spans="1:24" x14ac:dyDescent="0.3">
      <c r="A4561">
        <v>973688</v>
      </c>
      <c r="B4561" t="s">
        <v>29193</v>
      </c>
      <c r="C4561" t="s">
        <v>29194</v>
      </c>
      <c r="D4561" t="s">
        <v>29195</v>
      </c>
      <c r="E4561" t="s">
        <v>195</v>
      </c>
      <c r="F4561" t="s">
        <v>1583</v>
      </c>
      <c r="G4561" t="s">
        <v>27</v>
      </c>
      <c r="H4561" t="s">
        <v>32337</v>
      </c>
      <c r="I4561" t="s">
        <v>32338</v>
      </c>
      <c r="J4561" t="s">
        <v>32339</v>
      </c>
      <c r="K4561">
        <v>22</v>
      </c>
      <c r="L4561" t="s">
        <v>32340</v>
      </c>
      <c r="N4561" t="s">
        <v>68</v>
      </c>
      <c r="O4561" t="s">
        <v>2584</v>
      </c>
      <c r="P4561" t="s">
        <v>32341</v>
      </c>
      <c r="Q4561" t="s">
        <v>33</v>
      </c>
      <c r="R4561" t="s">
        <v>34</v>
      </c>
      <c r="S4561" t="s">
        <v>29199</v>
      </c>
      <c r="T4561" t="s">
        <v>2524</v>
      </c>
      <c r="W4561" t="s">
        <v>32342</v>
      </c>
      <c r="X4561" t="s">
        <v>38</v>
      </c>
    </row>
    <row r="4562" spans="1:24" x14ac:dyDescent="0.3">
      <c r="A4562">
        <v>973689</v>
      </c>
      <c r="B4562">
        <v>17923</v>
      </c>
      <c r="C4562" t="s">
        <v>30002</v>
      </c>
      <c r="D4562" t="s">
        <v>30003</v>
      </c>
      <c r="E4562" t="s">
        <v>195</v>
      </c>
      <c r="F4562" t="s">
        <v>30004</v>
      </c>
      <c r="G4562" t="s">
        <v>43</v>
      </c>
      <c r="H4562" t="s">
        <v>32343</v>
      </c>
      <c r="I4562" t="s">
        <v>32344</v>
      </c>
      <c r="J4562" t="s">
        <v>32345</v>
      </c>
      <c r="K4562">
        <v>52</v>
      </c>
      <c r="L4562" t="s">
        <v>32346</v>
      </c>
      <c r="N4562" t="s">
        <v>68</v>
      </c>
      <c r="O4562" t="s">
        <v>130</v>
      </c>
      <c r="P4562" t="s">
        <v>32347</v>
      </c>
      <c r="Q4562" t="s">
        <v>33</v>
      </c>
      <c r="R4562" t="s">
        <v>34</v>
      </c>
      <c r="S4562" t="s">
        <v>30008</v>
      </c>
      <c r="W4562" t="s">
        <v>32348</v>
      </c>
      <c r="X4562" t="s">
        <v>38</v>
      </c>
    </row>
    <row r="4563" spans="1:24" x14ac:dyDescent="0.3">
      <c r="A4563">
        <v>973693</v>
      </c>
      <c r="B4563" t="s">
        <v>32349</v>
      </c>
      <c r="C4563" t="s">
        <v>32350</v>
      </c>
      <c r="D4563" t="s">
        <v>32351</v>
      </c>
      <c r="F4563" t="s">
        <v>42</v>
      </c>
      <c r="G4563" t="s">
        <v>43</v>
      </c>
      <c r="H4563" t="s">
        <v>32352</v>
      </c>
      <c r="I4563" t="s">
        <v>32353</v>
      </c>
      <c r="J4563" t="s">
        <v>32354</v>
      </c>
      <c r="K4563">
        <v>52</v>
      </c>
      <c r="L4563" t="s">
        <v>576</v>
      </c>
      <c r="N4563" t="s">
        <v>68</v>
      </c>
      <c r="O4563" t="s">
        <v>146</v>
      </c>
      <c r="P4563" t="s">
        <v>577</v>
      </c>
      <c r="Q4563" t="s">
        <v>33</v>
      </c>
      <c r="R4563" t="s">
        <v>34</v>
      </c>
      <c r="S4563" t="s">
        <v>32355</v>
      </c>
      <c r="W4563" t="s">
        <v>32356</v>
      </c>
      <c r="X4563" t="s">
        <v>38</v>
      </c>
    </row>
    <row r="4564" spans="1:24" x14ac:dyDescent="0.3">
      <c r="A4564">
        <v>973694</v>
      </c>
      <c r="B4564">
        <v>201588</v>
      </c>
      <c r="C4564" t="s">
        <v>21065</v>
      </c>
      <c r="D4564" t="s">
        <v>21066</v>
      </c>
      <c r="E4564" t="s">
        <v>195</v>
      </c>
      <c r="F4564" t="s">
        <v>365</v>
      </c>
      <c r="G4564" t="s">
        <v>27</v>
      </c>
      <c r="H4564" t="s">
        <v>32352</v>
      </c>
      <c r="I4564" t="s">
        <v>32357</v>
      </c>
      <c r="J4564" t="s">
        <v>32358</v>
      </c>
      <c r="K4564">
        <v>44</v>
      </c>
      <c r="M4564" t="s">
        <v>11015</v>
      </c>
      <c r="N4564" t="s">
        <v>68</v>
      </c>
      <c r="O4564" t="s">
        <v>19705</v>
      </c>
      <c r="P4564" t="s">
        <v>6077</v>
      </c>
      <c r="Q4564" t="s">
        <v>33</v>
      </c>
      <c r="R4564" t="s">
        <v>34</v>
      </c>
      <c r="S4564" t="s">
        <v>13561</v>
      </c>
      <c r="T4564" t="s">
        <v>21070</v>
      </c>
      <c r="W4564" t="s">
        <v>32359</v>
      </c>
      <c r="X4564" t="s">
        <v>38</v>
      </c>
    </row>
    <row r="4565" spans="1:24" x14ac:dyDescent="0.3">
      <c r="A4565">
        <v>973696</v>
      </c>
      <c r="B4565">
        <v>216054</v>
      </c>
      <c r="C4565" t="s">
        <v>32360</v>
      </c>
      <c r="D4565" t="s">
        <v>32361</v>
      </c>
      <c r="F4565" t="s">
        <v>209</v>
      </c>
      <c r="G4565" t="s">
        <v>43</v>
      </c>
      <c r="H4565" t="s">
        <v>32362</v>
      </c>
      <c r="I4565" t="s">
        <v>32363</v>
      </c>
      <c r="J4565" t="s">
        <v>32364</v>
      </c>
      <c r="K4565">
        <v>48</v>
      </c>
      <c r="L4565" t="s">
        <v>18273</v>
      </c>
      <c r="N4565" t="s">
        <v>68</v>
      </c>
      <c r="O4565" t="s">
        <v>2584</v>
      </c>
      <c r="P4565" t="s">
        <v>7929</v>
      </c>
      <c r="Q4565" t="s">
        <v>33</v>
      </c>
      <c r="R4565" t="s">
        <v>34</v>
      </c>
      <c r="S4565" t="s">
        <v>32365</v>
      </c>
      <c r="W4565" t="s">
        <v>32366</v>
      </c>
      <c r="X4565" t="s">
        <v>38</v>
      </c>
    </row>
    <row r="4566" spans="1:24" x14ac:dyDescent="0.3">
      <c r="A4566">
        <v>973697</v>
      </c>
      <c r="B4566">
        <v>241707</v>
      </c>
      <c r="C4566" t="s">
        <v>32367</v>
      </c>
      <c r="D4566" t="s">
        <v>32368</v>
      </c>
      <c r="F4566" t="s">
        <v>1911</v>
      </c>
      <c r="G4566" t="s">
        <v>27</v>
      </c>
      <c r="H4566" t="s">
        <v>32369</v>
      </c>
      <c r="I4566" t="s">
        <v>32370</v>
      </c>
      <c r="J4566" t="s">
        <v>32371</v>
      </c>
      <c r="K4566">
        <v>43</v>
      </c>
      <c r="L4566" t="s">
        <v>3389</v>
      </c>
      <c r="N4566" t="s">
        <v>68</v>
      </c>
      <c r="O4566" t="s">
        <v>130</v>
      </c>
      <c r="P4566" t="s">
        <v>841</v>
      </c>
      <c r="Q4566" t="s">
        <v>33</v>
      </c>
      <c r="R4566" t="s">
        <v>34</v>
      </c>
      <c r="S4566" t="s">
        <v>32372</v>
      </c>
      <c r="W4566" t="s">
        <v>32373</v>
      </c>
      <c r="X4566" t="s">
        <v>38</v>
      </c>
    </row>
    <row r="4567" spans="1:24" x14ac:dyDescent="0.3">
      <c r="A4567">
        <v>973699</v>
      </c>
      <c r="B4567" t="s">
        <v>8221</v>
      </c>
      <c r="C4567" t="s">
        <v>8222</v>
      </c>
      <c r="D4567" t="s">
        <v>8223</v>
      </c>
      <c r="F4567" t="s">
        <v>562</v>
      </c>
      <c r="G4567" t="s">
        <v>27</v>
      </c>
      <c r="H4567" t="s">
        <v>32374</v>
      </c>
      <c r="I4567" t="s">
        <v>32375</v>
      </c>
      <c r="J4567" t="s">
        <v>32376</v>
      </c>
      <c r="K4567">
        <v>37</v>
      </c>
      <c r="L4567" t="s">
        <v>576</v>
      </c>
      <c r="N4567" t="s">
        <v>68</v>
      </c>
      <c r="O4567" t="s">
        <v>146</v>
      </c>
      <c r="P4567" t="s">
        <v>577</v>
      </c>
      <c r="Q4567" t="s">
        <v>33</v>
      </c>
      <c r="R4567" t="s">
        <v>34</v>
      </c>
      <c r="S4567" t="s">
        <v>8227</v>
      </c>
      <c r="T4567" t="s">
        <v>8228</v>
      </c>
      <c r="W4567" t="s">
        <v>32377</v>
      </c>
      <c r="X4567" t="s">
        <v>60</v>
      </c>
    </row>
    <row r="4568" spans="1:24" x14ac:dyDescent="0.3">
      <c r="A4568">
        <v>973700</v>
      </c>
      <c r="B4568">
        <v>168086</v>
      </c>
      <c r="C4568" t="s">
        <v>32283</v>
      </c>
      <c r="D4568" t="s">
        <v>32284</v>
      </c>
      <c r="E4568" t="s">
        <v>195</v>
      </c>
      <c r="F4568" t="s">
        <v>1583</v>
      </c>
      <c r="G4568" t="s">
        <v>27</v>
      </c>
      <c r="H4568" t="s">
        <v>32378</v>
      </c>
      <c r="I4568" t="s">
        <v>32379</v>
      </c>
      <c r="J4568" t="s">
        <v>32380</v>
      </c>
      <c r="K4568">
        <v>2</v>
      </c>
      <c r="L4568" t="s">
        <v>576</v>
      </c>
      <c r="N4568" t="s">
        <v>68</v>
      </c>
      <c r="O4568" t="s">
        <v>2584</v>
      </c>
      <c r="P4568" t="s">
        <v>577</v>
      </c>
      <c r="Q4568" t="s">
        <v>33</v>
      </c>
      <c r="R4568" t="s">
        <v>34</v>
      </c>
      <c r="S4568" t="s">
        <v>32288</v>
      </c>
      <c r="T4568" t="s">
        <v>5705</v>
      </c>
      <c r="W4568" t="s">
        <v>32381</v>
      </c>
    </row>
    <row r="4569" spans="1:24" x14ac:dyDescent="0.3">
      <c r="A4569">
        <v>973701</v>
      </c>
      <c r="B4569">
        <v>267889</v>
      </c>
      <c r="C4569" t="s">
        <v>32382</v>
      </c>
      <c r="D4569" t="s">
        <v>32383</v>
      </c>
      <c r="E4569" t="s">
        <v>1284</v>
      </c>
      <c r="F4569" t="s">
        <v>909</v>
      </c>
      <c r="G4569" t="s">
        <v>27</v>
      </c>
      <c r="H4569" t="s">
        <v>32384</v>
      </c>
      <c r="I4569" t="s">
        <v>32385</v>
      </c>
      <c r="J4569" t="s">
        <v>32386</v>
      </c>
      <c r="K4569">
        <v>39</v>
      </c>
      <c r="N4569" t="s">
        <v>31</v>
      </c>
      <c r="O4569" t="s">
        <v>32387</v>
      </c>
      <c r="Q4569" t="s">
        <v>33</v>
      </c>
      <c r="R4569" t="s">
        <v>34</v>
      </c>
      <c r="S4569" t="s">
        <v>32388</v>
      </c>
      <c r="T4569" t="s">
        <v>14517</v>
      </c>
      <c r="W4569" t="s">
        <v>32389</v>
      </c>
      <c r="X4569" t="s">
        <v>38</v>
      </c>
    </row>
    <row r="4570" spans="1:24" x14ac:dyDescent="0.3">
      <c r="A4570">
        <v>973702</v>
      </c>
      <c r="B4570" t="s">
        <v>32390</v>
      </c>
      <c r="C4570" t="s">
        <v>32391</v>
      </c>
      <c r="D4570" t="s">
        <v>32392</v>
      </c>
      <c r="F4570" t="s">
        <v>75</v>
      </c>
      <c r="G4570" t="s">
        <v>27</v>
      </c>
      <c r="H4570" t="s">
        <v>32393</v>
      </c>
      <c r="I4570" t="s">
        <v>32394</v>
      </c>
      <c r="J4570" t="s">
        <v>32395</v>
      </c>
      <c r="K4570">
        <v>93</v>
      </c>
      <c r="L4570" t="s">
        <v>16912</v>
      </c>
      <c r="N4570" t="s">
        <v>68</v>
      </c>
      <c r="O4570" t="s">
        <v>130</v>
      </c>
      <c r="P4570" t="s">
        <v>18599</v>
      </c>
      <c r="Q4570" t="s">
        <v>33</v>
      </c>
      <c r="R4570" t="s">
        <v>34</v>
      </c>
      <c r="S4570" t="s">
        <v>32396</v>
      </c>
      <c r="W4570" t="s">
        <v>32397</v>
      </c>
      <c r="X4570" t="s">
        <v>38</v>
      </c>
    </row>
    <row r="4571" spans="1:24" x14ac:dyDescent="0.3">
      <c r="A4571">
        <v>973703</v>
      </c>
      <c r="B4571" t="s">
        <v>32398</v>
      </c>
      <c r="C4571" t="s">
        <v>32399</v>
      </c>
      <c r="D4571" t="s">
        <v>32400</v>
      </c>
      <c r="E4571" t="s">
        <v>195</v>
      </c>
      <c r="F4571" t="s">
        <v>979</v>
      </c>
      <c r="G4571" t="s">
        <v>27</v>
      </c>
      <c r="H4571" t="s">
        <v>32401</v>
      </c>
      <c r="I4571" t="s">
        <v>32402</v>
      </c>
      <c r="J4571" t="s">
        <v>32403</v>
      </c>
      <c r="K4571">
        <v>98</v>
      </c>
      <c r="L4571" t="s">
        <v>1213</v>
      </c>
      <c r="N4571" t="s">
        <v>68</v>
      </c>
      <c r="O4571" t="s">
        <v>130</v>
      </c>
      <c r="P4571" t="s">
        <v>841</v>
      </c>
      <c r="Q4571" t="s">
        <v>33</v>
      </c>
      <c r="R4571" t="s">
        <v>34</v>
      </c>
      <c r="S4571" t="s">
        <v>32404</v>
      </c>
      <c r="W4571" t="s">
        <v>32405</v>
      </c>
      <c r="X4571" t="s">
        <v>38</v>
      </c>
    </row>
    <row r="4572" spans="1:24" x14ac:dyDescent="0.3">
      <c r="A4572">
        <v>973704</v>
      </c>
      <c r="B4572" t="s">
        <v>32406</v>
      </c>
      <c r="C4572" t="s">
        <v>32407</v>
      </c>
      <c r="D4572" t="s">
        <v>32408</v>
      </c>
      <c r="F4572" t="s">
        <v>75</v>
      </c>
      <c r="G4572" t="s">
        <v>27</v>
      </c>
      <c r="H4572" t="s">
        <v>32409</v>
      </c>
      <c r="J4572" t="s">
        <v>32410</v>
      </c>
      <c r="N4572" t="s">
        <v>31</v>
      </c>
      <c r="R4572" t="s">
        <v>78</v>
      </c>
      <c r="S4572" t="s">
        <v>32411</v>
      </c>
      <c r="T4572" t="s">
        <v>646</v>
      </c>
      <c r="W4572" t="s">
        <v>32412</v>
      </c>
      <c r="X4572" t="s">
        <v>38</v>
      </c>
    </row>
    <row r="4573" spans="1:24" x14ac:dyDescent="0.3">
      <c r="A4573">
        <v>973705</v>
      </c>
      <c r="B4573" t="s">
        <v>32413</v>
      </c>
      <c r="C4573" t="s">
        <v>32414</v>
      </c>
      <c r="D4573" t="s">
        <v>32415</v>
      </c>
      <c r="F4573" t="s">
        <v>668</v>
      </c>
      <c r="G4573" t="s">
        <v>43</v>
      </c>
      <c r="H4573" t="s">
        <v>32416</v>
      </c>
      <c r="I4573" t="s">
        <v>32417</v>
      </c>
      <c r="J4573" t="s">
        <v>32418</v>
      </c>
      <c r="K4573">
        <v>35</v>
      </c>
      <c r="M4573" t="s">
        <v>15878</v>
      </c>
      <c r="N4573" t="s">
        <v>68</v>
      </c>
      <c r="O4573" t="s">
        <v>5885</v>
      </c>
      <c r="P4573" t="s">
        <v>706</v>
      </c>
      <c r="Q4573" t="s">
        <v>33</v>
      </c>
      <c r="R4573" t="s">
        <v>34</v>
      </c>
      <c r="S4573" t="s">
        <v>32419</v>
      </c>
      <c r="W4573" t="s">
        <v>726</v>
      </c>
      <c r="X4573" t="s">
        <v>60</v>
      </c>
    </row>
    <row r="4574" spans="1:24" x14ac:dyDescent="0.3">
      <c r="A4574">
        <v>973706</v>
      </c>
      <c r="B4574">
        <v>285074</v>
      </c>
      <c r="C4574" t="s">
        <v>32420</v>
      </c>
      <c r="D4574" t="s">
        <v>32421</v>
      </c>
      <c r="E4574" t="s">
        <v>140</v>
      </c>
      <c r="F4574" t="s">
        <v>514</v>
      </c>
      <c r="G4574" t="s">
        <v>27</v>
      </c>
      <c r="H4574" t="s">
        <v>32422</v>
      </c>
      <c r="I4574" t="s">
        <v>32423</v>
      </c>
      <c r="J4574" t="s">
        <v>32424</v>
      </c>
      <c r="K4574">
        <v>47</v>
      </c>
      <c r="L4574" t="s">
        <v>6732</v>
      </c>
      <c r="N4574" t="s">
        <v>68</v>
      </c>
      <c r="O4574" t="s">
        <v>2584</v>
      </c>
      <c r="P4574" t="s">
        <v>1817</v>
      </c>
      <c r="Q4574" t="s">
        <v>33</v>
      </c>
      <c r="R4574" t="s">
        <v>34</v>
      </c>
      <c r="S4574" t="e">
        <f>- Neuquén - Oeste</f>
        <v>#NAME?</v>
      </c>
      <c r="T4574" t="s">
        <v>3735</v>
      </c>
      <c r="W4574" t="s">
        <v>32425</v>
      </c>
      <c r="X4574" t="s">
        <v>38</v>
      </c>
    </row>
    <row r="4575" spans="1:24" x14ac:dyDescent="0.3">
      <c r="A4575">
        <v>973707</v>
      </c>
      <c r="B4575">
        <v>242912</v>
      </c>
      <c r="C4575" t="s">
        <v>32426</v>
      </c>
      <c r="D4575" t="s">
        <v>32427</v>
      </c>
      <c r="F4575" t="s">
        <v>668</v>
      </c>
      <c r="G4575" t="s">
        <v>43</v>
      </c>
      <c r="H4575" t="s">
        <v>32428</v>
      </c>
      <c r="I4575" t="s">
        <v>32429</v>
      </c>
      <c r="J4575" t="s">
        <v>32430</v>
      </c>
      <c r="K4575">
        <v>85</v>
      </c>
      <c r="L4575" t="s">
        <v>3030</v>
      </c>
      <c r="N4575" t="s">
        <v>68</v>
      </c>
      <c r="O4575" t="s">
        <v>146</v>
      </c>
      <c r="P4575" t="s">
        <v>491</v>
      </c>
      <c r="Q4575" t="s">
        <v>33</v>
      </c>
      <c r="R4575" t="s">
        <v>34</v>
      </c>
      <c r="S4575" t="s">
        <v>32431</v>
      </c>
      <c r="W4575" t="s">
        <v>32432</v>
      </c>
      <c r="X4575" t="s">
        <v>38</v>
      </c>
    </row>
    <row r="4576" spans="1:24" x14ac:dyDescent="0.3">
      <c r="A4576">
        <v>973708</v>
      </c>
      <c r="B4576" t="s">
        <v>32433</v>
      </c>
      <c r="C4576" t="s">
        <v>32434</v>
      </c>
      <c r="D4576" t="s">
        <v>32435</v>
      </c>
      <c r="F4576" t="s">
        <v>165</v>
      </c>
      <c r="G4576" t="s">
        <v>27</v>
      </c>
      <c r="H4576" t="s">
        <v>32436</v>
      </c>
      <c r="I4576" t="s">
        <v>32437</v>
      </c>
      <c r="J4576" t="s">
        <v>32438</v>
      </c>
      <c r="K4576">
        <v>79</v>
      </c>
      <c r="L4576" t="s">
        <v>32439</v>
      </c>
      <c r="N4576" t="s">
        <v>68</v>
      </c>
      <c r="O4576" t="s">
        <v>130</v>
      </c>
      <c r="P4576" t="s">
        <v>782</v>
      </c>
      <c r="Q4576" t="s">
        <v>33</v>
      </c>
      <c r="R4576" t="s">
        <v>34</v>
      </c>
      <c r="S4576" t="e">
        <f>- Neuquén</f>
        <v>#NAME?</v>
      </c>
      <c r="T4576" t="s">
        <v>32440</v>
      </c>
      <c r="W4576" t="s">
        <v>32441</v>
      </c>
      <c r="X4576" t="s">
        <v>38</v>
      </c>
    </row>
    <row r="4577" spans="1:24" x14ac:dyDescent="0.3">
      <c r="A4577">
        <v>973709</v>
      </c>
      <c r="B4577" t="s">
        <v>32442</v>
      </c>
      <c r="C4577" t="s">
        <v>32443</v>
      </c>
      <c r="D4577" t="s">
        <v>32444</v>
      </c>
      <c r="F4577" t="s">
        <v>507</v>
      </c>
      <c r="G4577" t="s">
        <v>27</v>
      </c>
      <c r="H4577" t="s">
        <v>32445</v>
      </c>
      <c r="I4577" t="s">
        <v>32446</v>
      </c>
      <c r="J4577" t="s">
        <v>32447</v>
      </c>
      <c r="K4577">
        <v>80</v>
      </c>
      <c r="L4577" t="s">
        <v>637</v>
      </c>
      <c r="N4577" t="s">
        <v>68</v>
      </c>
      <c r="O4577" t="s">
        <v>130</v>
      </c>
      <c r="P4577" t="s">
        <v>147</v>
      </c>
      <c r="Q4577" t="s">
        <v>33</v>
      </c>
      <c r="R4577" t="s">
        <v>34</v>
      </c>
      <c r="S4577" t="s">
        <v>32448</v>
      </c>
      <c r="W4577" t="s">
        <v>32449</v>
      </c>
      <c r="X4577" t="s">
        <v>38</v>
      </c>
    </row>
    <row r="4578" spans="1:24" x14ac:dyDescent="0.3">
      <c r="A4578">
        <v>973710</v>
      </c>
      <c r="B4578">
        <v>273004</v>
      </c>
      <c r="C4578" t="s">
        <v>31800</v>
      </c>
      <c r="D4578" t="s">
        <v>31801</v>
      </c>
      <c r="E4578" t="s">
        <v>364</v>
      </c>
      <c r="F4578" t="s">
        <v>42</v>
      </c>
      <c r="G4578" t="s">
        <v>27</v>
      </c>
      <c r="H4578" t="s">
        <v>32450</v>
      </c>
      <c r="I4578" t="s">
        <v>32451</v>
      </c>
      <c r="J4578" t="s">
        <v>32452</v>
      </c>
      <c r="K4578">
        <v>33</v>
      </c>
      <c r="L4578" t="s">
        <v>6217</v>
      </c>
      <c r="N4578" t="s">
        <v>68</v>
      </c>
      <c r="O4578" t="s">
        <v>468</v>
      </c>
      <c r="P4578" t="s">
        <v>6218</v>
      </c>
      <c r="Q4578" t="s">
        <v>33</v>
      </c>
      <c r="R4578" t="s">
        <v>34</v>
      </c>
      <c r="S4578" t="s">
        <v>31805</v>
      </c>
      <c r="T4578" t="s">
        <v>530</v>
      </c>
      <c r="W4578" t="s">
        <v>32453</v>
      </c>
      <c r="X4578" t="s">
        <v>60</v>
      </c>
    </row>
    <row r="4579" spans="1:24" x14ac:dyDescent="0.3">
      <c r="A4579">
        <v>973713</v>
      </c>
      <c r="B4579" t="s">
        <v>32454</v>
      </c>
      <c r="C4579" t="s">
        <v>32455</v>
      </c>
      <c r="D4579" t="s">
        <v>32456</v>
      </c>
      <c r="F4579" t="s">
        <v>441</v>
      </c>
      <c r="G4579" t="s">
        <v>27</v>
      </c>
      <c r="H4579" t="s">
        <v>32457</v>
      </c>
      <c r="I4579" t="s">
        <v>32458</v>
      </c>
      <c r="J4579" t="s">
        <v>32459</v>
      </c>
      <c r="K4579">
        <v>69</v>
      </c>
      <c r="L4579" t="s">
        <v>500</v>
      </c>
      <c r="N4579" t="s">
        <v>68</v>
      </c>
      <c r="O4579" t="s">
        <v>130</v>
      </c>
      <c r="P4579" t="s">
        <v>501</v>
      </c>
      <c r="Q4579" t="s">
        <v>33</v>
      </c>
      <c r="R4579" t="s">
        <v>34</v>
      </c>
      <c r="S4579" t="s">
        <v>32460</v>
      </c>
      <c r="W4579" t="s">
        <v>23283</v>
      </c>
      <c r="X4579" t="s">
        <v>38</v>
      </c>
    </row>
    <row r="4580" spans="1:24" x14ac:dyDescent="0.3">
      <c r="A4580">
        <v>973714</v>
      </c>
      <c r="B4580">
        <v>189648</v>
      </c>
      <c r="C4580" t="s">
        <v>32461</v>
      </c>
      <c r="D4580" t="s">
        <v>32462</v>
      </c>
      <c r="F4580" t="s">
        <v>356</v>
      </c>
      <c r="G4580" t="s">
        <v>27</v>
      </c>
      <c r="H4580" t="s">
        <v>32463</v>
      </c>
      <c r="I4580" t="s">
        <v>32464</v>
      </c>
      <c r="J4580" t="s">
        <v>32465</v>
      </c>
      <c r="K4580">
        <v>15</v>
      </c>
      <c r="M4580" t="s">
        <v>15878</v>
      </c>
      <c r="N4580" t="s">
        <v>68</v>
      </c>
      <c r="O4580" t="s">
        <v>5885</v>
      </c>
      <c r="P4580" t="s">
        <v>706</v>
      </c>
      <c r="Q4580" t="s">
        <v>33</v>
      </c>
      <c r="R4580" t="s">
        <v>34</v>
      </c>
      <c r="S4580" t="s">
        <v>32466</v>
      </c>
      <c r="T4580" t="s">
        <v>1345</v>
      </c>
      <c r="W4580" t="s">
        <v>15878</v>
      </c>
      <c r="X4580" t="s">
        <v>60</v>
      </c>
    </row>
    <row r="4581" spans="1:24" x14ac:dyDescent="0.3">
      <c r="A4581">
        <v>973715</v>
      </c>
      <c r="B4581">
        <v>275868</v>
      </c>
      <c r="C4581" t="s">
        <v>32467</v>
      </c>
      <c r="D4581" t="s">
        <v>32468</v>
      </c>
      <c r="F4581" t="s">
        <v>320</v>
      </c>
      <c r="G4581" t="s">
        <v>43</v>
      </c>
      <c r="H4581" t="s">
        <v>32469</v>
      </c>
      <c r="I4581" t="s">
        <v>32470</v>
      </c>
      <c r="J4581" t="s">
        <v>32471</v>
      </c>
      <c r="K4581">
        <v>36</v>
      </c>
      <c r="L4581" t="s">
        <v>32472</v>
      </c>
      <c r="N4581" t="s">
        <v>68</v>
      </c>
      <c r="O4581" t="s">
        <v>2584</v>
      </c>
      <c r="P4581" t="s">
        <v>1663</v>
      </c>
      <c r="Q4581" t="s">
        <v>33</v>
      </c>
      <c r="R4581" t="s">
        <v>34</v>
      </c>
      <c r="S4581" t="s">
        <v>32473</v>
      </c>
      <c r="T4581" t="s">
        <v>5087</v>
      </c>
      <c r="W4581" t="s">
        <v>32474</v>
      </c>
      <c r="X4581" t="s">
        <v>38</v>
      </c>
    </row>
    <row r="4582" spans="1:24" x14ac:dyDescent="0.3">
      <c r="A4582">
        <v>973716</v>
      </c>
      <c r="B4582" t="s">
        <v>32475</v>
      </c>
      <c r="C4582" t="s">
        <v>32476</v>
      </c>
      <c r="D4582" t="s">
        <v>32477</v>
      </c>
      <c r="E4582" t="s">
        <v>140</v>
      </c>
      <c r="F4582" t="s">
        <v>1911</v>
      </c>
      <c r="G4582" t="s">
        <v>43</v>
      </c>
      <c r="H4582" t="s">
        <v>32478</v>
      </c>
      <c r="I4582" t="s">
        <v>32479</v>
      </c>
      <c r="J4582" t="s">
        <v>32480</v>
      </c>
      <c r="K4582">
        <v>61</v>
      </c>
      <c r="L4582" t="s">
        <v>6732</v>
      </c>
      <c r="N4582" t="s">
        <v>68</v>
      </c>
      <c r="O4582" t="s">
        <v>146</v>
      </c>
      <c r="P4582" t="s">
        <v>11501</v>
      </c>
      <c r="Q4582" t="s">
        <v>33</v>
      </c>
      <c r="R4582" t="s">
        <v>34</v>
      </c>
      <c r="S4582" t="s">
        <v>32481</v>
      </c>
      <c r="T4582" t="s">
        <v>36</v>
      </c>
      <c r="W4582" t="s">
        <v>32482</v>
      </c>
      <c r="X4582" t="s">
        <v>38</v>
      </c>
    </row>
    <row r="4583" spans="1:24" x14ac:dyDescent="0.3">
      <c r="A4583">
        <v>973718</v>
      </c>
      <c r="B4583" t="s">
        <v>32483</v>
      </c>
      <c r="C4583" t="s">
        <v>32484</v>
      </c>
      <c r="D4583" t="s">
        <v>32485</v>
      </c>
      <c r="F4583" t="s">
        <v>1324</v>
      </c>
      <c r="G4583" t="s">
        <v>43</v>
      </c>
      <c r="H4583" t="s">
        <v>32486</v>
      </c>
      <c r="I4583" t="s">
        <v>32487</v>
      </c>
      <c r="J4583" t="s">
        <v>32488</v>
      </c>
      <c r="K4583">
        <v>79</v>
      </c>
      <c r="L4583" t="s">
        <v>32489</v>
      </c>
      <c r="N4583" t="s">
        <v>68</v>
      </c>
      <c r="O4583" t="s">
        <v>5885</v>
      </c>
      <c r="P4583" t="s">
        <v>32490</v>
      </c>
      <c r="Q4583" t="s">
        <v>33</v>
      </c>
      <c r="R4583" t="s">
        <v>34</v>
      </c>
      <c r="S4583" t="s">
        <v>32491</v>
      </c>
      <c r="W4583" t="s">
        <v>2678</v>
      </c>
      <c r="X4583" t="s">
        <v>38</v>
      </c>
    </row>
    <row r="4584" spans="1:24" x14ac:dyDescent="0.3">
      <c r="A4584">
        <v>973719</v>
      </c>
      <c r="B4584">
        <v>233491</v>
      </c>
      <c r="C4584" t="s">
        <v>32492</v>
      </c>
      <c r="D4584" t="s">
        <v>32493</v>
      </c>
      <c r="F4584" t="s">
        <v>141</v>
      </c>
      <c r="G4584" t="s">
        <v>43</v>
      </c>
      <c r="H4584" t="s">
        <v>32494</v>
      </c>
      <c r="I4584" t="s">
        <v>32495</v>
      </c>
      <c r="J4584" t="s">
        <v>32496</v>
      </c>
      <c r="K4584">
        <v>73</v>
      </c>
      <c r="L4584" t="s">
        <v>7218</v>
      </c>
      <c r="N4584" t="s">
        <v>68</v>
      </c>
      <c r="O4584" t="s">
        <v>201</v>
      </c>
      <c r="P4584" t="s">
        <v>1355</v>
      </c>
      <c r="Q4584" t="s">
        <v>33</v>
      </c>
      <c r="R4584" t="s">
        <v>34</v>
      </c>
      <c r="S4584" t="s">
        <v>31302</v>
      </c>
      <c r="T4584" t="s">
        <v>32497</v>
      </c>
      <c r="W4584" t="s">
        <v>32498</v>
      </c>
      <c r="X4584" t="s">
        <v>38</v>
      </c>
    </row>
    <row r="4585" spans="1:24" x14ac:dyDescent="0.3">
      <c r="A4585">
        <v>973721</v>
      </c>
      <c r="B4585">
        <v>275000</v>
      </c>
      <c r="C4585" t="s">
        <v>32499</v>
      </c>
      <c r="D4585" t="s">
        <v>32500</v>
      </c>
      <c r="F4585" t="s">
        <v>668</v>
      </c>
      <c r="G4585" t="s">
        <v>27</v>
      </c>
      <c r="H4585" t="s">
        <v>32501</v>
      </c>
      <c r="I4585" t="s">
        <v>32502</v>
      </c>
      <c r="J4585" t="s">
        <v>32503</v>
      </c>
      <c r="K4585">
        <v>54</v>
      </c>
      <c r="L4585" t="s">
        <v>5943</v>
      </c>
      <c r="N4585" t="s">
        <v>68</v>
      </c>
      <c r="O4585" t="s">
        <v>130</v>
      </c>
      <c r="P4585" t="s">
        <v>5944</v>
      </c>
      <c r="Q4585" t="s">
        <v>33</v>
      </c>
      <c r="R4585" t="s">
        <v>34</v>
      </c>
      <c r="S4585" t="s">
        <v>32504</v>
      </c>
      <c r="T4585" t="s">
        <v>4568</v>
      </c>
      <c r="W4585" t="s">
        <v>6031</v>
      </c>
      <c r="X4585" t="s">
        <v>38</v>
      </c>
    </row>
    <row r="4586" spans="1:24" x14ac:dyDescent="0.3">
      <c r="A4586">
        <v>973723</v>
      </c>
      <c r="B4586">
        <v>239825</v>
      </c>
      <c r="C4586" t="s">
        <v>32505</v>
      </c>
      <c r="D4586" t="s">
        <v>32506</v>
      </c>
      <c r="E4586" t="s">
        <v>140</v>
      </c>
      <c r="F4586" t="s">
        <v>738</v>
      </c>
      <c r="G4586" t="s">
        <v>27</v>
      </c>
      <c r="H4586" t="s">
        <v>32507</v>
      </c>
      <c r="I4586" t="s">
        <v>32508</v>
      </c>
      <c r="J4586" t="s">
        <v>32509</v>
      </c>
      <c r="K4586">
        <v>42</v>
      </c>
      <c r="L4586" t="s">
        <v>13135</v>
      </c>
      <c r="N4586" t="s">
        <v>68</v>
      </c>
      <c r="O4586" t="s">
        <v>130</v>
      </c>
      <c r="P4586" t="s">
        <v>5648</v>
      </c>
      <c r="Q4586" t="s">
        <v>33</v>
      </c>
      <c r="R4586" t="s">
        <v>34</v>
      </c>
      <c r="S4586" t="s">
        <v>32510</v>
      </c>
      <c r="W4586" t="s">
        <v>32511</v>
      </c>
      <c r="X4586" t="s">
        <v>38</v>
      </c>
    </row>
    <row r="4587" spans="1:24" x14ac:dyDescent="0.3">
      <c r="A4587">
        <v>973725</v>
      </c>
      <c r="B4587" t="s">
        <v>32512</v>
      </c>
      <c r="C4587" t="s">
        <v>32513</v>
      </c>
      <c r="D4587" t="s">
        <v>32514</v>
      </c>
      <c r="E4587" t="s">
        <v>140</v>
      </c>
      <c r="F4587" t="s">
        <v>258</v>
      </c>
      <c r="G4587" t="s">
        <v>27</v>
      </c>
      <c r="H4587" t="s">
        <v>32515</v>
      </c>
      <c r="I4587" t="s">
        <v>32516</v>
      </c>
      <c r="J4587" t="s">
        <v>32517</v>
      </c>
      <c r="K4587">
        <v>32</v>
      </c>
      <c r="L4587" t="s">
        <v>576</v>
      </c>
      <c r="N4587" t="s">
        <v>68</v>
      </c>
      <c r="O4587" t="s">
        <v>146</v>
      </c>
      <c r="P4587" t="s">
        <v>577</v>
      </c>
      <c r="Q4587" t="s">
        <v>33</v>
      </c>
      <c r="R4587" t="s">
        <v>34</v>
      </c>
      <c r="S4587" t="s">
        <v>32518</v>
      </c>
      <c r="T4587" t="s">
        <v>13701</v>
      </c>
      <c r="W4587" t="s">
        <v>6835</v>
      </c>
      <c r="X4587" t="s">
        <v>38</v>
      </c>
    </row>
    <row r="4588" spans="1:24" x14ac:dyDescent="0.3">
      <c r="A4588">
        <v>973726</v>
      </c>
      <c r="B4588" t="s">
        <v>32519</v>
      </c>
      <c r="C4588" t="s">
        <v>32520</v>
      </c>
      <c r="D4588" t="s">
        <v>32521</v>
      </c>
      <c r="F4588" t="s">
        <v>196</v>
      </c>
      <c r="G4588" t="s">
        <v>43</v>
      </c>
      <c r="H4588" t="s">
        <v>32522</v>
      </c>
      <c r="I4588" t="s">
        <v>32523</v>
      </c>
      <c r="J4588" t="s">
        <v>32524</v>
      </c>
      <c r="K4588">
        <v>33</v>
      </c>
      <c r="L4588" t="s">
        <v>580</v>
      </c>
      <c r="N4588" t="s">
        <v>68</v>
      </c>
      <c r="O4588" t="s">
        <v>130</v>
      </c>
      <c r="P4588" t="s">
        <v>577</v>
      </c>
      <c r="Q4588" t="s">
        <v>33</v>
      </c>
      <c r="R4588" t="s">
        <v>34</v>
      </c>
      <c r="S4588" t="s">
        <v>32525</v>
      </c>
      <c r="T4588" t="s">
        <v>1345</v>
      </c>
      <c r="W4588" t="s">
        <v>32526</v>
      </c>
      <c r="X4588" t="s">
        <v>38</v>
      </c>
    </row>
    <row r="4589" spans="1:24" x14ac:dyDescent="0.3">
      <c r="A4589">
        <v>973727</v>
      </c>
      <c r="B4589" t="s">
        <v>32527</v>
      </c>
      <c r="C4589" t="s">
        <v>32528</v>
      </c>
      <c r="D4589" t="s">
        <v>32529</v>
      </c>
      <c r="F4589" t="s">
        <v>165</v>
      </c>
      <c r="G4589" t="s">
        <v>43</v>
      </c>
      <c r="H4589" t="s">
        <v>32530</v>
      </c>
      <c r="I4589" t="s">
        <v>32531</v>
      </c>
      <c r="J4589" t="s">
        <v>32532</v>
      </c>
      <c r="K4589">
        <v>40</v>
      </c>
      <c r="L4589" t="s">
        <v>7565</v>
      </c>
      <c r="N4589" t="s">
        <v>68</v>
      </c>
      <c r="O4589" t="s">
        <v>2584</v>
      </c>
      <c r="P4589" t="s">
        <v>32533</v>
      </c>
      <c r="Q4589" t="s">
        <v>33</v>
      </c>
      <c r="R4589" t="s">
        <v>34</v>
      </c>
      <c r="S4589" t="s">
        <v>32534</v>
      </c>
      <c r="T4589" t="s">
        <v>19517</v>
      </c>
      <c r="W4589" t="s">
        <v>32535</v>
      </c>
      <c r="X4589" t="s">
        <v>38</v>
      </c>
    </row>
    <row r="4590" spans="1:24" x14ac:dyDescent="0.3">
      <c r="A4590">
        <v>973729</v>
      </c>
      <c r="B4590" t="s">
        <v>32406</v>
      </c>
      <c r="C4590" t="s">
        <v>32407</v>
      </c>
      <c r="D4590" t="s">
        <v>32408</v>
      </c>
      <c r="F4590" t="s">
        <v>75</v>
      </c>
      <c r="G4590" t="s">
        <v>27</v>
      </c>
      <c r="H4590" t="s">
        <v>32536</v>
      </c>
      <c r="I4590" t="s">
        <v>32537</v>
      </c>
      <c r="J4590" t="s">
        <v>32538</v>
      </c>
      <c r="K4590">
        <v>44</v>
      </c>
      <c r="M4590" t="s">
        <v>32539</v>
      </c>
      <c r="N4590" t="s">
        <v>68</v>
      </c>
      <c r="O4590" t="s">
        <v>5885</v>
      </c>
      <c r="P4590" t="s">
        <v>32540</v>
      </c>
      <c r="Q4590" t="s">
        <v>33</v>
      </c>
      <c r="R4590" t="s">
        <v>34</v>
      </c>
      <c r="S4590" t="s">
        <v>32411</v>
      </c>
      <c r="T4590" t="s">
        <v>646</v>
      </c>
      <c r="W4590" t="s">
        <v>32541</v>
      </c>
      <c r="X4590" t="s">
        <v>38</v>
      </c>
    </row>
    <row r="4591" spans="1:24" x14ac:dyDescent="0.3">
      <c r="A4591">
        <v>973730</v>
      </c>
      <c r="B4591" t="s">
        <v>32542</v>
      </c>
      <c r="C4591" t="s">
        <v>32543</v>
      </c>
      <c r="D4591" t="s">
        <v>32544</v>
      </c>
      <c r="F4591" t="s">
        <v>1042</v>
      </c>
      <c r="G4591" t="s">
        <v>43</v>
      </c>
      <c r="H4591" t="s">
        <v>32545</v>
      </c>
      <c r="I4591" t="s">
        <v>32546</v>
      </c>
      <c r="J4591" t="s">
        <v>32547</v>
      </c>
      <c r="K4591">
        <v>43</v>
      </c>
      <c r="L4591" t="s">
        <v>32548</v>
      </c>
      <c r="N4591" t="s">
        <v>68</v>
      </c>
      <c r="O4591" t="s">
        <v>146</v>
      </c>
      <c r="P4591" t="s">
        <v>3422</v>
      </c>
      <c r="Q4591" t="s">
        <v>33</v>
      </c>
      <c r="R4591" t="s">
        <v>34</v>
      </c>
      <c r="S4591" t="s">
        <v>32549</v>
      </c>
      <c r="W4591" t="s">
        <v>32550</v>
      </c>
      <c r="X4591" t="s">
        <v>38</v>
      </c>
    </row>
    <row r="4592" spans="1:24" x14ac:dyDescent="0.3">
      <c r="A4592">
        <v>973731</v>
      </c>
      <c r="B4592" t="s">
        <v>32551</v>
      </c>
      <c r="C4592" t="s">
        <v>32552</v>
      </c>
      <c r="D4592" t="s">
        <v>32553</v>
      </c>
      <c r="E4592" t="s">
        <v>2632</v>
      </c>
      <c r="F4592" t="s">
        <v>270</v>
      </c>
      <c r="G4592" t="s">
        <v>27</v>
      </c>
      <c r="H4592" t="s">
        <v>32554</v>
      </c>
      <c r="I4592" t="s">
        <v>32555</v>
      </c>
      <c r="J4592" t="s">
        <v>32556</v>
      </c>
      <c r="K4592">
        <v>32</v>
      </c>
      <c r="L4592" t="s">
        <v>32557</v>
      </c>
      <c r="N4592" t="s">
        <v>68</v>
      </c>
      <c r="O4592" t="s">
        <v>146</v>
      </c>
      <c r="P4592" t="s">
        <v>436</v>
      </c>
      <c r="Q4592" t="s">
        <v>33</v>
      </c>
      <c r="R4592" t="s">
        <v>34</v>
      </c>
      <c r="S4592" t="s">
        <v>32558</v>
      </c>
      <c r="T4592" t="s">
        <v>32559</v>
      </c>
      <c r="W4592" t="s">
        <v>32560</v>
      </c>
      <c r="X4592" t="s">
        <v>38</v>
      </c>
    </row>
    <row r="4593" spans="1:24" x14ac:dyDescent="0.3">
      <c r="A4593">
        <v>973735</v>
      </c>
      <c r="B4593">
        <v>72415</v>
      </c>
      <c r="C4593" t="s">
        <v>32561</v>
      </c>
      <c r="D4593" t="s">
        <v>32562</v>
      </c>
      <c r="E4593" t="s">
        <v>195</v>
      </c>
      <c r="F4593" t="s">
        <v>3719</v>
      </c>
      <c r="G4593" t="s">
        <v>27</v>
      </c>
      <c r="H4593" t="s">
        <v>32563</v>
      </c>
      <c r="I4593" t="s">
        <v>32564</v>
      </c>
      <c r="J4593" t="s">
        <v>32565</v>
      </c>
      <c r="K4593">
        <v>23</v>
      </c>
      <c r="L4593" t="s">
        <v>32566</v>
      </c>
      <c r="N4593" t="s">
        <v>68</v>
      </c>
      <c r="O4593" t="s">
        <v>2584</v>
      </c>
      <c r="P4593" t="s">
        <v>841</v>
      </c>
      <c r="Q4593" t="s">
        <v>33</v>
      </c>
      <c r="R4593" t="s">
        <v>34</v>
      </c>
      <c r="S4593" t="s">
        <v>32567</v>
      </c>
      <c r="T4593" t="s">
        <v>5309</v>
      </c>
      <c r="W4593" t="s">
        <v>32568</v>
      </c>
      <c r="X4593" t="s">
        <v>38</v>
      </c>
    </row>
    <row r="4594" spans="1:24" x14ac:dyDescent="0.3">
      <c r="A4594">
        <v>973738</v>
      </c>
      <c r="B4594">
        <v>135791</v>
      </c>
      <c r="C4594" t="s">
        <v>32569</v>
      </c>
      <c r="D4594" t="s">
        <v>32570</v>
      </c>
      <c r="E4594" t="s">
        <v>195</v>
      </c>
      <c r="F4594" t="s">
        <v>2244</v>
      </c>
      <c r="G4594" t="s">
        <v>27</v>
      </c>
      <c r="H4594" t="s">
        <v>32571</v>
      </c>
      <c r="I4594" t="s">
        <v>32572</v>
      </c>
      <c r="J4594" t="s">
        <v>32573</v>
      </c>
      <c r="K4594">
        <v>47</v>
      </c>
      <c r="L4594" t="s">
        <v>726</v>
      </c>
      <c r="N4594" t="s">
        <v>68</v>
      </c>
      <c r="O4594" t="s">
        <v>130</v>
      </c>
      <c r="P4594" t="s">
        <v>706</v>
      </c>
      <c r="Q4594" t="s">
        <v>119</v>
      </c>
      <c r="R4594" t="s">
        <v>120</v>
      </c>
      <c r="S4594" t="s">
        <v>32574</v>
      </c>
      <c r="T4594" t="s">
        <v>402</v>
      </c>
      <c r="W4594" t="s">
        <v>32575</v>
      </c>
      <c r="X4594" t="s">
        <v>60</v>
      </c>
    </row>
    <row r="4595" spans="1:24" x14ac:dyDescent="0.3">
      <c r="A4595">
        <v>973739</v>
      </c>
      <c r="B4595" t="s">
        <v>32576</v>
      </c>
      <c r="C4595" t="s">
        <v>32577</v>
      </c>
      <c r="D4595" t="s">
        <v>32578</v>
      </c>
      <c r="F4595" t="s">
        <v>514</v>
      </c>
      <c r="G4595" t="s">
        <v>27</v>
      </c>
      <c r="H4595" t="s">
        <v>32579</v>
      </c>
      <c r="I4595" t="s">
        <v>32580</v>
      </c>
      <c r="J4595" t="s">
        <v>32581</v>
      </c>
      <c r="K4595">
        <v>32</v>
      </c>
      <c r="N4595" t="s">
        <v>31</v>
      </c>
      <c r="O4595" t="s">
        <v>201</v>
      </c>
      <c r="Q4595" t="s">
        <v>33</v>
      </c>
      <c r="R4595" t="s">
        <v>34</v>
      </c>
      <c r="S4595" t="s">
        <v>32582</v>
      </c>
      <c r="T4595" t="s">
        <v>4568</v>
      </c>
      <c r="W4595" t="s">
        <v>32583</v>
      </c>
      <c r="X4595" t="s">
        <v>38</v>
      </c>
    </row>
    <row r="4596" spans="1:24" x14ac:dyDescent="0.3">
      <c r="A4596">
        <v>973742</v>
      </c>
      <c r="B4596" t="s">
        <v>24327</v>
      </c>
      <c r="C4596" t="s">
        <v>24328</v>
      </c>
      <c r="D4596" t="s">
        <v>24329</v>
      </c>
      <c r="F4596" t="s">
        <v>485</v>
      </c>
      <c r="G4596" t="s">
        <v>43</v>
      </c>
      <c r="H4596" t="s">
        <v>32584</v>
      </c>
      <c r="I4596" t="s">
        <v>32585</v>
      </c>
      <c r="J4596" t="s">
        <v>32586</v>
      </c>
      <c r="K4596">
        <v>29</v>
      </c>
      <c r="N4596" t="s">
        <v>31</v>
      </c>
      <c r="O4596" t="s">
        <v>201</v>
      </c>
      <c r="Q4596" t="s">
        <v>33</v>
      </c>
      <c r="R4596" t="s">
        <v>34</v>
      </c>
      <c r="S4596" t="s">
        <v>24332</v>
      </c>
      <c r="T4596" t="s">
        <v>4568</v>
      </c>
      <c r="W4596" t="s">
        <v>32587</v>
      </c>
      <c r="X4596" t="s">
        <v>38</v>
      </c>
    </row>
    <row r="4597" spans="1:24" x14ac:dyDescent="0.3">
      <c r="A4597">
        <v>973743</v>
      </c>
      <c r="B4597">
        <v>253083</v>
      </c>
      <c r="C4597" t="s">
        <v>32588</v>
      </c>
      <c r="D4597" t="s">
        <v>32589</v>
      </c>
      <c r="E4597" t="s">
        <v>2001</v>
      </c>
      <c r="F4597" t="s">
        <v>1042</v>
      </c>
      <c r="G4597" t="s">
        <v>27</v>
      </c>
      <c r="H4597" t="s">
        <v>32590</v>
      </c>
      <c r="J4597" t="s">
        <v>32591</v>
      </c>
      <c r="N4597" t="s">
        <v>31</v>
      </c>
      <c r="R4597" t="s">
        <v>78</v>
      </c>
      <c r="S4597" t="s">
        <v>32592</v>
      </c>
      <c r="T4597" t="s">
        <v>13650</v>
      </c>
      <c r="W4597" t="s">
        <v>32593</v>
      </c>
      <c r="X4597" t="s">
        <v>38</v>
      </c>
    </row>
    <row r="4598" spans="1:24" x14ac:dyDescent="0.3">
      <c r="A4598">
        <v>973745</v>
      </c>
      <c r="B4598" t="s">
        <v>32594</v>
      </c>
      <c r="C4598" t="s">
        <v>32595</v>
      </c>
      <c r="D4598" t="s">
        <v>32596</v>
      </c>
      <c r="F4598" t="s">
        <v>125</v>
      </c>
      <c r="G4598" t="s">
        <v>43</v>
      </c>
      <c r="H4598" t="s">
        <v>32597</v>
      </c>
      <c r="I4598" t="s">
        <v>32598</v>
      </c>
      <c r="J4598" t="s">
        <v>32599</v>
      </c>
      <c r="K4598">
        <v>43</v>
      </c>
      <c r="L4598" t="s">
        <v>3030</v>
      </c>
      <c r="N4598" t="s">
        <v>68</v>
      </c>
      <c r="O4598" t="s">
        <v>146</v>
      </c>
      <c r="P4598" t="s">
        <v>491</v>
      </c>
      <c r="Q4598" t="s">
        <v>33</v>
      </c>
      <c r="R4598" t="s">
        <v>34</v>
      </c>
      <c r="S4598" t="s">
        <v>32600</v>
      </c>
      <c r="W4598" t="s">
        <v>32601</v>
      </c>
      <c r="X4598" t="s">
        <v>38</v>
      </c>
    </row>
    <row r="4599" spans="1:24" x14ac:dyDescent="0.3">
      <c r="A4599">
        <v>973746</v>
      </c>
      <c r="B4599">
        <v>83077</v>
      </c>
      <c r="C4599" t="s">
        <v>32602</v>
      </c>
      <c r="D4599" t="s">
        <v>32603</v>
      </c>
      <c r="E4599" t="s">
        <v>991</v>
      </c>
      <c r="F4599" t="s">
        <v>1156</v>
      </c>
      <c r="G4599" t="s">
        <v>27</v>
      </c>
      <c r="H4599" t="s">
        <v>32604</v>
      </c>
      <c r="I4599" t="s">
        <v>32605</v>
      </c>
      <c r="J4599" t="s">
        <v>32606</v>
      </c>
      <c r="K4599">
        <v>51</v>
      </c>
      <c r="N4599" t="s">
        <v>31</v>
      </c>
      <c r="O4599" t="s">
        <v>130</v>
      </c>
      <c r="Q4599" t="s">
        <v>33</v>
      </c>
      <c r="R4599" t="s">
        <v>34</v>
      </c>
      <c r="S4599" t="s">
        <v>32607</v>
      </c>
      <c r="T4599" t="s">
        <v>2642</v>
      </c>
      <c r="W4599" t="s">
        <v>32608</v>
      </c>
      <c r="X4599" t="s">
        <v>38</v>
      </c>
    </row>
    <row r="4600" spans="1:24" x14ac:dyDescent="0.3">
      <c r="A4600">
        <v>973747</v>
      </c>
      <c r="B4600">
        <v>175727</v>
      </c>
      <c r="C4600" t="s">
        <v>32609</v>
      </c>
      <c r="D4600" t="s">
        <v>32610</v>
      </c>
      <c r="F4600" t="s">
        <v>1156</v>
      </c>
      <c r="G4600" t="s">
        <v>27</v>
      </c>
      <c r="H4600" t="s">
        <v>32611</v>
      </c>
      <c r="I4600" t="s">
        <v>32612</v>
      </c>
      <c r="J4600" t="s">
        <v>32613</v>
      </c>
      <c r="K4600">
        <v>34</v>
      </c>
      <c r="L4600" t="s">
        <v>1876</v>
      </c>
      <c r="N4600" t="s">
        <v>68</v>
      </c>
      <c r="O4600" t="s">
        <v>130</v>
      </c>
      <c r="P4600" t="s">
        <v>22678</v>
      </c>
      <c r="Q4600" t="s">
        <v>33</v>
      </c>
      <c r="R4600" t="s">
        <v>34</v>
      </c>
      <c r="S4600" t="s">
        <v>32614</v>
      </c>
      <c r="T4600" t="s">
        <v>32615</v>
      </c>
      <c r="W4600" t="s">
        <v>32616</v>
      </c>
      <c r="X4600" t="s">
        <v>38</v>
      </c>
    </row>
    <row r="4601" spans="1:24" x14ac:dyDescent="0.3">
      <c r="A4601">
        <v>973748</v>
      </c>
      <c r="B4601" t="s">
        <v>1123</v>
      </c>
      <c r="C4601" t="s">
        <v>1124</v>
      </c>
      <c r="D4601" t="s">
        <v>1125</v>
      </c>
      <c r="E4601" t="s">
        <v>140</v>
      </c>
      <c r="F4601" t="s">
        <v>485</v>
      </c>
      <c r="G4601" t="s">
        <v>43</v>
      </c>
      <c r="H4601" t="s">
        <v>32617</v>
      </c>
      <c r="I4601" t="s">
        <v>32618</v>
      </c>
      <c r="J4601" t="s">
        <v>32619</v>
      </c>
      <c r="K4601">
        <v>31</v>
      </c>
      <c r="L4601" t="s">
        <v>422</v>
      </c>
      <c r="N4601" t="s">
        <v>68</v>
      </c>
      <c r="O4601" t="s">
        <v>146</v>
      </c>
      <c r="P4601" t="s">
        <v>1713</v>
      </c>
      <c r="Q4601" t="s">
        <v>33</v>
      </c>
      <c r="R4601" t="s">
        <v>34</v>
      </c>
      <c r="S4601" t="s">
        <v>1131</v>
      </c>
      <c r="T4601" t="s">
        <v>1132</v>
      </c>
      <c r="W4601" t="s">
        <v>24265</v>
      </c>
      <c r="X4601" t="s">
        <v>38</v>
      </c>
    </row>
    <row r="4602" spans="1:24" x14ac:dyDescent="0.3">
      <c r="A4602">
        <v>973752</v>
      </c>
      <c r="B4602" t="s">
        <v>32620</v>
      </c>
      <c r="C4602" t="s">
        <v>32621</v>
      </c>
      <c r="D4602" t="s">
        <v>32622</v>
      </c>
      <c r="F4602" t="s">
        <v>1042</v>
      </c>
      <c r="G4602" t="s">
        <v>27</v>
      </c>
      <c r="H4602" t="s">
        <v>32623</v>
      </c>
      <c r="I4602" t="s">
        <v>32624</v>
      </c>
      <c r="J4602" t="s">
        <v>32625</v>
      </c>
      <c r="K4602">
        <v>73</v>
      </c>
      <c r="L4602" t="s">
        <v>3030</v>
      </c>
      <c r="N4602" t="s">
        <v>68</v>
      </c>
      <c r="O4602" t="s">
        <v>130</v>
      </c>
      <c r="P4602" t="s">
        <v>491</v>
      </c>
      <c r="Q4602" t="s">
        <v>33</v>
      </c>
      <c r="R4602" t="s">
        <v>34</v>
      </c>
      <c r="S4602" t="s">
        <v>32626</v>
      </c>
      <c r="W4602" t="s">
        <v>32627</v>
      </c>
      <c r="X4602" t="s">
        <v>38</v>
      </c>
    </row>
    <row r="4603" spans="1:24" x14ac:dyDescent="0.3">
      <c r="A4603">
        <v>973754</v>
      </c>
      <c r="B4603" t="s">
        <v>32628</v>
      </c>
      <c r="C4603" t="s">
        <v>32629</v>
      </c>
      <c r="D4603" t="s">
        <v>32630</v>
      </c>
      <c r="E4603" t="s">
        <v>195</v>
      </c>
      <c r="F4603" t="s">
        <v>153</v>
      </c>
      <c r="G4603" t="s">
        <v>27</v>
      </c>
      <c r="H4603" t="s">
        <v>32631</v>
      </c>
      <c r="I4603" t="s">
        <v>32632</v>
      </c>
      <c r="J4603" t="s">
        <v>32633</v>
      </c>
      <c r="K4603">
        <v>45</v>
      </c>
      <c r="N4603" t="s">
        <v>31</v>
      </c>
      <c r="O4603" t="s">
        <v>468</v>
      </c>
      <c r="Q4603" t="s">
        <v>33</v>
      </c>
      <c r="R4603" t="s">
        <v>34</v>
      </c>
      <c r="S4603" t="s">
        <v>32634</v>
      </c>
      <c r="W4603" t="s">
        <v>25982</v>
      </c>
      <c r="X4603" t="s">
        <v>60</v>
      </c>
    </row>
    <row r="4604" spans="1:24" x14ac:dyDescent="0.3">
      <c r="A4604">
        <v>973755</v>
      </c>
      <c r="B4604" t="s">
        <v>18488</v>
      </c>
      <c r="C4604" t="s">
        <v>18489</v>
      </c>
      <c r="D4604" t="s">
        <v>18490</v>
      </c>
      <c r="E4604" t="s">
        <v>185</v>
      </c>
      <c r="F4604" t="s">
        <v>141</v>
      </c>
      <c r="G4604" t="s">
        <v>43</v>
      </c>
      <c r="H4604" t="s">
        <v>32635</v>
      </c>
      <c r="I4604" t="s">
        <v>32636</v>
      </c>
      <c r="J4604" t="s">
        <v>32637</v>
      </c>
      <c r="K4604">
        <v>93</v>
      </c>
      <c r="L4604" t="s">
        <v>32638</v>
      </c>
      <c r="N4604" t="s">
        <v>68</v>
      </c>
      <c r="O4604" t="s">
        <v>130</v>
      </c>
      <c r="P4604" t="s">
        <v>32639</v>
      </c>
      <c r="Q4604" t="s">
        <v>33</v>
      </c>
      <c r="R4604" t="s">
        <v>34</v>
      </c>
      <c r="S4604" t="s">
        <v>18494</v>
      </c>
      <c r="T4604" t="s">
        <v>1345</v>
      </c>
      <c r="W4604" t="s">
        <v>32640</v>
      </c>
      <c r="X4604" t="s">
        <v>38</v>
      </c>
    </row>
    <row r="4605" spans="1:24" x14ac:dyDescent="0.3">
      <c r="A4605">
        <v>973756</v>
      </c>
      <c r="B4605" t="s">
        <v>30366</v>
      </c>
      <c r="C4605" t="s">
        <v>30367</v>
      </c>
      <c r="D4605" t="s">
        <v>30368</v>
      </c>
      <c r="F4605" t="s">
        <v>650</v>
      </c>
      <c r="G4605" t="s">
        <v>27</v>
      </c>
      <c r="H4605" t="s">
        <v>32641</v>
      </c>
      <c r="J4605" t="s">
        <v>32642</v>
      </c>
      <c r="N4605" t="s">
        <v>31</v>
      </c>
      <c r="R4605" t="s">
        <v>78</v>
      </c>
      <c r="S4605" t="s">
        <v>30373</v>
      </c>
      <c r="W4605" t="s">
        <v>11337</v>
      </c>
      <c r="X4605" t="s">
        <v>38</v>
      </c>
    </row>
    <row r="4606" spans="1:24" x14ac:dyDescent="0.3">
      <c r="A4606">
        <v>973758</v>
      </c>
      <c r="B4606" t="s">
        <v>32643</v>
      </c>
      <c r="C4606" t="s">
        <v>32644</v>
      </c>
      <c r="D4606" t="s">
        <v>32645</v>
      </c>
      <c r="F4606" t="s">
        <v>485</v>
      </c>
      <c r="G4606" t="s">
        <v>27</v>
      </c>
      <c r="H4606" t="s">
        <v>32646</v>
      </c>
      <c r="I4606" t="s">
        <v>32647</v>
      </c>
      <c r="J4606" t="s">
        <v>32648</v>
      </c>
      <c r="K4606">
        <v>16</v>
      </c>
      <c r="N4606" t="s">
        <v>31</v>
      </c>
      <c r="O4606" t="s">
        <v>468</v>
      </c>
      <c r="Q4606" t="s">
        <v>33</v>
      </c>
      <c r="R4606" t="s">
        <v>34</v>
      </c>
      <c r="S4606" t="s">
        <v>32649</v>
      </c>
      <c r="T4606" t="s">
        <v>265</v>
      </c>
      <c r="W4606" t="s">
        <v>32650</v>
      </c>
      <c r="X4606" t="s">
        <v>60</v>
      </c>
    </row>
    <row r="4607" spans="1:24" x14ac:dyDescent="0.3">
      <c r="A4607">
        <v>973762</v>
      </c>
      <c r="B4607" t="s">
        <v>31497</v>
      </c>
      <c r="C4607" t="s">
        <v>31498</v>
      </c>
      <c r="D4607" t="s">
        <v>31499</v>
      </c>
      <c r="F4607" t="s">
        <v>485</v>
      </c>
      <c r="G4607" t="s">
        <v>43</v>
      </c>
      <c r="H4607" t="s">
        <v>32651</v>
      </c>
      <c r="I4607" t="s">
        <v>32652</v>
      </c>
      <c r="J4607" t="s">
        <v>32653</v>
      </c>
      <c r="K4607">
        <v>39</v>
      </c>
      <c r="L4607" t="s">
        <v>32654</v>
      </c>
      <c r="N4607" t="s">
        <v>68</v>
      </c>
      <c r="O4607" t="s">
        <v>130</v>
      </c>
      <c r="P4607" t="s">
        <v>30306</v>
      </c>
      <c r="Q4607" t="s">
        <v>33</v>
      </c>
      <c r="R4607" t="s">
        <v>34</v>
      </c>
      <c r="S4607" t="s">
        <v>31503</v>
      </c>
      <c r="W4607" t="s">
        <v>32655</v>
      </c>
      <c r="X4607" t="s">
        <v>38</v>
      </c>
    </row>
    <row r="4608" spans="1:24" x14ac:dyDescent="0.3">
      <c r="A4608">
        <v>973764</v>
      </c>
      <c r="B4608" t="s">
        <v>32656</v>
      </c>
      <c r="C4608" t="s">
        <v>32657</v>
      </c>
      <c r="D4608" t="s">
        <v>32658</v>
      </c>
      <c r="F4608" t="s">
        <v>112</v>
      </c>
      <c r="G4608" t="s">
        <v>43</v>
      </c>
      <c r="H4608" t="s">
        <v>32659</v>
      </c>
      <c r="I4608" t="s">
        <v>32660</v>
      </c>
      <c r="J4608" t="s">
        <v>32661</v>
      </c>
      <c r="K4608">
        <v>71</v>
      </c>
      <c r="M4608" t="s">
        <v>3654</v>
      </c>
      <c r="N4608" t="s">
        <v>68</v>
      </c>
      <c r="O4608" t="s">
        <v>19705</v>
      </c>
      <c r="P4608" t="s">
        <v>232</v>
      </c>
      <c r="Q4608" t="s">
        <v>33</v>
      </c>
      <c r="R4608" t="s">
        <v>34</v>
      </c>
      <c r="S4608" t="s">
        <v>32662</v>
      </c>
      <c r="W4608" t="s">
        <v>32663</v>
      </c>
      <c r="X4608" t="s">
        <v>38</v>
      </c>
    </row>
    <row r="4609" spans="1:24" x14ac:dyDescent="0.3">
      <c r="A4609">
        <v>973766</v>
      </c>
      <c r="B4609" t="s">
        <v>32664</v>
      </c>
      <c r="C4609" t="s">
        <v>32665</v>
      </c>
      <c r="D4609" t="s">
        <v>32666</v>
      </c>
      <c r="F4609" t="s">
        <v>1001</v>
      </c>
      <c r="G4609" t="s">
        <v>43</v>
      </c>
      <c r="H4609" t="s">
        <v>32667</v>
      </c>
      <c r="I4609" t="s">
        <v>32668</v>
      </c>
      <c r="J4609" t="s">
        <v>32669</v>
      </c>
      <c r="K4609">
        <v>66</v>
      </c>
      <c r="M4609" t="s">
        <v>32670</v>
      </c>
      <c r="N4609" t="s">
        <v>68</v>
      </c>
      <c r="O4609" t="s">
        <v>201</v>
      </c>
      <c r="P4609" t="s">
        <v>32671</v>
      </c>
      <c r="Q4609" t="s">
        <v>33</v>
      </c>
      <c r="R4609" t="s">
        <v>34</v>
      </c>
      <c r="S4609" t="s">
        <v>32672</v>
      </c>
      <c r="T4609" t="s">
        <v>5970</v>
      </c>
      <c r="W4609" t="s">
        <v>14653</v>
      </c>
      <c r="X4609" t="s">
        <v>38</v>
      </c>
    </row>
    <row r="4610" spans="1:24" x14ac:dyDescent="0.3">
      <c r="A4610">
        <v>973767</v>
      </c>
      <c r="B4610">
        <v>185179</v>
      </c>
      <c r="C4610" t="s">
        <v>17951</v>
      </c>
      <c r="D4610" t="s">
        <v>17952</v>
      </c>
      <c r="F4610" t="s">
        <v>738</v>
      </c>
      <c r="G4610" t="s">
        <v>43</v>
      </c>
      <c r="H4610" t="s">
        <v>32673</v>
      </c>
      <c r="I4610" t="s">
        <v>32674</v>
      </c>
      <c r="J4610" t="s">
        <v>32675</v>
      </c>
      <c r="K4610">
        <v>19</v>
      </c>
      <c r="N4610" t="s">
        <v>31</v>
      </c>
      <c r="O4610" t="s">
        <v>468</v>
      </c>
      <c r="Q4610" t="s">
        <v>33</v>
      </c>
      <c r="R4610" t="s">
        <v>34</v>
      </c>
      <c r="S4610" t="s">
        <v>17957</v>
      </c>
      <c r="T4610" t="s">
        <v>308</v>
      </c>
      <c r="W4610" t="s">
        <v>32676</v>
      </c>
      <c r="X4610" t="s">
        <v>38</v>
      </c>
    </row>
    <row r="4611" spans="1:24" x14ac:dyDescent="0.3">
      <c r="A4611">
        <v>973768</v>
      </c>
      <c r="B4611">
        <v>232941</v>
      </c>
      <c r="C4611" t="s">
        <v>32677</v>
      </c>
      <c r="D4611" t="s">
        <v>32678</v>
      </c>
      <c r="E4611" t="s">
        <v>798</v>
      </c>
      <c r="F4611" t="s">
        <v>847</v>
      </c>
      <c r="G4611" t="s">
        <v>43</v>
      </c>
      <c r="H4611" t="s">
        <v>32679</v>
      </c>
      <c r="I4611" t="s">
        <v>32680</v>
      </c>
      <c r="J4611" t="s">
        <v>32681</v>
      </c>
      <c r="K4611">
        <v>61</v>
      </c>
      <c r="N4611" t="s">
        <v>31</v>
      </c>
      <c r="O4611" t="s">
        <v>201</v>
      </c>
      <c r="Q4611" t="s">
        <v>33</v>
      </c>
      <c r="R4611" t="s">
        <v>34</v>
      </c>
      <c r="S4611" t="s">
        <v>32682</v>
      </c>
      <c r="W4611" t="s">
        <v>32683</v>
      </c>
      <c r="X4611" t="s">
        <v>38</v>
      </c>
    </row>
    <row r="4612" spans="1:24" x14ac:dyDescent="0.3">
      <c r="A4612">
        <v>973770</v>
      </c>
      <c r="B4612">
        <v>174794</v>
      </c>
      <c r="C4612" t="s">
        <v>32684</v>
      </c>
      <c r="D4612" t="s">
        <v>32685</v>
      </c>
      <c r="E4612" t="s">
        <v>140</v>
      </c>
      <c r="F4612" t="s">
        <v>42</v>
      </c>
      <c r="G4612" t="s">
        <v>27</v>
      </c>
      <c r="H4612" t="s">
        <v>32686</v>
      </c>
      <c r="I4612" t="s">
        <v>32687</v>
      </c>
      <c r="J4612" t="s">
        <v>32688</v>
      </c>
      <c r="K4612">
        <v>19</v>
      </c>
      <c r="N4612" t="s">
        <v>31</v>
      </c>
      <c r="O4612" t="s">
        <v>468</v>
      </c>
      <c r="Q4612" t="s">
        <v>33</v>
      </c>
      <c r="R4612" t="s">
        <v>34</v>
      </c>
      <c r="S4612" t="s">
        <v>32689</v>
      </c>
      <c r="W4612" t="s">
        <v>32690</v>
      </c>
      <c r="X4612" t="s">
        <v>60</v>
      </c>
    </row>
    <row r="4613" spans="1:24" x14ac:dyDescent="0.3">
      <c r="A4613">
        <v>973772</v>
      </c>
      <c r="B4613" t="s">
        <v>32691</v>
      </c>
      <c r="C4613" t="s">
        <v>32692</v>
      </c>
      <c r="D4613" t="s">
        <v>32693</v>
      </c>
      <c r="F4613" t="s">
        <v>270</v>
      </c>
      <c r="G4613" t="s">
        <v>27</v>
      </c>
      <c r="H4613" t="s">
        <v>32694</v>
      </c>
      <c r="I4613" t="s">
        <v>32695</v>
      </c>
      <c r="J4613" t="s">
        <v>32696</v>
      </c>
      <c r="K4613">
        <v>41</v>
      </c>
      <c r="N4613" t="s">
        <v>31</v>
      </c>
      <c r="O4613" t="s">
        <v>32</v>
      </c>
      <c r="Q4613" t="s">
        <v>119</v>
      </c>
      <c r="R4613" t="s">
        <v>120</v>
      </c>
      <c r="S4613" t="s">
        <v>32697</v>
      </c>
      <c r="T4613" t="s">
        <v>22686</v>
      </c>
      <c r="W4613" t="s">
        <v>637</v>
      </c>
      <c r="X4613" t="s">
        <v>38</v>
      </c>
    </row>
    <row r="4614" spans="1:24" x14ac:dyDescent="0.3">
      <c r="A4614">
        <v>973774</v>
      </c>
      <c r="B4614" t="s">
        <v>30366</v>
      </c>
      <c r="C4614" t="s">
        <v>30367</v>
      </c>
      <c r="D4614" t="s">
        <v>30368</v>
      </c>
      <c r="F4614" t="s">
        <v>650</v>
      </c>
      <c r="G4614" t="s">
        <v>27</v>
      </c>
      <c r="H4614" t="s">
        <v>32698</v>
      </c>
      <c r="I4614" t="s">
        <v>32699</v>
      </c>
      <c r="J4614" t="s">
        <v>32700</v>
      </c>
      <c r="K4614">
        <v>44</v>
      </c>
      <c r="N4614" t="s">
        <v>31</v>
      </c>
      <c r="O4614" t="s">
        <v>201</v>
      </c>
      <c r="Q4614" t="s">
        <v>33</v>
      </c>
      <c r="R4614" t="s">
        <v>34</v>
      </c>
      <c r="S4614" t="s">
        <v>30373</v>
      </c>
      <c r="W4614" t="s">
        <v>32701</v>
      </c>
      <c r="X4614" t="s">
        <v>38</v>
      </c>
    </row>
    <row r="4615" spans="1:24" x14ac:dyDescent="0.3">
      <c r="A4615">
        <v>973775</v>
      </c>
      <c r="B4615">
        <v>224245</v>
      </c>
      <c r="C4615" t="s">
        <v>32702</v>
      </c>
      <c r="D4615" t="s">
        <v>32703</v>
      </c>
      <c r="E4615" t="s">
        <v>140</v>
      </c>
      <c r="F4615" t="s">
        <v>603</v>
      </c>
      <c r="G4615" t="s">
        <v>27</v>
      </c>
      <c r="H4615" t="s">
        <v>32704</v>
      </c>
      <c r="I4615" t="s">
        <v>32705</v>
      </c>
      <c r="J4615" t="s">
        <v>32706</v>
      </c>
      <c r="K4615">
        <v>43</v>
      </c>
      <c r="N4615" t="s">
        <v>31</v>
      </c>
      <c r="O4615" t="s">
        <v>468</v>
      </c>
      <c r="Q4615" t="s">
        <v>33</v>
      </c>
      <c r="R4615" t="s">
        <v>34</v>
      </c>
      <c r="S4615" t="s">
        <v>32707</v>
      </c>
      <c r="T4615" t="s">
        <v>36</v>
      </c>
      <c r="W4615" t="s">
        <v>32708</v>
      </c>
      <c r="X4615" t="s">
        <v>38</v>
      </c>
    </row>
    <row r="4616" spans="1:24" x14ac:dyDescent="0.3">
      <c r="A4616">
        <v>973776</v>
      </c>
      <c r="B4616">
        <v>302137</v>
      </c>
      <c r="C4616" t="s">
        <v>19949</v>
      </c>
      <c r="D4616" t="s">
        <v>19950</v>
      </c>
      <c r="E4616" t="s">
        <v>195</v>
      </c>
      <c r="F4616" t="s">
        <v>979</v>
      </c>
      <c r="G4616" t="s">
        <v>43</v>
      </c>
      <c r="H4616" t="s">
        <v>32709</v>
      </c>
      <c r="I4616" t="s">
        <v>32710</v>
      </c>
      <c r="J4616" t="s">
        <v>32711</v>
      </c>
      <c r="K4616">
        <v>41</v>
      </c>
      <c r="M4616" t="s">
        <v>32712</v>
      </c>
      <c r="N4616" t="s">
        <v>68</v>
      </c>
      <c r="O4616" t="s">
        <v>201</v>
      </c>
      <c r="P4616" t="s">
        <v>782</v>
      </c>
      <c r="Q4616" t="s">
        <v>33</v>
      </c>
      <c r="R4616" t="s">
        <v>34</v>
      </c>
      <c r="S4616" t="s">
        <v>19955</v>
      </c>
      <c r="T4616" t="s">
        <v>7111</v>
      </c>
      <c r="W4616" t="s">
        <v>32713</v>
      </c>
      <c r="X4616" t="s">
        <v>38</v>
      </c>
    </row>
    <row r="4617" spans="1:24" x14ac:dyDescent="0.3">
      <c r="A4617">
        <v>973779</v>
      </c>
      <c r="B4617">
        <v>217913</v>
      </c>
      <c r="C4617" t="s">
        <v>32714</v>
      </c>
      <c r="D4617" t="s">
        <v>32715</v>
      </c>
      <c r="F4617" t="s">
        <v>970</v>
      </c>
      <c r="G4617" t="s">
        <v>27</v>
      </c>
      <c r="H4617" t="s">
        <v>32716</v>
      </c>
      <c r="I4617" t="s">
        <v>32717</v>
      </c>
      <c r="J4617" t="s">
        <v>32718</v>
      </c>
      <c r="K4617">
        <v>16</v>
      </c>
      <c r="N4617" t="s">
        <v>31</v>
      </c>
      <c r="O4617" t="s">
        <v>201</v>
      </c>
      <c r="Q4617" t="s">
        <v>33</v>
      </c>
      <c r="R4617" t="s">
        <v>34</v>
      </c>
      <c r="S4617" t="s">
        <v>32719</v>
      </c>
      <c r="W4617" t="s">
        <v>32720</v>
      </c>
      <c r="X4617" t="s">
        <v>60</v>
      </c>
    </row>
    <row r="4618" spans="1:24" x14ac:dyDescent="0.3">
      <c r="A4618">
        <v>973780</v>
      </c>
      <c r="B4618" t="s">
        <v>32721</v>
      </c>
      <c r="C4618" t="s">
        <v>32722</v>
      </c>
      <c r="D4618" t="s">
        <v>32723</v>
      </c>
      <c r="F4618" t="s">
        <v>42</v>
      </c>
      <c r="G4618" t="s">
        <v>27</v>
      </c>
      <c r="H4618" t="s">
        <v>32724</v>
      </c>
      <c r="I4618" t="s">
        <v>32724</v>
      </c>
      <c r="J4618" t="s">
        <v>32725</v>
      </c>
      <c r="K4618">
        <v>0</v>
      </c>
      <c r="L4618" t="s">
        <v>32726</v>
      </c>
      <c r="N4618" t="s">
        <v>68</v>
      </c>
      <c r="O4618" t="s">
        <v>19705</v>
      </c>
      <c r="P4618" t="s">
        <v>32727</v>
      </c>
      <c r="Q4618" t="s">
        <v>1586</v>
      </c>
      <c r="R4618" t="s">
        <v>1587</v>
      </c>
      <c r="S4618" t="s">
        <v>32728</v>
      </c>
      <c r="T4618" t="s">
        <v>32729</v>
      </c>
      <c r="W4618" t="s">
        <v>4321</v>
      </c>
    </row>
    <row r="4619" spans="1:24" x14ac:dyDescent="0.3">
      <c r="A4619">
        <v>973781</v>
      </c>
      <c r="B4619">
        <v>252985</v>
      </c>
      <c r="C4619" t="s">
        <v>32730</v>
      </c>
      <c r="D4619" t="s">
        <v>32731</v>
      </c>
      <c r="F4619" t="s">
        <v>507</v>
      </c>
      <c r="G4619" t="s">
        <v>43</v>
      </c>
      <c r="H4619" t="s">
        <v>32732</v>
      </c>
      <c r="I4619" t="s">
        <v>32733</v>
      </c>
      <c r="J4619" t="s">
        <v>32734</v>
      </c>
      <c r="K4619">
        <v>14</v>
      </c>
      <c r="N4619" t="s">
        <v>31</v>
      </c>
      <c r="O4619" t="s">
        <v>201</v>
      </c>
      <c r="Q4619" t="s">
        <v>33</v>
      </c>
      <c r="R4619" t="s">
        <v>34</v>
      </c>
      <c r="S4619" t="s">
        <v>32735</v>
      </c>
      <c r="W4619" t="s">
        <v>32736</v>
      </c>
      <c r="X4619" t="s">
        <v>38</v>
      </c>
    </row>
    <row r="4620" spans="1:24" x14ac:dyDescent="0.3">
      <c r="A4620">
        <v>973782</v>
      </c>
      <c r="B4620">
        <v>214652</v>
      </c>
      <c r="C4620" t="s">
        <v>32737</v>
      </c>
      <c r="D4620" t="s">
        <v>32738</v>
      </c>
      <c r="F4620" t="s">
        <v>507</v>
      </c>
      <c r="G4620" t="s">
        <v>27</v>
      </c>
      <c r="H4620" t="s">
        <v>32739</v>
      </c>
      <c r="I4620" t="s">
        <v>32740</v>
      </c>
      <c r="J4620" t="s">
        <v>32741</v>
      </c>
      <c r="K4620">
        <v>64</v>
      </c>
      <c r="M4620" t="s">
        <v>489</v>
      </c>
      <c r="N4620" t="s">
        <v>68</v>
      </c>
      <c r="O4620" t="s">
        <v>19705</v>
      </c>
      <c r="P4620" t="s">
        <v>491</v>
      </c>
      <c r="Q4620" t="s">
        <v>33</v>
      </c>
      <c r="R4620" t="s">
        <v>34</v>
      </c>
      <c r="S4620" t="s">
        <v>29858</v>
      </c>
      <c r="W4620" t="s">
        <v>32742</v>
      </c>
      <c r="X4620" t="s">
        <v>38</v>
      </c>
    </row>
    <row r="4621" spans="1:24" x14ac:dyDescent="0.3">
      <c r="A4621">
        <v>973783</v>
      </c>
      <c r="B4621" t="s">
        <v>32743</v>
      </c>
      <c r="C4621" t="s">
        <v>32744</v>
      </c>
      <c r="D4621" t="s">
        <v>32745</v>
      </c>
      <c r="F4621" t="s">
        <v>562</v>
      </c>
      <c r="G4621" t="s">
        <v>27</v>
      </c>
      <c r="H4621" t="s">
        <v>32746</v>
      </c>
      <c r="I4621" t="s">
        <v>32747</v>
      </c>
      <c r="J4621" t="s">
        <v>32748</v>
      </c>
      <c r="K4621">
        <v>22</v>
      </c>
      <c r="N4621" t="s">
        <v>31</v>
      </c>
      <c r="O4621" t="s">
        <v>468</v>
      </c>
      <c r="Q4621" t="s">
        <v>33</v>
      </c>
      <c r="R4621" t="s">
        <v>34</v>
      </c>
      <c r="S4621" t="s">
        <v>32749</v>
      </c>
      <c r="W4621" t="s">
        <v>32750</v>
      </c>
      <c r="X4621" t="s">
        <v>60</v>
      </c>
    </row>
    <row r="4622" spans="1:24" x14ac:dyDescent="0.3">
      <c r="A4622">
        <v>973784</v>
      </c>
      <c r="B4622">
        <v>240940</v>
      </c>
      <c r="C4622" t="s">
        <v>32751</v>
      </c>
      <c r="D4622" t="s">
        <v>32752</v>
      </c>
      <c r="F4622" t="s">
        <v>141</v>
      </c>
      <c r="G4622" t="s">
        <v>43</v>
      </c>
      <c r="H4622" t="s">
        <v>32753</v>
      </c>
      <c r="I4622" t="s">
        <v>32754</v>
      </c>
      <c r="J4622" t="s">
        <v>32741</v>
      </c>
      <c r="K4622">
        <v>37</v>
      </c>
      <c r="M4622" t="s">
        <v>10234</v>
      </c>
      <c r="N4622" t="s">
        <v>68</v>
      </c>
      <c r="O4622" t="s">
        <v>19705</v>
      </c>
      <c r="P4622" t="s">
        <v>5181</v>
      </c>
      <c r="Q4622" t="s">
        <v>33</v>
      </c>
      <c r="R4622" t="s">
        <v>34</v>
      </c>
      <c r="S4622" t="s">
        <v>32755</v>
      </c>
      <c r="W4622" t="s">
        <v>32756</v>
      </c>
      <c r="X4622" t="s">
        <v>38</v>
      </c>
    </row>
    <row r="4623" spans="1:24" x14ac:dyDescent="0.3">
      <c r="A4623">
        <v>973785</v>
      </c>
      <c r="B4623">
        <v>204365</v>
      </c>
      <c r="C4623" t="s">
        <v>926</v>
      </c>
      <c r="D4623" t="s">
        <v>927</v>
      </c>
      <c r="E4623" t="s">
        <v>364</v>
      </c>
      <c r="F4623" t="s">
        <v>603</v>
      </c>
      <c r="G4623" t="s">
        <v>27</v>
      </c>
      <c r="H4623" t="s">
        <v>32757</v>
      </c>
      <c r="J4623" t="s">
        <v>32758</v>
      </c>
      <c r="N4623" t="s">
        <v>31</v>
      </c>
      <c r="R4623" t="s">
        <v>78</v>
      </c>
      <c r="S4623" t="s">
        <v>932</v>
      </c>
      <c r="T4623" t="s">
        <v>933</v>
      </c>
      <c r="W4623" t="s">
        <v>32759</v>
      </c>
    </row>
    <row r="4624" spans="1:24" x14ac:dyDescent="0.3">
      <c r="A4624">
        <v>973786</v>
      </c>
      <c r="B4624" t="s">
        <v>30095</v>
      </c>
      <c r="C4624" t="s">
        <v>30096</v>
      </c>
      <c r="D4624" t="s">
        <v>30097</v>
      </c>
      <c r="F4624" t="s">
        <v>562</v>
      </c>
      <c r="G4624" t="s">
        <v>27</v>
      </c>
      <c r="H4624" t="s">
        <v>32760</v>
      </c>
      <c r="I4624" t="s">
        <v>32761</v>
      </c>
      <c r="J4624" t="s">
        <v>32762</v>
      </c>
      <c r="K4624">
        <v>86</v>
      </c>
      <c r="N4624" t="s">
        <v>31</v>
      </c>
      <c r="O4624" t="s">
        <v>468</v>
      </c>
      <c r="Q4624" t="s">
        <v>33</v>
      </c>
      <c r="R4624" t="s">
        <v>34</v>
      </c>
      <c r="S4624" t="s">
        <v>30101</v>
      </c>
      <c r="W4624" t="s">
        <v>32763</v>
      </c>
      <c r="X4624" t="s">
        <v>38</v>
      </c>
    </row>
    <row r="4625" spans="1:24" x14ac:dyDescent="0.3">
      <c r="A4625">
        <v>973787</v>
      </c>
      <c r="B4625" t="s">
        <v>32764</v>
      </c>
      <c r="C4625" t="s">
        <v>32765</v>
      </c>
      <c r="D4625" t="s">
        <v>32766</v>
      </c>
      <c r="F4625" t="s">
        <v>562</v>
      </c>
      <c r="G4625" t="s">
        <v>27</v>
      </c>
      <c r="H4625" t="s">
        <v>32767</v>
      </c>
      <c r="I4625" t="s">
        <v>32768</v>
      </c>
      <c r="J4625" t="s">
        <v>32769</v>
      </c>
      <c r="K4625">
        <v>23</v>
      </c>
      <c r="N4625" t="s">
        <v>31</v>
      </c>
      <c r="O4625" t="s">
        <v>468</v>
      </c>
      <c r="Q4625" t="s">
        <v>33</v>
      </c>
      <c r="R4625" t="s">
        <v>34</v>
      </c>
      <c r="S4625" t="s">
        <v>32770</v>
      </c>
      <c r="T4625" t="s">
        <v>32771</v>
      </c>
      <c r="W4625" t="s">
        <v>32772</v>
      </c>
      <c r="X4625" t="s">
        <v>60</v>
      </c>
    </row>
    <row r="4626" spans="1:24" x14ac:dyDescent="0.3">
      <c r="A4626">
        <v>973789</v>
      </c>
      <c r="B4626" t="s">
        <v>32773</v>
      </c>
      <c r="C4626" t="s">
        <v>32774</v>
      </c>
      <c r="D4626" t="s">
        <v>32775</v>
      </c>
      <c r="F4626" t="s">
        <v>507</v>
      </c>
      <c r="G4626" t="s">
        <v>43</v>
      </c>
      <c r="H4626" t="s">
        <v>32776</v>
      </c>
      <c r="I4626" t="s">
        <v>32777</v>
      </c>
      <c r="J4626" t="s">
        <v>32778</v>
      </c>
      <c r="K4626">
        <v>20</v>
      </c>
      <c r="M4626" t="s">
        <v>15061</v>
      </c>
      <c r="N4626" t="s">
        <v>68</v>
      </c>
      <c r="O4626" t="s">
        <v>19705</v>
      </c>
      <c r="P4626" t="s">
        <v>370</v>
      </c>
      <c r="Q4626" t="s">
        <v>33</v>
      </c>
      <c r="R4626" t="s">
        <v>34</v>
      </c>
      <c r="S4626" t="s">
        <v>32779</v>
      </c>
      <c r="W4626" t="s">
        <v>32780</v>
      </c>
      <c r="X4626" t="s">
        <v>60</v>
      </c>
    </row>
    <row r="4627" spans="1:24" x14ac:dyDescent="0.3">
      <c r="A4627">
        <v>973790</v>
      </c>
      <c r="B4627" t="s">
        <v>32781</v>
      </c>
      <c r="C4627" t="s">
        <v>32782</v>
      </c>
      <c r="D4627" t="s">
        <v>32783</v>
      </c>
      <c r="E4627" t="s">
        <v>6555</v>
      </c>
      <c r="F4627" t="s">
        <v>603</v>
      </c>
      <c r="G4627" t="s">
        <v>43</v>
      </c>
      <c r="H4627" t="s">
        <v>32784</v>
      </c>
      <c r="I4627" t="s">
        <v>32785</v>
      </c>
      <c r="J4627" t="s">
        <v>32786</v>
      </c>
      <c r="K4627">
        <v>20</v>
      </c>
      <c r="L4627" t="s">
        <v>1876</v>
      </c>
      <c r="N4627" t="s">
        <v>68</v>
      </c>
      <c r="O4627" t="s">
        <v>146</v>
      </c>
      <c r="P4627" t="s">
        <v>22678</v>
      </c>
      <c r="Q4627" t="s">
        <v>33</v>
      </c>
      <c r="R4627" t="s">
        <v>34</v>
      </c>
      <c r="S4627" t="s">
        <v>32787</v>
      </c>
      <c r="T4627" t="s">
        <v>36</v>
      </c>
      <c r="W4627" t="s">
        <v>2314</v>
      </c>
      <c r="X4627" t="s">
        <v>38</v>
      </c>
    </row>
    <row r="4628" spans="1:24" x14ac:dyDescent="0.3">
      <c r="A4628">
        <v>973791</v>
      </c>
      <c r="B4628">
        <v>272520</v>
      </c>
      <c r="C4628" t="s">
        <v>32788</v>
      </c>
      <c r="D4628" t="s">
        <v>32789</v>
      </c>
      <c r="F4628" t="s">
        <v>141</v>
      </c>
      <c r="G4628" t="s">
        <v>27</v>
      </c>
      <c r="H4628" t="s">
        <v>32790</v>
      </c>
      <c r="I4628" t="s">
        <v>32791</v>
      </c>
      <c r="J4628" t="s">
        <v>32792</v>
      </c>
      <c r="K4628">
        <v>27</v>
      </c>
      <c r="L4628" t="s">
        <v>1672</v>
      </c>
      <c r="N4628" t="s">
        <v>68</v>
      </c>
      <c r="O4628" t="s">
        <v>130</v>
      </c>
      <c r="P4628" t="s">
        <v>1673</v>
      </c>
      <c r="Q4628" t="s">
        <v>33</v>
      </c>
      <c r="R4628" t="s">
        <v>34</v>
      </c>
      <c r="S4628" t="s">
        <v>32793</v>
      </c>
      <c r="W4628" t="s">
        <v>20235</v>
      </c>
      <c r="X4628" t="s">
        <v>38</v>
      </c>
    </row>
    <row r="4629" spans="1:24" x14ac:dyDescent="0.3">
      <c r="A4629">
        <v>973792</v>
      </c>
      <c r="B4629">
        <v>268535</v>
      </c>
      <c r="C4629" t="s">
        <v>32794</v>
      </c>
      <c r="D4629" t="s">
        <v>32795</v>
      </c>
      <c r="E4629" t="s">
        <v>1745</v>
      </c>
      <c r="F4629" t="s">
        <v>947</v>
      </c>
      <c r="G4629" t="s">
        <v>43</v>
      </c>
      <c r="H4629" t="s">
        <v>32796</v>
      </c>
      <c r="I4629" t="s">
        <v>32797</v>
      </c>
      <c r="J4629" t="s">
        <v>32798</v>
      </c>
      <c r="K4629">
        <v>9</v>
      </c>
      <c r="L4629" t="s">
        <v>682</v>
      </c>
      <c r="N4629" t="s">
        <v>68</v>
      </c>
      <c r="O4629" t="s">
        <v>130</v>
      </c>
      <c r="P4629" t="s">
        <v>3935</v>
      </c>
      <c r="R4629" t="s">
        <v>903</v>
      </c>
      <c r="S4629" t="s">
        <v>32799</v>
      </c>
      <c r="T4629" t="s">
        <v>5309</v>
      </c>
      <c r="W4629" t="s">
        <v>32800</v>
      </c>
      <c r="X4629" t="s">
        <v>38</v>
      </c>
    </row>
    <row r="4630" spans="1:24" x14ac:dyDescent="0.3">
      <c r="A4630">
        <v>973793</v>
      </c>
      <c r="B4630">
        <v>248570</v>
      </c>
      <c r="C4630" t="s">
        <v>32801</v>
      </c>
      <c r="D4630" t="s">
        <v>32802</v>
      </c>
      <c r="F4630" t="s">
        <v>668</v>
      </c>
      <c r="G4630" t="s">
        <v>27</v>
      </c>
      <c r="H4630" t="s">
        <v>32803</v>
      </c>
      <c r="I4630" t="s">
        <v>32804</v>
      </c>
      <c r="J4630" t="s">
        <v>32805</v>
      </c>
      <c r="K4630">
        <v>16</v>
      </c>
      <c r="L4630" t="s">
        <v>6414</v>
      </c>
      <c r="N4630" t="s">
        <v>68</v>
      </c>
      <c r="O4630" t="s">
        <v>130</v>
      </c>
      <c r="P4630" t="s">
        <v>147</v>
      </c>
      <c r="R4630" t="s">
        <v>903</v>
      </c>
      <c r="S4630" t="s">
        <v>87</v>
      </c>
      <c r="T4630" t="s">
        <v>1394</v>
      </c>
      <c r="W4630" t="s">
        <v>32806</v>
      </c>
      <c r="X4630" t="s">
        <v>38</v>
      </c>
    </row>
    <row r="4631" spans="1:24" x14ac:dyDescent="0.3">
      <c r="A4631">
        <v>973794</v>
      </c>
      <c r="B4631" t="s">
        <v>32807</v>
      </c>
      <c r="C4631" t="s">
        <v>32808</v>
      </c>
      <c r="D4631" t="s">
        <v>32809</v>
      </c>
      <c r="F4631" t="s">
        <v>1833</v>
      </c>
      <c r="G4631" t="s">
        <v>27</v>
      </c>
      <c r="H4631" t="s">
        <v>32810</v>
      </c>
      <c r="I4631" t="s">
        <v>32811</v>
      </c>
      <c r="J4631" t="s">
        <v>32812</v>
      </c>
      <c r="K4631">
        <v>21</v>
      </c>
      <c r="L4631" t="s">
        <v>637</v>
      </c>
      <c r="N4631" t="s">
        <v>68</v>
      </c>
      <c r="O4631" t="s">
        <v>130</v>
      </c>
      <c r="P4631" t="s">
        <v>147</v>
      </c>
      <c r="Q4631" t="s">
        <v>33</v>
      </c>
      <c r="R4631" t="s">
        <v>34</v>
      </c>
      <c r="S4631" t="s">
        <v>32813</v>
      </c>
      <c r="W4631" t="s">
        <v>32814</v>
      </c>
      <c r="X4631" t="s">
        <v>38</v>
      </c>
    </row>
    <row r="4632" spans="1:24" x14ac:dyDescent="0.3">
      <c r="A4632">
        <v>973796</v>
      </c>
      <c r="B4632" t="s">
        <v>32815</v>
      </c>
      <c r="C4632" t="s">
        <v>32816</v>
      </c>
      <c r="D4632" t="s">
        <v>32817</v>
      </c>
      <c r="F4632" t="s">
        <v>356</v>
      </c>
      <c r="G4632" t="s">
        <v>43</v>
      </c>
      <c r="H4632" t="s">
        <v>32818</v>
      </c>
      <c r="J4632" t="s">
        <v>32819</v>
      </c>
      <c r="N4632" t="s">
        <v>31</v>
      </c>
      <c r="R4632" t="s">
        <v>78</v>
      </c>
      <c r="S4632" t="s">
        <v>32820</v>
      </c>
      <c r="T4632" t="s">
        <v>23196</v>
      </c>
      <c r="W4632" t="s">
        <v>32821</v>
      </c>
      <c r="X4632" t="s">
        <v>38</v>
      </c>
    </row>
    <row r="4633" spans="1:24" x14ac:dyDescent="0.3">
      <c r="A4633">
        <v>973797</v>
      </c>
      <c r="B4633">
        <v>2225</v>
      </c>
      <c r="C4633" t="s">
        <v>32822</v>
      </c>
      <c r="D4633" t="s">
        <v>32823</v>
      </c>
      <c r="F4633" t="s">
        <v>258</v>
      </c>
      <c r="G4633" t="s">
        <v>27</v>
      </c>
      <c r="H4633" t="s">
        <v>32824</v>
      </c>
      <c r="I4633" t="s">
        <v>32825</v>
      </c>
      <c r="J4633" t="s">
        <v>32826</v>
      </c>
      <c r="K4633">
        <v>33</v>
      </c>
      <c r="L4633" t="s">
        <v>1672</v>
      </c>
      <c r="M4633" t="s">
        <v>32827</v>
      </c>
      <c r="N4633" t="s">
        <v>68</v>
      </c>
      <c r="O4633" t="s">
        <v>170</v>
      </c>
      <c r="P4633" t="s">
        <v>1673</v>
      </c>
      <c r="Q4633" t="s">
        <v>33</v>
      </c>
      <c r="R4633" t="s">
        <v>34</v>
      </c>
      <c r="S4633" t="s">
        <v>32828</v>
      </c>
      <c r="T4633" t="s">
        <v>32829</v>
      </c>
      <c r="W4633" t="s">
        <v>32830</v>
      </c>
      <c r="X4633" t="s">
        <v>38</v>
      </c>
    </row>
    <row r="4634" spans="1:24" x14ac:dyDescent="0.3">
      <c r="A4634">
        <v>973798</v>
      </c>
      <c r="B4634" t="s">
        <v>32831</v>
      </c>
      <c r="C4634" t="s">
        <v>32832</v>
      </c>
      <c r="D4634" t="s">
        <v>32833</v>
      </c>
      <c r="E4634" t="s">
        <v>2809</v>
      </c>
      <c r="F4634" t="s">
        <v>165</v>
      </c>
      <c r="G4634" t="s">
        <v>43</v>
      </c>
      <c r="H4634" t="s">
        <v>32834</v>
      </c>
      <c r="J4634" t="s">
        <v>32835</v>
      </c>
      <c r="N4634" t="s">
        <v>31</v>
      </c>
      <c r="R4634" t="s">
        <v>78</v>
      </c>
      <c r="S4634" t="s">
        <v>32836</v>
      </c>
      <c r="W4634" t="s">
        <v>32837</v>
      </c>
      <c r="X4634" t="s">
        <v>38</v>
      </c>
    </row>
    <row r="4635" spans="1:24" x14ac:dyDescent="0.3">
      <c r="A4635">
        <v>973799</v>
      </c>
      <c r="B4635">
        <v>209996</v>
      </c>
      <c r="C4635" t="s">
        <v>32838</v>
      </c>
      <c r="D4635" t="s">
        <v>32839</v>
      </c>
      <c r="E4635" t="s">
        <v>195</v>
      </c>
      <c r="F4635" t="s">
        <v>1833</v>
      </c>
      <c r="G4635" t="s">
        <v>27</v>
      </c>
      <c r="H4635" t="s">
        <v>32840</v>
      </c>
      <c r="J4635" t="s">
        <v>32841</v>
      </c>
      <c r="N4635" t="s">
        <v>31</v>
      </c>
      <c r="R4635" t="s">
        <v>78</v>
      </c>
      <c r="S4635" t="s">
        <v>32842</v>
      </c>
      <c r="W4635" t="s">
        <v>32843</v>
      </c>
      <c r="X4635" t="s">
        <v>38</v>
      </c>
    </row>
    <row r="4636" spans="1:24" x14ac:dyDescent="0.3">
      <c r="A4636">
        <v>973801</v>
      </c>
      <c r="B4636">
        <v>61615</v>
      </c>
      <c r="C4636" t="s">
        <v>32844</v>
      </c>
      <c r="D4636" t="s">
        <v>32845</v>
      </c>
      <c r="F4636" t="s">
        <v>53</v>
      </c>
      <c r="G4636" t="s">
        <v>43</v>
      </c>
      <c r="H4636" t="s">
        <v>32846</v>
      </c>
      <c r="I4636" t="s">
        <v>32847</v>
      </c>
      <c r="J4636" t="s">
        <v>32848</v>
      </c>
      <c r="K4636">
        <v>39</v>
      </c>
      <c r="L4636" t="s">
        <v>1388</v>
      </c>
      <c r="N4636" t="s">
        <v>68</v>
      </c>
      <c r="O4636" t="s">
        <v>47</v>
      </c>
      <c r="P4636" t="s">
        <v>69</v>
      </c>
      <c r="Q4636" t="s">
        <v>33</v>
      </c>
      <c r="R4636" t="s">
        <v>34</v>
      </c>
      <c r="S4636" t="e">
        <f>- Neuquén - Barrio Confluencia</f>
        <v>#NAME?</v>
      </c>
      <c r="W4636" t="s">
        <v>32849</v>
      </c>
      <c r="X4636" t="s">
        <v>38</v>
      </c>
    </row>
    <row r="4637" spans="1:24" x14ac:dyDescent="0.3">
      <c r="A4637">
        <v>973802</v>
      </c>
      <c r="B4637" t="s">
        <v>29470</v>
      </c>
      <c r="C4637" t="s">
        <v>29471</v>
      </c>
      <c r="D4637" t="s">
        <v>29472</v>
      </c>
      <c r="F4637" t="s">
        <v>818</v>
      </c>
      <c r="G4637" t="s">
        <v>43</v>
      </c>
      <c r="H4637" t="s">
        <v>32850</v>
      </c>
      <c r="I4637" t="s">
        <v>32851</v>
      </c>
      <c r="J4637" t="s">
        <v>32852</v>
      </c>
      <c r="K4637">
        <v>6</v>
      </c>
      <c r="L4637" t="s">
        <v>840</v>
      </c>
      <c r="M4637" t="s">
        <v>32853</v>
      </c>
      <c r="N4637" t="s">
        <v>68</v>
      </c>
      <c r="O4637" t="s">
        <v>170</v>
      </c>
      <c r="P4637" t="s">
        <v>841</v>
      </c>
      <c r="Q4637" t="s">
        <v>33</v>
      </c>
      <c r="R4637" t="s">
        <v>34</v>
      </c>
      <c r="S4637" t="s">
        <v>29477</v>
      </c>
      <c r="T4637" t="s">
        <v>29478</v>
      </c>
      <c r="W4637" t="s">
        <v>32854</v>
      </c>
    </row>
    <row r="4638" spans="1:24" x14ac:dyDescent="0.3">
      <c r="A4638">
        <v>973803</v>
      </c>
      <c r="B4638" t="s">
        <v>32855</v>
      </c>
      <c r="C4638" t="s">
        <v>32856</v>
      </c>
      <c r="D4638" t="s">
        <v>32857</v>
      </c>
      <c r="F4638" t="s">
        <v>1911</v>
      </c>
      <c r="G4638" t="s">
        <v>27</v>
      </c>
      <c r="H4638" t="s">
        <v>32858</v>
      </c>
      <c r="I4638" t="s">
        <v>32859</v>
      </c>
      <c r="J4638" t="s">
        <v>32860</v>
      </c>
      <c r="K4638">
        <v>29</v>
      </c>
      <c r="L4638" t="s">
        <v>67</v>
      </c>
      <c r="N4638" t="s">
        <v>68</v>
      </c>
      <c r="O4638" t="s">
        <v>117</v>
      </c>
      <c r="P4638" t="s">
        <v>69</v>
      </c>
      <c r="Q4638" t="s">
        <v>33</v>
      </c>
      <c r="R4638" t="s">
        <v>34</v>
      </c>
      <c r="S4638" t="s">
        <v>32861</v>
      </c>
      <c r="T4638" t="s">
        <v>36</v>
      </c>
      <c r="W4638" t="s">
        <v>2138</v>
      </c>
      <c r="X4638" t="s">
        <v>38</v>
      </c>
    </row>
    <row r="4639" spans="1:24" x14ac:dyDescent="0.3">
      <c r="A4639">
        <v>973804</v>
      </c>
      <c r="B4639">
        <v>20923</v>
      </c>
      <c r="C4639" t="s">
        <v>25031</v>
      </c>
      <c r="D4639" t="s">
        <v>25032</v>
      </c>
      <c r="F4639" t="s">
        <v>514</v>
      </c>
      <c r="G4639" t="s">
        <v>27</v>
      </c>
      <c r="H4639" t="s">
        <v>32862</v>
      </c>
      <c r="I4639" t="s">
        <v>32863</v>
      </c>
      <c r="J4639" t="s">
        <v>32864</v>
      </c>
      <c r="K4639">
        <v>32</v>
      </c>
      <c r="L4639" t="s">
        <v>32865</v>
      </c>
      <c r="N4639" t="s">
        <v>68</v>
      </c>
      <c r="O4639" t="s">
        <v>47</v>
      </c>
      <c r="P4639" t="s">
        <v>6936</v>
      </c>
      <c r="Q4639" t="s">
        <v>33</v>
      </c>
      <c r="R4639" t="s">
        <v>34</v>
      </c>
      <c r="S4639" t="s">
        <v>25036</v>
      </c>
      <c r="T4639" t="s">
        <v>58</v>
      </c>
      <c r="W4639" t="s">
        <v>32866</v>
      </c>
      <c r="X4639" t="s">
        <v>38</v>
      </c>
    </row>
    <row r="4640" spans="1:24" x14ac:dyDescent="0.3">
      <c r="A4640">
        <v>973806</v>
      </c>
      <c r="B4640" t="s">
        <v>32867</v>
      </c>
      <c r="C4640" t="s">
        <v>32868</v>
      </c>
      <c r="D4640" t="s">
        <v>32869</v>
      </c>
      <c r="F4640" t="s">
        <v>125</v>
      </c>
      <c r="G4640" t="s">
        <v>43</v>
      </c>
      <c r="H4640" t="s">
        <v>32870</v>
      </c>
      <c r="I4640" t="s">
        <v>32871</v>
      </c>
      <c r="J4640" t="s">
        <v>32872</v>
      </c>
      <c r="K4640">
        <v>19</v>
      </c>
      <c r="L4640" t="s">
        <v>32873</v>
      </c>
      <c r="N4640" t="s">
        <v>68</v>
      </c>
      <c r="O4640" t="s">
        <v>47</v>
      </c>
      <c r="P4640" t="s">
        <v>1130</v>
      </c>
      <c r="Q4640" t="s">
        <v>33</v>
      </c>
      <c r="R4640" t="s">
        <v>34</v>
      </c>
      <c r="S4640" t="e">
        <f>- Provincia: BUENOS AIRES</f>
        <v>#NAME?</v>
      </c>
      <c r="W4640" t="s">
        <v>32874</v>
      </c>
      <c r="X4640" t="s">
        <v>38</v>
      </c>
    </row>
    <row r="4641" spans="1:24" x14ac:dyDescent="0.3">
      <c r="A4641">
        <v>973807</v>
      </c>
      <c r="B4641">
        <v>183835</v>
      </c>
      <c r="C4641" t="s">
        <v>32875</v>
      </c>
      <c r="D4641" t="s">
        <v>32876</v>
      </c>
      <c r="E4641" t="s">
        <v>140</v>
      </c>
      <c r="F4641" t="s">
        <v>507</v>
      </c>
      <c r="G4641" t="s">
        <v>27</v>
      </c>
      <c r="H4641" t="s">
        <v>32877</v>
      </c>
      <c r="J4641" t="s">
        <v>32878</v>
      </c>
      <c r="N4641" t="s">
        <v>31</v>
      </c>
      <c r="R4641" t="s">
        <v>78</v>
      </c>
      <c r="S4641" t="s">
        <v>32879</v>
      </c>
      <c r="T4641" t="s">
        <v>204</v>
      </c>
      <c r="W4641" t="s">
        <v>32880</v>
      </c>
    </row>
    <row r="4642" spans="1:24" x14ac:dyDescent="0.3">
      <c r="A4642">
        <v>973808</v>
      </c>
      <c r="B4642" t="s">
        <v>25541</v>
      </c>
      <c r="C4642" t="s">
        <v>25542</v>
      </c>
      <c r="D4642" t="s">
        <v>25543</v>
      </c>
      <c r="F4642" t="s">
        <v>209</v>
      </c>
      <c r="G4642" t="s">
        <v>27</v>
      </c>
      <c r="H4642" t="s">
        <v>32877</v>
      </c>
      <c r="I4642" t="s">
        <v>32881</v>
      </c>
      <c r="J4642" t="s">
        <v>32882</v>
      </c>
      <c r="K4642">
        <v>16</v>
      </c>
      <c r="L4642" t="s">
        <v>1213</v>
      </c>
      <c r="N4642" t="s">
        <v>68</v>
      </c>
      <c r="O4642" t="s">
        <v>117</v>
      </c>
      <c r="P4642" t="s">
        <v>841</v>
      </c>
      <c r="Q4642" t="s">
        <v>33</v>
      </c>
      <c r="R4642" t="s">
        <v>34</v>
      </c>
      <c r="S4642" t="e">
        <f>- Provincia: SALTA</f>
        <v>#NAME?</v>
      </c>
      <c r="T4642" t="s">
        <v>25547</v>
      </c>
      <c r="W4642" t="s">
        <v>3908</v>
      </c>
      <c r="X4642" t="s">
        <v>38</v>
      </c>
    </row>
    <row r="4643" spans="1:24" x14ac:dyDescent="0.3">
      <c r="A4643">
        <v>973809</v>
      </c>
      <c r="B4643" t="s">
        <v>32406</v>
      </c>
      <c r="C4643" t="s">
        <v>32407</v>
      </c>
      <c r="D4643" t="s">
        <v>32408</v>
      </c>
      <c r="F4643" t="s">
        <v>75</v>
      </c>
      <c r="G4643" t="s">
        <v>27</v>
      </c>
      <c r="H4643" t="s">
        <v>32883</v>
      </c>
      <c r="J4643" t="s">
        <v>32884</v>
      </c>
      <c r="N4643" t="s">
        <v>31</v>
      </c>
      <c r="R4643" t="s">
        <v>78</v>
      </c>
      <c r="S4643" t="s">
        <v>32411</v>
      </c>
      <c r="T4643" t="s">
        <v>646</v>
      </c>
      <c r="W4643" t="s">
        <v>32885</v>
      </c>
      <c r="X4643" t="s">
        <v>38</v>
      </c>
    </row>
    <row r="4644" spans="1:24" x14ac:dyDescent="0.3">
      <c r="A4644">
        <v>973810</v>
      </c>
      <c r="B4644" t="s">
        <v>32886</v>
      </c>
      <c r="C4644" t="s">
        <v>32887</v>
      </c>
      <c r="D4644" t="s">
        <v>32888</v>
      </c>
      <c r="F4644" t="s">
        <v>485</v>
      </c>
      <c r="G4644" t="s">
        <v>27</v>
      </c>
      <c r="H4644" t="s">
        <v>32889</v>
      </c>
      <c r="I4644" t="s">
        <v>32890</v>
      </c>
      <c r="J4644" t="s">
        <v>32891</v>
      </c>
      <c r="K4644">
        <v>27</v>
      </c>
      <c r="L4644" t="s">
        <v>2321</v>
      </c>
      <c r="N4644" t="s">
        <v>68</v>
      </c>
      <c r="O4644" t="s">
        <v>117</v>
      </c>
      <c r="P4644" t="s">
        <v>577</v>
      </c>
      <c r="Q4644" t="s">
        <v>33</v>
      </c>
      <c r="R4644" t="s">
        <v>34</v>
      </c>
      <c r="S4644" t="s">
        <v>32892</v>
      </c>
      <c r="W4644" t="s">
        <v>32893</v>
      </c>
      <c r="X4644" t="s">
        <v>38</v>
      </c>
    </row>
    <row r="4645" spans="1:24" x14ac:dyDescent="0.3">
      <c r="A4645">
        <v>973811</v>
      </c>
      <c r="B4645">
        <v>42855</v>
      </c>
      <c r="C4645" t="s">
        <v>32077</v>
      </c>
      <c r="D4645" t="s">
        <v>32078</v>
      </c>
      <c r="F4645" t="s">
        <v>1448</v>
      </c>
      <c r="G4645" t="s">
        <v>43</v>
      </c>
      <c r="H4645" t="s">
        <v>32894</v>
      </c>
      <c r="I4645" t="s">
        <v>32895</v>
      </c>
      <c r="J4645" t="s">
        <v>32896</v>
      </c>
      <c r="K4645">
        <v>31</v>
      </c>
      <c r="L4645" t="s">
        <v>32897</v>
      </c>
      <c r="N4645" t="s">
        <v>68</v>
      </c>
      <c r="O4645" t="s">
        <v>47</v>
      </c>
      <c r="P4645" t="s">
        <v>32347</v>
      </c>
      <c r="Q4645" t="s">
        <v>33</v>
      </c>
      <c r="R4645" t="s">
        <v>34</v>
      </c>
      <c r="S4645" t="s">
        <v>32082</v>
      </c>
      <c r="W4645" t="s">
        <v>32898</v>
      </c>
      <c r="X4645" t="s">
        <v>38</v>
      </c>
    </row>
    <row r="4646" spans="1:24" x14ac:dyDescent="0.3">
      <c r="A4646">
        <v>973812</v>
      </c>
      <c r="B4646" t="s">
        <v>32899</v>
      </c>
      <c r="C4646" t="s">
        <v>32900</v>
      </c>
      <c r="D4646" t="s">
        <v>32901</v>
      </c>
      <c r="F4646" t="s">
        <v>302</v>
      </c>
      <c r="G4646" t="s">
        <v>27</v>
      </c>
      <c r="H4646" t="s">
        <v>32902</v>
      </c>
      <c r="I4646" t="s">
        <v>32903</v>
      </c>
      <c r="J4646" t="s">
        <v>32904</v>
      </c>
      <c r="K4646">
        <v>35</v>
      </c>
      <c r="L4646" t="s">
        <v>32905</v>
      </c>
      <c r="N4646" t="s">
        <v>68</v>
      </c>
      <c r="O4646" t="s">
        <v>117</v>
      </c>
      <c r="P4646" t="s">
        <v>782</v>
      </c>
      <c r="Q4646" t="s">
        <v>33</v>
      </c>
      <c r="R4646" t="s">
        <v>34</v>
      </c>
      <c r="S4646" t="s">
        <v>32906</v>
      </c>
      <c r="W4646" t="s">
        <v>32907</v>
      </c>
      <c r="X4646" t="s">
        <v>38</v>
      </c>
    </row>
    <row r="4647" spans="1:24" x14ac:dyDescent="0.3">
      <c r="A4647">
        <v>973813</v>
      </c>
      <c r="B4647">
        <v>226103</v>
      </c>
      <c r="C4647" t="s">
        <v>32908</v>
      </c>
      <c r="D4647" t="s">
        <v>32909</v>
      </c>
      <c r="F4647" t="s">
        <v>112</v>
      </c>
      <c r="G4647" t="s">
        <v>27</v>
      </c>
      <c r="H4647" t="s">
        <v>32910</v>
      </c>
      <c r="I4647" t="s">
        <v>32911</v>
      </c>
      <c r="J4647" t="s">
        <v>32912</v>
      </c>
      <c r="K4647">
        <v>16</v>
      </c>
      <c r="L4647" t="s">
        <v>32913</v>
      </c>
      <c r="N4647" t="s">
        <v>68</v>
      </c>
      <c r="O4647" t="s">
        <v>1411</v>
      </c>
      <c r="P4647" t="s">
        <v>32540</v>
      </c>
      <c r="Q4647" t="s">
        <v>33</v>
      </c>
      <c r="R4647" t="s">
        <v>34</v>
      </c>
      <c r="S4647" t="s">
        <v>32914</v>
      </c>
      <c r="T4647" t="s">
        <v>32915</v>
      </c>
      <c r="W4647" t="s">
        <v>32916</v>
      </c>
      <c r="X4647" t="s">
        <v>38</v>
      </c>
    </row>
    <row r="4648" spans="1:24" x14ac:dyDescent="0.3">
      <c r="A4648">
        <v>973814</v>
      </c>
      <c r="B4648">
        <v>103850</v>
      </c>
      <c r="C4648" t="s">
        <v>32917</v>
      </c>
      <c r="D4648" t="s">
        <v>32918</v>
      </c>
      <c r="E4648" t="s">
        <v>195</v>
      </c>
      <c r="F4648" t="s">
        <v>572</v>
      </c>
      <c r="G4648" t="s">
        <v>27</v>
      </c>
      <c r="H4648" t="s">
        <v>32919</v>
      </c>
      <c r="I4648" t="s">
        <v>32920</v>
      </c>
      <c r="J4648" t="s">
        <v>32921</v>
      </c>
      <c r="K4648">
        <v>17</v>
      </c>
      <c r="M4648" t="s">
        <v>32922</v>
      </c>
      <c r="N4648" t="s">
        <v>68</v>
      </c>
      <c r="O4648" t="s">
        <v>170</v>
      </c>
      <c r="P4648" t="s">
        <v>2043</v>
      </c>
      <c r="Q4648" t="s">
        <v>33</v>
      </c>
      <c r="R4648" t="s">
        <v>34</v>
      </c>
      <c r="S4648" t="s">
        <v>32923</v>
      </c>
      <c r="W4648" t="s">
        <v>32924</v>
      </c>
      <c r="X4648" t="s">
        <v>38</v>
      </c>
    </row>
    <row r="4649" spans="1:24" x14ac:dyDescent="0.3">
      <c r="A4649">
        <v>973816</v>
      </c>
      <c r="B4649">
        <v>333997</v>
      </c>
      <c r="C4649" t="s">
        <v>26912</v>
      </c>
      <c r="D4649" t="s">
        <v>26913</v>
      </c>
      <c r="F4649" t="s">
        <v>125</v>
      </c>
      <c r="G4649" t="s">
        <v>43</v>
      </c>
      <c r="H4649" t="s">
        <v>32925</v>
      </c>
      <c r="I4649" t="s">
        <v>32926</v>
      </c>
      <c r="J4649" t="s">
        <v>32927</v>
      </c>
      <c r="K4649">
        <v>44</v>
      </c>
      <c r="M4649" t="s">
        <v>32928</v>
      </c>
      <c r="N4649" t="s">
        <v>68</v>
      </c>
      <c r="O4649" t="s">
        <v>170</v>
      </c>
      <c r="P4649" t="s">
        <v>519</v>
      </c>
      <c r="Q4649" t="s">
        <v>33</v>
      </c>
      <c r="R4649" t="s">
        <v>34</v>
      </c>
      <c r="S4649" t="s">
        <v>26917</v>
      </c>
      <c r="W4649" t="s">
        <v>32929</v>
      </c>
      <c r="X4649" t="s">
        <v>38</v>
      </c>
    </row>
    <row r="4650" spans="1:24" x14ac:dyDescent="0.3">
      <c r="A4650">
        <v>973818</v>
      </c>
      <c r="B4650">
        <v>72934</v>
      </c>
      <c r="C4650" t="s">
        <v>32930</v>
      </c>
      <c r="D4650" t="s">
        <v>32931</v>
      </c>
      <c r="E4650" t="s">
        <v>195</v>
      </c>
      <c r="F4650" t="s">
        <v>787</v>
      </c>
      <c r="G4650" t="s">
        <v>43</v>
      </c>
      <c r="H4650" t="s">
        <v>32932</v>
      </c>
      <c r="I4650" t="s">
        <v>32932</v>
      </c>
      <c r="J4650" t="s">
        <v>32933</v>
      </c>
      <c r="K4650">
        <v>0</v>
      </c>
      <c r="N4650" t="s">
        <v>31</v>
      </c>
      <c r="O4650" t="s">
        <v>3200</v>
      </c>
      <c r="R4650" t="s">
        <v>20023</v>
      </c>
      <c r="S4650" t="e">
        <f>- Plottier</f>
        <v>#NAME?</v>
      </c>
      <c r="T4650" t="s">
        <v>32934</v>
      </c>
      <c r="W4650" t="s">
        <v>2688</v>
      </c>
    </row>
    <row r="4651" spans="1:24" x14ac:dyDescent="0.3">
      <c r="A4651">
        <v>973817</v>
      </c>
      <c r="B4651">
        <v>76539</v>
      </c>
      <c r="C4651" t="s">
        <v>300</v>
      </c>
      <c r="D4651" t="s">
        <v>301</v>
      </c>
      <c r="E4651" t="s">
        <v>195</v>
      </c>
      <c r="F4651" t="s">
        <v>302</v>
      </c>
      <c r="G4651" t="s">
        <v>43</v>
      </c>
      <c r="H4651" t="s">
        <v>32935</v>
      </c>
      <c r="I4651" t="s">
        <v>32936</v>
      </c>
      <c r="J4651" t="s">
        <v>32937</v>
      </c>
      <c r="K4651">
        <v>27</v>
      </c>
      <c r="M4651" t="s">
        <v>32938</v>
      </c>
      <c r="N4651" t="s">
        <v>68</v>
      </c>
      <c r="O4651" t="s">
        <v>170</v>
      </c>
      <c r="P4651" t="s">
        <v>2512</v>
      </c>
      <c r="Q4651" t="s">
        <v>33</v>
      </c>
      <c r="R4651" t="s">
        <v>34</v>
      </c>
      <c r="S4651" t="s">
        <v>307</v>
      </c>
      <c r="T4651" t="s">
        <v>308</v>
      </c>
      <c r="W4651" t="s">
        <v>32939</v>
      </c>
      <c r="X4651" t="s">
        <v>38</v>
      </c>
    </row>
    <row r="4652" spans="1:24" x14ac:dyDescent="0.3">
      <c r="A4652">
        <v>973820</v>
      </c>
      <c r="B4652">
        <v>307866</v>
      </c>
      <c r="C4652" t="s">
        <v>29251</v>
      </c>
      <c r="D4652" t="s">
        <v>29252</v>
      </c>
      <c r="F4652" t="s">
        <v>630</v>
      </c>
      <c r="G4652" t="s">
        <v>43</v>
      </c>
      <c r="H4652" t="s">
        <v>32940</v>
      </c>
      <c r="I4652" t="s">
        <v>32941</v>
      </c>
      <c r="J4652" t="s">
        <v>32942</v>
      </c>
      <c r="K4652">
        <v>57</v>
      </c>
      <c r="L4652" t="s">
        <v>32943</v>
      </c>
      <c r="N4652" t="s">
        <v>68</v>
      </c>
      <c r="O4652" t="s">
        <v>1411</v>
      </c>
      <c r="P4652" t="s">
        <v>32944</v>
      </c>
      <c r="Q4652" t="s">
        <v>119</v>
      </c>
      <c r="R4652" t="s">
        <v>120</v>
      </c>
      <c r="S4652" t="s">
        <v>29258</v>
      </c>
      <c r="T4652" t="s">
        <v>10412</v>
      </c>
      <c r="W4652" t="s">
        <v>20668</v>
      </c>
      <c r="X4652" t="s">
        <v>38</v>
      </c>
    </row>
    <row r="4653" spans="1:24" x14ac:dyDescent="0.3">
      <c r="A4653">
        <v>973822</v>
      </c>
      <c r="B4653">
        <v>103967</v>
      </c>
      <c r="C4653" t="s">
        <v>32945</v>
      </c>
      <c r="D4653" t="s">
        <v>32946</v>
      </c>
      <c r="F4653" t="s">
        <v>818</v>
      </c>
      <c r="G4653" t="s">
        <v>27</v>
      </c>
      <c r="H4653" t="s">
        <v>32947</v>
      </c>
      <c r="I4653" t="s">
        <v>32948</v>
      </c>
      <c r="J4653" t="s">
        <v>32949</v>
      </c>
      <c r="K4653">
        <v>84</v>
      </c>
      <c r="L4653" t="s">
        <v>8332</v>
      </c>
      <c r="N4653" t="s">
        <v>68</v>
      </c>
      <c r="O4653" t="s">
        <v>117</v>
      </c>
      <c r="P4653" t="s">
        <v>32950</v>
      </c>
      <c r="Q4653" t="s">
        <v>33</v>
      </c>
      <c r="R4653" t="s">
        <v>34</v>
      </c>
      <c r="S4653" t="s">
        <v>32951</v>
      </c>
      <c r="T4653" t="s">
        <v>58</v>
      </c>
      <c r="W4653" t="s">
        <v>32952</v>
      </c>
      <c r="X4653" t="s">
        <v>38</v>
      </c>
    </row>
    <row r="4654" spans="1:24" x14ac:dyDescent="0.3">
      <c r="A4654">
        <v>973823</v>
      </c>
      <c r="B4654" t="s">
        <v>32953</v>
      </c>
      <c r="C4654" t="s">
        <v>32954</v>
      </c>
      <c r="D4654" t="s">
        <v>32955</v>
      </c>
      <c r="F4654" t="s">
        <v>102</v>
      </c>
      <c r="G4654" t="s">
        <v>43</v>
      </c>
      <c r="H4654" t="s">
        <v>32956</v>
      </c>
      <c r="I4654" t="s">
        <v>32957</v>
      </c>
      <c r="J4654" t="s">
        <v>32958</v>
      </c>
      <c r="K4654">
        <v>72</v>
      </c>
      <c r="L4654" t="s">
        <v>11684</v>
      </c>
      <c r="N4654" t="s">
        <v>68</v>
      </c>
      <c r="O4654" t="s">
        <v>47</v>
      </c>
      <c r="P4654" t="s">
        <v>4029</v>
      </c>
      <c r="Q4654" t="s">
        <v>33</v>
      </c>
      <c r="R4654" t="s">
        <v>34</v>
      </c>
      <c r="S4654" t="s">
        <v>32959</v>
      </c>
      <c r="W4654" t="s">
        <v>32960</v>
      </c>
      <c r="X4654" t="s">
        <v>38</v>
      </c>
    </row>
    <row r="4655" spans="1:24" x14ac:dyDescent="0.3">
      <c r="A4655">
        <v>973824</v>
      </c>
      <c r="B4655">
        <v>239210</v>
      </c>
      <c r="C4655" t="s">
        <v>32961</v>
      </c>
      <c r="D4655" t="s">
        <v>32962</v>
      </c>
      <c r="E4655" t="s">
        <v>1788</v>
      </c>
      <c r="F4655" t="s">
        <v>738</v>
      </c>
      <c r="G4655" t="s">
        <v>27</v>
      </c>
      <c r="H4655" t="s">
        <v>32963</v>
      </c>
      <c r="I4655" t="s">
        <v>32964</v>
      </c>
      <c r="J4655" t="s">
        <v>32965</v>
      </c>
      <c r="K4655">
        <v>37</v>
      </c>
      <c r="N4655" t="s">
        <v>31</v>
      </c>
      <c r="O4655" t="s">
        <v>47</v>
      </c>
      <c r="Q4655" t="s">
        <v>33</v>
      </c>
      <c r="R4655" t="s">
        <v>34</v>
      </c>
      <c r="S4655" t="s">
        <v>32966</v>
      </c>
      <c r="T4655" t="s">
        <v>1345</v>
      </c>
      <c r="W4655" t="s">
        <v>32967</v>
      </c>
      <c r="X4655" t="s">
        <v>60</v>
      </c>
    </row>
    <row r="4656" spans="1:24" x14ac:dyDescent="0.3">
      <c r="A4656">
        <v>973825</v>
      </c>
      <c r="B4656">
        <v>221650</v>
      </c>
      <c r="C4656" t="s">
        <v>32968</v>
      </c>
      <c r="D4656" t="s">
        <v>32969</v>
      </c>
      <c r="E4656" t="s">
        <v>101</v>
      </c>
      <c r="F4656" t="s">
        <v>668</v>
      </c>
      <c r="G4656" t="s">
        <v>43</v>
      </c>
      <c r="H4656" t="s">
        <v>32970</v>
      </c>
      <c r="I4656" t="s">
        <v>32971</v>
      </c>
      <c r="J4656" t="s">
        <v>32972</v>
      </c>
      <c r="K4656">
        <v>41</v>
      </c>
      <c r="N4656" t="s">
        <v>31</v>
      </c>
      <c r="O4656" t="s">
        <v>47</v>
      </c>
      <c r="Q4656" t="s">
        <v>33</v>
      </c>
      <c r="R4656" t="s">
        <v>34</v>
      </c>
      <c r="S4656" t="s">
        <v>32973</v>
      </c>
      <c r="T4656" t="s">
        <v>579</v>
      </c>
      <c r="W4656" t="s">
        <v>19586</v>
      </c>
      <c r="X4656" t="s">
        <v>60</v>
      </c>
    </row>
    <row r="4657" spans="1:24" x14ac:dyDescent="0.3">
      <c r="A4657">
        <v>973826</v>
      </c>
      <c r="B4657" t="s">
        <v>16009</v>
      </c>
      <c r="C4657" t="s">
        <v>16010</v>
      </c>
      <c r="D4657" t="s">
        <v>16011</v>
      </c>
      <c r="F4657" t="s">
        <v>463</v>
      </c>
      <c r="G4657" t="s">
        <v>43</v>
      </c>
      <c r="H4657" t="s">
        <v>32974</v>
      </c>
      <c r="I4657" t="s">
        <v>32975</v>
      </c>
      <c r="J4657" t="s">
        <v>32976</v>
      </c>
      <c r="K4657">
        <v>48</v>
      </c>
      <c r="L4657" t="s">
        <v>32977</v>
      </c>
      <c r="N4657" t="s">
        <v>68</v>
      </c>
      <c r="O4657" t="s">
        <v>170</v>
      </c>
      <c r="P4657" t="s">
        <v>9932</v>
      </c>
      <c r="Q4657" t="s">
        <v>33</v>
      </c>
      <c r="R4657" t="s">
        <v>34</v>
      </c>
      <c r="S4657" t="s">
        <v>16015</v>
      </c>
      <c r="T4657" t="s">
        <v>11226</v>
      </c>
      <c r="W4657" t="s">
        <v>32978</v>
      </c>
      <c r="X4657" t="s">
        <v>60</v>
      </c>
    </row>
    <row r="4658" spans="1:24" x14ac:dyDescent="0.3">
      <c r="A4658">
        <v>973827</v>
      </c>
      <c r="B4658" t="s">
        <v>32979</v>
      </c>
      <c r="C4658" t="s">
        <v>32980</v>
      </c>
      <c r="D4658" t="s">
        <v>32981</v>
      </c>
      <c r="E4658" t="s">
        <v>140</v>
      </c>
      <c r="F4658" t="s">
        <v>42</v>
      </c>
      <c r="G4658" t="s">
        <v>43</v>
      </c>
      <c r="H4658" t="s">
        <v>32982</v>
      </c>
      <c r="I4658" t="s">
        <v>32983</v>
      </c>
      <c r="J4658" t="s">
        <v>32984</v>
      </c>
      <c r="K4658">
        <v>64</v>
      </c>
      <c r="L4658" t="s">
        <v>3030</v>
      </c>
      <c r="N4658" t="s">
        <v>68</v>
      </c>
      <c r="O4658" t="s">
        <v>47</v>
      </c>
      <c r="P4658" t="s">
        <v>491</v>
      </c>
      <c r="Q4658" t="s">
        <v>33</v>
      </c>
      <c r="R4658" t="s">
        <v>34</v>
      </c>
      <c r="S4658" t="e">
        <f>- Neuquén</f>
        <v>#NAME?</v>
      </c>
      <c r="T4658" t="s">
        <v>32985</v>
      </c>
      <c r="W4658" t="s">
        <v>32986</v>
      </c>
      <c r="X4658" t="s">
        <v>38</v>
      </c>
    </row>
    <row r="4659" spans="1:24" x14ac:dyDescent="0.3">
      <c r="A4659">
        <v>973828</v>
      </c>
      <c r="B4659" t="s">
        <v>32987</v>
      </c>
      <c r="C4659" t="s">
        <v>32988</v>
      </c>
      <c r="D4659" t="s">
        <v>32989</v>
      </c>
      <c r="F4659" t="s">
        <v>909</v>
      </c>
      <c r="G4659" t="s">
        <v>43</v>
      </c>
      <c r="H4659" t="s">
        <v>32990</v>
      </c>
      <c r="I4659" t="s">
        <v>32991</v>
      </c>
      <c r="J4659" t="s">
        <v>32992</v>
      </c>
      <c r="K4659">
        <v>65</v>
      </c>
      <c r="L4659" t="s">
        <v>32993</v>
      </c>
      <c r="N4659" t="s">
        <v>68</v>
      </c>
      <c r="O4659" t="s">
        <v>47</v>
      </c>
      <c r="P4659" t="s">
        <v>5814</v>
      </c>
      <c r="Q4659" t="s">
        <v>33</v>
      </c>
      <c r="R4659" t="s">
        <v>34</v>
      </c>
      <c r="S4659" t="s">
        <v>32994</v>
      </c>
      <c r="W4659" t="s">
        <v>32995</v>
      </c>
      <c r="X4659" t="s">
        <v>38</v>
      </c>
    </row>
    <row r="4660" spans="1:24" x14ac:dyDescent="0.3">
      <c r="A4660">
        <v>973829</v>
      </c>
      <c r="B4660" t="s">
        <v>32996</v>
      </c>
      <c r="C4660" t="s">
        <v>32997</v>
      </c>
      <c r="D4660" t="s">
        <v>32998</v>
      </c>
      <c r="E4660" t="s">
        <v>101</v>
      </c>
      <c r="F4660" t="s">
        <v>847</v>
      </c>
      <c r="G4660" t="s">
        <v>27</v>
      </c>
      <c r="H4660" t="s">
        <v>32999</v>
      </c>
      <c r="I4660" t="s">
        <v>33000</v>
      </c>
      <c r="J4660" t="s">
        <v>33001</v>
      </c>
      <c r="K4660">
        <v>60</v>
      </c>
      <c r="M4660" t="s">
        <v>1816</v>
      </c>
      <c r="N4660" t="s">
        <v>68</v>
      </c>
      <c r="O4660" t="s">
        <v>117</v>
      </c>
      <c r="P4660" t="s">
        <v>11501</v>
      </c>
      <c r="Q4660" t="s">
        <v>33</v>
      </c>
      <c r="R4660" t="s">
        <v>34</v>
      </c>
      <c r="S4660" t="s">
        <v>33002</v>
      </c>
      <c r="W4660" t="s">
        <v>33003</v>
      </c>
      <c r="X4660" t="s">
        <v>38</v>
      </c>
    </row>
    <row r="4661" spans="1:24" x14ac:dyDescent="0.3">
      <c r="A4661">
        <v>973831</v>
      </c>
      <c r="B4661">
        <v>252260</v>
      </c>
      <c r="C4661" t="s">
        <v>17852</v>
      </c>
      <c r="D4661" t="s">
        <v>17853</v>
      </c>
      <c r="E4661" t="s">
        <v>364</v>
      </c>
      <c r="F4661" t="s">
        <v>507</v>
      </c>
      <c r="G4661" t="s">
        <v>43</v>
      </c>
      <c r="H4661" t="s">
        <v>33004</v>
      </c>
      <c r="I4661" t="s">
        <v>33005</v>
      </c>
      <c r="J4661" t="s">
        <v>33006</v>
      </c>
      <c r="K4661">
        <v>70</v>
      </c>
      <c r="L4661" t="s">
        <v>33007</v>
      </c>
      <c r="N4661" t="s">
        <v>68</v>
      </c>
      <c r="O4661" t="s">
        <v>117</v>
      </c>
      <c r="P4661" t="s">
        <v>3338</v>
      </c>
      <c r="Q4661" t="s">
        <v>33</v>
      </c>
      <c r="R4661" t="s">
        <v>34</v>
      </c>
      <c r="S4661" t="s">
        <v>17857</v>
      </c>
      <c r="T4661" t="s">
        <v>717</v>
      </c>
      <c r="W4661" t="s">
        <v>17037</v>
      </c>
      <c r="X4661" t="s">
        <v>38</v>
      </c>
    </row>
    <row r="4662" spans="1:24" x14ac:dyDescent="0.3">
      <c r="A4662">
        <v>973832</v>
      </c>
      <c r="B4662">
        <v>284492</v>
      </c>
      <c r="C4662" t="s">
        <v>33008</v>
      </c>
      <c r="D4662" t="s">
        <v>33009</v>
      </c>
      <c r="E4662" t="s">
        <v>195</v>
      </c>
      <c r="F4662" t="s">
        <v>365</v>
      </c>
      <c r="G4662" t="s">
        <v>27</v>
      </c>
      <c r="H4662" t="s">
        <v>33010</v>
      </c>
      <c r="I4662" t="s">
        <v>33011</v>
      </c>
      <c r="J4662" t="s">
        <v>33012</v>
      </c>
      <c r="K4662">
        <v>83</v>
      </c>
      <c r="L4662" t="s">
        <v>3030</v>
      </c>
      <c r="N4662" t="s">
        <v>68</v>
      </c>
      <c r="O4662" t="s">
        <v>47</v>
      </c>
      <c r="P4662" t="s">
        <v>491</v>
      </c>
      <c r="Q4662" t="s">
        <v>33</v>
      </c>
      <c r="R4662" t="s">
        <v>34</v>
      </c>
      <c r="S4662" t="s">
        <v>33013</v>
      </c>
      <c r="T4662" t="s">
        <v>390</v>
      </c>
      <c r="W4662" t="s">
        <v>33014</v>
      </c>
      <c r="X4662" t="s">
        <v>38</v>
      </c>
    </row>
    <row r="4663" spans="1:24" x14ac:dyDescent="0.3">
      <c r="A4663">
        <v>973833</v>
      </c>
      <c r="B4663">
        <v>123171</v>
      </c>
      <c r="C4663" t="s">
        <v>19819</v>
      </c>
      <c r="D4663" t="s">
        <v>19820</v>
      </c>
      <c r="E4663" t="s">
        <v>185</v>
      </c>
      <c r="F4663" t="s">
        <v>584</v>
      </c>
      <c r="G4663" t="s">
        <v>27</v>
      </c>
      <c r="H4663" t="s">
        <v>33015</v>
      </c>
      <c r="J4663" t="s">
        <v>33016</v>
      </c>
      <c r="N4663" t="s">
        <v>31</v>
      </c>
      <c r="R4663" t="s">
        <v>78</v>
      </c>
      <c r="S4663" t="s">
        <v>19824</v>
      </c>
      <c r="W4663" t="s">
        <v>33017</v>
      </c>
    </row>
    <row r="4664" spans="1:24" x14ac:dyDescent="0.3">
      <c r="A4664">
        <v>973834</v>
      </c>
      <c r="B4664" t="s">
        <v>33018</v>
      </c>
      <c r="C4664" t="s">
        <v>33019</v>
      </c>
      <c r="D4664" t="s">
        <v>33020</v>
      </c>
      <c r="F4664" t="s">
        <v>514</v>
      </c>
      <c r="G4664" t="s">
        <v>27</v>
      </c>
      <c r="H4664" t="s">
        <v>33021</v>
      </c>
      <c r="I4664" t="s">
        <v>33022</v>
      </c>
      <c r="J4664" t="s">
        <v>33023</v>
      </c>
      <c r="K4664">
        <v>30</v>
      </c>
      <c r="M4664" t="s">
        <v>33024</v>
      </c>
      <c r="N4664" t="s">
        <v>68</v>
      </c>
      <c r="O4664" t="s">
        <v>170</v>
      </c>
      <c r="P4664" t="s">
        <v>1355</v>
      </c>
      <c r="Q4664" t="s">
        <v>33</v>
      </c>
      <c r="R4664" t="s">
        <v>34</v>
      </c>
      <c r="S4664" t="s">
        <v>33025</v>
      </c>
      <c r="T4664" t="s">
        <v>33026</v>
      </c>
      <c r="W4664" t="s">
        <v>33027</v>
      </c>
      <c r="X4664" t="s">
        <v>60</v>
      </c>
    </row>
    <row r="4665" spans="1:24" x14ac:dyDescent="0.3">
      <c r="A4665">
        <v>973836</v>
      </c>
      <c r="B4665" t="s">
        <v>33028</v>
      </c>
      <c r="C4665" t="s">
        <v>33029</v>
      </c>
      <c r="D4665" t="s">
        <v>33030</v>
      </c>
      <c r="F4665" t="s">
        <v>611</v>
      </c>
      <c r="G4665" t="s">
        <v>43</v>
      </c>
      <c r="H4665" t="s">
        <v>33031</v>
      </c>
      <c r="I4665" t="s">
        <v>33032</v>
      </c>
      <c r="J4665" t="s">
        <v>33033</v>
      </c>
      <c r="K4665">
        <v>61</v>
      </c>
      <c r="L4665" t="s">
        <v>16000</v>
      </c>
      <c r="N4665" t="s">
        <v>68</v>
      </c>
      <c r="O4665" t="s">
        <v>47</v>
      </c>
      <c r="P4665" t="s">
        <v>370</v>
      </c>
      <c r="Q4665" t="s">
        <v>33</v>
      </c>
      <c r="R4665" t="s">
        <v>34</v>
      </c>
      <c r="S4665" t="s">
        <v>33034</v>
      </c>
      <c r="T4665" t="s">
        <v>8590</v>
      </c>
      <c r="W4665" t="s">
        <v>33035</v>
      </c>
      <c r="X4665" t="s">
        <v>38</v>
      </c>
    </row>
    <row r="4666" spans="1:24" x14ac:dyDescent="0.3">
      <c r="A4666">
        <v>973838</v>
      </c>
      <c r="B4666">
        <v>315104</v>
      </c>
      <c r="C4666" t="s">
        <v>33036</v>
      </c>
      <c r="D4666" t="s">
        <v>33037</v>
      </c>
      <c r="F4666" t="s">
        <v>909</v>
      </c>
      <c r="G4666" t="s">
        <v>43</v>
      </c>
      <c r="H4666" t="s">
        <v>33038</v>
      </c>
      <c r="I4666" t="s">
        <v>33039</v>
      </c>
      <c r="J4666" t="s">
        <v>33040</v>
      </c>
      <c r="K4666">
        <v>63</v>
      </c>
      <c r="N4666" t="s">
        <v>31</v>
      </c>
      <c r="O4666" t="s">
        <v>117</v>
      </c>
      <c r="Q4666" t="s">
        <v>33</v>
      </c>
      <c r="R4666" t="s">
        <v>34</v>
      </c>
      <c r="S4666" t="e">
        <f>- Neuquén - Barrio SAN Lorenzo Sur</f>
        <v>#NAME?</v>
      </c>
      <c r="T4666" t="s">
        <v>33041</v>
      </c>
      <c r="W4666" t="s">
        <v>33042</v>
      </c>
      <c r="X4666" t="s">
        <v>38</v>
      </c>
    </row>
    <row r="4667" spans="1:24" x14ac:dyDescent="0.3">
      <c r="A4667">
        <v>973839</v>
      </c>
      <c r="B4667">
        <v>215282</v>
      </c>
      <c r="C4667" t="s">
        <v>33043</v>
      </c>
      <c r="D4667" t="s">
        <v>33044</v>
      </c>
      <c r="E4667" t="s">
        <v>364</v>
      </c>
      <c r="F4667" t="s">
        <v>1610</v>
      </c>
      <c r="G4667" t="s">
        <v>27</v>
      </c>
      <c r="H4667" t="s">
        <v>33045</v>
      </c>
      <c r="I4667" t="s">
        <v>33046</v>
      </c>
      <c r="J4667" t="s">
        <v>33047</v>
      </c>
      <c r="K4667">
        <v>78</v>
      </c>
      <c r="L4667" t="s">
        <v>1837</v>
      </c>
      <c r="N4667" t="s">
        <v>68</v>
      </c>
      <c r="O4667" t="s">
        <v>47</v>
      </c>
      <c r="P4667" t="s">
        <v>400</v>
      </c>
      <c r="Q4667" t="s">
        <v>33</v>
      </c>
      <c r="R4667" t="s">
        <v>34</v>
      </c>
      <c r="S4667" t="e">
        <f>- Neuquén</f>
        <v>#NAME?</v>
      </c>
      <c r="T4667" t="s">
        <v>2306</v>
      </c>
      <c r="W4667" t="s">
        <v>33048</v>
      </c>
      <c r="X4667" t="s">
        <v>38</v>
      </c>
    </row>
    <row r="4668" spans="1:24" x14ac:dyDescent="0.3">
      <c r="A4668">
        <v>973840</v>
      </c>
      <c r="B4668" t="s">
        <v>33049</v>
      </c>
      <c r="C4668" t="s">
        <v>33050</v>
      </c>
      <c r="D4668" t="s">
        <v>33051</v>
      </c>
      <c r="F4668" t="s">
        <v>630</v>
      </c>
      <c r="G4668" t="s">
        <v>43</v>
      </c>
      <c r="H4668" t="s">
        <v>33052</v>
      </c>
      <c r="I4668" t="s">
        <v>33053</v>
      </c>
      <c r="J4668" t="s">
        <v>33054</v>
      </c>
      <c r="K4668">
        <v>104</v>
      </c>
      <c r="N4668" t="s">
        <v>31</v>
      </c>
      <c r="O4668" t="s">
        <v>117</v>
      </c>
      <c r="Q4668" t="s">
        <v>33</v>
      </c>
      <c r="R4668" t="s">
        <v>34</v>
      </c>
      <c r="S4668" t="s">
        <v>33055</v>
      </c>
      <c r="T4668" t="s">
        <v>756</v>
      </c>
      <c r="W4668" t="s">
        <v>14508</v>
      </c>
      <c r="X4668" t="s">
        <v>38</v>
      </c>
    </row>
    <row r="4669" spans="1:24" x14ac:dyDescent="0.3">
      <c r="A4669">
        <v>973841</v>
      </c>
      <c r="B4669">
        <v>80464</v>
      </c>
      <c r="C4669" t="s">
        <v>33056</v>
      </c>
      <c r="D4669" t="s">
        <v>33057</v>
      </c>
      <c r="F4669" t="s">
        <v>1156</v>
      </c>
      <c r="G4669" t="s">
        <v>27</v>
      </c>
      <c r="H4669" t="s">
        <v>33058</v>
      </c>
      <c r="I4669" t="s">
        <v>33059</v>
      </c>
      <c r="J4669" t="s">
        <v>33060</v>
      </c>
      <c r="K4669">
        <v>54</v>
      </c>
      <c r="M4669" t="s">
        <v>33061</v>
      </c>
      <c r="N4669" t="s">
        <v>68</v>
      </c>
      <c r="O4669" t="s">
        <v>170</v>
      </c>
      <c r="P4669" t="s">
        <v>2512</v>
      </c>
      <c r="Q4669" t="s">
        <v>33</v>
      </c>
      <c r="R4669" t="s">
        <v>34</v>
      </c>
      <c r="S4669" t="s">
        <v>33062</v>
      </c>
      <c r="T4669" t="s">
        <v>33063</v>
      </c>
      <c r="W4669" t="s">
        <v>33064</v>
      </c>
      <c r="X4669" t="s">
        <v>60</v>
      </c>
    </row>
    <row r="4670" spans="1:24" x14ac:dyDescent="0.3">
      <c r="A4670">
        <v>973842</v>
      </c>
      <c r="B4670" t="s">
        <v>33065</v>
      </c>
      <c r="C4670" t="s">
        <v>33066</v>
      </c>
      <c r="D4670" t="s">
        <v>33067</v>
      </c>
      <c r="F4670" t="s">
        <v>507</v>
      </c>
      <c r="G4670" t="s">
        <v>27</v>
      </c>
      <c r="H4670" t="s">
        <v>33068</v>
      </c>
      <c r="I4670" t="s">
        <v>33069</v>
      </c>
      <c r="J4670" t="s">
        <v>33070</v>
      </c>
      <c r="K4670">
        <v>106</v>
      </c>
      <c r="L4670" t="s">
        <v>1800</v>
      </c>
      <c r="N4670" t="s">
        <v>68</v>
      </c>
      <c r="O4670" t="s">
        <v>1548</v>
      </c>
      <c r="P4670" t="s">
        <v>782</v>
      </c>
      <c r="Q4670" t="s">
        <v>33</v>
      </c>
      <c r="R4670" t="s">
        <v>34</v>
      </c>
      <c r="S4670" t="s">
        <v>33071</v>
      </c>
      <c r="W4670" t="s">
        <v>33072</v>
      </c>
      <c r="X4670" t="s">
        <v>38</v>
      </c>
    </row>
    <row r="4671" spans="1:24" x14ac:dyDescent="0.3">
      <c r="A4671">
        <v>973843</v>
      </c>
      <c r="B4671" t="s">
        <v>33073</v>
      </c>
      <c r="C4671" t="s">
        <v>33074</v>
      </c>
      <c r="D4671" t="s">
        <v>33075</v>
      </c>
      <c r="F4671" t="s">
        <v>153</v>
      </c>
      <c r="G4671" t="s">
        <v>27</v>
      </c>
      <c r="H4671" t="s">
        <v>33076</v>
      </c>
      <c r="I4671" t="s">
        <v>33077</v>
      </c>
      <c r="J4671" t="s">
        <v>33078</v>
      </c>
      <c r="K4671">
        <v>110</v>
      </c>
      <c r="L4671" t="s">
        <v>1160</v>
      </c>
      <c r="N4671" t="s">
        <v>68</v>
      </c>
      <c r="O4671" t="s">
        <v>1548</v>
      </c>
      <c r="P4671" t="s">
        <v>190</v>
      </c>
      <c r="Q4671" t="s">
        <v>33</v>
      </c>
      <c r="R4671" t="s">
        <v>34</v>
      </c>
      <c r="S4671" t="s">
        <v>33079</v>
      </c>
      <c r="W4671" t="s">
        <v>11823</v>
      </c>
      <c r="X4671" t="s">
        <v>38</v>
      </c>
    </row>
    <row r="4672" spans="1:24" x14ac:dyDescent="0.3">
      <c r="A4672">
        <v>973844</v>
      </c>
      <c r="B4672" t="s">
        <v>3009</v>
      </c>
      <c r="C4672" t="s">
        <v>3010</v>
      </c>
      <c r="D4672" t="s">
        <v>3011</v>
      </c>
      <c r="E4672" t="s">
        <v>195</v>
      </c>
      <c r="F4672" t="s">
        <v>2244</v>
      </c>
      <c r="G4672" t="s">
        <v>43</v>
      </c>
      <c r="H4672" t="s">
        <v>33080</v>
      </c>
      <c r="I4672" t="s">
        <v>33081</v>
      </c>
      <c r="J4672" t="s">
        <v>33082</v>
      </c>
      <c r="K4672">
        <v>65</v>
      </c>
      <c r="L4672" t="s">
        <v>33083</v>
      </c>
      <c r="N4672" t="s">
        <v>68</v>
      </c>
      <c r="O4672" t="s">
        <v>170</v>
      </c>
      <c r="P4672" t="s">
        <v>33084</v>
      </c>
      <c r="Q4672" t="s">
        <v>33</v>
      </c>
      <c r="R4672" t="s">
        <v>34</v>
      </c>
      <c r="S4672" t="e">
        <f>- Neuquén - Oeste</f>
        <v>#NAME?</v>
      </c>
      <c r="T4672" t="s">
        <v>579</v>
      </c>
      <c r="W4672" t="s">
        <v>33085</v>
      </c>
      <c r="X4672" t="s">
        <v>38</v>
      </c>
    </row>
    <row r="4673" spans="1:24" x14ac:dyDescent="0.3">
      <c r="A4673">
        <v>973845</v>
      </c>
      <c r="B4673" t="s">
        <v>32815</v>
      </c>
      <c r="C4673" t="s">
        <v>32816</v>
      </c>
      <c r="D4673" t="s">
        <v>32817</v>
      </c>
      <c r="F4673" t="s">
        <v>356</v>
      </c>
      <c r="G4673" t="s">
        <v>43</v>
      </c>
      <c r="H4673" t="s">
        <v>33086</v>
      </c>
      <c r="I4673" t="s">
        <v>33087</v>
      </c>
      <c r="J4673" t="s">
        <v>33088</v>
      </c>
      <c r="K4673">
        <v>121</v>
      </c>
      <c r="L4673" t="s">
        <v>33089</v>
      </c>
      <c r="N4673" t="s">
        <v>68</v>
      </c>
      <c r="O4673" t="s">
        <v>1548</v>
      </c>
      <c r="P4673" t="s">
        <v>673</v>
      </c>
      <c r="Q4673" t="s">
        <v>33</v>
      </c>
      <c r="R4673" t="s">
        <v>34</v>
      </c>
      <c r="S4673" t="s">
        <v>32820</v>
      </c>
      <c r="T4673" t="s">
        <v>23196</v>
      </c>
      <c r="W4673" t="s">
        <v>33090</v>
      </c>
      <c r="X4673" t="s">
        <v>38</v>
      </c>
    </row>
    <row r="4674" spans="1:24" x14ac:dyDescent="0.3">
      <c r="A4674">
        <v>973846</v>
      </c>
      <c r="B4674">
        <v>254049</v>
      </c>
      <c r="C4674" t="s">
        <v>33091</v>
      </c>
      <c r="D4674" t="s">
        <v>33092</v>
      </c>
      <c r="E4674" t="s">
        <v>140</v>
      </c>
      <c r="F4674" t="s">
        <v>650</v>
      </c>
      <c r="G4674" t="s">
        <v>27</v>
      </c>
      <c r="H4674" t="s">
        <v>33093</v>
      </c>
      <c r="I4674" t="s">
        <v>33094</v>
      </c>
      <c r="J4674" t="s">
        <v>33095</v>
      </c>
      <c r="K4674">
        <v>19</v>
      </c>
      <c r="L4674" t="s">
        <v>4869</v>
      </c>
      <c r="N4674" t="s">
        <v>68</v>
      </c>
      <c r="O4674" t="s">
        <v>117</v>
      </c>
      <c r="P4674" t="s">
        <v>1269</v>
      </c>
      <c r="Q4674" t="s">
        <v>33</v>
      </c>
      <c r="R4674" t="s">
        <v>34</v>
      </c>
      <c r="S4674" t="s">
        <v>33096</v>
      </c>
      <c r="T4674" t="s">
        <v>646</v>
      </c>
      <c r="W4674" t="s">
        <v>33097</v>
      </c>
      <c r="X4674" t="s">
        <v>60</v>
      </c>
    </row>
    <row r="4675" spans="1:24" x14ac:dyDescent="0.3">
      <c r="A4675">
        <v>973847</v>
      </c>
      <c r="B4675">
        <v>133094</v>
      </c>
      <c r="C4675" t="s">
        <v>33098</v>
      </c>
      <c r="D4675" t="s">
        <v>33099</v>
      </c>
      <c r="E4675" t="s">
        <v>1745</v>
      </c>
      <c r="F4675" t="s">
        <v>102</v>
      </c>
      <c r="G4675" t="s">
        <v>43</v>
      </c>
      <c r="H4675" t="s">
        <v>33100</v>
      </c>
      <c r="I4675" t="s">
        <v>33101</v>
      </c>
      <c r="J4675" t="s">
        <v>33102</v>
      </c>
      <c r="K4675">
        <v>65</v>
      </c>
      <c r="L4675" t="s">
        <v>6687</v>
      </c>
      <c r="N4675" t="s">
        <v>68</v>
      </c>
      <c r="O4675" t="s">
        <v>1548</v>
      </c>
      <c r="P4675" t="s">
        <v>33103</v>
      </c>
      <c r="Q4675" t="s">
        <v>33</v>
      </c>
      <c r="R4675" t="s">
        <v>34</v>
      </c>
      <c r="S4675" t="s">
        <v>33104</v>
      </c>
      <c r="T4675" t="s">
        <v>3896</v>
      </c>
      <c r="W4675" t="s">
        <v>33105</v>
      </c>
      <c r="X4675" t="s">
        <v>38</v>
      </c>
    </row>
    <row r="4676" spans="1:24" x14ac:dyDescent="0.3">
      <c r="A4676">
        <v>973848</v>
      </c>
      <c r="B4676" t="s">
        <v>32987</v>
      </c>
      <c r="C4676" t="s">
        <v>32988</v>
      </c>
      <c r="D4676" t="s">
        <v>32989</v>
      </c>
      <c r="F4676" t="s">
        <v>909</v>
      </c>
      <c r="G4676" t="s">
        <v>43</v>
      </c>
      <c r="H4676" t="s">
        <v>33106</v>
      </c>
      <c r="I4676" t="s">
        <v>33107</v>
      </c>
      <c r="J4676" t="s">
        <v>33108</v>
      </c>
      <c r="K4676">
        <v>1</v>
      </c>
      <c r="L4676" t="s">
        <v>33109</v>
      </c>
      <c r="N4676" t="s">
        <v>68</v>
      </c>
      <c r="O4676" t="s">
        <v>47</v>
      </c>
      <c r="P4676" t="s">
        <v>5814</v>
      </c>
      <c r="Q4676" t="s">
        <v>33</v>
      </c>
      <c r="R4676" t="s">
        <v>34</v>
      </c>
      <c r="S4676" t="s">
        <v>32994</v>
      </c>
      <c r="W4676" t="s">
        <v>33110</v>
      </c>
    </row>
    <row r="4677" spans="1:24" x14ac:dyDescent="0.3">
      <c r="A4677">
        <v>973852</v>
      </c>
      <c r="B4677">
        <v>243517</v>
      </c>
      <c r="C4677" t="s">
        <v>33111</v>
      </c>
      <c r="D4677" t="s">
        <v>33112</v>
      </c>
      <c r="E4677" t="s">
        <v>195</v>
      </c>
      <c r="F4677" t="s">
        <v>920</v>
      </c>
      <c r="G4677" t="s">
        <v>43</v>
      </c>
      <c r="H4677" t="s">
        <v>33113</v>
      </c>
      <c r="J4677" t="s">
        <v>33114</v>
      </c>
      <c r="N4677" t="s">
        <v>31</v>
      </c>
      <c r="R4677" t="s">
        <v>78</v>
      </c>
      <c r="S4677" t="s">
        <v>33115</v>
      </c>
      <c r="W4677" t="s">
        <v>33116</v>
      </c>
    </row>
    <row r="4678" spans="1:24" x14ac:dyDescent="0.3">
      <c r="A4678">
        <v>973853</v>
      </c>
      <c r="B4678" t="s">
        <v>33117</v>
      </c>
      <c r="C4678" t="s">
        <v>33118</v>
      </c>
      <c r="D4678" t="s">
        <v>33119</v>
      </c>
      <c r="E4678" t="s">
        <v>140</v>
      </c>
      <c r="F4678" t="s">
        <v>1042</v>
      </c>
      <c r="G4678" t="s">
        <v>27</v>
      </c>
      <c r="H4678" t="s">
        <v>33120</v>
      </c>
      <c r="I4678" t="s">
        <v>33121</v>
      </c>
      <c r="J4678" t="s">
        <v>33122</v>
      </c>
      <c r="K4678">
        <v>40</v>
      </c>
      <c r="L4678" t="s">
        <v>33097</v>
      </c>
      <c r="N4678" t="s">
        <v>68</v>
      </c>
      <c r="O4678" t="s">
        <v>332</v>
      </c>
      <c r="P4678" t="s">
        <v>1846</v>
      </c>
      <c r="Q4678" t="s">
        <v>33</v>
      </c>
      <c r="R4678" t="s">
        <v>34</v>
      </c>
      <c r="S4678" t="s">
        <v>25917</v>
      </c>
      <c r="T4678" t="s">
        <v>1437</v>
      </c>
      <c r="W4678" t="s">
        <v>33097</v>
      </c>
      <c r="X4678" t="s">
        <v>60</v>
      </c>
    </row>
    <row r="4679" spans="1:24" x14ac:dyDescent="0.3">
      <c r="A4679">
        <v>973854</v>
      </c>
      <c r="B4679" t="s">
        <v>33123</v>
      </c>
      <c r="C4679" t="s">
        <v>33124</v>
      </c>
      <c r="D4679" t="s">
        <v>33125</v>
      </c>
      <c r="F4679" t="s">
        <v>141</v>
      </c>
      <c r="G4679" t="s">
        <v>43</v>
      </c>
      <c r="H4679" t="s">
        <v>33126</v>
      </c>
      <c r="I4679" t="s">
        <v>33127</v>
      </c>
      <c r="J4679" t="s">
        <v>33128</v>
      </c>
      <c r="K4679">
        <v>96</v>
      </c>
      <c r="L4679" t="s">
        <v>252</v>
      </c>
      <c r="N4679" t="s">
        <v>68</v>
      </c>
      <c r="O4679" t="s">
        <v>6822</v>
      </c>
      <c r="P4679" t="s">
        <v>253</v>
      </c>
      <c r="Q4679" t="s">
        <v>33</v>
      </c>
      <c r="R4679" t="s">
        <v>34</v>
      </c>
      <c r="S4679" t="s">
        <v>33129</v>
      </c>
      <c r="T4679" t="s">
        <v>616</v>
      </c>
      <c r="W4679" t="s">
        <v>33130</v>
      </c>
      <c r="X4679" t="s">
        <v>38</v>
      </c>
    </row>
    <row r="4680" spans="1:24" x14ac:dyDescent="0.3">
      <c r="A4680">
        <v>973856</v>
      </c>
      <c r="B4680">
        <v>69897</v>
      </c>
      <c r="C4680" t="s">
        <v>33131</v>
      </c>
      <c r="D4680" t="s">
        <v>33132</v>
      </c>
      <c r="F4680" t="s">
        <v>84</v>
      </c>
      <c r="G4680" t="s">
        <v>43</v>
      </c>
      <c r="H4680" t="s">
        <v>33133</v>
      </c>
      <c r="I4680" t="s">
        <v>33134</v>
      </c>
      <c r="J4680" t="s">
        <v>33135</v>
      </c>
      <c r="K4680">
        <v>104</v>
      </c>
      <c r="L4680" t="s">
        <v>781</v>
      </c>
      <c r="N4680" t="s">
        <v>68</v>
      </c>
      <c r="O4680" t="s">
        <v>1548</v>
      </c>
      <c r="P4680" t="s">
        <v>1740</v>
      </c>
      <c r="Q4680" t="s">
        <v>33</v>
      </c>
      <c r="R4680" t="s">
        <v>34</v>
      </c>
      <c r="S4680" t="s">
        <v>33136</v>
      </c>
      <c r="W4680" t="s">
        <v>33137</v>
      </c>
      <c r="X4680" t="s">
        <v>38</v>
      </c>
    </row>
    <row r="4681" spans="1:24" x14ac:dyDescent="0.3">
      <c r="A4681">
        <v>973857</v>
      </c>
      <c r="B4681" t="s">
        <v>33138</v>
      </c>
      <c r="C4681" t="s">
        <v>33139</v>
      </c>
      <c r="D4681" t="s">
        <v>33140</v>
      </c>
      <c r="E4681" t="s">
        <v>140</v>
      </c>
      <c r="F4681" t="s">
        <v>1001</v>
      </c>
      <c r="G4681" t="s">
        <v>27</v>
      </c>
      <c r="H4681" t="s">
        <v>33141</v>
      </c>
      <c r="J4681" t="s">
        <v>33142</v>
      </c>
      <c r="N4681" t="s">
        <v>31</v>
      </c>
      <c r="R4681" t="s">
        <v>78</v>
      </c>
      <c r="S4681" t="s">
        <v>33143</v>
      </c>
      <c r="W4681" t="s">
        <v>33144</v>
      </c>
    </row>
    <row r="4682" spans="1:24" x14ac:dyDescent="0.3">
      <c r="A4682">
        <v>973859</v>
      </c>
      <c r="B4682">
        <v>282637</v>
      </c>
      <c r="C4682" t="s">
        <v>33145</v>
      </c>
      <c r="D4682" t="s">
        <v>33146</v>
      </c>
      <c r="F4682" t="s">
        <v>514</v>
      </c>
      <c r="G4682" t="s">
        <v>27</v>
      </c>
      <c r="H4682" t="s">
        <v>33147</v>
      </c>
      <c r="J4682" t="s">
        <v>33148</v>
      </c>
      <c r="N4682" t="s">
        <v>31</v>
      </c>
      <c r="R4682" t="s">
        <v>78</v>
      </c>
      <c r="S4682" t="s">
        <v>33149</v>
      </c>
      <c r="T4682" t="s">
        <v>2804</v>
      </c>
      <c r="W4682" t="s">
        <v>33150</v>
      </c>
      <c r="X4682" t="s">
        <v>38</v>
      </c>
    </row>
    <row r="4683" spans="1:24" x14ac:dyDescent="0.3">
      <c r="A4683">
        <v>973860</v>
      </c>
      <c r="B4683">
        <v>252260</v>
      </c>
      <c r="C4683" t="s">
        <v>17852</v>
      </c>
      <c r="D4683" t="s">
        <v>17853</v>
      </c>
      <c r="E4683" t="s">
        <v>364</v>
      </c>
      <c r="F4683" t="s">
        <v>507</v>
      </c>
      <c r="G4683" t="s">
        <v>43</v>
      </c>
      <c r="H4683" t="s">
        <v>33151</v>
      </c>
      <c r="J4683" t="s">
        <v>33152</v>
      </c>
      <c r="N4683" t="s">
        <v>31</v>
      </c>
      <c r="R4683" t="s">
        <v>78</v>
      </c>
      <c r="S4683" t="s">
        <v>17857</v>
      </c>
      <c r="T4683" t="s">
        <v>717</v>
      </c>
      <c r="W4683" t="s">
        <v>33153</v>
      </c>
    </row>
    <row r="4684" spans="1:24" x14ac:dyDescent="0.3">
      <c r="A4684">
        <v>973861</v>
      </c>
      <c r="B4684">
        <v>298149</v>
      </c>
      <c r="C4684" t="s">
        <v>33154</v>
      </c>
      <c r="D4684" t="s">
        <v>33155</v>
      </c>
      <c r="F4684" t="s">
        <v>141</v>
      </c>
      <c r="G4684" t="s">
        <v>43</v>
      </c>
      <c r="H4684" t="s">
        <v>33156</v>
      </c>
      <c r="J4684" t="s">
        <v>33157</v>
      </c>
      <c r="N4684" t="s">
        <v>31</v>
      </c>
      <c r="R4684" t="s">
        <v>78</v>
      </c>
      <c r="S4684" t="s">
        <v>33158</v>
      </c>
      <c r="T4684" t="s">
        <v>3312</v>
      </c>
      <c r="W4684" t="s">
        <v>33159</v>
      </c>
    </row>
    <row r="4685" spans="1:24" x14ac:dyDescent="0.3">
      <c r="A4685">
        <v>973864</v>
      </c>
      <c r="B4685">
        <v>277351</v>
      </c>
      <c r="C4685" t="s">
        <v>33160</v>
      </c>
      <c r="D4685" t="s">
        <v>33161</v>
      </c>
      <c r="F4685" t="s">
        <v>650</v>
      </c>
      <c r="G4685" t="s">
        <v>43</v>
      </c>
      <c r="H4685" t="s">
        <v>33162</v>
      </c>
      <c r="I4685" t="s">
        <v>33163</v>
      </c>
      <c r="J4685" t="s">
        <v>33164</v>
      </c>
      <c r="K4685">
        <v>73</v>
      </c>
      <c r="L4685" t="s">
        <v>3294</v>
      </c>
      <c r="N4685" t="s">
        <v>68</v>
      </c>
      <c r="O4685" t="s">
        <v>1548</v>
      </c>
      <c r="P4685" t="s">
        <v>33165</v>
      </c>
      <c r="Q4685" t="s">
        <v>119</v>
      </c>
      <c r="R4685" t="s">
        <v>120</v>
      </c>
      <c r="S4685" t="s">
        <v>33166</v>
      </c>
      <c r="T4685" t="s">
        <v>3896</v>
      </c>
      <c r="W4685" t="s">
        <v>33167</v>
      </c>
      <c r="X4685" t="s">
        <v>38</v>
      </c>
    </row>
    <row r="4686" spans="1:24" x14ac:dyDescent="0.3">
      <c r="A4686">
        <v>973865</v>
      </c>
      <c r="B4686">
        <v>8666</v>
      </c>
      <c r="C4686" t="s">
        <v>33168</v>
      </c>
      <c r="D4686" t="s">
        <v>33169</v>
      </c>
      <c r="E4686" t="s">
        <v>195</v>
      </c>
      <c r="F4686" t="s">
        <v>920</v>
      </c>
      <c r="G4686" t="s">
        <v>27</v>
      </c>
      <c r="H4686" t="s">
        <v>33170</v>
      </c>
      <c r="I4686" t="s">
        <v>33171</v>
      </c>
      <c r="J4686" t="s">
        <v>33172</v>
      </c>
      <c r="K4686">
        <v>125</v>
      </c>
      <c r="L4686" t="s">
        <v>9824</v>
      </c>
      <c r="N4686" t="s">
        <v>68</v>
      </c>
      <c r="O4686" t="s">
        <v>1548</v>
      </c>
      <c r="P4686" t="s">
        <v>243</v>
      </c>
      <c r="Q4686" t="s">
        <v>33</v>
      </c>
      <c r="R4686" t="s">
        <v>34</v>
      </c>
      <c r="S4686" t="s">
        <v>33173</v>
      </c>
      <c r="W4686" t="s">
        <v>33174</v>
      </c>
      <c r="X4686" t="s">
        <v>38</v>
      </c>
    </row>
    <row r="4687" spans="1:24" x14ac:dyDescent="0.3">
      <c r="A4687">
        <v>973866</v>
      </c>
      <c r="B4687">
        <v>133407</v>
      </c>
      <c r="C4687" t="s">
        <v>33175</v>
      </c>
      <c r="D4687" t="s">
        <v>33176</v>
      </c>
      <c r="E4687" t="s">
        <v>185</v>
      </c>
      <c r="F4687" t="s">
        <v>514</v>
      </c>
      <c r="G4687" t="s">
        <v>27</v>
      </c>
      <c r="H4687" t="s">
        <v>33177</v>
      </c>
      <c r="I4687" t="s">
        <v>33178</v>
      </c>
      <c r="J4687" t="s">
        <v>33179</v>
      </c>
      <c r="K4687">
        <v>88</v>
      </c>
      <c r="L4687" t="s">
        <v>8840</v>
      </c>
      <c r="N4687" t="s">
        <v>68</v>
      </c>
      <c r="O4687" t="s">
        <v>1548</v>
      </c>
      <c r="P4687" t="s">
        <v>4343</v>
      </c>
      <c r="Q4687" t="s">
        <v>33</v>
      </c>
      <c r="R4687" t="s">
        <v>34</v>
      </c>
      <c r="S4687" t="s">
        <v>33180</v>
      </c>
      <c r="W4687" t="s">
        <v>33181</v>
      </c>
      <c r="X4687" t="s">
        <v>60</v>
      </c>
    </row>
    <row r="4688" spans="1:24" x14ac:dyDescent="0.3">
      <c r="A4688">
        <v>973868</v>
      </c>
      <c r="B4688">
        <v>188730</v>
      </c>
      <c r="C4688" t="s">
        <v>33182</v>
      </c>
      <c r="D4688" t="s">
        <v>33183</v>
      </c>
      <c r="E4688" t="s">
        <v>33184</v>
      </c>
      <c r="F4688" t="s">
        <v>141</v>
      </c>
      <c r="G4688" t="s">
        <v>43</v>
      </c>
      <c r="H4688" t="s">
        <v>33185</v>
      </c>
      <c r="I4688" t="s">
        <v>33185</v>
      </c>
      <c r="J4688" t="s">
        <v>33186</v>
      </c>
      <c r="K4688">
        <v>0</v>
      </c>
      <c r="L4688" t="s">
        <v>33187</v>
      </c>
      <c r="N4688" t="s">
        <v>68</v>
      </c>
      <c r="O4688" t="s">
        <v>1411</v>
      </c>
      <c r="P4688" t="s">
        <v>803</v>
      </c>
      <c r="Q4688" t="s">
        <v>119</v>
      </c>
      <c r="R4688" t="s">
        <v>120</v>
      </c>
      <c r="S4688" t="s">
        <v>33188</v>
      </c>
      <c r="T4688" t="s">
        <v>58</v>
      </c>
      <c r="W4688" t="s">
        <v>29761</v>
      </c>
    </row>
    <row r="4689" spans="1:24" x14ac:dyDescent="0.3">
      <c r="A4689">
        <v>973870</v>
      </c>
      <c r="B4689" t="s">
        <v>33189</v>
      </c>
      <c r="C4689" t="s">
        <v>33190</v>
      </c>
      <c r="D4689" t="s">
        <v>33191</v>
      </c>
      <c r="F4689" t="s">
        <v>84</v>
      </c>
      <c r="G4689" t="s">
        <v>43</v>
      </c>
      <c r="H4689" t="s">
        <v>33185</v>
      </c>
      <c r="I4689" t="s">
        <v>33192</v>
      </c>
      <c r="J4689" t="s">
        <v>33193</v>
      </c>
      <c r="K4689">
        <v>24</v>
      </c>
      <c r="L4689" t="s">
        <v>33194</v>
      </c>
      <c r="N4689" t="s">
        <v>68</v>
      </c>
      <c r="O4689" t="s">
        <v>170</v>
      </c>
      <c r="P4689" t="s">
        <v>3137</v>
      </c>
      <c r="R4689" t="s">
        <v>903</v>
      </c>
      <c r="S4689" t="s">
        <v>33195</v>
      </c>
      <c r="T4689" t="s">
        <v>33196</v>
      </c>
      <c r="W4689" t="s">
        <v>33197</v>
      </c>
      <c r="X4689" t="s">
        <v>60</v>
      </c>
    </row>
    <row r="4690" spans="1:24" x14ac:dyDescent="0.3">
      <c r="A4690">
        <v>973869</v>
      </c>
      <c r="B4690" t="s">
        <v>21689</v>
      </c>
      <c r="C4690" t="s">
        <v>21690</v>
      </c>
      <c r="D4690" t="s">
        <v>21691</v>
      </c>
      <c r="F4690" t="s">
        <v>26</v>
      </c>
      <c r="G4690" t="s">
        <v>43</v>
      </c>
      <c r="H4690" t="s">
        <v>33198</v>
      </c>
      <c r="J4690" t="s">
        <v>33199</v>
      </c>
      <c r="N4690" t="s">
        <v>31</v>
      </c>
      <c r="R4690" t="s">
        <v>78</v>
      </c>
      <c r="S4690" t="s">
        <v>21695</v>
      </c>
      <c r="W4690" t="s">
        <v>7014</v>
      </c>
    </row>
    <row r="4691" spans="1:24" x14ac:dyDescent="0.3">
      <c r="A4691">
        <v>973871</v>
      </c>
      <c r="B4691" t="s">
        <v>3009</v>
      </c>
      <c r="C4691" t="s">
        <v>3010</v>
      </c>
      <c r="D4691" t="s">
        <v>3011</v>
      </c>
      <c r="E4691" t="s">
        <v>195</v>
      </c>
      <c r="F4691" t="s">
        <v>2244</v>
      </c>
      <c r="G4691" t="s">
        <v>43</v>
      </c>
      <c r="H4691" t="s">
        <v>33200</v>
      </c>
      <c r="I4691" t="s">
        <v>33201</v>
      </c>
      <c r="J4691" t="s">
        <v>33202</v>
      </c>
      <c r="K4691">
        <v>1</v>
      </c>
      <c r="L4691" t="s">
        <v>33203</v>
      </c>
      <c r="N4691" t="s">
        <v>68</v>
      </c>
      <c r="O4691" t="s">
        <v>170</v>
      </c>
      <c r="P4691" t="s">
        <v>33084</v>
      </c>
      <c r="Q4691" t="s">
        <v>33</v>
      </c>
      <c r="R4691" t="s">
        <v>34</v>
      </c>
      <c r="S4691" t="e">
        <f>- Neuquén - Oeste</f>
        <v>#NAME?</v>
      </c>
      <c r="T4691" t="s">
        <v>579</v>
      </c>
      <c r="W4691" t="s">
        <v>33204</v>
      </c>
    </row>
    <row r="4692" spans="1:24" x14ac:dyDescent="0.3">
      <c r="A4692">
        <v>973874</v>
      </c>
      <c r="B4692" t="s">
        <v>33205</v>
      </c>
      <c r="C4692" t="s">
        <v>33206</v>
      </c>
      <c r="D4692" t="s">
        <v>33207</v>
      </c>
      <c r="F4692" t="s">
        <v>562</v>
      </c>
      <c r="G4692" t="s">
        <v>43</v>
      </c>
      <c r="H4692" t="s">
        <v>33208</v>
      </c>
      <c r="J4692" t="s">
        <v>33209</v>
      </c>
      <c r="N4692" t="s">
        <v>31</v>
      </c>
      <c r="R4692" t="s">
        <v>78</v>
      </c>
      <c r="S4692" t="s">
        <v>33210</v>
      </c>
      <c r="W4692" t="s">
        <v>637</v>
      </c>
    </row>
    <row r="4693" spans="1:24" x14ac:dyDescent="0.3">
      <c r="A4693">
        <v>973873</v>
      </c>
      <c r="B4693">
        <v>92846596</v>
      </c>
      <c r="C4693" t="s">
        <v>33211</v>
      </c>
      <c r="D4693" t="s">
        <v>33212</v>
      </c>
      <c r="F4693" t="s">
        <v>2210</v>
      </c>
      <c r="G4693" t="s">
        <v>27</v>
      </c>
      <c r="H4693" t="s">
        <v>33213</v>
      </c>
      <c r="I4693" t="s">
        <v>33214</v>
      </c>
      <c r="J4693" t="s">
        <v>33215</v>
      </c>
      <c r="K4693">
        <v>10</v>
      </c>
      <c r="L4693" t="s">
        <v>1739</v>
      </c>
      <c r="N4693" t="s">
        <v>68</v>
      </c>
      <c r="O4693" t="s">
        <v>1548</v>
      </c>
      <c r="P4693" t="s">
        <v>1740</v>
      </c>
      <c r="Q4693" t="s">
        <v>33</v>
      </c>
      <c r="R4693" t="s">
        <v>34</v>
      </c>
      <c r="S4693" t="s">
        <v>87</v>
      </c>
      <c r="W4693" t="s">
        <v>33216</v>
      </c>
      <c r="X4693" t="s">
        <v>60</v>
      </c>
    </row>
    <row r="4694" spans="1:24" x14ac:dyDescent="0.3">
      <c r="A4694">
        <v>973875</v>
      </c>
      <c r="B4694" t="s">
        <v>26130</v>
      </c>
      <c r="C4694" t="s">
        <v>26131</v>
      </c>
      <c r="D4694" t="s">
        <v>26132</v>
      </c>
      <c r="F4694" t="s">
        <v>219</v>
      </c>
      <c r="G4694" t="s">
        <v>27</v>
      </c>
      <c r="H4694" t="s">
        <v>33217</v>
      </c>
      <c r="I4694" t="s">
        <v>33218</v>
      </c>
      <c r="J4694" t="s">
        <v>33219</v>
      </c>
      <c r="K4694">
        <v>124</v>
      </c>
      <c r="L4694" t="s">
        <v>33220</v>
      </c>
      <c r="N4694" t="s">
        <v>68</v>
      </c>
      <c r="O4694" t="s">
        <v>6822</v>
      </c>
      <c r="P4694" t="s">
        <v>32347</v>
      </c>
      <c r="Q4694" t="s">
        <v>33</v>
      </c>
      <c r="R4694" t="s">
        <v>34</v>
      </c>
      <c r="S4694" t="s">
        <v>26137</v>
      </c>
      <c r="W4694" t="s">
        <v>33221</v>
      </c>
      <c r="X4694" t="s">
        <v>38</v>
      </c>
    </row>
    <row r="4695" spans="1:24" x14ac:dyDescent="0.3">
      <c r="A4695">
        <v>973876</v>
      </c>
      <c r="B4695">
        <v>321052</v>
      </c>
      <c r="C4695" t="s">
        <v>18736</v>
      </c>
      <c r="D4695" t="s">
        <v>18737</v>
      </c>
      <c r="E4695" t="s">
        <v>462</v>
      </c>
      <c r="F4695" t="s">
        <v>219</v>
      </c>
      <c r="G4695" t="s">
        <v>43</v>
      </c>
      <c r="H4695" t="s">
        <v>33222</v>
      </c>
      <c r="I4695" t="s">
        <v>33223</v>
      </c>
      <c r="J4695" t="s">
        <v>33224</v>
      </c>
      <c r="K4695">
        <v>131</v>
      </c>
      <c r="N4695" t="s">
        <v>31</v>
      </c>
      <c r="O4695" t="s">
        <v>3295</v>
      </c>
      <c r="Q4695" t="s">
        <v>33</v>
      </c>
      <c r="R4695" t="s">
        <v>34</v>
      </c>
      <c r="S4695" t="s">
        <v>18742</v>
      </c>
      <c r="T4695" t="s">
        <v>18743</v>
      </c>
      <c r="W4695" t="s">
        <v>33225</v>
      </c>
      <c r="X4695" t="s">
        <v>38</v>
      </c>
    </row>
    <row r="4696" spans="1:24" x14ac:dyDescent="0.3">
      <c r="A4696">
        <v>973877</v>
      </c>
      <c r="B4696" t="s">
        <v>33226</v>
      </c>
      <c r="C4696" t="s">
        <v>33227</v>
      </c>
      <c r="D4696" t="s">
        <v>33228</v>
      </c>
      <c r="F4696" t="s">
        <v>970</v>
      </c>
      <c r="G4696" t="s">
        <v>43</v>
      </c>
      <c r="H4696" t="s">
        <v>33229</v>
      </c>
      <c r="I4696" t="s">
        <v>33230</v>
      </c>
      <c r="J4696" t="s">
        <v>33231</v>
      </c>
      <c r="K4696">
        <v>118</v>
      </c>
      <c r="L4696" t="s">
        <v>637</v>
      </c>
      <c r="N4696" t="s">
        <v>68</v>
      </c>
      <c r="O4696" t="s">
        <v>158</v>
      </c>
      <c r="P4696" t="s">
        <v>147</v>
      </c>
      <c r="Q4696" t="s">
        <v>33</v>
      </c>
      <c r="R4696" t="s">
        <v>34</v>
      </c>
      <c r="S4696" t="s">
        <v>33232</v>
      </c>
      <c r="W4696" t="s">
        <v>33233</v>
      </c>
      <c r="X4696" t="s">
        <v>38</v>
      </c>
    </row>
    <row r="4697" spans="1:24" x14ac:dyDescent="0.3">
      <c r="A4697">
        <v>973878</v>
      </c>
      <c r="B4697">
        <v>84472</v>
      </c>
      <c r="C4697" t="s">
        <v>33234</v>
      </c>
      <c r="D4697" t="s">
        <v>33235</v>
      </c>
      <c r="E4697" t="s">
        <v>364</v>
      </c>
      <c r="F4697" t="s">
        <v>2326</v>
      </c>
      <c r="G4697" t="s">
        <v>27</v>
      </c>
      <c r="H4697" t="s">
        <v>33229</v>
      </c>
      <c r="I4697" t="s">
        <v>33236</v>
      </c>
      <c r="J4697" t="s">
        <v>33237</v>
      </c>
      <c r="K4697">
        <v>3</v>
      </c>
      <c r="L4697" t="s">
        <v>11926</v>
      </c>
      <c r="N4697" t="s">
        <v>68</v>
      </c>
      <c r="O4697" t="s">
        <v>332</v>
      </c>
      <c r="P4697" t="s">
        <v>18663</v>
      </c>
      <c r="Q4697" t="s">
        <v>33</v>
      </c>
      <c r="R4697" t="s">
        <v>34</v>
      </c>
      <c r="S4697" t="s">
        <v>33238</v>
      </c>
      <c r="T4697" t="s">
        <v>18183</v>
      </c>
      <c r="W4697" t="s">
        <v>33239</v>
      </c>
    </row>
    <row r="4698" spans="1:24" x14ac:dyDescent="0.3">
      <c r="A4698">
        <v>973879</v>
      </c>
      <c r="B4698" t="s">
        <v>32178</v>
      </c>
      <c r="C4698" t="s">
        <v>32179</v>
      </c>
      <c r="D4698" t="s">
        <v>32180</v>
      </c>
      <c r="E4698" t="s">
        <v>140</v>
      </c>
      <c r="F4698" t="s">
        <v>650</v>
      </c>
      <c r="G4698" t="s">
        <v>27</v>
      </c>
      <c r="H4698" t="s">
        <v>33240</v>
      </c>
      <c r="I4698" t="s">
        <v>33241</v>
      </c>
      <c r="J4698" t="s">
        <v>33242</v>
      </c>
      <c r="K4698">
        <v>122</v>
      </c>
      <c r="L4698" t="s">
        <v>33243</v>
      </c>
      <c r="N4698" t="s">
        <v>68</v>
      </c>
      <c r="O4698" t="s">
        <v>6822</v>
      </c>
      <c r="P4698" t="s">
        <v>861</v>
      </c>
      <c r="Q4698" t="s">
        <v>33</v>
      </c>
      <c r="R4698" t="s">
        <v>34</v>
      </c>
      <c r="S4698" t="s">
        <v>32185</v>
      </c>
      <c r="W4698" t="s">
        <v>33244</v>
      </c>
      <c r="X4698" t="s">
        <v>38</v>
      </c>
    </row>
    <row r="4699" spans="1:24" x14ac:dyDescent="0.3">
      <c r="A4699">
        <v>973880</v>
      </c>
      <c r="B4699" t="s">
        <v>33245</v>
      </c>
      <c r="C4699" t="s">
        <v>33246</v>
      </c>
      <c r="D4699" t="s">
        <v>33247</v>
      </c>
      <c r="F4699" t="s">
        <v>1001</v>
      </c>
      <c r="G4699" t="s">
        <v>27</v>
      </c>
      <c r="H4699" t="s">
        <v>33248</v>
      </c>
      <c r="I4699" t="s">
        <v>33249</v>
      </c>
      <c r="J4699" t="s">
        <v>33250</v>
      </c>
      <c r="K4699">
        <v>132</v>
      </c>
      <c r="L4699" t="s">
        <v>3337</v>
      </c>
      <c r="N4699" t="s">
        <v>68</v>
      </c>
      <c r="O4699" t="s">
        <v>3295</v>
      </c>
      <c r="P4699" t="s">
        <v>3338</v>
      </c>
      <c r="Q4699" t="s">
        <v>33</v>
      </c>
      <c r="R4699" t="s">
        <v>34</v>
      </c>
      <c r="S4699" t="s">
        <v>33251</v>
      </c>
      <c r="W4699" t="s">
        <v>33252</v>
      </c>
      <c r="X4699" t="s">
        <v>38</v>
      </c>
    </row>
    <row r="4700" spans="1:24" x14ac:dyDescent="0.3">
      <c r="A4700">
        <v>973882</v>
      </c>
      <c r="B4700" t="s">
        <v>33253</v>
      </c>
      <c r="C4700" t="s">
        <v>33254</v>
      </c>
      <c r="D4700" t="s">
        <v>33255</v>
      </c>
      <c r="E4700" t="s">
        <v>2001</v>
      </c>
      <c r="F4700" t="s">
        <v>141</v>
      </c>
      <c r="G4700" t="s">
        <v>27</v>
      </c>
      <c r="H4700" t="s">
        <v>33256</v>
      </c>
      <c r="I4700" t="s">
        <v>33257</v>
      </c>
      <c r="J4700" t="s">
        <v>33258</v>
      </c>
      <c r="K4700">
        <v>120</v>
      </c>
      <c r="L4700" t="s">
        <v>33259</v>
      </c>
      <c r="N4700" t="s">
        <v>68</v>
      </c>
      <c r="O4700" t="s">
        <v>158</v>
      </c>
      <c r="P4700" t="s">
        <v>3646</v>
      </c>
      <c r="Q4700" t="s">
        <v>33</v>
      </c>
      <c r="R4700" t="s">
        <v>34</v>
      </c>
      <c r="S4700" t="s">
        <v>33260</v>
      </c>
      <c r="W4700" t="s">
        <v>33261</v>
      </c>
      <c r="X4700" t="s">
        <v>38</v>
      </c>
    </row>
    <row r="4701" spans="1:24" x14ac:dyDescent="0.3">
      <c r="A4701">
        <v>973883</v>
      </c>
      <c r="B4701">
        <v>301211</v>
      </c>
      <c r="C4701" t="s">
        <v>33262</v>
      </c>
      <c r="D4701" t="s">
        <v>33263</v>
      </c>
      <c r="F4701" t="s">
        <v>562</v>
      </c>
      <c r="G4701" t="s">
        <v>27</v>
      </c>
      <c r="H4701" t="s">
        <v>33264</v>
      </c>
      <c r="I4701" t="s">
        <v>33265</v>
      </c>
      <c r="J4701" t="s">
        <v>33266</v>
      </c>
      <c r="K4701">
        <v>124</v>
      </c>
      <c r="L4701" t="s">
        <v>576</v>
      </c>
      <c r="N4701" t="s">
        <v>68</v>
      </c>
      <c r="O4701" t="s">
        <v>3295</v>
      </c>
      <c r="P4701" t="s">
        <v>577</v>
      </c>
      <c r="Q4701" t="s">
        <v>33</v>
      </c>
      <c r="R4701" t="s">
        <v>34</v>
      </c>
      <c r="S4701" t="s">
        <v>33267</v>
      </c>
      <c r="W4701" t="s">
        <v>33268</v>
      </c>
      <c r="X4701" t="s">
        <v>38</v>
      </c>
    </row>
    <row r="4702" spans="1:24" x14ac:dyDescent="0.3">
      <c r="A4702">
        <v>973885</v>
      </c>
      <c r="B4702">
        <v>162120</v>
      </c>
      <c r="C4702" t="s">
        <v>33269</v>
      </c>
      <c r="D4702" t="s">
        <v>33270</v>
      </c>
      <c r="F4702" t="s">
        <v>292</v>
      </c>
      <c r="G4702" t="s">
        <v>43</v>
      </c>
      <c r="H4702" t="s">
        <v>33271</v>
      </c>
      <c r="I4702" t="s">
        <v>33272</v>
      </c>
      <c r="J4702" t="s">
        <v>33273</v>
      </c>
      <c r="K4702">
        <v>22</v>
      </c>
      <c r="L4702" t="s">
        <v>33274</v>
      </c>
      <c r="N4702" t="s">
        <v>68</v>
      </c>
      <c r="O4702" t="s">
        <v>332</v>
      </c>
      <c r="P4702" t="s">
        <v>33275</v>
      </c>
      <c r="Q4702" t="s">
        <v>33</v>
      </c>
      <c r="R4702" t="s">
        <v>34</v>
      </c>
      <c r="S4702" t="s">
        <v>33276</v>
      </c>
      <c r="T4702" t="s">
        <v>1132</v>
      </c>
      <c r="W4702" t="s">
        <v>33277</v>
      </c>
      <c r="X4702" t="s">
        <v>60</v>
      </c>
    </row>
    <row r="4703" spans="1:24" x14ac:dyDescent="0.3">
      <c r="A4703">
        <v>973889</v>
      </c>
      <c r="B4703">
        <v>203258</v>
      </c>
      <c r="C4703" t="s">
        <v>29959</v>
      </c>
      <c r="D4703" t="s">
        <v>29960</v>
      </c>
      <c r="E4703" t="s">
        <v>1745</v>
      </c>
      <c r="F4703" t="s">
        <v>1156</v>
      </c>
      <c r="G4703" t="s">
        <v>27</v>
      </c>
      <c r="H4703" t="s">
        <v>33278</v>
      </c>
      <c r="I4703" t="s">
        <v>33279</v>
      </c>
      <c r="J4703" t="s">
        <v>33280</v>
      </c>
      <c r="K4703">
        <v>98</v>
      </c>
      <c r="L4703" t="s">
        <v>33281</v>
      </c>
      <c r="N4703" t="s">
        <v>68</v>
      </c>
      <c r="O4703" t="s">
        <v>158</v>
      </c>
      <c r="P4703" t="s">
        <v>2540</v>
      </c>
      <c r="Q4703" t="s">
        <v>33</v>
      </c>
      <c r="R4703" t="s">
        <v>34</v>
      </c>
      <c r="S4703" t="s">
        <v>29965</v>
      </c>
      <c r="T4703" t="s">
        <v>5447</v>
      </c>
      <c r="W4703" t="s">
        <v>33282</v>
      </c>
      <c r="X4703" t="s">
        <v>38</v>
      </c>
    </row>
    <row r="4704" spans="1:24" x14ac:dyDescent="0.3">
      <c r="A4704">
        <v>973890</v>
      </c>
      <c r="B4704" t="s">
        <v>30987</v>
      </c>
      <c r="C4704" t="s">
        <v>30988</v>
      </c>
      <c r="D4704" t="s">
        <v>30989</v>
      </c>
      <c r="F4704" t="s">
        <v>847</v>
      </c>
      <c r="G4704" t="s">
        <v>43</v>
      </c>
      <c r="H4704" t="s">
        <v>33283</v>
      </c>
      <c r="J4704" t="s">
        <v>33284</v>
      </c>
      <c r="N4704" t="s">
        <v>31</v>
      </c>
      <c r="R4704" t="s">
        <v>78</v>
      </c>
      <c r="S4704" t="s">
        <v>3282</v>
      </c>
      <c r="T4704" t="s">
        <v>793</v>
      </c>
      <c r="W4704" t="s">
        <v>33285</v>
      </c>
    </row>
    <row r="4705" spans="1:24" x14ac:dyDescent="0.3">
      <c r="A4705">
        <v>973892</v>
      </c>
      <c r="B4705" t="s">
        <v>33286</v>
      </c>
      <c r="C4705" t="s">
        <v>33287</v>
      </c>
      <c r="D4705" t="s">
        <v>33288</v>
      </c>
      <c r="F4705" t="s">
        <v>668</v>
      </c>
      <c r="G4705" t="s">
        <v>43</v>
      </c>
      <c r="H4705" t="s">
        <v>33289</v>
      </c>
      <c r="I4705" t="s">
        <v>33290</v>
      </c>
      <c r="J4705" t="s">
        <v>33291</v>
      </c>
      <c r="K4705">
        <v>91</v>
      </c>
      <c r="L4705" t="s">
        <v>3294</v>
      </c>
      <c r="N4705" t="s">
        <v>68</v>
      </c>
      <c r="O4705" t="s">
        <v>3295</v>
      </c>
      <c r="P4705" t="s">
        <v>33165</v>
      </c>
      <c r="Q4705" t="s">
        <v>33</v>
      </c>
      <c r="R4705" t="s">
        <v>34</v>
      </c>
      <c r="S4705" t="s">
        <v>33292</v>
      </c>
      <c r="W4705" t="s">
        <v>20356</v>
      </c>
      <c r="X4705" t="s">
        <v>38</v>
      </c>
    </row>
    <row r="4706" spans="1:24" x14ac:dyDescent="0.3">
      <c r="A4706">
        <v>973897</v>
      </c>
      <c r="B4706">
        <v>313510</v>
      </c>
      <c r="C4706" t="s">
        <v>33293</v>
      </c>
      <c r="D4706" t="s">
        <v>33294</v>
      </c>
      <c r="F4706" t="s">
        <v>2326</v>
      </c>
      <c r="G4706" t="s">
        <v>43</v>
      </c>
      <c r="H4706" t="s">
        <v>33295</v>
      </c>
      <c r="I4706" t="s">
        <v>33296</v>
      </c>
      <c r="J4706" t="s">
        <v>33297</v>
      </c>
      <c r="K4706">
        <v>78</v>
      </c>
      <c r="L4706" t="s">
        <v>6732</v>
      </c>
      <c r="N4706" t="s">
        <v>68</v>
      </c>
      <c r="O4706" t="s">
        <v>158</v>
      </c>
      <c r="P4706" t="s">
        <v>11501</v>
      </c>
      <c r="Q4706" t="s">
        <v>33</v>
      </c>
      <c r="R4706" t="s">
        <v>34</v>
      </c>
      <c r="S4706" t="s">
        <v>5333</v>
      </c>
      <c r="T4706" t="s">
        <v>448</v>
      </c>
      <c r="W4706" t="s">
        <v>33298</v>
      </c>
      <c r="X4706" t="s">
        <v>38</v>
      </c>
    </row>
    <row r="4707" spans="1:24" x14ac:dyDescent="0.3">
      <c r="A4707">
        <v>973898</v>
      </c>
      <c r="B4707">
        <v>186392</v>
      </c>
      <c r="C4707" t="s">
        <v>33299</v>
      </c>
      <c r="D4707" t="s">
        <v>33300</v>
      </c>
      <c r="F4707" t="s">
        <v>507</v>
      </c>
      <c r="G4707" t="s">
        <v>27</v>
      </c>
      <c r="H4707" t="s">
        <v>33301</v>
      </c>
      <c r="I4707" t="s">
        <v>33302</v>
      </c>
      <c r="J4707" t="s">
        <v>33303</v>
      </c>
      <c r="K4707">
        <v>78</v>
      </c>
      <c r="L4707" t="s">
        <v>398</v>
      </c>
      <c r="N4707" t="s">
        <v>68</v>
      </c>
      <c r="O4707" t="s">
        <v>158</v>
      </c>
      <c r="P4707" t="s">
        <v>400</v>
      </c>
      <c r="Q4707" t="s">
        <v>33</v>
      </c>
      <c r="R4707" t="s">
        <v>34</v>
      </c>
      <c r="S4707" t="s">
        <v>33304</v>
      </c>
      <c r="T4707" t="s">
        <v>1320</v>
      </c>
      <c r="W4707" t="s">
        <v>33305</v>
      </c>
      <c r="X4707" t="s">
        <v>38</v>
      </c>
    </row>
    <row r="4708" spans="1:24" x14ac:dyDescent="0.3">
      <c r="A4708">
        <v>973899</v>
      </c>
      <c r="B4708" t="s">
        <v>30366</v>
      </c>
      <c r="C4708" t="s">
        <v>30367</v>
      </c>
      <c r="D4708" t="s">
        <v>30368</v>
      </c>
      <c r="F4708" t="s">
        <v>650</v>
      </c>
      <c r="G4708" t="s">
        <v>27</v>
      </c>
      <c r="H4708" t="s">
        <v>33306</v>
      </c>
      <c r="I4708" t="s">
        <v>33307</v>
      </c>
      <c r="J4708" t="s">
        <v>33308</v>
      </c>
      <c r="K4708">
        <v>53</v>
      </c>
      <c r="L4708" t="s">
        <v>33309</v>
      </c>
      <c r="N4708" t="s">
        <v>68</v>
      </c>
      <c r="O4708" t="s">
        <v>6822</v>
      </c>
      <c r="P4708" t="s">
        <v>33310</v>
      </c>
      <c r="Q4708" t="s">
        <v>33</v>
      </c>
      <c r="R4708" t="s">
        <v>34</v>
      </c>
      <c r="S4708" t="s">
        <v>30373</v>
      </c>
      <c r="W4708" t="s">
        <v>33311</v>
      </c>
      <c r="X4708" t="s">
        <v>60</v>
      </c>
    </row>
    <row r="4709" spans="1:24" x14ac:dyDescent="0.3">
      <c r="A4709">
        <v>973901</v>
      </c>
      <c r="B4709" t="s">
        <v>8388</v>
      </c>
      <c r="C4709" t="s">
        <v>8389</v>
      </c>
      <c r="D4709" t="s">
        <v>8390</v>
      </c>
      <c r="E4709" t="s">
        <v>185</v>
      </c>
      <c r="F4709" t="s">
        <v>75</v>
      </c>
      <c r="G4709" t="s">
        <v>43</v>
      </c>
      <c r="H4709" t="s">
        <v>33312</v>
      </c>
      <c r="I4709" t="s">
        <v>33313</v>
      </c>
      <c r="J4709" t="s">
        <v>33314</v>
      </c>
      <c r="K4709">
        <v>69</v>
      </c>
      <c r="L4709" t="s">
        <v>3856</v>
      </c>
      <c r="N4709" t="s">
        <v>68</v>
      </c>
      <c r="O4709" t="s">
        <v>158</v>
      </c>
      <c r="P4709" t="s">
        <v>3857</v>
      </c>
      <c r="Q4709" t="s">
        <v>33</v>
      </c>
      <c r="R4709" t="s">
        <v>34</v>
      </c>
      <c r="S4709" t="e">
        <f>- Neuquén</f>
        <v>#NAME?</v>
      </c>
      <c r="T4709" t="s">
        <v>1628</v>
      </c>
      <c r="W4709" t="s">
        <v>33315</v>
      </c>
      <c r="X4709" t="s">
        <v>38</v>
      </c>
    </row>
    <row r="4710" spans="1:24" x14ac:dyDescent="0.3">
      <c r="A4710">
        <v>973902</v>
      </c>
      <c r="B4710">
        <v>265333</v>
      </c>
      <c r="C4710" t="s">
        <v>33316</v>
      </c>
      <c r="D4710" t="s">
        <v>33317</v>
      </c>
      <c r="F4710" t="s">
        <v>165</v>
      </c>
      <c r="G4710" t="s">
        <v>27</v>
      </c>
      <c r="H4710" t="s">
        <v>33318</v>
      </c>
      <c r="I4710" t="s">
        <v>33319</v>
      </c>
      <c r="J4710" t="s">
        <v>33320</v>
      </c>
      <c r="K4710">
        <v>69</v>
      </c>
      <c r="N4710" t="s">
        <v>31</v>
      </c>
      <c r="O4710" t="s">
        <v>3295</v>
      </c>
      <c r="Q4710" t="s">
        <v>33</v>
      </c>
      <c r="R4710" t="s">
        <v>34</v>
      </c>
      <c r="S4710" t="s">
        <v>33321</v>
      </c>
      <c r="T4710" t="s">
        <v>5309</v>
      </c>
      <c r="W4710" t="s">
        <v>33322</v>
      </c>
      <c r="X4710" t="s">
        <v>38</v>
      </c>
    </row>
    <row r="4711" spans="1:24" x14ac:dyDescent="0.3">
      <c r="A4711">
        <v>973903</v>
      </c>
      <c r="B4711">
        <v>306964</v>
      </c>
      <c r="C4711" t="s">
        <v>27378</v>
      </c>
      <c r="D4711" t="s">
        <v>27379</v>
      </c>
      <c r="F4711" t="s">
        <v>1911</v>
      </c>
      <c r="G4711" t="s">
        <v>27</v>
      </c>
      <c r="H4711" t="s">
        <v>33323</v>
      </c>
      <c r="I4711" t="s">
        <v>33324</v>
      </c>
      <c r="J4711" t="s">
        <v>33325</v>
      </c>
      <c r="K4711">
        <v>67</v>
      </c>
      <c r="L4711" t="s">
        <v>33326</v>
      </c>
      <c r="N4711" t="s">
        <v>68</v>
      </c>
      <c r="O4711" t="s">
        <v>6822</v>
      </c>
      <c r="P4711" t="s">
        <v>7658</v>
      </c>
      <c r="Q4711" t="s">
        <v>33</v>
      </c>
      <c r="R4711" t="s">
        <v>34</v>
      </c>
      <c r="S4711" t="s">
        <v>27383</v>
      </c>
      <c r="W4711" t="s">
        <v>33327</v>
      </c>
      <c r="X4711" t="s">
        <v>38</v>
      </c>
    </row>
    <row r="4712" spans="1:24" x14ac:dyDescent="0.3">
      <c r="A4712">
        <v>973905</v>
      </c>
      <c r="B4712" t="s">
        <v>8667</v>
      </c>
      <c r="C4712" t="s">
        <v>8668</v>
      </c>
      <c r="D4712" t="s">
        <v>8669</v>
      </c>
      <c r="F4712" t="s">
        <v>562</v>
      </c>
      <c r="G4712" t="s">
        <v>43</v>
      </c>
      <c r="H4712" t="s">
        <v>33328</v>
      </c>
      <c r="I4712" t="s">
        <v>33329</v>
      </c>
      <c r="J4712" t="s">
        <v>33330</v>
      </c>
      <c r="K4712">
        <v>65</v>
      </c>
      <c r="N4712" t="s">
        <v>31</v>
      </c>
      <c r="O4712" t="s">
        <v>3295</v>
      </c>
      <c r="R4712" t="s">
        <v>903</v>
      </c>
      <c r="S4712" t="s">
        <v>8674</v>
      </c>
      <c r="W4712" t="s">
        <v>11598</v>
      </c>
      <c r="X4712" t="s">
        <v>38</v>
      </c>
    </row>
    <row r="4713" spans="1:24" x14ac:dyDescent="0.3">
      <c r="A4713">
        <v>973906</v>
      </c>
      <c r="B4713">
        <v>302343</v>
      </c>
      <c r="C4713" t="s">
        <v>33331</v>
      </c>
      <c r="D4713" t="s">
        <v>33332</v>
      </c>
      <c r="F4713" t="s">
        <v>1054</v>
      </c>
      <c r="G4713" t="s">
        <v>43</v>
      </c>
      <c r="H4713" t="s">
        <v>33333</v>
      </c>
      <c r="I4713" t="s">
        <v>33334</v>
      </c>
      <c r="J4713" t="s">
        <v>33335</v>
      </c>
      <c r="K4713">
        <v>77</v>
      </c>
      <c r="L4713" t="s">
        <v>1800</v>
      </c>
      <c r="N4713" t="s">
        <v>68</v>
      </c>
      <c r="O4713" t="s">
        <v>1548</v>
      </c>
      <c r="P4713" t="s">
        <v>9990</v>
      </c>
      <c r="Q4713" t="s">
        <v>33</v>
      </c>
      <c r="R4713" t="s">
        <v>34</v>
      </c>
      <c r="S4713" t="s">
        <v>33336</v>
      </c>
      <c r="T4713" t="s">
        <v>265</v>
      </c>
      <c r="W4713" t="s">
        <v>108</v>
      </c>
      <c r="X4713" t="s">
        <v>38</v>
      </c>
    </row>
    <row r="4714" spans="1:24" x14ac:dyDescent="0.3">
      <c r="A4714">
        <v>973907</v>
      </c>
      <c r="B4714" t="s">
        <v>33337</v>
      </c>
      <c r="C4714" t="s">
        <v>33338</v>
      </c>
      <c r="D4714" t="s">
        <v>33339</v>
      </c>
      <c r="E4714" t="s">
        <v>195</v>
      </c>
      <c r="F4714" t="s">
        <v>2326</v>
      </c>
      <c r="G4714" t="s">
        <v>43</v>
      </c>
      <c r="H4714" t="s">
        <v>33340</v>
      </c>
      <c r="I4714" t="s">
        <v>33341</v>
      </c>
      <c r="J4714" t="s">
        <v>33342</v>
      </c>
      <c r="K4714">
        <v>13</v>
      </c>
      <c r="L4714" t="s">
        <v>33343</v>
      </c>
      <c r="N4714" t="s">
        <v>68</v>
      </c>
      <c r="O4714" t="s">
        <v>1411</v>
      </c>
      <c r="P4714" t="s">
        <v>18663</v>
      </c>
      <c r="Q4714" t="s">
        <v>33</v>
      </c>
      <c r="R4714" t="s">
        <v>34</v>
      </c>
      <c r="S4714" t="e">
        <f>- Neuquén - Barrio SAN Lorenzo Norte</f>
        <v>#NAME?</v>
      </c>
      <c r="W4714" t="s">
        <v>33344</v>
      </c>
      <c r="X4714" t="s">
        <v>38</v>
      </c>
    </row>
    <row r="4715" spans="1:24" x14ac:dyDescent="0.3">
      <c r="A4715">
        <v>973909</v>
      </c>
      <c r="B4715">
        <v>312187</v>
      </c>
      <c r="C4715" t="s">
        <v>33345</v>
      </c>
      <c r="D4715" t="s">
        <v>33346</v>
      </c>
      <c r="F4715" t="s">
        <v>63</v>
      </c>
      <c r="G4715" t="s">
        <v>27</v>
      </c>
      <c r="H4715" t="s">
        <v>33347</v>
      </c>
      <c r="I4715" t="s">
        <v>33348</v>
      </c>
      <c r="J4715" t="s">
        <v>33349</v>
      </c>
      <c r="K4715">
        <v>64</v>
      </c>
      <c r="L4715" t="s">
        <v>4635</v>
      </c>
      <c r="N4715" t="s">
        <v>68</v>
      </c>
      <c r="O4715" t="s">
        <v>6822</v>
      </c>
      <c r="P4715" t="s">
        <v>10110</v>
      </c>
      <c r="Q4715" t="s">
        <v>33</v>
      </c>
      <c r="R4715" t="s">
        <v>34</v>
      </c>
      <c r="S4715" t="s">
        <v>33350</v>
      </c>
      <c r="W4715" t="s">
        <v>9553</v>
      </c>
      <c r="X4715" t="s">
        <v>38</v>
      </c>
    </row>
    <row r="4716" spans="1:24" x14ac:dyDescent="0.3">
      <c r="A4716">
        <v>973910</v>
      </c>
      <c r="B4716">
        <v>194031</v>
      </c>
      <c r="C4716" t="s">
        <v>33351</v>
      </c>
      <c r="D4716" t="s">
        <v>33352</v>
      </c>
      <c r="F4716" t="s">
        <v>219</v>
      </c>
      <c r="G4716" t="s">
        <v>43</v>
      </c>
      <c r="H4716" t="s">
        <v>33353</v>
      </c>
      <c r="I4716" t="s">
        <v>33354</v>
      </c>
      <c r="J4716" t="s">
        <v>33355</v>
      </c>
      <c r="K4716">
        <v>68</v>
      </c>
      <c r="L4716" t="s">
        <v>2908</v>
      </c>
      <c r="N4716" t="s">
        <v>68</v>
      </c>
      <c r="O4716" t="s">
        <v>1548</v>
      </c>
      <c r="P4716" t="s">
        <v>4029</v>
      </c>
      <c r="Q4716" t="s">
        <v>33</v>
      </c>
      <c r="R4716" t="s">
        <v>34</v>
      </c>
      <c r="S4716" t="s">
        <v>33356</v>
      </c>
      <c r="T4716" t="s">
        <v>15256</v>
      </c>
      <c r="W4716" t="s">
        <v>33357</v>
      </c>
      <c r="X4716" t="s">
        <v>38</v>
      </c>
    </row>
    <row r="4717" spans="1:24" x14ac:dyDescent="0.3">
      <c r="A4717">
        <v>973911</v>
      </c>
      <c r="B4717" t="s">
        <v>33358</v>
      </c>
      <c r="C4717" t="s">
        <v>33359</v>
      </c>
      <c r="D4717" t="s">
        <v>33360</v>
      </c>
      <c r="F4717" t="s">
        <v>668</v>
      </c>
      <c r="G4717" t="s">
        <v>27</v>
      </c>
      <c r="H4717" t="s">
        <v>33361</v>
      </c>
      <c r="I4717" t="s">
        <v>33362</v>
      </c>
      <c r="J4717" t="s">
        <v>33363</v>
      </c>
      <c r="K4717">
        <v>66</v>
      </c>
      <c r="L4717" t="s">
        <v>7446</v>
      </c>
      <c r="N4717" t="s">
        <v>68</v>
      </c>
      <c r="O4717" t="s">
        <v>6822</v>
      </c>
      <c r="P4717" t="s">
        <v>3733</v>
      </c>
      <c r="Q4717" t="s">
        <v>33</v>
      </c>
      <c r="R4717" t="s">
        <v>34</v>
      </c>
      <c r="S4717" t="s">
        <v>33364</v>
      </c>
      <c r="T4717" t="s">
        <v>33365</v>
      </c>
      <c r="W4717" t="s">
        <v>33366</v>
      </c>
      <c r="X4717" t="s">
        <v>38</v>
      </c>
    </row>
    <row r="4718" spans="1:24" x14ac:dyDescent="0.3">
      <c r="A4718">
        <v>973912</v>
      </c>
      <c r="B4718">
        <v>15548</v>
      </c>
      <c r="C4718" t="s">
        <v>33367</v>
      </c>
      <c r="D4718" t="s">
        <v>33368</v>
      </c>
      <c r="E4718" t="s">
        <v>195</v>
      </c>
      <c r="F4718" t="s">
        <v>6865</v>
      </c>
      <c r="G4718" t="s">
        <v>27</v>
      </c>
      <c r="H4718" t="s">
        <v>33369</v>
      </c>
      <c r="I4718" t="s">
        <v>33370</v>
      </c>
      <c r="J4718" t="s">
        <v>33371</v>
      </c>
      <c r="K4718">
        <v>72</v>
      </c>
      <c r="L4718" t="s">
        <v>422</v>
      </c>
      <c r="N4718" t="s">
        <v>68</v>
      </c>
      <c r="O4718" t="s">
        <v>1548</v>
      </c>
      <c r="P4718" t="s">
        <v>1713</v>
      </c>
      <c r="Q4718" t="s">
        <v>33</v>
      </c>
      <c r="R4718" t="s">
        <v>34</v>
      </c>
      <c r="S4718" t="s">
        <v>33372</v>
      </c>
      <c r="W4718" t="s">
        <v>1715</v>
      </c>
      <c r="X4718" t="s">
        <v>38</v>
      </c>
    </row>
    <row r="4719" spans="1:24" x14ac:dyDescent="0.3">
      <c r="A4719">
        <v>973914</v>
      </c>
      <c r="B4719" t="s">
        <v>10826</v>
      </c>
      <c r="C4719" t="s">
        <v>10827</v>
      </c>
      <c r="D4719" t="s">
        <v>10828</v>
      </c>
      <c r="F4719" t="s">
        <v>42</v>
      </c>
      <c r="G4719" t="s">
        <v>43</v>
      </c>
      <c r="H4719" t="s">
        <v>33373</v>
      </c>
      <c r="I4719" t="s">
        <v>33374</v>
      </c>
      <c r="J4719" t="s">
        <v>33375</v>
      </c>
      <c r="K4719">
        <v>57</v>
      </c>
      <c r="L4719" t="s">
        <v>9738</v>
      </c>
      <c r="N4719" t="s">
        <v>68</v>
      </c>
      <c r="O4719" t="s">
        <v>1548</v>
      </c>
      <c r="P4719" t="s">
        <v>28787</v>
      </c>
      <c r="Q4719" t="s">
        <v>33</v>
      </c>
      <c r="R4719" t="s">
        <v>34</v>
      </c>
      <c r="S4719" t="s">
        <v>10832</v>
      </c>
      <c r="W4719" t="s">
        <v>33376</v>
      </c>
      <c r="X4719" t="s">
        <v>38</v>
      </c>
    </row>
    <row r="4720" spans="1:24" x14ac:dyDescent="0.3">
      <c r="A4720">
        <v>973915</v>
      </c>
      <c r="B4720">
        <v>255600</v>
      </c>
      <c r="C4720" t="s">
        <v>33377</v>
      </c>
      <c r="D4720" t="s">
        <v>33378</v>
      </c>
      <c r="F4720" t="s">
        <v>292</v>
      </c>
      <c r="G4720" t="s">
        <v>27</v>
      </c>
      <c r="H4720" t="s">
        <v>33379</v>
      </c>
      <c r="I4720" t="s">
        <v>33380</v>
      </c>
      <c r="J4720" t="s">
        <v>33381</v>
      </c>
      <c r="K4720">
        <v>125</v>
      </c>
      <c r="N4720" t="s">
        <v>31</v>
      </c>
      <c r="O4720" t="s">
        <v>3295</v>
      </c>
      <c r="Q4720" t="s">
        <v>33</v>
      </c>
      <c r="R4720" t="s">
        <v>34</v>
      </c>
      <c r="S4720" t="s">
        <v>33382</v>
      </c>
      <c r="T4720" t="s">
        <v>646</v>
      </c>
      <c r="W4720" t="s">
        <v>28591</v>
      </c>
      <c r="X4720" t="s">
        <v>38</v>
      </c>
    </row>
    <row r="4721" spans="1:24" x14ac:dyDescent="0.3">
      <c r="A4721">
        <v>973916</v>
      </c>
      <c r="B4721">
        <v>230580</v>
      </c>
      <c r="C4721" t="s">
        <v>33383</v>
      </c>
      <c r="D4721" t="s">
        <v>33384</v>
      </c>
      <c r="F4721" t="s">
        <v>562</v>
      </c>
      <c r="G4721" t="s">
        <v>43</v>
      </c>
      <c r="H4721" t="s">
        <v>33385</v>
      </c>
      <c r="I4721" t="s">
        <v>33386</v>
      </c>
      <c r="J4721" t="s">
        <v>33387</v>
      </c>
      <c r="K4721">
        <v>9</v>
      </c>
      <c r="N4721" t="s">
        <v>31</v>
      </c>
      <c r="O4721" t="s">
        <v>3295</v>
      </c>
      <c r="Q4721" t="s">
        <v>33</v>
      </c>
      <c r="R4721" t="s">
        <v>34</v>
      </c>
      <c r="S4721" t="s">
        <v>33388</v>
      </c>
      <c r="T4721" t="s">
        <v>589</v>
      </c>
      <c r="W4721" t="s">
        <v>20973</v>
      </c>
      <c r="X4721" t="s">
        <v>60</v>
      </c>
    </row>
    <row r="4722" spans="1:24" x14ac:dyDescent="0.3">
      <c r="A4722">
        <v>973917</v>
      </c>
      <c r="B4722" t="s">
        <v>33389</v>
      </c>
      <c r="C4722" t="s">
        <v>33390</v>
      </c>
      <c r="D4722" t="s">
        <v>33391</v>
      </c>
      <c r="F4722" t="s">
        <v>258</v>
      </c>
      <c r="G4722" t="s">
        <v>43</v>
      </c>
      <c r="H4722" t="s">
        <v>33392</v>
      </c>
      <c r="I4722" t="s">
        <v>33393</v>
      </c>
      <c r="J4722" t="s">
        <v>33394</v>
      </c>
      <c r="K4722">
        <v>114</v>
      </c>
      <c r="L4722" t="s">
        <v>518</v>
      </c>
      <c r="N4722" t="s">
        <v>68</v>
      </c>
      <c r="O4722" t="s">
        <v>158</v>
      </c>
      <c r="P4722" t="s">
        <v>519</v>
      </c>
      <c r="Q4722" t="s">
        <v>33</v>
      </c>
      <c r="R4722" t="s">
        <v>34</v>
      </c>
      <c r="S4722" t="s">
        <v>33395</v>
      </c>
      <c r="W4722" t="s">
        <v>33396</v>
      </c>
      <c r="X4722" t="s">
        <v>38</v>
      </c>
    </row>
    <row r="4723" spans="1:24" x14ac:dyDescent="0.3">
      <c r="A4723">
        <v>973921</v>
      </c>
      <c r="B4723" t="s">
        <v>31711</v>
      </c>
      <c r="C4723" t="s">
        <v>31712</v>
      </c>
      <c r="D4723" t="s">
        <v>31713</v>
      </c>
      <c r="F4723" t="s">
        <v>292</v>
      </c>
      <c r="G4723" t="s">
        <v>27</v>
      </c>
      <c r="H4723" t="s">
        <v>33397</v>
      </c>
      <c r="I4723" t="s">
        <v>33398</v>
      </c>
      <c r="J4723" t="s">
        <v>33399</v>
      </c>
      <c r="K4723">
        <v>98</v>
      </c>
      <c r="L4723" t="s">
        <v>1800</v>
      </c>
      <c r="N4723" t="s">
        <v>68</v>
      </c>
      <c r="O4723" t="s">
        <v>1548</v>
      </c>
      <c r="P4723" t="s">
        <v>9990</v>
      </c>
      <c r="Q4723" t="s">
        <v>33</v>
      </c>
      <c r="R4723" t="s">
        <v>34</v>
      </c>
      <c r="S4723" t="s">
        <v>31717</v>
      </c>
      <c r="W4723" t="s">
        <v>19077</v>
      </c>
      <c r="X4723" t="s">
        <v>38</v>
      </c>
    </row>
    <row r="4724" spans="1:24" x14ac:dyDescent="0.3">
      <c r="A4724">
        <v>973922</v>
      </c>
      <c r="B4724">
        <v>216574</v>
      </c>
      <c r="C4724" t="s">
        <v>32297</v>
      </c>
      <c r="D4724" t="s">
        <v>32298</v>
      </c>
      <c r="E4724" t="s">
        <v>195</v>
      </c>
      <c r="F4724" t="s">
        <v>2210</v>
      </c>
      <c r="G4724" t="s">
        <v>43</v>
      </c>
      <c r="H4724" t="s">
        <v>33397</v>
      </c>
      <c r="I4724" t="s">
        <v>33397</v>
      </c>
      <c r="J4724" t="s">
        <v>33400</v>
      </c>
      <c r="K4724">
        <v>0</v>
      </c>
      <c r="N4724" t="s">
        <v>31</v>
      </c>
      <c r="Q4724" t="s">
        <v>119</v>
      </c>
      <c r="R4724" t="s">
        <v>120</v>
      </c>
      <c r="S4724" t="s">
        <v>32302</v>
      </c>
      <c r="W4724" t="s">
        <v>381</v>
      </c>
    </row>
    <row r="4725" spans="1:24" x14ac:dyDescent="0.3">
      <c r="A4725">
        <v>973923</v>
      </c>
      <c r="B4725">
        <v>204365</v>
      </c>
      <c r="C4725" t="s">
        <v>926</v>
      </c>
      <c r="D4725" t="s">
        <v>927</v>
      </c>
      <c r="E4725" t="s">
        <v>364</v>
      </c>
      <c r="F4725" t="s">
        <v>603</v>
      </c>
      <c r="G4725" t="s">
        <v>27</v>
      </c>
      <c r="H4725" t="s">
        <v>33401</v>
      </c>
      <c r="I4725" t="s">
        <v>33402</v>
      </c>
      <c r="J4725" t="s">
        <v>33403</v>
      </c>
      <c r="K4725">
        <v>20</v>
      </c>
      <c r="L4725" t="s">
        <v>33404</v>
      </c>
      <c r="N4725" t="s">
        <v>68</v>
      </c>
      <c r="O4725" t="s">
        <v>6822</v>
      </c>
      <c r="P4725" t="s">
        <v>3534</v>
      </c>
      <c r="Q4725" t="s">
        <v>119</v>
      </c>
      <c r="R4725" t="s">
        <v>120</v>
      </c>
      <c r="S4725" t="s">
        <v>932</v>
      </c>
      <c r="T4725" t="s">
        <v>933</v>
      </c>
      <c r="W4725" t="s">
        <v>33405</v>
      </c>
      <c r="X4725" t="s">
        <v>60</v>
      </c>
    </row>
    <row r="4726" spans="1:24" x14ac:dyDescent="0.3">
      <c r="A4726">
        <v>973926</v>
      </c>
      <c r="B4726" t="s">
        <v>33406</v>
      </c>
      <c r="C4726" t="s">
        <v>33407</v>
      </c>
      <c r="D4726" t="s">
        <v>33408</v>
      </c>
      <c r="E4726" t="s">
        <v>101</v>
      </c>
      <c r="F4726" t="s">
        <v>562</v>
      </c>
      <c r="G4726" t="s">
        <v>27</v>
      </c>
      <c r="H4726" t="s">
        <v>33409</v>
      </c>
      <c r="J4726" t="s">
        <v>33410</v>
      </c>
      <c r="N4726" t="s">
        <v>31</v>
      </c>
      <c r="R4726" t="s">
        <v>78</v>
      </c>
      <c r="S4726" t="s">
        <v>87</v>
      </c>
      <c r="W4726" t="s">
        <v>33097</v>
      </c>
    </row>
    <row r="4727" spans="1:24" x14ac:dyDescent="0.3">
      <c r="A4727">
        <v>973925</v>
      </c>
      <c r="B4727">
        <v>269122</v>
      </c>
      <c r="C4727" t="s">
        <v>33411</v>
      </c>
      <c r="D4727" t="s">
        <v>33412</v>
      </c>
      <c r="F4727" t="s">
        <v>92</v>
      </c>
      <c r="G4727" t="s">
        <v>43</v>
      </c>
      <c r="H4727" t="s">
        <v>33413</v>
      </c>
      <c r="J4727" t="s">
        <v>33414</v>
      </c>
      <c r="N4727" t="s">
        <v>31</v>
      </c>
      <c r="R4727" t="s">
        <v>78</v>
      </c>
      <c r="S4727" t="s">
        <v>33415</v>
      </c>
      <c r="W4727" t="s">
        <v>309</v>
      </c>
    </row>
    <row r="4728" spans="1:24" x14ac:dyDescent="0.3">
      <c r="A4728">
        <v>973927</v>
      </c>
      <c r="B4728" t="s">
        <v>33416</v>
      </c>
      <c r="C4728" t="s">
        <v>33417</v>
      </c>
      <c r="D4728" t="s">
        <v>33418</v>
      </c>
      <c r="E4728" t="s">
        <v>185</v>
      </c>
      <c r="F4728" t="s">
        <v>1054</v>
      </c>
      <c r="G4728" t="s">
        <v>27</v>
      </c>
      <c r="H4728" t="s">
        <v>33419</v>
      </c>
      <c r="J4728" t="s">
        <v>33420</v>
      </c>
      <c r="N4728" t="s">
        <v>31</v>
      </c>
      <c r="R4728" t="s">
        <v>78</v>
      </c>
      <c r="S4728" t="s">
        <v>33421</v>
      </c>
      <c r="W4728" t="s">
        <v>33422</v>
      </c>
    </row>
    <row r="4729" spans="1:24" x14ac:dyDescent="0.3">
      <c r="A4729">
        <v>973928</v>
      </c>
      <c r="B4729">
        <v>138632</v>
      </c>
      <c r="C4729" t="s">
        <v>10854</v>
      </c>
      <c r="D4729" t="s">
        <v>10855</v>
      </c>
      <c r="E4729" t="s">
        <v>195</v>
      </c>
      <c r="F4729" t="s">
        <v>630</v>
      </c>
      <c r="G4729" t="s">
        <v>27</v>
      </c>
      <c r="H4729" t="s">
        <v>33423</v>
      </c>
      <c r="I4729" t="s">
        <v>33423</v>
      </c>
      <c r="J4729" t="s">
        <v>33424</v>
      </c>
      <c r="K4729">
        <v>0</v>
      </c>
      <c r="L4729" t="s">
        <v>33425</v>
      </c>
      <c r="N4729" t="s">
        <v>68</v>
      </c>
      <c r="O4729" t="s">
        <v>1411</v>
      </c>
      <c r="P4729" t="s">
        <v>2522</v>
      </c>
      <c r="Q4729" t="s">
        <v>119</v>
      </c>
      <c r="R4729" t="s">
        <v>120</v>
      </c>
      <c r="S4729" t="s">
        <v>10858</v>
      </c>
      <c r="W4729" t="s">
        <v>30016</v>
      </c>
    </row>
    <row r="4730" spans="1:24" x14ac:dyDescent="0.3">
      <c r="A4730">
        <v>973929</v>
      </c>
      <c r="B4730">
        <v>333108</v>
      </c>
      <c r="C4730" t="s">
        <v>33426</v>
      </c>
      <c r="D4730" t="s">
        <v>33427</v>
      </c>
      <c r="F4730" t="s">
        <v>562</v>
      </c>
      <c r="G4730" t="s">
        <v>27</v>
      </c>
      <c r="H4730" t="s">
        <v>33423</v>
      </c>
      <c r="I4730" t="s">
        <v>33428</v>
      </c>
      <c r="J4730" t="s">
        <v>33429</v>
      </c>
      <c r="K4730">
        <v>24</v>
      </c>
      <c r="L4730" t="s">
        <v>33430</v>
      </c>
      <c r="N4730" t="s">
        <v>68</v>
      </c>
      <c r="O4730" t="s">
        <v>332</v>
      </c>
      <c r="P4730" t="s">
        <v>1846</v>
      </c>
      <c r="Q4730" t="s">
        <v>33</v>
      </c>
      <c r="R4730" t="s">
        <v>34</v>
      </c>
      <c r="S4730" t="s">
        <v>33431</v>
      </c>
      <c r="T4730" t="s">
        <v>725</v>
      </c>
      <c r="W4730" t="s">
        <v>33432</v>
      </c>
    </row>
    <row r="4731" spans="1:24" x14ac:dyDescent="0.3">
      <c r="A4731">
        <v>973930</v>
      </c>
      <c r="B4731" t="s">
        <v>33433</v>
      </c>
      <c r="C4731" t="s">
        <v>33434</v>
      </c>
      <c r="D4731" t="s">
        <v>33435</v>
      </c>
      <c r="E4731" t="s">
        <v>140</v>
      </c>
      <c r="F4731" t="s">
        <v>1911</v>
      </c>
      <c r="G4731" t="s">
        <v>43</v>
      </c>
      <c r="H4731" t="s">
        <v>33423</v>
      </c>
      <c r="J4731" t="s">
        <v>33436</v>
      </c>
      <c r="N4731" t="s">
        <v>31</v>
      </c>
      <c r="R4731" t="s">
        <v>78</v>
      </c>
      <c r="S4731" t="s">
        <v>33437</v>
      </c>
      <c r="T4731" t="s">
        <v>33438</v>
      </c>
      <c r="W4731" t="s">
        <v>33439</v>
      </c>
    </row>
    <row r="4732" spans="1:24" x14ac:dyDescent="0.3">
      <c r="A4732">
        <v>973932</v>
      </c>
      <c r="B4732" t="s">
        <v>33440</v>
      </c>
      <c r="C4732" t="s">
        <v>33441</v>
      </c>
      <c r="D4732" t="s">
        <v>33442</v>
      </c>
      <c r="F4732" t="s">
        <v>630</v>
      </c>
      <c r="G4732" t="s">
        <v>43</v>
      </c>
      <c r="H4732" t="s">
        <v>33443</v>
      </c>
      <c r="I4732" t="s">
        <v>33443</v>
      </c>
      <c r="J4732" t="s">
        <v>33444</v>
      </c>
      <c r="K4732">
        <v>0</v>
      </c>
      <c r="L4732" t="s">
        <v>33445</v>
      </c>
      <c r="N4732" t="s">
        <v>68</v>
      </c>
      <c r="O4732" t="s">
        <v>1411</v>
      </c>
      <c r="P4732" t="s">
        <v>7236</v>
      </c>
      <c r="Q4732" t="s">
        <v>119</v>
      </c>
      <c r="R4732" t="s">
        <v>120</v>
      </c>
      <c r="S4732" t="s">
        <v>33446</v>
      </c>
      <c r="W4732" t="s">
        <v>2688</v>
      </c>
    </row>
    <row r="4733" spans="1:24" x14ac:dyDescent="0.3">
      <c r="A4733">
        <v>973934</v>
      </c>
      <c r="B4733">
        <v>1891</v>
      </c>
      <c r="C4733" t="s">
        <v>33447</v>
      </c>
      <c r="D4733" t="s">
        <v>33448</v>
      </c>
      <c r="E4733" t="s">
        <v>140</v>
      </c>
      <c r="F4733" t="s">
        <v>1610</v>
      </c>
      <c r="G4733" t="s">
        <v>27</v>
      </c>
      <c r="H4733" t="s">
        <v>33449</v>
      </c>
      <c r="J4733" t="s">
        <v>33450</v>
      </c>
      <c r="N4733" t="s">
        <v>31</v>
      </c>
      <c r="R4733" t="s">
        <v>78</v>
      </c>
      <c r="S4733" t="s">
        <v>33451</v>
      </c>
      <c r="W4733" t="s">
        <v>2908</v>
      </c>
      <c r="X4733" t="s">
        <v>38</v>
      </c>
    </row>
    <row r="4734" spans="1:24" x14ac:dyDescent="0.3">
      <c r="A4734">
        <v>973936</v>
      </c>
      <c r="B4734" t="s">
        <v>33452</v>
      </c>
      <c r="C4734" t="s">
        <v>33453</v>
      </c>
      <c r="D4734" t="s">
        <v>33454</v>
      </c>
      <c r="F4734" t="s">
        <v>603</v>
      </c>
      <c r="G4734" t="s">
        <v>43</v>
      </c>
      <c r="H4734" t="s">
        <v>33455</v>
      </c>
      <c r="I4734" t="s">
        <v>33456</v>
      </c>
      <c r="J4734" t="s">
        <v>33457</v>
      </c>
      <c r="K4734">
        <v>34</v>
      </c>
      <c r="L4734" t="s">
        <v>33458</v>
      </c>
      <c r="N4734" t="s">
        <v>68</v>
      </c>
      <c r="O4734" t="s">
        <v>1411</v>
      </c>
      <c r="P4734" t="s">
        <v>7625</v>
      </c>
      <c r="Q4734" t="s">
        <v>33</v>
      </c>
      <c r="R4734" t="s">
        <v>34</v>
      </c>
      <c r="S4734" t="s">
        <v>87</v>
      </c>
      <c r="W4734" t="s">
        <v>1328</v>
      </c>
      <c r="X4734" t="s">
        <v>60</v>
      </c>
    </row>
    <row r="4735" spans="1:24" x14ac:dyDescent="0.3">
      <c r="A4735">
        <v>973937</v>
      </c>
      <c r="B4735" t="s">
        <v>33459</v>
      </c>
      <c r="C4735" t="s">
        <v>33460</v>
      </c>
      <c r="D4735" t="s">
        <v>33461</v>
      </c>
      <c r="E4735" t="s">
        <v>195</v>
      </c>
      <c r="F4735" t="s">
        <v>2210</v>
      </c>
      <c r="G4735" t="s">
        <v>27</v>
      </c>
      <c r="H4735" t="s">
        <v>33455</v>
      </c>
      <c r="J4735" t="s">
        <v>33462</v>
      </c>
      <c r="N4735" t="s">
        <v>31</v>
      </c>
      <c r="R4735" t="s">
        <v>78</v>
      </c>
      <c r="S4735" t="s">
        <v>33463</v>
      </c>
      <c r="W4735" t="s">
        <v>9416</v>
      </c>
      <c r="X4735" t="s">
        <v>38</v>
      </c>
    </row>
    <row r="4736" spans="1:24" x14ac:dyDescent="0.3">
      <c r="A4736">
        <v>973938</v>
      </c>
      <c r="B4736">
        <v>285529</v>
      </c>
      <c r="C4736" t="s">
        <v>33464</v>
      </c>
      <c r="D4736" t="s">
        <v>33465</v>
      </c>
      <c r="F4736" t="s">
        <v>485</v>
      </c>
      <c r="G4736" t="s">
        <v>43</v>
      </c>
      <c r="H4736" t="s">
        <v>33466</v>
      </c>
      <c r="I4736" t="s">
        <v>33467</v>
      </c>
      <c r="J4736" t="s">
        <v>33468</v>
      </c>
      <c r="K4736">
        <v>19</v>
      </c>
      <c r="L4736" t="s">
        <v>33469</v>
      </c>
      <c r="N4736" t="s">
        <v>68</v>
      </c>
      <c r="O4736" t="s">
        <v>332</v>
      </c>
      <c r="P4736" t="s">
        <v>9071</v>
      </c>
      <c r="Q4736" t="s">
        <v>33</v>
      </c>
      <c r="R4736" t="s">
        <v>34</v>
      </c>
      <c r="S4736" t="s">
        <v>33470</v>
      </c>
      <c r="W4736" t="s">
        <v>33471</v>
      </c>
      <c r="X4736" t="s">
        <v>60</v>
      </c>
    </row>
    <row r="4737" spans="1:24" x14ac:dyDescent="0.3">
      <c r="A4737">
        <v>973939</v>
      </c>
      <c r="B4737">
        <v>36570</v>
      </c>
      <c r="C4737" t="s">
        <v>33472</v>
      </c>
      <c r="D4737" t="s">
        <v>33473</v>
      </c>
      <c r="E4737" t="s">
        <v>195</v>
      </c>
      <c r="F4737" t="s">
        <v>1583</v>
      </c>
      <c r="G4737" t="s">
        <v>27</v>
      </c>
      <c r="H4737" t="s">
        <v>33474</v>
      </c>
      <c r="I4737" t="s">
        <v>33475</v>
      </c>
      <c r="J4737" t="s">
        <v>33476</v>
      </c>
      <c r="K4737">
        <v>67</v>
      </c>
      <c r="N4737" t="s">
        <v>31</v>
      </c>
      <c r="O4737" t="s">
        <v>3295</v>
      </c>
      <c r="Q4737" t="s">
        <v>33</v>
      </c>
      <c r="R4737" t="s">
        <v>34</v>
      </c>
      <c r="S4737" t="s">
        <v>33477</v>
      </c>
      <c r="W4737" t="s">
        <v>33478</v>
      </c>
      <c r="X4737" t="s">
        <v>38</v>
      </c>
    </row>
    <row r="4738" spans="1:24" x14ac:dyDescent="0.3">
      <c r="A4738">
        <v>973942</v>
      </c>
      <c r="B4738" t="s">
        <v>33479</v>
      </c>
      <c r="C4738" t="s">
        <v>33480</v>
      </c>
      <c r="D4738" t="s">
        <v>33481</v>
      </c>
      <c r="F4738" t="s">
        <v>685</v>
      </c>
      <c r="G4738" t="s">
        <v>43</v>
      </c>
      <c r="H4738" t="s">
        <v>33482</v>
      </c>
      <c r="I4738" t="s">
        <v>33483</v>
      </c>
      <c r="J4738" t="s">
        <v>33484</v>
      </c>
      <c r="K4738">
        <v>12</v>
      </c>
      <c r="L4738" t="s">
        <v>33485</v>
      </c>
      <c r="N4738" t="s">
        <v>68</v>
      </c>
      <c r="O4738" t="s">
        <v>332</v>
      </c>
      <c r="P4738" t="s">
        <v>33486</v>
      </c>
      <c r="R4738" t="s">
        <v>903</v>
      </c>
      <c r="S4738" t="s">
        <v>33487</v>
      </c>
      <c r="W4738" t="s">
        <v>33488</v>
      </c>
      <c r="X4738" t="s">
        <v>60</v>
      </c>
    </row>
    <row r="4739" spans="1:24" x14ac:dyDescent="0.3">
      <c r="A4739">
        <v>973943</v>
      </c>
      <c r="B4739" t="s">
        <v>33489</v>
      </c>
      <c r="C4739" t="s">
        <v>33490</v>
      </c>
      <c r="D4739" t="s">
        <v>33491</v>
      </c>
      <c r="F4739" t="s">
        <v>356</v>
      </c>
      <c r="G4739" t="s">
        <v>43</v>
      </c>
      <c r="H4739" t="s">
        <v>33355</v>
      </c>
      <c r="I4739" t="s">
        <v>33492</v>
      </c>
      <c r="J4739" t="s">
        <v>33493</v>
      </c>
      <c r="K4739">
        <v>51</v>
      </c>
      <c r="L4739" t="s">
        <v>781</v>
      </c>
      <c r="N4739" t="s">
        <v>68</v>
      </c>
      <c r="O4739" t="s">
        <v>1548</v>
      </c>
      <c r="P4739" t="s">
        <v>1740</v>
      </c>
      <c r="Q4739" t="s">
        <v>33</v>
      </c>
      <c r="R4739" t="s">
        <v>34</v>
      </c>
      <c r="S4739" t="s">
        <v>87</v>
      </c>
      <c r="W4739" t="s">
        <v>33494</v>
      </c>
      <c r="X4739" t="s">
        <v>38</v>
      </c>
    </row>
    <row r="4740" spans="1:24" x14ac:dyDescent="0.3">
      <c r="A4740">
        <v>973944</v>
      </c>
      <c r="B4740" t="s">
        <v>33495</v>
      </c>
      <c r="C4740" t="s">
        <v>33496</v>
      </c>
      <c r="D4740" t="s">
        <v>33497</v>
      </c>
      <c r="F4740" t="s">
        <v>611</v>
      </c>
      <c r="G4740" t="s">
        <v>27</v>
      </c>
      <c r="H4740" t="s">
        <v>33498</v>
      </c>
      <c r="I4740" t="s">
        <v>33499</v>
      </c>
      <c r="J4740" t="s">
        <v>33500</v>
      </c>
      <c r="K4740">
        <v>50</v>
      </c>
      <c r="L4740" t="s">
        <v>566</v>
      </c>
      <c r="N4740" t="s">
        <v>68</v>
      </c>
      <c r="O4740" t="s">
        <v>158</v>
      </c>
      <c r="P4740" t="s">
        <v>5648</v>
      </c>
      <c r="Q4740" t="s">
        <v>33</v>
      </c>
      <c r="R4740" t="s">
        <v>34</v>
      </c>
      <c r="S4740" t="s">
        <v>33501</v>
      </c>
      <c r="T4740" t="s">
        <v>896</v>
      </c>
      <c r="W4740" t="s">
        <v>518</v>
      </c>
      <c r="X4740" t="s">
        <v>60</v>
      </c>
    </row>
    <row r="4741" spans="1:24" x14ac:dyDescent="0.3">
      <c r="A4741">
        <v>973945</v>
      </c>
      <c r="B4741" t="s">
        <v>33502</v>
      </c>
      <c r="C4741" t="s">
        <v>33503</v>
      </c>
      <c r="D4741" t="s">
        <v>33504</v>
      </c>
      <c r="F4741" t="s">
        <v>1350</v>
      </c>
      <c r="G4741" t="s">
        <v>43</v>
      </c>
      <c r="H4741" t="s">
        <v>33505</v>
      </c>
      <c r="I4741" t="s">
        <v>33506</v>
      </c>
      <c r="J4741" t="s">
        <v>33507</v>
      </c>
      <c r="K4741">
        <v>126</v>
      </c>
      <c r="L4741" t="s">
        <v>5621</v>
      </c>
      <c r="N4741" t="s">
        <v>68</v>
      </c>
      <c r="O4741" t="s">
        <v>6822</v>
      </c>
      <c r="P4741" t="s">
        <v>171</v>
      </c>
      <c r="Q4741" t="s">
        <v>33</v>
      </c>
      <c r="R4741" t="s">
        <v>34</v>
      </c>
      <c r="S4741" t="s">
        <v>33508</v>
      </c>
      <c r="W4741" t="s">
        <v>5621</v>
      </c>
      <c r="X4741" t="s">
        <v>38</v>
      </c>
    </row>
    <row r="4742" spans="1:24" x14ac:dyDescent="0.3">
      <c r="A4742">
        <v>973946</v>
      </c>
      <c r="B4742">
        <v>78481</v>
      </c>
      <c r="C4742" t="s">
        <v>33509</v>
      </c>
      <c r="D4742" t="s">
        <v>33510</v>
      </c>
      <c r="F4742" t="s">
        <v>909</v>
      </c>
      <c r="G4742" t="s">
        <v>27</v>
      </c>
      <c r="H4742" t="s">
        <v>33511</v>
      </c>
      <c r="I4742" t="s">
        <v>33512</v>
      </c>
      <c r="J4742" t="s">
        <v>33513</v>
      </c>
      <c r="K4742">
        <v>122</v>
      </c>
      <c r="L4742" t="s">
        <v>3560</v>
      </c>
      <c r="N4742" t="s">
        <v>68</v>
      </c>
      <c r="O4742" t="s">
        <v>158</v>
      </c>
      <c r="P4742" t="s">
        <v>577</v>
      </c>
      <c r="Q4742" t="s">
        <v>33</v>
      </c>
      <c r="R4742" t="s">
        <v>34</v>
      </c>
      <c r="S4742" t="s">
        <v>33514</v>
      </c>
      <c r="T4742" t="s">
        <v>33515</v>
      </c>
      <c r="W4742" t="s">
        <v>33516</v>
      </c>
      <c r="X4742" t="s">
        <v>38</v>
      </c>
    </row>
    <row r="4743" spans="1:24" x14ac:dyDescent="0.3">
      <c r="A4743">
        <v>973948</v>
      </c>
      <c r="B4743">
        <v>217300</v>
      </c>
      <c r="C4743" t="s">
        <v>33517</v>
      </c>
      <c r="D4743" t="s">
        <v>33518</v>
      </c>
      <c r="E4743" t="s">
        <v>195</v>
      </c>
      <c r="F4743" t="s">
        <v>365</v>
      </c>
      <c r="G4743" t="s">
        <v>27</v>
      </c>
      <c r="H4743" t="s">
        <v>33519</v>
      </c>
      <c r="J4743" t="s">
        <v>33520</v>
      </c>
      <c r="N4743" t="s">
        <v>31</v>
      </c>
      <c r="R4743" t="s">
        <v>78</v>
      </c>
      <c r="S4743" t="s">
        <v>33521</v>
      </c>
      <c r="T4743" t="s">
        <v>793</v>
      </c>
      <c r="W4743" t="s">
        <v>33522</v>
      </c>
    </row>
    <row r="4744" spans="1:24" x14ac:dyDescent="0.3">
      <c r="A4744">
        <v>973949</v>
      </c>
      <c r="B4744">
        <v>71674</v>
      </c>
      <c r="C4744" t="s">
        <v>6956</v>
      </c>
      <c r="D4744" t="s">
        <v>6957</v>
      </c>
      <c r="E4744" t="s">
        <v>195</v>
      </c>
      <c r="F4744" t="s">
        <v>572</v>
      </c>
      <c r="G4744" t="s">
        <v>43</v>
      </c>
      <c r="H4744" t="s">
        <v>33523</v>
      </c>
      <c r="I4744" t="s">
        <v>33524</v>
      </c>
      <c r="J4744" t="s">
        <v>33525</v>
      </c>
      <c r="K4744">
        <v>101</v>
      </c>
      <c r="L4744" t="s">
        <v>3337</v>
      </c>
      <c r="N4744" t="s">
        <v>68</v>
      </c>
      <c r="O4744" t="s">
        <v>1548</v>
      </c>
      <c r="P4744" t="s">
        <v>33526</v>
      </c>
      <c r="Q4744" t="s">
        <v>33</v>
      </c>
      <c r="R4744" t="s">
        <v>34</v>
      </c>
      <c r="S4744" t="s">
        <v>6961</v>
      </c>
      <c r="W4744" t="s">
        <v>1050</v>
      </c>
      <c r="X4744" t="s">
        <v>38</v>
      </c>
    </row>
    <row r="4745" spans="1:24" x14ac:dyDescent="0.3">
      <c r="A4745">
        <v>973950</v>
      </c>
      <c r="B4745" t="s">
        <v>33527</v>
      </c>
      <c r="C4745" t="s">
        <v>33528</v>
      </c>
      <c r="D4745" t="s">
        <v>33529</v>
      </c>
      <c r="E4745" t="s">
        <v>101</v>
      </c>
      <c r="F4745" t="s">
        <v>970</v>
      </c>
      <c r="G4745" t="s">
        <v>27</v>
      </c>
      <c r="H4745" t="s">
        <v>33530</v>
      </c>
      <c r="I4745" t="s">
        <v>33531</v>
      </c>
      <c r="J4745" t="s">
        <v>33532</v>
      </c>
      <c r="K4745">
        <v>130</v>
      </c>
      <c r="L4745" t="s">
        <v>7446</v>
      </c>
      <c r="N4745" t="s">
        <v>68</v>
      </c>
      <c r="O4745" t="s">
        <v>6822</v>
      </c>
      <c r="P4745" t="s">
        <v>3733</v>
      </c>
      <c r="Q4745" t="s">
        <v>33</v>
      </c>
      <c r="R4745" t="s">
        <v>34</v>
      </c>
      <c r="S4745" t="s">
        <v>33533</v>
      </c>
      <c r="T4745" t="s">
        <v>4568</v>
      </c>
      <c r="W4745" t="s">
        <v>33534</v>
      </c>
      <c r="X4745" t="s">
        <v>38</v>
      </c>
    </row>
    <row r="4746" spans="1:24" x14ac:dyDescent="0.3">
      <c r="A4746">
        <v>973954</v>
      </c>
      <c r="B4746">
        <v>197524</v>
      </c>
      <c r="C4746" t="s">
        <v>33535</v>
      </c>
      <c r="D4746" t="s">
        <v>33536</v>
      </c>
      <c r="E4746" t="s">
        <v>1745</v>
      </c>
      <c r="F4746" t="s">
        <v>909</v>
      </c>
      <c r="G4746" t="s">
        <v>43</v>
      </c>
      <c r="H4746" t="s">
        <v>33537</v>
      </c>
      <c r="I4746" t="s">
        <v>33538</v>
      </c>
      <c r="J4746" t="s">
        <v>33539</v>
      </c>
      <c r="K4746">
        <v>29</v>
      </c>
      <c r="L4746" t="s">
        <v>33540</v>
      </c>
      <c r="N4746" t="s">
        <v>68</v>
      </c>
      <c r="O4746" t="s">
        <v>158</v>
      </c>
      <c r="P4746" t="s">
        <v>26824</v>
      </c>
      <c r="Q4746" t="s">
        <v>33</v>
      </c>
      <c r="R4746" t="s">
        <v>34</v>
      </c>
      <c r="S4746" t="s">
        <v>33541</v>
      </c>
      <c r="T4746" t="s">
        <v>12530</v>
      </c>
      <c r="W4746" t="s">
        <v>33542</v>
      </c>
      <c r="X4746" t="s">
        <v>60</v>
      </c>
    </row>
    <row r="4747" spans="1:24" x14ac:dyDescent="0.3">
      <c r="A4747">
        <v>973955</v>
      </c>
      <c r="B4747" t="s">
        <v>28673</v>
      </c>
      <c r="C4747" t="s">
        <v>28674</v>
      </c>
      <c r="D4747" t="s">
        <v>28675</v>
      </c>
      <c r="F4747" t="s">
        <v>485</v>
      </c>
      <c r="G4747" t="s">
        <v>43</v>
      </c>
      <c r="H4747" t="s">
        <v>33543</v>
      </c>
      <c r="I4747" t="s">
        <v>33544</v>
      </c>
      <c r="J4747" t="s">
        <v>33545</v>
      </c>
      <c r="K4747">
        <v>95</v>
      </c>
      <c r="L4747" t="s">
        <v>4845</v>
      </c>
      <c r="N4747" t="s">
        <v>68</v>
      </c>
      <c r="O4747" t="s">
        <v>1548</v>
      </c>
      <c r="P4747" t="s">
        <v>577</v>
      </c>
      <c r="Q4747" t="s">
        <v>33</v>
      </c>
      <c r="R4747" t="s">
        <v>34</v>
      </c>
      <c r="S4747" t="s">
        <v>28679</v>
      </c>
      <c r="W4747" t="s">
        <v>309</v>
      </c>
      <c r="X4747" t="s">
        <v>38</v>
      </c>
    </row>
    <row r="4748" spans="1:24" x14ac:dyDescent="0.3">
      <c r="A4748">
        <v>973956</v>
      </c>
      <c r="B4748" t="s">
        <v>33546</v>
      </c>
      <c r="C4748" t="s">
        <v>33547</v>
      </c>
      <c r="D4748" t="s">
        <v>33548</v>
      </c>
      <c r="F4748" t="s">
        <v>979</v>
      </c>
      <c r="G4748" t="s">
        <v>43</v>
      </c>
      <c r="H4748" t="s">
        <v>33549</v>
      </c>
      <c r="I4748" t="s">
        <v>33550</v>
      </c>
      <c r="J4748" t="s">
        <v>33551</v>
      </c>
      <c r="K4748">
        <v>96</v>
      </c>
      <c r="L4748" t="s">
        <v>33552</v>
      </c>
      <c r="N4748" t="s">
        <v>68</v>
      </c>
      <c r="O4748" t="s">
        <v>6822</v>
      </c>
      <c r="P4748" t="s">
        <v>33553</v>
      </c>
      <c r="Q4748" t="s">
        <v>33</v>
      </c>
      <c r="R4748" t="s">
        <v>34</v>
      </c>
      <c r="S4748" t="s">
        <v>33554</v>
      </c>
      <c r="W4748" t="s">
        <v>33555</v>
      </c>
      <c r="X4748" t="s">
        <v>38</v>
      </c>
    </row>
    <row r="4749" spans="1:24" x14ac:dyDescent="0.3">
      <c r="A4749">
        <v>973957</v>
      </c>
      <c r="B4749">
        <v>233657</v>
      </c>
      <c r="C4749" t="s">
        <v>1375</v>
      </c>
      <c r="D4749" t="s">
        <v>1376</v>
      </c>
      <c r="F4749" t="s">
        <v>1156</v>
      </c>
      <c r="G4749" t="s">
        <v>43</v>
      </c>
      <c r="H4749" t="s">
        <v>33556</v>
      </c>
      <c r="J4749" t="s">
        <v>33557</v>
      </c>
      <c r="N4749" t="s">
        <v>31</v>
      </c>
      <c r="R4749" t="s">
        <v>78</v>
      </c>
      <c r="S4749" t="s">
        <v>1380</v>
      </c>
      <c r="T4749" t="s">
        <v>1206</v>
      </c>
      <c r="W4749" t="s">
        <v>33558</v>
      </c>
    </row>
    <row r="4750" spans="1:24" x14ac:dyDescent="0.3">
      <c r="A4750">
        <v>973958</v>
      </c>
      <c r="B4750">
        <v>296060</v>
      </c>
      <c r="C4750" t="s">
        <v>33559</v>
      </c>
      <c r="D4750" t="s">
        <v>33560</v>
      </c>
      <c r="F4750" t="s">
        <v>84</v>
      </c>
      <c r="G4750" t="s">
        <v>43</v>
      </c>
      <c r="H4750" t="s">
        <v>33561</v>
      </c>
      <c r="I4750" t="s">
        <v>33562</v>
      </c>
      <c r="J4750" t="s">
        <v>33563</v>
      </c>
      <c r="K4750">
        <v>94</v>
      </c>
      <c r="L4750" t="s">
        <v>3560</v>
      </c>
      <c r="N4750" t="s">
        <v>68</v>
      </c>
      <c r="O4750" t="s">
        <v>158</v>
      </c>
      <c r="P4750" t="s">
        <v>577</v>
      </c>
      <c r="Q4750" t="s">
        <v>33</v>
      </c>
      <c r="R4750" t="s">
        <v>34</v>
      </c>
      <c r="S4750" t="s">
        <v>33564</v>
      </c>
      <c r="W4750" t="s">
        <v>33565</v>
      </c>
      <c r="X4750" t="s">
        <v>38</v>
      </c>
    </row>
    <row r="4751" spans="1:24" x14ac:dyDescent="0.3">
      <c r="A4751">
        <v>973959</v>
      </c>
      <c r="B4751">
        <v>292811</v>
      </c>
      <c r="C4751" t="s">
        <v>33566</v>
      </c>
      <c r="D4751" t="s">
        <v>33567</v>
      </c>
      <c r="E4751" t="s">
        <v>195</v>
      </c>
      <c r="F4751" t="s">
        <v>2210</v>
      </c>
      <c r="G4751" t="s">
        <v>43</v>
      </c>
      <c r="H4751" t="s">
        <v>33568</v>
      </c>
      <c r="I4751" t="s">
        <v>33569</v>
      </c>
      <c r="J4751" t="s">
        <v>33570</v>
      </c>
      <c r="K4751">
        <v>62</v>
      </c>
      <c r="N4751" t="s">
        <v>31</v>
      </c>
      <c r="O4751" t="s">
        <v>3295</v>
      </c>
      <c r="Q4751" t="s">
        <v>33</v>
      </c>
      <c r="R4751" t="s">
        <v>34</v>
      </c>
      <c r="S4751" t="s">
        <v>33571</v>
      </c>
      <c r="T4751" t="s">
        <v>793</v>
      </c>
      <c r="W4751" t="s">
        <v>33572</v>
      </c>
      <c r="X4751" t="s">
        <v>38</v>
      </c>
    </row>
    <row r="4752" spans="1:24" x14ac:dyDescent="0.3">
      <c r="A4752">
        <v>973962</v>
      </c>
      <c r="B4752" t="s">
        <v>8382</v>
      </c>
      <c r="C4752" t="s">
        <v>8383</v>
      </c>
      <c r="D4752" t="s">
        <v>8384</v>
      </c>
      <c r="F4752" t="s">
        <v>847</v>
      </c>
      <c r="G4752" t="s">
        <v>43</v>
      </c>
      <c r="H4752" t="s">
        <v>33573</v>
      </c>
      <c r="J4752" t="s">
        <v>33574</v>
      </c>
      <c r="N4752" t="s">
        <v>31</v>
      </c>
      <c r="R4752" t="s">
        <v>78</v>
      </c>
      <c r="S4752" t="s">
        <v>8387</v>
      </c>
      <c r="W4752" t="s">
        <v>33575</v>
      </c>
      <c r="X4752" t="s">
        <v>38</v>
      </c>
    </row>
    <row r="4753" spans="1:24" x14ac:dyDescent="0.3">
      <c r="A4753">
        <v>973963</v>
      </c>
      <c r="B4753" t="s">
        <v>33576</v>
      </c>
      <c r="C4753" t="s">
        <v>33577</v>
      </c>
      <c r="D4753" t="s">
        <v>33578</v>
      </c>
      <c r="E4753" t="s">
        <v>2743</v>
      </c>
      <c r="F4753" t="s">
        <v>1911</v>
      </c>
      <c r="G4753" t="s">
        <v>27</v>
      </c>
      <c r="H4753" t="s">
        <v>33579</v>
      </c>
      <c r="I4753" t="s">
        <v>33580</v>
      </c>
      <c r="J4753" t="s">
        <v>33581</v>
      </c>
      <c r="K4753">
        <v>62</v>
      </c>
      <c r="L4753" t="s">
        <v>781</v>
      </c>
      <c r="N4753" t="s">
        <v>68</v>
      </c>
      <c r="O4753" t="s">
        <v>1548</v>
      </c>
      <c r="P4753" t="s">
        <v>1740</v>
      </c>
      <c r="Q4753" t="s">
        <v>33</v>
      </c>
      <c r="R4753" t="s">
        <v>34</v>
      </c>
      <c r="S4753" t="s">
        <v>10202</v>
      </c>
      <c r="W4753" t="s">
        <v>1993</v>
      </c>
      <c r="X4753" t="s">
        <v>38</v>
      </c>
    </row>
    <row r="4754" spans="1:24" x14ac:dyDescent="0.3">
      <c r="A4754">
        <v>973966</v>
      </c>
      <c r="B4754" t="s">
        <v>33582</v>
      </c>
      <c r="C4754" t="s">
        <v>33583</v>
      </c>
      <c r="D4754" t="s">
        <v>33584</v>
      </c>
      <c r="E4754" t="s">
        <v>22153</v>
      </c>
      <c r="F4754" t="s">
        <v>1324</v>
      </c>
      <c r="G4754" t="s">
        <v>43</v>
      </c>
      <c r="H4754" t="s">
        <v>33585</v>
      </c>
      <c r="I4754" t="s">
        <v>33586</v>
      </c>
      <c r="J4754" t="s">
        <v>33587</v>
      </c>
      <c r="K4754">
        <v>56</v>
      </c>
      <c r="N4754" t="s">
        <v>31</v>
      </c>
      <c r="O4754" t="s">
        <v>3295</v>
      </c>
      <c r="Q4754" t="s">
        <v>33</v>
      </c>
      <c r="R4754" t="s">
        <v>34</v>
      </c>
      <c r="S4754" t="s">
        <v>33588</v>
      </c>
      <c r="W4754" t="s">
        <v>33589</v>
      </c>
      <c r="X4754" t="s">
        <v>38</v>
      </c>
    </row>
    <row r="4755" spans="1:24" x14ac:dyDescent="0.3">
      <c r="A4755">
        <v>973967</v>
      </c>
      <c r="B4755" t="s">
        <v>33590</v>
      </c>
      <c r="C4755" t="s">
        <v>33591</v>
      </c>
      <c r="D4755" t="s">
        <v>33592</v>
      </c>
      <c r="F4755" t="s">
        <v>947</v>
      </c>
      <c r="G4755" t="s">
        <v>27</v>
      </c>
      <c r="H4755" t="s">
        <v>33593</v>
      </c>
      <c r="J4755" t="s">
        <v>33594</v>
      </c>
      <c r="N4755" t="s">
        <v>31</v>
      </c>
      <c r="R4755" t="s">
        <v>78</v>
      </c>
      <c r="S4755" t="s">
        <v>33595</v>
      </c>
      <c r="W4755" t="s">
        <v>726</v>
      </c>
    </row>
    <row r="4756" spans="1:24" x14ac:dyDescent="0.3">
      <c r="A4756">
        <v>973970</v>
      </c>
      <c r="B4756" t="s">
        <v>33596</v>
      </c>
      <c r="C4756" t="s">
        <v>33597</v>
      </c>
      <c r="D4756" t="s">
        <v>33598</v>
      </c>
      <c r="F4756" t="s">
        <v>847</v>
      </c>
      <c r="G4756" t="s">
        <v>27</v>
      </c>
      <c r="H4756" t="s">
        <v>33599</v>
      </c>
      <c r="I4756" t="s">
        <v>33600</v>
      </c>
      <c r="J4756" t="s">
        <v>33601</v>
      </c>
      <c r="K4756">
        <v>144</v>
      </c>
      <c r="N4756" t="s">
        <v>31</v>
      </c>
      <c r="O4756" t="s">
        <v>3295</v>
      </c>
      <c r="Q4756" t="s">
        <v>33</v>
      </c>
      <c r="R4756" t="s">
        <v>34</v>
      </c>
      <c r="S4756" t="s">
        <v>33602</v>
      </c>
      <c r="T4756" t="s">
        <v>33603</v>
      </c>
      <c r="W4756" t="s">
        <v>637</v>
      </c>
      <c r="X4756" t="s">
        <v>38</v>
      </c>
    </row>
    <row r="4757" spans="1:24" x14ac:dyDescent="0.3">
      <c r="A4757">
        <v>973971</v>
      </c>
      <c r="B4757">
        <v>92185</v>
      </c>
      <c r="C4757" t="s">
        <v>33604</v>
      </c>
      <c r="D4757" t="s">
        <v>33605</v>
      </c>
      <c r="F4757" t="s">
        <v>1833</v>
      </c>
      <c r="G4757" t="s">
        <v>43</v>
      </c>
      <c r="H4757" t="s">
        <v>33606</v>
      </c>
      <c r="J4757" t="s">
        <v>33607</v>
      </c>
      <c r="N4757" t="s">
        <v>31</v>
      </c>
      <c r="R4757" t="s">
        <v>78</v>
      </c>
      <c r="S4757" t="s">
        <v>33608</v>
      </c>
      <c r="W4757" t="s">
        <v>33609</v>
      </c>
    </row>
    <row r="4758" spans="1:24" x14ac:dyDescent="0.3">
      <c r="A4758">
        <v>973972</v>
      </c>
      <c r="B4758" t="s">
        <v>33610</v>
      </c>
      <c r="C4758" t="s">
        <v>33611</v>
      </c>
      <c r="D4758" t="s">
        <v>33612</v>
      </c>
      <c r="E4758" t="s">
        <v>16273</v>
      </c>
      <c r="F4758" t="s">
        <v>53</v>
      </c>
      <c r="G4758" t="s">
        <v>43</v>
      </c>
      <c r="H4758" t="s">
        <v>33613</v>
      </c>
      <c r="J4758" t="s">
        <v>33614</v>
      </c>
      <c r="N4758" t="s">
        <v>31</v>
      </c>
      <c r="R4758" t="s">
        <v>78</v>
      </c>
      <c r="S4758" t="s">
        <v>33615</v>
      </c>
      <c r="W4758" t="s">
        <v>33616</v>
      </c>
      <c r="X4758" t="s">
        <v>38</v>
      </c>
    </row>
    <row r="4759" spans="1:24" x14ac:dyDescent="0.3">
      <c r="A4759">
        <v>973973</v>
      </c>
      <c r="B4759" t="s">
        <v>33617</v>
      </c>
      <c r="C4759" t="s">
        <v>33618</v>
      </c>
      <c r="D4759" t="s">
        <v>33619</v>
      </c>
      <c r="F4759" t="s">
        <v>356</v>
      </c>
      <c r="G4759" t="s">
        <v>43</v>
      </c>
      <c r="H4759" t="s">
        <v>33620</v>
      </c>
      <c r="I4759" t="s">
        <v>33621</v>
      </c>
      <c r="J4759" t="s">
        <v>33622</v>
      </c>
      <c r="K4759">
        <v>134</v>
      </c>
      <c r="L4759" t="s">
        <v>1876</v>
      </c>
      <c r="N4759" t="s">
        <v>68</v>
      </c>
      <c r="O4759" t="s">
        <v>158</v>
      </c>
      <c r="P4759" t="s">
        <v>22678</v>
      </c>
      <c r="Q4759" t="s">
        <v>33</v>
      </c>
      <c r="R4759" t="s">
        <v>34</v>
      </c>
      <c r="S4759" t="s">
        <v>33623</v>
      </c>
      <c r="W4759" t="s">
        <v>718</v>
      </c>
      <c r="X4759" t="s">
        <v>38</v>
      </c>
    </row>
    <row r="4760" spans="1:24" x14ac:dyDescent="0.3">
      <c r="A4760">
        <v>973976</v>
      </c>
      <c r="B4760">
        <v>223868</v>
      </c>
      <c r="C4760" t="s">
        <v>33624</v>
      </c>
      <c r="D4760" t="s">
        <v>33625</v>
      </c>
      <c r="F4760" t="s">
        <v>1833</v>
      </c>
      <c r="G4760" t="s">
        <v>27</v>
      </c>
      <c r="H4760" t="s">
        <v>33626</v>
      </c>
      <c r="I4760" t="s">
        <v>33627</v>
      </c>
      <c r="J4760" t="s">
        <v>33628</v>
      </c>
      <c r="K4760">
        <v>131</v>
      </c>
      <c r="L4760" t="s">
        <v>682</v>
      </c>
      <c r="N4760" t="s">
        <v>68</v>
      </c>
      <c r="O4760" t="s">
        <v>158</v>
      </c>
      <c r="P4760" t="s">
        <v>3935</v>
      </c>
      <c r="Q4760" t="s">
        <v>33</v>
      </c>
      <c r="R4760" t="s">
        <v>34</v>
      </c>
      <c r="S4760" t="s">
        <v>33629</v>
      </c>
      <c r="T4760" t="s">
        <v>3988</v>
      </c>
      <c r="W4760" t="s">
        <v>33630</v>
      </c>
      <c r="X4760" t="s">
        <v>38</v>
      </c>
    </row>
    <row r="4761" spans="1:24" x14ac:dyDescent="0.3">
      <c r="A4761">
        <v>973978</v>
      </c>
      <c r="B4761" t="s">
        <v>33459</v>
      </c>
      <c r="C4761" t="s">
        <v>33460</v>
      </c>
      <c r="D4761" t="s">
        <v>33461</v>
      </c>
      <c r="E4761" t="s">
        <v>195</v>
      </c>
      <c r="F4761" t="s">
        <v>2210</v>
      </c>
      <c r="G4761" t="s">
        <v>27</v>
      </c>
      <c r="H4761" t="s">
        <v>33631</v>
      </c>
      <c r="I4761" t="s">
        <v>33632</v>
      </c>
      <c r="J4761" t="s">
        <v>33633</v>
      </c>
      <c r="K4761">
        <v>125</v>
      </c>
      <c r="L4761" t="s">
        <v>4461</v>
      </c>
      <c r="N4761" t="s">
        <v>68</v>
      </c>
      <c r="O4761" t="s">
        <v>3295</v>
      </c>
      <c r="P4761" t="s">
        <v>28651</v>
      </c>
      <c r="Q4761" t="s">
        <v>33</v>
      </c>
      <c r="R4761" t="s">
        <v>34</v>
      </c>
      <c r="S4761" t="s">
        <v>33463</v>
      </c>
      <c r="W4761" t="s">
        <v>9416</v>
      </c>
      <c r="X4761" t="s">
        <v>38</v>
      </c>
    </row>
    <row r="4762" spans="1:24" x14ac:dyDescent="0.3">
      <c r="A4762">
        <v>973980</v>
      </c>
      <c r="B4762" t="s">
        <v>33634</v>
      </c>
      <c r="C4762" t="s">
        <v>33635</v>
      </c>
      <c r="D4762" t="s">
        <v>33636</v>
      </c>
      <c r="F4762" t="s">
        <v>1001</v>
      </c>
      <c r="G4762" t="s">
        <v>43</v>
      </c>
      <c r="H4762" t="s">
        <v>33637</v>
      </c>
      <c r="I4762" t="s">
        <v>33638</v>
      </c>
      <c r="J4762" t="s">
        <v>33639</v>
      </c>
      <c r="K4762">
        <v>86</v>
      </c>
      <c r="L4762" t="s">
        <v>5038</v>
      </c>
      <c r="N4762" t="s">
        <v>68</v>
      </c>
      <c r="O4762" t="s">
        <v>158</v>
      </c>
      <c r="P4762" t="s">
        <v>1259</v>
      </c>
      <c r="Q4762" t="s">
        <v>33</v>
      </c>
      <c r="R4762" t="s">
        <v>34</v>
      </c>
      <c r="S4762" t="s">
        <v>33640</v>
      </c>
      <c r="W4762" t="s">
        <v>33641</v>
      </c>
      <c r="X4762" t="s">
        <v>60</v>
      </c>
    </row>
    <row r="4763" spans="1:24" x14ac:dyDescent="0.3">
      <c r="A4763">
        <v>973981</v>
      </c>
      <c r="B4763" t="s">
        <v>33642</v>
      </c>
      <c r="C4763" t="s">
        <v>33643</v>
      </c>
      <c r="D4763" t="s">
        <v>33644</v>
      </c>
      <c r="F4763" t="s">
        <v>165</v>
      </c>
      <c r="G4763" t="s">
        <v>43</v>
      </c>
      <c r="H4763" t="s">
        <v>33645</v>
      </c>
      <c r="I4763" t="s">
        <v>33646</v>
      </c>
      <c r="J4763" t="s">
        <v>33647</v>
      </c>
      <c r="K4763">
        <v>124</v>
      </c>
      <c r="L4763" t="s">
        <v>3560</v>
      </c>
      <c r="N4763" t="s">
        <v>68</v>
      </c>
      <c r="O4763" t="s">
        <v>158</v>
      </c>
      <c r="P4763" t="s">
        <v>577</v>
      </c>
      <c r="Q4763" t="s">
        <v>119</v>
      </c>
      <c r="R4763" t="s">
        <v>120</v>
      </c>
      <c r="S4763" t="s">
        <v>33648</v>
      </c>
      <c r="W4763" t="s">
        <v>30516</v>
      </c>
      <c r="X4763" t="s">
        <v>38</v>
      </c>
    </row>
    <row r="4764" spans="1:24" x14ac:dyDescent="0.3">
      <c r="A4764">
        <v>973982</v>
      </c>
      <c r="B4764">
        <v>322401</v>
      </c>
      <c r="C4764" t="s">
        <v>33649</v>
      </c>
      <c r="D4764" t="s">
        <v>33650</v>
      </c>
      <c r="F4764" t="s">
        <v>26</v>
      </c>
      <c r="G4764" t="s">
        <v>27</v>
      </c>
      <c r="H4764" t="s">
        <v>33651</v>
      </c>
      <c r="I4764" t="s">
        <v>33652</v>
      </c>
      <c r="J4764" t="s">
        <v>33653</v>
      </c>
      <c r="K4764">
        <v>118</v>
      </c>
      <c r="L4764" t="s">
        <v>1213</v>
      </c>
      <c r="N4764" t="s">
        <v>68</v>
      </c>
      <c r="O4764" t="s">
        <v>3295</v>
      </c>
      <c r="P4764" t="s">
        <v>841</v>
      </c>
      <c r="Q4764" t="s">
        <v>33</v>
      </c>
      <c r="R4764" t="s">
        <v>34</v>
      </c>
      <c r="S4764" t="s">
        <v>33654</v>
      </c>
      <c r="T4764" t="s">
        <v>36</v>
      </c>
      <c r="W4764" t="s">
        <v>3391</v>
      </c>
      <c r="X4764" t="s">
        <v>38</v>
      </c>
    </row>
    <row r="4765" spans="1:24" x14ac:dyDescent="0.3">
      <c r="A4765">
        <v>973985</v>
      </c>
      <c r="B4765" t="s">
        <v>33655</v>
      </c>
      <c r="C4765" t="s">
        <v>33656</v>
      </c>
      <c r="D4765" t="s">
        <v>33657</v>
      </c>
      <c r="F4765" t="s">
        <v>1001</v>
      </c>
      <c r="G4765" t="s">
        <v>43</v>
      </c>
      <c r="H4765" t="s">
        <v>33658</v>
      </c>
      <c r="I4765" t="s">
        <v>33659</v>
      </c>
      <c r="J4765" t="s">
        <v>33660</v>
      </c>
      <c r="K4765">
        <v>118</v>
      </c>
      <c r="N4765" t="s">
        <v>31</v>
      </c>
      <c r="O4765" t="s">
        <v>3295</v>
      </c>
      <c r="Q4765" t="s">
        <v>33</v>
      </c>
      <c r="R4765" t="s">
        <v>34</v>
      </c>
      <c r="S4765" t="s">
        <v>33661</v>
      </c>
      <c r="W4765" t="s">
        <v>33662</v>
      </c>
      <c r="X4765" t="s">
        <v>38</v>
      </c>
    </row>
    <row r="4766" spans="1:24" x14ac:dyDescent="0.3">
      <c r="A4766">
        <v>973986</v>
      </c>
      <c r="B4766" t="s">
        <v>33663</v>
      </c>
      <c r="C4766" t="s">
        <v>33664</v>
      </c>
      <c r="D4766" t="s">
        <v>33665</v>
      </c>
      <c r="F4766" t="s">
        <v>668</v>
      </c>
      <c r="G4766" t="s">
        <v>27</v>
      </c>
      <c r="H4766" t="s">
        <v>33666</v>
      </c>
      <c r="J4766" t="s">
        <v>33667</v>
      </c>
      <c r="N4766" t="s">
        <v>31</v>
      </c>
      <c r="R4766" t="s">
        <v>78</v>
      </c>
      <c r="S4766" t="s">
        <v>87</v>
      </c>
      <c r="W4766" t="s">
        <v>33668</v>
      </c>
    </row>
    <row r="4767" spans="1:24" x14ac:dyDescent="0.3">
      <c r="A4767">
        <v>973987</v>
      </c>
      <c r="B4767" t="s">
        <v>30366</v>
      </c>
      <c r="C4767" t="s">
        <v>30367</v>
      </c>
      <c r="D4767" t="s">
        <v>30368</v>
      </c>
      <c r="F4767" t="s">
        <v>650</v>
      </c>
      <c r="G4767" t="s">
        <v>27</v>
      </c>
      <c r="H4767" t="s">
        <v>33669</v>
      </c>
      <c r="I4767" t="s">
        <v>33670</v>
      </c>
      <c r="J4767" t="s">
        <v>33671</v>
      </c>
      <c r="K4767">
        <v>124</v>
      </c>
      <c r="L4767" t="s">
        <v>33672</v>
      </c>
      <c r="N4767" t="s">
        <v>68</v>
      </c>
      <c r="O4767" t="s">
        <v>158</v>
      </c>
      <c r="P4767" t="s">
        <v>5944</v>
      </c>
      <c r="Q4767" t="s">
        <v>33</v>
      </c>
      <c r="R4767" t="s">
        <v>34</v>
      </c>
      <c r="S4767" t="s">
        <v>30373</v>
      </c>
      <c r="W4767" t="s">
        <v>33673</v>
      </c>
      <c r="X4767" t="s">
        <v>38</v>
      </c>
    </row>
    <row r="4768" spans="1:24" x14ac:dyDescent="0.3">
      <c r="A4768">
        <v>973990</v>
      </c>
      <c r="B4768" t="s">
        <v>33674</v>
      </c>
      <c r="C4768" t="s">
        <v>33675</v>
      </c>
      <c r="D4768" t="s">
        <v>33676</v>
      </c>
      <c r="F4768" t="s">
        <v>738</v>
      </c>
      <c r="G4768" t="s">
        <v>43</v>
      </c>
      <c r="H4768" t="s">
        <v>33677</v>
      </c>
      <c r="I4768" t="s">
        <v>33678</v>
      </c>
      <c r="J4768" t="s">
        <v>33679</v>
      </c>
      <c r="K4768">
        <v>54</v>
      </c>
      <c r="L4768" t="s">
        <v>5621</v>
      </c>
      <c r="N4768" t="s">
        <v>68</v>
      </c>
      <c r="O4768" t="s">
        <v>146</v>
      </c>
      <c r="P4768" t="s">
        <v>171</v>
      </c>
      <c r="Q4768" t="s">
        <v>33</v>
      </c>
      <c r="R4768" t="s">
        <v>34</v>
      </c>
      <c r="S4768" t="s">
        <v>33680</v>
      </c>
      <c r="W4768" t="s">
        <v>108</v>
      </c>
      <c r="X4768" t="s">
        <v>60</v>
      </c>
    </row>
    <row r="4769" spans="1:24" x14ac:dyDescent="0.3">
      <c r="A4769">
        <v>973992</v>
      </c>
      <c r="B4769">
        <v>110236</v>
      </c>
      <c r="C4769" t="s">
        <v>20938</v>
      </c>
      <c r="D4769" t="s">
        <v>20939</v>
      </c>
      <c r="F4769" t="s">
        <v>102</v>
      </c>
      <c r="G4769" t="s">
        <v>27</v>
      </c>
      <c r="H4769" t="s">
        <v>33681</v>
      </c>
      <c r="I4769" t="s">
        <v>33682</v>
      </c>
      <c r="J4769" t="s">
        <v>33683</v>
      </c>
      <c r="K4769">
        <v>18</v>
      </c>
      <c r="L4769" t="s">
        <v>33684</v>
      </c>
      <c r="N4769" t="s">
        <v>68</v>
      </c>
      <c r="O4769" t="s">
        <v>3295</v>
      </c>
      <c r="P4769" t="s">
        <v>171</v>
      </c>
      <c r="Q4769" t="s">
        <v>33</v>
      </c>
      <c r="R4769" t="s">
        <v>34</v>
      </c>
      <c r="S4769" t="s">
        <v>20944</v>
      </c>
      <c r="W4769" t="s">
        <v>108</v>
      </c>
      <c r="X4769" t="s">
        <v>60</v>
      </c>
    </row>
    <row r="4770" spans="1:24" x14ac:dyDescent="0.3">
      <c r="A4770">
        <v>973995</v>
      </c>
      <c r="B4770" t="s">
        <v>32656</v>
      </c>
      <c r="C4770" t="s">
        <v>32657</v>
      </c>
      <c r="D4770" t="s">
        <v>32658</v>
      </c>
      <c r="F4770" t="s">
        <v>112</v>
      </c>
      <c r="G4770" t="s">
        <v>43</v>
      </c>
      <c r="H4770" t="s">
        <v>33685</v>
      </c>
      <c r="I4770" t="s">
        <v>33686</v>
      </c>
      <c r="J4770" t="s">
        <v>33687</v>
      </c>
      <c r="K4770">
        <v>28</v>
      </c>
      <c r="N4770" t="s">
        <v>31</v>
      </c>
      <c r="O4770" t="s">
        <v>3295</v>
      </c>
      <c r="Q4770" t="s">
        <v>33</v>
      </c>
      <c r="R4770" t="s">
        <v>34</v>
      </c>
      <c r="S4770" t="s">
        <v>32662</v>
      </c>
      <c r="W4770" t="s">
        <v>33688</v>
      </c>
      <c r="X4770" t="s">
        <v>60</v>
      </c>
    </row>
    <row r="4771" spans="1:24" x14ac:dyDescent="0.3">
      <c r="A4771">
        <v>973993</v>
      </c>
      <c r="B4771">
        <v>299930</v>
      </c>
      <c r="C4771" t="s">
        <v>33689</v>
      </c>
      <c r="D4771" t="s">
        <v>33690</v>
      </c>
      <c r="E4771" t="s">
        <v>140</v>
      </c>
      <c r="F4771" t="s">
        <v>53</v>
      </c>
      <c r="G4771" t="s">
        <v>27</v>
      </c>
      <c r="H4771" t="s">
        <v>33691</v>
      </c>
      <c r="J4771" t="s">
        <v>33692</v>
      </c>
      <c r="N4771" t="s">
        <v>31</v>
      </c>
      <c r="R4771" t="s">
        <v>78</v>
      </c>
      <c r="S4771" t="s">
        <v>33693</v>
      </c>
      <c r="T4771" t="s">
        <v>390</v>
      </c>
      <c r="W4771" t="s">
        <v>33694</v>
      </c>
      <c r="X4771" t="s">
        <v>38</v>
      </c>
    </row>
    <row r="4772" spans="1:24" x14ac:dyDescent="0.3">
      <c r="A4772">
        <v>973994</v>
      </c>
      <c r="B4772" t="s">
        <v>33546</v>
      </c>
      <c r="C4772" t="s">
        <v>33547</v>
      </c>
      <c r="D4772" t="s">
        <v>33548</v>
      </c>
      <c r="F4772" t="s">
        <v>979</v>
      </c>
      <c r="G4772" t="s">
        <v>43</v>
      </c>
      <c r="H4772" t="s">
        <v>33695</v>
      </c>
      <c r="I4772" t="s">
        <v>33695</v>
      </c>
      <c r="J4772" t="s">
        <v>33696</v>
      </c>
      <c r="K4772">
        <v>0</v>
      </c>
      <c r="L4772" t="s">
        <v>7883</v>
      </c>
      <c r="N4772" t="s">
        <v>68</v>
      </c>
      <c r="O4772" t="s">
        <v>158</v>
      </c>
      <c r="P4772" t="s">
        <v>33697</v>
      </c>
      <c r="Q4772" t="s">
        <v>33</v>
      </c>
      <c r="R4772" t="s">
        <v>34</v>
      </c>
      <c r="S4772" t="s">
        <v>33554</v>
      </c>
      <c r="W4772" t="s">
        <v>33698</v>
      </c>
    </row>
    <row r="4773" spans="1:24" x14ac:dyDescent="0.3">
      <c r="A4773">
        <v>973996</v>
      </c>
      <c r="B4773" t="s">
        <v>33699</v>
      </c>
      <c r="C4773" t="s">
        <v>33700</v>
      </c>
      <c r="D4773" t="s">
        <v>33701</v>
      </c>
      <c r="E4773" t="s">
        <v>185</v>
      </c>
      <c r="F4773" t="s">
        <v>507</v>
      </c>
      <c r="G4773" t="s">
        <v>27</v>
      </c>
      <c r="H4773" t="s">
        <v>33702</v>
      </c>
      <c r="I4773" t="s">
        <v>33703</v>
      </c>
      <c r="J4773" t="s">
        <v>33704</v>
      </c>
      <c r="K4773">
        <v>68</v>
      </c>
      <c r="N4773" t="s">
        <v>31</v>
      </c>
      <c r="O4773" t="s">
        <v>3295</v>
      </c>
      <c r="Q4773" t="s">
        <v>33</v>
      </c>
      <c r="R4773" t="s">
        <v>34</v>
      </c>
      <c r="S4773" t="s">
        <v>33705</v>
      </c>
      <c r="W4773" t="s">
        <v>33706</v>
      </c>
      <c r="X4773" t="s">
        <v>38</v>
      </c>
    </row>
    <row r="4774" spans="1:24" x14ac:dyDescent="0.3">
      <c r="A4774">
        <v>973999</v>
      </c>
      <c r="B4774" t="s">
        <v>33707</v>
      </c>
      <c r="C4774" t="s">
        <v>33708</v>
      </c>
      <c r="D4774" t="s">
        <v>33709</v>
      </c>
      <c r="F4774" t="s">
        <v>668</v>
      </c>
      <c r="G4774" t="s">
        <v>27</v>
      </c>
      <c r="H4774" t="s">
        <v>33710</v>
      </c>
      <c r="J4774" t="s">
        <v>33711</v>
      </c>
      <c r="N4774" t="s">
        <v>31</v>
      </c>
      <c r="R4774" t="s">
        <v>78</v>
      </c>
      <c r="S4774" t="s">
        <v>33712</v>
      </c>
      <c r="W4774" t="s">
        <v>33713</v>
      </c>
    </row>
    <row r="4775" spans="1:24" x14ac:dyDescent="0.3">
      <c r="A4775">
        <v>974000</v>
      </c>
      <c r="B4775" t="s">
        <v>33714</v>
      </c>
      <c r="C4775" t="s">
        <v>33715</v>
      </c>
      <c r="D4775" t="s">
        <v>33716</v>
      </c>
      <c r="E4775" t="s">
        <v>2001</v>
      </c>
      <c r="F4775" t="s">
        <v>738</v>
      </c>
      <c r="G4775" t="s">
        <v>27</v>
      </c>
      <c r="H4775" t="s">
        <v>33717</v>
      </c>
      <c r="I4775" t="s">
        <v>33718</v>
      </c>
      <c r="J4775" t="s">
        <v>33719</v>
      </c>
      <c r="K4775">
        <v>13</v>
      </c>
      <c r="L4775" t="s">
        <v>13871</v>
      </c>
      <c r="N4775" t="s">
        <v>31</v>
      </c>
      <c r="O4775" t="s">
        <v>158</v>
      </c>
      <c r="Q4775" t="s">
        <v>33</v>
      </c>
      <c r="R4775" t="s">
        <v>34</v>
      </c>
      <c r="S4775" t="s">
        <v>33720</v>
      </c>
      <c r="T4775" t="s">
        <v>2524</v>
      </c>
      <c r="W4775" t="s">
        <v>28331</v>
      </c>
      <c r="X4775" t="s">
        <v>60</v>
      </c>
    </row>
    <row r="4776" spans="1:24" x14ac:dyDescent="0.3">
      <c r="A4776">
        <v>974001</v>
      </c>
      <c r="B4776">
        <v>336889</v>
      </c>
      <c r="C4776" t="s">
        <v>33721</v>
      </c>
      <c r="D4776" t="s">
        <v>33722</v>
      </c>
      <c r="F4776" t="s">
        <v>507</v>
      </c>
      <c r="G4776" t="s">
        <v>27</v>
      </c>
      <c r="H4776" t="s">
        <v>33723</v>
      </c>
      <c r="J4776" t="s">
        <v>33724</v>
      </c>
      <c r="N4776" t="s">
        <v>31</v>
      </c>
      <c r="R4776" t="s">
        <v>78</v>
      </c>
      <c r="S4776" t="s">
        <v>33725</v>
      </c>
      <c r="W4776" t="s">
        <v>33726</v>
      </c>
      <c r="X4776" t="s">
        <v>38</v>
      </c>
    </row>
    <row r="4777" spans="1:24" x14ac:dyDescent="0.3">
      <c r="A4777">
        <v>974002</v>
      </c>
      <c r="B4777">
        <v>7314</v>
      </c>
      <c r="C4777" t="s">
        <v>33727</v>
      </c>
      <c r="D4777" t="s">
        <v>33728</v>
      </c>
      <c r="E4777" t="s">
        <v>364</v>
      </c>
      <c r="F4777" t="s">
        <v>1833</v>
      </c>
      <c r="G4777" t="s">
        <v>43</v>
      </c>
      <c r="H4777" t="s">
        <v>33729</v>
      </c>
      <c r="I4777" t="s">
        <v>33730</v>
      </c>
      <c r="J4777" t="s">
        <v>33731</v>
      </c>
      <c r="K4777">
        <v>31</v>
      </c>
      <c r="L4777" t="s">
        <v>22716</v>
      </c>
      <c r="N4777" t="s">
        <v>31</v>
      </c>
      <c r="O4777" t="s">
        <v>158</v>
      </c>
      <c r="Q4777" t="s">
        <v>119</v>
      </c>
      <c r="R4777" t="s">
        <v>120</v>
      </c>
      <c r="S4777" t="s">
        <v>33732</v>
      </c>
      <c r="W4777" t="s">
        <v>33733</v>
      </c>
      <c r="X4777" t="s">
        <v>60</v>
      </c>
    </row>
    <row r="4778" spans="1:24" x14ac:dyDescent="0.3">
      <c r="A4778">
        <v>974003</v>
      </c>
      <c r="B4778">
        <v>309698</v>
      </c>
      <c r="C4778" t="s">
        <v>33734</v>
      </c>
      <c r="D4778" t="s">
        <v>33735</v>
      </c>
      <c r="F4778" t="s">
        <v>668</v>
      </c>
      <c r="G4778" t="s">
        <v>27</v>
      </c>
      <c r="H4778" t="s">
        <v>33736</v>
      </c>
      <c r="I4778" t="s">
        <v>33737</v>
      </c>
      <c r="J4778" t="s">
        <v>33738</v>
      </c>
      <c r="K4778">
        <v>201</v>
      </c>
      <c r="L4778" t="s">
        <v>11015</v>
      </c>
      <c r="N4778" t="s">
        <v>68</v>
      </c>
      <c r="O4778" t="s">
        <v>158</v>
      </c>
      <c r="P4778" t="s">
        <v>6077</v>
      </c>
      <c r="Q4778" t="s">
        <v>33</v>
      </c>
      <c r="R4778" t="s">
        <v>34</v>
      </c>
      <c r="S4778" t="s">
        <v>33739</v>
      </c>
      <c r="W4778" t="s">
        <v>33740</v>
      </c>
      <c r="X4778" t="s">
        <v>38</v>
      </c>
    </row>
    <row r="4779" spans="1:24" x14ac:dyDescent="0.3">
      <c r="A4779">
        <v>974004</v>
      </c>
      <c r="B4779">
        <v>211931</v>
      </c>
      <c r="C4779" t="s">
        <v>33741</v>
      </c>
      <c r="D4779" t="s">
        <v>33742</v>
      </c>
      <c r="F4779" t="s">
        <v>738</v>
      </c>
      <c r="G4779" t="s">
        <v>43</v>
      </c>
      <c r="H4779" t="s">
        <v>33743</v>
      </c>
      <c r="I4779" t="s">
        <v>33744</v>
      </c>
      <c r="J4779" t="s">
        <v>33745</v>
      </c>
      <c r="K4779">
        <v>26</v>
      </c>
      <c r="N4779" t="s">
        <v>31</v>
      </c>
      <c r="O4779" t="s">
        <v>3295</v>
      </c>
      <c r="Q4779" t="s">
        <v>33</v>
      </c>
      <c r="R4779" t="s">
        <v>34</v>
      </c>
      <c r="S4779" t="s">
        <v>33746</v>
      </c>
      <c r="W4779" t="s">
        <v>33747</v>
      </c>
      <c r="X4779" t="s">
        <v>38</v>
      </c>
    </row>
    <row r="4780" spans="1:24" x14ac:dyDescent="0.3">
      <c r="A4780">
        <v>974005</v>
      </c>
      <c r="B4780" t="s">
        <v>33748</v>
      </c>
      <c r="C4780" t="s">
        <v>33749</v>
      </c>
      <c r="D4780" t="s">
        <v>33750</v>
      </c>
      <c r="F4780" t="s">
        <v>909</v>
      </c>
      <c r="G4780" t="s">
        <v>27</v>
      </c>
      <c r="H4780" t="s">
        <v>33751</v>
      </c>
      <c r="I4780" t="s">
        <v>33752</v>
      </c>
      <c r="J4780" t="s">
        <v>33753</v>
      </c>
      <c r="K4780">
        <v>100</v>
      </c>
      <c r="L4780" t="s">
        <v>33754</v>
      </c>
      <c r="N4780" t="s">
        <v>31</v>
      </c>
      <c r="O4780" t="s">
        <v>332</v>
      </c>
      <c r="Q4780" t="s">
        <v>33</v>
      </c>
      <c r="R4780" t="s">
        <v>34</v>
      </c>
      <c r="S4780" t="s">
        <v>33755</v>
      </c>
      <c r="W4780" t="s">
        <v>33756</v>
      </c>
      <c r="X4780" t="s">
        <v>60</v>
      </c>
    </row>
    <row r="4781" spans="1:24" x14ac:dyDescent="0.3">
      <c r="A4781">
        <v>974006</v>
      </c>
      <c r="B4781">
        <v>231074</v>
      </c>
      <c r="C4781" t="s">
        <v>33757</v>
      </c>
      <c r="D4781" t="s">
        <v>33758</v>
      </c>
      <c r="E4781" t="s">
        <v>1284</v>
      </c>
      <c r="F4781" t="s">
        <v>302</v>
      </c>
      <c r="G4781" t="s">
        <v>43</v>
      </c>
      <c r="H4781" t="s">
        <v>33759</v>
      </c>
      <c r="I4781" t="s">
        <v>33760</v>
      </c>
      <c r="J4781" t="s">
        <v>33761</v>
      </c>
      <c r="K4781">
        <v>138</v>
      </c>
      <c r="L4781" t="s">
        <v>33762</v>
      </c>
      <c r="N4781" t="s">
        <v>31</v>
      </c>
      <c r="O4781" t="s">
        <v>158</v>
      </c>
      <c r="Q4781" t="s">
        <v>33</v>
      </c>
      <c r="R4781" t="s">
        <v>34</v>
      </c>
      <c r="S4781" t="s">
        <v>33763</v>
      </c>
      <c r="T4781" t="s">
        <v>10057</v>
      </c>
      <c r="W4781" t="s">
        <v>33764</v>
      </c>
      <c r="X4781" t="s">
        <v>38</v>
      </c>
    </row>
    <row r="4782" spans="1:24" x14ac:dyDescent="0.3">
      <c r="A4782">
        <v>974007</v>
      </c>
      <c r="B4782">
        <v>3769</v>
      </c>
      <c r="C4782" t="s">
        <v>33765</v>
      </c>
      <c r="D4782" t="s">
        <v>33766</v>
      </c>
      <c r="E4782" t="s">
        <v>140</v>
      </c>
      <c r="F4782" t="s">
        <v>2210</v>
      </c>
      <c r="G4782" t="s">
        <v>27</v>
      </c>
      <c r="H4782" t="s">
        <v>33767</v>
      </c>
      <c r="I4782" t="s">
        <v>33767</v>
      </c>
      <c r="J4782" t="s">
        <v>33768</v>
      </c>
      <c r="K4782">
        <v>0</v>
      </c>
      <c r="L4782" t="s">
        <v>33769</v>
      </c>
      <c r="N4782" t="s">
        <v>31</v>
      </c>
      <c r="O4782" t="s">
        <v>332</v>
      </c>
      <c r="Q4782" t="s">
        <v>33</v>
      </c>
      <c r="R4782" t="s">
        <v>34</v>
      </c>
      <c r="S4782" t="s">
        <v>33770</v>
      </c>
      <c r="T4782" t="s">
        <v>13209</v>
      </c>
      <c r="W4782" t="s">
        <v>33771</v>
      </c>
    </row>
    <row r="4783" spans="1:24" x14ac:dyDescent="0.3">
      <c r="A4783">
        <v>974008</v>
      </c>
      <c r="B4783" t="s">
        <v>33772</v>
      </c>
      <c r="C4783" t="s">
        <v>33773</v>
      </c>
      <c r="D4783" t="s">
        <v>33774</v>
      </c>
      <c r="E4783" t="s">
        <v>1788</v>
      </c>
      <c r="F4783" t="s">
        <v>356</v>
      </c>
      <c r="G4783" t="s">
        <v>43</v>
      </c>
      <c r="H4783" t="s">
        <v>33775</v>
      </c>
      <c r="I4783" t="s">
        <v>33776</v>
      </c>
      <c r="J4783" t="s">
        <v>33777</v>
      </c>
      <c r="K4783">
        <v>88</v>
      </c>
      <c r="N4783" t="s">
        <v>31</v>
      </c>
      <c r="O4783" t="s">
        <v>33778</v>
      </c>
      <c r="Q4783" t="s">
        <v>33</v>
      </c>
      <c r="R4783" t="s">
        <v>34</v>
      </c>
      <c r="S4783" t="s">
        <v>33779</v>
      </c>
      <c r="T4783" t="s">
        <v>15256</v>
      </c>
      <c r="W4783" t="s">
        <v>33780</v>
      </c>
      <c r="X4783" t="s">
        <v>60</v>
      </c>
    </row>
    <row r="4784" spans="1:24" x14ac:dyDescent="0.3">
      <c r="A4784">
        <v>974010</v>
      </c>
      <c r="B4784" t="s">
        <v>33781</v>
      </c>
      <c r="C4784" t="s">
        <v>33782</v>
      </c>
      <c r="D4784" t="s">
        <v>33783</v>
      </c>
      <c r="E4784" t="s">
        <v>1658</v>
      </c>
      <c r="F4784" t="s">
        <v>611</v>
      </c>
      <c r="G4784" t="s">
        <v>27</v>
      </c>
      <c r="H4784" t="s">
        <v>33784</v>
      </c>
      <c r="J4784" t="s">
        <v>33785</v>
      </c>
      <c r="N4784" t="s">
        <v>31</v>
      </c>
      <c r="R4784" t="s">
        <v>78</v>
      </c>
      <c r="S4784" t="s">
        <v>33786</v>
      </c>
      <c r="W4784" t="s">
        <v>28591</v>
      </c>
      <c r="X4784" t="s">
        <v>38</v>
      </c>
    </row>
    <row r="4785" spans="1:24" x14ac:dyDescent="0.3">
      <c r="A4785">
        <v>974014</v>
      </c>
      <c r="B4785" t="s">
        <v>33205</v>
      </c>
      <c r="C4785" t="s">
        <v>33206</v>
      </c>
      <c r="D4785" t="s">
        <v>33207</v>
      </c>
      <c r="F4785" t="s">
        <v>562</v>
      </c>
      <c r="G4785" t="s">
        <v>43</v>
      </c>
      <c r="H4785" t="s">
        <v>33787</v>
      </c>
      <c r="I4785" t="s">
        <v>33788</v>
      </c>
      <c r="J4785" t="s">
        <v>33789</v>
      </c>
      <c r="K4785">
        <v>72</v>
      </c>
      <c r="L4785" t="s">
        <v>3560</v>
      </c>
      <c r="N4785" t="s">
        <v>68</v>
      </c>
      <c r="O4785" t="s">
        <v>158</v>
      </c>
      <c r="P4785" t="s">
        <v>577</v>
      </c>
      <c r="Q4785" t="s">
        <v>33</v>
      </c>
      <c r="R4785" t="s">
        <v>34</v>
      </c>
      <c r="S4785" t="s">
        <v>33210</v>
      </c>
      <c r="W4785" t="s">
        <v>108</v>
      </c>
      <c r="X4785" t="s">
        <v>38</v>
      </c>
    </row>
    <row r="4786" spans="1:24" x14ac:dyDescent="0.3">
      <c r="A4786">
        <v>974015</v>
      </c>
      <c r="B4786">
        <v>298988</v>
      </c>
      <c r="C4786" t="s">
        <v>33790</v>
      </c>
      <c r="D4786" t="s">
        <v>33791</v>
      </c>
      <c r="F4786" t="s">
        <v>947</v>
      </c>
      <c r="G4786" t="s">
        <v>27</v>
      </c>
      <c r="H4786" t="s">
        <v>33792</v>
      </c>
      <c r="I4786" t="s">
        <v>33793</v>
      </c>
      <c r="J4786" t="s">
        <v>33794</v>
      </c>
      <c r="K4786">
        <v>69</v>
      </c>
      <c r="N4786" t="s">
        <v>31</v>
      </c>
      <c r="O4786" t="s">
        <v>33778</v>
      </c>
      <c r="Q4786" t="s">
        <v>33</v>
      </c>
      <c r="R4786" t="s">
        <v>34</v>
      </c>
      <c r="S4786" t="s">
        <v>33795</v>
      </c>
      <c r="T4786" t="s">
        <v>10989</v>
      </c>
      <c r="W4786" t="s">
        <v>33796</v>
      </c>
      <c r="X4786" t="s">
        <v>38</v>
      </c>
    </row>
    <row r="4787" spans="1:24" x14ac:dyDescent="0.3">
      <c r="A4787">
        <v>974016</v>
      </c>
      <c r="B4787">
        <v>203496</v>
      </c>
      <c r="C4787" t="s">
        <v>33797</v>
      </c>
      <c r="D4787" t="s">
        <v>33798</v>
      </c>
      <c r="E4787" t="s">
        <v>140</v>
      </c>
      <c r="F4787" t="s">
        <v>75</v>
      </c>
      <c r="G4787" t="s">
        <v>27</v>
      </c>
      <c r="H4787" t="s">
        <v>33799</v>
      </c>
      <c r="I4787" t="s">
        <v>33800</v>
      </c>
      <c r="J4787" t="s">
        <v>33801</v>
      </c>
      <c r="K4787">
        <v>51</v>
      </c>
      <c r="M4787" t="s">
        <v>33802</v>
      </c>
      <c r="N4787" t="s">
        <v>68</v>
      </c>
      <c r="O4787" t="s">
        <v>170</v>
      </c>
      <c r="P4787" t="s">
        <v>33803</v>
      </c>
      <c r="Q4787" t="s">
        <v>1586</v>
      </c>
      <c r="R4787" t="s">
        <v>1587</v>
      </c>
      <c r="S4787" t="s">
        <v>33804</v>
      </c>
      <c r="T4787" t="s">
        <v>22993</v>
      </c>
      <c r="W4787" t="s">
        <v>33805</v>
      </c>
      <c r="X4787" t="s">
        <v>60</v>
      </c>
    </row>
    <row r="4788" spans="1:24" x14ac:dyDescent="0.3">
      <c r="A4788">
        <v>974019</v>
      </c>
      <c r="B4788" t="s">
        <v>33806</v>
      </c>
      <c r="C4788" t="s">
        <v>33807</v>
      </c>
      <c r="D4788" t="s">
        <v>33808</v>
      </c>
      <c r="E4788" t="s">
        <v>195</v>
      </c>
      <c r="F4788" t="s">
        <v>1360</v>
      </c>
      <c r="G4788" t="s">
        <v>27</v>
      </c>
      <c r="H4788" t="s">
        <v>33809</v>
      </c>
      <c r="I4788" t="s">
        <v>33810</v>
      </c>
      <c r="J4788" t="s">
        <v>33811</v>
      </c>
      <c r="K4788">
        <v>12</v>
      </c>
      <c r="N4788" t="s">
        <v>31</v>
      </c>
      <c r="O4788" t="s">
        <v>33778</v>
      </c>
      <c r="Q4788" t="s">
        <v>33</v>
      </c>
      <c r="R4788" t="s">
        <v>34</v>
      </c>
      <c r="S4788" t="s">
        <v>33812</v>
      </c>
      <c r="T4788" t="s">
        <v>223</v>
      </c>
      <c r="W4788" t="s">
        <v>18910</v>
      </c>
      <c r="X4788" t="s">
        <v>60</v>
      </c>
    </row>
    <row r="4789" spans="1:24" x14ac:dyDescent="0.3">
      <c r="A4789">
        <v>974020</v>
      </c>
      <c r="B4789">
        <v>10002</v>
      </c>
      <c r="C4789" t="s">
        <v>33813</v>
      </c>
      <c r="D4789" t="s">
        <v>33814</v>
      </c>
      <c r="E4789" t="s">
        <v>195</v>
      </c>
      <c r="F4789" t="s">
        <v>1583</v>
      </c>
      <c r="G4789" t="s">
        <v>27</v>
      </c>
      <c r="H4789" t="s">
        <v>33815</v>
      </c>
      <c r="I4789" t="s">
        <v>33816</v>
      </c>
      <c r="J4789" t="s">
        <v>33817</v>
      </c>
      <c r="K4789">
        <v>18</v>
      </c>
      <c r="L4789" t="s">
        <v>33818</v>
      </c>
      <c r="N4789" t="s">
        <v>68</v>
      </c>
      <c r="O4789" t="s">
        <v>6677</v>
      </c>
      <c r="P4789" t="s">
        <v>841</v>
      </c>
      <c r="R4789" t="s">
        <v>20023</v>
      </c>
      <c r="S4789" t="s">
        <v>33819</v>
      </c>
      <c r="T4789" t="s">
        <v>3962</v>
      </c>
      <c r="W4789" t="s">
        <v>33820</v>
      </c>
      <c r="X4789" t="s">
        <v>60</v>
      </c>
    </row>
    <row r="4790" spans="1:24" x14ac:dyDescent="0.3">
      <c r="A4790">
        <v>974021</v>
      </c>
      <c r="B4790">
        <v>210685</v>
      </c>
      <c r="C4790" t="s">
        <v>33821</v>
      </c>
      <c r="D4790" t="s">
        <v>33822</v>
      </c>
      <c r="F4790" t="s">
        <v>507</v>
      </c>
      <c r="G4790" t="s">
        <v>27</v>
      </c>
      <c r="H4790" t="s">
        <v>33823</v>
      </c>
      <c r="I4790" t="s">
        <v>33823</v>
      </c>
      <c r="J4790" t="s">
        <v>33824</v>
      </c>
      <c r="K4790">
        <v>0</v>
      </c>
      <c r="L4790" t="s">
        <v>33825</v>
      </c>
      <c r="N4790" t="s">
        <v>68</v>
      </c>
      <c r="O4790" t="s">
        <v>158</v>
      </c>
      <c r="P4790" t="s">
        <v>1355</v>
      </c>
      <c r="Q4790" t="s">
        <v>119</v>
      </c>
      <c r="R4790" t="s">
        <v>120</v>
      </c>
      <c r="S4790" t="s">
        <v>33826</v>
      </c>
      <c r="W4790" t="s">
        <v>2688</v>
      </c>
    </row>
    <row r="4791" spans="1:24" x14ac:dyDescent="0.3">
      <c r="A4791">
        <v>974023</v>
      </c>
      <c r="B4791" t="s">
        <v>33827</v>
      </c>
      <c r="C4791" t="s">
        <v>33828</v>
      </c>
      <c r="D4791" t="s">
        <v>33829</v>
      </c>
      <c r="F4791" t="s">
        <v>787</v>
      </c>
      <c r="G4791" t="s">
        <v>27</v>
      </c>
      <c r="H4791" t="s">
        <v>33830</v>
      </c>
      <c r="J4791" t="s">
        <v>33831</v>
      </c>
      <c r="N4791" t="s">
        <v>31</v>
      </c>
      <c r="R4791" t="s">
        <v>78</v>
      </c>
      <c r="S4791" t="s">
        <v>33832</v>
      </c>
      <c r="W4791" t="s">
        <v>33833</v>
      </c>
      <c r="X4791" t="s">
        <v>38</v>
      </c>
    </row>
    <row r="4792" spans="1:24" x14ac:dyDescent="0.3">
      <c r="A4792">
        <v>974024</v>
      </c>
      <c r="B4792">
        <v>297561</v>
      </c>
      <c r="C4792" t="s">
        <v>33834</v>
      </c>
      <c r="D4792" t="s">
        <v>33835</v>
      </c>
      <c r="F4792" t="s">
        <v>507</v>
      </c>
      <c r="G4792" t="s">
        <v>43</v>
      </c>
      <c r="H4792" t="s">
        <v>33836</v>
      </c>
      <c r="I4792" t="s">
        <v>33836</v>
      </c>
      <c r="J4792" t="s">
        <v>33837</v>
      </c>
      <c r="K4792">
        <v>0</v>
      </c>
      <c r="L4792" t="s">
        <v>33838</v>
      </c>
      <c r="N4792" t="s">
        <v>68</v>
      </c>
      <c r="O4792" t="s">
        <v>332</v>
      </c>
      <c r="P4792" t="s">
        <v>1355</v>
      </c>
      <c r="Q4792" t="s">
        <v>119</v>
      </c>
      <c r="R4792" t="s">
        <v>120</v>
      </c>
      <c r="S4792" t="s">
        <v>33839</v>
      </c>
      <c r="T4792" t="s">
        <v>22993</v>
      </c>
      <c r="W4792" t="s">
        <v>2688</v>
      </c>
    </row>
    <row r="4793" spans="1:24" x14ac:dyDescent="0.3">
      <c r="A4793">
        <v>974025</v>
      </c>
      <c r="B4793">
        <v>295769</v>
      </c>
      <c r="C4793" t="s">
        <v>33840</v>
      </c>
      <c r="D4793" t="s">
        <v>33841</v>
      </c>
      <c r="F4793" t="s">
        <v>847</v>
      </c>
      <c r="G4793" t="s">
        <v>27</v>
      </c>
      <c r="H4793" t="s">
        <v>33842</v>
      </c>
      <c r="J4793" t="s">
        <v>33843</v>
      </c>
      <c r="N4793" t="s">
        <v>31</v>
      </c>
      <c r="R4793" t="s">
        <v>78</v>
      </c>
      <c r="S4793" t="s">
        <v>33844</v>
      </c>
      <c r="W4793" t="s">
        <v>33845</v>
      </c>
      <c r="X4793" t="s">
        <v>38</v>
      </c>
    </row>
    <row r="4794" spans="1:24" x14ac:dyDescent="0.3">
      <c r="A4794">
        <v>974026</v>
      </c>
      <c r="B4794" t="s">
        <v>33846</v>
      </c>
      <c r="C4794" t="s">
        <v>33847</v>
      </c>
      <c r="D4794" t="s">
        <v>33848</v>
      </c>
      <c r="F4794" t="s">
        <v>1156</v>
      </c>
      <c r="G4794" t="s">
        <v>43</v>
      </c>
      <c r="H4794" t="s">
        <v>33849</v>
      </c>
      <c r="I4794" t="s">
        <v>33849</v>
      </c>
      <c r="J4794" t="s">
        <v>33850</v>
      </c>
      <c r="K4794">
        <v>0</v>
      </c>
      <c r="L4794" t="s">
        <v>33851</v>
      </c>
      <c r="N4794" t="s">
        <v>31</v>
      </c>
      <c r="O4794" t="s">
        <v>158</v>
      </c>
      <c r="Q4794" t="s">
        <v>119</v>
      </c>
      <c r="R4794" t="s">
        <v>120</v>
      </c>
      <c r="S4794" t="s">
        <v>33852</v>
      </c>
      <c r="T4794" t="s">
        <v>33853</v>
      </c>
      <c r="W4794" t="s">
        <v>4321</v>
      </c>
    </row>
    <row r="4795" spans="1:24" x14ac:dyDescent="0.3">
      <c r="A4795">
        <v>974028</v>
      </c>
      <c r="B4795">
        <v>323978</v>
      </c>
      <c r="C4795" t="s">
        <v>33854</v>
      </c>
      <c r="D4795" t="s">
        <v>33855</v>
      </c>
      <c r="F4795" t="s">
        <v>507</v>
      </c>
      <c r="G4795" t="s">
        <v>27</v>
      </c>
      <c r="H4795" t="s">
        <v>33856</v>
      </c>
      <c r="I4795" t="s">
        <v>33857</v>
      </c>
      <c r="J4795" t="s">
        <v>33858</v>
      </c>
      <c r="K4795">
        <v>47</v>
      </c>
      <c r="L4795" t="s">
        <v>33097</v>
      </c>
      <c r="N4795" t="s">
        <v>68</v>
      </c>
      <c r="O4795" t="s">
        <v>3295</v>
      </c>
      <c r="P4795" t="s">
        <v>33859</v>
      </c>
      <c r="Q4795" t="s">
        <v>33</v>
      </c>
      <c r="R4795" t="s">
        <v>34</v>
      </c>
      <c r="S4795" t="s">
        <v>33860</v>
      </c>
      <c r="W4795" t="s">
        <v>15379</v>
      </c>
      <c r="X4795" t="s">
        <v>38</v>
      </c>
    </row>
    <row r="4796" spans="1:24" x14ac:dyDescent="0.3">
      <c r="A4796">
        <v>974030</v>
      </c>
      <c r="B4796">
        <v>291092</v>
      </c>
      <c r="C4796" t="s">
        <v>16784</v>
      </c>
      <c r="D4796" t="s">
        <v>16785</v>
      </c>
      <c r="E4796" t="s">
        <v>140</v>
      </c>
      <c r="F4796" t="s">
        <v>441</v>
      </c>
      <c r="G4796" t="s">
        <v>43</v>
      </c>
      <c r="H4796" t="s">
        <v>33861</v>
      </c>
      <c r="I4796" t="s">
        <v>33861</v>
      </c>
      <c r="J4796" t="s">
        <v>33862</v>
      </c>
      <c r="K4796">
        <v>0</v>
      </c>
      <c r="L4796" t="s">
        <v>32977</v>
      </c>
      <c r="N4796" t="s">
        <v>31</v>
      </c>
      <c r="O4796" t="s">
        <v>170</v>
      </c>
      <c r="Q4796" t="s">
        <v>119</v>
      </c>
      <c r="R4796" t="s">
        <v>120</v>
      </c>
      <c r="S4796" t="s">
        <v>16788</v>
      </c>
      <c r="T4796" t="s">
        <v>16789</v>
      </c>
      <c r="W4796" t="s">
        <v>33863</v>
      </c>
    </row>
    <row r="4797" spans="1:24" x14ac:dyDescent="0.3">
      <c r="A4797">
        <v>974031</v>
      </c>
      <c r="B4797" t="s">
        <v>33864</v>
      </c>
      <c r="C4797" t="s">
        <v>33865</v>
      </c>
      <c r="D4797" t="s">
        <v>33866</v>
      </c>
      <c r="F4797" t="s">
        <v>1042</v>
      </c>
      <c r="G4797" t="s">
        <v>27</v>
      </c>
      <c r="H4797" t="s">
        <v>33867</v>
      </c>
      <c r="I4797" t="s">
        <v>33868</v>
      </c>
      <c r="J4797" t="s">
        <v>33869</v>
      </c>
      <c r="K4797">
        <v>96</v>
      </c>
      <c r="L4797" t="s">
        <v>33870</v>
      </c>
      <c r="N4797" t="s">
        <v>31</v>
      </c>
      <c r="O4797" t="s">
        <v>3295</v>
      </c>
      <c r="Q4797" t="s">
        <v>33</v>
      </c>
      <c r="R4797" t="s">
        <v>34</v>
      </c>
      <c r="S4797" t="s">
        <v>33871</v>
      </c>
      <c r="T4797" t="s">
        <v>402</v>
      </c>
      <c r="W4797" t="s">
        <v>33872</v>
      </c>
      <c r="X4797" t="s">
        <v>38</v>
      </c>
    </row>
    <row r="4798" spans="1:24" x14ac:dyDescent="0.3">
      <c r="A4798">
        <v>974032</v>
      </c>
      <c r="B4798" t="s">
        <v>33873</v>
      </c>
      <c r="C4798" t="s">
        <v>33874</v>
      </c>
      <c r="D4798" t="s">
        <v>33875</v>
      </c>
      <c r="E4798" t="s">
        <v>33876</v>
      </c>
      <c r="F4798" t="s">
        <v>102</v>
      </c>
      <c r="G4798" t="s">
        <v>27</v>
      </c>
      <c r="H4798" t="s">
        <v>33877</v>
      </c>
      <c r="I4798" t="s">
        <v>33878</v>
      </c>
      <c r="J4798" t="s">
        <v>33879</v>
      </c>
      <c r="K4798">
        <v>93</v>
      </c>
      <c r="L4798" t="s">
        <v>1876</v>
      </c>
      <c r="N4798" t="s">
        <v>68</v>
      </c>
      <c r="O4798" t="s">
        <v>3295</v>
      </c>
      <c r="P4798" t="s">
        <v>22678</v>
      </c>
      <c r="Q4798" t="s">
        <v>33</v>
      </c>
      <c r="R4798" t="s">
        <v>34</v>
      </c>
      <c r="S4798" t="s">
        <v>33880</v>
      </c>
      <c r="T4798" t="s">
        <v>1860</v>
      </c>
      <c r="W4798" t="s">
        <v>718</v>
      </c>
      <c r="X4798" t="s">
        <v>38</v>
      </c>
    </row>
    <row r="4799" spans="1:24" x14ac:dyDescent="0.3">
      <c r="A4799">
        <v>974034</v>
      </c>
      <c r="B4799">
        <v>261214</v>
      </c>
      <c r="C4799" t="s">
        <v>33881</v>
      </c>
      <c r="D4799" t="s">
        <v>33882</v>
      </c>
      <c r="F4799" t="s">
        <v>630</v>
      </c>
      <c r="G4799" t="s">
        <v>43</v>
      </c>
      <c r="H4799" t="s">
        <v>33883</v>
      </c>
      <c r="I4799" t="s">
        <v>33884</v>
      </c>
      <c r="J4799" t="s">
        <v>33885</v>
      </c>
      <c r="K4799">
        <v>21</v>
      </c>
      <c r="M4799" t="s">
        <v>33886</v>
      </c>
      <c r="N4799" t="s">
        <v>68</v>
      </c>
      <c r="O4799" t="s">
        <v>170</v>
      </c>
      <c r="P4799" t="s">
        <v>400</v>
      </c>
      <c r="Q4799" t="s">
        <v>33</v>
      </c>
      <c r="R4799" t="s">
        <v>34</v>
      </c>
      <c r="S4799" t="e">
        <f>- Neuquén - Barrio Villa Ceferino</f>
        <v>#NAME?</v>
      </c>
      <c r="T4799" t="s">
        <v>793</v>
      </c>
      <c r="W4799" t="s">
        <v>33887</v>
      </c>
      <c r="X4799" t="s">
        <v>60</v>
      </c>
    </row>
    <row r="4800" spans="1:24" x14ac:dyDescent="0.3">
      <c r="A4800">
        <v>974035</v>
      </c>
      <c r="B4800" t="s">
        <v>33888</v>
      </c>
      <c r="C4800" t="s">
        <v>33889</v>
      </c>
      <c r="D4800" t="s">
        <v>33890</v>
      </c>
      <c r="F4800" t="s">
        <v>209</v>
      </c>
      <c r="G4800" t="s">
        <v>43</v>
      </c>
      <c r="H4800" t="s">
        <v>33891</v>
      </c>
      <c r="I4800" t="s">
        <v>33892</v>
      </c>
      <c r="J4800" t="s">
        <v>33893</v>
      </c>
      <c r="K4800">
        <v>38</v>
      </c>
      <c r="M4800" t="s">
        <v>33894</v>
      </c>
      <c r="N4800" t="s">
        <v>68</v>
      </c>
      <c r="O4800" t="s">
        <v>170</v>
      </c>
      <c r="P4800" t="s">
        <v>4343</v>
      </c>
      <c r="Q4800" t="s">
        <v>33</v>
      </c>
      <c r="R4800" t="s">
        <v>34</v>
      </c>
      <c r="S4800" t="s">
        <v>33895</v>
      </c>
      <c r="W4800" t="s">
        <v>33896</v>
      </c>
      <c r="X4800" t="s">
        <v>60</v>
      </c>
    </row>
    <row r="4801" spans="1:24" x14ac:dyDescent="0.3">
      <c r="A4801">
        <v>974036</v>
      </c>
      <c r="B4801">
        <v>188779</v>
      </c>
      <c r="C4801" t="s">
        <v>33897</v>
      </c>
      <c r="D4801" t="s">
        <v>33898</v>
      </c>
      <c r="E4801" t="s">
        <v>195</v>
      </c>
      <c r="F4801" t="s">
        <v>248</v>
      </c>
      <c r="G4801" t="s">
        <v>27</v>
      </c>
      <c r="H4801" t="s">
        <v>33899</v>
      </c>
      <c r="I4801" t="s">
        <v>33900</v>
      </c>
      <c r="J4801" t="s">
        <v>33901</v>
      </c>
      <c r="K4801">
        <v>74</v>
      </c>
      <c r="L4801" t="s">
        <v>252</v>
      </c>
      <c r="N4801" t="s">
        <v>68</v>
      </c>
      <c r="O4801" t="s">
        <v>6677</v>
      </c>
      <c r="P4801" t="s">
        <v>253</v>
      </c>
      <c r="Q4801" t="s">
        <v>33</v>
      </c>
      <c r="R4801" t="s">
        <v>34</v>
      </c>
      <c r="S4801" t="s">
        <v>33902</v>
      </c>
      <c r="W4801" t="s">
        <v>33903</v>
      </c>
      <c r="X4801" t="s">
        <v>38</v>
      </c>
    </row>
    <row r="4802" spans="1:24" x14ac:dyDescent="0.3">
      <c r="A4802">
        <v>974038</v>
      </c>
      <c r="B4802" t="s">
        <v>33904</v>
      </c>
      <c r="C4802" t="s">
        <v>33905</v>
      </c>
      <c r="D4802" t="s">
        <v>33906</v>
      </c>
      <c r="F4802" t="s">
        <v>909</v>
      </c>
      <c r="G4802" t="s">
        <v>27</v>
      </c>
      <c r="H4802" t="s">
        <v>33907</v>
      </c>
      <c r="I4802" t="s">
        <v>33908</v>
      </c>
      <c r="J4802" t="s">
        <v>33909</v>
      </c>
      <c r="K4802">
        <v>41</v>
      </c>
      <c r="L4802" t="s">
        <v>1672</v>
      </c>
      <c r="N4802" t="s">
        <v>68</v>
      </c>
      <c r="O4802" t="s">
        <v>2584</v>
      </c>
      <c r="P4802" t="s">
        <v>1673</v>
      </c>
      <c r="Q4802" t="s">
        <v>33</v>
      </c>
      <c r="R4802" t="s">
        <v>34</v>
      </c>
      <c r="S4802" t="s">
        <v>33910</v>
      </c>
      <c r="T4802" t="s">
        <v>33911</v>
      </c>
      <c r="W4802" t="s">
        <v>1675</v>
      </c>
      <c r="X4802" t="s">
        <v>38</v>
      </c>
    </row>
    <row r="4803" spans="1:24" x14ac:dyDescent="0.3">
      <c r="A4803">
        <v>974039</v>
      </c>
      <c r="B4803">
        <v>78962</v>
      </c>
      <c r="C4803" t="s">
        <v>33912</v>
      </c>
      <c r="D4803" t="s">
        <v>33913</v>
      </c>
      <c r="F4803" t="s">
        <v>219</v>
      </c>
      <c r="G4803" t="s">
        <v>43</v>
      </c>
      <c r="H4803" t="s">
        <v>33914</v>
      </c>
      <c r="I4803" t="s">
        <v>33915</v>
      </c>
      <c r="J4803" t="s">
        <v>33916</v>
      </c>
      <c r="K4803">
        <v>49</v>
      </c>
      <c r="L4803" t="s">
        <v>33917</v>
      </c>
      <c r="N4803" t="s">
        <v>31</v>
      </c>
      <c r="O4803" t="s">
        <v>47</v>
      </c>
      <c r="Q4803" t="s">
        <v>33</v>
      </c>
      <c r="R4803" t="s">
        <v>34</v>
      </c>
      <c r="S4803" t="s">
        <v>33918</v>
      </c>
      <c r="T4803" t="s">
        <v>33919</v>
      </c>
      <c r="W4803" t="s">
        <v>33920</v>
      </c>
      <c r="X4803" t="s">
        <v>38</v>
      </c>
    </row>
    <row r="4804" spans="1:24" x14ac:dyDescent="0.3">
      <c r="A4804">
        <v>974040</v>
      </c>
      <c r="B4804">
        <v>221182</v>
      </c>
      <c r="C4804" t="s">
        <v>33921</v>
      </c>
      <c r="D4804" t="s">
        <v>33922</v>
      </c>
      <c r="F4804" t="s">
        <v>320</v>
      </c>
      <c r="G4804" t="s">
        <v>43</v>
      </c>
      <c r="H4804" t="s">
        <v>33923</v>
      </c>
      <c r="I4804" t="s">
        <v>33924</v>
      </c>
      <c r="J4804" t="s">
        <v>33925</v>
      </c>
      <c r="K4804">
        <v>31</v>
      </c>
      <c r="L4804" t="s">
        <v>33926</v>
      </c>
      <c r="N4804" t="s">
        <v>31</v>
      </c>
      <c r="O4804" t="s">
        <v>130</v>
      </c>
      <c r="Q4804" t="s">
        <v>119</v>
      </c>
      <c r="R4804" t="s">
        <v>120</v>
      </c>
      <c r="S4804" t="s">
        <v>33927</v>
      </c>
      <c r="W4804" t="s">
        <v>33928</v>
      </c>
      <c r="X4804" t="s">
        <v>60</v>
      </c>
    </row>
    <row r="4805" spans="1:24" x14ac:dyDescent="0.3">
      <c r="A4805">
        <v>974041</v>
      </c>
      <c r="B4805">
        <v>185116</v>
      </c>
      <c r="C4805" t="s">
        <v>28755</v>
      </c>
      <c r="D4805" t="s">
        <v>28756</v>
      </c>
      <c r="E4805" t="s">
        <v>195</v>
      </c>
      <c r="F4805" t="s">
        <v>787</v>
      </c>
      <c r="G4805" t="s">
        <v>43</v>
      </c>
      <c r="H4805" t="s">
        <v>33929</v>
      </c>
      <c r="I4805" t="s">
        <v>33930</v>
      </c>
      <c r="J4805" t="s">
        <v>33931</v>
      </c>
      <c r="K4805">
        <v>38</v>
      </c>
      <c r="L4805" t="s">
        <v>33932</v>
      </c>
      <c r="N4805" t="s">
        <v>31</v>
      </c>
      <c r="O4805" t="s">
        <v>130</v>
      </c>
      <c r="Q4805" t="s">
        <v>33</v>
      </c>
      <c r="R4805" t="s">
        <v>34</v>
      </c>
      <c r="S4805" t="s">
        <v>28760</v>
      </c>
      <c r="T4805" t="s">
        <v>793</v>
      </c>
      <c r="W4805" t="s">
        <v>33933</v>
      </c>
      <c r="X4805" t="s">
        <v>38</v>
      </c>
    </row>
    <row r="4806" spans="1:24" x14ac:dyDescent="0.3">
      <c r="A4806">
        <v>974042</v>
      </c>
      <c r="B4806">
        <v>59661</v>
      </c>
      <c r="C4806" t="s">
        <v>29891</v>
      </c>
      <c r="D4806" t="s">
        <v>29892</v>
      </c>
      <c r="E4806" t="s">
        <v>1284</v>
      </c>
      <c r="F4806" t="s">
        <v>818</v>
      </c>
      <c r="G4806" t="s">
        <v>27</v>
      </c>
      <c r="H4806" t="s">
        <v>33934</v>
      </c>
      <c r="I4806" t="s">
        <v>33935</v>
      </c>
      <c r="J4806" t="s">
        <v>33936</v>
      </c>
      <c r="K4806">
        <v>30</v>
      </c>
      <c r="L4806" t="s">
        <v>3654</v>
      </c>
      <c r="N4806" t="s">
        <v>31</v>
      </c>
      <c r="O4806" t="s">
        <v>2584</v>
      </c>
      <c r="Q4806" t="s">
        <v>33</v>
      </c>
      <c r="R4806" t="s">
        <v>34</v>
      </c>
      <c r="S4806" t="s">
        <v>29897</v>
      </c>
      <c r="T4806" t="s">
        <v>1569</v>
      </c>
      <c r="W4806" t="s">
        <v>33937</v>
      </c>
      <c r="X4806" t="s">
        <v>38</v>
      </c>
    </row>
    <row r="4807" spans="1:24" x14ac:dyDescent="0.3">
      <c r="A4807">
        <v>974043</v>
      </c>
      <c r="B4807" t="s">
        <v>33938</v>
      </c>
      <c r="C4807" t="s">
        <v>33939</v>
      </c>
      <c r="D4807" t="s">
        <v>33940</v>
      </c>
      <c r="E4807" t="s">
        <v>185</v>
      </c>
      <c r="F4807" t="s">
        <v>1009</v>
      </c>
      <c r="G4807" t="s">
        <v>43</v>
      </c>
      <c r="H4807" t="s">
        <v>33941</v>
      </c>
      <c r="I4807" t="s">
        <v>33942</v>
      </c>
      <c r="J4807" t="s">
        <v>33943</v>
      </c>
      <c r="K4807">
        <v>43</v>
      </c>
      <c r="L4807" t="s">
        <v>518</v>
      </c>
      <c r="N4807" t="s">
        <v>68</v>
      </c>
      <c r="O4807" t="s">
        <v>2584</v>
      </c>
      <c r="P4807" t="s">
        <v>519</v>
      </c>
      <c r="Q4807" t="s">
        <v>33</v>
      </c>
      <c r="R4807" t="s">
        <v>34</v>
      </c>
      <c r="S4807" t="s">
        <v>33944</v>
      </c>
      <c r="W4807" t="s">
        <v>33945</v>
      </c>
      <c r="X4807" t="s">
        <v>38</v>
      </c>
    </row>
    <row r="4808" spans="1:24" x14ac:dyDescent="0.3">
      <c r="A4808">
        <v>974044</v>
      </c>
      <c r="B4808" t="s">
        <v>33946</v>
      </c>
      <c r="C4808" t="s">
        <v>33947</v>
      </c>
      <c r="D4808" t="s">
        <v>33948</v>
      </c>
      <c r="F4808" t="s">
        <v>485</v>
      </c>
      <c r="G4808" t="s">
        <v>43</v>
      </c>
      <c r="H4808" t="s">
        <v>33949</v>
      </c>
      <c r="I4808" t="s">
        <v>33950</v>
      </c>
      <c r="J4808" t="s">
        <v>33951</v>
      </c>
      <c r="K4808">
        <v>32</v>
      </c>
      <c r="L4808" t="s">
        <v>33952</v>
      </c>
      <c r="N4808" t="s">
        <v>31</v>
      </c>
      <c r="O4808" t="s">
        <v>130</v>
      </c>
      <c r="Q4808" t="s">
        <v>33</v>
      </c>
      <c r="R4808" t="s">
        <v>34</v>
      </c>
      <c r="S4808" t="s">
        <v>33953</v>
      </c>
      <c r="T4808" t="s">
        <v>1828</v>
      </c>
      <c r="W4808" t="s">
        <v>33954</v>
      </c>
      <c r="X4808" t="s">
        <v>38</v>
      </c>
    </row>
    <row r="4809" spans="1:24" x14ac:dyDescent="0.3">
      <c r="A4809">
        <v>974045</v>
      </c>
      <c r="B4809" t="s">
        <v>33955</v>
      </c>
      <c r="C4809" t="s">
        <v>33956</v>
      </c>
      <c r="D4809" t="s">
        <v>33957</v>
      </c>
      <c r="F4809" t="s">
        <v>485</v>
      </c>
      <c r="G4809" t="s">
        <v>43</v>
      </c>
      <c r="H4809" t="s">
        <v>33958</v>
      </c>
      <c r="I4809" t="s">
        <v>33959</v>
      </c>
      <c r="J4809" t="s">
        <v>33960</v>
      </c>
      <c r="K4809">
        <v>41</v>
      </c>
      <c r="L4809" t="s">
        <v>33961</v>
      </c>
      <c r="N4809" t="s">
        <v>31</v>
      </c>
      <c r="O4809" t="s">
        <v>21273</v>
      </c>
      <c r="Q4809" t="s">
        <v>33</v>
      </c>
      <c r="R4809" t="s">
        <v>34</v>
      </c>
      <c r="S4809" t="s">
        <v>33962</v>
      </c>
      <c r="T4809" t="s">
        <v>3128</v>
      </c>
      <c r="W4809" t="s">
        <v>2946</v>
      </c>
      <c r="X4809" t="s">
        <v>60</v>
      </c>
    </row>
    <row r="4810" spans="1:24" x14ac:dyDescent="0.3">
      <c r="A4810">
        <v>974047</v>
      </c>
      <c r="B4810" t="s">
        <v>33963</v>
      </c>
      <c r="C4810" t="s">
        <v>33964</v>
      </c>
      <c r="D4810" t="s">
        <v>33965</v>
      </c>
      <c r="E4810" t="s">
        <v>1788</v>
      </c>
      <c r="F4810" t="s">
        <v>92</v>
      </c>
      <c r="G4810" t="s">
        <v>43</v>
      </c>
      <c r="H4810" t="s">
        <v>33966</v>
      </c>
      <c r="I4810" t="s">
        <v>33967</v>
      </c>
      <c r="J4810" t="s">
        <v>33968</v>
      </c>
      <c r="K4810">
        <v>21</v>
      </c>
      <c r="M4810" t="s">
        <v>33969</v>
      </c>
      <c r="N4810" t="s">
        <v>31</v>
      </c>
      <c r="O4810" t="s">
        <v>47</v>
      </c>
      <c r="Q4810" t="s">
        <v>33</v>
      </c>
      <c r="R4810" t="s">
        <v>34</v>
      </c>
      <c r="S4810" t="s">
        <v>33970</v>
      </c>
      <c r="W4810" t="s">
        <v>33971</v>
      </c>
      <c r="X4810" t="s">
        <v>38</v>
      </c>
    </row>
    <row r="4811" spans="1:24" x14ac:dyDescent="0.3">
      <c r="A4811">
        <v>974048</v>
      </c>
      <c r="B4811" t="s">
        <v>33972</v>
      </c>
      <c r="C4811" t="s">
        <v>33973</v>
      </c>
      <c r="D4811" t="s">
        <v>33974</v>
      </c>
      <c r="E4811" t="s">
        <v>195</v>
      </c>
      <c r="F4811" t="s">
        <v>6072</v>
      </c>
      <c r="G4811" t="s">
        <v>27</v>
      </c>
      <c r="H4811" t="s">
        <v>33975</v>
      </c>
      <c r="I4811" t="s">
        <v>33976</v>
      </c>
      <c r="J4811" t="s">
        <v>33977</v>
      </c>
      <c r="K4811">
        <v>14</v>
      </c>
      <c r="L4811" t="s">
        <v>33978</v>
      </c>
      <c r="N4811" t="s">
        <v>31</v>
      </c>
      <c r="O4811" t="s">
        <v>2584</v>
      </c>
      <c r="Q4811" t="s">
        <v>33</v>
      </c>
      <c r="R4811" t="s">
        <v>34</v>
      </c>
      <c r="S4811" t="s">
        <v>33979</v>
      </c>
      <c r="W4811" t="s">
        <v>33980</v>
      </c>
      <c r="X4811" t="s">
        <v>38</v>
      </c>
    </row>
    <row r="4812" spans="1:24" x14ac:dyDescent="0.3">
      <c r="A4812">
        <v>974049</v>
      </c>
      <c r="B4812">
        <v>268018</v>
      </c>
      <c r="C4812" t="s">
        <v>33981</v>
      </c>
      <c r="D4812" t="s">
        <v>33982</v>
      </c>
      <c r="F4812" t="s">
        <v>320</v>
      </c>
      <c r="G4812" t="s">
        <v>27</v>
      </c>
      <c r="H4812" t="s">
        <v>33983</v>
      </c>
      <c r="I4812" t="s">
        <v>33984</v>
      </c>
      <c r="J4812" t="s">
        <v>33985</v>
      </c>
      <c r="K4812">
        <v>24</v>
      </c>
      <c r="L4812" t="s">
        <v>6732</v>
      </c>
      <c r="N4812" t="s">
        <v>68</v>
      </c>
      <c r="O4812" t="s">
        <v>130</v>
      </c>
      <c r="P4812" t="s">
        <v>11501</v>
      </c>
      <c r="Q4812" t="s">
        <v>33</v>
      </c>
      <c r="R4812" t="s">
        <v>34</v>
      </c>
      <c r="S4812" t="s">
        <v>33986</v>
      </c>
      <c r="W4812" t="s">
        <v>33987</v>
      </c>
      <c r="X4812" t="s">
        <v>38</v>
      </c>
    </row>
    <row r="4813" spans="1:24" x14ac:dyDescent="0.3">
      <c r="A4813">
        <v>974051</v>
      </c>
      <c r="B4813">
        <v>94253</v>
      </c>
      <c r="C4813" t="s">
        <v>33988</v>
      </c>
      <c r="D4813" t="s">
        <v>33989</v>
      </c>
      <c r="F4813" t="s">
        <v>685</v>
      </c>
      <c r="G4813" t="s">
        <v>27</v>
      </c>
      <c r="H4813" t="s">
        <v>33990</v>
      </c>
      <c r="I4813" t="s">
        <v>33991</v>
      </c>
      <c r="J4813" t="s">
        <v>33992</v>
      </c>
      <c r="K4813">
        <v>24</v>
      </c>
      <c r="L4813" t="s">
        <v>8824</v>
      </c>
      <c r="N4813" t="s">
        <v>31</v>
      </c>
      <c r="O4813" t="s">
        <v>2584</v>
      </c>
      <c r="Q4813" t="s">
        <v>33</v>
      </c>
      <c r="R4813" t="s">
        <v>34</v>
      </c>
      <c r="S4813" t="s">
        <v>33993</v>
      </c>
      <c r="W4813" t="s">
        <v>33994</v>
      </c>
      <c r="X4813" t="s">
        <v>38</v>
      </c>
    </row>
    <row r="4814" spans="1:24" x14ac:dyDescent="0.3">
      <c r="A4814">
        <v>974053</v>
      </c>
      <c r="B4814">
        <v>295507</v>
      </c>
      <c r="C4814" t="s">
        <v>10059</v>
      </c>
      <c r="D4814" t="s">
        <v>10060</v>
      </c>
      <c r="E4814" t="s">
        <v>140</v>
      </c>
      <c r="F4814" t="s">
        <v>42</v>
      </c>
      <c r="G4814" t="s">
        <v>27</v>
      </c>
      <c r="H4814" t="s">
        <v>33995</v>
      </c>
      <c r="I4814" t="s">
        <v>33996</v>
      </c>
      <c r="J4814" t="s">
        <v>33997</v>
      </c>
      <c r="K4814">
        <v>22</v>
      </c>
      <c r="M4814" t="s">
        <v>924</v>
      </c>
      <c r="N4814" t="s">
        <v>68</v>
      </c>
      <c r="O4814" t="s">
        <v>419</v>
      </c>
      <c r="P4814" t="s">
        <v>635</v>
      </c>
      <c r="Q4814" t="s">
        <v>33</v>
      </c>
      <c r="R4814" t="s">
        <v>34</v>
      </c>
      <c r="S4814" t="s">
        <v>10064</v>
      </c>
      <c r="T4814" t="s">
        <v>10065</v>
      </c>
      <c r="W4814" t="s">
        <v>24634</v>
      </c>
      <c r="X4814" t="s">
        <v>38</v>
      </c>
    </row>
    <row r="4815" spans="1:24" x14ac:dyDescent="0.3">
      <c r="A4815">
        <v>974052</v>
      </c>
      <c r="B4815" t="s">
        <v>33998</v>
      </c>
      <c r="C4815" t="s">
        <v>33999</v>
      </c>
      <c r="D4815" t="s">
        <v>34000</v>
      </c>
      <c r="F4815" t="s">
        <v>141</v>
      </c>
      <c r="G4815" t="s">
        <v>43</v>
      </c>
      <c r="H4815" t="s">
        <v>34001</v>
      </c>
      <c r="I4815" t="s">
        <v>34002</v>
      </c>
      <c r="J4815" t="s">
        <v>34003</v>
      </c>
      <c r="K4815">
        <v>7</v>
      </c>
      <c r="L4815" t="s">
        <v>34004</v>
      </c>
      <c r="N4815" t="s">
        <v>31</v>
      </c>
      <c r="O4815" t="s">
        <v>146</v>
      </c>
      <c r="Q4815" t="s">
        <v>33</v>
      </c>
      <c r="R4815" t="s">
        <v>34</v>
      </c>
      <c r="S4815" t="s">
        <v>87</v>
      </c>
      <c r="W4815" t="s">
        <v>34005</v>
      </c>
      <c r="X4815" t="s">
        <v>1251</v>
      </c>
    </row>
    <row r="4816" spans="1:24" x14ac:dyDescent="0.3">
      <c r="A4816">
        <v>974054</v>
      </c>
      <c r="B4816" t="s">
        <v>34006</v>
      </c>
      <c r="C4816" t="s">
        <v>34007</v>
      </c>
      <c r="D4816" t="s">
        <v>34008</v>
      </c>
      <c r="F4816" t="s">
        <v>1911</v>
      </c>
      <c r="G4816" t="s">
        <v>27</v>
      </c>
      <c r="H4816" t="s">
        <v>34009</v>
      </c>
      <c r="I4816" t="s">
        <v>34010</v>
      </c>
      <c r="J4816" t="s">
        <v>34011</v>
      </c>
      <c r="K4816">
        <v>19</v>
      </c>
      <c r="L4816" t="s">
        <v>726</v>
      </c>
      <c r="N4816" t="s">
        <v>68</v>
      </c>
      <c r="O4816" t="s">
        <v>130</v>
      </c>
      <c r="P4816" t="s">
        <v>706</v>
      </c>
      <c r="Q4816" t="s">
        <v>33</v>
      </c>
      <c r="R4816" t="s">
        <v>34</v>
      </c>
      <c r="S4816" t="s">
        <v>34012</v>
      </c>
      <c r="T4816" t="s">
        <v>34013</v>
      </c>
      <c r="W4816" t="s">
        <v>12809</v>
      </c>
      <c r="X4816" t="s">
        <v>38</v>
      </c>
    </row>
    <row r="4817" spans="1:24" x14ac:dyDescent="0.3">
      <c r="A4817">
        <v>974055</v>
      </c>
      <c r="B4817">
        <v>277797</v>
      </c>
      <c r="C4817" t="s">
        <v>34014</v>
      </c>
      <c r="D4817" t="s">
        <v>34015</v>
      </c>
      <c r="E4817" t="s">
        <v>101</v>
      </c>
      <c r="F4817" t="s">
        <v>1054</v>
      </c>
      <c r="G4817" t="s">
        <v>43</v>
      </c>
      <c r="H4817" t="s">
        <v>34016</v>
      </c>
      <c r="I4817" t="s">
        <v>34017</v>
      </c>
      <c r="J4817" t="s">
        <v>34018</v>
      </c>
      <c r="K4817">
        <v>23</v>
      </c>
      <c r="L4817" t="s">
        <v>781</v>
      </c>
      <c r="N4817" t="s">
        <v>68</v>
      </c>
      <c r="O4817" t="s">
        <v>2584</v>
      </c>
      <c r="P4817" t="s">
        <v>1740</v>
      </c>
      <c r="Q4817" t="s">
        <v>33</v>
      </c>
      <c r="R4817" t="s">
        <v>34</v>
      </c>
      <c r="S4817" t="s">
        <v>34019</v>
      </c>
      <c r="T4817" t="s">
        <v>3002</v>
      </c>
      <c r="W4817" t="s">
        <v>34020</v>
      </c>
      <c r="X4817" t="s">
        <v>38</v>
      </c>
    </row>
    <row r="4818" spans="1:24" x14ac:dyDescent="0.3">
      <c r="A4818">
        <v>974057</v>
      </c>
      <c r="B4818" t="s">
        <v>34021</v>
      </c>
      <c r="C4818" t="s">
        <v>34022</v>
      </c>
      <c r="D4818" t="s">
        <v>34023</v>
      </c>
      <c r="E4818" t="s">
        <v>345</v>
      </c>
      <c r="F4818" t="s">
        <v>92</v>
      </c>
      <c r="G4818" t="s">
        <v>43</v>
      </c>
      <c r="H4818" t="s">
        <v>34024</v>
      </c>
      <c r="I4818" t="s">
        <v>34025</v>
      </c>
      <c r="J4818" t="s">
        <v>34026</v>
      </c>
      <c r="K4818">
        <v>56</v>
      </c>
      <c r="L4818" t="s">
        <v>16029</v>
      </c>
      <c r="N4818" t="s">
        <v>68</v>
      </c>
      <c r="O4818" t="s">
        <v>47</v>
      </c>
      <c r="P4818" t="s">
        <v>2380</v>
      </c>
      <c r="Q4818" t="s">
        <v>33</v>
      </c>
      <c r="R4818" t="s">
        <v>34</v>
      </c>
      <c r="S4818" t="s">
        <v>34027</v>
      </c>
      <c r="W4818" t="s">
        <v>34028</v>
      </c>
      <c r="X4818" t="s">
        <v>38</v>
      </c>
    </row>
    <row r="4819" spans="1:24" x14ac:dyDescent="0.3">
      <c r="A4819">
        <v>974058</v>
      </c>
      <c r="B4819">
        <v>251642</v>
      </c>
      <c r="C4819" t="s">
        <v>34029</v>
      </c>
      <c r="D4819" t="s">
        <v>34030</v>
      </c>
      <c r="E4819" t="s">
        <v>140</v>
      </c>
      <c r="F4819" t="s">
        <v>270</v>
      </c>
      <c r="G4819" t="s">
        <v>43</v>
      </c>
      <c r="H4819" t="s">
        <v>34031</v>
      </c>
      <c r="I4819" t="s">
        <v>34032</v>
      </c>
      <c r="J4819" t="s">
        <v>34033</v>
      </c>
      <c r="K4819">
        <v>52</v>
      </c>
      <c r="L4819" t="s">
        <v>34034</v>
      </c>
      <c r="N4819" t="s">
        <v>68</v>
      </c>
      <c r="O4819" t="s">
        <v>130</v>
      </c>
      <c r="P4819" t="s">
        <v>32950</v>
      </c>
      <c r="Q4819" t="s">
        <v>33</v>
      </c>
      <c r="R4819" t="s">
        <v>34</v>
      </c>
      <c r="S4819" t="s">
        <v>34035</v>
      </c>
      <c r="T4819" t="s">
        <v>17775</v>
      </c>
      <c r="W4819" t="s">
        <v>34036</v>
      </c>
      <c r="X4819" t="s">
        <v>38</v>
      </c>
    </row>
    <row r="4820" spans="1:24" x14ac:dyDescent="0.3">
      <c r="A4820">
        <v>974059</v>
      </c>
      <c r="B4820" t="s">
        <v>34037</v>
      </c>
      <c r="C4820" t="s">
        <v>34038</v>
      </c>
      <c r="D4820" t="s">
        <v>34039</v>
      </c>
      <c r="E4820" t="s">
        <v>195</v>
      </c>
      <c r="F4820" t="s">
        <v>365</v>
      </c>
      <c r="G4820" t="s">
        <v>27</v>
      </c>
      <c r="H4820" t="s">
        <v>34040</v>
      </c>
      <c r="I4820" t="s">
        <v>34041</v>
      </c>
      <c r="J4820" t="s">
        <v>34042</v>
      </c>
      <c r="K4820">
        <v>54</v>
      </c>
      <c r="L4820" t="s">
        <v>6732</v>
      </c>
      <c r="N4820" t="s">
        <v>68</v>
      </c>
      <c r="O4820" t="s">
        <v>130</v>
      </c>
      <c r="P4820" t="s">
        <v>11501</v>
      </c>
      <c r="Q4820" t="s">
        <v>33</v>
      </c>
      <c r="R4820" t="s">
        <v>34</v>
      </c>
      <c r="S4820" t="s">
        <v>34043</v>
      </c>
      <c r="T4820" t="s">
        <v>265</v>
      </c>
      <c r="W4820" t="s">
        <v>34044</v>
      </c>
      <c r="X4820" t="s">
        <v>38</v>
      </c>
    </row>
    <row r="4821" spans="1:24" x14ac:dyDescent="0.3">
      <c r="A4821">
        <v>974060</v>
      </c>
      <c r="B4821" t="s">
        <v>21997</v>
      </c>
      <c r="C4821" t="s">
        <v>21998</v>
      </c>
      <c r="D4821" t="s">
        <v>21999</v>
      </c>
      <c r="E4821" t="s">
        <v>185</v>
      </c>
      <c r="F4821" t="s">
        <v>979</v>
      </c>
      <c r="G4821" t="s">
        <v>43</v>
      </c>
      <c r="H4821" t="s">
        <v>34045</v>
      </c>
      <c r="I4821" t="s">
        <v>34046</v>
      </c>
      <c r="J4821" t="s">
        <v>34047</v>
      </c>
      <c r="K4821">
        <v>27</v>
      </c>
      <c r="L4821" t="s">
        <v>11015</v>
      </c>
      <c r="N4821" t="s">
        <v>68</v>
      </c>
      <c r="O4821" t="s">
        <v>2584</v>
      </c>
      <c r="P4821" t="s">
        <v>6077</v>
      </c>
      <c r="R4821" t="s">
        <v>903</v>
      </c>
      <c r="S4821" t="s">
        <v>22003</v>
      </c>
      <c r="W4821" t="s">
        <v>34048</v>
      </c>
      <c r="X4821" t="s">
        <v>38</v>
      </c>
    </row>
    <row r="4822" spans="1:24" x14ac:dyDescent="0.3">
      <c r="A4822">
        <v>974061</v>
      </c>
      <c r="B4822">
        <v>311910</v>
      </c>
      <c r="C4822" t="s">
        <v>34049</v>
      </c>
      <c r="D4822" t="s">
        <v>34050</v>
      </c>
      <c r="E4822" t="s">
        <v>195</v>
      </c>
      <c r="F4822" t="s">
        <v>3719</v>
      </c>
      <c r="G4822" t="s">
        <v>27</v>
      </c>
      <c r="H4822" t="s">
        <v>34045</v>
      </c>
      <c r="I4822" t="s">
        <v>34051</v>
      </c>
      <c r="J4822" t="s">
        <v>34052</v>
      </c>
      <c r="K4822">
        <v>12</v>
      </c>
      <c r="L4822" t="s">
        <v>5356</v>
      </c>
      <c r="N4822" t="s">
        <v>68</v>
      </c>
      <c r="O4822" t="s">
        <v>6677</v>
      </c>
      <c r="P4822" t="s">
        <v>577</v>
      </c>
      <c r="Q4822" t="s">
        <v>33</v>
      </c>
      <c r="R4822" t="s">
        <v>34</v>
      </c>
      <c r="S4822" t="s">
        <v>34053</v>
      </c>
      <c r="T4822" t="s">
        <v>34054</v>
      </c>
      <c r="W4822" t="s">
        <v>34055</v>
      </c>
      <c r="X4822" t="s">
        <v>60</v>
      </c>
    </row>
    <row r="4823" spans="1:24" x14ac:dyDescent="0.3">
      <c r="A4823">
        <v>974062</v>
      </c>
      <c r="B4823" t="s">
        <v>31063</v>
      </c>
      <c r="C4823" t="s">
        <v>31064</v>
      </c>
      <c r="D4823" t="s">
        <v>31065</v>
      </c>
      <c r="E4823" t="s">
        <v>22168</v>
      </c>
      <c r="F4823" t="s">
        <v>53</v>
      </c>
      <c r="G4823" t="s">
        <v>27</v>
      </c>
      <c r="H4823" t="s">
        <v>34045</v>
      </c>
      <c r="I4823" t="s">
        <v>34056</v>
      </c>
      <c r="J4823" t="s">
        <v>34057</v>
      </c>
      <c r="K4823">
        <v>50</v>
      </c>
      <c r="L4823" t="s">
        <v>34058</v>
      </c>
      <c r="N4823" t="s">
        <v>31</v>
      </c>
      <c r="O4823" t="s">
        <v>47</v>
      </c>
      <c r="Q4823" t="s">
        <v>33</v>
      </c>
      <c r="R4823" t="s">
        <v>34</v>
      </c>
      <c r="S4823" t="e">
        <f>- Provincia: Río Negro</f>
        <v>#NAME?</v>
      </c>
      <c r="W4823" t="s">
        <v>34059</v>
      </c>
      <c r="X4823" t="s">
        <v>38</v>
      </c>
    </row>
    <row r="4824" spans="1:24" x14ac:dyDescent="0.3">
      <c r="A4824">
        <v>974063</v>
      </c>
      <c r="B4824" t="s">
        <v>28876</v>
      </c>
      <c r="C4824" t="s">
        <v>28877</v>
      </c>
      <c r="D4824" t="s">
        <v>28878</v>
      </c>
      <c r="E4824" t="s">
        <v>195</v>
      </c>
      <c r="F4824" t="s">
        <v>6865</v>
      </c>
      <c r="G4824" t="s">
        <v>43</v>
      </c>
      <c r="H4824" t="s">
        <v>34060</v>
      </c>
      <c r="I4824" t="s">
        <v>34061</v>
      </c>
      <c r="J4824" t="s">
        <v>34062</v>
      </c>
      <c r="K4824">
        <v>50</v>
      </c>
      <c r="N4824" t="s">
        <v>31</v>
      </c>
      <c r="O4824" t="s">
        <v>130</v>
      </c>
      <c r="Q4824" t="s">
        <v>33</v>
      </c>
      <c r="R4824" t="s">
        <v>34</v>
      </c>
      <c r="S4824" t="s">
        <v>28884</v>
      </c>
      <c r="T4824" t="s">
        <v>12540</v>
      </c>
      <c r="W4824" t="s">
        <v>34063</v>
      </c>
      <c r="X4824" t="s">
        <v>38</v>
      </c>
    </row>
    <row r="4825" spans="1:24" x14ac:dyDescent="0.3">
      <c r="A4825">
        <v>974064</v>
      </c>
      <c r="B4825" t="s">
        <v>34064</v>
      </c>
      <c r="C4825" t="s">
        <v>34065</v>
      </c>
      <c r="D4825" t="s">
        <v>34066</v>
      </c>
      <c r="E4825" t="s">
        <v>140</v>
      </c>
      <c r="F4825" t="s">
        <v>485</v>
      </c>
      <c r="G4825" t="s">
        <v>27</v>
      </c>
      <c r="H4825" t="s">
        <v>34067</v>
      </c>
      <c r="I4825" t="s">
        <v>34068</v>
      </c>
      <c r="J4825" t="s">
        <v>34069</v>
      </c>
      <c r="K4825">
        <v>97</v>
      </c>
      <c r="M4825" t="s">
        <v>34070</v>
      </c>
      <c r="N4825" t="s">
        <v>68</v>
      </c>
      <c r="O4825" t="s">
        <v>170</v>
      </c>
      <c r="P4825" t="s">
        <v>34071</v>
      </c>
      <c r="Q4825" t="s">
        <v>33</v>
      </c>
      <c r="R4825" t="s">
        <v>34</v>
      </c>
      <c r="S4825" t="s">
        <v>34072</v>
      </c>
      <c r="W4825" t="s">
        <v>34073</v>
      </c>
    </row>
    <row r="4826" spans="1:24" x14ac:dyDescent="0.3">
      <c r="A4826">
        <v>974065</v>
      </c>
      <c r="B4826">
        <v>76105</v>
      </c>
      <c r="C4826" t="s">
        <v>34074</v>
      </c>
      <c r="D4826" t="s">
        <v>34075</v>
      </c>
      <c r="F4826" t="s">
        <v>1156</v>
      </c>
      <c r="G4826" t="s">
        <v>27</v>
      </c>
      <c r="H4826" t="s">
        <v>34076</v>
      </c>
      <c r="J4826" t="s">
        <v>34077</v>
      </c>
      <c r="N4826" t="s">
        <v>31</v>
      </c>
      <c r="R4826" t="s">
        <v>78</v>
      </c>
      <c r="S4826" t="s">
        <v>34078</v>
      </c>
      <c r="T4826" t="s">
        <v>4568</v>
      </c>
      <c r="W4826" t="s">
        <v>1901</v>
      </c>
    </row>
    <row r="4827" spans="1:24" x14ac:dyDescent="0.3">
      <c r="A4827">
        <v>974066</v>
      </c>
      <c r="B4827" t="s">
        <v>34079</v>
      </c>
      <c r="C4827" t="s">
        <v>34080</v>
      </c>
      <c r="D4827" t="s">
        <v>34081</v>
      </c>
      <c r="F4827" t="s">
        <v>165</v>
      </c>
      <c r="G4827" t="s">
        <v>43</v>
      </c>
      <c r="H4827" t="s">
        <v>34082</v>
      </c>
      <c r="I4827" t="s">
        <v>34083</v>
      </c>
      <c r="J4827" t="s">
        <v>34084</v>
      </c>
      <c r="K4827">
        <v>37</v>
      </c>
      <c r="L4827" t="s">
        <v>1388</v>
      </c>
      <c r="N4827" t="s">
        <v>68</v>
      </c>
      <c r="O4827" t="s">
        <v>47</v>
      </c>
      <c r="P4827" t="s">
        <v>69</v>
      </c>
      <c r="Q4827" t="s">
        <v>33</v>
      </c>
      <c r="R4827" t="s">
        <v>34</v>
      </c>
      <c r="S4827" t="s">
        <v>34085</v>
      </c>
      <c r="W4827" t="s">
        <v>34086</v>
      </c>
      <c r="X4827" t="s">
        <v>38</v>
      </c>
    </row>
    <row r="4828" spans="1:24" x14ac:dyDescent="0.3">
      <c r="A4828">
        <v>974067</v>
      </c>
      <c r="B4828" t="s">
        <v>34087</v>
      </c>
      <c r="C4828" t="s">
        <v>34088</v>
      </c>
      <c r="D4828" t="s">
        <v>34089</v>
      </c>
      <c r="F4828" t="s">
        <v>356</v>
      </c>
      <c r="G4828" t="s">
        <v>27</v>
      </c>
      <c r="H4828" t="s">
        <v>34090</v>
      </c>
      <c r="I4828" t="s">
        <v>34091</v>
      </c>
      <c r="J4828" t="s">
        <v>34092</v>
      </c>
      <c r="K4828">
        <v>43</v>
      </c>
      <c r="L4828" t="s">
        <v>34093</v>
      </c>
      <c r="N4828" t="s">
        <v>31</v>
      </c>
      <c r="O4828" t="s">
        <v>2584</v>
      </c>
      <c r="Q4828" t="s">
        <v>33</v>
      </c>
      <c r="R4828" t="s">
        <v>34</v>
      </c>
      <c r="S4828" t="e">
        <f>- Neuquén - Barrio Villa Ceferino</f>
        <v>#NAME?</v>
      </c>
      <c r="W4828" t="s">
        <v>13002</v>
      </c>
      <c r="X4828" t="s">
        <v>38</v>
      </c>
    </row>
    <row r="4829" spans="1:24" x14ac:dyDescent="0.3">
      <c r="A4829">
        <v>974068</v>
      </c>
      <c r="B4829">
        <v>282263</v>
      </c>
      <c r="C4829" t="s">
        <v>34094</v>
      </c>
      <c r="D4829" t="s">
        <v>34095</v>
      </c>
      <c r="E4829" t="s">
        <v>3529</v>
      </c>
      <c r="F4829" t="s">
        <v>42</v>
      </c>
      <c r="G4829" t="s">
        <v>27</v>
      </c>
      <c r="H4829" t="s">
        <v>34096</v>
      </c>
      <c r="I4829" t="s">
        <v>34097</v>
      </c>
      <c r="J4829" t="s">
        <v>34098</v>
      </c>
      <c r="K4829">
        <v>9</v>
      </c>
      <c r="L4829" t="s">
        <v>34099</v>
      </c>
      <c r="N4829" t="s">
        <v>31</v>
      </c>
      <c r="O4829" t="s">
        <v>2584</v>
      </c>
      <c r="Q4829" t="s">
        <v>33</v>
      </c>
      <c r="R4829" t="s">
        <v>34</v>
      </c>
      <c r="S4829" t="s">
        <v>34100</v>
      </c>
      <c r="T4829" t="s">
        <v>7145</v>
      </c>
      <c r="W4829" t="s">
        <v>34101</v>
      </c>
      <c r="X4829" t="s">
        <v>1251</v>
      </c>
    </row>
    <row r="4830" spans="1:24" x14ac:dyDescent="0.3">
      <c r="A4830">
        <v>974069</v>
      </c>
      <c r="B4830">
        <v>34212</v>
      </c>
      <c r="C4830" t="s">
        <v>18185</v>
      </c>
      <c r="D4830" t="s">
        <v>18186</v>
      </c>
      <c r="E4830" t="s">
        <v>195</v>
      </c>
      <c r="F4830" t="s">
        <v>2210</v>
      </c>
      <c r="G4830" t="s">
        <v>27</v>
      </c>
      <c r="H4830" t="s">
        <v>34102</v>
      </c>
      <c r="I4830" t="s">
        <v>34103</v>
      </c>
      <c r="J4830" t="s">
        <v>34104</v>
      </c>
      <c r="K4830">
        <v>41</v>
      </c>
      <c r="L4830" t="s">
        <v>637</v>
      </c>
      <c r="N4830" t="s">
        <v>68</v>
      </c>
      <c r="O4830" t="s">
        <v>130</v>
      </c>
      <c r="P4830" t="s">
        <v>147</v>
      </c>
      <c r="Q4830" t="s">
        <v>33</v>
      </c>
      <c r="R4830" t="s">
        <v>34</v>
      </c>
      <c r="S4830" t="s">
        <v>18190</v>
      </c>
      <c r="W4830" t="s">
        <v>34105</v>
      </c>
      <c r="X4830" t="s">
        <v>38</v>
      </c>
    </row>
    <row r="4831" spans="1:24" x14ac:dyDescent="0.3">
      <c r="A4831">
        <v>974071</v>
      </c>
      <c r="B4831">
        <v>38654</v>
      </c>
      <c r="C4831" t="s">
        <v>34106</v>
      </c>
      <c r="D4831" t="s">
        <v>34107</v>
      </c>
      <c r="E4831" t="s">
        <v>140</v>
      </c>
      <c r="F4831" t="s">
        <v>209</v>
      </c>
      <c r="G4831" t="s">
        <v>27</v>
      </c>
      <c r="H4831" t="s">
        <v>34108</v>
      </c>
      <c r="I4831" t="s">
        <v>34109</v>
      </c>
      <c r="J4831" t="s">
        <v>34110</v>
      </c>
      <c r="K4831">
        <v>22</v>
      </c>
      <c r="L4831" t="s">
        <v>34111</v>
      </c>
      <c r="N4831" t="s">
        <v>31</v>
      </c>
      <c r="O4831" t="s">
        <v>170</v>
      </c>
      <c r="Q4831" t="s">
        <v>33</v>
      </c>
      <c r="R4831" t="s">
        <v>34</v>
      </c>
      <c r="S4831" t="s">
        <v>34112</v>
      </c>
      <c r="T4831" t="s">
        <v>5309</v>
      </c>
      <c r="W4831" t="s">
        <v>2688</v>
      </c>
      <c r="X4831" t="s">
        <v>60</v>
      </c>
    </row>
    <row r="4832" spans="1:24" x14ac:dyDescent="0.3">
      <c r="A4832">
        <v>974072</v>
      </c>
      <c r="B4832">
        <v>262076</v>
      </c>
      <c r="C4832" t="s">
        <v>34113</v>
      </c>
      <c r="D4832" t="s">
        <v>34114</v>
      </c>
      <c r="F4832" t="s">
        <v>1054</v>
      </c>
      <c r="G4832" t="s">
        <v>27</v>
      </c>
      <c r="H4832" t="s">
        <v>34108</v>
      </c>
      <c r="I4832" t="s">
        <v>34115</v>
      </c>
      <c r="J4832" t="s">
        <v>34116</v>
      </c>
      <c r="K4832">
        <v>29</v>
      </c>
      <c r="L4832" t="s">
        <v>1837</v>
      </c>
      <c r="N4832" t="s">
        <v>68</v>
      </c>
      <c r="O4832" t="s">
        <v>47</v>
      </c>
      <c r="P4832" t="s">
        <v>400</v>
      </c>
      <c r="Q4832" t="s">
        <v>33</v>
      </c>
      <c r="R4832" t="s">
        <v>34</v>
      </c>
      <c r="S4832" t="e">
        <f>- - Neuquén - Barrio Villa Ceferino</f>
        <v>#NAME?</v>
      </c>
      <c r="W4832" t="s">
        <v>34117</v>
      </c>
      <c r="X4832" t="s">
        <v>38</v>
      </c>
    </row>
    <row r="4833" spans="1:24" x14ac:dyDescent="0.3">
      <c r="A4833">
        <v>974073</v>
      </c>
      <c r="B4833">
        <v>309114</v>
      </c>
      <c r="C4833" t="s">
        <v>34118</v>
      </c>
      <c r="D4833" t="s">
        <v>34119</v>
      </c>
      <c r="F4833" t="s">
        <v>320</v>
      </c>
      <c r="G4833" t="s">
        <v>43</v>
      </c>
      <c r="H4833" t="s">
        <v>34120</v>
      </c>
      <c r="I4833" t="s">
        <v>34121</v>
      </c>
      <c r="J4833" t="s">
        <v>34122</v>
      </c>
      <c r="K4833">
        <v>65</v>
      </c>
      <c r="L4833" t="s">
        <v>34123</v>
      </c>
      <c r="N4833" t="s">
        <v>31</v>
      </c>
      <c r="O4833" t="s">
        <v>47</v>
      </c>
      <c r="Q4833" t="s">
        <v>33</v>
      </c>
      <c r="R4833" t="s">
        <v>34</v>
      </c>
      <c r="S4833" t="s">
        <v>34124</v>
      </c>
      <c r="T4833" t="s">
        <v>34125</v>
      </c>
      <c r="W4833" t="s">
        <v>34126</v>
      </c>
      <c r="X4833" t="s">
        <v>38</v>
      </c>
    </row>
    <row r="4834" spans="1:24" x14ac:dyDescent="0.3">
      <c r="A4834">
        <v>974074</v>
      </c>
      <c r="B4834">
        <v>218655</v>
      </c>
      <c r="C4834" t="s">
        <v>4108</v>
      </c>
      <c r="D4834" t="s">
        <v>4109</v>
      </c>
      <c r="E4834" t="s">
        <v>195</v>
      </c>
      <c r="F4834" t="s">
        <v>2210</v>
      </c>
      <c r="G4834" t="s">
        <v>43</v>
      </c>
      <c r="H4834" t="s">
        <v>34127</v>
      </c>
      <c r="I4834" t="s">
        <v>34128</v>
      </c>
      <c r="J4834" t="s">
        <v>34129</v>
      </c>
      <c r="K4834">
        <v>60</v>
      </c>
      <c r="L4834" t="s">
        <v>34130</v>
      </c>
      <c r="N4834" t="s">
        <v>31</v>
      </c>
      <c r="O4834" t="s">
        <v>3200</v>
      </c>
      <c r="Q4834" t="s">
        <v>119</v>
      </c>
      <c r="R4834" t="s">
        <v>120</v>
      </c>
      <c r="S4834" t="s">
        <v>4113</v>
      </c>
      <c r="T4834" t="s">
        <v>4114</v>
      </c>
      <c r="W4834" t="s">
        <v>34131</v>
      </c>
      <c r="X4834" t="s">
        <v>60</v>
      </c>
    </row>
    <row r="4835" spans="1:24" x14ac:dyDescent="0.3">
      <c r="A4835">
        <v>974076</v>
      </c>
      <c r="B4835" t="s">
        <v>20514</v>
      </c>
      <c r="C4835" t="s">
        <v>20515</v>
      </c>
      <c r="D4835" t="s">
        <v>20516</v>
      </c>
      <c r="E4835" t="s">
        <v>140</v>
      </c>
      <c r="F4835" t="s">
        <v>281</v>
      </c>
      <c r="G4835" t="s">
        <v>43</v>
      </c>
      <c r="H4835" t="s">
        <v>34132</v>
      </c>
      <c r="I4835" t="s">
        <v>34133</v>
      </c>
      <c r="J4835" t="s">
        <v>34134</v>
      </c>
      <c r="K4835">
        <v>4</v>
      </c>
      <c r="M4835" t="s">
        <v>34135</v>
      </c>
      <c r="N4835" t="s">
        <v>31</v>
      </c>
      <c r="O4835" t="s">
        <v>170</v>
      </c>
      <c r="Q4835" t="s">
        <v>33</v>
      </c>
      <c r="R4835" t="s">
        <v>34</v>
      </c>
      <c r="S4835" t="e">
        <f>- Neuquén - Barrio Gran Neuquén</f>
        <v>#NAME?</v>
      </c>
      <c r="T4835" t="s">
        <v>20520</v>
      </c>
      <c r="W4835" t="s">
        <v>34136</v>
      </c>
    </row>
    <row r="4836" spans="1:24" x14ac:dyDescent="0.3">
      <c r="A4836">
        <v>974077</v>
      </c>
      <c r="B4836">
        <v>75188</v>
      </c>
      <c r="C4836" t="s">
        <v>31654</v>
      </c>
      <c r="D4836" t="s">
        <v>31655</v>
      </c>
      <c r="E4836" t="s">
        <v>140</v>
      </c>
      <c r="F4836" t="s">
        <v>165</v>
      </c>
      <c r="G4836" t="s">
        <v>43</v>
      </c>
      <c r="H4836" t="s">
        <v>34137</v>
      </c>
      <c r="I4836" t="s">
        <v>34138</v>
      </c>
      <c r="J4836" t="s">
        <v>34139</v>
      </c>
      <c r="K4836">
        <v>28</v>
      </c>
      <c r="L4836" t="s">
        <v>34140</v>
      </c>
      <c r="N4836" t="s">
        <v>68</v>
      </c>
      <c r="O4836" t="s">
        <v>6677</v>
      </c>
      <c r="P4836" t="s">
        <v>34141</v>
      </c>
      <c r="Q4836" t="s">
        <v>33</v>
      </c>
      <c r="R4836" t="s">
        <v>34</v>
      </c>
      <c r="S4836" t="s">
        <v>31658</v>
      </c>
      <c r="T4836" t="s">
        <v>4011</v>
      </c>
      <c r="W4836" t="s">
        <v>34142</v>
      </c>
      <c r="X4836" t="s">
        <v>60</v>
      </c>
    </row>
    <row r="4837" spans="1:24" x14ac:dyDescent="0.3">
      <c r="A4837">
        <v>974079</v>
      </c>
      <c r="B4837" t="s">
        <v>34143</v>
      </c>
      <c r="C4837" t="s">
        <v>34144</v>
      </c>
      <c r="D4837" t="s">
        <v>34145</v>
      </c>
      <c r="F4837" t="s">
        <v>1911</v>
      </c>
      <c r="G4837" t="s">
        <v>27</v>
      </c>
      <c r="H4837" t="s">
        <v>34146</v>
      </c>
      <c r="I4837" t="s">
        <v>34147</v>
      </c>
      <c r="J4837" t="s">
        <v>34148</v>
      </c>
      <c r="K4837">
        <v>71</v>
      </c>
      <c r="L4837" t="s">
        <v>3030</v>
      </c>
      <c r="N4837" t="s">
        <v>68</v>
      </c>
      <c r="O4837" t="s">
        <v>2584</v>
      </c>
      <c r="P4837" t="s">
        <v>491</v>
      </c>
      <c r="Q4837" t="s">
        <v>33</v>
      </c>
      <c r="R4837" t="s">
        <v>34</v>
      </c>
      <c r="S4837" t="s">
        <v>34149</v>
      </c>
      <c r="T4837" t="s">
        <v>646</v>
      </c>
      <c r="W4837" t="s">
        <v>34150</v>
      </c>
      <c r="X4837" t="s">
        <v>38</v>
      </c>
    </row>
    <row r="4838" spans="1:24" x14ac:dyDescent="0.3">
      <c r="A4838">
        <v>974080</v>
      </c>
      <c r="B4838">
        <v>96240</v>
      </c>
      <c r="C4838" t="s">
        <v>34151</v>
      </c>
      <c r="D4838" t="s">
        <v>34152</v>
      </c>
      <c r="E4838" t="s">
        <v>195</v>
      </c>
      <c r="F4838" t="s">
        <v>2210</v>
      </c>
      <c r="G4838" t="s">
        <v>27</v>
      </c>
      <c r="H4838" t="s">
        <v>34153</v>
      </c>
      <c r="I4838" t="s">
        <v>34153</v>
      </c>
      <c r="J4838" t="s">
        <v>34154</v>
      </c>
      <c r="K4838">
        <v>0</v>
      </c>
      <c r="M4838" t="s">
        <v>34155</v>
      </c>
      <c r="N4838" t="s">
        <v>31</v>
      </c>
      <c r="O4838" t="s">
        <v>3200</v>
      </c>
      <c r="Q4838" t="s">
        <v>1586</v>
      </c>
      <c r="R4838" t="s">
        <v>1587</v>
      </c>
      <c r="S4838" t="s">
        <v>34156</v>
      </c>
      <c r="T4838" t="s">
        <v>34157</v>
      </c>
      <c r="W4838" t="s">
        <v>2688</v>
      </c>
    </row>
    <row r="4839" spans="1:24" x14ac:dyDescent="0.3">
      <c r="A4839">
        <v>974081</v>
      </c>
      <c r="B4839" t="s">
        <v>34158</v>
      </c>
      <c r="C4839" t="s">
        <v>34159</v>
      </c>
      <c r="D4839" t="s">
        <v>34160</v>
      </c>
      <c r="F4839" t="s">
        <v>356</v>
      </c>
      <c r="G4839" t="s">
        <v>43</v>
      </c>
      <c r="H4839" t="s">
        <v>34161</v>
      </c>
      <c r="I4839" t="s">
        <v>34162</v>
      </c>
      <c r="J4839" t="s">
        <v>34163</v>
      </c>
      <c r="K4839">
        <v>64</v>
      </c>
      <c r="L4839" t="s">
        <v>9901</v>
      </c>
      <c r="N4839" t="s">
        <v>31</v>
      </c>
      <c r="O4839" t="s">
        <v>47</v>
      </c>
      <c r="Q4839" t="s">
        <v>33</v>
      </c>
      <c r="R4839" t="s">
        <v>34</v>
      </c>
      <c r="S4839" t="s">
        <v>34164</v>
      </c>
      <c r="T4839" t="s">
        <v>8590</v>
      </c>
      <c r="W4839" t="s">
        <v>6493</v>
      </c>
      <c r="X4839" t="s">
        <v>38</v>
      </c>
    </row>
    <row r="4840" spans="1:24" x14ac:dyDescent="0.3">
      <c r="A4840">
        <v>974082</v>
      </c>
      <c r="B4840">
        <v>222638</v>
      </c>
      <c r="C4840" t="s">
        <v>34165</v>
      </c>
      <c r="D4840" t="s">
        <v>34166</v>
      </c>
      <c r="F4840" t="s">
        <v>356</v>
      </c>
      <c r="G4840" t="s">
        <v>27</v>
      </c>
      <c r="H4840" t="s">
        <v>34167</v>
      </c>
      <c r="I4840" t="s">
        <v>34168</v>
      </c>
      <c r="J4840" t="s">
        <v>34169</v>
      </c>
      <c r="K4840">
        <v>30</v>
      </c>
      <c r="L4840" t="s">
        <v>34170</v>
      </c>
      <c r="N4840" t="s">
        <v>31</v>
      </c>
      <c r="O4840" t="s">
        <v>146</v>
      </c>
      <c r="Q4840" t="s">
        <v>33</v>
      </c>
      <c r="R4840" t="s">
        <v>34</v>
      </c>
      <c r="S4840" t="s">
        <v>34171</v>
      </c>
      <c r="T4840" t="s">
        <v>34172</v>
      </c>
      <c r="W4840" t="s">
        <v>34173</v>
      </c>
      <c r="X4840" t="s">
        <v>60</v>
      </c>
    </row>
    <row r="4841" spans="1:24" x14ac:dyDescent="0.3">
      <c r="A4841">
        <v>974083</v>
      </c>
      <c r="B4841">
        <v>26273</v>
      </c>
      <c r="C4841" t="s">
        <v>34174</v>
      </c>
      <c r="D4841" t="s">
        <v>34175</v>
      </c>
      <c r="E4841" t="s">
        <v>195</v>
      </c>
      <c r="F4841" t="s">
        <v>153</v>
      </c>
      <c r="G4841" t="s">
        <v>27</v>
      </c>
      <c r="H4841" t="s">
        <v>34176</v>
      </c>
      <c r="I4841" t="s">
        <v>34177</v>
      </c>
      <c r="J4841" t="s">
        <v>34178</v>
      </c>
      <c r="K4841">
        <v>61</v>
      </c>
      <c r="L4841" t="s">
        <v>34179</v>
      </c>
      <c r="N4841" t="s">
        <v>31</v>
      </c>
      <c r="O4841" t="s">
        <v>130</v>
      </c>
      <c r="Q4841" t="s">
        <v>33</v>
      </c>
      <c r="R4841" t="s">
        <v>34</v>
      </c>
      <c r="S4841" t="s">
        <v>34180</v>
      </c>
      <c r="W4841" t="s">
        <v>34181</v>
      </c>
      <c r="X4841" t="s">
        <v>38</v>
      </c>
    </row>
    <row r="4842" spans="1:24" x14ac:dyDescent="0.3">
      <c r="A4842">
        <v>974084</v>
      </c>
      <c r="B4842">
        <v>273571</v>
      </c>
      <c r="C4842" t="s">
        <v>34182</v>
      </c>
      <c r="D4842" t="s">
        <v>34183</v>
      </c>
      <c r="E4842" t="s">
        <v>140</v>
      </c>
      <c r="F4842" t="s">
        <v>611</v>
      </c>
      <c r="G4842" t="s">
        <v>27</v>
      </c>
      <c r="H4842" t="s">
        <v>34184</v>
      </c>
      <c r="I4842" t="s">
        <v>34185</v>
      </c>
      <c r="J4842" t="s">
        <v>34186</v>
      </c>
      <c r="K4842">
        <v>9</v>
      </c>
      <c r="L4842" t="s">
        <v>822</v>
      </c>
      <c r="N4842" t="s">
        <v>31</v>
      </c>
      <c r="O4842" t="s">
        <v>130</v>
      </c>
      <c r="Q4842" t="s">
        <v>33</v>
      </c>
      <c r="R4842" t="s">
        <v>34</v>
      </c>
      <c r="S4842" t="s">
        <v>34187</v>
      </c>
      <c r="T4842" t="s">
        <v>725</v>
      </c>
      <c r="W4842" t="s">
        <v>34188</v>
      </c>
    </row>
    <row r="4843" spans="1:24" x14ac:dyDescent="0.3">
      <c r="A4843">
        <v>974085</v>
      </c>
      <c r="B4843">
        <v>281325</v>
      </c>
      <c r="C4843" t="s">
        <v>28055</v>
      </c>
      <c r="D4843" t="s">
        <v>28056</v>
      </c>
      <c r="F4843" t="s">
        <v>1156</v>
      </c>
      <c r="G4843" t="s">
        <v>27</v>
      </c>
      <c r="H4843" t="s">
        <v>34189</v>
      </c>
      <c r="I4843" t="s">
        <v>34190</v>
      </c>
      <c r="J4843" t="s">
        <v>34191</v>
      </c>
      <c r="K4843">
        <v>84</v>
      </c>
      <c r="M4843" t="s">
        <v>34192</v>
      </c>
      <c r="N4843" t="s">
        <v>31</v>
      </c>
      <c r="O4843" t="s">
        <v>419</v>
      </c>
      <c r="Q4843" t="s">
        <v>33</v>
      </c>
      <c r="R4843" t="s">
        <v>34</v>
      </c>
      <c r="S4843" t="s">
        <v>28060</v>
      </c>
      <c r="T4843" t="s">
        <v>4629</v>
      </c>
      <c r="W4843" t="s">
        <v>6676</v>
      </c>
      <c r="X4843" t="s">
        <v>38</v>
      </c>
    </row>
    <row r="4844" spans="1:24" x14ac:dyDescent="0.3">
      <c r="A4844">
        <v>974086</v>
      </c>
      <c r="B4844">
        <v>60487</v>
      </c>
      <c r="C4844" t="s">
        <v>34193</v>
      </c>
      <c r="D4844" t="s">
        <v>34194</v>
      </c>
      <c r="E4844" t="s">
        <v>185</v>
      </c>
      <c r="F4844" t="s">
        <v>1350</v>
      </c>
      <c r="G4844" t="s">
        <v>27</v>
      </c>
      <c r="H4844" t="s">
        <v>34195</v>
      </c>
      <c r="I4844" t="s">
        <v>34196</v>
      </c>
      <c r="J4844" t="s">
        <v>34197</v>
      </c>
      <c r="K4844">
        <v>92</v>
      </c>
      <c r="L4844" t="s">
        <v>1160</v>
      </c>
      <c r="N4844" t="s">
        <v>68</v>
      </c>
      <c r="O4844" t="s">
        <v>21273</v>
      </c>
      <c r="P4844" t="s">
        <v>190</v>
      </c>
      <c r="Q4844" t="s">
        <v>33</v>
      </c>
      <c r="R4844" t="s">
        <v>34</v>
      </c>
      <c r="S4844" t="s">
        <v>34198</v>
      </c>
      <c r="T4844" t="s">
        <v>9359</v>
      </c>
      <c r="W4844" t="s">
        <v>21475</v>
      </c>
      <c r="X4844" t="s">
        <v>38</v>
      </c>
    </row>
    <row r="4845" spans="1:24" x14ac:dyDescent="0.3">
      <c r="A4845">
        <v>974087</v>
      </c>
      <c r="B4845" t="s">
        <v>17404</v>
      </c>
      <c r="C4845" t="s">
        <v>17405</v>
      </c>
      <c r="D4845" t="s">
        <v>17406</v>
      </c>
      <c r="F4845" t="s">
        <v>141</v>
      </c>
      <c r="G4845" t="s">
        <v>43</v>
      </c>
      <c r="H4845" t="s">
        <v>34199</v>
      </c>
      <c r="I4845" t="s">
        <v>34200</v>
      </c>
      <c r="J4845" t="s">
        <v>34201</v>
      </c>
      <c r="K4845">
        <v>98</v>
      </c>
      <c r="L4845" t="s">
        <v>17219</v>
      </c>
      <c r="N4845" t="s">
        <v>31</v>
      </c>
      <c r="O4845" t="s">
        <v>2584</v>
      </c>
      <c r="Q4845" t="s">
        <v>33</v>
      </c>
      <c r="R4845" t="s">
        <v>34</v>
      </c>
      <c r="S4845" t="s">
        <v>17410</v>
      </c>
      <c r="T4845" t="s">
        <v>540</v>
      </c>
      <c r="W4845" t="s">
        <v>34202</v>
      </c>
      <c r="X4845" t="s">
        <v>38</v>
      </c>
    </row>
    <row r="4846" spans="1:24" x14ac:dyDescent="0.3">
      <c r="A4846">
        <v>974088</v>
      </c>
      <c r="B4846" t="s">
        <v>34203</v>
      </c>
      <c r="C4846" t="s">
        <v>34204</v>
      </c>
      <c r="D4846" t="s">
        <v>34205</v>
      </c>
      <c r="E4846" t="s">
        <v>101</v>
      </c>
      <c r="F4846" t="s">
        <v>75</v>
      </c>
      <c r="G4846" t="s">
        <v>43</v>
      </c>
      <c r="H4846" t="s">
        <v>34206</v>
      </c>
      <c r="I4846" t="s">
        <v>34207</v>
      </c>
      <c r="J4846" t="s">
        <v>34208</v>
      </c>
      <c r="K4846">
        <v>79</v>
      </c>
      <c r="L4846" t="s">
        <v>34209</v>
      </c>
      <c r="N4846" t="s">
        <v>31</v>
      </c>
      <c r="O4846" t="s">
        <v>47</v>
      </c>
      <c r="Q4846" t="s">
        <v>33</v>
      </c>
      <c r="R4846" t="s">
        <v>34</v>
      </c>
      <c r="S4846" t="s">
        <v>34210</v>
      </c>
      <c r="T4846" t="s">
        <v>34211</v>
      </c>
      <c r="W4846" t="s">
        <v>34212</v>
      </c>
      <c r="X4846" t="s">
        <v>38</v>
      </c>
    </row>
    <row r="4847" spans="1:24" x14ac:dyDescent="0.3">
      <c r="A4847">
        <v>974089</v>
      </c>
      <c r="B4847">
        <v>204701</v>
      </c>
      <c r="C4847" t="s">
        <v>21298</v>
      </c>
      <c r="D4847" t="s">
        <v>21299</v>
      </c>
      <c r="E4847" t="s">
        <v>195</v>
      </c>
      <c r="F4847" t="s">
        <v>1864</v>
      </c>
      <c r="G4847" t="s">
        <v>27</v>
      </c>
      <c r="H4847" t="s">
        <v>34213</v>
      </c>
      <c r="I4847" t="s">
        <v>34214</v>
      </c>
      <c r="J4847" t="s">
        <v>34215</v>
      </c>
      <c r="K4847">
        <v>14</v>
      </c>
      <c r="M4847" t="s">
        <v>34216</v>
      </c>
      <c r="N4847" t="s">
        <v>31</v>
      </c>
      <c r="O4847" t="s">
        <v>47</v>
      </c>
      <c r="Q4847" t="s">
        <v>33</v>
      </c>
      <c r="R4847" t="s">
        <v>34</v>
      </c>
      <c r="S4847" t="s">
        <v>21304</v>
      </c>
      <c r="T4847" t="s">
        <v>8590</v>
      </c>
      <c r="W4847" t="s">
        <v>34217</v>
      </c>
      <c r="X4847" t="s">
        <v>60</v>
      </c>
    </row>
    <row r="4848" spans="1:24" x14ac:dyDescent="0.3">
      <c r="A4848">
        <v>974091</v>
      </c>
      <c r="B4848" t="s">
        <v>34218</v>
      </c>
      <c r="C4848" t="s">
        <v>34219</v>
      </c>
      <c r="D4848" t="s">
        <v>34220</v>
      </c>
      <c r="F4848" t="s">
        <v>603</v>
      </c>
      <c r="G4848" t="s">
        <v>27</v>
      </c>
      <c r="H4848" t="s">
        <v>34221</v>
      </c>
      <c r="I4848" t="s">
        <v>34222</v>
      </c>
      <c r="J4848" t="s">
        <v>34223</v>
      </c>
      <c r="K4848">
        <v>86</v>
      </c>
      <c r="L4848" t="s">
        <v>34224</v>
      </c>
      <c r="N4848" t="s">
        <v>68</v>
      </c>
      <c r="O4848" t="s">
        <v>419</v>
      </c>
      <c r="P4848" t="s">
        <v>1740</v>
      </c>
      <c r="Q4848" t="s">
        <v>33</v>
      </c>
      <c r="R4848" t="s">
        <v>34</v>
      </c>
      <c r="S4848" t="s">
        <v>34225</v>
      </c>
      <c r="T4848" t="s">
        <v>34226</v>
      </c>
      <c r="W4848" t="s">
        <v>34227</v>
      </c>
      <c r="X4848" t="s">
        <v>38</v>
      </c>
    </row>
    <row r="4849" spans="1:24" x14ac:dyDescent="0.3">
      <c r="A4849">
        <v>974092</v>
      </c>
      <c r="B4849">
        <v>251031</v>
      </c>
      <c r="C4849" t="s">
        <v>23602</v>
      </c>
      <c r="D4849" t="s">
        <v>23603</v>
      </c>
      <c r="F4849" t="s">
        <v>441</v>
      </c>
      <c r="G4849" t="s">
        <v>27</v>
      </c>
      <c r="H4849" t="s">
        <v>34228</v>
      </c>
      <c r="I4849" t="s">
        <v>34229</v>
      </c>
      <c r="J4849" t="s">
        <v>34230</v>
      </c>
      <c r="K4849">
        <v>89</v>
      </c>
      <c r="L4849" t="s">
        <v>34231</v>
      </c>
      <c r="N4849" t="s">
        <v>31</v>
      </c>
      <c r="O4849" t="s">
        <v>2584</v>
      </c>
      <c r="Q4849" t="s">
        <v>33</v>
      </c>
      <c r="R4849" t="s">
        <v>34</v>
      </c>
      <c r="S4849" t="s">
        <v>23607</v>
      </c>
      <c r="T4849" t="s">
        <v>23608</v>
      </c>
      <c r="W4849" t="s">
        <v>11405</v>
      </c>
      <c r="X4849" t="s">
        <v>38</v>
      </c>
    </row>
    <row r="4850" spans="1:24" x14ac:dyDescent="0.3">
      <c r="A4850">
        <v>974094</v>
      </c>
      <c r="B4850" t="s">
        <v>34232</v>
      </c>
      <c r="C4850" t="s">
        <v>34233</v>
      </c>
      <c r="D4850" t="s">
        <v>34234</v>
      </c>
      <c r="F4850" t="s">
        <v>53</v>
      </c>
      <c r="G4850" t="s">
        <v>43</v>
      </c>
      <c r="H4850" t="s">
        <v>34235</v>
      </c>
      <c r="I4850" t="s">
        <v>34236</v>
      </c>
      <c r="J4850" t="s">
        <v>34237</v>
      </c>
      <c r="K4850">
        <v>85</v>
      </c>
      <c r="L4850" t="s">
        <v>5621</v>
      </c>
      <c r="N4850" t="s">
        <v>31</v>
      </c>
      <c r="O4850" t="s">
        <v>21273</v>
      </c>
      <c r="Q4850" t="s">
        <v>33</v>
      </c>
      <c r="R4850" t="s">
        <v>34</v>
      </c>
      <c r="S4850" t="s">
        <v>34238</v>
      </c>
      <c r="W4850" t="s">
        <v>21475</v>
      </c>
      <c r="X4850" t="s">
        <v>38</v>
      </c>
    </row>
    <row r="4851" spans="1:24" x14ac:dyDescent="0.3">
      <c r="A4851">
        <v>974095</v>
      </c>
      <c r="B4851" t="s">
        <v>34239</v>
      </c>
      <c r="C4851" t="s">
        <v>34240</v>
      </c>
      <c r="D4851" t="s">
        <v>34241</v>
      </c>
      <c r="F4851" t="s">
        <v>42</v>
      </c>
      <c r="G4851" t="s">
        <v>43</v>
      </c>
      <c r="H4851" t="s">
        <v>34242</v>
      </c>
      <c r="I4851" t="s">
        <v>34243</v>
      </c>
      <c r="J4851" t="s">
        <v>34244</v>
      </c>
      <c r="K4851">
        <v>89</v>
      </c>
      <c r="L4851" t="s">
        <v>24749</v>
      </c>
      <c r="N4851" t="s">
        <v>31</v>
      </c>
      <c r="O4851" t="s">
        <v>419</v>
      </c>
      <c r="Q4851" t="s">
        <v>33</v>
      </c>
      <c r="R4851" t="s">
        <v>34</v>
      </c>
      <c r="S4851" t="s">
        <v>34245</v>
      </c>
      <c r="W4851" t="s">
        <v>34246</v>
      </c>
      <c r="X4851" t="s">
        <v>38</v>
      </c>
    </row>
    <row r="4852" spans="1:24" x14ac:dyDescent="0.3">
      <c r="A4852">
        <v>974096</v>
      </c>
      <c r="B4852" t="s">
        <v>34247</v>
      </c>
      <c r="C4852" t="s">
        <v>34248</v>
      </c>
      <c r="D4852" t="s">
        <v>34249</v>
      </c>
      <c r="F4852" t="s">
        <v>668</v>
      </c>
      <c r="G4852" t="s">
        <v>27</v>
      </c>
      <c r="H4852" t="s">
        <v>34250</v>
      </c>
      <c r="I4852" t="s">
        <v>34251</v>
      </c>
      <c r="J4852" t="s">
        <v>34252</v>
      </c>
      <c r="K4852">
        <v>79</v>
      </c>
      <c r="L4852" t="s">
        <v>576</v>
      </c>
      <c r="N4852" t="s">
        <v>31</v>
      </c>
      <c r="O4852" t="s">
        <v>2584</v>
      </c>
      <c r="Q4852" t="s">
        <v>33</v>
      </c>
      <c r="R4852" t="s">
        <v>34</v>
      </c>
      <c r="S4852" t="s">
        <v>34253</v>
      </c>
      <c r="W4852" t="s">
        <v>34254</v>
      </c>
      <c r="X4852" t="s">
        <v>38</v>
      </c>
    </row>
    <row r="4853" spans="1:24" x14ac:dyDescent="0.3">
      <c r="A4853">
        <v>974097</v>
      </c>
      <c r="B4853">
        <v>321820</v>
      </c>
      <c r="C4853" t="s">
        <v>34255</v>
      </c>
      <c r="D4853" t="s">
        <v>34256</v>
      </c>
      <c r="F4853" t="s">
        <v>1156</v>
      </c>
      <c r="G4853" t="s">
        <v>27</v>
      </c>
      <c r="H4853" t="s">
        <v>34257</v>
      </c>
      <c r="I4853" t="s">
        <v>34258</v>
      </c>
      <c r="J4853" t="s">
        <v>34259</v>
      </c>
      <c r="K4853">
        <v>21</v>
      </c>
      <c r="L4853" t="s">
        <v>637</v>
      </c>
      <c r="N4853" t="s">
        <v>68</v>
      </c>
      <c r="O4853" t="s">
        <v>21273</v>
      </c>
      <c r="P4853" t="s">
        <v>147</v>
      </c>
      <c r="Q4853" t="s">
        <v>33</v>
      </c>
      <c r="R4853" t="s">
        <v>34</v>
      </c>
      <c r="S4853" t="s">
        <v>34260</v>
      </c>
      <c r="T4853" t="s">
        <v>7220</v>
      </c>
      <c r="W4853" t="s">
        <v>21475</v>
      </c>
      <c r="X4853" t="s">
        <v>60</v>
      </c>
    </row>
    <row r="4854" spans="1:24" x14ac:dyDescent="0.3">
      <c r="A4854">
        <v>974098</v>
      </c>
      <c r="B4854">
        <v>104182</v>
      </c>
      <c r="C4854" t="s">
        <v>34261</v>
      </c>
      <c r="D4854" t="s">
        <v>34262</v>
      </c>
      <c r="F4854" t="s">
        <v>53</v>
      </c>
      <c r="G4854" t="s">
        <v>27</v>
      </c>
      <c r="H4854" t="s">
        <v>34263</v>
      </c>
      <c r="I4854" t="s">
        <v>34264</v>
      </c>
      <c r="J4854" t="s">
        <v>34265</v>
      </c>
      <c r="K4854">
        <v>92</v>
      </c>
      <c r="L4854" t="s">
        <v>34266</v>
      </c>
      <c r="N4854" t="s">
        <v>31</v>
      </c>
      <c r="O4854" t="s">
        <v>2584</v>
      </c>
      <c r="Q4854" t="s">
        <v>33</v>
      </c>
      <c r="R4854" t="s">
        <v>34</v>
      </c>
      <c r="S4854" t="s">
        <v>34267</v>
      </c>
      <c r="W4854" t="s">
        <v>34268</v>
      </c>
      <c r="X4854" t="s">
        <v>38</v>
      </c>
    </row>
    <row r="4855" spans="1:24" x14ac:dyDescent="0.3">
      <c r="A4855">
        <v>974100</v>
      </c>
      <c r="B4855" t="s">
        <v>34269</v>
      </c>
      <c r="C4855" t="s">
        <v>34270</v>
      </c>
      <c r="D4855" t="s">
        <v>34271</v>
      </c>
      <c r="F4855" t="s">
        <v>441</v>
      </c>
      <c r="G4855" t="s">
        <v>27</v>
      </c>
      <c r="H4855" t="s">
        <v>34272</v>
      </c>
      <c r="I4855" t="s">
        <v>34273</v>
      </c>
      <c r="J4855" t="s">
        <v>34274</v>
      </c>
      <c r="K4855">
        <v>95</v>
      </c>
      <c r="L4855" t="s">
        <v>5621</v>
      </c>
      <c r="N4855" t="s">
        <v>68</v>
      </c>
      <c r="O4855" t="s">
        <v>2584</v>
      </c>
      <c r="P4855" t="s">
        <v>171</v>
      </c>
      <c r="Q4855" t="s">
        <v>33</v>
      </c>
      <c r="R4855" t="s">
        <v>34</v>
      </c>
      <c r="S4855" t="s">
        <v>34275</v>
      </c>
      <c r="T4855" t="s">
        <v>15316</v>
      </c>
      <c r="W4855" t="s">
        <v>34276</v>
      </c>
      <c r="X4855" t="s">
        <v>38</v>
      </c>
    </row>
    <row r="4856" spans="1:24" x14ac:dyDescent="0.3">
      <c r="A4856">
        <v>974101</v>
      </c>
      <c r="B4856" t="s">
        <v>34277</v>
      </c>
      <c r="C4856" t="s">
        <v>34278</v>
      </c>
      <c r="D4856" t="s">
        <v>34279</v>
      </c>
      <c r="F4856" t="s">
        <v>738</v>
      </c>
      <c r="G4856" t="s">
        <v>43</v>
      </c>
      <c r="H4856" t="s">
        <v>34280</v>
      </c>
      <c r="I4856" t="s">
        <v>34281</v>
      </c>
      <c r="J4856" t="s">
        <v>34282</v>
      </c>
      <c r="K4856">
        <v>93</v>
      </c>
      <c r="N4856" t="s">
        <v>31</v>
      </c>
      <c r="O4856" t="s">
        <v>3200</v>
      </c>
      <c r="Q4856" t="s">
        <v>33</v>
      </c>
      <c r="R4856" t="s">
        <v>34</v>
      </c>
      <c r="S4856" t="s">
        <v>34283</v>
      </c>
      <c r="T4856" t="s">
        <v>8499</v>
      </c>
      <c r="W4856" t="s">
        <v>3226</v>
      </c>
      <c r="X4856" t="s">
        <v>38</v>
      </c>
    </row>
    <row r="4857" spans="1:24" x14ac:dyDescent="0.3">
      <c r="A4857">
        <v>974103</v>
      </c>
      <c r="B4857" t="s">
        <v>34284</v>
      </c>
      <c r="C4857" t="s">
        <v>34285</v>
      </c>
      <c r="D4857" t="s">
        <v>34286</v>
      </c>
      <c r="F4857" t="s">
        <v>219</v>
      </c>
      <c r="G4857" t="s">
        <v>43</v>
      </c>
      <c r="H4857" t="s">
        <v>34287</v>
      </c>
      <c r="I4857" t="s">
        <v>34288</v>
      </c>
      <c r="J4857" t="s">
        <v>34289</v>
      </c>
      <c r="K4857">
        <v>85</v>
      </c>
      <c r="L4857" t="s">
        <v>4461</v>
      </c>
      <c r="N4857" t="s">
        <v>68</v>
      </c>
      <c r="O4857" t="s">
        <v>2584</v>
      </c>
      <c r="P4857" t="s">
        <v>28651</v>
      </c>
      <c r="Q4857" t="s">
        <v>33</v>
      </c>
      <c r="R4857" t="s">
        <v>34</v>
      </c>
      <c r="S4857" t="s">
        <v>34290</v>
      </c>
      <c r="T4857" t="s">
        <v>58</v>
      </c>
      <c r="W4857" t="s">
        <v>34291</v>
      </c>
      <c r="X4857" t="s">
        <v>38</v>
      </c>
    </row>
    <row r="4858" spans="1:24" x14ac:dyDescent="0.3">
      <c r="A4858">
        <v>974104</v>
      </c>
      <c r="B4858">
        <v>331554</v>
      </c>
      <c r="C4858" t="s">
        <v>34292</v>
      </c>
      <c r="D4858" t="s">
        <v>34293</v>
      </c>
      <c r="F4858" t="s">
        <v>507</v>
      </c>
      <c r="G4858" t="s">
        <v>27</v>
      </c>
      <c r="H4858" t="s">
        <v>34294</v>
      </c>
      <c r="I4858" t="s">
        <v>34295</v>
      </c>
      <c r="J4858" t="s">
        <v>34296</v>
      </c>
      <c r="K4858">
        <v>90</v>
      </c>
      <c r="N4858" t="s">
        <v>31</v>
      </c>
      <c r="O4858" t="s">
        <v>419</v>
      </c>
      <c r="Q4858" t="s">
        <v>33</v>
      </c>
      <c r="R4858" t="s">
        <v>34</v>
      </c>
      <c r="S4858" t="s">
        <v>34297</v>
      </c>
      <c r="W4858" t="s">
        <v>34298</v>
      </c>
      <c r="X4858" t="s">
        <v>38</v>
      </c>
    </row>
    <row r="4859" spans="1:24" x14ac:dyDescent="0.3">
      <c r="A4859">
        <v>974105</v>
      </c>
      <c r="B4859">
        <v>275234</v>
      </c>
      <c r="C4859" t="s">
        <v>27808</v>
      </c>
      <c r="D4859" t="s">
        <v>27809</v>
      </c>
      <c r="F4859" t="s">
        <v>909</v>
      </c>
      <c r="G4859" t="s">
        <v>43</v>
      </c>
      <c r="H4859" t="s">
        <v>34299</v>
      </c>
      <c r="I4859" t="s">
        <v>34300</v>
      </c>
      <c r="J4859" t="s">
        <v>34301</v>
      </c>
      <c r="K4859">
        <v>15</v>
      </c>
      <c r="N4859" t="s">
        <v>31</v>
      </c>
      <c r="O4859" t="s">
        <v>3200</v>
      </c>
      <c r="Q4859" t="s">
        <v>33</v>
      </c>
      <c r="R4859" t="s">
        <v>34</v>
      </c>
      <c r="S4859" t="s">
        <v>4282</v>
      </c>
      <c r="T4859" t="s">
        <v>58</v>
      </c>
      <c r="W4859" t="s">
        <v>34302</v>
      </c>
      <c r="X4859" t="s">
        <v>60</v>
      </c>
    </row>
    <row r="4860" spans="1:24" x14ac:dyDescent="0.3">
      <c r="A4860">
        <v>974106</v>
      </c>
      <c r="B4860">
        <v>300243</v>
      </c>
      <c r="C4860" t="s">
        <v>34303</v>
      </c>
      <c r="D4860" t="s">
        <v>34304</v>
      </c>
      <c r="F4860" t="s">
        <v>1054</v>
      </c>
      <c r="G4860" t="s">
        <v>27</v>
      </c>
      <c r="H4860" t="s">
        <v>34305</v>
      </c>
      <c r="I4860" t="s">
        <v>34306</v>
      </c>
      <c r="J4860" t="s">
        <v>34307</v>
      </c>
      <c r="K4860">
        <v>63</v>
      </c>
      <c r="L4860" t="s">
        <v>34308</v>
      </c>
      <c r="N4860" t="s">
        <v>68</v>
      </c>
      <c r="O4860" t="s">
        <v>419</v>
      </c>
      <c r="P4860" t="s">
        <v>577</v>
      </c>
      <c r="Q4860" t="s">
        <v>33</v>
      </c>
      <c r="R4860" t="s">
        <v>34</v>
      </c>
      <c r="S4860" t="s">
        <v>23404</v>
      </c>
      <c r="T4860" t="s">
        <v>58</v>
      </c>
      <c r="W4860" t="s">
        <v>580</v>
      </c>
      <c r="X4860" t="s">
        <v>38</v>
      </c>
    </row>
    <row r="4861" spans="1:24" x14ac:dyDescent="0.3">
      <c r="A4861">
        <v>974107</v>
      </c>
      <c r="B4861" t="s">
        <v>34309</v>
      </c>
      <c r="C4861" t="s">
        <v>34310</v>
      </c>
      <c r="D4861" t="s">
        <v>34311</v>
      </c>
      <c r="E4861" t="s">
        <v>34312</v>
      </c>
      <c r="F4861" t="s">
        <v>53</v>
      </c>
      <c r="G4861" t="s">
        <v>43</v>
      </c>
      <c r="H4861" t="s">
        <v>34313</v>
      </c>
      <c r="I4861" t="s">
        <v>34314</v>
      </c>
      <c r="J4861" t="s">
        <v>34315</v>
      </c>
      <c r="K4861">
        <v>25</v>
      </c>
      <c r="N4861" t="s">
        <v>31</v>
      </c>
      <c r="O4861" t="s">
        <v>468</v>
      </c>
      <c r="Q4861" t="s">
        <v>1586</v>
      </c>
      <c r="R4861" t="s">
        <v>1587</v>
      </c>
      <c r="S4861" t="s">
        <v>34316</v>
      </c>
      <c r="W4861" t="s">
        <v>34317</v>
      </c>
      <c r="X4861" t="s">
        <v>60</v>
      </c>
    </row>
    <row r="4862" spans="1:24" x14ac:dyDescent="0.3">
      <c r="A4862">
        <v>974108</v>
      </c>
      <c r="B4862" t="s">
        <v>34318</v>
      </c>
      <c r="C4862" t="s">
        <v>34319</v>
      </c>
      <c r="D4862" t="s">
        <v>34320</v>
      </c>
      <c r="E4862" t="s">
        <v>1788</v>
      </c>
      <c r="F4862" t="s">
        <v>685</v>
      </c>
      <c r="G4862" t="s">
        <v>27</v>
      </c>
      <c r="H4862" t="s">
        <v>34321</v>
      </c>
      <c r="I4862" t="s">
        <v>34322</v>
      </c>
      <c r="J4862" t="s">
        <v>34323</v>
      </c>
      <c r="K4862">
        <v>62</v>
      </c>
      <c r="L4862" t="s">
        <v>34324</v>
      </c>
      <c r="N4862" t="s">
        <v>68</v>
      </c>
      <c r="O4862" t="s">
        <v>419</v>
      </c>
      <c r="P4862" t="s">
        <v>5648</v>
      </c>
      <c r="Q4862" t="s">
        <v>33</v>
      </c>
      <c r="R4862" t="s">
        <v>34</v>
      </c>
      <c r="S4862" t="s">
        <v>34325</v>
      </c>
      <c r="W4862" t="s">
        <v>34326</v>
      </c>
      <c r="X4862" t="s">
        <v>38</v>
      </c>
    </row>
    <row r="4863" spans="1:24" x14ac:dyDescent="0.3">
      <c r="A4863">
        <v>974110</v>
      </c>
      <c r="B4863">
        <v>264429</v>
      </c>
      <c r="C4863" t="s">
        <v>34327</v>
      </c>
      <c r="D4863" t="s">
        <v>34328</v>
      </c>
      <c r="F4863" t="s">
        <v>292</v>
      </c>
      <c r="G4863" t="s">
        <v>43</v>
      </c>
      <c r="H4863" t="s">
        <v>34329</v>
      </c>
      <c r="I4863" t="s">
        <v>34330</v>
      </c>
      <c r="J4863" t="s">
        <v>34331</v>
      </c>
      <c r="K4863">
        <v>72</v>
      </c>
      <c r="L4863" t="s">
        <v>1800</v>
      </c>
      <c r="N4863" t="s">
        <v>68</v>
      </c>
      <c r="O4863" t="s">
        <v>21273</v>
      </c>
      <c r="P4863" t="s">
        <v>4029</v>
      </c>
      <c r="Q4863" t="s">
        <v>33</v>
      </c>
      <c r="R4863" t="s">
        <v>34</v>
      </c>
      <c r="S4863" t="s">
        <v>34332</v>
      </c>
      <c r="W4863" t="s">
        <v>1800</v>
      </c>
      <c r="X4863" t="s">
        <v>38</v>
      </c>
    </row>
    <row r="4864" spans="1:24" x14ac:dyDescent="0.3">
      <c r="A4864">
        <v>974111</v>
      </c>
      <c r="B4864" t="s">
        <v>34333</v>
      </c>
      <c r="C4864" t="s">
        <v>34334</v>
      </c>
      <c r="D4864" t="s">
        <v>34335</v>
      </c>
      <c r="F4864" t="s">
        <v>1001</v>
      </c>
      <c r="G4864" t="s">
        <v>27</v>
      </c>
      <c r="H4864" t="s">
        <v>34336</v>
      </c>
      <c r="J4864" t="s">
        <v>34337</v>
      </c>
      <c r="N4864" t="s">
        <v>31</v>
      </c>
      <c r="R4864" t="s">
        <v>78</v>
      </c>
      <c r="S4864" t="s">
        <v>34338</v>
      </c>
      <c r="W4864" t="s">
        <v>26674</v>
      </c>
      <c r="X4864" t="s">
        <v>38</v>
      </c>
    </row>
    <row r="4865" spans="1:24" x14ac:dyDescent="0.3">
      <c r="A4865">
        <v>974112</v>
      </c>
      <c r="B4865">
        <v>251416</v>
      </c>
      <c r="C4865" t="s">
        <v>18895</v>
      </c>
      <c r="D4865" t="s">
        <v>18896</v>
      </c>
      <c r="E4865" t="s">
        <v>195</v>
      </c>
      <c r="F4865" t="s">
        <v>196</v>
      </c>
      <c r="G4865" t="s">
        <v>43</v>
      </c>
      <c r="H4865" t="s">
        <v>34339</v>
      </c>
      <c r="I4865" t="s">
        <v>34340</v>
      </c>
      <c r="J4865" t="s">
        <v>34341</v>
      </c>
      <c r="K4865">
        <v>82</v>
      </c>
      <c r="L4865" t="s">
        <v>5630</v>
      </c>
      <c r="N4865" t="s">
        <v>68</v>
      </c>
      <c r="O4865" t="s">
        <v>2584</v>
      </c>
      <c r="P4865" t="s">
        <v>147</v>
      </c>
      <c r="Q4865" t="s">
        <v>33</v>
      </c>
      <c r="R4865" t="s">
        <v>34</v>
      </c>
      <c r="S4865" t="s">
        <v>18901</v>
      </c>
      <c r="T4865" t="s">
        <v>36</v>
      </c>
      <c r="W4865" t="s">
        <v>34342</v>
      </c>
      <c r="X4865" t="s">
        <v>38</v>
      </c>
    </row>
    <row r="4866" spans="1:24" x14ac:dyDescent="0.3">
      <c r="A4866">
        <v>974113</v>
      </c>
      <c r="B4866">
        <v>254153</v>
      </c>
      <c r="C4866" t="s">
        <v>34343</v>
      </c>
      <c r="D4866" t="s">
        <v>34344</v>
      </c>
      <c r="E4866" t="s">
        <v>101</v>
      </c>
      <c r="F4866" t="s">
        <v>53</v>
      </c>
      <c r="G4866" t="s">
        <v>27</v>
      </c>
      <c r="H4866" t="s">
        <v>34345</v>
      </c>
      <c r="I4866" t="s">
        <v>34346</v>
      </c>
      <c r="J4866" t="s">
        <v>34347</v>
      </c>
      <c r="K4866">
        <v>81</v>
      </c>
      <c r="L4866" t="s">
        <v>24749</v>
      </c>
      <c r="N4866" t="s">
        <v>31</v>
      </c>
      <c r="O4866" t="s">
        <v>419</v>
      </c>
      <c r="Q4866" t="s">
        <v>33</v>
      </c>
      <c r="R4866" t="s">
        <v>34</v>
      </c>
      <c r="S4866" t="s">
        <v>34348</v>
      </c>
      <c r="T4866" t="s">
        <v>265</v>
      </c>
      <c r="W4866" t="s">
        <v>34349</v>
      </c>
      <c r="X4866" t="s">
        <v>38</v>
      </c>
    </row>
    <row r="4867" spans="1:24" x14ac:dyDescent="0.3">
      <c r="A4867">
        <v>974114</v>
      </c>
      <c r="B4867" t="s">
        <v>34350</v>
      </c>
      <c r="C4867" t="s">
        <v>34351</v>
      </c>
      <c r="D4867" t="s">
        <v>34352</v>
      </c>
      <c r="F4867" t="s">
        <v>685</v>
      </c>
      <c r="G4867" t="s">
        <v>43</v>
      </c>
      <c r="H4867" t="s">
        <v>34353</v>
      </c>
      <c r="I4867" t="s">
        <v>34354</v>
      </c>
      <c r="J4867" t="s">
        <v>34355</v>
      </c>
      <c r="K4867">
        <v>79</v>
      </c>
      <c r="N4867" t="s">
        <v>31</v>
      </c>
      <c r="O4867" t="s">
        <v>468</v>
      </c>
      <c r="Q4867" t="s">
        <v>33</v>
      </c>
      <c r="R4867" t="s">
        <v>34</v>
      </c>
      <c r="S4867" t="s">
        <v>34356</v>
      </c>
      <c r="T4867" t="s">
        <v>8590</v>
      </c>
      <c r="W4867" t="s">
        <v>3587</v>
      </c>
      <c r="X4867" t="s">
        <v>38</v>
      </c>
    </row>
    <row r="4868" spans="1:24" x14ac:dyDescent="0.3">
      <c r="A4868">
        <v>974115</v>
      </c>
      <c r="B4868" t="s">
        <v>34357</v>
      </c>
      <c r="C4868" t="s">
        <v>34358</v>
      </c>
      <c r="D4868" t="s">
        <v>34359</v>
      </c>
      <c r="F4868" t="s">
        <v>92</v>
      </c>
      <c r="G4868" t="s">
        <v>27</v>
      </c>
      <c r="H4868" t="s">
        <v>34360</v>
      </c>
      <c r="J4868" t="s">
        <v>34361</v>
      </c>
      <c r="N4868" t="s">
        <v>31</v>
      </c>
      <c r="R4868" t="s">
        <v>78</v>
      </c>
      <c r="S4868" t="s">
        <v>34362</v>
      </c>
      <c r="T4868" t="s">
        <v>107</v>
      </c>
      <c r="W4868" t="s">
        <v>34363</v>
      </c>
    </row>
    <row r="4869" spans="1:24" x14ac:dyDescent="0.3">
      <c r="A4869">
        <v>974116</v>
      </c>
      <c r="B4869" t="s">
        <v>34364</v>
      </c>
      <c r="C4869" t="s">
        <v>34365</v>
      </c>
      <c r="D4869" t="s">
        <v>34366</v>
      </c>
      <c r="E4869" t="s">
        <v>140</v>
      </c>
      <c r="F4869" t="s">
        <v>947</v>
      </c>
      <c r="G4869" t="s">
        <v>27</v>
      </c>
      <c r="H4869" t="s">
        <v>34367</v>
      </c>
      <c r="I4869" t="s">
        <v>34368</v>
      </c>
      <c r="J4869" t="s">
        <v>34369</v>
      </c>
      <c r="K4869">
        <v>75</v>
      </c>
      <c r="L4869" t="s">
        <v>16515</v>
      </c>
      <c r="N4869" t="s">
        <v>68</v>
      </c>
      <c r="O4869" t="s">
        <v>2584</v>
      </c>
      <c r="P4869" t="s">
        <v>34370</v>
      </c>
      <c r="Q4869" t="s">
        <v>33</v>
      </c>
      <c r="R4869" t="s">
        <v>34</v>
      </c>
      <c r="S4869" t="s">
        <v>34371</v>
      </c>
      <c r="T4869" t="s">
        <v>448</v>
      </c>
      <c r="W4869" t="s">
        <v>20036</v>
      </c>
      <c r="X4869" t="s">
        <v>38</v>
      </c>
    </row>
    <row r="4870" spans="1:24" x14ac:dyDescent="0.3">
      <c r="A4870">
        <v>974118</v>
      </c>
      <c r="B4870" t="s">
        <v>21177</v>
      </c>
      <c r="C4870" t="s">
        <v>21178</v>
      </c>
      <c r="D4870" t="s">
        <v>21179</v>
      </c>
      <c r="F4870" t="s">
        <v>562</v>
      </c>
      <c r="G4870" t="s">
        <v>27</v>
      </c>
      <c r="H4870" t="s">
        <v>34372</v>
      </c>
      <c r="I4870" t="s">
        <v>34373</v>
      </c>
      <c r="J4870" t="s">
        <v>34374</v>
      </c>
      <c r="K4870">
        <v>67</v>
      </c>
      <c r="L4870" t="s">
        <v>24749</v>
      </c>
      <c r="N4870" t="s">
        <v>31</v>
      </c>
      <c r="O4870" t="s">
        <v>419</v>
      </c>
      <c r="Q4870" t="s">
        <v>33</v>
      </c>
      <c r="R4870" t="s">
        <v>34</v>
      </c>
      <c r="S4870" t="e">
        <f>- Neuquén - Oeste</f>
        <v>#NAME?</v>
      </c>
      <c r="T4870" t="s">
        <v>6465</v>
      </c>
      <c r="W4870" t="s">
        <v>34375</v>
      </c>
      <c r="X4870" t="s">
        <v>38</v>
      </c>
    </row>
    <row r="4871" spans="1:24" x14ac:dyDescent="0.3">
      <c r="A4871">
        <v>974119</v>
      </c>
      <c r="B4871" t="s">
        <v>2096</v>
      </c>
      <c r="C4871" t="s">
        <v>2097</v>
      </c>
      <c r="D4871" t="s">
        <v>2098</v>
      </c>
      <c r="F4871" t="s">
        <v>584</v>
      </c>
      <c r="G4871" t="s">
        <v>43</v>
      </c>
      <c r="H4871" t="s">
        <v>34376</v>
      </c>
      <c r="I4871" t="s">
        <v>34377</v>
      </c>
      <c r="J4871" t="s">
        <v>34378</v>
      </c>
      <c r="K4871">
        <v>28</v>
      </c>
      <c r="N4871" t="s">
        <v>31</v>
      </c>
      <c r="O4871" t="s">
        <v>468</v>
      </c>
      <c r="Q4871" t="s">
        <v>33</v>
      </c>
      <c r="R4871" t="s">
        <v>34</v>
      </c>
      <c r="S4871" t="s">
        <v>2101</v>
      </c>
      <c r="T4871" t="s">
        <v>2102</v>
      </c>
      <c r="W4871" t="s">
        <v>34379</v>
      </c>
      <c r="X4871" t="s">
        <v>38</v>
      </c>
    </row>
    <row r="4872" spans="1:24" x14ac:dyDescent="0.3">
      <c r="A4872">
        <v>974123</v>
      </c>
      <c r="B4872" t="s">
        <v>34380</v>
      </c>
      <c r="C4872" t="s">
        <v>34381</v>
      </c>
      <c r="D4872" t="s">
        <v>34382</v>
      </c>
      <c r="F4872" t="s">
        <v>26</v>
      </c>
      <c r="G4872" t="s">
        <v>27</v>
      </c>
      <c r="H4872" t="s">
        <v>34383</v>
      </c>
      <c r="I4872" t="s">
        <v>34384</v>
      </c>
      <c r="J4872" t="s">
        <v>34385</v>
      </c>
      <c r="K4872">
        <v>43</v>
      </c>
      <c r="L4872" t="s">
        <v>21475</v>
      </c>
      <c r="N4872" t="s">
        <v>31</v>
      </c>
      <c r="O4872" t="s">
        <v>21273</v>
      </c>
      <c r="Q4872" t="s">
        <v>33</v>
      </c>
      <c r="R4872" t="s">
        <v>34</v>
      </c>
      <c r="S4872" t="s">
        <v>34386</v>
      </c>
      <c r="W4872" t="s">
        <v>21475</v>
      </c>
      <c r="X4872" t="s">
        <v>38</v>
      </c>
    </row>
    <row r="4873" spans="1:24" x14ac:dyDescent="0.3">
      <c r="A4873">
        <v>974124</v>
      </c>
      <c r="B4873" t="s">
        <v>9799</v>
      </c>
      <c r="C4873" t="s">
        <v>9800</v>
      </c>
      <c r="D4873" t="s">
        <v>9801</v>
      </c>
      <c r="E4873" t="s">
        <v>185</v>
      </c>
      <c r="F4873" t="s">
        <v>1001</v>
      </c>
      <c r="G4873" t="s">
        <v>27</v>
      </c>
      <c r="H4873" t="s">
        <v>34387</v>
      </c>
      <c r="J4873" t="s">
        <v>34388</v>
      </c>
      <c r="N4873" t="s">
        <v>31</v>
      </c>
      <c r="R4873" t="s">
        <v>78</v>
      </c>
      <c r="S4873" t="s">
        <v>9805</v>
      </c>
      <c r="W4873" t="s">
        <v>34389</v>
      </c>
    </row>
    <row r="4874" spans="1:24" x14ac:dyDescent="0.3">
      <c r="A4874">
        <v>974125</v>
      </c>
      <c r="B4874">
        <v>211035</v>
      </c>
      <c r="C4874" t="s">
        <v>34390</v>
      </c>
      <c r="D4874" t="s">
        <v>34391</v>
      </c>
      <c r="F4874" t="s">
        <v>165</v>
      </c>
      <c r="G4874" t="s">
        <v>27</v>
      </c>
      <c r="H4874" t="s">
        <v>34392</v>
      </c>
      <c r="I4874" t="s">
        <v>34393</v>
      </c>
      <c r="J4874" t="s">
        <v>34394</v>
      </c>
      <c r="K4874">
        <v>38</v>
      </c>
      <c r="L4874" t="s">
        <v>34395</v>
      </c>
      <c r="N4874" t="s">
        <v>31</v>
      </c>
      <c r="O4874" t="s">
        <v>2584</v>
      </c>
      <c r="Q4874" t="s">
        <v>33</v>
      </c>
      <c r="R4874" t="s">
        <v>34</v>
      </c>
      <c r="S4874" t="s">
        <v>34396</v>
      </c>
      <c r="T4874" t="s">
        <v>15256</v>
      </c>
      <c r="W4874" t="s">
        <v>34397</v>
      </c>
      <c r="X4874" t="s">
        <v>38</v>
      </c>
    </row>
    <row r="4875" spans="1:24" x14ac:dyDescent="0.3">
      <c r="A4875">
        <v>974126</v>
      </c>
      <c r="B4875" t="s">
        <v>34398</v>
      </c>
      <c r="C4875" t="s">
        <v>34399</v>
      </c>
      <c r="D4875" t="s">
        <v>34400</v>
      </c>
      <c r="E4875" t="s">
        <v>101</v>
      </c>
      <c r="F4875" t="s">
        <v>270</v>
      </c>
      <c r="G4875" t="s">
        <v>27</v>
      </c>
      <c r="H4875" t="s">
        <v>34401</v>
      </c>
      <c r="I4875" t="s">
        <v>34402</v>
      </c>
      <c r="J4875" t="s">
        <v>34403</v>
      </c>
      <c r="K4875">
        <v>84</v>
      </c>
      <c r="L4875" t="s">
        <v>34404</v>
      </c>
      <c r="N4875" t="s">
        <v>68</v>
      </c>
      <c r="O4875" t="s">
        <v>419</v>
      </c>
      <c r="P4875" t="s">
        <v>34370</v>
      </c>
      <c r="Q4875" t="s">
        <v>33</v>
      </c>
      <c r="R4875" t="s">
        <v>34</v>
      </c>
      <c r="S4875" t="s">
        <v>34405</v>
      </c>
      <c r="T4875" t="s">
        <v>34406</v>
      </c>
      <c r="W4875" t="s">
        <v>34407</v>
      </c>
      <c r="X4875" t="s">
        <v>38</v>
      </c>
    </row>
    <row r="4876" spans="1:24" x14ac:dyDescent="0.3">
      <c r="A4876">
        <v>974129</v>
      </c>
      <c r="B4876">
        <v>111371</v>
      </c>
      <c r="C4876" t="s">
        <v>22519</v>
      </c>
      <c r="D4876" t="s">
        <v>22520</v>
      </c>
      <c r="F4876" t="s">
        <v>1009</v>
      </c>
      <c r="G4876" t="s">
        <v>43</v>
      </c>
      <c r="H4876" t="s">
        <v>34408</v>
      </c>
      <c r="I4876" t="s">
        <v>34409</v>
      </c>
      <c r="J4876" t="s">
        <v>34410</v>
      </c>
      <c r="K4876">
        <v>10</v>
      </c>
      <c r="N4876" t="s">
        <v>31</v>
      </c>
      <c r="O4876" t="s">
        <v>468</v>
      </c>
      <c r="Q4876" t="s">
        <v>33</v>
      </c>
      <c r="R4876" t="s">
        <v>34</v>
      </c>
      <c r="S4876" t="s">
        <v>22524</v>
      </c>
      <c r="W4876" t="s">
        <v>34411</v>
      </c>
      <c r="X4876" t="s">
        <v>60</v>
      </c>
    </row>
    <row r="4877" spans="1:24" x14ac:dyDescent="0.3">
      <c r="A4877">
        <v>974130</v>
      </c>
      <c r="B4877" t="s">
        <v>8382</v>
      </c>
      <c r="C4877" t="s">
        <v>8383</v>
      </c>
      <c r="D4877" t="s">
        <v>8384</v>
      </c>
      <c r="F4877" t="s">
        <v>847</v>
      </c>
      <c r="G4877" t="s">
        <v>43</v>
      </c>
      <c r="H4877" t="s">
        <v>34412</v>
      </c>
      <c r="I4877" t="s">
        <v>34413</v>
      </c>
      <c r="J4877" t="s">
        <v>34414</v>
      </c>
      <c r="K4877">
        <v>65</v>
      </c>
      <c r="L4877" t="s">
        <v>34415</v>
      </c>
      <c r="N4877" t="s">
        <v>31</v>
      </c>
      <c r="O4877" t="s">
        <v>419</v>
      </c>
      <c r="Q4877" t="s">
        <v>33</v>
      </c>
      <c r="R4877" t="s">
        <v>34</v>
      </c>
      <c r="S4877" t="s">
        <v>8387</v>
      </c>
      <c r="W4877" t="s">
        <v>2908</v>
      </c>
      <c r="X4877" t="s">
        <v>38</v>
      </c>
    </row>
    <row r="4878" spans="1:24" x14ac:dyDescent="0.3">
      <c r="A4878">
        <v>974131</v>
      </c>
      <c r="B4878">
        <v>263192</v>
      </c>
      <c r="C4878" t="s">
        <v>34416</v>
      </c>
      <c r="D4878" t="s">
        <v>34417</v>
      </c>
      <c r="E4878" t="s">
        <v>1658</v>
      </c>
      <c r="F4878" t="s">
        <v>1042</v>
      </c>
      <c r="G4878" t="s">
        <v>27</v>
      </c>
      <c r="H4878" t="s">
        <v>34418</v>
      </c>
      <c r="I4878" t="s">
        <v>34419</v>
      </c>
      <c r="J4878" t="s">
        <v>34420</v>
      </c>
      <c r="K4878">
        <v>62</v>
      </c>
      <c r="L4878" t="s">
        <v>876</v>
      </c>
      <c r="N4878" t="s">
        <v>31</v>
      </c>
      <c r="O4878" t="s">
        <v>21273</v>
      </c>
      <c r="Q4878" t="s">
        <v>33</v>
      </c>
      <c r="R4878" t="s">
        <v>34</v>
      </c>
      <c r="S4878" t="s">
        <v>34421</v>
      </c>
      <c r="T4878" t="s">
        <v>646</v>
      </c>
      <c r="W4878" t="s">
        <v>1672</v>
      </c>
      <c r="X4878" t="s">
        <v>38</v>
      </c>
    </row>
    <row r="4879" spans="1:24" x14ac:dyDescent="0.3">
      <c r="A4879">
        <v>974135</v>
      </c>
      <c r="B4879" t="s">
        <v>34422</v>
      </c>
      <c r="C4879" t="s">
        <v>34423</v>
      </c>
      <c r="D4879" t="s">
        <v>34424</v>
      </c>
      <c r="E4879" t="s">
        <v>195</v>
      </c>
      <c r="F4879" t="s">
        <v>11180</v>
      </c>
      <c r="G4879" t="s">
        <v>43</v>
      </c>
      <c r="H4879" t="s">
        <v>34425</v>
      </c>
      <c r="I4879" t="s">
        <v>34426</v>
      </c>
      <c r="J4879" t="s">
        <v>34427</v>
      </c>
      <c r="K4879">
        <v>37</v>
      </c>
      <c r="L4879" t="s">
        <v>34428</v>
      </c>
      <c r="N4879" t="s">
        <v>31</v>
      </c>
      <c r="O4879" t="s">
        <v>2584</v>
      </c>
      <c r="Q4879" t="s">
        <v>33</v>
      </c>
      <c r="R4879" t="s">
        <v>34</v>
      </c>
      <c r="S4879" t="s">
        <v>16970</v>
      </c>
      <c r="W4879" t="s">
        <v>34429</v>
      </c>
      <c r="X4879" t="s">
        <v>38</v>
      </c>
    </row>
    <row r="4880" spans="1:24" x14ac:dyDescent="0.3">
      <c r="A4880">
        <v>974136</v>
      </c>
      <c r="B4880">
        <v>240208</v>
      </c>
      <c r="C4880" t="s">
        <v>34430</v>
      </c>
      <c r="D4880" t="s">
        <v>34431</v>
      </c>
      <c r="F4880" t="s">
        <v>507</v>
      </c>
      <c r="G4880" t="s">
        <v>27</v>
      </c>
      <c r="H4880" t="s">
        <v>34432</v>
      </c>
      <c r="J4880" t="s">
        <v>34433</v>
      </c>
      <c r="N4880" t="s">
        <v>31</v>
      </c>
      <c r="R4880" t="s">
        <v>78</v>
      </c>
      <c r="S4880" t="s">
        <v>34434</v>
      </c>
      <c r="T4880" t="s">
        <v>1162</v>
      </c>
      <c r="W4880" t="s">
        <v>4090</v>
      </c>
      <c r="X4880" t="s">
        <v>38</v>
      </c>
    </row>
    <row r="4881" spans="1:24" x14ac:dyDescent="0.3">
      <c r="A4881">
        <v>974138</v>
      </c>
      <c r="B4881" t="s">
        <v>31697</v>
      </c>
      <c r="C4881" t="s">
        <v>31698</v>
      </c>
      <c r="D4881" t="s">
        <v>31699</v>
      </c>
      <c r="F4881" t="s">
        <v>1911</v>
      </c>
      <c r="G4881" t="s">
        <v>27</v>
      </c>
      <c r="H4881" t="s">
        <v>34435</v>
      </c>
      <c r="I4881" t="s">
        <v>34436</v>
      </c>
      <c r="J4881" t="s">
        <v>34437</v>
      </c>
      <c r="K4881">
        <v>50</v>
      </c>
      <c r="L4881" t="s">
        <v>5462</v>
      </c>
      <c r="N4881" t="s">
        <v>68</v>
      </c>
      <c r="O4881" t="s">
        <v>21273</v>
      </c>
      <c r="P4881" t="s">
        <v>69</v>
      </c>
      <c r="Q4881" t="s">
        <v>33</v>
      </c>
      <c r="R4881" t="s">
        <v>34</v>
      </c>
      <c r="S4881" t="s">
        <v>31702</v>
      </c>
      <c r="W4881" t="s">
        <v>422</v>
      </c>
      <c r="X4881" t="s">
        <v>38</v>
      </c>
    </row>
    <row r="4882" spans="1:24" x14ac:dyDescent="0.3">
      <c r="A4882">
        <v>974139</v>
      </c>
      <c r="B4882">
        <v>193241</v>
      </c>
      <c r="C4882" t="s">
        <v>34438</v>
      </c>
      <c r="D4882" t="s">
        <v>34439</v>
      </c>
      <c r="F4882" t="s">
        <v>507</v>
      </c>
      <c r="G4882" t="s">
        <v>27</v>
      </c>
      <c r="H4882" t="s">
        <v>34440</v>
      </c>
      <c r="I4882" t="s">
        <v>34441</v>
      </c>
      <c r="J4882" t="s">
        <v>34442</v>
      </c>
      <c r="K4882">
        <v>55</v>
      </c>
      <c r="L4882" t="s">
        <v>34443</v>
      </c>
      <c r="N4882" t="s">
        <v>68</v>
      </c>
      <c r="O4882" t="s">
        <v>2584</v>
      </c>
      <c r="P4882" t="s">
        <v>7929</v>
      </c>
      <c r="Q4882" t="s">
        <v>33</v>
      </c>
      <c r="R4882" t="s">
        <v>34</v>
      </c>
      <c r="S4882" t="s">
        <v>34444</v>
      </c>
      <c r="T4882" t="s">
        <v>34445</v>
      </c>
      <c r="W4882" t="s">
        <v>20036</v>
      </c>
      <c r="X4882" t="s">
        <v>38</v>
      </c>
    </row>
    <row r="4883" spans="1:24" x14ac:dyDescent="0.3">
      <c r="A4883">
        <v>974140</v>
      </c>
      <c r="B4883" t="s">
        <v>27694</v>
      </c>
      <c r="C4883" t="s">
        <v>27695</v>
      </c>
      <c r="D4883" t="s">
        <v>27696</v>
      </c>
      <c r="E4883" t="s">
        <v>195</v>
      </c>
      <c r="F4883" t="s">
        <v>16463</v>
      </c>
      <c r="G4883" t="s">
        <v>43</v>
      </c>
      <c r="H4883" t="s">
        <v>34446</v>
      </c>
      <c r="I4883" t="s">
        <v>34447</v>
      </c>
      <c r="J4883" t="s">
        <v>34448</v>
      </c>
      <c r="K4883">
        <v>22</v>
      </c>
      <c r="N4883" t="s">
        <v>31</v>
      </c>
      <c r="O4883" t="s">
        <v>468</v>
      </c>
      <c r="Q4883" t="s">
        <v>33</v>
      </c>
      <c r="R4883" t="s">
        <v>34</v>
      </c>
      <c r="S4883" t="s">
        <v>27700</v>
      </c>
      <c r="W4883" t="s">
        <v>34449</v>
      </c>
      <c r="X4883" t="s">
        <v>60</v>
      </c>
    </row>
    <row r="4884" spans="1:24" x14ac:dyDescent="0.3">
      <c r="A4884">
        <v>974141</v>
      </c>
      <c r="B4884" t="s">
        <v>34450</v>
      </c>
      <c r="C4884" t="s">
        <v>34451</v>
      </c>
      <c r="D4884" t="s">
        <v>34452</v>
      </c>
      <c r="E4884" t="s">
        <v>195</v>
      </c>
      <c r="F4884" t="s">
        <v>2326</v>
      </c>
      <c r="G4884" t="s">
        <v>27</v>
      </c>
      <c r="H4884" t="s">
        <v>34453</v>
      </c>
      <c r="I4884" t="s">
        <v>34454</v>
      </c>
      <c r="J4884" t="s">
        <v>34455</v>
      </c>
      <c r="K4884">
        <v>44</v>
      </c>
      <c r="L4884" t="s">
        <v>24494</v>
      </c>
      <c r="N4884" t="s">
        <v>68</v>
      </c>
      <c r="O4884" t="s">
        <v>21273</v>
      </c>
      <c r="P4884" t="s">
        <v>24495</v>
      </c>
      <c r="Q4884" t="s">
        <v>33</v>
      </c>
      <c r="R4884" t="s">
        <v>34</v>
      </c>
      <c r="S4884" t="s">
        <v>34456</v>
      </c>
      <c r="W4884" t="s">
        <v>24494</v>
      </c>
      <c r="X4884" t="s">
        <v>38</v>
      </c>
    </row>
    <row r="4885" spans="1:24" x14ac:dyDescent="0.3">
      <c r="A4885">
        <v>974143</v>
      </c>
      <c r="B4885">
        <v>151881</v>
      </c>
      <c r="C4885" t="s">
        <v>34457</v>
      </c>
      <c r="D4885" t="s">
        <v>34458</v>
      </c>
      <c r="E4885" t="s">
        <v>195</v>
      </c>
      <c r="F4885" t="s">
        <v>248</v>
      </c>
      <c r="G4885" t="s">
        <v>43</v>
      </c>
      <c r="H4885" t="s">
        <v>34459</v>
      </c>
      <c r="I4885" t="s">
        <v>34459</v>
      </c>
      <c r="J4885" t="s">
        <v>34460</v>
      </c>
      <c r="K4885">
        <v>0</v>
      </c>
      <c r="N4885" t="s">
        <v>31</v>
      </c>
      <c r="Q4885" t="s">
        <v>33</v>
      </c>
      <c r="R4885" t="s">
        <v>34</v>
      </c>
      <c r="S4885" t="s">
        <v>34461</v>
      </c>
      <c r="W4885" t="s">
        <v>4321</v>
      </c>
    </row>
    <row r="4886" spans="1:24" x14ac:dyDescent="0.3">
      <c r="A4886">
        <v>974145</v>
      </c>
      <c r="B4886">
        <v>304862</v>
      </c>
      <c r="C4886" t="s">
        <v>34462</v>
      </c>
      <c r="D4886" t="s">
        <v>34463</v>
      </c>
      <c r="E4886" t="s">
        <v>140</v>
      </c>
      <c r="F4886" t="s">
        <v>196</v>
      </c>
      <c r="G4886" t="s">
        <v>27</v>
      </c>
      <c r="H4886" t="s">
        <v>34464</v>
      </c>
      <c r="I4886" t="s">
        <v>34465</v>
      </c>
      <c r="J4886" t="s">
        <v>34466</v>
      </c>
      <c r="K4886">
        <v>13</v>
      </c>
      <c r="N4886" t="s">
        <v>31</v>
      </c>
      <c r="O4886" t="s">
        <v>468</v>
      </c>
      <c r="R4886" t="s">
        <v>4136</v>
      </c>
      <c r="S4886" t="s">
        <v>34467</v>
      </c>
      <c r="T4886" t="s">
        <v>34468</v>
      </c>
      <c r="W4886" t="s">
        <v>34469</v>
      </c>
      <c r="X4886" t="s">
        <v>60</v>
      </c>
    </row>
    <row r="4887" spans="1:24" x14ac:dyDescent="0.3">
      <c r="A4887">
        <v>974146</v>
      </c>
      <c r="B4887" t="s">
        <v>34470</v>
      </c>
      <c r="C4887" t="s">
        <v>34471</v>
      </c>
      <c r="D4887" t="s">
        <v>34472</v>
      </c>
      <c r="F4887" t="s">
        <v>847</v>
      </c>
      <c r="G4887" t="s">
        <v>43</v>
      </c>
      <c r="H4887" t="s">
        <v>34473</v>
      </c>
      <c r="I4887" t="s">
        <v>34474</v>
      </c>
      <c r="J4887" t="s">
        <v>34475</v>
      </c>
      <c r="K4887">
        <v>10</v>
      </c>
      <c r="N4887" t="s">
        <v>31</v>
      </c>
      <c r="O4887" t="s">
        <v>468</v>
      </c>
      <c r="Q4887" t="s">
        <v>33</v>
      </c>
      <c r="R4887" t="s">
        <v>34</v>
      </c>
      <c r="S4887" t="s">
        <v>34476</v>
      </c>
      <c r="W4887" t="s">
        <v>34477</v>
      </c>
      <c r="X4887" t="s">
        <v>38</v>
      </c>
    </row>
    <row r="4888" spans="1:24" x14ac:dyDescent="0.3">
      <c r="A4888">
        <v>974147</v>
      </c>
      <c r="B4888">
        <v>268780</v>
      </c>
      <c r="C4888" t="s">
        <v>30323</v>
      </c>
      <c r="D4888" t="s">
        <v>30324</v>
      </c>
      <c r="F4888" t="s">
        <v>1350</v>
      </c>
      <c r="G4888" t="s">
        <v>27</v>
      </c>
      <c r="H4888" t="s">
        <v>34478</v>
      </c>
      <c r="I4888" t="s">
        <v>34479</v>
      </c>
      <c r="J4888" t="s">
        <v>34480</v>
      </c>
      <c r="K4888">
        <v>47</v>
      </c>
      <c r="N4888" t="s">
        <v>31</v>
      </c>
      <c r="O4888" t="s">
        <v>468</v>
      </c>
      <c r="R4888" t="s">
        <v>903</v>
      </c>
      <c r="S4888" t="s">
        <v>30328</v>
      </c>
      <c r="T4888" t="s">
        <v>13314</v>
      </c>
      <c r="W4888" t="s">
        <v>34481</v>
      </c>
      <c r="X4888" t="s">
        <v>38</v>
      </c>
    </row>
    <row r="4889" spans="1:24" x14ac:dyDescent="0.3">
      <c r="A4889">
        <v>974148</v>
      </c>
      <c r="B4889" t="s">
        <v>34482</v>
      </c>
      <c r="C4889" t="s">
        <v>34483</v>
      </c>
      <c r="D4889" t="s">
        <v>34484</v>
      </c>
      <c r="E4889" t="s">
        <v>195</v>
      </c>
      <c r="F4889" t="s">
        <v>1583</v>
      </c>
      <c r="G4889" t="s">
        <v>43</v>
      </c>
      <c r="H4889" t="s">
        <v>34485</v>
      </c>
      <c r="I4889" t="s">
        <v>34486</v>
      </c>
      <c r="J4889" t="s">
        <v>34487</v>
      </c>
      <c r="K4889">
        <v>74</v>
      </c>
      <c r="N4889" t="s">
        <v>31</v>
      </c>
      <c r="O4889" t="s">
        <v>468</v>
      </c>
      <c r="Q4889" t="s">
        <v>33</v>
      </c>
      <c r="R4889" t="s">
        <v>34</v>
      </c>
      <c r="S4889" t="s">
        <v>34488</v>
      </c>
      <c r="W4889" t="s">
        <v>34489</v>
      </c>
      <c r="X4889" t="s">
        <v>38</v>
      </c>
    </row>
    <row r="4890" spans="1:24" x14ac:dyDescent="0.3">
      <c r="A4890">
        <v>974149</v>
      </c>
      <c r="B4890">
        <v>221652</v>
      </c>
      <c r="C4890" t="s">
        <v>34490</v>
      </c>
      <c r="D4890" t="s">
        <v>34491</v>
      </c>
      <c r="E4890" t="s">
        <v>195</v>
      </c>
      <c r="F4890" t="s">
        <v>248</v>
      </c>
      <c r="G4890" t="s">
        <v>27</v>
      </c>
      <c r="H4890" t="s">
        <v>34492</v>
      </c>
      <c r="I4890" t="s">
        <v>34493</v>
      </c>
      <c r="J4890" t="s">
        <v>34494</v>
      </c>
      <c r="K4890">
        <v>61</v>
      </c>
      <c r="L4890" t="s">
        <v>822</v>
      </c>
      <c r="N4890" t="s">
        <v>68</v>
      </c>
      <c r="O4890" t="s">
        <v>21273</v>
      </c>
      <c r="P4890" t="s">
        <v>823</v>
      </c>
      <c r="Q4890" t="s">
        <v>33</v>
      </c>
      <c r="R4890" t="s">
        <v>34</v>
      </c>
      <c r="S4890" t="s">
        <v>34495</v>
      </c>
      <c r="T4890" t="s">
        <v>646</v>
      </c>
      <c r="W4890" t="s">
        <v>21475</v>
      </c>
      <c r="X4890" t="s">
        <v>60</v>
      </c>
    </row>
    <row r="4891" spans="1:24" x14ac:dyDescent="0.3">
      <c r="A4891">
        <v>974150</v>
      </c>
      <c r="B4891">
        <v>162661</v>
      </c>
      <c r="C4891" t="s">
        <v>34496</v>
      </c>
      <c r="D4891" t="s">
        <v>34497</v>
      </c>
      <c r="F4891" t="s">
        <v>514</v>
      </c>
      <c r="G4891" t="s">
        <v>27</v>
      </c>
      <c r="H4891" t="s">
        <v>34498</v>
      </c>
      <c r="I4891" t="s">
        <v>34499</v>
      </c>
      <c r="J4891" t="s">
        <v>34500</v>
      </c>
      <c r="K4891">
        <v>79</v>
      </c>
      <c r="N4891" t="s">
        <v>31</v>
      </c>
      <c r="O4891" t="s">
        <v>32</v>
      </c>
      <c r="Q4891" t="s">
        <v>33</v>
      </c>
      <c r="R4891" t="s">
        <v>34</v>
      </c>
      <c r="S4891" t="s">
        <v>34501</v>
      </c>
      <c r="W4891" t="s">
        <v>34502</v>
      </c>
      <c r="X4891" t="s">
        <v>38</v>
      </c>
    </row>
    <row r="4892" spans="1:24" x14ac:dyDescent="0.3">
      <c r="A4892">
        <v>974152</v>
      </c>
      <c r="B4892" t="s">
        <v>34503</v>
      </c>
      <c r="C4892" t="s">
        <v>34504</v>
      </c>
      <c r="D4892" t="s">
        <v>34505</v>
      </c>
      <c r="E4892" t="s">
        <v>195</v>
      </c>
      <c r="F4892" t="s">
        <v>30004</v>
      </c>
      <c r="G4892" t="s">
        <v>27</v>
      </c>
      <c r="H4892" t="s">
        <v>34506</v>
      </c>
      <c r="I4892" t="s">
        <v>34507</v>
      </c>
      <c r="J4892" t="s">
        <v>34508</v>
      </c>
      <c r="K4892">
        <v>37</v>
      </c>
      <c r="M4892" t="s">
        <v>34509</v>
      </c>
      <c r="N4892" t="s">
        <v>68</v>
      </c>
      <c r="O4892" t="s">
        <v>6677</v>
      </c>
      <c r="P4892" t="s">
        <v>690</v>
      </c>
      <c r="Q4892" t="s">
        <v>33</v>
      </c>
      <c r="R4892" t="s">
        <v>34</v>
      </c>
      <c r="S4892" t="s">
        <v>34510</v>
      </c>
      <c r="W4892" t="s">
        <v>34511</v>
      </c>
      <c r="X4892" t="s">
        <v>60</v>
      </c>
    </row>
    <row r="4893" spans="1:24" x14ac:dyDescent="0.3">
      <c r="A4893">
        <v>974153</v>
      </c>
      <c r="B4893">
        <v>302350</v>
      </c>
      <c r="C4893" t="s">
        <v>34512</v>
      </c>
      <c r="D4893" t="s">
        <v>34513</v>
      </c>
      <c r="F4893" t="s">
        <v>1054</v>
      </c>
      <c r="G4893" t="s">
        <v>27</v>
      </c>
      <c r="H4893" t="s">
        <v>34514</v>
      </c>
      <c r="I4893" t="s">
        <v>34515</v>
      </c>
      <c r="J4893" t="s">
        <v>34516</v>
      </c>
      <c r="K4893">
        <v>68</v>
      </c>
      <c r="N4893" t="s">
        <v>31</v>
      </c>
      <c r="O4893" t="s">
        <v>468</v>
      </c>
      <c r="Q4893" t="s">
        <v>33</v>
      </c>
      <c r="R4893" t="s">
        <v>34</v>
      </c>
      <c r="S4893" t="s">
        <v>34517</v>
      </c>
      <c r="T4893" t="s">
        <v>7722</v>
      </c>
      <c r="W4893" t="s">
        <v>34518</v>
      </c>
      <c r="X4893" t="s">
        <v>38</v>
      </c>
    </row>
    <row r="4894" spans="1:24" x14ac:dyDescent="0.3">
      <c r="A4894">
        <v>974154</v>
      </c>
      <c r="B4894">
        <v>295512</v>
      </c>
      <c r="C4894" t="s">
        <v>34519</v>
      </c>
      <c r="D4894" t="s">
        <v>34520</v>
      </c>
      <c r="F4894" t="s">
        <v>320</v>
      </c>
      <c r="G4894" t="s">
        <v>43</v>
      </c>
      <c r="H4894" t="s">
        <v>34521</v>
      </c>
      <c r="I4894" t="s">
        <v>34522</v>
      </c>
      <c r="J4894" t="s">
        <v>34523</v>
      </c>
      <c r="K4894">
        <v>63</v>
      </c>
      <c r="L4894" t="s">
        <v>34524</v>
      </c>
      <c r="N4894" t="s">
        <v>68</v>
      </c>
      <c r="O4894" t="s">
        <v>419</v>
      </c>
      <c r="P4894" t="s">
        <v>577</v>
      </c>
      <c r="Q4894" t="s">
        <v>33</v>
      </c>
      <c r="R4894" t="s">
        <v>34</v>
      </c>
      <c r="S4894" t="s">
        <v>34525</v>
      </c>
      <c r="T4894" t="s">
        <v>34526</v>
      </c>
      <c r="W4894" t="s">
        <v>34527</v>
      </c>
      <c r="X4894" t="s">
        <v>38</v>
      </c>
    </row>
    <row r="4895" spans="1:24" x14ac:dyDescent="0.3">
      <c r="A4895">
        <v>974155</v>
      </c>
      <c r="B4895" t="s">
        <v>34528</v>
      </c>
      <c r="C4895" t="s">
        <v>34529</v>
      </c>
      <c r="D4895" t="s">
        <v>34530</v>
      </c>
      <c r="F4895" t="s">
        <v>53</v>
      </c>
      <c r="G4895" t="s">
        <v>27</v>
      </c>
      <c r="H4895" t="s">
        <v>34531</v>
      </c>
      <c r="I4895" t="s">
        <v>34532</v>
      </c>
      <c r="J4895" t="s">
        <v>34533</v>
      </c>
      <c r="K4895">
        <v>86</v>
      </c>
      <c r="N4895" t="s">
        <v>31</v>
      </c>
      <c r="O4895" t="s">
        <v>419</v>
      </c>
      <c r="Q4895" t="s">
        <v>33</v>
      </c>
      <c r="R4895" t="s">
        <v>34</v>
      </c>
      <c r="S4895" t="s">
        <v>34534</v>
      </c>
      <c r="W4895" t="s">
        <v>24634</v>
      </c>
      <c r="X4895" t="s">
        <v>38</v>
      </c>
    </row>
    <row r="4896" spans="1:24" x14ac:dyDescent="0.3">
      <c r="A4896">
        <v>974157</v>
      </c>
      <c r="B4896">
        <v>38140</v>
      </c>
      <c r="C4896" t="s">
        <v>34535</v>
      </c>
      <c r="D4896" t="s">
        <v>34536</v>
      </c>
      <c r="E4896" t="s">
        <v>140</v>
      </c>
      <c r="F4896" t="s">
        <v>1864</v>
      </c>
      <c r="G4896" t="s">
        <v>27</v>
      </c>
      <c r="H4896" t="s">
        <v>34537</v>
      </c>
      <c r="I4896" t="s">
        <v>34538</v>
      </c>
      <c r="J4896" t="s">
        <v>34539</v>
      </c>
      <c r="K4896">
        <v>122</v>
      </c>
      <c r="N4896" t="s">
        <v>31</v>
      </c>
      <c r="O4896" t="s">
        <v>468</v>
      </c>
      <c r="Q4896" t="s">
        <v>33</v>
      </c>
      <c r="R4896" t="s">
        <v>34</v>
      </c>
      <c r="S4896" t="s">
        <v>34540</v>
      </c>
      <c r="T4896" t="s">
        <v>3448</v>
      </c>
      <c r="W4896" t="s">
        <v>34541</v>
      </c>
      <c r="X4896" t="s">
        <v>38</v>
      </c>
    </row>
    <row r="4897" spans="1:24" x14ac:dyDescent="0.3">
      <c r="A4897">
        <v>974161</v>
      </c>
      <c r="B4897" t="s">
        <v>34542</v>
      </c>
      <c r="C4897" t="s">
        <v>34543</v>
      </c>
      <c r="D4897" t="s">
        <v>34544</v>
      </c>
      <c r="E4897" t="s">
        <v>195</v>
      </c>
      <c r="F4897" t="s">
        <v>441</v>
      </c>
      <c r="G4897" t="s">
        <v>43</v>
      </c>
      <c r="H4897" t="s">
        <v>34545</v>
      </c>
      <c r="I4897" t="s">
        <v>34546</v>
      </c>
      <c r="J4897" t="s">
        <v>34547</v>
      </c>
      <c r="K4897">
        <v>106</v>
      </c>
      <c r="N4897" t="s">
        <v>31</v>
      </c>
      <c r="O4897" t="s">
        <v>468</v>
      </c>
      <c r="Q4897" t="s">
        <v>33</v>
      </c>
      <c r="R4897" t="s">
        <v>34</v>
      </c>
      <c r="S4897" t="s">
        <v>34548</v>
      </c>
      <c r="T4897" t="s">
        <v>34549</v>
      </c>
      <c r="W4897" t="s">
        <v>34550</v>
      </c>
      <c r="X4897" t="s">
        <v>38</v>
      </c>
    </row>
    <row r="4898" spans="1:24" x14ac:dyDescent="0.3">
      <c r="A4898">
        <v>974162</v>
      </c>
      <c r="B4898" t="s">
        <v>34551</v>
      </c>
      <c r="C4898" t="s">
        <v>34552</v>
      </c>
      <c r="D4898" t="s">
        <v>34553</v>
      </c>
      <c r="E4898" t="s">
        <v>140</v>
      </c>
      <c r="F4898" t="s">
        <v>630</v>
      </c>
      <c r="G4898" t="s">
        <v>27</v>
      </c>
      <c r="H4898" t="s">
        <v>34554</v>
      </c>
      <c r="I4898" t="s">
        <v>34555</v>
      </c>
      <c r="J4898" t="s">
        <v>34556</v>
      </c>
      <c r="K4898">
        <v>109</v>
      </c>
      <c r="N4898" t="s">
        <v>31</v>
      </c>
      <c r="O4898" t="s">
        <v>32</v>
      </c>
      <c r="Q4898" t="s">
        <v>33</v>
      </c>
      <c r="R4898" t="s">
        <v>34</v>
      </c>
      <c r="S4898" t="s">
        <v>34557</v>
      </c>
      <c r="T4898" t="s">
        <v>3155</v>
      </c>
      <c r="W4898" t="s">
        <v>13808</v>
      </c>
      <c r="X4898" t="s">
        <v>38</v>
      </c>
    </row>
    <row r="4899" spans="1:24" x14ac:dyDescent="0.3">
      <c r="A4899">
        <v>974163</v>
      </c>
      <c r="B4899" t="s">
        <v>34558</v>
      </c>
      <c r="C4899" t="s">
        <v>34559</v>
      </c>
      <c r="D4899" t="s">
        <v>34560</v>
      </c>
      <c r="F4899" t="s">
        <v>1054</v>
      </c>
      <c r="G4899" t="s">
        <v>27</v>
      </c>
      <c r="H4899" t="s">
        <v>34561</v>
      </c>
      <c r="I4899" t="s">
        <v>34562</v>
      </c>
      <c r="J4899" t="s">
        <v>34563</v>
      </c>
      <c r="K4899">
        <v>28</v>
      </c>
      <c r="L4899" t="s">
        <v>726</v>
      </c>
      <c r="N4899" t="s">
        <v>68</v>
      </c>
      <c r="O4899" t="s">
        <v>468</v>
      </c>
      <c r="P4899" t="s">
        <v>706</v>
      </c>
      <c r="Q4899" t="s">
        <v>33</v>
      </c>
      <c r="R4899" t="s">
        <v>34</v>
      </c>
      <c r="S4899" t="s">
        <v>34564</v>
      </c>
      <c r="T4899" t="s">
        <v>34565</v>
      </c>
      <c r="W4899" t="s">
        <v>726</v>
      </c>
      <c r="X4899" t="s">
        <v>60</v>
      </c>
    </row>
    <row r="4900" spans="1:24" x14ac:dyDescent="0.3">
      <c r="A4900">
        <v>974164</v>
      </c>
      <c r="B4900">
        <v>14168</v>
      </c>
      <c r="C4900" t="s">
        <v>34566</v>
      </c>
      <c r="D4900" t="s">
        <v>34567</v>
      </c>
      <c r="E4900" t="s">
        <v>2001</v>
      </c>
      <c r="F4900" t="s">
        <v>979</v>
      </c>
      <c r="G4900" t="s">
        <v>43</v>
      </c>
      <c r="H4900" t="s">
        <v>34568</v>
      </c>
      <c r="I4900" t="s">
        <v>34569</v>
      </c>
      <c r="J4900" t="s">
        <v>34570</v>
      </c>
      <c r="K4900">
        <v>28</v>
      </c>
      <c r="L4900" t="s">
        <v>726</v>
      </c>
      <c r="N4900" t="s">
        <v>68</v>
      </c>
      <c r="O4900" t="s">
        <v>32</v>
      </c>
      <c r="P4900" t="s">
        <v>706</v>
      </c>
      <c r="Q4900" t="s">
        <v>33</v>
      </c>
      <c r="R4900" t="s">
        <v>34</v>
      </c>
      <c r="S4900" t="s">
        <v>34571</v>
      </c>
      <c r="T4900" t="s">
        <v>793</v>
      </c>
      <c r="W4900" t="s">
        <v>726</v>
      </c>
      <c r="X4900" t="s">
        <v>60</v>
      </c>
    </row>
    <row r="4901" spans="1:24" x14ac:dyDescent="0.3">
      <c r="A4901">
        <v>974166</v>
      </c>
      <c r="B4901" t="s">
        <v>34572</v>
      </c>
      <c r="C4901" t="s">
        <v>34573</v>
      </c>
      <c r="D4901" t="s">
        <v>34574</v>
      </c>
      <c r="F4901" t="s">
        <v>165</v>
      </c>
      <c r="G4901" t="s">
        <v>27</v>
      </c>
      <c r="H4901" t="s">
        <v>34575</v>
      </c>
      <c r="I4901" t="s">
        <v>34576</v>
      </c>
      <c r="J4901" t="s">
        <v>34577</v>
      </c>
      <c r="K4901">
        <v>85</v>
      </c>
      <c r="N4901" t="s">
        <v>31</v>
      </c>
      <c r="O4901" t="s">
        <v>468</v>
      </c>
      <c r="Q4901" t="s">
        <v>33</v>
      </c>
      <c r="R4901" t="s">
        <v>34</v>
      </c>
      <c r="S4901" t="s">
        <v>34578</v>
      </c>
      <c r="T4901" t="s">
        <v>2443</v>
      </c>
      <c r="W4901" t="s">
        <v>3587</v>
      </c>
      <c r="X4901" t="s">
        <v>38</v>
      </c>
    </row>
    <row r="4902" spans="1:24" x14ac:dyDescent="0.3">
      <c r="A4902">
        <v>974168</v>
      </c>
      <c r="B4902">
        <v>49489</v>
      </c>
      <c r="C4902" t="s">
        <v>34579</v>
      </c>
      <c r="D4902" t="s">
        <v>34580</v>
      </c>
      <c r="F4902" t="s">
        <v>84</v>
      </c>
      <c r="G4902" t="s">
        <v>43</v>
      </c>
      <c r="H4902" t="s">
        <v>34581</v>
      </c>
      <c r="I4902" t="s">
        <v>34582</v>
      </c>
      <c r="J4902" t="s">
        <v>34583</v>
      </c>
      <c r="K4902">
        <v>73</v>
      </c>
      <c r="N4902" t="s">
        <v>31</v>
      </c>
      <c r="O4902" t="s">
        <v>468</v>
      </c>
      <c r="Q4902" t="s">
        <v>33</v>
      </c>
      <c r="R4902" t="s">
        <v>34</v>
      </c>
      <c r="S4902" t="s">
        <v>34584</v>
      </c>
      <c r="T4902" t="s">
        <v>3155</v>
      </c>
      <c r="W4902" t="s">
        <v>34585</v>
      </c>
      <c r="X4902" t="s">
        <v>38</v>
      </c>
    </row>
    <row r="4903" spans="1:24" x14ac:dyDescent="0.3">
      <c r="A4903">
        <v>974171</v>
      </c>
      <c r="B4903">
        <v>256221</v>
      </c>
      <c r="C4903" t="s">
        <v>34586</v>
      </c>
      <c r="D4903" t="s">
        <v>34587</v>
      </c>
      <c r="F4903" t="s">
        <v>320</v>
      </c>
      <c r="G4903" t="s">
        <v>43</v>
      </c>
      <c r="H4903" t="s">
        <v>34588</v>
      </c>
      <c r="I4903" t="s">
        <v>34589</v>
      </c>
      <c r="J4903" t="s">
        <v>34590</v>
      </c>
      <c r="K4903">
        <v>77</v>
      </c>
      <c r="N4903" t="s">
        <v>31</v>
      </c>
      <c r="O4903" t="s">
        <v>468</v>
      </c>
      <c r="Q4903" t="s">
        <v>33</v>
      </c>
      <c r="R4903" t="s">
        <v>34</v>
      </c>
      <c r="S4903" t="s">
        <v>34591</v>
      </c>
      <c r="W4903" t="s">
        <v>34592</v>
      </c>
      <c r="X4903" t="s">
        <v>38</v>
      </c>
    </row>
    <row r="4904" spans="1:24" x14ac:dyDescent="0.3">
      <c r="A4904">
        <v>974172</v>
      </c>
      <c r="B4904" t="s">
        <v>34593</v>
      </c>
      <c r="C4904" t="s">
        <v>34594</v>
      </c>
      <c r="D4904" t="s">
        <v>34595</v>
      </c>
      <c r="F4904" t="s">
        <v>441</v>
      </c>
      <c r="G4904" t="s">
        <v>43</v>
      </c>
      <c r="H4904" t="s">
        <v>34596</v>
      </c>
      <c r="I4904" t="s">
        <v>34597</v>
      </c>
      <c r="J4904" t="s">
        <v>34598</v>
      </c>
      <c r="K4904">
        <v>16</v>
      </c>
      <c r="L4904" t="s">
        <v>2556</v>
      </c>
      <c r="N4904" t="s">
        <v>68</v>
      </c>
      <c r="O4904" t="s">
        <v>419</v>
      </c>
      <c r="P4904" t="s">
        <v>2423</v>
      </c>
      <c r="Q4904" t="s">
        <v>33</v>
      </c>
      <c r="R4904" t="s">
        <v>34</v>
      </c>
      <c r="S4904" t="s">
        <v>34599</v>
      </c>
      <c r="T4904" t="s">
        <v>15265</v>
      </c>
      <c r="W4904" t="s">
        <v>13812</v>
      </c>
      <c r="X4904" t="s">
        <v>60</v>
      </c>
    </row>
    <row r="4905" spans="1:24" x14ac:dyDescent="0.3">
      <c r="A4905">
        <v>974173</v>
      </c>
      <c r="B4905">
        <v>285529</v>
      </c>
      <c r="C4905" t="s">
        <v>33464</v>
      </c>
      <c r="D4905" t="s">
        <v>33465</v>
      </c>
      <c r="F4905" t="s">
        <v>485</v>
      </c>
      <c r="G4905" t="s">
        <v>43</v>
      </c>
      <c r="H4905" t="s">
        <v>34600</v>
      </c>
      <c r="I4905" t="s">
        <v>34601</v>
      </c>
      <c r="J4905" t="s">
        <v>34602</v>
      </c>
      <c r="K4905">
        <v>13</v>
      </c>
      <c r="L4905" t="s">
        <v>34603</v>
      </c>
      <c r="N4905" t="s">
        <v>31</v>
      </c>
      <c r="O4905" t="s">
        <v>3200</v>
      </c>
      <c r="Q4905" t="s">
        <v>33</v>
      </c>
      <c r="R4905" t="s">
        <v>34</v>
      </c>
      <c r="S4905" t="s">
        <v>33470</v>
      </c>
      <c r="W4905" t="s">
        <v>34604</v>
      </c>
      <c r="X4905" t="s">
        <v>60</v>
      </c>
    </row>
    <row r="4906" spans="1:24" x14ac:dyDescent="0.3">
      <c r="A4906">
        <v>974174</v>
      </c>
      <c r="B4906">
        <v>186975</v>
      </c>
      <c r="C4906" t="s">
        <v>34605</v>
      </c>
      <c r="D4906" t="s">
        <v>34606</v>
      </c>
      <c r="E4906" t="s">
        <v>195</v>
      </c>
      <c r="F4906" t="s">
        <v>6072</v>
      </c>
      <c r="G4906" t="s">
        <v>27</v>
      </c>
      <c r="H4906" t="s">
        <v>34607</v>
      </c>
      <c r="I4906" t="s">
        <v>34608</v>
      </c>
      <c r="J4906" t="s">
        <v>34609</v>
      </c>
      <c r="K4906">
        <v>58</v>
      </c>
      <c r="N4906" t="s">
        <v>31</v>
      </c>
      <c r="O4906" t="s">
        <v>32</v>
      </c>
      <c r="Q4906" t="s">
        <v>33</v>
      </c>
      <c r="R4906" t="s">
        <v>34</v>
      </c>
      <c r="S4906" t="s">
        <v>34610</v>
      </c>
      <c r="T4906" t="s">
        <v>34611</v>
      </c>
      <c r="W4906" t="s">
        <v>34612</v>
      </c>
      <c r="X4906" t="s">
        <v>60</v>
      </c>
    </row>
    <row r="4907" spans="1:24" x14ac:dyDescent="0.3">
      <c r="A4907">
        <v>974175</v>
      </c>
      <c r="B4907" t="s">
        <v>34613</v>
      </c>
      <c r="C4907" t="s">
        <v>34614</v>
      </c>
      <c r="D4907" t="s">
        <v>34615</v>
      </c>
      <c r="F4907" t="s">
        <v>603</v>
      </c>
      <c r="G4907" t="s">
        <v>43</v>
      </c>
      <c r="H4907" t="s">
        <v>34616</v>
      </c>
      <c r="J4907" t="s">
        <v>34617</v>
      </c>
      <c r="N4907" t="s">
        <v>31</v>
      </c>
      <c r="R4907" t="s">
        <v>78</v>
      </c>
      <c r="S4907" t="s">
        <v>34618</v>
      </c>
      <c r="T4907" t="s">
        <v>503</v>
      </c>
      <c r="W4907" t="s">
        <v>34619</v>
      </c>
      <c r="X4907" t="s">
        <v>38</v>
      </c>
    </row>
    <row r="4908" spans="1:24" x14ac:dyDescent="0.3">
      <c r="A4908">
        <v>974176</v>
      </c>
      <c r="B4908" t="s">
        <v>34620</v>
      </c>
      <c r="C4908" t="s">
        <v>34621</v>
      </c>
      <c r="D4908" t="s">
        <v>34622</v>
      </c>
      <c r="F4908" t="s">
        <v>75</v>
      </c>
      <c r="G4908" t="s">
        <v>43</v>
      </c>
      <c r="H4908" t="s">
        <v>34623</v>
      </c>
      <c r="I4908" t="s">
        <v>34623</v>
      </c>
      <c r="J4908" t="s">
        <v>34624</v>
      </c>
      <c r="K4908">
        <v>0</v>
      </c>
      <c r="L4908" t="s">
        <v>34625</v>
      </c>
      <c r="N4908" t="s">
        <v>68</v>
      </c>
      <c r="O4908" t="s">
        <v>6677</v>
      </c>
      <c r="P4908" t="s">
        <v>7625</v>
      </c>
      <c r="Q4908" t="s">
        <v>33</v>
      </c>
      <c r="R4908" t="s">
        <v>34</v>
      </c>
      <c r="S4908" t="s">
        <v>34626</v>
      </c>
      <c r="W4908" t="s">
        <v>34627</v>
      </c>
    </row>
    <row r="4909" spans="1:24" x14ac:dyDescent="0.3">
      <c r="A4909">
        <v>974177</v>
      </c>
      <c r="B4909">
        <v>186349</v>
      </c>
      <c r="C4909" t="s">
        <v>34628</v>
      </c>
      <c r="D4909" t="s">
        <v>34629</v>
      </c>
      <c r="F4909" t="s">
        <v>738</v>
      </c>
      <c r="G4909" t="s">
        <v>27</v>
      </c>
      <c r="H4909" t="s">
        <v>34623</v>
      </c>
      <c r="I4909" t="s">
        <v>34630</v>
      </c>
      <c r="J4909" t="s">
        <v>34631</v>
      </c>
      <c r="K4909">
        <v>81</v>
      </c>
      <c r="N4909" t="s">
        <v>31</v>
      </c>
      <c r="O4909" t="s">
        <v>468</v>
      </c>
      <c r="Q4909" t="s">
        <v>33</v>
      </c>
      <c r="R4909" t="s">
        <v>34</v>
      </c>
      <c r="S4909" t="s">
        <v>34632</v>
      </c>
      <c r="W4909" t="s">
        <v>34633</v>
      </c>
      <c r="X4909" t="s">
        <v>38</v>
      </c>
    </row>
    <row r="4910" spans="1:24" x14ac:dyDescent="0.3">
      <c r="A4910">
        <v>974179</v>
      </c>
      <c r="B4910" t="s">
        <v>34634</v>
      </c>
      <c r="C4910" t="s">
        <v>34635</v>
      </c>
      <c r="D4910" t="s">
        <v>34636</v>
      </c>
      <c r="E4910" t="s">
        <v>140</v>
      </c>
      <c r="F4910" t="s">
        <v>1911</v>
      </c>
      <c r="G4910" t="s">
        <v>43</v>
      </c>
      <c r="H4910" t="s">
        <v>34637</v>
      </c>
      <c r="I4910" t="s">
        <v>34638</v>
      </c>
      <c r="J4910" t="s">
        <v>34639</v>
      </c>
      <c r="K4910">
        <v>12</v>
      </c>
      <c r="N4910" t="s">
        <v>31</v>
      </c>
      <c r="O4910" t="s">
        <v>468</v>
      </c>
      <c r="Q4910" t="s">
        <v>33</v>
      </c>
      <c r="R4910" t="s">
        <v>34</v>
      </c>
      <c r="S4910" t="s">
        <v>34640</v>
      </c>
      <c r="T4910" t="s">
        <v>34641</v>
      </c>
      <c r="W4910" t="s">
        <v>15089</v>
      </c>
      <c r="X4910" t="s">
        <v>60</v>
      </c>
    </row>
    <row r="4911" spans="1:24" x14ac:dyDescent="0.3">
      <c r="A4911">
        <v>974180</v>
      </c>
      <c r="B4911" t="s">
        <v>34642</v>
      </c>
      <c r="C4911" t="s">
        <v>34643</v>
      </c>
      <c r="D4911" t="s">
        <v>34644</v>
      </c>
      <c r="E4911" t="s">
        <v>140</v>
      </c>
      <c r="F4911" t="s">
        <v>26</v>
      </c>
      <c r="G4911" t="s">
        <v>27</v>
      </c>
      <c r="H4911" t="s">
        <v>34637</v>
      </c>
      <c r="I4911" t="s">
        <v>34645</v>
      </c>
      <c r="J4911" t="s">
        <v>34646</v>
      </c>
      <c r="K4911">
        <v>78</v>
      </c>
      <c r="N4911" t="s">
        <v>31</v>
      </c>
      <c r="O4911" t="s">
        <v>468</v>
      </c>
      <c r="R4911" t="s">
        <v>903</v>
      </c>
      <c r="S4911" t="s">
        <v>34647</v>
      </c>
      <c r="W4911" t="s">
        <v>34648</v>
      </c>
      <c r="X4911" t="s">
        <v>38</v>
      </c>
    </row>
    <row r="4912" spans="1:24" x14ac:dyDescent="0.3">
      <c r="A4912">
        <v>974181</v>
      </c>
      <c r="B4912" t="s">
        <v>34649</v>
      </c>
      <c r="C4912" t="s">
        <v>34650</v>
      </c>
      <c r="D4912" t="s">
        <v>34651</v>
      </c>
      <c r="F4912" t="s">
        <v>75</v>
      </c>
      <c r="G4912" t="s">
        <v>43</v>
      </c>
      <c r="H4912" t="s">
        <v>34652</v>
      </c>
      <c r="J4912" t="s">
        <v>34653</v>
      </c>
      <c r="N4912" t="s">
        <v>31</v>
      </c>
      <c r="R4912" t="s">
        <v>78</v>
      </c>
      <c r="S4912" t="s">
        <v>34654</v>
      </c>
      <c r="T4912" t="s">
        <v>13209</v>
      </c>
      <c r="W4912" t="s">
        <v>718</v>
      </c>
      <c r="X4912" t="s">
        <v>38</v>
      </c>
    </row>
    <row r="4913" spans="1:24" x14ac:dyDescent="0.3">
      <c r="A4913">
        <v>974183</v>
      </c>
      <c r="B4913" t="s">
        <v>33479</v>
      </c>
      <c r="C4913" t="s">
        <v>33480</v>
      </c>
      <c r="D4913" t="s">
        <v>33481</v>
      </c>
      <c r="F4913" t="s">
        <v>685</v>
      </c>
      <c r="G4913" t="s">
        <v>43</v>
      </c>
      <c r="H4913" t="s">
        <v>34655</v>
      </c>
      <c r="J4913" t="s">
        <v>34656</v>
      </c>
      <c r="N4913" t="s">
        <v>31</v>
      </c>
      <c r="R4913" t="s">
        <v>78</v>
      </c>
      <c r="S4913" t="s">
        <v>33487</v>
      </c>
      <c r="W4913" t="s">
        <v>34657</v>
      </c>
      <c r="X4913" t="s">
        <v>60</v>
      </c>
    </row>
    <row r="4914" spans="1:24" x14ac:dyDescent="0.3">
      <c r="A4914">
        <v>974184</v>
      </c>
      <c r="B4914">
        <v>116353</v>
      </c>
      <c r="C4914" t="s">
        <v>34658</v>
      </c>
      <c r="D4914" t="s">
        <v>34659</v>
      </c>
      <c r="F4914" t="s">
        <v>209</v>
      </c>
      <c r="G4914" t="s">
        <v>27</v>
      </c>
      <c r="H4914" t="s">
        <v>34660</v>
      </c>
      <c r="I4914" t="s">
        <v>34661</v>
      </c>
      <c r="J4914" t="s">
        <v>34662</v>
      </c>
      <c r="K4914">
        <v>54</v>
      </c>
      <c r="L4914" t="s">
        <v>1388</v>
      </c>
      <c r="N4914" t="s">
        <v>68</v>
      </c>
      <c r="O4914" t="s">
        <v>32</v>
      </c>
      <c r="P4914" t="s">
        <v>69</v>
      </c>
      <c r="Q4914" t="s">
        <v>33</v>
      </c>
      <c r="R4914" t="s">
        <v>34</v>
      </c>
      <c r="S4914" t="s">
        <v>34663</v>
      </c>
      <c r="W4914" t="s">
        <v>72</v>
      </c>
      <c r="X4914" t="s">
        <v>38</v>
      </c>
    </row>
    <row r="4915" spans="1:24" x14ac:dyDescent="0.3">
      <c r="A4915">
        <v>974189</v>
      </c>
      <c r="B4915" t="s">
        <v>34664</v>
      </c>
      <c r="C4915" t="s">
        <v>34665</v>
      </c>
      <c r="D4915" t="s">
        <v>34666</v>
      </c>
      <c r="F4915" t="s">
        <v>909</v>
      </c>
      <c r="G4915" t="s">
        <v>27</v>
      </c>
      <c r="H4915" t="s">
        <v>34667</v>
      </c>
      <c r="I4915" t="s">
        <v>34668</v>
      </c>
      <c r="J4915" t="s">
        <v>34669</v>
      </c>
      <c r="K4915">
        <v>99</v>
      </c>
      <c r="N4915" t="s">
        <v>31</v>
      </c>
      <c r="O4915" t="s">
        <v>32</v>
      </c>
      <c r="Q4915" t="s">
        <v>33</v>
      </c>
      <c r="R4915" t="s">
        <v>34</v>
      </c>
      <c r="S4915" t="s">
        <v>34670</v>
      </c>
      <c r="T4915" t="s">
        <v>1345</v>
      </c>
      <c r="W4915" t="s">
        <v>34671</v>
      </c>
      <c r="X4915" t="s">
        <v>38</v>
      </c>
    </row>
    <row r="4916" spans="1:24" x14ac:dyDescent="0.3">
      <c r="A4916">
        <v>974190</v>
      </c>
      <c r="B4916">
        <v>96332</v>
      </c>
      <c r="C4916" t="s">
        <v>34672</v>
      </c>
      <c r="D4916" t="s">
        <v>34673</v>
      </c>
      <c r="F4916" t="s">
        <v>1156</v>
      </c>
      <c r="G4916" t="s">
        <v>27</v>
      </c>
      <c r="H4916" t="s">
        <v>34674</v>
      </c>
      <c r="I4916" t="s">
        <v>34675</v>
      </c>
      <c r="J4916" t="s">
        <v>34676</v>
      </c>
      <c r="K4916">
        <v>71</v>
      </c>
      <c r="N4916" t="s">
        <v>31</v>
      </c>
      <c r="O4916" t="s">
        <v>468</v>
      </c>
      <c r="Q4916" t="s">
        <v>33</v>
      </c>
      <c r="R4916" t="s">
        <v>34</v>
      </c>
      <c r="S4916" t="s">
        <v>34677</v>
      </c>
      <c r="T4916" t="s">
        <v>36</v>
      </c>
      <c r="W4916" t="s">
        <v>34678</v>
      </c>
      <c r="X4916" t="s">
        <v>38</v>
      </c>
    </row>
    <row r="4917" spans="1:24" x14ac:dyDescent="0.3">
      <c r="A4917">
        <v>974193</v>
      </c>
      <c r="B4917">
        <v>43692</v>
      </c>
      <c r="C4917" t="s">
        <v>34679</v>
      </c>
      <c r="D4917" t="s">
        <v>34680</v>
      </c>
      <c r="E4917" t="s">
        <v>195</v>
      </c>
      <c r="F4917" t="s">
        <v>572</v>
      </c>
      <c r="G4917" t="s">
        <v>27</v>
      </c>
      <c r="H4917" t="s">
        <v>34681</v>
      </c>
      <c r="I4917" t="s">
        <v>34682</v>
      </c>
      <c r="J4917" t="s">
        <v>34683</v>
      </c>
      <c r="K4917">
        <v>33</v>
      </c>
      <c r="L4917" t="s">
        <v>24782</v>
      </c>
      <c r="N4917" t="s">
        <v>68</v>
      </c>
      <c r="O4917" t="s">
        <v>170</v>
      </c>
      <c r="P4917" t="s">
        <v>400</v>
      </c>
      <c r="Q4917" t="s">
        <v>33</v>
      </c>
      <c r="R4917" t="s">
        <v>34</v>
      </c>
      <c r="S4917" t="s">
        <v>34684</v>
      </c>
      <c r="T4917" t="s">
        <v>34685</v>
      </c>
      <c r="W4917" t="s">
        <v>34686</v>
      </c>
      <c r="X4917" t="s">
        <v>60</v>
      </c>
    </row>
    <row r="4918" spans="1:24" x14ac:dyDescent="0.3">
      <c r="A4918">
        <v>974195</v>
      </c>
      <c r="B4918">
        <v>286168</v>
      </c>
      <c r="C4918" t="s">
        <v>34687</v>
      </c>
      <c r="D4918" t="s">
        <v>34688</v>
      </c>
      <c r="F4918" t="s">
        <v>92</v>
      </c>
      <c r="G4918" t="s">
        <v>43</v>
      </c>
      <c r="H4918" t="s">
        <v>34689</v>
      </c>
      <c r="I4918" t="s">
        <v>34690</v>
      </c>
      <c r="J4918" t="s">
        <v>34691</v>
      </c>
      <c r="K4918">
        <v>40</v>
      </c>
      <c r="L4918" t="s">
        <v>5748</v>
      </c>
      <c r="N4918" t="s">
        <v>68</v>
      </c>
      <c r="O4918" t="s">
        <v>32</v>
      </c>
      <c r="P4918" t="s">
        <v>30306</v>
      </c>
      <c r="Q4918" t="s">
        <v>33</v>
      </c>
      <c r="R4918" t="s">
        <v>34</v>
      </c>
      <c r="S4918" t="s">
        <v>34692</v>
      </c>
      <c r="T4918" t="s">
        <v>390</v>
      </c>
      <c r="W4918" t="s">
        <v>34693</v>
      </c>
      <c r="X4918" t="s">
        <v>38</v>
      </c>
    </row>
    <row r="4919" spans="1:24" x14ac:dyDescent="0.3">
      <c r="A4919">
        <v>974196</v>
      </c>
      <c r="B4919" t="s">
        <v>34694</v>
      </c>
      <c r="C4919" t="s">
        <v>34695</v>
      </c>
      <c r="D4919" t="s">
        <v>34696</v>
      </c>
      <c r="F4919" t="s">
        <v>685</v>
      </c>
      <c r="G4919" t="s">
        <v>43</v>
      </c>
      <c r="H4919" t="s">
        <v>34697</v>
      </c>
      <c r="I4919" t="s">
        <v>34698</v>
      </c>
      <c r="J4919" t="s">
        <v>34699</v>
      </c>
      <c r="K4919">
        <v>24</v>
      </c>
      <c r="N4919" t="s">
        <v>31</v>
      </c>
      <c r="O4919" t="s">
        <v>468</v>
      </c>
      <c r="Q4919" t="s">
        <v>33</v>
      </c>
      <c r="R4919" t="s">
        <v>34</v>
      </c>
      <c r="S4919" t="s">
        <v>34700</v>
      </c>
      <c r="W4919" t="s">
        <v>34701</v>
      </c>
      <c r="X4919" t="s">
        <v>60</v>
      </c>
    </row>
    <row r="4920" spans="1:24" x14ac:dyDescent="0.3">
      <c r="A4920">
        <v>974197</v>
      </c>
      <c r="B4920">
        <v>258694</v>
      </c>
      <c r="C4920" t="s">
        <v>30719</v>
      </c>
      <c r="D4920" t="s">
        <v>30720</v>
      </c>
      <c r="F4920" t="s">
        <v>281</v>
      </c>
      <c r="G4920" t="s">
        <v>43</v>
      </c>
      <c r="H4920" t="s">
        <v>34702</v>
      </c>
      <c r="I4920" t="s">
        <v>34703</v>
      </c>
      <c r="J4920" t="s">
        <v>34704</v>
      </c>
      <c r="K4920">
        <v>83</v>
      </c>
      <c r="L4920" t="s">
        <v>840</v>
      </c>
      <c r="N4920" t="s">
        <v>68</v>
      </c>
      <c r="O4920" t="s">
        <v>6677</v>
      </c>
      <c r="P4920" t="s">
        <v>841</v>
      </c>
      <c r="Q4920" t="s">
        <v>33</v>
      </c>
      <c r="R4920" t="s">
        <v>34</v>
      </c>
      <c r="S4920" t="s">
        <v>30726</v>
      </c>
      <c r="W4920" t="s">
        <v>34705</v>
      </c>
      <c r="X4920" t="s">
        <v>38</v>
      </c>
    </row>
    <row r="4921" spans="1:24" x14ac:dyDescent="0.3">
      <c r="A4921">
        <v>974198</v>
      </c>
      <c r="B4921" t="s">
        <v>34706</v>
      </c>
      <c r="C4921" t="s">
        <v>34707</v>
      </c>
      <c r="D4921" t="s">
        <v>34708</v>
      </c>
      <c r="F4921" t="s">
        <v>507</v>
      </c>
      <c r="G4921" t="s">
        <v>27</v>
      </c>
      <c r="H4921" t="s">
        <v>34662</v>
      </c>
      <c r="I4921" t="s">
        <v>34709</v>
      </c>
      <c r="J4921" t="s">
        <v>34710</v>
      </c>
      <c r="K4921">
        <v>121</v>
      </c>
      <c r="N4921" t="s">
        <v>31</v>
      </c>
      <c r="O4921" t="s">
        <v>468</v>
      </c>
      <c r="Q4921" t="s">
        <v>33</v>
      </c>
      <c r="R4921" t="s">
        <v>34</v>
      </c>
      <c r="S4921" t="s">
        <v>34711</v>
      </c>
      <c r="W4921" t="s">
        <v>34712</v>
      </c>
      <c r="X4921" t="s">
        <v>38</v>
      </c>
    </row>
    <row r="4922" spans="1:24" x14ac:dyDescent="0.3">
      <c r="A4922">
        <v>974199</v>
      </c>
      <c r="B4922" t="s">
        <v>34713</v>
      </c>
      <c r="C4922" t="s">
        <v>34714</v>
      </c>
      <c r="D4922" t="s">
        <v>34715</v>
      </c>
      <c r="E4922" t="s">
        <v>185</v>
      </c>
      <c r="F4922" t="s">
        <v>514</v>
      </c>
      <c r="G4922" t="s">
        <v>43</v>
      </c>
      <c r="H4922" t="s">
        <v>34716</v>
      </c>
      <c r="I4922" t="s">
        <v>34717</v>
      </c>
      <c r="J4922" t="s">
        <v>34718</v>
      </c>
      <c r="K4922">
        <v>156</v>
      </c>
      <c r="N4922" t="s">
        <v>31</v>
      </c>
      <c r="O4922" t="s">
        <v>468</v>
      </c>
      <c r="Q4922" t="s">
        <v>33</v>
      </c>
      <c r="R4922" t="s">
        <v>34</v>
      </c>
      <c r="S4922" t="s">
        <v>34719</v>
      </c>
      <c r="W4922" t="s">
        <v>34720</v>
      </c>
      <c r="X4922" t="s">
        <v>38</v>
      </c>
    </row>
    <row r="4923" spans="1:24" x14ac:dyDescent="0.3">
      <c r="A4923">
        <v>974200</v>
      </c>
      <c r="B4923">
        <v>35045648</v>
      </c>
      <c r="C4923" t="s">
        <v>34721</v>
      </c>
      <c r="D4923" t="s">
        <v>34722</v>
      </c>
      <c r="F4923" t="s">
        <v>485</v>
      </c>
      <c r="G4923" t="s">
        <v>27</v>
      </c>
      <c r="H4923" t="s">
        <v>34723</v>
      </c>
      <c r="I4923" t="s">
        <v>34724</v>
      </c>
      <c r="J4923" t="s">
        <v>34725</v>
      </c>
      <c r="K4923">
        <v>184</v>
      </c>
      <c r="N4923" t="s">
        <v>31</v>
      </c>
      <c r="O4923" t="s">
        <v>468</v>
      </c>
      <c r="Q4923" t="s">
        <v>33</v>
      </c>
      <c r="R4923" t="s">
        <v>34</v>
      </c>
      <c r="S4923" t="s">
        <v>34726</v>
      </c>
      <c r="W4923" t="s">
        <v>714</v>
      </c>
      <c r="X4923" t="s">
        <v>38</v>
      </c>
    </row>
    <row r="4924" spans="1:24" x14ac:dyDescent="0.3">
      <c r="A4924">
        <v>974201</v>
      </c>
      <c r="B4924" t="s">
        <v>34727</v>
      </c>
      <c r="C4924" t="s">
        <v>34728</v>
      </c>
      <c r="D4924" t="s">
        <v>34729</v>
      </c>
      <c r="E4924" t="s">
        <v>2001</v>
      </c>
      <c r="F4924" t="s">
        <v>356</v>
      </c>
      <c r="G4924" t="s">
        <v>27</v>
      </c>
      <c r="H4924" t="s">
        <v>34730</v>
      </c>
      <c r="I4924" t="s">
        <v>34731</v>
      </c>
      <c r="J4924" t="s">
        <v>34732</v>
      </c>
      <c r="K4924">
        <v>195</v>
      </c>
      <c r="N4924" t="s">
        <v>31</v>
      </c>
      <c r="O4924" t="s">
        <v>468</v>
      </c>
      <c r="Q4924" t="s">
        <v>33</v>
      </c>
      <c r="R4924" t="s">
        <v>34</v>
      </c>
      <c r="S4924" t="s">
        <v>34733</v>
      </c>
      <c r="W4924" t="s">
        <v>34734</v>
      </c>
      <c r="X4924" t="s">
        <v>38</v>
      </c>
    </row>
    <row r="4925" spans="1:24" x14ac:dyDescent="0.3">
      <c r="A4925">
        <v>974203</v>
      </c>
      <c r="B4925" t="s">
        <v>34735</v>
      </c>
      <c r="C4925" t="s">
        <v>34736</v>
      </c>
      <c r="D4925" t="s">
        <v>34737</v>
      </c>
      <c r="E4925" t="s">
        <v>140</v>
      </c>
      <c r="F4925" t="s">
        <v>603</v>
      </c>
      <c r="G4925" t="s">
        <v>27</v>
      </c>
      <c r="H4925" t="s">
        <v>34738</v>
      </c>
      <c r="I4925" t="s">
        <v>34739</v>
      </c>
      <c r="J4925" t="s">
        <v>34740</v>
      </c>
      <c r="K4925">
        <v>228</v>
      </c>
      <c r="N4925" t="s">
        <v>31</v>
      </c>
      <c r="O4925" t="s">
        <v>468</v>
      </c>
      <c r="Q4925" t="s">
        <v>33</v>
      </c>
      <c r="R4925" t="s">
        <v>34</v>
      </c>
      <c r="S4925" t="s">
        <v>34741</v>
      </c>
      <c r="W4925" t="s">
        <v>34742</v>
      </c>
      <c r="X4925" t="s">
        <v>38</v>
      </c>
    </row>
    <row r="4926" spans="1:24" x14ac:dyDescent="0.3">
      <c r="A4926">
        <v>974207</v>
      </c>
      <c r="B4926" t="s">
        <v>34743</v>
      </c>
      <c r="C4926" t="s">
        <v>34744</v>
      </c>
      <c r="D4926" t="s">
        <v>34745</v>
      </c>
      <c r="F4926" t="s">
        <v>650</v>
      </c>
      <c r="G4926" t="s">
        <v>43</v>
      </c>
      <c r="H4926" t="s">
        <v>34746</v>
      </c>
      <c r="I4926" t="s">
        <v>34747</v>
      </c>
      <c r="J4926" t="s">
        <v>34748</v>
      </c>
      <c r="K4926">
        <v>191</v>
      </c>
      <c r="N4926" t="s">
        <v>31</v>
      </c>
      <c r="O4926" t="s">
        <v>468</v>
      </c>
      <c r="Q4926" t="s">
        <v>33</v>
      </c>
      <c r="R4926" t="s">
        <v>34</v>
      </c>
      <c r="S4926" t="s">
        <v>34749</v>
      </c>
      <c r="W4926" t="s">
        <v>34750</v>
      </c>
      <c r="X4926" t="s">
        <v>38</v>
      </c>
    </row>
    <row r="4927" spans="1:24" x14ac:dyDescent="0.3">
      <c r="A4927">
        <v>974212</v>
      </c>
      <c r="B4927">
        <v>3496</v>
      </c>
      <c r="C4927" t="s">
        <v>34751</v>
      </c>
      <c r="D4927" t="s">
        <v>34752</v>
      </c>
      <c r="E4927" t="s">
        <v>195</v>
      </c>
      <c r="F4927" t="s">
        <v>2732</v>
      </c>
      <c r="G4927" t="s">
        <v>27</v>
      </c>
      <c r="H4927" t="s">
        <v>34753</v>
      </c>
      <c r="I4927" t="s">
        <v>34754</v>
      </c>
      <c r="J4927" t="s">
        <v>34755</v>
      </c>
      <c r="K4927">
        <v>46</v>
      </c>
      <c r="M4927" t="s">
        <v>11684</v>
      </c>
      <c r="N4927" t="s">
        <v>68</v>
      </c>
      <c r="O4927" t="s">
        <v>3200</v>
      </c>
      <c r="P4927" t="s">
        <v>4029</v>
      </c>
      <c r="Q4927" t="s">
        <v>33</v>
      </c>
      <c r="R4927" t="s">
        <v>34</v>
      </c>
      <c r="S4927" t="s">
        <v>34756</v>
      </c>
      <c r="T4927" t="s">
        <v>2921</v>
      </c>
      <c r="W4927" t="s">
        <v>34757</v>
      </c>
      <c r="X4927" t="s">
        <v>60</v>
      </c>
    </row>
    <row r="4928" spans="1:24" x14ac:dyDescent="0.3">
      <c r="A4928">
        <v>974213</v>
      </c>
      <c r="B4928">
        <v>138768</v>
      </c>
      <c r="C4928" t="s">
        <v>13872</v>
      </c>
      <c r="D4928" t="s">
        <v>13873</v>
      </c>
      <c r="F4928" t="s">
        <v>441</v>
      </c>
      <c r="G4928" t="s">
        <v>27</v>
      </c>
      <c r="H4928" t="s">
        <v>34758</v>
      </c>
      <c r="I4928" t="s">
        <v>34758</v>
      </c>
      <c r="J4928" t="s">
        <v>34759</v>
      </c>
      <c r="K4928">
        <v>0</v>
      </c>
      <c r="N4928" t="s">
        <v>31</v>
      </c>
      <c r="O4928" t="s">
        <v>468</v>
      </c>
      <c r="Q4928" t="s">
        <v>119</v>
      </c>
      <c r="R4928" t="s">
        <v>120</v>
      </c>
      <c r="S4928" t="s">
        <v>13878</v>
      </c>
      <c r="T4928" t="s">
        <v>7228</v>
      </c>
      <c r="W4928" t="s">
        <v>28331</v>
      </c>
    </row>
    <row r="4929" spans="1:24" x14ac:dyDescent="0.3">
      <c r="A4929">
        <v>974214</v>
      </c>
      <c r="B4929" t="s">
        <v>34760</v>
      </c>
      <c r="C4929" t="s">
        <v>34761</v>
      </c>
      <c r="D4929" t="s">
        <v>34762</v>
      </c>
      <c r="F4929" t="s">
        <v>63</v>
      </c>
      <c r="G4929" t="s">
        <v>43</v>
      </c>
      <c r="H4929" t="s">
        <v>34763</v>
      </c>
      <c r="J4929" t="s">
        <v>34764</v>
      </c>
      <c r="N4929" t="s">
        <v>31</v>
      </c>
      <c r="R4929" t="s">
        <v>78</v>
      </c>
      <c r="S4929" t="e">
        <f>- Neuquén - Barrio SAN Lorenzo Norte</f>
        <v>#NAME?</v>
      </c>
      <c r="T4929" t="s">
        <v>2363</v>
      </c>
      <c r="W4929" t="s">
        <v>34765</v>
      </c>
      <c r="X4929" t="s">
        <v>38</v>
      </c>
    </row>
    <row r="4930" spans="1:24" x14ac:dyDescent="0.3">
      <c r="A4930">
        <v>974215</v>
      </c>
      <c r="B4930">
        <v>29238</v>
      </c>
      <c r="C4930" t="s">
        <v>34766</v>
      </c>
      <c r="D4930" t="s">
        <v>34767</v>
      </c>
      <c r="E4930" t="s">
        <v>34768</v>
      </c>
      <c r="F4930" t="s">
        <v>219</v>
      </c>
      <c r="G4930" t="s">
        <v>43</v>
      </c>
      <c r="H4930" t="s">
        <v>34769</v>
      </c>
      <c r="I4930" t="s">
        <v>34769</v>
      </c>
      <c r="J4930" t="s">
        <v>34770</v>
      </c>
      <c r="K4930">
        <v>0</v>
      </c>
      <c r="M4930" t="s">
        <v>34771</v>
      </c>
      <c r="N4930" t="s">
        <v>31</v>
      </c>
      <c r="O4930" t="s">
        <v>170</v>
      </c>
      <c r="Q4930" t="s">
        <v>33</v>
      </c>
      <c r="R4930" t="s">
        <v>34</v>
      </c>
      <c r="S4930" t="s">
        <v>34772</v>
      </c>
      <c r="T4930" t="s">
        <v>13784</v>
      </c>
      <c r="W4930" t="s">
        <v>18938</v>
      </c>
    </row>
    <row r="4931" spans="1:24" x14ac:dyDescent="0.3">
      <c r="A4931">
        <v>974216</v>
      </c>
      <c r="B4931" t="s">
        <v>34773</v>
      </c>
      <c r="C4931" t="s">
        <v>34774</v>
      </c>
      <c r="D4931" t="s">
        <v>34775</v>
      </c>
      <c r="F4931" t="s">
        <v>1911</v>
      </c>
      <c r="G4931" t="s">
        <v>43</v>
      </c>
      <c r="H4931" t="s">
        <v>34776</v>
      </c>
      <c r="I4931" t="s">
        <v>34776</v>
      </c>
      <c r="J4931" t="s">
        <v>34777</v>
      </c>
      <c r="K4931">
        <v>0</v>
      </c>
      <c r="L4931" t="s">
        <v>34778</v>
      </c>
      <c r="N4931" t="s">
        <v>31</v>
      </c>
      <c r="O4931" t="s">
        <v>3200</v>
      </c>
      <c r="Q4931" t="s">
        <v>33</v>
      </c>
      <c r="R4931" t="s">
        <v>34</v>
      </c>
      <c r="S4931" t="s">
        <v>34779</v>
      </c>
      <c r="T4931" t="s">
        <v>34780</v>
      </c>
      <c r="W4931" t="s">
        <v>2688</v>
      </c>
    </row>
    <row r="4932" spans="1:24" x14ac:dyDescent="0.3">
      <c r="A4932">
        <v>974217</v>
      </c>
      <c r="B4932">
        <v>123562</v>
      </c>
      <c r="C4932" t="s">
        <v>34781</v>
      </c>
      <c r="D4932" t="s">
        <v>34782</v>
      </c>
      <c r="E4932" t="s">
        <v>140</v>
      </c>
      <c r="F4932" t="s">
        <v>75</v>
      </c>
      <c r="G4932" t="s">
        <v>27</v>
      </c>
      <c r="H4932" t="s">
        <v>34783</v>
      </c>
      <c r="I4932" t="s">
        <v>34784</v>
      </c>
      <c r="J4932" t="s">
        <v>34785</v>
      </c>
      <c r="K4932">
        <v>13</v>
      </c>
      <c r="L4932" t="s">
        <v>11684</v>
      </c>
      <c r="N4932" t="s">
        <v>31</v>
      </c>
      <c r="O4932" t="s">
        <v>32</v>
      </c>
      <c r="Q4932" t="s">
        <v>33</v>
      </c>
      <c r="R4932" t="s">
        <v>34</v>
      </c>
      <c r="S4932" t="s">
        <v>34786</v>
      </c>
      <c r="T4932" t="s">
        <v>4568</v>
      </c>
      <c r="W4932" t="s">
        <v>11684</v>
      </c>
      <c r="X4932" t="s">
        <v>60</v>
      </c>
    </row>
    <row r="4933" spans="1:24" x14ac:dyDescent="0.3">
      <c r="A4933">
        <v>974218</v>
      </c>
      <c r="B4933">
        <v>204365</v>
      </c>
      <c r="C4933" t="s">
        <v>926</v>
      </c>
      <c r="D4933" t="s">
        <v>927</v>
      </c>
      <c r="E4933" t="s">
        <v>364</v>
      </c>
      <c r="F4933" t="s">
        <v>603</v>
      </c>
      <c r="G4933" t="s">
        <v>27</v>
      </c>
      <c r="H4933" t="s">
        <v>34783</v>
      </c>
      <c r="I4933" t="s">
        <v>34783</v>
      </c>
      <c r="J4933" t="s">
        <v>34787</v>
      </c>
      <c r="K4933">
        <v>0</v>
      </c>
      <c r="L4933" t="s">
        <v>34788</v>
      </c>
      <c r="N4933" t="s">
        <v>31</v>
      </c>
      <c r="O4933" t="s">
        <v>6677</v>
      </c>
      <c r="Q4933" t="s">
        <v>119</v>
      </c>
      <c r="R4933" t="s">
        <v>120</v>
      </c>
      <c r="S4933" t="s">
        <v>932</v>
      </c>
      <c r="T4933" t="s">
        <v>933</v>
      </c>
      <c r="W4933" t="s">
        <v>34789</v>
      </c>
    </row>
    <row r="4934" spans="1:24" x14ac:dyDescent="0.3">
      <c r="A4934">
        <v>974219</v>
      </c>
      <c r="B4934" t="s">
        <v>34790</v>
      </c>
      <c r="C4934" t="s">
        <v>34791</v>
      </c>
      <c r="D4934" t="s">
        <v>34792</v>
      </c>
      <c r="F4934" t="s">
        <v>1054</v>
      </c>
      <c r="G4934" t="s">
        <v>27</v>
      </c>
      <c r="H4934" t="s">
        <v>34793</v>
      </c>
      <c r="I4934" t="s">
        <v>34793</v>
      </c>
      <c r="J4934" t="s">
        <v>34794</v>
      </c>
      <c r="K4934">
        <v>0</v>
      </c>
      <c r="L4934" t="s">
        <v>34795</v>
      </c>
      <c r="N4934" t="s">
        <v>31</v>
      </c>
      <c r="O4934" t="s">
        <v>6677</v>
      </c>
      <c r="Q4934" t="s">
        <v>33</v>
      </c>
      <c r="R4934" t="s">
        <v>34</v>
      </c>
      <c r="S4934" t="e">
        <f>- Neuquén - Barrio Cordón Colón</f>
        <v>#NAME?</v>
      </c>
      <c r="W4934" t="s">
        <v>1969</v>
      </c>
    </row>
    <row r="4935" spans="1:24" x14ac:dyDescent="0.3">
      <c r="A4935">
        <v>974220</v>
      </c>
      <c r="B4935" t="s">
        <v>34796</v>
      </c>
      <c r="C4935" t="s">
        <v>34797</v>
      </c>
      <c r="D4935" t="s">
        <v>34798</v>
      </c>
      <c r="F4935" t="s">
        <v>485</v>
      </c>
      <c r="G4935" t="s">
        <v>27</v>
      </c>
      <c r="H4935" t="s">
        <v>34799</v>
      </c>
      <c r="I4935" t="s">
        <v>34800</v>
      </c>
      <c r="J4935" t="s">
        <v>34801</v>
      </c>
      <c r="K4935">
        <v>97</v>
      </c>
      <c r="N4935" t="s">
        <v>31</v>
      </c>
      <c r="O4935" t="s">
        <v>468</v>
      </c>
      <c r="Q4935" t="s">
        <v>33</v>
      </c>
      <c r="R4935" t="s">
        <v>34</v>
      </c>
      <c r="S4935" t="s">
        <v>34802</v>
      </c>
      <c r="W4935" t="s">
        <v>34803</v>
      </c>
      <c r="X4935" t="s">
        <v>38</v>
      </c>
    </row>
    <row r="4936" spans="1:24" x14ac:dyDescent="0.3">
      <c r="A4936">
        <v>974221</v>
      </c>
      <c r="B4936">
        <v>205622</v>
      </c>
      <c r="C4936" t="s">
        <v>34804</v>
      </c>
      <c r="D4936" t="s">
        <v>34805</v>
      </c>
      <c r="F4936" t="s">
        <v>219</v>
      </c>
      <c r="G4936" t="s">
        <v>43</v>
      </c>
      <c r="H4936" t="s">
        <v>34806</v>
      </c>
      <c r="I4936" t="s">
        <v>34806</v>
      </c>
      <c r="J4936" t="s">
        <v>34807</v>
      </c>
      <c r="K4936">
        <v>0</v>
      </c>
      <c r="L4936" t="s">
        <v>34808</v>
      </c>
      <c r="N4936" t="s">
        <v>31</v>
      </c>
      <c r="O4936" t="s">
        <v>6677</v>
      </c>
      <c r="Q4936" t="s">
        <v>119</v>
      </c>
      <c r="R4936" t="s">
        <v>120</v>
      </c>
      <c r="S4936" t="s">
        <v>34809</v>
      </c>
      <c r="W4936" t="s">
        <v>2688</v>
      </c>
    </row>
    <row r="4937" spans="1:24" x14ac:dyDescent="0.3">
      <c r="A4937">
        <v>974223</v>
      </c>
      <c r="B4937">
        <v>271903</v>
      </c>
      <c r="C4937" t="s">
        <v>34810</v>
      </c>
      <c r="D4937" t="s">
        <v>34811</v>
      </c>
      <c r="F4937" t="s">
        <v>562</v>
      </c>
      <c r="G4937" t="s">
        <v>27</v>
      </c>
      <c r="H4937" t="s">
        <v>34812</v>
      </c>
      <c r="I4937" t="s">
        <v>34813</v>
      </c>
      <c r="J4937" t="s">
        <v>34814</v>
      </c>
      <c r="K4937">
        <v>58</v>
      </c>
      <c r="N4937" t="s">
        <v>31</v>
      </c>
      <c r="O4937" t="s">
        <v>32</v>
      </c>
      <c r="Q4937" t="s">
        <v>33</v>
      </c>
      <c r="R4937" t="s">
        <v>34</v>
      </c>
      <c r="S4937" t="s">
        <v>34815</v>
      </c>
      <c r="W4937" t="s">
        <v>34816</v>
      </c>
      <c r="X4937" t="s">
        <v>60</v>
      </c>
    </row>
    <row r="4938" spans="1:24" x14ac:dyDescent="0.3">
      <c r="A4938">
        <v>974224</v>
      </c>
      <c r="B4938">
        <v>300028</v>
      </c>
      <c r="C4938" t="s">
        <v>505</v>
      </c>
      <c r="D4938" t="s">
        <v>506</v>
      </c>
      <c r="F4938" t="s">
        <v>847</v>
      </c>
      <c r="G4938" t="s">
        <v>43</v>
      </c>
      <c r="H4938" t="s">
        <v>34817</v>
      </c>
      <c r="J4938" t="s">
        <v>34818</v>
      </c>
      <c r="N4938" t="s">
        <v>31</v>
      </c>
      <c r="R4938" t="s">
        <v>78</v>
      </c>
      <c r="S4938" t="s">
        <v>510</v>
      </c>
      <c r="T4938" t="s">
        <v>36</v>
      </c>
      <c r="W4938" t="s">
        <v>34819</v>
      </c>
    </row>
    <row r="4939" spans="1:24" x14ac:dyDescent="0.3">
      <c r="A4939">
        <v>974225</v>
      </c>
      <c r="B4939">
        <v>300132</v>
      </c>
      <c r="C4939" t="s">
        <v>34820</v>
      </c>
      <c r="D4939" t="s">
        <v>34821</v>
      </c>
      <c r="F4939" t="s">
        <v>1448</v>
      </c>
      <c r="G4939" t="s">
        <v>43</v>
      </c>
      <c r="H4939" t="s">
        <v>34822</v>
      </c>
      <c r="I4939" t="s">
        <v>34823</v>
      </c>
      <c r="J4939" t="s">
        <v>34824</v>
      </c>
      <c r="K4939">
        <v>32</v>
      </c>
      <c r="L4939" t="s">
        <v>822</v>
      </c>
      <c r="N4939" t="s">
        <v>31</v>
      </c>
      <c r="O4939" t="s">
        <v>6677</v>
      </c>
      <c r="Q4939" t="s">
        <v>33</v>
      </c>
      <c r="R4939" t="s">
        <v>34</v>
      </c>
      <c r="S4939" t="s">
        <v>34825</v>
      </c>
      <c r="T4939" t="s">
        <v>34826</v>
      </c>
      <c r="W4939" t="s">
        <v>34827</v>
      </c>
      <c r="X4939" t="s">
        <v>38</v>
      </c>
    </row>
    <row r="4940" spans="1:24" x14ac:dyDescent="0.3">
      <c r="A4940">
        <v>974226</v>
      </c>
      <c r="B4940">
        <v>319180</v>
      </c>
      <c r="C4940" t="s">
        <v>34828</v>
      </c>
      <c r="D4940" t="s">
        <v>34829</v>
      </c>
      <c r="E4940" t="s">
        <v>195</v>
      </c>
      <c r="F4940" t="s">
        <v>947</v>
      </c>
      <c r="G4940" t="s">
        <v>43</v>
      </c>
      <c r="H4940" t="s">
        <v>34830</v>
      </c>
      <c r="I4940" t="s">
        <v>34831</v>
      </c>
      <c r="J4940" t="s">
        <v>34832</v>
      </c>
      <c r="K4940">
        <v>80</v>
      </c>
      <c r="L4940" t="s">
        <v>34833</v>
      </c>
      <c r="N4940" t="s">
        <v>31</v>
      </c>
      <c r="O4940" t="s">
        <v>32</v>
      </c>
      <c r="Q4940" t="s">
        <v>33</v>
      </c>
      <c r="R4940" t="s">
        <v>34</v>
      </c>
      <c r="S4940" t="s">
        <v>34834</v>
      </c>
      <c r="T4940" t="s">
        <v>3120</v>
      </c>
      <c r="W4940" t="s">
        <v>20235</v>
      </c>
      <c r="X4940" t="s">
        <v>38</v>
      </c>
    </row>
    <row r="4941" spans="1:24" x14ac:dyDescent="0.3">
      <c r="A4941">
        <v>974228</v>
      </c>
      <c r="B4941">
        <v>128164</v>
      </c>
      <c r="C4941" t="s">
        <v>34835</v>
      </c>
      <c r="D4941" t="s">
        <v>34836</v>
      </c>
      <c r="F4941" t="s">
        <v>603</v>
      </c>
      <c r="G4941" t="s">
        <v>43</v>
      </c>
      <c r="H4941" t="s">
        <v>34837</v>
      </c>
      <c r="I4941" t="s">
        <v>34838</v>
      </c>
      <c r="J4941" t="s">
        <v>34839</v>
      </c>
      <c r="K4941">
        <v>108</v>
      </c>
      <c r="M4941" t="s">
        <v>17488</v>
      </c>
      <c r="N4941" t="s">
        <v>68</v>
      </c>
      <c r="O4941" t="s">
        <v>170</v>
      </c>
      <c r="P4941" t="s">
        <v>577</v>
      </c>
      <c r="Q4941" t="s">
        <v>33</v>
      </c>
      <c r="R4941" t="s">
        <v>34</v>
      </c>
      <c r="S4941" t="s">
        <v>34840</v>
      </c>
      <c r="W4941" t="s">
        <v>34841</v>
      </c>
      <c r="X4941" t="s">
        <v>38</v>
      </c>
    </row>
    <row r="4942" spans="1:24" x14ac:dyDescent="0.3">
      <c r="A4942">
        <v>974229</v>
      </c>
      <c r="B4942">
        <v>331546</v>
      </c>
      <c r="C4942" t="s">
        <v>34842</v>
      </c>
      <c r="D4942" t="s">
        <v>34843</v>
      </c>
      <c r="F4942" t="s">
        <v>356</v>
      </c>
      <c r="G4942" t="s">
        <v>27</v>
      </c>
      <c r="H4942" t="s">
        <v>34844</v>
      </c>
      <c r="J4942" t="s">
        <v>34845</v>
      </c>
      <c r="N4942" t="s">
        <v>31</v>
      </c>
      <c r="R4942" t="s">
        <v>78</v>
      </c>
      <c r="S4942" t="s">
        <v>34846</v>
      </c>
      <c r="T4942" t="s">
        <v>1038</v>
      </c>
      <c r="W4942" t="s">
        <v>34847</v>
      </c>
      <c r="X4942" t="s">
        <v>38</v>
      </c>
    </row>
    <row r="4943" spans="1:24" x14ac:dyDescent="0.3">
      <c r="A4943">
        <v>974230</v>
      </c>
      <c r="B4943" t="s">
        <v>34848</v>
      </c>
      <c r="C4943" t="s">
        <v>34849</v>
      </c>
      <c r="D4943" t="s">
        <v>34850</v>
      </c>
      <c r="F4943" t="s">
        <v>909</v>
      </c>
      <c r="G4943" t="s">
        <v>27</v>
      </c>
      <c r="H4943" t="s">
        <v>34851</v>
      </c>
      <c r="I4943" t="s">
        <v>34851</v>
      </c>
      <c r="J4943" t="s">
        <v>34852</v>
      </c>
      <c r="K4943">
        <v>0</v>
      </c>
      <c r="L4943" t="s">
        <v>34853</v>
      </c>
      <c r="N4943" t="s">
        <v>31</v>
      </c>
      <c r="O4943" t="s">
        <v>130</v>
      </c>
      <c r="Q4943" t="s">
        <v>119</v>
      </c>
      <c r="R4943" t="s">
        <v>120</v>
      </c>
      <c r="S4943" t="s">
        <v>34854</v>
      </c>
      <c r="T4943" t="s">
        <v>32771</v>
      </c>
      <c r="W4943" t="s">
        <v>2688</v>
      </c>
    </row>
    <row r="4944" spans="1:24" x14ac:dyDescent="0.3">
      <c r="A4944">
        <v>974231</v>
      </c>
      <c r="B4944">
        <v>332861</v>
      </c>
      <c r="C4944" t="s">
        <v>34855</v>
      </c>
      <c r="D4944" t="s">
        <v>34856</v>
      </c>
      <c r="F4944" t="s">
        <v>1448</v>
      </c>
      <c r="G4944" t="s">
        <v>43</v>
      </c>
      <c r="H4944" t="s">
        <v>34857</v>
      </c>
      <c r="I4944" t="s">
        <v>34858</v>
      </c>
      <c r="J4944" t="s">
        <v>34859</v>
      </c>
      <c r="K4944">
        <v>22</v>
      </c>
      <c r="N4944" t="s">
        <v>31</v>
      </c>
      <c r="O4944" t="s">
        <v>130</v>
      </c>
      <c r="Q4944" t="s">
        <v>33</v>
      </c>
      <c r="R4944" t="s">
        <v>34</v>
      </c>
      <c r="S4944" t="s">
        <v>34860</v>
      </c>
      <c r="T4944" t="s">
        <v>11485</v>
      </c>
      <c r="W4944" t="s">
        <v>34861</v>
      </c>
      <c r="X4944" t="s">
        <v>38</v>
      </c>
    </row>
    <row r="4945" spans="1:24" x14ac:dyDescent="0.3">
      <c r="A4945">
        <v>974232</v>
      </c>
      <c r="B4945">
        <v>313586</v>
      </c>
      <c r="C4945" t="s">
        <v>15395</v>
      </c>
      <c r="D4945" t="s">
        <v>15396</v>
      </c>
      <c r="F4945" t="s">
        <v>847</v>
      </c>
      <c r="G4945" t="s">
        <v>27</v>
      </c>
      <c r="H4945" t="s">
        <v>34862</v>
      </c>
      <c r="I4945" t="s">
        <v>34863</v>
      </c>
      <c r="J4945" t="s">
        <v>34864</v>
      </c>
      <c r="K4945">
        <v>111</v>
      </c>
      <c r="N4945" t="s">
        <v>31</v>
      </c>
      <c r="O4945" t="s">
        <v>952</v>
      </c>
      <c r="Q4945" t="s">
        <v>33</v>
      </c>
      <c r="R4945" t="s">
        <v>34</v>
      </c>
      <c r="S4945" t="s">
        <v>11864</v>
      </c>
      <c r="W4945" t="s">
        <v>637</v>
      </c>
      <c r="X4945" t="s">
        <v>38</v>
      </c>
    </row>
    <row r="4946" spans="1:24" x14ac:dyDescent="0.3">
      <c r="A4946">
        <v>974235</v>
      </c>
      <c r="B4946">
        <v>321727</v>
      </c>
      <c r="C4946" t="s">
        <v>34865</v>
      </c>
      <c r="D4946" t="s">
        <v>34866</v>
      </c>
      <c r="E4946" t="s">
        <v>991</v>
      </c>
      <c r="F4946" t="s">
        <v>356</v>
      </c>
      <c r="G4946" t="s">
        <v>27</v>
      </c>
      <c r="H4946" t="s">
        <v>34867</v>
      </c>
      <c r="I4946" t="s">
        <v>34868</v>
      </c>
      <c r="J4946" t="s">
        <v>34869</v>
      </c>
      <c r="K4946">
        <v>76</v>
      </c>
      <c r="N4946" t="s">
        <v>31</v>
      </c>
      <c r="O4946" t="s">
        <v>952</v>
      </c>
      <c r="Q4946" t="s">
        <v>33</v>
      </c>
      <c r="R4946" t="s">
        <v>34</v>
      </c>
      <c r="S4946" t="s">
        <v>34870</v>
      </c>
      <c r="T4946" t="s">
        <v>2463</v>
      </c>
      <c r="W4946" t="s">
        <v>34871</v>
      </c>
      <c r="X4946" t="s">
        <v>38</v>
      </c>
    </row>
    <row r="4947" spans="1:24" x14ac:dyDescent="0.3">
      <c r="A4947">
        <v>974236</v>
      </c>
      <c r="B4947">
        <v>186537</v>
      </c>
      <c r="C4947" t="s">
        <v>34872</v>
      </c>
      <c r="D4947" t="s">
        <v>34873</v>
      </c>
      <c r="F4947" t="s">
        <v>507</v>
      </c>
      <c r="G4947" t="s">
        <v>43</v>
      </c>
      <c r="H4947" t="s">
        <v>34874</v>
      </c>
      <c r="I4947" t="s">
        <v>34875</v>
      </c>
      <c r="J4947" t="s">
        <v>34876</v>
      </c>
      <c r="K4947">
        <v>80</v>
      </c>
      <c r="L4947" t="s">
        <v>2321</v>
      </c>
      <c r="N4947" t="s">
        <v>68</v>
      </c>
      <c r="O4947" t="s">
        <v>2322</v>
      </c>
      <c r="P4947" t="s">
        <v>577</v>
      </c>
      <c r="Q4947" t="s">
        <v>33</v>
      </c>
      <c r="R4947" t="s">
        <v>34</v>
      </c>
      <c r="S4947" t="s">
        <v>34877</v>
      </c>
      <c r="T4947" t="s">
        <v>34878</v>
      </c>
      <c r="W4947" t="s">
        <v>9050</v>
      </c>
      <c r="X4947" t="s">
        <v>38</v>
      </c>
    </row>
    <row r="4948" spans="1:24" x14ac:dyDescent="0.3">
      <c r="A4948">
        <v>974238</v>
      </c>
      <c r="B4948" t="s">
        <v>32398</v>
      </c>
      <c r="C4948" t="s">
        <v>32399</v>
      </c>
      <c r="D4948" t="s">
        <v>32400</v>
      </c>
      <c r="E4948" t="s">
        <v>195</v>
      </c>
      <c r="F4948" t="s">
        <v>979</v>
      </c>
      <c r="G4948" t="s">
        <v>27</v>
      </c>
      <c r="H4948" t="s">
        <v>34879</v>
      </c>
      <c r="I4948" t="s">
        <v>34880</v>
      </c>
      <c r="J4948" t="s">
        <v>34881</v>
      </c>
      <c r="K4948">
        <v>126</v>
      </c>
      <c r="N4948" t="s">
        <v>31</v>
      </c>
      <c r="O4948" t="s">
        <v>952</v>
      </c>
      <c r="Q4948" t="s">
        <v>33</v>
      </c>
      <c r="R4948" t="s">
        <v>34</v>
      </c>
      <c r="S4948" t="s">
        <v>32404</v>
      </c>
      <c r="W4948" t="s">
        <v>34882</v>
      </c>
      <c r="X4948" t="s">
        <v>38</v>
      </c>
    </row>
    <row r="4949" spans="1:24" x14ac:dyDescent="0.3">
      <c r="A4949">
        <v>974239</v>
      </c>
      <c r="B4949">
        <v>299581</v>
      </c>
      <c r="C4949" t="s">
        <v>34883</v>
      </c>
      <c r="D4949" t="s">
        <v>34884</v>
      </c>
      <c r="E4949" t="s">
        <v>195</v>
      </c>
      <c r="F4949" t="s">
        <v>365</v>
      </c>
      <c r="G4949" t="s">
        <v>43</v>
      </c>
      <c r="H4949" t="s">
        <v>34885</v>
      </c>
      <c r="I4949" t="s">
        <v>34886</v>
      </c>
      <c r="J4949" t="s">
        <v>34887</v>
      </c>
      <c r="K4949">
        <v>61</v>
      </c>
      <c r="N4949" t="s">
        <v>31</v>
      </c>
      <c r="O4949" t="s">
        <v>952</v>
      </c>
      <c r="Q4949" t="s">
        <v>33</v>
      </c>
      <c r="R4949" t="s">
        <v>34</v>
      </c>
      <c r="S4949" t="s">
        <v>34888</v>
      </c>
      <c r="W4949" t="s">
        <v>34889</v>
      </c>
      <c r="X4949" t="s">
        <v>38</v>
      </c>
    </row>
    <row r="4950" spans="1:24" x14ac:dyDescent="0.3">
      <c r="A4950">
        <v>974240</v>
      </c>
      <c r="B4950">
        <v>1023</v>
      </c>
      <c r="C4950" t="s">
        <v>34890</v>
      </c>
      <c r="D4950" t="s">
        <v>34891</v>
      </c>
      <c r="E4950" t="s">
        <v>195</v>
      </c>
      <c r="F4950" t="s">
        <v>787</v>
      </c>
      <c r="G4950" t="s">
        <v>27</v>
      </c>
      <c r="H4950" t="s">
        <v>34892</v>
      </c>
      <c r="I4950" t="s">
        <v>34893</v>
      </c>
      <c r="J4950" t="s">
        <v>34894</v>
      </c>
      <c r="K4950">
        <v>55</v>
      </c>
      <c r="L4950" t="s">
        <v>1213</v>
      </c>
      <c r="N4950" t="s">
        <v>68</v>
      </c>
      <c r="O4950" t="s">
        <v>952</v>
      </c>
      <c r="P4950" t="s">
        <v>841</v>
      </c>
      <c r="R4950" t="s">
        <v>903</v>
      </c>
      <c r="S4950" t="s">
        <v>34895</v>
      </c>
      <c r="T4950" t="s">
        <v>36</v>
      </c>
      <c r="W4950" t="s">
        <v>34896</v>
      </c>
      <c r="X4950" t="s">
        <v>38</v>
      </c>
    </row>
    <row r="4951" spans="1:24" x14ac:dyDescent="0.3">
      <c r="A4951">
        <v>974243</v>
      </c>
      <c r="B4951">
        <v>70917</v>
      </c>
      <c r="C4951" t="s">
        <v>34897</v>
      </c>
      <c r="D4951" t="s">
        <v>34898</v>
      </c>
      <c r="F4951" t="s">
        <v>365</v>
      </c>
      <c r="G4951" t="s">
        <v>27</v>
      </c>
      <c r="H4951" t="s">
        <v>34899</v>
      </c>
      <c r="I4951" t="s">
        <v>34900</v>
      </c>
      <c r="J4951" t="s">
        <v>34901</v>
      </c>
      <c r="K4951">
        <v>56</v>
      </c>
      <c r="L4951" t="s">
        <v>742</v>
      </c>
      <c r="N4951" t="s">
        <v>31</v>
      </c>
      <c r="O4951" t="s">
        <v>2322</v>
      </c>
      <c r="Q4951" t="s">
        <v>33</v>
      </c>
      <c r="R4951" t="s">
        <v>34</v>
      </c>
      <c r="S4951" t="s">
        <v>34902</v>
      </c>
      <c r="T4951" t="s">
        <v>34903</v>
      </c>
      <c r="W4951" t="s">
        <v>16432</v>
      </c>
      <c r="X4951" t="s">
        <v>38</v>
      </c>
    </row>
    <row r="4952" spans="1:24" x14ac:dyDescent="0.3">
      <c r="A4952">
        <v>974244</v>
      </c>
      <c r="B4952">
        <v>326574</v>
      </c>
      <c r="C4952" t="s">
        <v>34904</v>
      </c>
      <c r="D4952" t="s">
        <v>34905</v>
      </c>
      <c r="E4952" t="s">
        <v>195</v>
      </c>
      <c r="F4952" t="s">
        <v>920</v>
      </c>
      <c r="G4952" t="s">
        <v>43</v>
      </c>
      <c r="H4952" t="s">
        <v>34906</v>
      </c>
      <c r="I4952" t="s">
        <v>34907</v>
      </c>
      <c r="J4952" t="s">
        <v>34908</v>
      </c>
      <c r="K4952">
        <v>99</v>
      </c>
      <c r="L4952" t="s">
        <v>742</v>
      </c>
      <c r="N4952" t="s">
        <v>31</v>
      </c>
      <c r="O4952" t="s">
        <v>2322</v>
      </c>
      <c r="Q4952" t="s">
        <v>33</v>
      </c>
      <c r="R4952" t="s">
        <v>34</v>
      </c>
      <c r="S4952" t="s">
        <v>34909</v>
      </c>
      <c r="T4952" t="s">
        <v>530</v>
      </c>
      <c r="W4952" t="s">
        <v>1672</v>
      </c>
      <c r="X4952" t="s">
        <v>38</v>
      </c>
    </row>
    <row r="4953" spans="1:24" x14ac:dyDescent="0.3">
      <c r="A4953">
        <v>974245</v>
      </c>
      <c r="B4953">
        <v>192238</v>
      </c>
      <c r="C4953" t="s">
        <v>34910</v>
      </c>
      <c r="D4953" t="s">
        <v>34911</v>
      </c>
      <c r="F4953" t="s">
        <v>738</v>
      </c>
      <c r="G4953" t="s">
        <v>27</v>
      </c>
      <c r="H4953" t="s">
        <v>34912</v>
      </c>
      <c r="I4953" t="s">
        <v>34913</v>
      </c>
      <c r="J4953" t="s">
        <v>34914</v>
      </c>
      <c r="K4953">
        <v>62</v>
      </c>
      <c r="L4953" t="s">
        <v>3303</v>
      </c>
      <c r="N4953" t="s">
        <v>68</v>
      </c>
      <c r="O4953" t="s">
        <v>130</v>
      </c>
      <c r="P4953" t="s">
        <v>690</v>
      </c>
      <c r="Q4953" t="s">
        <v>33</v>
      </c>
      <c r="R4953" t="s">
        <v>34</v>
      </c>
      <c r="S4953" t="s">
        <v>34915</v>
      </c>
      <c r="T4953" t="s">
        <v>34916</v>
      </c>
      <c r="W4953" t="s">
        <v>2196</v>
      </c>
      <c r="X4953" t="s">
        <v>38</v>
      </c>
    </row>
    <row r="4954" spans="1:24" x14ac:dyDescent="0.3">
      <c r="A4954">
        <v>974247</v>
      </c>
      <c r="B4954" t="s">
        <v>34917</v>
      </c>
      <c r="C4954" t="s">
        <v>34918</v>
      </c>
      <c r="D4954" t="s">
        <v>34919</v>
      </c>
      <c r="F4954" t="s">
        <v>1042</v>
      </c>
      <c r="G4954" t="s">
        <v>43</v>
      </c>
      <c r="H4954" t="s">
        <v>34920</v>
      </c>
      <c r="I4954" t="s">
        <v>34921</v>
      </c>
      <c r="J4954" t="s">
        <v>34922</v>
      </c>
      <c r="K4954">
        <v>94</v>
      </c>
      <c r="N4954" t="s">
        <v>31</v>
      </c>
      <c r="O4954" t="s">
        <v>952</v>
      </c>
      <c r="Q4954" t="s">
        <v>33</v>
      </c>
      <c r="R4954" t="s">
        <v>34</v>
      </c>
      <c r="S4954" t="s">
        <v>34923</v>
      </c>
      <c r="T4954" t="s">
        <v>13701</v>
      </c>
      <c r="W4954" t="s">
        <v>34924</v>
      </c>
      <c r="X4954" t="s">
        <v>38</v>
      </c>
    </row>
    <row r="4955" spans="1:24" x14ac:dyDescent="0.3">
      <c r="A4955">
        <v>974248</v>
      </c>
      <c r="B4955" t="s">
        <v>34925</v>
      </c>
      <c r="C4955" t="s">
        <v>34926</v>
      </c>
      <c r="D4955" t="s">
        <v>34927</v>
      </c>
      <c r="F4955" t="s">
        <v>42</v>
      </c>
      <c r="G4955" t="s">
        <v>43</v>
      </c>
      <c r="H4955" t="s">
        <v>34928</v>
      </c>
      <c r="I4955" t="s">
        <v>34929</v>
      </c>
      <c r="J4955" t="s">
        <v>34930</v>
      </c>
      <c r="K4955">
        <v>69</v>
      </c>
      <c r="L4955" t="s">
        <v>34931</v>
      </c>
      <c r="N4955" t="s">
        <v>31</v>
      </c>
      <c r="O4955" t="s">
        <v>2322</v>
      </c>
      <c r="Q4955" t="s">
        <v>33</v>
      </c>
      <c r="R4955" t="s">
        <v>34</v>
      </c>
      <c r="S4955" t="s">
        <v>34932</v>
      </c>
      <c r="W4955" t="s">
        <v>34933</v>
      </c>
      <c r="X4955" t="s">
        <v>38</v>
      </c>
    </row>
    <row r="4956" spans="1:24" x14ac:dyDescent="0.3">
      <c r="A4956">
        <v>974249</v>
      </c>
      <c r="B4956" t="s">
        <v>2174</v>
      </c>
      <c r="C4956" t="s">
        <v>2175</v>
      </c>
      <c r="D4956" t="s">
        <v>2176</v>
      </c>
      <c r="E4956" t="s">
        <v>101</v>
      </c>
      <c r="F4956" t="s">
        <v>102</v>
      </c>
      <c r="G4956" t="s">
        <v>43</v>
      </c>
      <c r="H4956" t="s">
        <v>34934</v>
      </c>
      <c r="I4956" t="s">
        <v>34935</v>
      </c>
      <c r="J4956" t="s">
        <v>34936</v>
      </c>
      <c r="K4956">
        <v>82</v>
      </c>
      <c r="N4956" t="s">
        <v>31</v>
      </c>
      <c r="O4956" t="s">
        <v>952</v>
      </c>
      <c r="Q4956" t="s">
        <v>33</v>
      </c>
      <c r="R4956" t="s">
        <v>34</v>
      </c>
      <c r="S4956" t="s">
        <v>2182</v>
      </c>
      <c r="T4956" t="s">
        <v>308</v>
      </c>
      <c r="W4956" t="s">
        <v>22588</v>
      </c>
      <c r="X4956" t="s">
        <v>38</v>
      </c>
    </row>
    <row r="4957" spans="1:24" x14ac:dyDescent="0.3">
      <c r="A4957">
        <v>974250</v>
      </c>
      <c r="B4957">
        <v>263362</v>
      </c>
      <c r="C4957" t="s">
        <v>34937</v>
      </c>
      <c r="D4957" t="s">
        <v>34938</v>
      </c>
      <c r="F4957" t="s">
        <v>209</v>
      </c>
      <c r="G4957" t="s">
        <v>27</v>
      </c>
      <c r="H4957" t="s">
        <v>34939</v>
      </c>
      <c r="I4957" t="s">
        <v>34940</v>
      </c>
      <c r="J4957" t="s">
        <v>34941</v>
      </c>
      <c r="K4957">
        <v>96</v>
      </c>
      <c r="L4957" t="s">
        <v>34942</v>
      </c>
      <c r="N4957" t="s">
        <v>31</v>
      </c>
      <c r="O4957" t="s">
        <v>2322</v>
      </c>
      <c r="Q4957" t="s">
        <v>33</v>
      </c>
      <c r="R4957" t="s">
        <v>34</v>
      </c>
      <c r="S4957" t="s">
        <v>34943</v>
      </c>
      <c r="T4957" t="s">
        <v>530</v>
      </c>
      <c r="W4957" t="s">
        <v>7885</v>
      </c>
      <c r="X4957" t="s">
        <v>38</v>
      </c>
    </row>
    <row r="4958" spans="1:24" x14ac:dyDescent="0.3">
      <c r="A4958">
        <v>974251</v>
      </c>
      <c r="B4958" t="s">
        <v>34944</v>
      </c>
      <c r="C4958" t="s">
        <v>34945</v>
      </c>
      <c r="D4958" t="s">
        <v>34946</v>
      </c>
      <c r="F4958" t="s">
        <v>75</v>
      </c>
      <c r="G4958" t="s">
        <v>43</v>
      </c>
      <c r="H4958" t="s">
        <v>34947</v>
      </c>
      <c r="I4958" t="s">
        <v>34948</v>
      </c>
      <c r="J4958" t="s">
        <v>34949</v>
      </c>
      <c r="K4958">
        <v>56</v>
      </c>
      <c r="M4958" t="s">
        <v>34950</v>
      </c>
      <c r="N4958" t="s">
        <v>31</v>
      </c>
      <c r="O4958" t="s">
        <v>170</v>
      </c>
      <c r="Q4958" t="s">
        <v>954</v>
      </c>
      <c r="R4958" t="s">
        <v>955</v>
      </c>
      <c r="S4958" t="s">
        <v>34951</v>
      </c>
      <c r="W4958" t="s">
        <v>34952</v>
      </c>
      <c r="X4958" t="s">
        <v>60</v>
      </c>
    </row>
    <row r="4959" spans="1:24" x14ac:dyDescent="0.3">
      <c r="A4959">
        <v>974252</v>
      </c>
      <c r="B4959">
        <v>187555</v>
      </c>
      <c r="C4959" t="s">
        <v>34953</v>
      </c>
      <c r="D4959" t="s">
        <v>34954</v>
      </c>
      <c r="E4959" t="s">
        <v>140</v>
      </c>
      <c r="F4959" t="s">
        <v>818</v>
      </c>
      <c r="G4959" t="s">
        <v>43</v>
      </c>
      <c r="H4959" t="s">
        <v>34955</v>
      </c>
      <c r="I4959" t="s">
        <v>34956</v>
      </c>
      <c r="J4959" t="s">
        <v>34957</v>
      </c>
      <c r="K4959">
        <v>5</v>
      </c>
      <c r="N4959" t="s">
        <v>31</v>
      </c>
      <c r="O4959" t="s">
        <v>952</v>
      </c>
      <c r="Q4959" t="s">
        <v>33</v>
      </c>
      <c r="R4959" t="s">
        <v>34</v>
      </c>
      <c r="S4959" t="e">
        <f>- Neuquén - Barrio Islas Malvinas</f>
        <v>#NAME?</v>
      </c>
      <c r="W4959" t="s">
        <v>2805</v>
      </c>
      <c r="X4959" t="s">
        <v>60</v>
      </c>
    </row>
    <row r="4960" spans="1:24" x14ac:dyDescent="0.3">
      <c r="A4960">
        <v>974253</v>
      </c>
      <c r="B4960">
        <v>83077</v>
      </c>
      <c r="C4960" t="s">
        <v>32602</v>
      </c>
      <c r="D4960" t="s">
        <v>32603</v>
      </c>
      <c r="E4960" t="s">
        <v>991</v>
      </c>
      <c r="F4960" t="s">
        <v>1156</v>
      </c>
      <c r="G4960" t="s">
        <v>27</v>
      </c>
      <c r="H4960" t="s">
        <v>34958</v>
      </c>
      <c r="I4960" t="s">
        <v>34959</v>
      </c>
      <c r="J4960" t="s">
        <v>34960</v>
      </c>
      <c r="K4960">
        <v>79</v>
      </c>
      <c r="N4960" t="s">
        <v>31</v>
      </c>
      <c r="O4960" t="s">
        <v>952</v>
      </c>
      <c r="Q4960" t="s">
        <v>33</v>
      </c>
      <c r="R4960" t="s">
        <v>34</v>
      </c>
      <c r="S4960" t="s">
        <v>32607</v>
      </c>
      <c r="T4960" t="s">
        <v>2642</v>
      </c>
      <c r="W4960" t="s">
        <v>34961</v>
      </c>
      <c r="X4960" t="s">
        <v>38</v>
      </c>
    </row>
    <row r="4961" spans="1:24" x14ac:dyDescent="0.3">
      <c r="A4961">
        <v>974254</v>
      </c>
      <c r="B4961" t="s">
        <v>34962</v>
      </c>
      <c r="C4961" t="s">
        <v>34963</v>
      </c>
      <c r="D4961" t="s">
        <v>34964</v>
      </c>
      <c r="F4961" t="s">
        <v>630</v>
      </c>
      <c r="G4961" t="s">
        <v>43</v>
      </c>
      <c r="H4961" t="s">
        <v>34965</v>
      </c>
      <c r="I4961" t="s">
        <v>34966</v>
      </c>
      <c r="J4961" t="s">
        <v>34967</v>
      </c>
      <c r="K4961">
        <v>11</v>
      </c>
      <c r="N4961" t="s">
        <v>31</v>
      </c>
      <c r="O4961" t="s">
        <v>952</v>
      </c>
      <c r="Q4961" t="s">
        <v>33</v>
      </c>
      <c r="R4961" t="s">
        <v>34</v>
      </c>
      <c r="S4961" t="s">
        <v>34968</v>
      </c>
      <c r="W4961" t="s">
        <v>6108</v>
      </c>
      <c r="X4961" t="s">
        <v>60</v>
      </c>
    </row>
    <row r="4962" spans="1:24" x14ac:dyDescent="0.3">
      <c r="A4962">
        <v>974258</v>
      </c>
      <c r="B4962" t="s">
        <v>32433</v>
      </c>
      <c r="C4962" t="s">
        <v>32434</v>
      </c>
      <c r="D4962" t="s">
        <v>32435</v>
      </c>
      <c r="F4962" t="s">
        <v>165</v>
      </c>
      <c r="G4962" t="s">
        <v>27</v>
      </c>
      <c r="H4962" t="s">
        <v>34969</v>
      </c>
      <c r="I4962" t="s">
        <v>34970</v>
      </c>
      <c r="J4962" t="s">
        <v>34971</v>
      </c>
      <c r="K4962">
        <v>48</v>
      </c>
      <c r="N4962" t="s">
        <v>31</v>
      </c>
      <c r="O4962" t="s">
        <v>952</v>
      </c>
      <c r="Q4962" t="s">
        <v>33</v>
      </c>
      <c r="R4962" t="s">
        <v>34</v>
      </c>
      <c r="S4962" t="e">
        <f>- Neuquén</f>
        <v>#NAME?</v>
      </c>
      <c r="T4962" t="s">
        <v>32440</v>
      </c>
      <c r="W4962" t="s">
        <v>34972</v>
      </c>
      <c r="X4962" t="s">
        <v>38</v>
      </c>
    </row>
    <row r="4963" spans="1:24" x14ac:dyDescent="0.3">
      <c r="A4963">
        <v>974260</v>
      </c>
      <c r="B4963">
        <v>300357</v>
      </c>
      <c r="C4963" t="s">
        <v>34973</v>
      </c>
      <c r="D4963" t="s">
        <v>34974</v>
      </c>
      <c r="E4963" t="s">
        <v>140</v>
      </c>
      <c r="F4963" t="s">
        <v>668</v>
      </c>
      <c r="G4963" t="s">
        <v>27</v>
      </c>
      <c r="H4963" t="s">
        <v>34975</v>
      </c>
      <c r="I4963" t="s">
        <v>34976</v>
      </c>
      <c r="J4963" t="s">
        <v>34977</v>
      </c>
      <c r="K4963">
        <v>13</v>
      </c>
      <c r="N4963" t="s">
        <v>31</v>
      </c>
      <c r="O4963" t="s">
        <v>952</v>
      </c>
      <c r="Q4963" t="s">
        <v>33</v>
      </c>
      <c r="R4963" t="s">
        <v>34</v>
      </c>
      <c r="S4963" t="s">
        <v>34978</v>
      </c>
      <c r="W4963" t="s">
        <v>34979</v>
      </c>
      <c r="X4963" t="s">
        <v>38</v>
      </c>
    </row>
    <row r="4964" spans="1:24" x14ac:dyDescent="0.3">
      <c r="A4964">
        <v>974261</v>
      </c>
      <c r="B4964">
        <v>272063</v>
      </c>
      <c r="C4964" t="s">
        <v>34980</v>
      </c>
      <c r="D4964" t="s">
        <v>34981</v>
      </c>
      <c r="F4964" t="s">
        <v>947</v>
      </c>
      <c r="G4964" t="s">
        <v>27</v>
      </c>
      <c r="H4964" t="s">
        <v>34982</v>
      </c>
      <c r="I4964" t="s">
        <v>34983</v>
      </c>
      <c r="J4964" t="s">
        <v>34984</v>
      </c>
      <c r="K4964">
        <v>80</v>
      </c>
      <c r="L4964" t="s">
        <v>23507</v>
      </c>
      <c r="N4964" t="s">
        <v>31</v>
      </c>
      <c r="O4964" t="s">
        <v>2322</v>
      </c>
      <c r="Q4964" t="s">
        <v>33</v>
      </c>
      <c r="R4964" t="s">
        <v>34</v>
      </c>
      <c r="S4964" t="s">
        <v>34985</v>
      </c>
      <c r="T4964" t="s">
        <v>13209</v>
      </c>
      <c r="W4964" t="s">
        <v>7907</v>
      </c>
      <c r="X4964" t="s">
        <v>38</v>
      </c>
    </row>
    <row r="4965" spans="1:24" x14ac:dyDescent="0.3">
      <c r="A4965">
        <v>974262</v>
      </c>
      <c r="B4965">
        <v>281762</v>
      </c>
      <c r="C4965" t="s">
        <v>34986</v>
      </c>
      <c r="D4965" t="s">
        <v>34987</v>
      </c>
      <c r="F4965" t="s">
        <v>1001</v>
      </c>
      <c r="G4965" t="s">
        <v>43</v>
      </c>
      <c r="H4965" t="s">
        <v>34988</v>
      </c>
      <c r="I4965" t="s">
        <v>34989</v>
      </c>
      <c r="J4965" t="s">
        <v>34990</v>
      </c>
      <c r="K4965">
        <v>82</v>
      </c>
      <c r="L4965" t="s">
        <v>489</v>
      </c>
      <c r="N4965" t="s">
        <v>68</v>
      </c>
      <c r="O4965" t="s">
        <v>2322</v>
      </c>
      <c r="P4965" t="s">
        <v>491</v>
      </c>
      <c r="Q4965" t="s">
        <v>33</v>
      </c>
      <c r="R4965" t="s">
        <v>34</v>
      </c>
      <c r="S4965" t="s">
        <v>34991</v>
      </c>
      <c r="W4965" t="s">
        <v>7907</v>
      </c>
      <c r="X4965" t="s">
        <v>38</v>
      </c>
    </row>
    <row r="4966" spans="1:24" x14ac:dyDescent="0.3">
      <c r="A4966">
        <v>974271</v>
      </c>
      <c r="B4966" t="s">
        <v>34992</v>
      </c>
      <c r="C4966" t="s">
        <v>34993</v>
      </c>
      <c r="D4966" t="s">
        <v>34994</v>
      </c>
      <c r="F4966" t="s">
        <v>270</v>
      </c>
      <c r="G4966" t="s">
        <v>27</v>
      </c>
      <c r="H4966" t="s">
        <v>34988</v>
      </c>
      <c r="I4966" t="s">
        <v>34995</v>
      </c>
      <c r="J4966" t="s">
        <v>34996</v>
      </c>
      <c r="K4966">
        <v>59</v>
      </c>
      <c r="L4966" t="s">
        <v>34997</v>
      </c>
      <c r="N4966" t="s">
        <v>31</v>
      </c>
      <c r="O4966" t="s">
        <v>2322</v>
      </c>
      <c r="Q4966" t="s">
        <v>33</v>
      </c>
      <c r="R4966" t="s">
        <v>34</v>
      </c>
      <c r="S4966" t="s">
        <v>34998</v>
      </c>
      <c r="W4966" t="s">
        <v>14718</v>
      </c>
      <c r="X4966" t="s">
        <v>60</v>
      </c>
    </row>
    <row r="4967" spans="1:24" x14ac:dyDescent="0.3">
      <c r="A4967">
        <v>974263</v>
      </c>
      <c r="B4967" t="s">
        <v>34999</v>
      </c>
      <c r="C4967" t="s">
        <v>35000</v>
      </c>
      <c r="D4967" t="s">
        <v>35001</v>
      </c>
      <c r="F4967" t="s">
        <v>738</v>
      </c>
      <c r="G4967" t="s">
        <v>27</v>
      </c>
      <c r="H4967" t="s">
        <v>35002</v>
      </c>
      <c r="I4967" t="s">
        <v>35003</v>
      </c>
      <c r="J4967" t="s">
        <v>35004</v>
      </c>
      <c r="K4967">
        <v>124</v>
      </c>
      <c r="L4967" t="s">
        <v>35005</v>
      </c>
      <c r="N4967" t="s">
        <v>68</v>
      </c>
      <c r="O4967" t="s">
        <v>5885</v>
      </c>
      <c r="P4967" t="s">
        <v>35006</v>
      </c>
      <c r="Q4967" t="s">
        <v>33</v>
      </c>
      <c r="R4967" t="s">
        <v>34</v>
      </c>
      <c r="S4967" t="s">
        <v>35007</v>
      </c>
      <c r="T4967" t="s">
        <v>35008</v>
      </c>
      <c r="W4967" t="s">
        <v>35009</v>
      </c>
      <c r="X4967" t="s">
        <v>38</v>
      </c>
    </row>
    <row r="4968" spans="1:24" x14ac:dyDescent="0.3">
      <c r="A4968">
        <v>974264</v>
      </c>
      <c r="B4968">
        <v>284699</v>
      </c>
      <c r="C4968" t="s">
        <v>14350</v>
      </c>
      <c r="D4968" t="s">
        <v>14351</v>
      </c>
      <c r="F4968" t="s">
        <v>738</v>
      </c>
      <c r="G4968" t="s">
        <v>27</v>
      </c>
      <c r="H4968" t="s">
        <v>35010</v>
      </c>
      <c r="I4968" t="s">
        <v>35011</v>
      </c>
      <c r="J4968" t="s">
        <v>35012</v>
      </c>
      <c r="K4968">
        <v>125</v>
      </c>
      <c r="L4968" t="s">
        <v>15678</v>
      </c>
      <c r="N4968" t="s">
        <v>31</v>
      </c>
      <c r="O4968" t="s">
        <v>9551</v>
      </c>
      <c r="Q4968" t="s">
        <v>33</v>
      </c>
      <c r="R4968" t="s">
        <v>34</v>
      </c>
      <c r="S4968" t="s">
        <v>14354</v>
      </c>
      <c r="T4968" t="s">
        <v>5447</v>
      </c>
      <c r="W4968" t="s">
        <v>35013</v>
      </c>
      <c r="X4968" t="s">
        <v>38</v>
      </c>
    </row>
    <row r="4969" spans="1:24" x14ac:dyDescent="0.3">
      <c r="A4969">
        <v>974265</v>
      </c>
      <c r="B4969">
        <v>26482</v>
      </c>
      <c r="C4969" t="s">
        <v>22242</v>
      </c>
      <c r="D4969" t="s">
        <v>22243</v>
      </c>
      <c r="F4969" t="s">
        <v>258</v>
      </c>
      <c r="G4969" t="s">
        <v>27</v>
      </c>
      <c r="H4969" t="s">
        <v>35014</v>
      </c>
      <c r="I4969" t="s">
        <v>35015</v>
      </c>
      <c r="J4969" t="s">
        <v>35016</v>
      </c>
      <c r="K4969">
        <v>126</v>
      </c>
      <c r="L4969" t="s">
        <v>35017</v>
      </c>
      <c r="M4969" t="s">
        <v>9997</v>
      </c>
      <c r="N4969" t="s">
        <v>31</v>
      </c>
      <c r="O4969" t="s">
        <v>5885</v>
      </c>
      <c r="Q4969" t="s">
        <v>33</v>
      </c>
      <c r="R4969" t="s">
        <v>34</v>
      </c>
      <c r="S4969" t="s">
        <v>22247</v>
      </c>
      <c r="W4969" t="s">
        <v>35018</v>
      </c>
      <c r="X4969" t="s">
        <v>38</v>
      </c>
    </row>
    <row r="4970" spans="1:24" x14ac:dyDescent="0.3">
      <c r="A4970">
        <v>974266</v>
      </c>
      <c r="B4970" t="s">
        <v>35019</v>
      </c>
      <c r="C4970" t="s">
        <v>35020</v>
      </c>
      <c r="D4970" t="s">
        <v>35021</v>
      </c>
      <c r="F4970" t="s">
        <v>270</v>
      </c>
      <c r="G4970" t="s">
        <v>27</v>
      </c>
      <c r="H4970" t="s">
        <v>35022</v>
      </c>
      <c r="J4970" t="s">
        <v>35023</v>
      </c>
      <c r="N4970" t="s">
        <v>31</v>
      </c>
      <c r="R4970" t="s">
        <v>78</v>
      </c>
      <c r="S4970" t="s">
        <v>35024</v>
      </c>
      <c r="W4970" t="s">
        <v>35025</v>
      </c>
      <c r="X4970" t="s">
        <v>60</v>
      </c>
    </row>
    <row r="4971" spans="1:24" x14ac:dyDescent="0.3">
      <c r="A4971">
        <v>974267</v>
      </c>
      <c r="B4971" t="s">
        <v>34706</v>
      </c>
      <c r="C4971" t="s">
        <v>34707</v>
      </c>
      <c r="D4971" t="s">
        <v>34708</v>
      </c>
      <c r="F4971" t="s">
        <v>507</v>
      </c>
      <c r="G4971" t="s">
        <v>27</v>
      </c>
      <c r="H4971" t="s">
        <v>35026</v>
      </c>
      <c r="I4971" t="s">
        <v>35027</v>
      </c>
      <c r="J4971" t="s">
        <v>35028</v>
      </c>
      <c r="K4971">
        <v>115</v>
      </c>
      <c r="N4971" t="s">
        <v>31</v>
      </c>
      <c r="O4971" t="s">
        <v>952</v>
      </c>
      <c r="Q4971" t="s">
        <v>33</v>
      </c>
      <c r="R4971" t="s">
        <v>34</v>
      </c>
      <c r="S4971" t="s">
        <v>34711</v>
      </c>
      <c r="W4971" t="s">
        <v>35029</v>
      </c>
      <c r="X4971" t="s">
        <v>38</v>
      </c>
    </row>
    <row r="4972" spans="1:24" x14ac:dyDescent="0.3">
      <c r="A4972">
        <v>974269</v>
      </c>
      <c r="B4972" t="s">
        <v>35030</v>
      </c>
      <c r="C4972" t="s">
        <v>35031</v>
      </c>
      <c r="D4972" t="s">
        <v>35032</v>
      </c>
      <c r="F4972" t="s">
        <v>611</v>
      </c>
      <c r="G4972" t="s">
        <v>27</v>
      </c>
      <c r="H4972" t="s">
        <v>35033</v>
      </c>
      <c r="I4972" t="s">
        <v>35034</v>
      </c>
      <c r="J4972" t="s">
        <v>35035</v>
      </c>
      <c r="K4972">
        <v>120</v>
      </c>
      <c r="L4972" t="s">
        <v>35036</v>
      </c>
      <c r="N4972" t="s">
        <v>31</v>
      </c>
      <c r="O4972" t="s">
        <v>9551</v>
      </c>
      <c r="Q4972" t="s">
        <v>33</v>
      </c>
      <c r="R4972" t="s">
        <v>34</v>
      </c>
      <c r="S4972" t="s">
        <v>35037</v>
      </c>
      <c r="T4972" t="s">
        <v>35038</v>
      </c>
      <c r="W4972" t="s">
        <v>35039</v>
      </c>
      <c r="X4972" t="s">
        <v>38</v>
      </c>
    </row>
    <row r="4973" spans="1:24" x14ac:dyDescent="0.3">
      <c r="A4973">
        <v>974272</v>
      </c>
      <c r="B4973" t="s">
        <v>35040</v>
      </c>
      <c r="C4973" t="s">
        <v>35041</v>
      </c>
      <c r="D4973" t="s">
        <v>35042</v>
      </c>
      <c r="E4973" t="s">
        <v>185</v>
      </c>
      <c r="F4973" t="s">
        <v>847</v>
      </c>
      <c r="G4973" t="s">
        <v>43</v>
      </c>
      <c r="H4973" t="s">
        <v>35043</v>
      </c>
      <c r="I4973" t="s">
        <v>35044</v>
      </c>
      <c r="J4973" t="s">
        <v>35045</v>
      </c>
      <c r="K4973">
        <v>119</v>
      </c>
      <c r="L4973" t="s">
        <v>398</v>
      </c>
      <c r="N4973" t="s">
        <v>68</v>
      </c>
      <c r="O4973" t="s">
        <v>952</v>
      </c>
      <c r="P4973" t="s">
        <v>400</v>
      </c>
      <c r="Q4973" t="s">
        <v>119</v>
      </c>
      <c r="R4973" t="s">
        <v>120</v>
      </c>
      <c r="S4973" t="s">
        <v>35046</v>
      </c>
      <c r="T4973" t="s">
        <v>35047</v>
      </c>
      <c r="W4973" t="s">
        <v>398</v>
      </c>
      <c r="X4973" t="s">
        <v>38</v>
      </c>
    </row>
    <row r="4974" spans="1:24" x14ac:dyDescent="0.3">
      <c r="A4974">
        <v>974275</v>
      </c>
      <c r="B4974" t="s">
        <v>35048</v>
      </c>
      <c r="C4974" t="s">
        <v>35049</v>
      </c>
      <c r="D4974" t="s">
        <v>35050</v>
      </c>
      <c r="F4974" t="s">
        <v>1001</v>
      </c>
      <c r="G4974" t="s">
        <v>43</v>
      </c>
      <c r="H4974" t="s">
        <v>35051</v>
      </c>
      <c r="I4974" t="s">
        <v>35052</v>
      </c>
      <c r="J4974" t="s">
        <v>35053</v>
      </c>
      <c r="K4974">
        <v>117</v>
      </c>
      <c r="L4974" t="s">
        <v>35054</v>
      </c>
      <c r="N4974" t="s">
        <v>31</v>
      </c>
      <c r="O4974" t="s">
        <v>9551</v>
      </c>
      <c r="Q4974" t="s">
        <v>33</v>
      </c>
      <c r="R4974" t="s">
        <v>34</v>
      </c>
      <c r="S4974" t="s">
        <v>35055</v>
      </c>
      <c r="W4974" t="s">
        <v>35056</v>
      </c>
      <c r="X4974" t="s">
        <v>38</v>
      </c>
    </row>
    <row r="4975" spans="1:24" x14ac:dyDescent="0.3">
      <c r="A4975">
        <v>974274</v>
      </c>
      <c r="B4975" t="s">
        <v>35057</v>
      </c>
      <c r="C4975" t="s">
        <v>35058</v>
      </c>
      <c r="D4975" t="s">
        <v>35059</v>
      </c>
      <c r="F4975" t="s">
        <v>2210</v>
      </c>
      <c r="G4975" t="s">
        <v>27</v>
      </c>
      <c r="H4975" t="s">
        <v>35060</v>
      </c>
      <c r="I4975" t="s">
        <v>35061</v>
      </c>
      <c r="J4975" t="s">
        <v>35062</v>
      </c>
      <c r="K4975">
        <v>33</v>
      </c>
      <c r="L4975" t="s">
        <v>35063</v>
      </c>
      <c r="N4975" t="s">
        <v>31</v>
      </c>
      <c r="O4975" t="s">
        <v>2322</v>
      </c>
      <c r="Q4975" t="s">
        <v>33</v>
      </c>
      <c r="R4975" t="s">
        <v>34</v>
      </c>
      <c r="S4975" t="s">
        <v>35064</v>
      </c>
      <c r="W4975" t="s">
        <v>35065</v>
      </c>
      <c r="X4975" t="s">
        <v>38</v>
      </c>
    </row>
    <row r="4976" spans="1:24" x14ac:dyDescent="0.3">
      <c r="A4976">
        <v>974277</v>
      </c>
      <c r="B4976" t="s">
        <v>35066</v>
      </c>
      <c r="C4976" t="s">
        <v>35067</v>
      </c>
      <c r="D4976" t="s">
        <v>35068</v>
      </c>
      <c r="F4976" t="s">
        <v>507</v>
      </c>
      <c r="G4976" t="s">
        <v>43</v>
      </c>
      <c r="H4976" t="s">
        <v>35069</v>
      </c>
      <c r="I4976" t="s">
        <v>35070</v>
      </c>
      <c r="J4976" t="s">
        <v>35071</v>
      </c>
      <c r="K4976">
        <v>127</v>
      </c>
      <c r="N4976" t="s">
        <v>31</v>
      </c>
      <c r="O4976" t="s">
        <v>9551</v>
      </c>
      <c r="Q4976" t="s">
        <v>33</v>
      </c>
      <c r="R4976" t="s">
        <v>34</v>
      </c>
      <c r="S4976" t="s">
        <v>35072</v>
      </c>
      <c r="T4976" t="s">
        <v>1828</v>
      </c>
      <c r="W4976" t="s">
        <v>718</v>
      </c>
      <c r="X4976" t="s">
        <v>38</v>
      </c>
    </row>
    <row r="4977" spans="1:24" x14ac:dyDescent="0.3">
      <c r="A4977">
        <v>974278</v>
      </c>
      <c r="B4977">
        <v>292352</v>
      </c>
      <c r="C4977" t="s">
        <v>35073</v>
      </c>
      <c r="D4977" t="s">
        <v>35074</v>
      </c>
      <c r="E4977" t="s">
        <v>14045</v>
      </c>
      <c r="F4977" t="s">
        <v>685</v>
      </c>
      <c r="G4977" t="s">
        <v>27</v>
      </c>
      <c r="H4977" t="s">
        <v>35075</v>
      </c>
      <c r="I4977" t="s">
        <v>35076</v>
      </c>
      <c r="J4977" t="s">
        <v>35077</v>
      </c>
      <c r="K4977">
        <v>120</v>
      </c>
      <c r="L4977" t="s">
        <v>35078</v>
      </c>
      <c r="N4977" t="s">
        <v>31</v>
      </c>
      <c r="O4977" t="s">
        <v>9551</v>
      </c>
      <c r="Q4977" t="s">
        <v>33</v>
      </c>
      <c r="R4977" t="s">
        <v>34</v>
      </c>
      <c r="S4977" t="s">
        <v>35079</v>
      </c>
      <c r="T4977" t="s">
        <v>3312</v>
      </c>
      <c r="W4977" t="s">
        <v>35080</v>
      </c>
      <c r="X4977" t="s">
        <v>38</v>
      </c>
    </row>
    <row r="4978" spans="1:24" x14ac:dyDescent="0.3">
      <c r="A4978">
        <v>974279</v>
      </c>
      <c r="B4978">
        <v>158727</v>
      </c>
      <c r="C4978" t="s">
        <v>35081</v>
      </c>
      <c r="D4978" t="s">
        <v>35082</v>
      </c>
      <c r="F4978" t="s">
        <v>292</v>
      </c>
      <c r="G4978" t="s">
        <v>43</v>
      </c>
      <c r="H4978" t="s">
        <v>35083</v>
      </c>
      <c r="I4978" t="s">
        <v>35084</v>
      </c>
      <c r="J4978" t="s">
        <v>35085</v>
      </c>
      <c r="K4978">
        <v>119</v>
      </c>
      <c r="N4978" t="s">
        <v>31</v>
      </c>
      <c r="O4978" t="s">
        <v>3295</v>
      </c>
      <c r="Q4978" t="s">
        <v>33</v>
      </c>
      <c r="R4978" t="s">
        <v>34</v>
      </c>
      <c r="S4978" t="s">
        <v>35086</v>
      </c>
      <c r="W4978" t="s">
        <v>35087</v>
      </c>
      <c r="X4978" t="s">
        <v>38</v>
      </c>
    </row>
    <row r="4979" spans="1:24" x14ac:dyDescent="0.3">
      <c r="A4979">
        <v>974280</v>
      </c>
      <c r="B4979" t="s">
        <v>35088</v>
      </c>
      <c r="C4979" t="s">
        <v>35089</v>
      </c>
      <c r="D4979" t="s">
        <v>35090</v>
      </c>
      <c r="E4979" t="s">
        <v>1788</v>
      </c>
      <c r="F4979" t="s">
        <v>603</v>
      </c>
      <c r="G4979" t="s">
        <v>43</v>
      </c>
      <c r="H4979" t="s">
        <v>35091</v>
      </c>
      <c r="I4979" t="s">
        <v>35092</v>
      </c>
      <c r="J4979" t="s">
        <v>35093</v>
      </c>
      <c r="K4979">
        <v>144</v>
      </c>
      <c r="L4979" t="s">
        <v>35094</v>
      </c>
      <c r="N4979" t="s">
        <v>31</v>
      </c>
      <c r="O4979" t="s">
        <v>9551</v>
      </c>
      <c r="Q4979" t="s">
        <v>33</v>
      </c>
      <c r="R4979" t="s">
        <v>34</v>
      </c>
      <c r="S4979" t="s">
        <v>35095</v>
      </c>
      <c r="T4979" t="s">
        <v>6465</v>
      </c>
      <c r="W4979" t="s">
        <v>35096</v>
      </c>
      <c r="X4979" t="s">
        <v>38</v>
      </c>
    </row>
    <row r="4980" spans="1:24" x14ac:dyDescent="0.3">
      <c r="A4980">
        <v>974283</v>
      </c>
      <c r="B4980" t="s">
        <v>35097</v>
      </c>
      <c r="C4980" t="s">
        <v>35098</v>
      </c>
      <c r="D4980" t="s">
        <v>35099</v>
      </c>
      <c r="F4980" t="s">
        <v>165</v>
      </c>
      <c r="G4980" t="s">
        <v>27</v>
      </c>
      <c r="H4980" t="s">
        <v>35100</v>
      </c>
      <c r="I4980" t="s">
        <v>35101</v>
      </c>
      <c r="J4980" t="s">
        <v>35102</v>
      </c>
      <c r="K4980">
        <v>147</v>
      </c>
      <c r="M4980" t="s">
        <v>35103</v>
      </c>
      <c r="N4980" t="s">
        <v>31</v>
      </c>
      <c r="O4980" t="s">
        <v>5885</v>
      </c>
      <c r="Q4980" t="s">
        <v>33</v>
      </c>
      <c r="R4980" t="s">
        <v>34</v>
      </c>
      <c r="S4980" t="s">
        <v>35104</v>
      </c>
      <c r="W4980" t="s">
        <v>12926</v>
      </c>
      <c r="X4980" t="s">
        <v>38</v>
      </c>
    </row>
    <row r="4981" spans="1:24" x14ac:dyDescent="0.3">
      <c r="A4981">
        <v>974285</v>
      </c>
      <c r="B4981">
        <v>97525</v>
      </c>
      <c r="C4981" t="s">
        <v>35105</v>
      </c>
      <c r="D4981" t="s">
        <v>35106</v>
      </c>
      <c r="E4981" t="s">
        <v>140</v>
      </c>
      <c r="F4981" t="s">
        <v>125</v>
      </c>
      <c r="G4981" t="s">
        <v>27</v>
      </c>
      <c r="H4981" t="s">
        <v>35107</v>
      </c>
      <c r="I4981" t="s">
        <v>35108</v>
      </c>
      <c r="J4981" t="s">
        <v>35109</v>
      </c>
      <c r="K4981">
        <v>142</v>
      </c>
      <c r="L4981" t="s">
        <v>6006</v>
      </c>
      <c r="M4981" t="s">
        <v>35110</v>
      </c>
      <c r="N4981" t="s">
        <v>68</v>
      </c>
      <c r="O4981" t="s">
        <v>5885</v>
      </c>
      <c r="P4981" t="s">
        <v>1259</v>
      </c>
      <c r="Q4981" t="s">
        <v>33</v>
      </c>
      <c r="R4981" t="s">
        <v>34</v>
      </c>
      <c r="S4981" t="s">
        <v>35111</v>
      </c>
      <c r="W4981" t="s">
        <v>438</v>
      </c>
      <c r="X4981" t="s">
        <v>38</v>
      </c>
    </row>
    <row r="4982" spans="1:24" x14ac:dyDescent="0.3">
      <c r="A4982">
        <v>974286</v>
      </c>
      <c r="B4982" t="s">
        <v>35112</v>
      </c>
      <c r="C4982" t="s">
        <v>35113</v>
      </c>
      <c r="D4982" t="s">
        <v>35114</v>
      </c>
      <c r="E4982" t="s">
        <v>35115</v>
      </c>
      <c r="F4982" t="s">
        <v>909</v>
      </c>
      <c r="G4982" t="s">
        <v>27</v>
      </c>
      <c r="H4982" t="s">
        <v>35116</v>
      </c>
      <c r="I4982" t="s">
        <v>35117</v>
      </c>
      <c r="J4982" t="s">
        <v>35118</v>
      </c>
      <c r="K4982">
        <v>138</v>
      </c>
      <c r="N4982" t="s">
        <v>31</v>
      </c>
      <c r="O4982" t="s">
        <v>9551</v>
      </c>
      <c r="Q4982" t="s">
        <v>33</v>
      </c>
      <c r="R4982" t="s">
        <v>34</v>
      </c>
      <c r="S4982" t="s">
        <v>35119</v>
      </c>
      <c r="W4982" t="s">
        <v>35120</v>
      </c>
      <c r="X4982" t="s">
        <v>38</v>
      </c>
    </row>
    <row r="4983" spans="1:24" x14ac:dyDescent="0.3">
      <c r="A4983">
        <v>974288</v>
      </c>
      <c r="B4983" t="s">
        <v>35121</v>
      </c>
      <c r="C4983" t="s">
        <v>35122</v>
      </c>
      <c r="D4983" t="s">
        <v>35123</v>
      </c>
      <c r="F4983" t="s">
        <v>1001</v>
      </c>
      <c r="G4983" t="s">
        <v>43</v>
      </c>
      <c r="H4983" t="s">
        <v>35124</v>
      </c>
      <c r="I4983" t="s">
        <v>35125</v>
      </c>
      <c r="J4983" t="s">
        <v>35126</v>
      </c>
      <c r="K4983">
        <v>219</v>
      </c>
      <c r="N4983" t="s">
        <v>31</v>
      </c>
      <c r="O4983" t="s">
        <v>3295</v>
      </c>
      <c r="Q4983" t="s">
        <v>33</v>
      </c>
      <c r="R4983" t="s">
        <v>34</v>
      </c>
      <c r="S4983" t="s">
        <v>87</v>
      </c>
      <c r="W4983" t="s">
        <v>35127</v>
      </c>
      <c r="X4983" t="s">
        <v>38</v>
      </c>
    </row>
    <row r="4984" spans="1:24" x14ac:dyDescent="0.3">
      <c r="A4984">
        <v>974290</v>
      </c>
      <c r="B4984" t="s">
        <v>35128</v>
      </c>
      <c r="C4984" t="s">
        <v>35129</v>
      </c>
      <c r="D4984" t="s">
        <v>35130</v>
      </c>
      <c r="E4984" t="s">
        <v>185</v>
      </c>
      <c r="F4984" t="s">
        <v>42</v>
      </c>
      <c r="G4984" t="s">
        <v>43</v>
      </c>
      <c r="H4984" t="s">
        <v>35131</v>
      </c>
      <c r="J4984" t="s">
        <v>35132</v>
      </c>
      <c r="N4984" t="s">
        <v>31</v>
      </c>
      <c r="R4984" t="s">
        <v>78</v>
      </c>
      <c r="S4984" t="s">
        <v>35133</v>
      </c>
      <c r="W4984" t="s">
        <v>3715</v>
      </c>
      <c r="X4984" t="s">
        <v>38</v>
      </c>
    </row>
    <row r="4985" spans="1:24" x14ac:dyDescent="0.3">
      <c r="A4985">
        <v>974291</v>
      </c>
      <c r="B4985" t="s">
        <v>20257</v>
      </c>
      <c r="C4985" t="s">
        <v>20258</v>
      </c>
      <c r="D4985" t="s">
        <v>20259</v>
      </c>
      <c r="F4985" t="s">
        <v>1911</v>
      </c>
      <c r="G4985" t="s">
        <v>27</v>
      </c>
      <c r="H4985" t="s">
        <v>35134</v>
      </c>
      <c r="I4985" t="s">
        <v>35135</v>
      </c>
      <c r="J4985" t="s">
        <v>35136</v>
      </c>
      <c r="K4985">
        <v>24</v>
      </c>
      <c r="N4985" t="s">
        <v>31</v>
      </c>
      <c r="O4985" t="s">
        <v>9551</v>
      </c>
      <c r="R4985" t="s">
        <v>903</v>
      </c>
      <c r="S4985" t="s">
        <v>20263</v>
      </c>
      <c r="T4985" t="s">
        <v>7705</v>
      </c>
      <c r="W4985" t="s">
        <v>35137</v>
      </c>
      <c r="X4985" t="s">
        <v>60</v>
      </c>
    </row>
    <row r="4986" spans="1:24" x14ac:dyDescent="0.3">
      <c r="A4986">
        <v>974293</v>
      </c>
      <c r="B4986">
        <v>209400</v>
      </c>
      <c r="C4986" t="s">
        <v>35138</v>
      </c>
      <c r="D4986" t="s">
        <v>35139</v>
      </c>
      <c r="E4986" t="s">
        <v>185</v>
      </c>
      <c r="F4986" t="s">
        <v>219</v>
      </c>
      <c r="G4986" t="s">
        <v>27</v>
      </c>
      <c r="H4986" t="s">
        <v>35140</v>
      </c>
      <c r="J4986" t="s">
        <v>35141</v>
      </c>
      <c r="N4986" t="s">
        <v>31</v>
      </c>
      <c r="R4986" t="s">
        <v>78</v>
      </c>
      <c r="S4986" t="s">
        <v>35142</v>
      </c>
      <c r="T4986" t="s">
        <v>6528</v>
      </c>
      <c r="W4986" t="s">
        <v>6783</v>
      </c>
      <c r="X4986" t="s">
        <v>38</v>
      </c>
    </row>
    <row r="4987" spans="1:24" x14ac:dyDescent="0.3">
      <c r="A4987">
        <v>974294</v>
      </c>
      <c r="B4987" t="s">
        <v>35143</v>
      </c>
      <c r="C4987" t="s">
        <v>35144</v>
      </c>
      <c r="D4987" t="s">
        <v>35145</v>
      </c>
      <c r="F4987" t="s">
        <v>42</v>
      </c>
      <c r="G4987" t="s">
        <v>27</v>
      </c>
      <c r="H4987" t="s">
        <v>35146</v>
      </c>
      <c r="J4987" t="s">
        <v>35147</v>
      </c>
      <c r="N4987" t="s">
        <v>31</v>
      </c>
      <c r="R4987" t="s">
        <v>78</v>
      </c>
      <c r="S4987" t="s">
        <v>35148</v>
      </c>
      <c r="W4987" t="s">
        <v>35149</v>
      </c>
      <c r="X4987" t="s">
        <v>38</v>
      </c>
    </row>
    <row r="4988" spans="1:24" x14ac:dyDescent="0.3">
      <c r="A4988">
        <v>974295</v>
      </c>
      <c r="B4988" t="s">
        <v>35150</v>
      </c>
      <c r="C4988" t="s">
        <v>35151</v>
      </c>
      <c r="D4988" t="s">
        <v>35152</v>
      </c>
      <c r="E4988" t="s">
        <v>140</v>
      </c>
      <c r="F4988" t="s">
        <v>165</v>
      </c>
      <c r="G4988" t="s">
        <v>27</v>
      </c>
      <c r="H4988" t="s">
        <v>35153</v>
      </c>
      <c r="J4988" t="s">
        <v>35154</v>
      </c>
      <c r="N4988" t="s">
        <v>31</v>
      </c>
      <c r="R4988" t="s">
        <v>78</v>
      </c>
      <c r="S4988" t="s">
        <v>35155</v>
      </c>
      <c r="W4988" t="s">
        <v>35156</v>
      </c>
      <c r="X4988" t="s">
        <v>38</v>
      </c>
    </row>
    <row r="4989" spans="1:24" x14ac:dyDescent="0.3">
      <c r="A4989">
        <v>974297</v>
      </c>
      <c r="B4989" t="s">
        <v>35157</v>
      </c>
      <c r="C4989" t="s">
        <v>35158</v>
      </c>
      <c r="D4989" t="s">
        <v>35159</v>
      </c>
      <c r="F4989" t="s">
        <v>1448</v>
      </c>
      <c r="G4989" t="s">
        <v>43</v>
      </c>
      <c r="H4989" t="s">
        <v>35160</v>
      </c>
      <c r="I4989" t="s">
        <v>35161</v>
      </c>
      <c r="J4989" t="s">
        <v>35162</v>
      </c>
      <c r="K4989">
        <v>203</v>
      </c>
      <c r="L4989" t="s">
        <v>35163</v>
      </c>
      <c r="N4989" t="s">
        <v>31</v>
      </c>
      <c r="O4989" t="s">
        <v>3295</v>
      </c>
      <c r="Q4989" t="s">
        <v>33</v>
      </c>
      <c r="R4989" t="s">
        <v>34</v>
      </c>
      <c r="S4989" t="s">
        <v>35164</v>
      </c>
      <c r="W4989" t="s">
        <v>35165</v>
      </c>
      <c r="X4989" t="s">
        <v>38</v>
      </c>
    </row>
    <row r="4990" spans="1:24" x14ac:dyDescent="0.3">
      <c r="A4990">
        <v>974298</v>
      </c>
      <c r="B4990" t="s">
        <v>17566</v>
      </c>
      <c r="C4990" t="s">
        <v>17567</v>
      </c>
      <c r="D4990" t="s">
        <v>17568</v>
      </c>
      <c r="F4990" t="s">
        <v>281</v>
      </c>
      <c r="G4990" t="s">
        <v>43</v>
      </c>
      <c r="H4990" t="s">
        <v>35166</v>
      </c>
      <c r="J4990" t="s">
        <v>35167</v>
      </c>
      <c r="N4990" t="s">
        <v>31</v>
      </c>
      <c r="R4990" t="s">
        <v>78</v>
      </c>
      <c r="S4990" t="s">
        <v>17573</v>
      </c>
      <c r="W4990" t="s">
        <v>35168</v>
      </c>
      <c r="X4990" t="s">
        <v>38</v>
      </c>
    </row>
    <row r="4991" spans="1:24" x14ac:dyDescent="0.3">
      <c r="A4991">
        <v>974305</v>
      </c>
      <c r="B4991">
        <v>86819</v>
      </c>
      <c r="C4991" t="s">
        <v>35169</v>
      </c>
      <c r="D4991" t="s">
        <v>35170</v>
      </c>
      <c r="E4991" t="s">
        <v>101</v>
      </c>
      <c r="F4991" t="s">
        <v>75</v>
      </c>
      <c r="G4991" t="s">
        <v>27</v>
      </c>
      <c r="H4991" t="s">
        <v>35171</v>
      </c>
      <c r="I4991" t="s">
        <v>35172</v>
      </c>
      <c r="J4991" t="s">
        <v>35173</v>
      </c>
      <c r="K4991">
        <v>16</v>
      </c>
      <c r="N4991" t="s">
        <v>31</v>
      </c>
      <c r="O4991" t="s">
        <v>130</v>
      </c>
      <c r="Q4991" t="s">
        <v>119</v>
      </c>
      <c r="R4991" t="s">
        <v>120</v>
      </c>
      <c r="S4991" t="s">
        <v>35174</v>
      </c>
      <c r="T4991" t="s">
        <v>2804</v>
      </c>
      <c r="W4991" t="s">
        <v>35175</v>
      </c>
      <c r="X4991" t="s">
        <v>1251</v>
      </c>
    </row>
    <row r="4992" spans="1:24" x14ac:dyDescent="0.3">
      <c r="A4992">
        <v>974306</v>
      </c>
      <c r="B4992">
        <v>235593</v>
      </c>
      <c r="C4992" t="s">
        <v>35176</v>
      </c>
      <c r="D4992" t="s">
        <v>35177</v>
      </c>
      <c r="F4992" t="s">
        <v>485</v>
      </c>
      <c r="G4992" t="s">
        <v>27</v>
      </c>
      <c r="H4992" t="s">
        <v>35178</v>
      </c>
      <c r="I4992" t="s">
        <v>35179</v>
      </c>
      <c r="J4992" t="s">
        <v>35180</v>
      </c>
      <c r="K4992">
        <v>21</v>
      </c>
      <c r="L4992" t="s">
        <v>3303</v>
      </c>
      <c r="N4992" t="s">
        <v>68</v>
      </c>
      <c r="O4992" t="s">
        <v>130</v>
      </c>
      <c r="P4992" t="s">
        <v>690</v>
      </c>
      <c r="R4992" t="s">
        <v>4136</v>
      </c>
      <c r="S4992" t="s">
        <v>35181</v>
      </c>
      <c r="T4992" t="s">
        <v>265</v>
      </c>
      <c r="W4992" t="s">
        <v>35182</v>
      </c>
      <c r="X4992" t="s">
        <v>38</v>
      </c>
    </row>
    <row r="4993" spans="1:24" x14ac:dyDescent="0.3">
      <c r="A4993">
        <v>974308</v>
      </c>
      <c r="B4993" t="s">
        <v>35183</v>
      </c>
      <c r="C4993" t="s">
        <v>35184</v>
      </c>
      <c r="D4993" t="s">
        <v>35185</v>
      </c>
      <c r="F4993" t="s">
        <v>1864</v>
      </c>
      <c r="G4993" t="s">
        <v>43</v>
      </c>
      <c r="H4993" t="s">
        <v>35186</v>
      </c>
      <c r="J4993" t="s">
        <v>35187</v>
      </c>
      <c r="N4993" t="s">
        <v>31</v>
      </c>
      <c r="R4993" t="s">
        <v>78</v>
      </c>
      <c r="S4993" t="s">
        <v>35188</v>
      </c>
      <c r="W4993" t="s">
        <v>34173</v>
      </c>
    </row>
    <row r="4994" spans="1:24" x14ac:dyDescent="0.3">
      <c r="A4994">
        <v>974309</v>
      </c>
      <c r="B4994">
        <v>216054</v>
      </c>
      <c r="C4994" t="s">
        <v>32360</v>
      </c>
      <c r="D4994" t="s">
        <v>32361</v>
      </c>
      <c r="F4994" t="s">
        <v>209</v>
      </c>
      <c r="G4994" t="s">
        <v>43</v>
      </c>
      <c r="H4994" t="s">
        <v>35189</v>
      </c>
      <c r="I4994" t="s">
        <v>35190</v>
      </c>
      <c r="J4994" t="s">
        <v>35191</v>
      </c>
      <c r="K4994">
        <v>126</v>
      </c>
      <c r="N4994" t="s">
        <v>31</v>
      </c>
      <c r="O4994" t="s">
        <v>3295</v>
      </c>
      <c r="Q4994" t="s">
        <v>33</v>
      </c>
      <c r="R4994" t="s">
        <v>34</v>
      </c>
      <c r="S4994" t="s">
        <v>32365</v>
      </c>
      <c r="W4994" t="s">
        <v>35192</v>
      </c>
      <c r="X4994" t="s">
        <v>38</v>
      </c>
    </row>
    <row r="4995" spans="1:24" x14ac:dyDescent="0.3">
      <c r="A4995">
        <v>974310</v>
      </c>
      <c r="B4995">
        <v>295769</v>
      </c>
      <c r="C4995" t="s">
        <v>33840</v>
      </c>
      <c r="D4995" t="s">
        <v>33841</v>
      </c>
      <c r="F4995" t="s">
        <v>847</v>
      </c>
      <c r="G4995" t="s">
        <v>27</v>
      </c>
      <c r="H4995" t="s">
        <v>35193</v>
      </c>
      <c r="I4995" t="s">
        <v>35194</v>
      </c>
      <c r="J4995" t="s">
        <v>35195</v>
      </c>
      <c r="K4995">
        <v>134</v>
      </c>
      <c r="N4995" t="s">
        <v>31</v>
      </c>
      <c r="O4995" t="s">
        <v>9391</v>
      </c>
      <c r="Q4995" t="s">
        <v>33</v>
      </c>
      <c r="R4995" t="s">
        <v>34</v>
      </c>
      <c r="S4995" t="s">
        <v>33844</v>
      </c>
      <c r="W4995" t="s">
        <v>35196</v>
      </c>
      <c r="X4995" t="s">
        <v>38</v>
      </c>
    </row>
    <row r="4996" spans="1:24" x14ac:dyDescent="0.3">
      <c r="A4996">
        <v>974311</v>
      </c>
      <c r="B4996">
        <v>75188</v>
      </c>
      <c r="C4996" t="s">
        <v>31654</v>
      </c>
      <c r="D4996" t="s">
        <v>31655</v>
      </c>
      <c r="E4996" t="s">
        <v>140</v>
      </c>
      <c r="F4996" t="s">
        <v>165</v>
      </c>
      <c r="G4996" t="s">
        <v>43</v>
      </c>
      <c r="H4996" t="s">
        <v>35197</v>
      </c>
      <c r="I4996" t="s">
        <v>35198</v>
      </c>
      <c r="J4996" t="s">
        <v>35199</v>
      </c>
      <c r="K4996">
        <v>50</v>
      </c>
      <c r="N4996" t="s">
        <v>31</v>
      </c>
      <c r="O4996" t="s">
        <v>9551</v>
      </c>
      <c r="Q4996" t="s">
        <v>1586</v>
      </c>
      <c r="R4996" t="s">
        <v>1587</v>
      </c>
      <c r="S4996" t="s">
        <v>31658</v>
      </c>
      <c r="T4996" t="s">
        <v>4011</v>
      </c>
      <c r="W4996" t="s">
        <v>35200</v>
      </c>
      <c r="X4996" t="s">
        <v>60</v>
      </c>
    </row>
    <row r="4997" spans="1:24" x14ac:dyDescent="0.3">
      <c r="A4997">
        <v>974312</v>
      </c>
      <c r="B4997" t="s">
        <v>35201</v>
      </c>
      <c r="C4997" t="s">
        <v>35202</v>
      </c>
      <c r="D4997" t="s">
        <v>35203</v>
      </c>
      <c r="E4997" t="s">
        <v>798</v>
      </c>
      <c r="F4997" t="s">
        <v>281</v>
      </c>
      <c r="G4997" t="s">
        <v>27</v>
      </c>
      <c r="H4997" t="s">
        <v>35204</v>
      </c>
      <c r="I4997" t="s">
        <v>35205</v>
      </c>
      <c r="J4997" t="s">
        <v>35206</v>
      </c>
      <c r="K4997">
        <v>23</v>
      </c>
      <c r="L4997" t="s">
        <v>35207</v>
      </c>
      <c r="N4997" t="s">
        <v>31</v>
      </c>
      <c r="O4997" t="s">
        <v>5885</v>
      </c>
      <c r="Q4997" t="s">
        <v>33</v>
      </c>
      <c r="R4997" t="s">
        <v>34</v>
      </c>
      <c r="S4997" t="s">
        <v>35208</v>
      </c>
      <c r="T4997" t="s">
        <v>503</v>
      </c>
      <c r="W4997" t="s">
        <v>35209</v>
      </c>
      <c r="X4997" t="s">
        <v>60</v>
      </c>
    </row>
    <row r="4998" spans="1:24" x14ac:dyDescent="0.3">
      <c r="A4998">
        <v>974314</v>
      </c>
      <c r="B4998">
        <v>232891</v>
      </c>
      <c r="C4998" t="s">
        <v>35210</v>
      </c>
      <c r="D4998" t="s">
        <v>35211</v>
      </c>
      <c r="F4998" t="s">
        <v>1001</v>
      </c>
      <c r="G4998" t="s">
        <v>43</v>
      </c>
      <c r="H4998" t="s">
        <v>35212</v>
      </c>
      <c r="I4998" t="s">
        <v>35213</v>
      </c>
      <c r="J4998" t="s">
        <v>35214</v>
      </c>
      <c r="K4998">
        <v>44</v>
      </c>
      <c r="L4998" t="s">
        <v>35215</v>
      </c>
      <c r="N4998" t="s">
        <v>31</v>
      </c>
      <c r="O4998" t="s">
        <v>9551</v>
      </c>
      <c r="Q4998" t="s">
        <v>33</v>
      </c>
      <c r="R4998" t="s">
        <v>34</v>
      </c>
      <c r="S4998" t="s">
        <v>35216</v>
      </c>
      <c r="W4998" t="s">
        <v>35217</v>
      </c>
      <c r="X4998" t="s">
        <v>60</v>
      </c>
    </row>
    <row r="4999" spans="1:24" x14ac:dyDescent="0.3">
      <c r="A4999">
        <v>974315</v>
      </c>
      <c r="B4999" t="s">
        <v>35218</v>
      </c>
      <c r="C4999" t="s">
        <v>35219</v>
      </c>
      <c r="D4999" t="s">
        <v>35220</v>
      </c>
      <c r="F4999" t="s">
        <v>1448</v>
      </c>
      <c r="G4999" t="s">
        <v>27</v>
      </c>
      <c r="H4999" t="s">
        <v>35221</v>
      </c>
      <c r="I4999" t="s">
        <v>35222</v>
      </c>
      <c r="J4999" t="s">
        <v>35223</v>
      </c>
      <c r="K4999">
        <v>148</v>
      </c>
      <c r="L4999" t="s">
        <v>35224</v>
      </c>
      <c r="N4999" t="s">
        <v>31</v>
      </c>
      <c r="O4999" t="s">
        <v>5885</v>
      </c>
      <c r="Q4999" t="s">
        <v>33</v>
      </c>
      <c r="R4999" t="s">
        <v>34</v>
      </c>
      <c r="S4999" t="s">
        <v>35225</v>
      </c>
      <c r="W4999" t="s">
        <v>5621</v>
      </c>
      <c r="X4999" t="s">
        <v>38</v>
      </c>
    </row>
    <row r="5000" spans="1:24" x14ac:dyDescent="0.3">
      <c r="A5000">
        <v>974316</v>
      </c>
      <c r="B5000" t="s">
        <v>35226</v>
      </c>
      <c r="C5000" t="s">
        <v>35227</v>
      </c>
      <c r="D5000" t="s">
        <v>35228</v>
      </c>
      <c r="E5000" t="s">
        <v>25710</v>
      </c>
      <c r="F5000" t="s">
        <v>92</v>
      </c>
      <c r="G5000" t="s">
        <v>43</v>
      </c>
      <c r="H5000" t="s">
        <v>35229</v>
      </c>
      <c r="I5000" t="s">
        <v>35230</v>
      </c>
      <c r="J5000" t="s">
        <v>35231</v>
      </c>
      <c r="K5000">
        <v>196</v>
      </c>
      <c r="L5000" t="s">
        <v>35232</v>
      </c>
      <c r="N5000" t="s">
        <v>31</v>
      </c>
      <c r="O5000" t="s">
        <v>952</v>
      </c>
      <c r="R5000" t="s">
        <v>903</v>
      </c>
      <c r="S5000" t="s">
        <v>35233</v>
      </c>
      <c r="W5000" t="s">
        <v>35232</v>
      </c>
      <c r="X5000" t="s">
        <v>38</v>
      </c>
    </row>
    <row r="5001" spans="1:24" x14ac:dyDescent="0.3">
      <c r="A5001">
        <v>974318</v>
      </c>
      <c r="B5001">
        <v>304515</v>
      </c>
      <c r="C5001" t="s">
        <v>35234</v>
      </c>
      <c r="D5001" t="s">
        <v>35235</v>
      </c>
      <c r="E5001" t="s">
        <v>140</v>
      </c>
      <c r="F5001" t="s">
        <v>26</v>
      </c>
      <c r="G5001" t="s">
        <v>27</v>
      </c>
      <c r="H5001" t="s">
        <v>35236</v>
      </c>
      <c r="I5001" t="s">
        <v>35237</v>
      </c>
      <c r="J5001" t="s">
        <v>35238</v>
      </c>
      <c r="K5001">
        <v>201</v>
      </c>
      <c r="L5001" t="s">
        <v>35239</v>
      </c>
      <c r="N5001" t="s">
        <v>31</v>
      </c>
      <c r="O5001" t="s">
        <v>5885</v>
      </c>
      <c r="Q5001" t="s">
        <v>33</v>
      </c>
      <c r="R5001" t="s">
        <v>34</v>
      </c>
      <c r="S5001" t="s">
        <v>35240</v>
      </c>
      <c r="T5001" t="s">
        <v>589</v>
      </c>
      <c r="W5001" t="s">
        <v>1133</v>
      </c>
      <c r="X5001" t="s">
        <v>38</v>
      </c>
    </row>
    <row r="5002" spans="1:24" x14ac:dyDescent="0.3">
      <c r="A5002">
        <v>974319</v>
      </c>
      <c r="B5002">
        <v>104571</v>
      </c>
      <c r="C5002" t="s">
        <v>35241</v>
      </c>
      <c r="D5002" t="s">
        <v>35242</v>
      </c>
      <c r="E5002" t="s">
        <v>195</v>
      </c>
      <c r="F5002" t="s">
        <v>6221</v>
      </c>
      <c r="G5002" t="s">
        <v>43</v>
      </c>
      <c r="H5002" t="s">
        <v>35243</v>
      </c>
      <c r="I5002" t="s">
        <v>35244</v>
      </c>
      <c r="J5002" t="s">
        <v>35245</v>
      </c>
      <c r="K5002">
        <v>33</v>
      </c>
      <c r="N5002" t="s">
        <v>31</v>
      </c>
      <c r="O5002" t="s">
        <v>952</v>
      </c>
      <c r="Q5002" t="s">
        <v>33</v>
      </c>
      <c r="R5002" t="s">
        <v>34</v>
      </c>
      <c r="S5002" t="s">
        <v>35246</v>
      </c>
      <c r="T5002" t="s">
        <v>36</v>
      </c>
      <c r="W5002" t="s">
        <v>35247</v>
      </c>
      <c r="X5002" t="s">
        <v>60</v>
      </c>
    </row>
    <row r="5003" spans="1:24" x14ac:dyDescent="0.3">
      <c r="A5003">
        <v>974320</v>
      </c>
      <c r="B5003">
        <v>300539</v>
      </c>
      <c r="C5003" t="s">
        <v>35248</v>
      </c>
      <c r="D5003" t="s">
        <v>35249</v>
      </c>
      <c r="F5003" t="s">
        <v>611</v>
      </c>
      <c r="G5003" t="s">
        <v>27</v>
      </c>
      <c r="H5003" t="s">
        <v>35250</v>
      </c>
      <c r="J5003" t="s">
        <v>35251</v>
      </c>
      <c r="N5003" t="s">
        <v>31</v>
      </c>
      <c r="R5003" t="s">
        <v>78</v>
      </c>
      <c r="S5003" t="s">
        <v>35252</v>
      </c>
      <c r="T5003" t="s">
        <v>530</v>
      </c>
      <c r="W5003" t="s">
        <v>35253</v>
      </c>
      <c r="X5003" t="s">
        <v>38</v>
      </c>
    </row>
    <row r="5004" spans="1:24" x14ac:dyDescent="0.3">
      <c r="A5004">
        <v>974321</v>
      </c>
      <c r="B5004" t="s">
        <v>35254</v>
      </c>
      <c r="C5004" t="s">
        <v>35255</v>
      </c>
      <c r="D5004" t="s">
        <v>35256</v>
      </c>
      <c r="F5004" t="s">
        <v>84</v>
      </c>
      <c r="G5004" t="s">
        <v>43</v>
      </c>
      <c r="H5004" t="s">
        <v>35257</v>
      </c>
      <c r="I5004" t="s">
        <v>35258</v>
      </c>
      <c r="J5004" t="s">
        <v>35259</v>
      </c>
      <c r="K5004">
        <v>206</v>
      </c>
      <c r="L5004" t="s">
        <v>35260</v>
      </c>
      <c r="N5004" t="s">
        <v>31</v>
      </c>
      <c r="O5004" t="s">
        <v>9551</v>
      </c>
      <c r="Q5004" t="s">
        <v>33</v>
      </c>
      <c r="R5004" t="s">
        <v>34</v>
      </c>
      <c r="S5004" t="s">
        <v>35261</v>
      </c>
      <c r="T5004" t="s">
        <v>35262</v>
      </c>
      <c r="W5004" t="s">
        <v>35263</v>
      </c>
      <c r="X5004" t="s">
        <v>38</v>
      </c>
    </row>
    <row r="5005" spans="1:24" x14ac:dyDescent="0.3">
      <c r="A5005">
        <v>974322</v>
      </c>
      <c r="B5005">
        <v>257177</v>
      </c>
      <c r="C5005" t="s">
        <v>35264</v>
      </c>
      <c r="D5005" t="s">
        <v>35265</v>
      </c>
      <c r="E5005" t="s">
        <v>140</v>
      </c>
      <c r="F5005" t="s">
        <v>562</v>
      </c>
      <c r="G5005" t="s">
        <v>27</v>
      </c>
      <c r="H5005" t="s">
        <v>35266</v>
      </c>
      <c r="J5005" t="s">
        <v>35267</v>
      </c>
      <c r="N5005" t="s">
        <v>31</v>
      </c>
      <c r="R5005" t="s">
        <v>78</v>
      </c>
      <c r="S5005" t="s">
        <v>35268</v>
      </c>
      <c r="T5005" t="s">
        <v>30438</v>
      </c>
      <c r="W5005" t="s">
        <v>35269</v>
      </c>
      <c r="X5005" t="s">
        <v>38</v>
      </c>
    </row>
    <row r="5006" spans="1:24" x14ac:dyDescent="0.3">
      <c r="A5006">
        <v>974323</v>
      </c>
      <c r="B5006" t="s">
        <v>35270</v>
      </c>
      <c r="C5006" t="s">
        <v>35271</v>
      </c>
      <c r="D5006" t="s">
        <v>35272</v>
      </c>
      <c r="E5006" t="s">
        <v>195</v>
      </c>
      <c r="F5006" t="s">
        <v>248</v>
      </c>
      <c r="G5006" t="s">
        <v>43</v>
      </c>
      <c r="H5006" t="s">
        <v>35273</v>
      </c>
      <c r="I5006" t="s">
        <v>35274</v>
      </c>
      <c r="J5006" t="s">
        <v>35275</v>
      </c>
      <c r="K5006">
        <v>29</v>
      </c>
      <c r="L5006" t="s">
        <v>12741</v>
      </c>
      <c r="N5006" t="s">
        <v>68</v>
      </c>
      <c r="O5006" t="s">
        <v>130</v>
      </c>
      <c r="P5006" t="s">
        <v>1269</v>
      </c>
      <c r="Q5006" t="s">
        <v>33</v>
      </c>
      <c r="R5006" t="s">
        <v>34</v>
      </c>
      <c r="S5006" t="s">
        <v>35276</v>
      </c>
      <c r="T5006" t="s">
        <v>6999</v>
      </c>
      <c r="W5006" t="s">
        <v>35277</v>
      </c>
      <c r="X5006" t="s">
        <v>1251</v>
      </c>
    </row>
    <row r="5007" spans="1:24" x14ac:dyDescent="0.3">
      <c r="A5007">
        <v>974326</v>
      </c>
      <c r="B5007">
        <v>310602</v>
      </c>
      <c r="C5007" t="s">
        <v>35278</v>
      </c>
      <c r="D5007" t="s">
        <v>35279</v>
      </c>
      <c r="F5007" t="s">
        <v>970</v>
      </c>
      <c r="G5007" t="s">
        <v>27</v>
      </c>
      <c r="H5007" t="s">
        <v>35280</v>
      </c>
      <c r="I5007" t="s">
        <v>35281</v>
      </c>
      <c r="J5007" t="s">
        <v>35282</v>
      </c>
      <c r="K5007">
        <v>22</v>
      </c>
      <c r="L5007" t="s">
        <v>3732</v>
      </c>
      <c r="N5007" t="s">
        <v>68</v>
      </c>
      <c r="O5007" t="s">
        <v>952</v>
      </c>
      <c r="P5007" t="s">
        <v>3733</v>
      </c>
      <c r="Q5007" t="s">
        <v>33</v>
      </c>
      <c r="R5007" t="s">
        <v>34</v>
      </c>
      <c r="S5007" t="s">
        <v>35283</v>
      </c>
      <c r="W5007" t="s">
        <v>35284</v>
      </c>
      <c r="X5007" t="s">
        <v>60</v>
      </c>
    </row>
    <row r="5008" spans="1:24" x14ac:dyDescent="0.3">
      <c r="A5008">
        <v>974329</v>
      </c>
      <c r="B5008" t="s">
        <v>35285</v>
      </c>
      <c r="C5008" t="s">
        <v>35286</v>
      </c>
      <c r="D5008" t="s">
        <v>35287</v>
      </c>
      <c r="E5008" t="s">
        <v>140</v>
      </c>
      <c r="F5008" t="s">
        <v>441</v>
      </c>
      <c r="G5008" t="s">
        <v>27</v>
      </c>
      <c r="H5008" t="s">
        <v>35288</v>
      </c>
      <c r="I5008" t="s">
        <v>35288</v>
      </c>
      <c r="J5008" t="s">
        <v>35289</v>
      </c>
      <c r="K5008">
        <v>0</v>
      </c>
      <c r="L5008" t="s">
        <v>28354</v>
      </c>
      <c r="N5008" t="s">
        <v>68</v>
      </c>
      <c r="O5008" t="s">
        <v>2322</v>
      </c>
      <c r="P5008" t="s">
        <v>35290</v>
      </c>
      <c r="R5008" t="s">
        <v>903</v>
      </c>
      <c r="S5008" t="s">
        <v>35291</v>
      </c>
      <c r="W5008" t="s">
        <v>35292</v>
      </c>
    </row>
    <row r="5009" spans="1:24" x14ac:dyDescent="0.3">
      <c r="A5009">
        <v>974333</v>
      </c>
      <c r="B5009" t="s">
        <v>4855</v>
      </c>
      <c r="C5009" t="s">
        <v>4856</v>
      </c>
      <c r="D5009" t="s">
        <v>4857</v>
      </c>
      <c r="F5009" t="s">
        <v>1054</v>
      </c>
      <c r="G5009" t="s">
        <v>43</v>
      </c>
      <c r="H5009" t="s">
        <v>35293</v>
      </c>
      <c r="I5009" t="s">
        <v>35294</v>
      </c>
      <c r="J5009" t="s">
        <v>35295</v>
      </c>
      <c r="K5009">
        <v>173</v>
      </c>
      <c r="N5009" t="s">
        <v>31</v>
      </c>
      <c r="O5009" t="s">
        <v>9551</v>
      </c>
      <c r="Q5009" t="s">
        <v>33</v>
      </c>
      <c r="R5009" t="s">
        <v>34</v>
      </c>
      <c r="S5009" t="s">
        <v>4861</v>
      </c>
      <c r="W5009" t="s">
        <v>35296</v>
      </c>
      <c r="X5009" t="s">
        <v>38</v>
      </c>
    </row>
    <row r="5010" spans="1:24" x14ac:dyDescent="0.3">
      <c r="A5010">
        <v>974334</v>
      </c>
      <c r="B5010">
        <v>288410</v>
      </c>
      <c r="C5010" t="s">
        <v>35297</v>
      </c>
      <c r="D5010" t="s">
        <v>35298</v>
      </c>
      <c r="E5010" t="s">
        <v>195</v>
      </c>
      <c r="F5010" t="s">
        <v>6221</v>
      </c>
      <c r="G5010" t="s">
        <v>43</v>
      </c>
      <c r="H5010" t="s">
        <v>35299</v>
      </c>
      <c r="I5010" t="s">
        <v>35300</v>
      </c>
      <c r="J5010" t="s">
        <v>35301</v>
      </c>
      <c r="K5010">
        <v>13</v>
      </c>
      <c r="M5010" t="s">
        <v>12544</v>
      </c>
      <c r="N5010" t="s">
        <v>68</v>
      </c>
      <c r="O5010" t="s">
        <v>170</v>
      </c>
      <c r="P5010" t="s">
        <v>4029</v>
      </c>
      <c r="Q5010" t="s">
        <v>33</v>
      </c>
      <c r="R5010" t="s">
        <v>34</v>
      </c>
      <c r="S5010" t="s">
        <v>35302</v>
      </c>
      <c r="W5010" t="s">
        <v>35303</v>
      </c>
      <c r="X5010" t="s">
        <v>38</v>
      </c>
    </row>
    <row r="5011" spans="1:24" x14ac:dyDescent="0.3">
      <c r="A5011">
        <v>974335</v>
      </c>
      <c r="B5011">
        <v>118789</v>
      </c>
      <c r="C5011" t="s">
        <v>29402</v>
      </c>
      <c r="D5011" t="s">
        <v>29403</v>
      </c>
      <c r="F5011" t="s">
        <v>84</v>
      </c>
      <c r="G5011" t="s">
        <v>27</v>
      </c>
      <c r="H5011" t="s">
        <v>35304</v>
      </c>
      <c r="J5011" t="s">
        <v>35305</v>
      </c>
      <c r="N5011" t="s">
        <v>31</v>
      </c>
      <c r="R5011" t="s">
        <v>78</v>
      </c>
      <c r="S5011" t="s">
        <v>29407</v>
      </c>
      <c r="T5011" t="s">
        <v>13701</v>
      </c>
      <c r="W5011" t="s">
        <v>35306</v>
      </c>
      <c r="X5011" t="s">
        <v>38</v>
      </c>
    </row>
    <row r="5012" spans="1:24" x14ac:dyDescent="0.3">
      <c r="A5012">
        <v>974336</v>
      </c>
      <c r="B5012" t="s">
        <v>35307</v>
      </c>
      <c r="C5012" t="s">
        <v>35308</v>
      </c>
      <c r="D5012" t="s">
        <v>35309</v>
      </c>
      <c r="E5012" t="s">
        <v>185</v>
      </c>
      <c r="F5012" t="s">
        <v>165</v>
      </c>
      <c r="G5012" t="s">
        <v>27</v>
      </c>
      <c r="H5012" t="s">
        <v>35310</v>
      </c>
      <c r="I5012" t="s">
        <v>35311</v>
      </c>
      <c r="J5012" t="s">
        <v>35312</v>
      </c>
      <c r="K5012">
        <v>167</v>
      </c>
      <c r="L5012" t="s">
        <v>35313</v>
      </c>
      <c r="N5012" t="s">
        <v>31</v>
      </c>
      <c r="O5012" t="s">
        <v>5885</v>
      </c>
      <c r="Q5012" t="s">
        <v>33</v>
      </c>
      <c r="R5012" t="s">
        <v>34</v>
      </c>
      <c r="S5012" t="s">
        <v>35314</v>
      </c>
      <c r="T5012" t="s">
        <v>19105</v>
      </c>
      <c r="W5012" t="s">
        <v>35315</v>
      </c>
      <c r="X5012" t="s">
        <v>38</v>
      </c>
    </row>
    <row r="5013" spans="1:24" x14ac:dyDescent="0.3">
      <c r="A5013">
        <v>974337</v>
      </c>
      <c r="B5013">
        <v>220813</v>
      </c>
      <c r="C5013" t="s">
        <v>29984</v>
      </c>
      <c r="D5013" t="s">
        <v>29985</v>
      </c>
      <c r="F5013" t="s">
        <v>320</v>
      </c>
      <c r="G5013" t="s">
        <v>43</v>
      </c>
      <c r="H5013" t="s">
        <v>35316</v>
      </c>
      <c r="I5013" t="s">
        <v>35317</v>
      </c>
      <c r="J5013" t="s">
        <v>35318</v>
      </c>
      <c r="K5013">
        <v>69</v>
      </c>
      <c r="L5013" t="s">
        <v>35319</v>
      </c>
      <c r="N5013" t="s">
        <v>68</v>
      </c>
      <c r="O5013" t="s">
        <v>952</v>
      </c>
      <c r="P5013" t="s">
        <v>35320</v>
      </c>
      <c r="Q5013" t="s">
        <v>33</v>
      </c>
      <c r="R5013" t="s">
        <v>34</v>
      </c>
      <c r="S5013" t="s">
        <v>29990</v>
      </c>
      <c r="W5013" t="s">
        <v>35321</v>
      </c>
      <c r="X5013" t="s">
        <v>60</v>
      </c>
    </row>
    <row r="5014" spans="1:24" x14ac:dyDescent="0.3">
      <c r="A5014">
        <v>974338</v>
      </c>
      <c r="B5014">
        <v>286822</v>
      </c>
      <c r="C5014" t="s">
        <v>35322</v>
      </c>
      <c r="D5014" t="s">
        <v>35323</v>
      </c>
      <c r="F5014" t="s">
        <v>1042</v>
      </c>
      <c r="G5014" t="s">
        <v>43</v>
      </c>
      <c r="H5014" t="s">
        <v>35324</v>
      </c>
      <c r="I5014" t="s">
        <v>35324</v>
      </c>
      <c r="J5014" t="s">
        <v>35325</v>
      </c>
      <c r="K5014">
        <v>0</v>
      </c>
      <c r="N5014" t="s">
        <v>31</v>
      </c>
      <c r="O5014" t="s">
        <v>130</v>
      </c>
      <c r="Q5014" t="s">
        <v>119</v>
      </c>
      <c r="R5014" t="s">
        <v>120</v>
      </c>
      <c r="S5014" t="s">
        <v>35326</v>
      </c>
      <c r="T5014" t="s">
        <v>12784</v>
      </c>
      <c r="W5014" t="s">
        <v>381</v>
      </c>
    </row>
    <row r="5015" spans="1:24" x14ac:dyDescent="0.3">
      <c r="A5015">
        <v>974339</v>
      </c>
      <c r="B5015" t="s">
        <v>35128</v>
      </c>
      <c r="C5015" t="s">
        <v>35129</v>
      </c>
      <c r="D5015" t="s">
        <v>35130</v>
      </c>
      <c r="E5015" t="s">
        <v>185</v>
      </c>
      <c r="F5015" t="s">
        <v>42</v>
      </c>
      <c r="G5015" t="s">
        <v>43</v>
      </c>
      <c r="H5015" t="s">
        <v>35327</v>
      </c>
      <c r="I5015" t="s">
        <v>35328</v>
      </c>
      <c r="J5015" t="s">
        <v>35329</v>
      </c>
      <c r="K5015">
        <v>150</v>
      </c>
      <c r="L5015" t="s">
        <v>6123</v>
      </c>
      <c r="N5015" t="s">
        <v>68</v>
      </c>
      <c r="O5015" t="s">
        <v>9551</v>
      </c>
      <c r="P5015" t="s">
        <v>6124</v>
      </c>
      <c r="Q5015" t="s">
        <v>33</v>
      </c>
      <c r="R5015" t="s">
        <v>34</v>
      </c>
      <c r="S5015" t="s">
        <v>35133</v>
      </c>
      <c r="W5015" t="s">
        <v>35330</v>
      </c>
      <c r="X5015" t="s">
        <v>38</v>
      </c>
    </row>
    <row r="5016" spans="1:24" x14ac:dyDescent="0.3">
      <c r="A5016">
        <v>974340</v>
      </c>
      <c r="B5016" t="s">
        <v>35331</v>
      </c>
      <c r="C5016" t="s">
        <v>35332</v>
      </c>
      <c r="D5016" t="s">
        <v>35333</v>
      </c>
      <c r="F5016" t="s">
        <v>165</v>
      </c>
      <c r="G5016" t="s">
        <v>27</v>
      </c>
      <c r="H5016" t="s">
        <v>35334</v>
      </c>
      <c r="I5016" t="s">
        <v>35335</v>
      </c>
      <c r="J5016" t="s">
        <v>35336</v>
      </c>
      <c r="K5016">
        <v>84</v>
      </c>
      <c r="L5016" t="s">
        <v>35337</v>
      </c>
      <c r="N5016" t="s">
        <v>31</v>
      </c>
      <c r="O5016" t="s">
        <v>9391</v>
      </c>
      <c r="Q5016" t="s">
        <v>119</v>
      </c>
      <c r="R5016" t="s">
        <v>120</v>
      </c>
      <c r="S5016" t="s">
        <v>35338</v>
      </c>
      <c r="T5016" t="s">
        <v>35339</v>
      </c>
      <c r="W5016" t="s">
        <v>35340</v>
      </c>
      <c r="X5016" t="s">
        <v>60</v>
      </c>
    </row>
    <row r="5017" spans="1:24" x14ac:dyDescent="0.3">
      <c r="A5017">
        <v>974341</v>
      </c>
      <c r="B5017">
        <v>312084</v>
      </c>
      <c r="C5017" t="s">
        <v>31166</v>
      </c>
      <c r="D5017" t="s">
        <v>31167</v>
      </c>
      <c r="E5017" t="s">
        <v>185</v>
      </c>
      <c r="F5017" t="s">
        <v>1001</v>
      </c>
      <c r="G5017" t="s">
        <v>27</v>
      </c>
      <c r="H5017" t="s">
        <v>35341</v>
      </c>
      <c r="I5017" t="s">
        <v>35342</v>
      </c>
      <c r="J5017" t="s">
        <v>35343</v>
      </c>
      <c r="K5017">
        <v>141</v>
      </c>
      <c r="L5017" t="s">
        <v>35344</v>
      </c>
      <c r="N5017" t="s">
        <v>68</v>
      </c>
      <c r="O5017" t="s">
        <v>5885</v>
      </c>
      <c r="P5017" t="s">
        <v>10110</v>
      </c>
      <c r="Q5017" t="s">
        <v>33</v>
      </c>
      <c r="R5017" t="s">
        <v>34</v>
      </c>
      <c r="S5017" t="s">
        <v>31170</v>
      </c>
      <c r="T5017" t="s">
        <v>4503</v>
      </c>
      <c r="W5017" t="s">
        <v>4585</v>
      </c>
      <c r="X5017" t="s">
        <v>38</v>
      </c>
    </row>
    <row r="5018" spans="1:24" x14ac:dyDescent="0.3">
      <c r="A5018">
        <v>974342</v>
      </c>
      <c r="B5018" t="s">
        <v>34706</v>
      </c>
      <c r="C5018" t="s">
        <v>34707</v>
      </c>
      <c r="D5018" t="s">
        <v>34708</v>
      </c>
      <c r="F5018" t="s">
        <v>507</v>
      </c>
      <c r="G5018" t="s">
        <v>27</v>
      </c>
      <c r="H5018" t="s">
        <v>35345</v>
      </c>
      <c r="I5018" t="s">
        <v>35345</v>
      </c>
      <c r="J5018" t="s">
        <v>35346</v>
      </c>
      <c r="K5018">
        <v>0</v>
      </c>
      <c r="L5018" t="s">
        <v>2321</v>
      </c>
      <c r="N5018" t="s">
        <v>68</v>
      </c>
      <c r="O5018" t="s">
        <v>9551</v>
      </c>
      <c r="P5018" t="s">
        <v>577</v>
      </c>
      <c r="Q5018" t="s">
        <v>33</v>
      </c>
      <c r="R5018" t="s">
        <v>34</v>
      </c>
      <c r="S5018" t="s">
        <v>34711</v>
      </c>
      <c r="W5018" t="s">
        <v>35029</v>
      </c>
    </row>
    <row r="5019" spans="1:24" x14ac:dyDescent="0.3">
      <c r="A5019">
        <v>974343</v>
      </c>
      <c r="B5019" t="s">
        <v>35347</v>
      </c>
      <c r="C5019" t="s">
        <v>35348</v>
      </c>
      <c r="D5019" t="s">
        <v>35349</v>
      </c>
      <c r="F5019" t="s">
        <v>102</v>
      </c>
      <c r="G5019" t="s">
        <v>43</v>
      </c>
      <c r="H5019" t="s">
        <v>35350</v>
      </c>
      <c r="I5019" t="s">
        <v>35351</v>
      </c>
      <c r="J5019" t="s">
        <v>35352</v>
      </c>
      <c r="K5019">
        <v>112</v>
      </c>
      <c r="L5019" t="s">
        <v>35353</v>
      </c>
      <c r="N5019" t="s">
        <v>31</v>
      </c>
      <c r="O5019" t="s">
        <v>9551</v>
      </c>
      <c r="Q5019" t="s">
        <v>33</v>
      </c>
      <c r="R5019" t="s">
        <v>34</v>
      </c>
      <c r="S5019" t="s">
        <v>35354</v>
      </c>
      <c r="T5019" t="s">
        <v>35355</v>
      </c>
      <c r="W5019" t="s">
        <v>4461</v>
      </c>
      <c r="X5019" t="s">
        <v>38</v>
      </c>
    </row>
    <row r="5020" spans="1:24" x14ac:dyDescent="0.3">
      <c r="A5020">
        <v>974344</v>
      </c>
      <c r="B5020" t="s">
        <v>35356</v>
      </c>
      <c r="C5020" t="s">
        <v>35357</v>
      </c>
      <c r="D5020" t="s">
        <v>35358</v>
      </c>
      <c r="F5020" t="s">
        <v>1864</v>
      </c>
      <c r="G5020" t="s">
        <v>27</v>
      </c>
      <c r="H5020" t="s">
        <v>35359</v>
      </c>
      <c r="I5020" t="s">
        <v>35360</v>
      </c>
      <c r="J5020" t="s">
        <v>35361</v>
      </c>
      <c r="K5020">
        <v>115</v>
      </c>
      <c r="L5020" t="s">
        <v>35362</v>
      </c>
      <c r="N5020" t="s">
        <v>31</v>
      </c>
      <c r="O5020" t="s">
        <v>9551</v>
      </c>
      <c r="Q5020" t="s">
        <v>33</v>
      </c>
      <c r="R5020" t="s">
        <v>34</v>
      </c>
      <c r="S5020" t="s">
        <v>35363</v>
      </c>
      <c r="W5020" t="s">
        <v>12387</v>
      </c>
      <c r="X5020" t="s">
        <v>38</v>
      </c>
    </row>
    <row r="5021" spans="1:24" x14ac:dyDescent="0.3">
      <c r="A5021">
        <v>974345</v>
      </c>
      <c r="B5021" t="s">
        <v>35364</v>
      </c>
      <c r="C5021" t="s">
        <v>35365</v>
      </c>
      <c r="D5021" t="s">
        <v>35366</v>
      </c>
      <c r="E5021" t="s">
        <v>1788</v>
      </c>
      <c r="F5021" t="s">
        <v>75</v>
      </c>
      <c r="G5021" t="s">
        <v>43</v>
      </c>
      <c r="H5021" t="s">
        <v>35367</v>
      </c>
      <c r="I5021" t="s">
        <v>35368</v>
      </c>
      <c r="J5021" t="s">
        <v>35369</v>
      </c>
      <c r="K5021">
        <v>111</v>
      </c>
      <c r="N5021" t="s">
        <v>31</v>
      </c>
      <c r="O5021" t="s">
        <v>9391</v>
      </c>
      <c r="Q5021" t="s">
        <v>33</v>
      </c>
      <c r="R5021" t="s">
        <v>34</v>
      </c>
      <c r="S5021" t="s">
        <v>35370</v>
      </c>
      <c r="W5021" t="s">
        <v>35371</v>
      </c>
      <c r="X5021" t="s">
        <v>38</v>
      </c>
    </row>
    <row r="5022" spans="1:24" x14ac:dyDescent="0.3">
      <c r="A5022">
        <v>974346</v>
      </c>
      <c r="B5022" t="s">
        <v>35372</v>
      </c>
      <c r="C5022" t="s">
        <v>35373</v>
      </c>
      <c r="D5022" t="s">
        <v>35374</v>
      </c>
      <c r="F5022" t="s">
        <v>219</v>
      </c>
      <c r="G5022" t="s">
        <v>43</v>
      </c>
      <c r="H5022" t="s">
        <v>35375</v>
      </c>
      <c r="I5022" t="s">
        <v>35376</v>
      </c>
      <c r="J5022" t="s">
        <v>35377</v>
      </c>
      <c r="K5022">
        <v>111</v>
      </c>
      <c r="N5022" t="s">
        <v>31</v>
      </c>
      <c r="O5022" t="s">
        <v>952</v>
      </c>
      <c r="Q5022" t="s">
        <v>33</v>
      </c>
      <c r="R5022" t="s">
        <v>34</v>
      </c>
      <c r="S5022" t="s">
        <v>35378</v>
      </c>
      <c r="T5022" t="s">
        <v>35379</v>
      </c>
      <c r="W5022" t="s">
        <v>35380</v>
      </c>
      <c r="X5022" t="s">
        <v>38</v>
      </c>
    </row>
    <row r="5023" spans="1:24" x14ac:dyDescent="0.3">
      <c r="A5023">
        <v>974347</v>
      </c>
      <c r="B5023" t="s">
        <v>35381</v>
      </c>
      <c r="C5023" t="s">
        <v>35382</v>
      </c>
      <c r="D5023" t="s">
        <v>35383</v>
      </c>
      <c r="F5023" t="s">
        <v>1042</v>
      </c>
      <c r="G5023" t="s">
        <v>43</v>
      </c>
      <c r="H5023" t="s">
        <v>35384</v>
      </c>
      <c r="I5023" t="s">
        <v>35384</v>
      </c>
      <c r="J5023" t="s">
        <v>35385</v>
      </c>
      <c r="K5023">
        <v>0</v>
      </c>
      <c r="L5023" t="s">
        <v>35386</v>
      </c>
      <c r="N5023" t="s">
        <v>68</v>
      </c>
      <c r="O5023" t="s">
        <v>170</v>
      </c>
      <c r="P5023" t="s">
        <v>861</v>
      </c>
      <c r="Q5023" t="s">
        <v>33</v>
      </c>
      <c r="R5023" t="s">
        <v>34</v>
      </c>
      <c r="S5023" t="e">
        <f>- Neuquén</f>
        <v>#NAME?</v>
      </c>
      <c r="T5023" t="s">
        <v>35387</v>
      </c>
      <c r="W5023" t="s">
        <v>35388</v>
      </c>
    </row>
    <row r="5024" spans="1:24" x14ac:dyDescent="0.3">
      <c r="A5024">
        <v>974348</v>
      </c>
      <c r="B5024" t="s">
        <v>35389</v>
      </c>
      <c r="C5024" t="s">
        <v>35390</v>
      </c>
      <c r="D5024" t="s">
        <v>35391</v>
      </c>
      <c r="F5024" t="s">
        <v>42</v>
      </c>
      <c r="G5024" t="s">
        <v>27</v>
      </c>
      <c r="H5024" t="s">
        <v>35392</v>
      </c>
      <c r="I5024" t="s">
        <v>35393</v>
      </c>
      <c r="J5024" t="s">
        <v>35394</v>
      </c>
      <c r="K5024">
        <v>136</v>
      </c>
      <c r="N5024" t="s">
        <v>31</v>
      </c>
      <c r="O5024" t="s">
        <v>952</v>
      </c>
      <c r="Q5024" t="s">
        <v>33</v>
      </c>
      <c r="R5024" t="s">
        <v>34</v>
      </c>
      <c r="S5024" t="s">
        <v>35395</v>
      </c>
      <c r="T5024" t="s">
        <v>22963</v>
      </c>
      <c r="W5024" t="s">
        <v>35396</v>
      </c>
      <c r="X5024" t="s">
        <v>38</v>
      </c>
    </row>
    <row r="5025" spans="1:24" x14ac:dyDescent="0.3">
      <c r="A5025">
        <v>974349</v>
      </c>
      <c r="B5025">
        <v>113734</v>
      </c>
      <c r="C5025" t="s">
        <v>15657</v>
      </c>
      <c r="D5025" t="s">
        <v>15658</v>
      </c>
      <c r="E5025" t="s">
        <v>140</v>
      </c>
      <c r="F5025" t="s">
        <v>112</v>
      </c>
      <c r="G5025" t="s">
        <v>43</v>
      </c>
      <c r="H5025" t="s">
        <v>35397</v>
      </c>
      <c r="I5025" t="s">
        <v>35398</v>
      </c>
      <c r="J5025" t="s">
        <v>35399</v>
      </c>
      <c r="K5025">
        <v>36</v>
      </c>
      <c r="M5025" t="s">
        <v>35400</v>
      </c>
      <c r="N5025" t="s">
        <v>68</v>
      </c>
      <c r="O5025" t="s">
        <v>952</v>
      </c>
      <c r="P5025" t="s">
        <v>147</v>
      </c>
      <c r="Q5025" t="s">
        <v>33</v>
      </c>
      <c r="R5025" t="s">
        <v>34</v>
      </c>
      <c r="S5025" t="s">
        <v>15663</v>
      </c>
      <c r="T5025" t="s">
        <v>530</v>
      </c>
      <c r="W5025" t="s">
        <v>35401</v>
      </c>
      <c r="X5025" t="s">
        <v>60</v>
      </c>
    </row>
    <row r="5026" spans="1:24" x14ac:dyDescent="0.3">
      <c r="A5026">
        <v>974350</v>
      </c>
      <c r="B5026" t="s">
        <v>35402</v>
      </c>
      <c r="C5026" t="s">
        <v>35403</v>
      </c>
      <c r="D5026" t="s">
        <v>35404</v>
      </c>
      <c r="E5026" t="s">
        <v>2001</v>
      </c>
      <c r="F5026" t="s">
        <v>125</v>
      </c>
      <c r="G5026" t="s">
        <v>43</v>
      </c>
      <c r="H5026" t="s">
        <v>35405</v>
      </c>
      <c r="I5026" t="s">
        <v>35406</v>
      </c>
      <c r="J5026" t="s">
        <v>35407</v>
      </c>
      <c r="K5026">
        <v>181</v>
      </c>
      <c r="M5026" t="s">
        <v>35408</v>
      </c>
      <c r="N5026" t="s">
        <v>31</v>
      </c>
      <c r="O5026" t="s">
        <v>9391</v>
      </c>
      <c r="Q5026" t="s">
        <v>33</v>
      </c>
      <c r="R5026" t="s">
        <v>34</v>
      </c>
      <c r="S5026" t="s">
        <v>35409</v>
      </c>
      <c r="W5026" t="s">
        <v>35410</v>
      </c>
      <c r="X5026" t="s">
        <v>38</v>
      </c>
    </row>
    <row r="5027" spans="1:24" x14ac:dyDescent="0.3">
      <c r="A5027">
        <v>974351</v>
      </c>
      <c r="B5027" t="s">
        <v>35411</v>
      </c>
      <c r="C5027" t="s">
        <v>35412</v>
      </c>
      <c r="D5027" t="s">
        <v>35413</v>
      </c>
      <c r="F5027" t="s">
        <v>1001</v>
      </c>
      <c r="G5027" t="s">
        <v>27</v>
      </c>
      <c r="H5027" t="s">
        <v>35414</v>
      </c>
      <c r="I5027" t="s">
        <v>35415</v>
      </c>
      <c r="J5027" t="s">
        <v>35416</v>
      </c>
      <c r="K5027">
        <v>168</v>
      </c>
      <c r="L5027" t="s">
        <v>634</v>
      </c>
      <c r="N5027" t="s">
        <v>31</v>
      </c>
      <c r="O5027" t="s">
        <v>2322</v>
      </c>
      <c r="Q5027" t="s">
        <v>33</v>
      </c>
      <c r="R5027" t="s">
        <v>34</v>
      </c>
      <c r="S5027" t="s">
        <v>35417</v>
      </c>
      <c r="W5027" t="s">
        <v>35418</v>
      </c>
      <c r="X5027" t="s">
        <v>38</v>
      </c>
    </row>
    <row r="5028" spans="1:24" x14ac:dyDescent="0.3">
      <c r="A5028">
        <v>974352</v>
      </c>
      <c r="B5028" t="s">
        <v>35419</v>
      </c>
      <c r="C5028" t="s">
        <v>35420</v>
      </c>
      <c r="D5028" t="s">
        <v>35421</v>
      </c>
      <c r="E5028" t="s">
        <v>185</v>
      </c>
      <c r="F5028" t="s">
        <v>818</v>
      </c>
      <c r="G5028" t="s">
        <v>27</v>
      </c>
      <c r="H5028" t="s">
        <v>35422</v>
      </c>
      <c r="I5028" t="s">
        <v>35423</v>
      </c>
      <c r="J5028" t="s">
        <v>35424</v>
      </c>
      <c r="K5028">
        <v>175</v>
      </c>
      <c r="L5028" t="s">
        <v>2449</v>
      </c>
      <c r="N5028" t="s">
        <v>31</v>
      </c>
      <c r="O5028" t="s">
        <v>2322</v>
      </c>
      <c r="Q5028" t="s">
        <v>33</v>
      </c>
      <c r="R5028" t="s">
        <v>34</v>
      </c>
      <c r="S5028" t="s">
        <v>35425</v>
      </c>
      <c r="W5028" t="s">
        <v>2452</v>
      </c>
      <c r="X5028" t="s">
        <v>38</v>
      </c>
    </row>
    <row r="5029" spans="1:24" x14ac:dyDescent="0.3">
      <c r="A5029">
        <v>974353</v>
      </c>
      <c r="B5029" t="s">
        <v>35426</v>
      </c>
      <c r="C5029" t="s">
        <v>35427</v>
      </c>
      <c r="D5029" t="s">
        <v>35428</v>
      </c>
      <c r="E5029" t="s">
        <v>185</v>
      </c>
      <c r="F5029" t="s">
        <v>63</v>
      </c>
      <c r="G5029" t="s">
        <v>27</v>
      </c>
      <c r="H5029" t="s">
        <v>35429</v>
      </c>
      <c r="I5029" t="s">
        <v>35430</v>
      </c>
      <c r="J5029" t="s">
        <v>35431</v>
      </c>
      <c r="K5029">
        <v>177</v>
      </c>
      <c r="M5029" t="s">
        <v>4635</v>
      </c>
      <c r="N5029" t="s">
        <v>31</v>
      </c>
      <c r="O5029" t="s">
        <v>9391</v>
      </c>
      <c r="Q5029" t="s">
        <v>33</v>
      </c>
      <c r="R5029" t="s">
        <v>34</v>
      </c>
      <c r="S5029" t="s">
        <v>35432</v>
      </c>
      <c r="W5029" t="s">
        <v>35433</v>
      </c>
      <c r="X5029" t="s">
        <v>38</v>
      </c>
    </row>
    <row r="5030" spans="1:24" x14ac:dyDescent="0.3">
      <c r="A5030">
        <v>974354</v>
      </c>
      <c r="B5030">
        <v>249081</v>
      </c>
      <c r="C5030" t="s">
        <v>35434</v>
      </c>
      <c r="D5030" t="s">
        <v>35435</v>
      </c>
      <c r="E5030" t="s">
        <v>3529</v>
      </c>
      <c r="F5030" t="s">
        <v>1911</v>
      </c>
      <c r="G5030" t="s">
        <v>43</v>
      </c>
      <c r="H5030" t="s">
        <v>35436</v>
      </c>
      <c r="I5030" t="s">
        <v>35437</v>
      </c>
      <c r="J5030" t="s">
        <v>35438</v>
      </c>
      <c r="K5030">
        <v>180</v>
      </c>
      <c r="L5030" t="s">
        <v>23507</v>
      </c>
      <c r="N5030" t="s">
        <v>31</v>
      </c>
      <c r="O5030" t="s">
        <v>2322</v>
      </c>
      <c r="Q5030" t="s">
        <v>33</v>
      </c>
      <c r="R5030" t="s">
        <v>34</v>
      </c>
      <c r="S5030" t="s">
        <v>35439</v>
      </c>
      <c r="T5030" t="s">
        <v>10429</v>
      </c>
      <c r="W5030" t="s">
        <v>7907</v>
      </c>
      <c r="X5030" t="s">
        <v>38</v>
      </c>
    </row>
    <row r="5031" spans="1:24" x14ac:dyDescent="0.3">
      <c r="A5031">
        <v>974355</v>
      </c>
      <c r="B5031" t="s">
        <v>35440</v>
      </c>
      <c r="C5031" t="s">
        <v>35441</v>
      </c>
      <c r="D5031" t="s">
        <v>35442</v>
      </c>
      <c r="F5031" t="s">
        <v>668</v>
      </c>
      <c r="G5031" t="s">
        <v>43</v>
      </c>
      <c r="H5031" t="s">
        <v>35443</v>
      </c>
      <c r="I5031" t="s">
        <v>35444</v>
      </c>
      <c r="J5031" t="s">
        <v>35445</v>
      </c>
      <c r="K5031">
        <v>168</v>
      </c>
      <c r="N5031" t="s">
        <v>31</v>
      </c>
      <c r="O5031" t="s">
        <v>952</v>
      </c>
      <c r="Q5031" t="s">
        <v>33</v>
      </c>
      <c r="R5031" t="s">
        <v>34</v>
      </c>
      <c r="S5031" t="s">
        <v>35446</v>
      </c>
      <c r="W5031" t="s">
        <v>35447</v>
      </c>
      <c r="X5031" t="s">
        <v>38</v>
      </c>
    </row>
    <row r="5032" spans="1:24" x14ac:dyDescent="0.3">
      <c r="A5032">
        <v>974356</v>
      </c>
      <c r="B5032">
        <v>335041</v>
      </c>
      <c r="C5032" t="s">
        <v>35448</v>
      </c>
      <c r="D5032" t="s">
        <v>35449</v>
      </c>
      <c r="F5032" t="s">
        <v>611</v>
      </c>
      <c r="G5032" t="s">
        <v>27</v>
      </c>
      <c r="H5032" t="s">
        <v>35450</v>
      </c>
      <c r="I5032" t="s">
        <v>35451</v>
      </c>
      <c r="J5032" t="s">
        <v>35452</v>
      </c>
      <c r="K5032">
        <v>181</v>
      </c>
      <c r="L5032" t="s">
        <v>35453</v>
      </c>
      <c r="N5032" t="s">
        <v>31</v>
      </c>
      <c r="O5032" t="s">
        <v>2322</v>
      </c>
      <c r="Q5032" t="s">
        <v>33</v>
      </c>
      <c r="R5032" t="s">
        <v>34</v>
      </c>
      <c r="S5032" t="s">
        <v>35454</v>
      </c>
      <c r="T5032" t="s">
        <v>35455</v>
      </c>
      <c r="W5032" t="s">
        <v>7947</v>
      </c>
      <c r="X5032" t="s">
        <v>38</v>
      </c>
    </row>
    <row r="5033" spans="1:24" x14ac:dyDescent="0.3">
      <c r="A5033">
        <v>974357</v>
      </c>
      <c r="B5033">
        <v>300060</v>
      </c>
      <c r="C5033" t="s">
        <v>35456</v>
      </c>
      <c r="D5033" t="s">
        <v>35457</v>
      </c>
      <c r="F5033" t="s">
        <v>603</v>
      </c>
      <c r="G5033" t="s">
        <v>27</v>
      </c>
      <c r="H5033" t="s">
        <v>35458</v>
      </c>
      <c r="J5033" t="s">
        <v>35459</v>
      </c>
      <c r="N5033" t="s">
        <v>31</v>
      </c>
      <c r="R5033" t="s">
        <v>78</v>
      </c>
      <c r="S5033" t="s">
        <v>35460</v>
      </c>
      <c r="T5033" t="s">
        <v>265</v>
      </c>
      <c r="W5033" t="s">
        <v>35461</v>
      </c>
      <c r="X5033" t="s">
        <v>38</v>
      </c>
    </row>
    <row r="5034" spans="1:24" x14ac:dyDescent="0.3">
      <c r="A5034">
        <v>974358</v>
      </c>
      <c r="B5034">
        <v>311501</v>
      </c>
      <c r="C5034" t="s">
        <v>35462</v>
      </c>
      <c r="D5034" t="s">
        <v>35463</v>
      </c>
      <c r="F5034" t="s">
        <v>1054</v>
      </c>
      <c r="G5034" t="s">
        <v>27</v>
      </c>
      <c r="H5034" t="s">
        <v>35464</v>
      </c>
      <c r="I5034" t="s">
        <v>35465</v>
      </c>
      <c r="J5034" t="s">
        <v>35466</v>
      </c>
      <c r="K5034">
        <v>183</v>
      </c>
      <c r="L5034" t="s">
        <v>23601</v>
      </c>
      <c r="N5034" t="s">
        <v>31</v>
      </c>
      <c r="O5034" t="s">
        <v>2322</v>
      </c>
      <c r="Q5034" t="s">
        <v>33</v>
      </c>
      <c r="R5034" t="s">
        <v>34</v>
      </c>
      <c r="S5034" t="s">
        <v>35467</v>
      </c>
      <c r="T5034" t="s">
        <v>6287</v>
      </c>
      <c r="W5034" t="s">
        <v>23601</v>
      </c>
      <c r="X5034" t="s">
        <v>38</v>
      </c>
    </row>
    <row r="5035" spans="1:24" x14ac:dyDescent="0.3">
      <c r="A5035">
        <v>974361</v>
      </c>
      <c r="B5035">
        <v>184504</v>
      </c>
      <c r="C5035" t="s">
        <v>35468</v>
      </c>
      <c r="D5035" t="s">
        <v>35469</v>
      </c>
      <c r="E5035" t="s">
        <v>1745</v>
      </c>
      <c r="F5035" t="s">
        <v>141</v>
      </c>
      <c r="G5035" t="s">
        <v>43</v>
      </c>
      <c r="H5035" t="s">
        <v>35470</v>
      </c>
      <c r="I5035" t="s">
        <v>35471</v>
      </c>
      <c r="J5035" t="s">
        <v>35472</v>
      </c>
      <c r="K5035">
        <v>172</v>
      </c>
      <c r="M5035" t="s">
        <v>4635</v>
      </c>
      <c r="N5035" t="s">
        <v>31</v>
      </c>
      <c r="O5035" t="s">
        <v>9391</v>
      </c>
      <c r="Q5035" t="s">
        <v>33</v>
      </c>
      <c r="R5035" t="s">
        <v>34</v>
      </c>
      <c r="S5035" t="s">
        <v>35473</v>
      </c>
      <c r="T5035" t="s">
        <v>5764</v>
      </c>
      <c r="W5035" t="s">
        <v>5606</v>
      </c>
      <c r="X5035" t="s">
        <v>38</v>
      </c>
    </row>
    <row r="5036" spans="1:24" x14ac:dyDescent="0.3">
      <c r="A5036">
        <v>974362</v>
      </c>
      <c r="B5036">
        <v>279365</v>
      </c>
      <c r="C5036" t="s">
        <v>35474</v>
      </c>
      <c r="D5036" t="s">
        <v>35475</v>
      </c>
      <c r="F5036" t="s">
        <v>1324</v>
      </c>
      <c r="G5036" t="s">
        <v>27</v>
      </c>
      <c r="H5036" t="s">
        <v>35476</v>
      </c>
      <c r="I5036" t="s">
        <v>35477</v>
      </c>
      <c r="J5036" t="s">
        <v>35478</v>
      </c>
      <c r="K5036">
        <v>181</v>
      </c>
      <c r="M5036" t="s">
        <v>637</v>
      </c>
      <c r="N5036" t="s">
        <v>68</v>
      </c>
      <c r="O5036" t="s">
        <v>9391</v>
      </c>
      <c r="P5036" t="s">
        <v>147</v>
      </c>
      <c r="Q5036" t="s">
        <v>33</v>
      </c>
      <c r="R5036" t="s">
        <v>34</v>
      </c>
      <c r="S5036" t="s">
        <v>35479</v>
      </c>
      <c r="T5036" t="s">
        <v>308</v>
      </c>
      <c r="W5036" t="s">
        <v>8229</v>
      </c>
      <c r="X5036" t="s">
        <v>38</v>
      </c>
    </row>
    <row r="5037" spans="1:24" x14ac:dyDescent="0.3">
      <c r="A5037">
        <v>974363</v>
      </c>
      <c r="B5037" t="s">
        <v>35480</v>
      </c>
      <c r="C5037" t="s">
        <v>35481</v>
      </c>
      <c r="D5037" t="s">
        <v>35482</v>
      </c>
      <c r="E5037" t="s">
        <v>2001</v>
      </c>
      <c r="F5037" t="s">
        <v>102</v>
      </c>
      <c r="G5037" t="s">
        <v>27</v>
      </c>
      <c r="H5037" t="s">
        <v>35483</v>
      </c>
      <c r="I5037" t="s">
        <v>35484</v>
      </c>
      <c r="J5037" t="s">
        <v>35485</v>
      </c>
      <c r="K5037">
        <v>170</v>
      </c>
      <c r="L5037" t="s">
        <v>489</v>
      </c>
      <c r="N5037" t="s">
        <v>68</v>
      </c>
      <c r="O5037" t="s">
        <v>2322</v>
      </c>
      <c r="P5037" t="s">
        <v>491</v>
      </c>
      <c r="Q5037" t="s">
        <v>33</v>
      </c>
      <c r="R5037" t="s">
        <v>34</v>
      </c>
      <c r="S5037" t="s">
        <v>35486</v>
      </c>
      <c r="T5037" t="s">
        <v>1345</v>
      </c>
      <c r="W5037" t="s">
        <v>7907</v>
      </c>
      <c r="X5037" t="s">
        <v>38</v>
      </c>
    </row>
    <row r="5038" spans="1:24" x14ac:dyDescent="0.3">
      <c r="A5038">
        <v>974364</v>
      </c>
      <c r="B5038">
        <v>129515</v>
      </c>
      <c r="C5038" t="s">
        <v>35487</v>
      </c>
      <c r="D5038" t="s">
        <v>35488</v>
      </c>
      <c r="E5038" t="s">
        <v>195</v>
      </c>
      <c r="F5038" t="s">
        <v>1864</v>
      </c>
      <c r="G5038" t="s">
        <v>27</v>
      </c>
      <c r="H5038" t="s">
        <v>35489</v>
      </c>
      <c r="I5038" t="s">
        <v>35490</v>
      </c>
      <c r="J5038" t="s">
        <v>35491</v>
      </c>
      <c r="K5038">
        <v>172</v>
      </c>
      <c r="M5038" t="s">
        <v>398</v>
      </c>
      <c r="N5038" t="s">
        <v>68</v>
      </c>
      <c r="O5038" t="s">
        <v>9391</v>
      </c>
      <c r="P5038" t="s">
        <v>400</v>
      </c>
      <c r="Q5038" t="s">
        <v>33</v>
      </c>
      <c r="R5038" t="s">
        <v>34</v>
      </c>
      <c r="S5038" t="s">
        <v>35492</v>
      </c>
      <c r="T5038" t="s">
        <v>265</v>
      </c>
      <c r="W5038" t="s">
        <v>35493</v>
      </c>
      <c r="X5038" t="s">
        <v>38</v>
      </c>
    </row>
    <row r="5039" spans="1:24" x14ac:dyDescent="0.3">
      <c r="A5039">
        <v>974365</v>
      </c>
      <c r="B5039" t="s">
        <v>35494</v>
      </c>
      <c r="C5039" t="s">
        <v>35495</v>
      </c>
      <c r="D5039" t="s">
        <v>35496</v>
      </c>
      <c r="F5039" t="s">
        <v>1054</v>
      </c>
      <c r="G5039" t="s">
        <v>27</v>
      </c>
      <c r="H5039" t="s">
        <v>35497</v>
      </c>
      <c r="I5039" t="s">
        <v>35498</v>
      </c>
      <c r="J5039" t="s">
        <v>35499</v>
      </c>
      <c r="K5039">
        <v>44</v>
      </c>
      <c r="M5039" t="s">
        <v>566</v>
      </c>
      <c r="N5039" t="s">
        <v>68</v>
      </c>
      <c r="O5039" t="s">
        <v>9391</v>
      </c>
      <c r="P5039" t="s">
        <v>5648</v>
      </c>
      <c r="Q5039" t="s">
        <v>33</v>
      </c>
      <c r="R5039" t="s">
        <v>34</v>
      </c>
      <c r="S5039" t="s">
        <v>35500</v>
      </c>
      <c r="T5039" t="s">
        <v>1828</v>
      </c>
      <c r="W5039" t="s">
        <v>35501</v>
      </c>
      <c r="X5039" t="s">
        <v>60</v>
      </c>
    </row>
    <row r="5040" spans="1:24" x14ac:dyDescent="0.3">
      <c r="A5040">
        <v>974366</v>
      </c>
      <c r="B5040">
        <v>261106</v>
      </c>
      <c r="C5040" t="s">
        <v>35502</v>
      </c>
      <c r="D5040" t="s">
        <v>35503</v>
      </c>
      <c r="F5040" t="s">
        <v>270</v>
      </c>
      <c r="G5040" t="s">
        <v>43</v>
      </c>
      <c r="H5040" t="s">
        <v>35504</v>
      </c>
      <c r="J5040" t="s">
        <v>35505</v>
      </c>
      <c r="N5040" t="s">
        <v>31</v>
      </c>
      <c r="R5040" t="s">
        <v>78</v>
      </c>
      <c r="S5040" t="s">
        <v>35506</v>
      </c>
      <c r="T5040" t="s">
        <v>35507</v>
      </c>
      <c r="W5040" t="s">
        <v>35508</v>
      </c>
      <c r="X5040" t="s">
        <v>38</v>
      </c>
    </row>
    <row r="5041" spans="1:24" x14ac:dyDescent="0.3">
      <c r="A5041">
        <v>974368</v>
      </c>
      <c r="B5041">
        <v>163855</v>
      </c>
      <c r="C5041" t="s">
        <v>35509</v>
      </c>
      <c r="D5041" t="s">
        <v>35510</v>
      </c>
      <c r="E5041" t="s">
        <v>195</v>
      </c>
      <c r="F5041" t="s">
        <v>2732</v>
      </c>
      <c r="G5041" t="s">
        <v>43</v>
      </c>
      <c r="H5041" t="s">
        <v>35511</v>
      </c>
      <c r="I5041" t="s">
        <v>35511</v>
      </c>
      <c r="J5041" t="s">
        <v>35512</v>
      </c>
      <c r="K5041">
        <v>0</v>
      </c>
      <c r="L5041" t="s">
        <v>35513</v>
      </c>
      <c r="N5041" t="s">
        <v>68</v>
      </c>
      <c r="O5041" t="s">
        <v>170</v>
      </c>
      <c r="P5041" t="s">
        <v>1058</v>
      </c>
      <c r="Q5041" t="s">
        <v>33</v>
      </c>
      <c r="R5041" t="s">
        <v>34</v>
      </c>
      <c r="S5041" t="s">
        <v>35514</v>
      </c>
      <c r="T5041" t="s">
        <v>35515</v>
      </c>
      <c r="W5041" t="s">
        <v>28577</v>
      </c>
    </row>
    <row r="5042" spans="1:24" x14ac:dyDescent="0.3">
      <c r="A5042">
        <v>974369</v>
      </c>
      <c r="B5042" t="s">
        <v>35516</v>
      </c>
      <c r="C5042" t="s">
        <v>35517</v>
      </c>
      <c r="D5042" t="s">
        <v>35518</v>
      </c>
      <c r="E5042" t="s">
        <v>195</v>
      </c>
      <c r="F5042" t="s">
        <v>1360</v>
      </c>
      <c r="G5042" t="s">
        <v>43</v>
      </c>
      <c r="H5042" t="s">
        <v>35519</v>
      </c>
      <c r="I5042" t="s">
        <v>35520</v>
      </c>
      <c r="J5042" t="s">
        <v>35521</v>
      </c>
      <c r="K5042">
        <v>43</v>
      </c>
      <c r="M5042" t="s">
        <v>3560</v>
      </c>
      <c r="N5042" t="s">
        <v>68</v>
      </c>
      <c r="O5042" t="s">
        <v>9391</v>
      </c>
      <c r="P5042" t="s">
        <v>577</v>
      </c>
      <c r="Q5042" t="s">
        <v>33</v>
      </c>
      <c r="R5042" t="s">
        <v>34</v>
      </c>
      <c r="S5042" t="s">
        <v>35522</v>
      </c>
      <c r="W5042" t="s">
        <v>35523</v>
      </c>
      <c r="X5042" t="s">
        <v>60</v>
      </c>
    </row>
    <row r="5043" spans="1:24" x14ac:dyDescent="0.3">
      <c r="A5043">
        <v>974372</v>
      </c>
      <c r="B5043" t="s">
        <v>35524</v>
      </c>
      <c r="C5043" t="s">
        <v>35525</v>
      </c>
      <c r="D5043" t="s">
        <v>35526</v>
      </c>
      <c r="E5043" t="s">
        <v>22168</v>
      </c>
      <c r="F5043" t="s">
        <v>630</v>
      </c>
      <c r="G5043" t="s">
        <v>43</v>
      </c>
      <c r="H5043" t="s">
        <v>35527</v>
      </c>
      <c r="J5043" t="s">
        <v>35528</v>
      </c>
      <c r="N5043" t="s">
        <v>31</v>
      </c>
      <c r="R5043" t="s">
        <v>78</v>
      </c>
      <c r="S5043" t="s">
        <v>35529</v>
      </c>
      <c r="T5043" t="s">
        <v>35530</v>
      </c>
      <c r="W5043" t="s">
        <v>6089</v>
      </c>
      <c r="X5043" t="s">
        <v>38</v>
      </c>
    </row>
    <row r="5044" spans="1:24" x14ac:dyDescent="0.3">
      <c r="A5044">
        <v>974371</v>
      </c>
      <c r="B5044" t="s">
        <v>35531</v>
      </c>
      <c r="C5044" t="s">
        <v>35532</v>
      </c>
      <c r="D5044" t="s">
        <v>35533</v>
      </c>
      <c r="F5044" t="s">
        <v>1054</v>
      </c>
      <c r="G5044" t="s">
        <v>43</v>
      </c>
      <c r="H5044" t="s">
        <v>35534</v>
      </c>
      <c r="I5044" t="s">
        <v>35534</v>
      </c>
      <c r="J5044" t="s">
        <v>35535</v>
      </c>
      <c r="K5044">
        <v>0</v>
      </c>
      <c r="M5044" t="s">
        <v>35536</v>
      </c>
      <c r="N5044" t="s">
        <v>31</v>
      </c>
      <c r="O5044" t="s">
        <v>170</v>
      </c>
      <c r="Q5044" t="s">
        <v>33</v>
      </c>
      <c r="R5044" t="s">
        <v>34</v>
      </c>
      <c r="S5044" t="s">
        <v>35537</v>
      </c>
      <c r="T5044" t="s">
        <v>34611</v>
      </c>
      <c r="W5044" t="s">
        <v>10839</v>
      </c>
    </row>
    <row r="5045" spans="1:24" x14ac:dyDescent="0.3">
      <c r="A5045">
        <v>974373</v>
      </c>
      <c r="B5045">
        <v>53884</v>
      </c>
      <c r="C5045" t="s">
        <v>35538</v>
      </c>
      <c r="D5045" t="s">
        <v>35539</v>
      </c>
      <c r="F5045" t="s">
        <v>1864</v>
      </c>
      <c r="G5045" t="s">
        <v>43</v>
      </c>
      <c r="H5045" t="s">
        <v>35540</v>
      </c>
      <c r="I5045" t="s">
        <v>35541</v>
      </c>
      <c r="J5045" t="s">
        <v>35542</v>
      </c>
      <c r="K5045">
        <v>151</v>
      </c>
      <c r="N5045" t="s">
        <v>31</v>
      </c>
      <c r="O5045" t="s">
        <v>952</v>
      </c>
      <c r="Q5045" t="s">
        <v>33</v>
      </c>
      <c r="R5045" t="s">
        <v>34</v>
      </c>
      <c r="S5045" t="s">
        <v>35543</v>
      </c>
      <c r="W5045" t="s">
        <v>11539</v>
      </c>
      <c r="X5045" t="s">
        <v>38</v>
      </c>
    </row>
    <row r="5046" spans="1:24" x14ac:dyDescent="0.3">
      <c r="A5046">
        <v>974376</v>
      </c>
      <c r="B5046">
        <v>318689</v>
      </c>
      <c r="C5046" t="s">
        <v>35544</v>
      </c>
      <c r="D5046" t="s">
        <v>35545</v>
      </c>
      <c r="E5046" t="s">
        <v>364</v>
      </c>
      <c r="F5046" t="s">
        <v>102</v>
      </c>
      <c r="G5046" t="s">
        <v>27</v>
      </c>
      <c r="H5046" t="s">
        <v>35546</v>
      </c>
      <c r="I5046" t="s">
        <v>35547</v>
      </c>
      <c r="J5046" t="s">
        <v>35548</v>
      </c>
      <c r="K5046">
        <v>17</v>
      </c>
      <c r="N5046" t="s">
        <v>31</v>
      </c>
      <c r="O5046" t="s">
        <v>952</v>
      </c>
      <c r="Q5046" t="s">
        <v>33</v>
      </c>
      <c r="R5046" t="s">
        <v>34</v>
      </c>
      <c r="S5046" t="s">
        <v>35549</v>
      </c>
      <c r="T5046" t="s">
        <v>1569</v>
      </c>
      <c r="W5046" t="s">
        <v>35550</v>
      </c>
      <c r="X5046" t="s">
        <v>60</v>
      </c>
    </row>
    <row r="5047" spans="1:24" x14ac:dyDescent="0.3">
      <c r="A5047">
        <v>974377</v>
      </c>
      <c r="B5047">
        <v>179736</v>
      </c>
      <c r="C5047" t="s">
        <v>29428</v>
      </c>
      <c r="D5047" t="s">
        <v>29429</v>
      </c>
      <c r="F5047" t="s">
        <v>356</v>
      </c>
      <c r="G5047" t="s">
        <v>27</v>
      </c>
      <c r="H5047" t="s">
        <v>35551</v>
      </c>
      <c r="I5047" t="s">
        <v>35552</v>
      </c>
      <c r="J5047" t="s">
        <v>35553</v>
      </c>
      <c r="K5047">
        <v>136</v>
      </c>
      <c r="L5047" t="s">
        <v>35554</v>
      </c>
      <c r="N5047" t="s">
        <v>31</v>
      </c>
      <c r="O5047" t="s">
        <v>2322</v>
      </c>
      <c r="Q5047" t="s">
        <v>33</v>
      </c>
      <c r="R5047" t="s">
        <v>34</v>
      </c>
      <c r="S5047" t="s">
        <v>29434</v>
      </c>
      <c r="W5047" t="s">
        <v>7763</v>
      </c>
      <c r="X5047" t="s">
        <v>38</v>
      </c>
    </row>
    <row r="5048" spans="1:24" x14ac:dyDescent="0.3">
      <c r="A5048">
        <v>974382</v>
      </c>
      <c r="B5048">
        <v>21738</v>
      </c>
      <c r="C5048" t="s">
        <v>35555</v>
      </c>
      <c r="D5048" t="s">
        <v>35556</v>
      </c>
      <c r="E5048" t="s">
        <v>195</v>
      </c>
      <c r="F5048" t="s">
        <v>2326</v>
      </c>
      <c r="G5048" t="s">
        <v>27</v>
      </c>
      <c r="H5048" t="s">
        <v>35557</v>
      </c>
      <c r="I5048" t="s">
        <v>35557</v>
      </c>
      <c r="J5048" t="s">
        <v>35558</v>
      </c>
      <c r="K5048">
        <v>0</v>
      </c>
      <c r="N5048" t="s">
        <v>31</v>
      </c>
      <c r="O5048" t="s">
        <v>952</v>
      </c>
      <c r="Q5048" t="s">
        <v>33</v>
      </c>
      <c r="R5048" t="s">
        <v>34</v>
      </c>
      <c r="S5048" t="s">
        <v>35559</v>
      </c>
      <c r="T5048" t="s">
        <v>35560</v>
      </c>
      <c r="W5048" t="s">
        <v>1354</v>
      </c>
    </row>
    <row r="5049" spans="1:24" x14ac:dyDescent="0.3">
      <c r="A5049">
        <v>974383</v>
      </c>
      <c r="B5049" t="s">
        <v>35561</v>
      </c>
      <c r="C5049" t="s">
        <v>35562</v>
      </c>
      <c r="D5049" t="s">
        <v>35563</v>
      </c>
      <c r="F5049" t="s">
        <v>270</v>
      </c>
      <c r="G5049" t="s">
        <v>43</v>
      </c>
      <c r="H5049" t="s">
        <v>35564</v>
      </c>
      <c r="J5049" t="s">
        <v>35565</v>
      </c>
      <c r="N5049" t="s">
        <v>31</v>
      </c>
      <c r="R5049" t="s">
        <v>78</v>
      </c>
      <c r="S5049" t="s">
        <v>35566</v>
      </c>
      <c r="W5049" t="s">
        <v>35567</v>
      </c>
    </row>
    <row r="5050" spans="1:24" x14ac:dyDescent="0.3">
      <c r="A5050">
        <v>974385</v>
      </c>
      <c r="B5050" t="s">
        <v>35568</v>
      </c>
      <c r="C5050" t="s">
        <v>35569</v>
      </c>
      <c r="D5050" t="s">
        <v>35570</v>
      </c>
      <c r="E5050" t="s">
        <v>140</v>
      </c>
      <c r="F5050" t="s">
        <v>153</v>
      </c>
      <c r="G5050" t="s">
        <v>27</v>
      </c>
      <c r="H5050" t="s">
        <v>35571</v>
      </c>
      <c r="I5050" t="s">
        <v>35572</v>
      </c>
      <c r="J5050" t="s">
        <v>35573</v>
      </c>
      <c r="K5050">
        <v>125</v>
      </c>
      <c r="M5050" t="s">
        <v>518</v>
      </c>
      <c r="N5050" t="s">
        <v>68</v>
      </c>
      <c r="O5050" t="s">
        <v>9391</v>
      </c>
      <c r="P5050" t="s">
        <v>519</v>
      </c>
      <c r="Q5050" t="s">
        <v>33</v>
      </c>
      <c r="R5050" t="s">
        <v>34</v>
      </c>
      <c r="S5050" t="s">
        <v>35574</v>
      </c>
      <c r="W5050" t="s">
        <v>35575</v>
      </c>
      <c r="X5050" t="s">
        <v>38</v>
      </c>
    </row>
    <row r="5051" spans="1:24" x14ac:dyDescent="0.3">
      <c r="A5051">
        <v>974386</v>
      </c>
      <c r="B5051">
        <v>204839</v>
      </c>
      <c r="C5051" t="s">
        <v>35576</v>
      </c>
      <c r="D5051" t="s">
        <v>35577</v>
      </c>
      <c r="E5051" t="s">
        <v>195</v>
      </c>
      <c r="F5051" t="s">
        <v>3719</v>
      </c>
      <c r="G5051" t="s">
        <v>27</v>
      </c>
      <c r="H5051" t="s">
        <v>35578</v>
      </c>
      <c r="I5051" t="s">
        <v>35579</v>
      </c>
      <c r="J5051" t="s">
        <v>35580</v>
      </c>
      <c r="K5051">
        <v>23</v>
      </c>
      <c r="N5051" t="s">
        <v>31</v>
      </c>
      <c r="O5051" t="s">
        <v>9391</v>
      </c>
      <c r="Q5051" t="s">
        <v>33</v>
      </c>
      <c r="R5051" t="s">
        <v>34</v>
      </c>
      <c r="S5051" t="s">
        <v>35581</v>
      </c>
      <c r="T5051" t="s">
        <v>1569</v>
      </c>
      <c r="W5051" t="s">
        <v>35582</v>
      </c>
      <c r="X5051" t="s">
        <v>60</v>
      </c>
    </row>
    <row r="5052" spans="1:24" x14ac:dyDescent="0.3">
      <c r="A5052">
        <v>974387</v>
      </c>
      <c r="B5052" t="s">
        <v>35583</v>
      </c>
      <c r="C5052" t="s">
        <v>35584</v>
      </c>
      <c r="D5052" t="s">
        <v>35585</v>
      </c>
      <c r="F5052" t="s">
        <v>1054</v>
      </c>
      <c r="G5052" t="s">
        <v>43</v>
      </c>
      <c r="H5052" t="s">
        <v>35586</v>
      </c>
      <c r="I5052" t="s">
        <v>35587</v>
      </c>
      <c r="J5052" t="s">
        <v>35588</v>
      </c>
      <c r="K5052">
        <v>24</v>
      </c>
      <c r="L5052" t="s">
        <v>35589</v>
      </c>
      <c r="N5052" t="s">
        <v>31</v>
      </c>
      <c r="O5052" t="s">
        <v>170</v>
      </c>
      <c r="Q5052" t="s">
        <v>119</v>
      </c>
      <c r="R5052" t="s">
        <v>120</v>
      </c>
      <c r="S5052" t="s">
        <v>35590</v>
      </c>
      <c r="W5052" t="s">
        <v>35591</v>
      </c>
      <c r="X5052" t="s">
        <v>60</v>
      </c>
    </row>
    <row r="5053" spans="1:24" x14ac:dyDescent="0.3">
      <c r="A5053">
        <v>974389</v>
      </c>
      <c r="B5053">
        <v>231793</v>
      </c>
      <c r="C5053" t="s">
        <v>35592</v>
      </c>
      <c r="D5053" t="s">
        <v>35593</v>
      </c>
      <c r="E5053" t="s">
        <v>1284</v>
      </c>
      <c r="F5053" t="s">
        <v>141</v>
      </c>
      <c r="G5053" t="s">
        <v>27</v>
      </c>
      <c r="H5053" t="s">
        <v>35594</v>
      </c>
      <c r="I5053" t="s">
        <v>35595</v>
      </c>
      <c r="J5053" t="s">
        <v>35596</v>
      </c>
      <c r="K5053">
        <v>143</v>
      </c>
      <c r="N5053" t="s">
        <v>31</v>
      </c>
      <c r="O5053" t="s">
        <v>952</v>
      </c>
      <c r="Q5053" t="s">
        <v>33</v>
      </c>
      <c r="R5053" t="s">
        <v>34</v>
      </c>
      <c r="S5053" t="s">
        <v>35597</v>
      </c>
      <c r="W5053" t="s">
        <v>35598</v>
      </c>
      <c r="X5053" t="s">
        <v>38</v>
      </c>
    </row>
    <row r="5054" spans="1:24" x14ac:dyDescent="0.3">
      <c r="A5054">
        <v>974390</v>
      </c>
      <c r="B5054" t="s">
        <v>35599</v>
      </c>
      <c r="C5054" t="s">
        <v>35600</v>
      </c>
      <c r="D5054" t="s">
        <v>35601</v>
      </c>
      <c r="F5054" t="s">
        <v>356</v>
      </c>
      <c r="G5054" t="s">
        <v>43</v>
      </c>
      <c r="H5054" t="s">
        <v>35602</v>
      </c>
      <c r="I5054" t="s">
        <v>35603</v>
      </c>
      <c r="J5054" t="s">
        <v>35604</v>
      </c>
      <c r="K5054">
        <v>173</v>
      </c>
      <c r="N5054" t="s">
        <v>31</v>
      </c>
      <c r="O5054" t="s">
        <v>952</v>
      </c>
      <c r="Q5054" t="s">
        <v>33</v>
      </c>
      <c r="R5054" t="s">
        <v>34</v>
      </c>
      <c r="S5054" t="s">
        <v>35605</v>
      </c>
      <c r="W5054" t="s">
        <v>35606</v>
      </c>
      <c r="X5054" t="s">
        <v>38</v>
      </c>
    </row>
    <row r="5055" spans="1:24" x14ac:dyDescent="0.3">
      <c r="A5055">
        <v>974391</v>
      </c>
      <c r="B5055" t="s">
        <v>35607</v>
      </c>
      <c r="C5055" t="s">
        <v>35608</v>
      </c>
      <c r="D5055" t="s">
        <v>35609</v>
      </c>
      <c r="F5055" t="s">
        <v>2210</v>
      </c>
      <c r="G5055" t="s">
        <v>43</v>
      </c>
      <c r="H5055" t="s">
        <v>35610</v>
      </c>
      <c r="I5055" t="s">
        <v>35611</v>
      </c>
      <c r="J5055" t="s">
        <v>35612</v>
      </c>
      <c r="K5055">
        <v>24</v>
      </c>
      <c r="N5055" t="s">
        <v>31</v>
      </c>
      <c r="O5055" t="s">
        <v>952</v>
      </c>
      <c r="R5055" t="s">
        <v>903</v>
      </c>
      <c r="S5055" t="s">
        <v>35613</v>
      </c>
      <c r="T5055" t="s">
        <v>896</v>
      </c>
      <c r="W5055" t="s">
        <v>35614</v>
      </c>
      <c r="X5055" t="s">
        <v>1251</v>
      </c>
    </row>
    <row r="5056" spans="1:24" x14ac:dyDescent="0.3">
      <c r="A5056">
        <v>974394</v>
      </c>
      <c r="B5056" t="s">
        <v>35615</v>
      </c>
      <c r="C5056" t="s">
        <v>35616</v>
      </c>
      <c r="D5056" t="s">
        <v>35617</v>
      </c>
      <c r="F5056" t="s">
        <v>1610</v>
      </c>
      <c r="G5056" t="s">
        <v>43</v>
      </c>
      <c r="H5056" t="s">
        <v>35618</v>
      </c>
      <c r="J5056" t="s">
        <v>35619</v>
      </c>
      <c r="N5056" t="s">
        <v>31</v>
      </c>
      <c r="R5056" t="s">
        <v>78</v>
      </c>
      <c r="S5056" t="s">
        <v>35620</v>
      </c>
      <c r="W5056" t="s">
        <v>2206</v>
      </c>
      <c r="X5056" t="s">
        <v>38</v>
      </c>
    </row>
    <row r="5057" spans="1:24" x14ac:dyDescent="0.3">
      <c r="A5057">
        <v>974396</v>
      </c>
      <c r="B5057">
        <v>238566</v>
      </c>
      <c r="C5057" t="s">
        <v>35621</v>
      </c>
      <c r="D5057" t="s">
        <v>35622</v>
      </c>
      <c r="F5057" t="s">
        <v>668</v>
      </c>
      <c r="G5057" t="s">
        <v>27</v>
      </c>
      <c r="H5057" t="s">
        <v>35623</v>
      </c>
      <c r="I5057" t="s">
        <v>35624</v>
      </c>
      <c r="J5057" t="s">
        <v>35625</v>
      </c>
      <c r="K5057">
        <v>23</v>
      </c>
      <c r="N5057" t="s">
        <v>31</v>
      </c>
      <c r="O5057" t="s">
        <v>952</v>
      </c>
      <c r="Q5057" t="s">
        <v>33</v>
      </c>
      <c r="R5057" t="s">
        <v>34</v>
      </c>
      <c r="S5057" t="s">
        <v>35626</v>
      </c>
      <c r="T5057" t="s">
        <v>36</v>
      </c>
      <c r="W5057" t="s">
        <v>32650</v>
      </c>
      <c r="X5057" t="s">
        <v>60</v>
      </c>
    </row>
    <row r="5058" spans="1:24" x14ac:dyDescent="0.3">
      <c r="A5058">
        <v>974397</v>
      </c>
      <c r="B5058">
        <v>53884</v>
      </c>
      <c r="C5058" t="s">
        <v>35538</v>
      </c>
      <c r="D5058" t="s">
        <v>35539</v>
      </c>
      <c r="F5058" t="s">
        <v>1864</v>
      </c>
      <c r="G5058" t="s">
        <v>43</v>
      </c>
      <c r="H5058" t="s">
        <v>35627</v>
      </c>
      <c r="I5058" t="s">
        <v>35627</v>
      </c>
      <c r="J5058" t="s">
        <v>35628</v>
      </c>
      <c r="K5058">
        <v>0</v>
      </c>
      <c r="N5058" t="s">
        <v>31</v>
      </c>
      <c r="O5058" t="s">
        <v>952</v>
      </c>
      <c r="Q5058" t="s">
        <v>33</v>
      </c>
      <c r="R5058" t="s">
        <v>34</v>
      </c>
      <c r="S5058" t="s">
        <v>35543</v>
      </c>
      <c r="W5058" t="s">
        <v>35629</v>
      </c>
    </row>
    <row r="5059" spans="1:24" x14ac:dyDescent="0.3">
      <c r="A5059">
        <v>974398</v>
      </c>
      <c r="B5059" t="s">
        <v>35630</v>
      </c>
      <c r="C5059" t="s">
        <v>35631</v>
      </c>
      <c r="D5059" t="s">
        <v>35632</v>
      </c>
      <c r="E5059" t="s">
        <v>22153</v>
      </c>
      <c r="F5059" t="s">
        <v>947</v>
      </c>
      <c r="G5059" t="s">
        <v>43</v>
      </c>
      <c r="H5059" t="s">
        <v>35633</v>
      </c>
      <c r="I5059" t="s">
        <v>35634</v>
      </c>
      <c r="J5059" t="s">
        <v>35635</v>
      </c>
      <c r="K5059">
        <v>109</v>
      </c>
      <c r="M5059" t="s">
        <v>35636</v>
      </c>
      <c r="N5059" t="s">
        <v>31</v>
      </c>
      <c r="O5059" t="s">
        <v>9391</v>
      </c>
      <c r="Q5059" t="s">
        <v>33</v>
      </c>
      <c r="R5059" t="s">
        <v>34</v>
      </c>
      <c r="S5059" t="s">
        <v>35637</v>
      </c>
      <c r="T5059" t="s">
        <v>390</v>
      </c>
      <c r="W5059" t="s">
        <v>35638</v>
      </c>
      <c r="X5059" t="s">
        <v>38</v>
      </c>
    </row>
    <row r="5060" spans="1:24" x14ac:dyDescent="0.3">
      <c r="A5060">
        <v>974399</v>
      </c>
      <c r="B5060">
        <v>170441</v>
      </c>
      <c r="C5060" t="s">
        <v>35639</v>
      </c>
      <c r="D5060" t="s">
        <v>35640</v>
      </c>
      <c r="F5060" t="s">
        <v>165</v>
      </c>
      <c r="G5060" t="s">
        <v>27</v>
      </c>
      <c r="H5060" t="s">
        <v>35641</v>
      </c>
      <c r="I5060" t="s">
        <v>35642</v>
      </c>
      <c r="J5060" t="s">
        <v>35643</v>
      </c>
      <c r="K5060">
        <v>109</v>
      </c>
      <c r="M5060" t="s">
        <v>25613</v>
      </c>
      <c r="N5060" t="s">
        <v>31</v>
      </c>
      <c r="O5060" t="s">
        <v>9391</v>
      </c>
      <c r="Q5060" t="s">
        <v>33</v>
      </c>
      <c r="R5060" t="s">
        <v>34</v>
      </c>
      <c r="S5060" t="s">
        <v>35644</v>
      </c>
      <c r="W5060" t="s">
        <v>35645</v>
      </c>
      <c r="X5060" t="s">
        <v>38</v>
      </c>
    </row>
    <row r="5061" spans="1:24" x14ac:dyDescent="0.3">
      <c r="A5061">
        <v>974400</v>
      </c>
      <c r="B5061">
        <v>227274</v>
      </c>
      <c r="C5061" t="s">
        <v>35646</v>
      </c>
      <c r="D5061" t="s">
        <v>35647</v>
      </c>
      <c r="F5061" t="s">
        <v>219</v>
      </c>
      <c r="G5061" t="s">
        <v>27</v>
      </c>
      <c r="H5061" t="s">
        <v>35648</v>
      </c>
      <c r="I5061" t="s">
        <v>35649</v>
      </c>
      <c r="J5061" t="s">
        <v>35650</v>
      </c>
      <c r="K5061">
        <v>44</v>
      </c>
      <c r="N5061" t="s">
        <v>31</v>
      </c>
      <c r="O5061" t="s">
        <v>952</v>
      </c>
      <c r="Q5061" t="s">
        <v>33</v>
      </c>
      <c r="R5061" t="s">
        <v>34</v>
      </c>
      <c r="S5061" t="s">
        <v>35651</v>
      </c>
      <c r="W5061" t="s">
        <v>35652</v>
      </c>
      <c r="X5061" t="s">
        <v>60</v>
      </c>
    </row>
    <row r="5062" spans="1:24" x14ac:dyDescent="0.3">
      <c r="A5062">
        <v>974401</v>
      </c>
      <c r="B5062">
        <v>275000</v>
      </c>
      <c r="C5062" t="s">
        <v>32499</v>
      </c>
      <c r="D5062" t="s">
        <v>32500</v>
      </c>
      <c r="F5062" t="s">
        <v>668</v>
      </c>
      <c r="G5062" t="s">
        <v>27</v>
      </c>
      <c r="H5062" t="s">
        <v>35653</v>
      </c>
      <c r="I5062" t="s">
        <v>35654</v>
      </c>
      <c r="J5062" t="s">
        <v>35655</v>
      </c>
      <c r="K5062">
        <v>144</v>
      </c>
      <c r="N5062" t="s">
        <v>31</v>
      </c>
      <c r="O5062" t="s">
        <v>952</v>
      </c>
      <c r="Q5062" t="s">
        <v>33</v>
      </c>
      <c r="R5062" t="s">
        <v>34</v>
      </c>
      <c r="S5062" t="s">
        <v>32504</v>
      </c>
      <c r="T5062" t="s">
        <v>4568</v>
      </c>
      <c r="W5062" t="s">
        <v>35656</v>
      </c>
      <c r="X5062" t="s">
        <v>38</v>
      </c>
    </row>
    <row r="5063" spans="1:24" x14ac:dyDescent="0.3">
      <c r="A5063">
        <v>974403</v>
      </c>
      <c r="B5063">
        <v>188889</v>
      </c>
      <c r="C5063" t="s">
        <v>35657</v>
      </c>
      <c r="D5063" t="s">
        <v>35658</v>
      </c>
      <c r="E5063" t="s">
        <v>101</v>
      </c>
      <c r="F5063" t="s">
        <v>909</v>
      </c>
      <c r="G5063" t="s">
        <v>27</v>
      </c>
      <c r="H5063" t="s">
        <v>35659</v>
      </c>
      <c r="I5063" t="s">
        <v>35660</v>
      </c>
      <c r="J5063" t="s">
        <v>35661</v>
      </c>
      <c r="K5063">
        <v>5</v>
      </c>
      <c r="N5063" t="s">
        <v>31</v>
      </c>
      <c r="O5063" t="s">
        <v>952</v>
      </c>
      <c r="Q5063" t="s">
        <v>33</v>
      </c>
      <c r="R5063" t="s">
        <v>34</v>
      </c>
      <c r="S5063" t="s">
        <v>35662</v>
      </c>
      <c r="W5063" t="s">
        <v>35663</v>
      </c>
      <c r="X5063" t="s">
        <v>1251</v>
      </c>
    </row>
    <row r="5064" spans="1:24" x14ac:dyDescent="0.3">
      <c r="A5064">
        <v>974407</v>
      </c>
      <c r="B5064">
        <v>136949</v>
      </c>
      <c r="C5064" t="s">
        <v>35664</v>
      </c>
      <c r="D5064" t="s">
        <v>35665</v>
      </c>
      <c r="E5064" t="s">
        <v>195</v>
      </c>
      <c r="F5064" t="s">
        <v>1146</v>
      </c>
      <c r="G5064" t="s">
        <v>43</v>
      </c>
      <c r="H5064" t="s">
        <v>35666</v>
      </c>
      <c r="I5064" t="s">
        <v>35667</v>
      </c>
      <c r="J5064" t="s">
        <v>35668</v>
      </c>
      <c r="K5064">
        <v>16</v>
      </c>
      <c r="M5064" t="s">
        <v>35669</v>
      </c>
      <c r="N5064" t="s">
        <v>31</v>
      </c>
      <c r="O5064" t="s">
        <v>32</v>
      </c>
      <c r="Q5064" t="s">
        <v>33</v>
      </c>
      <c r="R5064" t="s">
        <v>34</v>
      </c>
      <c r="S5064" t="s">
        <v>35670</v>
      </c>
      <c r="T5064" t="s">
        <v>448</v>
      </c>
      <c r="W5064" t="s">
        <v>15089</v>
      </c>
      <c r="X5064" t="s">
        <v>60</v>
      </c>
    </row>
    <row r="5065" spans="1:24" x14ac:dyDescent="0.3">
      <c r="A5065">
        <v>974409</v>
      </c>
      <c r="B5065" t="s">
        <v>35128</v>
      </c>
      <c r="C5065" t="s">
        <v>35129</v>
      </c>
      <c r="D5065" t="s">
        <v>35130</v>
      </c>
      <c r="E5065" t="s">
        <v>185</v>
      </c>
      <c r="F5065" t="s">
        <v>42</v>
      </c>
      <c r="G5065" t="s">
        <v>43</v>
      </c>
      <c r="H5065" t="s">
        <v>35671</v>
      </c>
      <c r="I5065" t="s">
        <v>35672</v>
      </c>
      <c r="J5065" t="s">
        <v>35673</v>
      </c>
      <c r="K5065">
        <v>79</v>
      </c>
      <c r="N5065" t="s">
        <v>31</v>
      </c>
      <c r="O5065" t="s">
        <v>952</v>
      </c>
      <c r="R5065" t="s">
        <v>903</v>
      </c>
      <c r="S5065" t="s">
        <v>35133</v>
      </c>
      <c r="W5065" t="s">
        <v>35674</v>
      </c>
      <c r="X5065" t="s">
        <v>38</v>
      </c>
    </row>
    <row r="5066" spans="1:24" x14ac:dyDescent="0.3">
      <c r="A5066">
        <v>974410</v>
      </c>
      <c r="B5066">
        <v>250371</v>
      </c>
      <c r="C5066" t="s">
        <v>35675</v>
      </c>
      <c r="D5066" t="s">
        <v>35676</v>
      </c>
      <c r="E5066" t="s">
        <v>101</v>
      </c>
      <c r="F5066" t="s">
        <v>219</v>
      </c>
      <c r="G5066" t="s">
        <v>27</v>
      </c>
      <c r="H5066" t="s">
        <v>35677</v>
      </c>
      <c r="I5066" t="s">
        <v>35678</v>
      </c>
      <c r="J5066" t="s">
        <v>35679</v>
      </c>
      <c r="K5066">
        <v>20</v>
      </c>
      <c r="M5066" t="s">
        <v>541</v>
      </c>
      <c r="N5066" t="s">
        <v>68</v>
      </c>
      <c r="O5066" t="s">
        <v>170</v>
      </c>
      <c r="P5066" t="s">
        <v>1204</v>
      </c>
      <c r="Q5066" t="s">
        <v>119</v>
      </c>
      <c r="R5066" t="s">
        <v>120</v>
      </c>
      <c r="S5066" t="s">
        <v>35680</v>
      </c>
      <c r="W5066" t="s">
        <v>35681</v>
      </c>
      <c r="X5066" t="s">
        <v>60</v>
      </c>
    </row>
    <row r="5067" spans="1:24" x14ac:dyDescent="0.3">
      <c r="A5067">
        <v>974412</v>
      </c>
      <c r="B5067" t="s">
        <v>12366</v>
      </c>
      <c r="C5067" t="s">
        <v>12367</v>
      </c>
      <c r="D5067" t="s">
        <v>12368</v>
      </c>
      <c r="E5067" t="s">
        <v>2456</v>
      </c>
      <c r="F5067" t="s">
        <v>562</v>
      </c>
      <c r="G5067" t="s">
        <v>27</v>
      </c>
      <c r="H5067" t="s">
        <v>35682</v>
      </c>
      <c r="J5067" t="s">
        <v>35683</v>
      </c>
      <c r="N5067" t="s">
        <v>31</v>
      </c>
      <c r="R5067" t="s">
        <v>78</v>
      </c>
      <c r="S5067" t="s">
        <v>12372</v>
      </c>
      <c r="W5067" t="s">
        <v>35684</v>
      </c>
      <c r="X5067" t="s">
        <v>38</v>
      </c>
    </row>
    <row r="5068" spans="1:24" x14ac:dyDescent="0.3">
      <c r="A5068">
        <v>974413</v>
      </c>
      <c r="B5068" t="s">
        <v>35685</v>
      </c>
      <c r="C5068" t="s">
        <v>35686</v>
      </c>
      <c r="D5068" t="s">
        <v>35687</v>
      </c>
      <c r="F5068" t="s">
        <v>356</v>
      </c>
      <c r="G5068" t="s">
        <v>27</v>
      </c>
      <c r="H5068" t="s">
        <v>35688</v>
      </c>
      <c r="J5068" t="s">
        <v>35689</v>
      </c>
      <c r="N5068" t="s">
        <v>31</v>
      </c>
      <c r="R5068" t="s">
        <v>78</v>
      </c>
      <c r="S5068" t="s">
        <v>35690</v>
      </c>
      <c r="W5068" t="s">
        <v>35691</v>
      </c>
      <c r="X5068" t="s">
        <v>38</v>
      </c>
    </row>
    <row r="5069" spans="1:24" x14ac:dyDescent="0.3">
      <c r="A5069">
        <v>974414</v>
      </c>
      <c r="B5069" t="s">
        <v>35057</v>
      </c>
      <c r="C5069" t="s">
        <v>35058</v>
      </c>
      <c r="D5069" t="s">
        <v>35059</v>
      </c>
      <c r="F5069" t="s">
        <v>2210</v>
      </c>
      <c r="G5069" t="s">
        <v>27</v>
      </c>
      <c r="H5069" t="s">
        <v>35692</v>
      </c>
      <c r="J5069" t="s">
        <v>35693</v>
      </c>
      <c r="N5069" t="s">
        <v>31</v>
      </c>
      <c r="R5069" t="s">
        <v>78</v>
      </c>
      <c r="S5069" t="s">
        <v>35064</v>
      </c>
      <c r="W5069" t="s">
        <v>35694</v>
      </c>
      <c r="X5069" t="s">
        <v>38</v>
      </c>
    </row>
    <row r="5070" spans="1:24" x14ac:dyDescent="0.3">
      <c r="A5070">
        <v>974415</v>
      </c>
      <c r="B5070" t="s">
        <v>35695</v>
      </c>
      <c r="C5070" t="s">
        <v>35696</v>
      </c>
      <c r="D5070" t="s">
        <v>35697</v>
      </c>
      <c r="F5070" t="s">
        <v>102</v>
      </c>
      <c r="G5070" t="s">
        <v>43</v>
      </c>
      <c r="H5070" t="s">
        <v>35698</v>
      </c>
      <c r="I5070" t="s">
        <v>35698</v>
      </c>
      <c r="J5070" t="s">
        <v>35699</v>
      </c>
      <c r="K5070">
        <v>0</v>
      </c>
      <c r="N5070" t="s">
        <v>31</v>
      </c>
      <c r="O5070" t="s">
        <v>2322</v>
      </c>
      <c r="R5070" t="s">
        <v>903</v>
      </c>
      <c r="S5070" t="s">
        <v>87</v>
      </c>
      <c r="W5070" t="s">
        <v>1404</v>
      </c>
    </row>
    <row r="5071" spans="1:24" x14ac:dyDescent="0.3">
      <c r="A5071">
        <v>974416</v>
      </c>
      <c r="B5071" t="s">
        <v>35700</v>
      </c>
      <c r="C5071" t="s">
        <v>35701</v>
      </c>
      <c r="D5071" t="s">
        <v>35702</v>
      </c>
      <c r="E5071" t="s">
        <v>1432</v>
      </c>
      <c r="F5071" t="s">
        <v>1156</v>
      </c>
      <c r="G5071" t="s">
        <v>43</v>
      </c>
      <c r="H5071" t="s">
        <v>35703</v>
      </c>
      <c r="I5071" t="s">
        <v>35704</v>
      </c>
      <c r="J5071" t="s">
        <v>35705</v>
      </c>
      <c r="K5071">
        <v>20</v>
      </c>
      <c r="N5071" t="s">
        <v>31</v>
      </c>
      <c r="O5071" t="s">
        <v>952</v>
      </c>
      <c r="Q5071" t="s">
        <v>33</v>
      </c>
      <c r="R5071" t="s">
        <v>34</v>
      </c>
      <c r="S5071" t="s">
        <v>35706</v>
      </c>
      <c r="T5071" t="s">
        <v>4560</v>
      </c>
      <c r="W5071" t="s">
        <v>24705</v>
      </c>
      <c r="X5071" t="s">
        <v>38</v>
      </c>
    </row>
    <row r="5072" spans="1:24" x14ac:dyDescent="0.3">
      <c r="A5072">
        <v>974417</v>
      </c>
      <c r="B5072" t="s">
        <v>35607</v>
      </c>
      <c r="C5072" t="s">
        <v>35608</v>
      </c>
      <c r="D5072" t="s">
        <v>35609</v>
      </c>
      <c r="F5072" t="s">
        <v>2210</v>
      </c>
      <c r="G5072" t="s">
        <v>43</v>
      </c>
      <c r="H5072" t="s">
        <v>35707</v>
      </c>
      <c r="I5072" t="s">
        <v>35707</v>
      </c>
      <c r="J5072" t="s">
        <v>35708</v>
      </c>
      <c r="K5072">
        <v>0</v>
      </c>
      <c r="N5072" t="s">
        <v>31</v>
      </c>
      <c r="O5072" t="s">
        <v>952</v>
      </c>
      <c r="Q5072" t="s">
        <v>33</v>
      </c>
      <c r="R5072" t="s">
        <v>34</v>
      </c>
      <c r="S5072" t="s">
        <v>35613</v>
      </c>
      <c r="T5072" t="s">
        <v>896</v>
      </c>
      <c r="W5072" t="s">
        <v>35709</v>
      </c>
    </row>
    <row r="5073" spans="1:24" x14ac:dyDescent="0.3">
      <c r="A5073">
        <v>974419</v>
      </c>
      <c r="B5073" t="s">
        <v>8382</v>
      </c>
      <c r="C5073" t="s">
        <v>8383</v>
      </c>
      <c r="D5073" t="s">
        <v>8384</v>
      </c>
      <c r="F5073" t="s">
        <v>847</v>
      </c>
      <c r="G5073" t="s">
        <v>43</v>
      </c>
      <c r="H5073" t="s">
        <v>35710</v>
      </c>
      <c r="I5073" t="s">
        <v>35711</v>
      </c>
      <c r="J5073" t="s">
        <v>35712</v>
      </c>
      <c r="K5073">
        <v>51</v>
      </c>
      <c r="L5073" t="s">
        <v>35713</v>
      </c>
      <c r="N5073" t="s">
        <v>31</v>
      </c>
      <c r="O5073" t="s">
        <v>32</v>
      </c>
      <c r="Q5073" t="s">
        <v>33</v>
      </c>
      <c r="R5073" t="s">
        <v>34</v>
      </c>
      <c r="S5073" t="s">
        <v>8387</v>
      </c>
      <c r="W5073" t="s">
        <v>35713</v>
      </c>
      <c r="X5073" t="s">
        <v>60</v>
      </c>
    </row>
    <row r="5074" spans="1:24" x14ac:dyDescent="0.3">
      <c r="A5074">
        <v>974422</v>
      </c>
      <c r="B5074" t="s">
        <v>34790</v>
      </c>
      <c r="C5074" t="s">
        <v>34791</v>
      </c>
      <c r="D5074" t="s">
        <v>34792</v>
      </c>
      <c r="F5074" t="s">
        <v>1054</v>
      </c>
      <c r="G5074" t="s">
        <v>27</v>
      </c>
      <c r="H5074" t="s">
        <v>35714</v>
      </c>
      <c r="I5074" t="s">
        <v>35714</v>
      </c>
      <c r="J5074" t="s">
        <v>35715</v>
      </c>
      <c r="K5074">
        <v>0</v>
      </c>
      <c r="M5074" t="s">
        <v>35716</v>
      </c>
      <c r="N5074" t="s">
        <v>68</v>
      </c>
      <c r="O5074" t="s">
        <v>3295</v>
      </c>
      <c r="P5074" t="s">
        <v>35717</v>
      </c>
      <c r="Q5074" t="s">
        <v>33</v>
      </c>
      <c r="R5074" t="s">
        <v>34</v>
      </c>
      <c r="S5074" t="e">
        <f>- Neuquén - Barrio Cordón Colón</f>
        <v>#NAME?</v>
      </c>
      <c r="W5074" t="s">
        <v>35718</v>
      </c>
    </row>
    <row r="5075" spans="1:24" x14ac:dyDescent="0.3">
      <c r="A5075">
        <v>974423</v>
      </c>
      <c r="B5075" t="s">
        <v>35719</v>
      </c>
      <c r="C5075" t="s">
        <v>35720</v>
      </c>
      <c r="D5075" t="s">
        <v>35721</v>
      </c>
      <c r="E5075" t="s">
        <v>195</v>
      </c>
      <c r="F5075" t="s">
        <v>1001</v>
      </c>
      <c r="G5075" t="s">
        <v>43</v>
      </c>
      <c r="H5075" t="s">
        <v>35722</v>
      </c>
      <c r="I5075" t="s">
        <v>35723</v>
      </c>
      <c r="J5075" t="s">
        <v>35724</v>
      </c>
      <c r="K5075">
        <v>84</v>
      </c>
      <c r="L5075" t="s">
        <v>2441</v>
      </c>
      <c r="N5075" t="s">
        <v>68</v>
      </c>
      <c r="O5075" t="s">
        <v>2322</v>
      </c>
      <c r="P5075" t="s">
        <v>22678</v>
      </c>
      <c r="Q5075" t="s">
        <v>33</v>
      </c>
      <c r="R5075" t="s">
        <v>34</v>
      </c>
      <c r="S5075" t="s">
        <v>35725</v>
      </c>
      <c r="W5075" t="s">
        <v>13104</v>
      </c>
      <c r="X5075" t="s">
        <v>38</v>
      </c>
    </row>
    <row r="5076" spans="1:24" x14ac:dyDescent="0.3">
      <c r="A5076">
        <v>974424</v>
      </c>
      <c r="B5076">
        <v>187493</v>
      </c>
      <c r="C5076" t="s">
        <v>35726</v>
      </c>
      <c r="D5076" t="s">
        <v>35727</v>
      </c>
      <c r="E5076" t="s">
        <v>2001</v>
      </c>
      <c r="F5076" t="s">
        <v>738</v>
      </c>
      <c r="G5076" t="s">
        <v>43</v>
      </c>
      <c r="H5076" t="s">
        <v>35728</v>
      </c>
      <c r="I5076" t="s">
        <v>35729</v>
      </c>
      <c r="J5076" t="s">
        <v>35730</v>
      </c>
      <c r="K5076">
        <v>42</v>
      </c>
      <c r="N5076" t="s">
        <v>31</v>
      </c>
      <c r="O5076" t="s">
        <v>2322</v>
      </c>
      <c r="Q5076" t="s">
        <v>33</v>
      </c>
      <c r="R5076" t="s">
        <v>34</v>
      </c>
      <c r="S5076" t="s">
        <v>35731</v>
      </c>
      <c r="T5076" t="s">
        <v>3638</v>
      </c>
      <c r="W5076" t="s">
        <v>35713</v>
      </c>
      <c r="X5076" t="s">
        <v>60</v>
      </c>
    </row>
    <row r="5077" spans="1:24" x14ac:dyDescent="0.3">
      <c r="A5077">
        <v>974426</v>
      </c>
      <c r="B5077">
        <v>236683</v>
      </c>
      <c r="C5077" t="s">
        <v>16328</v>
      </c>
      <c r="D5077" t="s">
        <v>16329</v>
      </c>
      <c r="E5077" t="s">
        <v>364</v>
      </c>
      <c r="F5077" t="s">
        <v>92</v>
      </c>
      <c r="G5077" t="s">
        <v>43</v>
      </c>
      <c r="H5077" t="s">
        <v>35732</v>
      </c>
      <c r="I5077" t="s">
        <v>35733</v>
      </c>
      <c r="J5077" t="s">
        <v>35734</v>
      </c>
      <c r="K5077">
        <v>97</v>
      </c>
      <c r="N5077" t="s">
        <v>31</v>
      </c>
      <c r="O5077" t="s">
        <v>32</v>
      </c>
      <c r="Q5077" t="s">
        <v>33</v>
      </c>
      <c r="R5077" t="s">
        <v>34</v>
      </c>
      <c r="S5077" t="s">
        <v>16333</v>
      </c>
      <c r="T5077" t="s">
        <v>5728</v>
      </c>
      <c r="W5077" t="s">
        <v>35735</v>
      </c>
      <c r="X5077" t="s">
        <v>38</v>
      </c>
    </row>
    <row r="5078" spans="1:24" x14ac:dyDescent="0.3">
      <c r="A5078">
        <v>974427</v>
      </c>
      <c r="B5078" t="s">
        <v>35057</v>
      </c>
      <c r="C5078" t="s">
        <v>35058</v>
      </c>
      <c r="D5078" t="s">
        <v>35059</v>
      </c>
      <c r="F5078" t="s">
        <v>2210</v>
      </c>
      <c r="G5078" t="s">
        <v>27</v>
      </c>
      <c r="H5078" t="s">
        <v>35736</v>
      </c>
      <c r="J5078" t="s">
        <v>35737</v>
      </c>
      <c r="N5078" t="s">
        <v>31</v>
      </c>
      <c r="R5078" t="s">
        <v>78</v>
      </c>
      <c r="S5078" t="s">
        <v>35064</v>
      </c>
      <c r="W5078" t="s">
        <v>7014</v>
      </c>
      <c r="X5078" t="s">
        <v>38</v>
      </c>
    </row>
    <row r="5079" spans="1:24" x14ac:dyDescent="0.3">
      <c r="A5079">
        <v>974428</v>
      </c>
      <c r="B5079" t="s">
        <v>24327</v>
      </c>
      <c r="C5079" t="s">
        <v>24328</v>
      </c>
      <c r="D5079" t="s">
        <v>24329</v>
      </c>
      <c r="F5079" t="s">
        <v>485</v>
      </c>
      <c r="G5079" t="s">
        <v>43</v>
      </c>
      <c r="H5079" t="s">
        <v>35736</v>
      </c>
      <c r="I5079" t="s">
        <v>35738</v>
      </c>
      <c r="J5079" t="s">
        <v>35739</v>
      </c>
      <c r="K5079">
        <v>96</v>
      </c>
      <c r="L5079" t="s">
        <v>35740</v>
      </c>
      <c r="N5079" t="s">
        <v>31</v>
      </c>
      <c r="O5079" t="s">
        <v>1557</v>
      </c>
      <c r="Q5079" t="s">
        <v>33</v>
      </c>
      <c r="R5079" t="s">
        <v>34</v>
      </c>
      <c r="S5079" t="s">
        <v>24332</v>
      </c>
      <c r="T5079" t="s">
        <v>4568</v>
      </c>
      <c r="W5079" t="s">
        <v>35741</v>
      </c>
      <c r="X5079" t="s">
        <v>38</v>
      </c>
    </row>
    <row r="5080" spans="1:24" x14ac:dyDescent="0.3">
      <c r="A5080">
        <v>974429</v>
      </c>
      <c r="B5080" t="s">
        <v>35742</v>
      </c>
      <c r="C5080" t="s">
        <v>35743</v>
      </c>
      <c r="D5080" t="s">
        <v>35744</v>
      </c>
      <c r="E5080" t="s">
        <v>3529</v>
      </c>
      <c r="F5080" t="s">
        <v>1911</v>
      </c>
      <c r="G5080" t="s">
        <v>27</v>
      </c>
      <c r="H5080" t="s">
        <v>35745</v>
      </c>
      <c r="I5080" t="s">
        <v>35746</v>
      </c>
      <c r="J5080" t="s">
        <v>35747</v>
      </c>
      <c r="K5080">
        <v>86</v>
      </c>
      <c r="L5080" t="s">
        <v>35748</v>
      </c>
      <c r="N5080" t="s">
        <v>68</v>
      </c>
      <c r="O5080" t="s">
        <v>2584</v>
      </c>
      <c r="P5080" t="s">
        <v>3935</v>
      </c>
      <c r="R5080" t="s">
        <v>903</v>
      </c>
      <c r="S5080" t="s">
        <v>35749</v>
      </c>
      <c r="W5080" t="s">
        <v>682</v>
      </c>
      <c r="X5080" t="s">
        <v>38</v>
      </c>
    </row>
    <row r="5081" spans="1:24" x14ac:dyDescent="0.3">
      <c r="A5081">
        <v>974430</v>
      </c>
      <c r="B5081" t="s">
        <v>35750</v>
      </c>
      <c r="C5081" t="s">
        <v>35751</v>
      </c>
      <c r="D5081" t="s">
        <v>35752</v>
      </c>
      <c r="E5081" t="s">
        <v>195</v>
      </c>
      <c r="F5081" t="s">
        <v>572</v>
      </c>
      <c r="G5081" t="s">
        <v>27</v>
      </c>
      <c r="H5081" t="s">
        <v>35753</v>
      </c>
      <c r="I5081" t="s">
        <v>35754</v>
      </c>
      <c r="J5081" t="s">
        <v>35755</v>
      </c>
      <c r="K5081">
        <v>53</v>
      </c>
      <c r="N5081" t="s">
        <v>31</v>
      </c>
      <c r="O5081" t="s">
        <v>952</v>
      </c>
      <c r="Q5081" t="s">
        <v>33</v>
      </c>
      <c r="R5081" t="s">
        <v>34</v>
      </c>
      <c r="S5081" t="s">
        <v>35756</v>
      </c>
      <c r="W5081" t="s">
        <v>1837</v>
      </c>
      <c r="X5081" t="s">
        <v>60</v>
      </c>
    </row>
    <row r="5082" spans="1:24" x14ac:dyDescent="0.3">
      <c r="A5082">
        <v>974431</v>
      </c>
      <c r="B5082">
        <v>96995</v>
      </c>
      <c r="C5082" t="s">
        <v>22116</v>
      </c>
      <c r="D5082" t="s">
        <v>22117</v>
      </c>
      <c r="F5082" t="s">
        <v>84</v>
      </c>
      <c r="G5082" t="s">
        <v>43</v>
      </c>
      <c r="H5082" t="s">
        <v>35757</v>
      </c>
      <c r="I5082" t="s">
        <v>35758</v>
      </c>
      <c r="J5082" t="s">
        <v>35759</v>
      </c>
      <c r="K5082">
        <v>87</v>
      </c>
      <c r="M5082" t="s">
        <v>35760</v>
      </c>
      <c r="N5082" t="s">
        <v>31</v>
      </c>
      <c r="O5082" t="s">
        <v>1557</v>
      </c>
      <c r="Q5082" t="s">
        <v>33</v>
      </c>
      <c r="R5082" t="s">
        <v>34</v>
      </c>
      <c r="S5082" t="s">
        <v>22121</v>
      </c>
      <c r="T5082" t="s">
        <v>22122</v>
      </c>
      <c r="W5082" t="s">
        <v>5456</v>
      </c>
      <c r="X5082" t="s">
        <v>38</v>
      </c>
    </row>
    <row r="5083" spans="1:24" x14ac:dyDescent="0.3">
      <c r="A5083">
        <v>974432</v>
      </c>
      <c r="B5083">
        <v>196906</v>
      </c>
      <c r="C5083" t="s">
        <v>28422</v>
      </c>
      <c r="D5083" t="s">
        <v>28423</v>
      </c>
      <c r="F5083" t="s">
        <v>847</v>
      </c>
      <c r="G5083" t="s">
        <v>27</v>
      </c>
      <c r="H5083" t="s">
        <v>35761</v>
      </c>
      <c r="I5083" t="s">
        <v>35762</v>
      </c>
      <c r="J5083" t="s">
        <v>35763</v>
      </c>
      <c r="K5083">
        <v>63</v>
      </c>
      <c r="L5083" t="s">
        <v>576</v>
      </c>
      <c r="N5083" t="s">
        <v>68</v>
      </c>
      <c r="O5083" t="s">
        <v>2584</v>
      </c>
      <c r="P5083" t="s">
        <v>577</v>
      </c>
      <c r="Q5083" t="s">
        <v>33</v>
      </c>
      <c r="R5083" t="s">
        <v>34</v>
      </c>
      <c r="S5083" t="s">
        <v>28427</v>
      </c>
      <c r="T5083" t="s">
        <v>12784</v>
      </c>
      <c r="W5083" t="s">
        <v>35764</v>
      </c>
      <c r="X5083" t="s">
        <v>60</v>
      </c>
    </row>
    <row r="5084" spans="1:24" x14ac:dyDescent="0.3">
      <c r="A5084">
        <v>974433</v>
      </c>
      <c r="B5084">
        <v>326368</v>
      </c>
      <c r="C5084" t="s">
        <v>35765</v>
      </c>
      <c r="D5084" t="s">
        <v>35766</v>
      </c>
      <c r="F5084" t="s">
        <v>970</v>
      </c>
      <c r="G5084" t="s">
        <v>27</v>
      </c>
      <c r="H5084" t="s">
        <v>35767</v>
      </c>
      <c r="I5084" t="s">
        <v>35768</v>
      </c>
      <c r="J5084" t="s">
        <v>35769</v>
      </c>
      <c r="K5084">
        <v>62</v>
      </c>
      <c r="N5084" t="s">
        <v>31</v>
      </c>
      <c r="O5084" t="s">
        <v>952</v>
      </c>
      <c r="Q5084" t="s">
        <v>33</v>
      </c>
      <c r="R5084" t="s">
        <v>34</v>
      </c>
      <c r="S5084" t="s">
        <v>33336</v>
      </c>
      <c r="W5084" t="s">
        <v>422</v>
      </c>
      <c r="X5084" t="s">
        <v>38</v>
      </c>
    </row>
    <row r="5085" spans="1:24" x14ac:dyDescent="0.3">
      <c r="A5085">
        <v>974436</v>
      </c>
      <c r="B5085" t="s">
        <v>35770</v>
      </c>
      <c r="C5085" t="s">
        <v>35771</v>
      </c>
      <c r="D5085" t="s">
        <v>35772</v>
      </c>
      <c r="E5085" t="s">
        <v>195</v>
      </c>
      <c r="F5085" t="s">
        <v>979</v>
      </c>
      <c r="G5085" t="s">
        <v>43</v>
      </c>
      <c r="H5085" t="s">
        <v>35773</v>
      </c>
      <c r="I5085" t="s">
        <v>35774</v>
      </c>
      <c r="J5085" t="s">
        <v>35775</v>
      </c>
      <c r="K5085">
        <v>46</v>
      </c>
      <c r="L5085" t="s">
        <v>3654</v>
      </c>
      <c r="N5085" t="s">
        <v>31</v>
      </c>
      <c r="O5085" t="s">
        <v>1557</v>
      </c>
      <c r="Q5085" t="s">
        <v>33</v>
      </c>
      <c r="R5085" t="s">
        <v>34</v>
      </c>
      <c r="S5085" t="s">
        <v>87</v>
      </c>
      <c r="W5085" t="s">
        <v>403</v>
      </c>
      <c r="X5085" t="s">
        <v>38</v>
      </c>
    </row>
    <row r="5086" spans="1:24" x14ac:dyDescent="0.3">
      <c r="A5086">
        <v>974438</v>
      </c>
      <c r="B5086" t="s">
        <v>35776</v>
      </c>
      <c r="C5086" t="s">
        <v>35777</v>
      </c>
      <c r="D5086" t="s">
        <v>35778</v>
      </c>
      <c r="F5086" t="s">
        <v>668</v>
      </c>
      <c r="G5086" t="s">
        <v>43</v>
      </c>
      <c r="H5086" t="s">
        <v>35779</v>
      </c>
      <c r="I5086" t="s">
        <v>35780</v>
      </c>
      <c r="J5086" t="s">
        <v>35781</v>
      </c>
      <c r="K5086">
        <v>47</v>
      </c>
      <c r="L5086" t="s">
        <v>4165</v>
      </c>
      <c r="N5086" t="s">
        <v>31</v>
      </c>
      <c r="O5086" t="s">
        <v>2584</v>
      </c>
      <c r="Q5086" t="s">
        <v>33</v>
      </c>
      <c r="R5086" t="s">
        <v>34</v>
      </c>
      <c r="S5086" t="s">
        <v>35782</v>
      </c>
      <c r="W5086" t="s">
        <v>35783</v>
      </c>
      <c r="X5086" t="s">
        <v>38</v>
      </c>
    </row>
    <row r="5087" spans="1:24" x14ac:dyDescent="0.3">
      <c r="A5087">
        <v>974439</v>
      </c>
      <c r="B5087" t="s">
        <v>35784</v>
      </c>
      <c r="C5087" t="s">
        <v>35785</v>
      </c>
      <c r="D5087" t="s">
        <v>35786</v>
      </c>
      <c r="F5087" t="s">
        <v>42</v>
      </c>
      <c r="G5087" t="s">
        <v>43</v>
      </c>
      <c r="H5087" t="s">
        <v>35787</v>
      </c>
      <c r="I5087" t="s">
        <v>35788</v>
      </c>
      <c r="J5087" t="s">
        <v>35789</v>
      </c>
      <c r="K5087">
        <v>32</v>
      </c>
      <c r="L5087" t="s">
        <v>35790</v>
      </c>
      <c r="N5087" t="s">
        <v>31</v>
      </c>
      <c r="O5087" t="s">
        <v>2584</v>
      </c>
      <c r="Q5087" t="s">
        <v>33</v>
      </c>
      <c r="R5087" t="s">
        <v>34</v>
      </c>
      <c r="S5087" t="s">
        <v>35791</v>
      </c>
      <c r="W5087" t="s">
        <v>35792</v>
      </c>
      <c r="X5087" t="s">
        <v>38</v>
      </c>
    </row>
    <row r="5088" spans="1:24" x14ac:dyDescent="0.3">
      <c r="A5088">
        <v>974440</v>
      </c>
      <c r="B5088">
        <v>53884</v>
      </c>
      <c r="C5088" t="s">
        <v>35538</v>
      </c>
      <c r="D5088" t="s">
        <v>35539</v>
      </c>
      <c r="F5088" t="s">
        <v>1864</v>
      </c>
      <c r="G5088" t="s">
        <v>43</v>
      </c>
      <c r="H5088" t="s">
        <v>35793</v>
      </c>
      <c r="I5088" t="s">
        <v>35794</v>
      </c>
      <c r="J5088" t="s">
        <v>35795</v>
      </c>
      <c r="K5088">
        <v>30</v>
      </c>
      <c r="M5088" t="s">
        <v>3654</v>
      </c>
      <c r="N5088" t="s">
        <v>31</v>
      </c>
      <c r="O5088" t="s">
        <v>1557</v>
      </c>
      <c r="Q5088" t="s">
        <v>33</v>
      </c>
      <c r="R5088" t="s">
        <v>34</v>
      </c>
      <c r="S5088" t="s">
        <v>35543</v>
      </c>
      <c r="W5088" t="s">
        <v>35796</v>
      </c>
      <c r="X5088" t="s">
        <v>38</v>
      </c>
    </row>
    <row r="5089" spans="1:24" x14ac:dyDescent="0.3">
      <c r="A5089">
        <v>974441</v>
      </c>
      <c r="B5089" t="s">
        <v>35797</v>
      </c>
      <c r="C5089" t="s">
        <v>35798</v>
      </c>
      <c r="D5089" t="s">
        <v>35799</v>
      </c>
      <c r="F5089" t="s">
        <v>141</v>
      </c>
      <c r="G5089" t="s">
        <v>27</v>
      </c>
      <c r="H5089" t="s">
        <v>35800</v>
      </c>
      <c r="I5089" t="s">
        <v>35801</v>
      </c>
      <c r="J5089" t="s">
        <v>35802</v>
      </c>
      <c r="K5089">
        <v>19</v>
      </c>
      <c r="L5089" t="s">
        <v>35803</v>
      </c>
      <c r="N5089" t="s">
        <v>31</v>
      </c>
      <c r="O5089" t="s">
        <v>2584</v>
      </c>
      <c r="Q5089" t="s">
        <v>33</v>
      </c>
      <c r="R5089" t="s">
        <v>34</v>
      </c>
      <c r="S5089" t="s">
        <v>35804</v>
      </c>
      <c r="W5089" t="s">
        <v>35805</v>
      </c>
      <c r="X5089" t="s">
        <v>38</v>
      </c>
    </row>
    <row r="5090" spans="1:24" x14ac:dyDescent="0.3">
      <c r="A5090">
        <v>974444</v>
      </c>
      <c r="B5090" t="s">
        <v>35806</v>
      </c>
      <c r="C5090" t="s">
        <v>35807</v>
      </c>
      <c r="D5090" t="s">
        <v>35808</v>
      </c>
      <c r="F5090" t="s">
        <v>281</v>
      </c>
      <c r="G5090" t="s">
        <v>43</v>
      </c>
      <c r="H5090" t="s">
        <v>35809</v>
      </c>
      <c r="I5090" t="s">
        <v>35810</v>
      </c>
      <c r="J5090" t="s">
        <v>35811</v>
      </c>
      <c r="K5090">
        <v>19</v>
      </c>
      <c r="N5090" t="s">
        <v>31</v>
      </c>
      <c r="O5090" t="s">
        <v>468</v>
      </c>
      <c r="Q5090" t="s">
        <v>33</v>
      </c>
      <c r="R5090" t="s">
        <v>34</v>
      </c>
      <c r="S5090" t="e">
        <f>- Neuquén - Barrio Confluencia</f>
        <v>#NAME?</v>
      </c>
      <c r="T5090" t="s">
        <v>265</v>
      </c>
      <c r="W5090" t="s">
        <v>35812</v>
      </c>
      <c r="X5090" t="s">
        <v>1251</v>
      </c>
    </row>
    <row r="5091" spans="1:24" x14ac:dyDescent="0.3">
      <c r="A5091">
        <v>974445</v>
      </c>
      <c r="B5091">
        <v>212860</v>
      </c>
      <c r="C5091" t="s">
        <v>35813</v>
      </c>
      <c r="D5091" t="s">
        <v>35814</v>
      </c>
      <c r="E5091" t="s">
        <v>364</v>
      </c>
      <c r="F5091" t="s">
        <v>979</v>
      </c>
      <c r="G5091" t="s">
        <v>43</v>
      </c>
      <c r="H5091" t="s">
        <v>35815</v>
      </c>
      <c r="I5091" t="s">
        <v>35816</v>
      </c>
      <c r="J5091" t="s">
        <v>35817</v>
      </c>
      <c r="K5091">
        <v>36</v>
      </c>
      <c r="L5091" t="s">
        <v>35818</v>
      </c>
      <c r="N5091" t="s">
        <v>31</v>
      </c>
      <c r="O5091" t="s">
        <v>1557</v>
      </c>
      <c r="Q5091" t="s">
        <v>33</v>
      </c>
      <c r="R5091" t="s">
        <v>34</v>
      </c>
      <c r="S5091" t="s">
        <v>35819</v>
      </c>
      <c r="T5091" t="s">
        <v>530</v>
      </c>
      <c r="W5091" t="s">
        <v>9553</v>
      </c>
      <c r="X5091" t="s">
        <v>38</v>
      </c>
    </row>
    <row r="5092" spans="1:24" x14ac:dyDescent="0.3">
      <c r="A5092">
        <v>974446</v>
      </c>
      <c r="B5092" t="s">
        <v>35820</v>
      </c>
      <c r="C5092" t="s">
        <v>35821</v>
      </c>
      <c r="D5092" t="s">
        <v>35822</v>
      </c>
      <c r="E5092" t="s">
        <v>140</v>
      </c>
      <c r="F5092" t="s">
        <v>92</v>
      </c>
      <c r="G5092" t="s">
        <v>27</v>
      </c>
      <c r="H5092" t="s">
        <v>35823</v>
      </c>
      <c r="I5092" t="s">
        <v>35824</v>
      </c>
      <c r="J5092" t="s">
        <v>35825</v>
      </c>
      <c r="K5092">
        <v>28</v>
      </c>
      <c r="L5092" t="s">
        <v>35826</v>
      </c>
      <c r="N5092" t="s">
        <v>68</v>
      </c>
      <c r="O5092" t="s">
        <v>1557</v>
      </c>
      <c r="P5092" t="s">
        <v>253</v>
      </c>
      <c r="Q5092" t="s">
        <v>33</v>
      </c>
      <c r="R5092" t="s">
        <v>34</v>
      </c>
      <c r="S5092" t="s">
        <v>35827</v>
      </c>
      <c r="W5092" t="s">
        <v>35828</v>
      </c>
      <c r="X5092" t="s">
        <v>60</v>
      </c>
    </row>
    <row r="5093" spans="1:24" x14ac:dyDescent="0.3">
      <c r="A5093">
        <v>974448</v>
      </c>
      <c r="B5093" t="s">
        <v>35829</v>
      </c>
      <c r="C5093" t="s">
        <v>35830</v>
      </c>
      <c r="D5093" t="s">
        <v>35831</v>
      </c>
      <c r="F5093" t="s">
        <v>847</v>
      </c>
      <c r="G5093" t="s">
        <v>27</v>
      </c>
      <c r="H5093" t="s">
        <v>35832</v>
      </c>
      <c r="I5093" t="s">
        <v>35833</v>
      </c>
      <c r="J5093" t="s">
        <v>35834</v>
      </c>
      <c r="K5093">
        <v>29</v>
      </c>
      <c r="L5093" t="s">
        <v>580</v>
      </c>
      <c r="N5093" t="s">
        <v>68</v>
      </c>
      <c r="O5093" t="s">
        <v>2584</v>
      </c>
      <c r="P5093" t="s">
        <v>577</v>
      </c>
      <c r="Q5093" t="s">
        <v>33</v>
      </c>
      <c r="R5093" t="s">
        <v>34</v>
      </c>
      <c r="S5093" t="s">
        <v>35835</v>
      </c>
      <c r="T5093" t="s">
        <v>35836</v>
      </c>
      <c r="W5093" t="s">
        <v>35837</v>
      </c>
      <c r="X5093" t="s">
        <v>38</v>
      </c>
    </row>
    <row r="5094" spans="1:24" x14ac:dyDescent="0.3">
      <c r="A5094">
        <v>974449</v>
      </c>
      <c r="B5094">
        <v>267718</v>
      </c>
      <c r="C5094" t="s">
        <v>35838</v>
      </c>
      <c r="D5094" t="s">
        <v>35839</v>
      </c>
      <c r="E5094" t="s">
        <v>140</v>
      </c>
      <c r="F5094" t="s">
        <v>611</v>
      </c>
      <c r="G5094" t="s">
        <v>27</v>
      </c>
      <c r="H5094" t="s">
        <v>35840</v>
      </c>
      <c r="I5094" t="s">
        <v>35841</v>
      </c>
      <c r="J5094" t="s">
        <v>35842</v>
      </c>
      <c r="K5094">
        <v>14</v>
      </c>
      <c r="L5094" t="s">
        <v>33097</v>
      </c>
      <c r="N5094" t="s">
        <v>31</v>
      </c>
      <c r="O5094" t="s">
        <v>2584</v>
      </c>
      <c r="Q5094" t="s">
        <v>33</v>
      </c>
      <c r="R5094" t="s">
        <v>34</v>
      </c>
      <c r="S5094" t="s">
        <v>35843</v>
      </c>
      <c r="T5094" t="s">
        <v>35844</v>
      </c>
      <c r="W5094" t="s">
        <v>35845</v>
      </c>
      <c r="X5094" t="s">
        <v>60</v>
      </c>
    </row>
    <row r="5095" spans="1:24" x14ac:dyDescent="0.3">
      <c r="A5095">
        <v>974451</v>
      </c>
      <c r="B5095" t="s">
        <v>35846</v>
      </c>
      <c r="C5095" t="s">
        <v>35847</v>
      </c>
      <c r="D5095" t="s">
        <v>35848</v>
      </c>
      <c r="E5095" t="s">
        <v>195</v>
      </c>
      <c r="F5095" t="s">
        <v>153</v>
      </c>
      <c r="G5095" t="s">
        <v>43</v>
      </c>
      <c r="H5095" t="s">
        <v>35849</v>
      </c>
      <c r="I5095" t="s">
        <v>35849</v>
      </c>
      <c r="J5095" t="s">
        <v>35850</v>
      </c>
      <c r="K5095">
        <v>0</v>
      </c>
      <c r="N5095" t="s">
        <v>31</v>
      </c>
      <c r="O5095" t="s">
        <v>32</v>
      </c>
      <c r="Q5095" t="s">
        <v>119</v>
      </c>
      <c r="R5095" t="s">
        <v>120</v>
      </c>
      <c r="S5095" t="s">
        <v>35851</v>
      </c>
      <c r="W5095" t="s">
        <v>381</v>
      </c>
    </row>
    <row r="5096" spans="1:24" x14ac:dyDescent="0.3">
      <c r="A5096">
        <v>974452</v>
      </c>
      <c r="B5096">
        <v>182648</v>
      </c>
      <c r="C5096" t="s">
        <v>35852</v>
      </c>
      <c r="D5096" t="s">
        <v>35853</v>
      </c>
      <c r="F5096" t="s">
        <v>485</v>
      </c>
      <c r="G5096" t="s">
        <v>27</v>
      </c>
      <c r="H5096" t="s">
        <v>35854</v>
      </c>
      <c r="I5096" t="s">
        <v>35855</v>
      </c>
      <c r="J5096" t="s">
        <v>35856</v>
      </c>
      <c r="K5096">
        <v>15</v>
      </c>
      <c r="M5096" t="s">
        <v>422</v>
      </c>
      <c r="N5096" t="s">
        <v>31</v>
      </c>
      <c r="O5096" t="s">
        <v>1557</v>
      </c>
      <c r="Q5096" t="s">
        <v>33</v>
      </c>
      <c r="R5096" t="s">
        <v>34</v>
      </c>
      <c r="S5096" t="s">
        <v>35857</v>
      </c>
      <c r="W5096" t="s">
        <v>2728</v>
      </c>
      <c r="X5096" t="s">
        <v>38</v>
      </c>
    </row>
    <row r="5097" spans="1:24" x14ac:dyDescent="0.3">
      <c r="A5097">
        <v>974453</v>
      </c>
      <c r="B5097" t="s">
        <v>25692</v>
      </c>
      <c r="C5097" t="s">
        <v>25693</v>
      </c>
      <c r="D5097" t="s">
        <v>25694</v>
      </c>
      <c r="F5097" t="s">
        <v>1350</v>
      </c>
      <c r="G5097" t="s">
        <v>43</v>
      </c>
      <c r="H5097" t="s">
        <v>35858</v>
      </c>
      <c r="I5097" t="s">
        <v>35859</v>
      </c>
      <c r="J5097" t="s">
        <v>35860</v>
      </c>
      <c r="K5097">
        <v>20</v>
      </c>
      <c r="L5097" t="s">
        <v>35861</v>
      </c>
      <c r="N5097" t="s">
        <v>68</v>
      </c>
      <c r="O5097" t="s">
        <v>2584</v>
      </c>
      <c r="P5097" t="s">
        <v>35862</v>
      </c>
      <c r="Q5097" t="s">
        <v>33</v>
      </c>
      <c r="R5097" t="s">
        <v>34</v>
      </c>
      <c r="S5097" t="s">
        <v>25697</v>
      </c>
      <c r="T5097" t="s">
        <v>23083</v>
      </c>
      <c r="W5097" t="s">
        <v>35863</v>
      </c>
      <c r="X5097" t="s">
        <v>38</v>
      </c>
    </row>
    <row r="5098" spans="1:24" x14ac:dyDescent="0.3">
      <c r="A5098">
        <v>974456</v>
      </c>
      <c r="B5098">
        <v>196439</v>
      </c>
      <c r="C5098" t="s">
        <v>35864</v>
      </c>
      <c r="D5098" t="s">
        <v>35865</v>
      </c>
      <c r="F5098" t="s">
        <v>53</v>
      </c>
      <c r="G5098" t="s">
        <v>27</v>
      </c>
      <c r="H5098" t="s">
        <v>35866</v>
      </c>
      <c r="I5098" t="s">
        <v>35867</v>
      </c>
      <c r="J5098" t="s">
        <v>35868</v>
      </c>
      <c r="K5098">
        <v>14</v>
      </c>
      <c r="L5098" t="s">
        <v>35869</v>
      </c>
      <c r="N5098" t="s">
        <v>31</v>
      </c>
      <c r="O5098" t="s">
        <v>2584</v>
      </c>
      <c r="Q5098" t="s">
        <v>33</v>
      </c>
      <c r="R5098" t="s">
        <v>34</v>
      </c>
      <c r="S5098" t="s">
        <v>35870</v>
      </c>
      <c r="W5098" t="s">
        <v>35871</v>
      </c>
      <c r="X5098" t="s">
        <v>38</v>
      </c>
    </row>
    <row r="5099" spans="1:24" x14ac:dyDescent="0.3">
      <c r="A5099">
        <v>974457</v>
      </c>
      <c r="B5099" t="s">
        <v>35872</v>
      </c>
      <c r="C5099" t="s">
        <v>35873</v>
      </c>
      <c r="D5099" t="s">
        <v>35874</v>
      </c>
      <c r="F5099" t="s">
        <v>209</v>
      </c>
      <c r="G5099" t="s">
        <v>43</v>
      </c>
      <c r="H5099" t="s">
        <v>35875</v>
      </c>
      <c r="I5099" t="s">
        <v>35876</v>
      </c>
      <c r="J5099" t="s">
        <v>35877</v>
      </c>
      <c r="K5099">
        <v>24</v>
      </c>
      <c r="M5099" t="s">
        <v>35878</v>
      </c>
      <c r="N5099" t="s">
        <v>31</v>
      </c>
      <c r="O5099" t="s">
        <v>1557</v>
      </c>
      <c r="Q5099" t="s">
        <v>33</v>
      </c>
      <c r="R5099" t="s">
        <v>34</v>
      </c>
      <c r="S5099" t="s">
        <v>35879</v>
      </c>
      <c r="T5099" t="s">
        <v>36</v>
      </c>
      <c r="W5099" t="s">
        <v>35880</v>
      </c>
      <c r="X5099" t="s">
        <v>38</v>
      </c>
    </row>
    <row r="5100" spans="1:24" x14ac:dyDescent="0.3">
      <c r="A5100">
        <v>974459</v>
      </c>
      <c r="B5100" t="s">
        <v>35881</v>
      </c>
      <c r="C5100" t="s">
        <v>35882</v>
      </c>
      <c r="D5100" t="s">
        <v>35883</v>
      </c>
      <c r="E5100" t="s">
        <v>140</v>
      </c>
      <c r="F5100" t="s">
        <v>270</v>
      </c>
      <c r="G5100" t="s">
        <v>43</v>
      </c>
      <c r="H5100" t="s">
        <v>35884</v>
      </c>
      <c r="I5100" t="s">
        <v>35885</v>
      </c>
      <c r="J5100" t="s">
        <v>35886</v>
      </c>
      <c r="K5100">
        <v>23</v>
      </c>
      <c r="L5100" t="s">
        <v>726</v>
      </c>
      <c r="N5100" t="s">
        <v>68</v>
      </c>
      <c r="O5100" t="s">
        <v>2584</v>
      </c>
      <c r="P5100" t="s">
        <v>706</v>
      </c>
      <c r="Q5100" t="s">
        <v>33</v>
      </c>
      <c r="R5100" t="s">
        <v>34</v>
      </c>
      <c r="S5100" t="s">
        <v>35887</v>
      </c>
      <c r="W5100" t="s">
        <v>35888</v>
      </c>
      <c r="X5100" t="s">
        <v>60</v>
      </c>
    </row>
    <row r="5101" spans="1:24" x14ac:dyDescent="0.3">
      <c r="A5101">
        <v>974462</v>
      </c>
      <c r="B5101" t="s">
        <v>35889</v>
      </c>
      <c r="C5101" t="s">
        <v>35890</v>
      </c>
      <c r="D5101" t="s">
        <v>35891</v>
      </c>
      <c r="E5101" t="s">
        <v>195</v>
      </c>
      <c r="F5101" t="s">
        <v>6072</v>
      </c>
      <c r="G5101" t="s">
        <v>43</v>
      </c>
      <c r="H5101" t="s">
        <v>35892</v>
      </c>
      <c r="I5101" t="s">
        <v>35893</v>
      </c>
      <c r="J5101" t="s">
        <v>35894</v>
      </c>
      <c r="K5101">
        <v>12</v>
      </c>
      <c r="L5101" t="s">
        <v>35895</v>
      </c>
      <c r="N5101" t="s">
        <v>31</v>
      </c>
      <c r="O5101" t="s">
        <v>1557</v>
      </c>
      <c r="Q5101" t="s">
        <v>33</v>
      </c>
      <c r="R5101" t="s">
        <v>34</v>
      </c>
      <c r="S5101" t="s">
        <v>35896</v>
      </c>
      <c r="T5101" t="s">
        <v>35897</v>
      </c>
      <c r="W5101" t="s">
        <v>35898</v>
      </c>
      <c r="X5101" t="s">
        <v>38</v>
      </c>
    </row>
    <row r="5102" spans="1:24" x14ac:dyDescent="0.3">
      <c r="A5102">
        <v>974464</v>
      </c>
      <c r="B5102" t="s">
        <v>35899</v>
      </c>
      <c r="C5102" t="s">
        <v>35900</v>
      </c>
      <c r="D5102" t="s">
        <v>35901</v>
      </c>
      <c r="E5102" t="s">
        <v>991</v>
      </c>
      <c r="F5102" t="s">
        <v>485</v>
      </c>
      <c r="G5102" t="s">
        <v>43</v>
      </c>
      <c r="H5102" t="s">
        <v>35902</v>
      </c>
      <c r="I5102" t="s">
        <v>35903</v>
      </c>
      <c r="J5102" t="s">
        <v>35904</v>
      </c>
      <c r="K5102">
        <v>20</v>
      </c>
      <c r="N5102" t="s">
        <v>31</v>
      </c>
      <c r="O5102" t="s">
        <v>952</v>
      </c>
      <c r="Q5102" t="s">
        <v>33</v>
      </c>
      <c r="R5102" t="s">
        <v>34</v>
      </c>
      <c r="S5102" t="s">
        <v>35905</v>
      </c>
      <c r="W5102" t="s">
        <v>35906</v>
      </c>
      <c r="X5102" t="s">
        <v>38</v>
      </c>
    </row>
    <row r="5103" spans="1:24" x14ac:dyDescent="0.3">
      <c r="A5103">
        <v>974465</v>
      </c>
      <c r="B5103" t="s">
        <v>35907</v>
      </c>
      <c r="C5103" t="s">
        <v>35908</v>
      </c>
      <c r="D5103" t="s">
        <v>35909</v>
      </c>
      <c r="F5103" t="s">
        <v>141</v>
      </c>
      <c r="G5103" t="s">
        <v>43</v>
      </c>
      <c r="H5103" t="s">
        <v>35910</v>
      </c>
      <c r="I5103" t="s">
        <v>35910</v>
      </c>
      <c r="J5103" t="s">
        <v>35911</v>
      </c>
      <c r="K5103">
        <v>0</v>
      </c>
      <c r="N5103" t="s">
        <v>31</v>
      </c>
      <c r="O5103" t="s">
        <v>32</v>
      </c>
      <c r="Q5103" t="s">
        <v>33</v>
      </c>
      <c r="R5103" t="s">
        <v>34</v>
      </c>
      <c r="S5103" t="s">
        <v>35912</v>
      </c>
      <c r="W5103" t="s">
        <v>1061</v>
      </c>
    </row>
    <row r="5104" spans="1:24" x14ac:dyDescent="0.3">
      <c r="A5104">
        <v>974466</v>
      </c>
      <c r="B5104" t="s">
        <v>35913</v>
      </c>
      <c r="C5104" t="s">
        <v>35914</v>
      </c>
      <c r="D5104" t="s">
        <v>35915</v>
      </c>
      <c r="E5104" t="s">
        <v>140</v>
      </c>
      <c r="F5104" t="s">
        <v>463</v>
      </c>
      <c r="G5104" t="s">
        <v>27</v>
      </c>
      <c r="H5104" t="s">
        <v>35916</v>
      </c>
      <c r="I5104" t="s">
        <v>35917</v>
      </c>
      <c r="J5104" t="s">
        <v>35918</v>
      </c>
      <c r="K5104">
        <v>17</v>
      </c>
      <c r="L5104" t="s">
        <v>15776</v>
      </c>
      <c r="N5104" t="s">
        <v>68</v>
      </c>
      <c r="O5104" t="s">
        <v>2584</v>
      </c>
      <c r="P5104" t="s">
        <v>4029</v>
      </c>
      <c r="Q5104" t="s">
        <v>33</v>
      </c>
      <c r="R5104" t="s">
        <v>34</v>
      </c>
      <c r="S5104" t="s">
        <v>35919</v>
      </c>
      <c r="T5104" t="s">
        <v>13584</v>
      </c>
      <c r="W5104" t="s">
        <v>35920</v>
      </c>
      <c r="X5104" t="s">
        <v>60</v>
      </c>
    </row>
    <row r="5105" spans="1:24" x14ac:dyDescent="0.3">
      <c r="A5105">
        <v>974467</v>
      </c>
      <c r="B5105" t="s">
        <v>35921</v>
      </c>
      <c r="C5105" t="s">
        <v>35922</v>
      </c>
      <c r="D5105" t="s">
        <v>35923</v>
      </c>
      <c r="E5105" t="s">
        <v>140</v>
      </c>
      <c r="F5105" t="s">
        <v>219</v>
      </c>
      <c r="G5105" t="s">
        <v>43</v>
      </c>
      <c r="H5105" t="s">
        <v>35924</v>
      </c>
      <c r="I5105" t="s">
        <v>35925</v>
      </c>
      <c r="J5105" t="s">
        <v>35926</v>
      </c>
      <c r="K5105">
        <v>44</v>
      </c>
      <c r="N5105" t="s">
        <v>31</v>
      </c>
      <c r="O5105" t="s">
        <v>468</v>
      </c>
      <c r="Q5105" t="s">
        <v>33</v>
      </c>
      <c r="R5105" t="s">
        <v>34</v>
      </c>
      <c r="S5105" t="s">
        <v>35927</v>
      </c>
      <c r="W5105" t="s">
        <v>35928</v>
      </c>
      <c r="X5105" t="s">
        <v>38</v>
      </c>
    </row>
    <row r="5106" spans="1:24" x14ac:dyDescent="0.3">
      <c r="A5106">
        <v>974468</v>
      </c>
      <c r="B5106" t="s">
        <v>35929</v>
      </c>
      <c r="C5106" t="s">
        <v>35930</v>
      </c>
      <c r="D5106" t="s">
        <v>35931</v>
      </c>
      <c r="E5106" t="s">
        <v>195</v>
      </c>
      <c r="F5106" t="s">
        <v>196</v>
      </c>
      <c r="G5106" t="s">
        <v>27</v>
      </c>
      <c r="H5106" t="s">
        <v>35932</v>
      </c>
      <c r="I5106" t="s">
        <v>35933</v>
      </c>
      <c r="J5106" t="s">
        <v>35934</v>
      </c>
      <c r="K5106">
        <v>26</v>
      </c>
      <c r="N5106" t="s">
        <v>31</v>
      </c>
      <c r="O5106" t="s">
        <v>468</v>
      </c>
      <c r="Q5106" t="s">
        <v>33</v>
      </c>
      <c r="R5106" t="s">
        <v>34</v>
      </c>
      <c r="S5106" t="s">
        <v>35935</v>
      </c>
      <c r="W5106" t="s">
        <v>26674</v>
      </c>
      <c r="X5106" t="s">
        <v>38</v>
      </c>
    </row>
    <row r="5107" spans="1:24" x14ac:dyDescent="0.3">
      <c r="A5107">
        <v>974469</v>
      </c>
      <c r="B5107" t="s">
        <v>35936</v>
      </c>
      <c r="C5107" t="s">
        <v>35937</v>
      </c>
      <c r="D5107" t="s">
        <v>35938</v>
      </c>
      <c r="E5107" t="s">
        <v>140</v>
      </c>
      <c r="F5107" t="s">
        <v>668</v>
      </c>
      <c r="G5107" t="s">
        <v>27</v>
      </c>
      <c r="H5107" t="s">
        <v>35939</v>
      </c>
      <c r="I5107" t="s">
        <v>35940</v>
      </c>
      <c r="J5107" t="s">
        <v>35941</v>
      </c>
      <c r="K5107">
        <v>25</v>
      </c>
      <c r="L5107" t="s">
        <v>35942</v>
      </c>
      <c r="N5107" t="s">
        <v>31</v>
      </c>
      <c r="O5107" t="s">
        <v>21273</v>
      </c>
      <c r="Q5107" t="s">
        <v>33</v>
      </c>
      <c r="R5107" t="s">
        <v>34</v>
      </c>
      <c r="S5107" t="s">
        <v>35943</v>
      </c>
      <c r="W5107" t="s">
        <v>16912</v>
      </c>
      <c r="X5107" t="s">
        <v>38</v>
      </c>
    </row>
    <row r="5108" spans="1:24" x14ac:dyDescent="0.3">
      <c r="A5108">
        <v>974471</v>
      </c>
      <c r="B5108" t="s">
        <v>35944</v>
      </c>
      <c r="C5108" t="s">
        <v>35945</v>
      </c>
      <c r="D5108" t="s">
        <v>35946</v>
      </c>
      <c r="F5108" t="s">
        <v>63</v>
      </c>
      <c r="G5108" t="s">
        <v>43</v>
      </c>
      <c r="H5108" t="s">
        <v>35947</v>
      </c>
      <c r="I5108" t="s">
        <v>35948</v>
      </c>
      <c r="J5108" t="s">
        <v>35949</v>
      </c>
      <c r="K5108">
        <v>31</v>
      </c>
      <c r="L5108" t="s">
        <v>35950</v>
      </c>
      <c r="N5108" t="s">
        <v>31</v>
      </c>
      <c r="O5108" t="s">
        <v>2584</v>
      </c>
      <c r="Q5108" t="s">
        <v>33</v>
      </c>
      <c r="R5108" t="s">
        <v>34</v>
      </c>
      <c r="S5108" t="s">
        <v>35951</v>
      </c>
      <c r="W5108" t="s">
        <v>21389</v>
      </c>
      <c r="X5108" t="s">
        <v>38</v>
      </c>
    </row>
    <row r="5109" spans="1:24" x14ac:dyDescent="0.3">
      <c r="A5109">
        <v>974472</v>
      </c>
      <c r="B5109">
        <v>254668</v>
      </c>
      <c r="C5109" t="s">
        <v>35952</v>
      </c>
      <c r="D5109" t="s">
        <v>35953</v>
      </c>
      <c r="E5109" t="s">
        <v>1745</v>
      </c>
      <c r="F5109" t="s">
        <v>685</v>
      </c>
      <c r="G5109" t="s">
        <v>43</v>
      </c>
      <c r="H5109" t="s">
        <v>35954</v>
      </c>
      <c r="J5109" t="s">
        <v>35955</v>
      </c>
      <c r="N5109" t="s">
        <v>31</v>
      </c>
      <c r="R5109" t="s">
        <v>78</v>
      </c>
      <c r="S5109" t="s">
        <v>35956</v>
      </c>
      <c r="T5109" t="s">
        <v>8265</v>
      </c>
      <c r="W5109" t="s">
        <v>35957</v>
      </c>
      <c r="X5109" t="s">
        <v>38</v>
      </c>
    </row>
    <row r="5110" spans="1:24" x14ac:dyDescent="0.3">
      <c r="A5110">
        <v>974473</v>
      </c>
      <c r="B5110">
        <v>188889</v>
      </c>
      <c r="C5110" t="s">
        <v>35657</v>
      </c>
      <c r="D5110" t="s">
        <v>35658</v>
      </c>
      <c r="E5110" t="s">
        <v>101</v>
      </c>
      <c r="F5110" t="s">
        <v>909</v>
      </c>
      <c r="G5110" t="s">
        <v>27</v>
      </c>
      <c r="H5110" t="s">
        <v>35958</v>
      </c>
      <c r="I5110" t="s">
        <v>35959</v>
      </c>
      <c r="J5110" t="s">
        <v>35960</v>
      </c>
      <c r="K5110">
        <v>14</v>
      </c>
      <c r="N5110" t="s">
        <v>31</v>
      </c>
      <c r="O5110" t="s">
        <v>468</v>
      </c>
      <c r="Q5110" t="s">
        <v>33</v>
      </c>
      <c r="R5110" t="s">
        <v>34</v>
      </c>
      <c r="S5110" t="s">
        <v>35662</v>
      </c>
      <c r="W5110" t="s">
        <v>35961</v>
      </c>
      <c r="X5110" t="s">
        <v>60</v>
      </c>
    </row>
    <row r="5111" spans="1:24" x14ac:dyDescent="0.3">
      <c r="A5111">
        <v>974474</v>
      </c>
      <c r="B5111" t="s">
        <v>35962</v>
      </c>
      <c r="C5111" t="s">
        <v>35963</v>
      </c>
      <c r="D5111" t="s">
        <v>35964</v>
      </c>
      <c r="F5111" t="s">
        <v>441</v>
      </c>
      <c r="G5111" t="s">
        <v>43</v>
      </c>
      <c r="H5111" t="s">
        <v>35965</v>
      </c>
      <c r="I5111" t="s">
        <v>35966</v>
      </c>
      <c r="J5111" t="s">
        <v>35967</v>
      </c>
      <c r="K5111">
        <v>27</v>
      </c>
      <c r="N5111" t="s">
        <v>31</v>
      </c>
      <c r="O5111" t="s">
        <v>468</v>
      </c>
      <c r="Q5111" t="s">
        <v>33</v>
      </c>
      <c r="R5111" t="s">
        <v>34</v>
      </c>
      <c r="S5111" t="s">
        <v>35968</v>
      </c>
      <c r="W5111" t="s">
        <v>35969</v>
      </c>
      <c r="X5111" t="s">
        <v>60</v>
      </c>
    </row>
    <row r="5112" spans="1:24" x14ac:dyDescent="0.3">
      <c r="A5112">
        <v>974475</v>
      </c>
      <c r="B5112" t="s">
        <v>35970</v>
      </c>
      <c r="C5112" t="s">
        <v>35971</v>
      </c>
      <c r="D5112" t="s">
        <v>35972</v>
      </c>
      <c r="F5112" t="s">
        <v>356</v>
      </c>
      <c r="G5112" t="s">
        <v>27</v>
      </c>
      <c r="H5112" t="s">
        <v>35973</v>
      </c>
      <c r="I5112" t="s">
        <v>35974</v>
      </c>
      <c r="J5112" t="s">
        <v>35975</v>
      </c>
      <c r="K5112">
        <v>23</v>
      </c>
      <c r="L5112" t="s">
        <v>445</v>
      </c>
      <c r="N5112" t="s">
        <v>31</v>
      </c>
      <c r="O5112" t="s">
        <v>2584</v>
      </c>
      <c r="Q5112" t="s">
        <v>33</v>
      </c>
      <c r="R5112" t="s">
        <v>34</v>
      </c>
      <c r="S5112" t="s">
        <v>35976</v>
      </c>
      <c r="W5112" t="s">
        <v>35977</v>
      </c>
      <c r="X5112" t="s">
        <v>38</v>
      </c>
    </row>
    <row r="5113" spans="1:24" x14ac:dyDescent="0.3">
      <c r="A5113">
        <v>974476</v>
      </c>
      <c r="B5113" t="s">
        <v>35978</v>
      </c>
      <c r="C5113" t="s">
        <v>35979</v>
      </c>
      <c r="D5113" t="s">
        <v>35980</v>
      </c>
      <c r="E5113" t="s">
        <v>2632</v>
      </c>
      <c r="F5113" t="s">
        <v>650</v>
      </c>
      <c r="G5113" t="s">
        <v>27</v>
      </c>
      <c r="H5113" t="s">
        <v>35981</v>
      </c>
      <c r="I5113" t="s">
        <v>35982</v>
      </c>
      <c r="J5113" t="s">
        <v>35983</v>
      </c>
      <c r="K5113">
        <v>36</v>
      </c>
      <c r="N5113" t="s">
        <v>31</v>
      </c>
      <c r="O5113" t="s">
        <v>952</v>
      </c>
      <c r="Q5113" t="s">
        <v>33</v>
      </c>
      <c r="R5113" t="s">
        <v>34</v>
      </c>
      <c r="S5113" t="s">
        <v>35984</v>
      </c>
      <c r="W5113" t="s">
        <v>35985</v>
      </c>
      <c r="X5113" t="s">
        <v>38</v>
      </c>
    </row>
    <row r="5114" spans="1:24" x14ac:dyDescent="0.3">
      <c r="A5114">
        <v>974478</v>
      </c>
      <c r="B5114">
        <v>208969</v>
      </c>
      <c r="C5114" t="s">
        <v>35986</v>
      </c>
      <c r="D5114" t="s">
        <v>35987</v>
      </c>
      <c r="F5114" t="s">
        <v>514</v>
      </c>
      <c r="G5114" t="s">
        <v>43</v>
      </c>
      <c r="H5114" t="s">
        <v>35988</v>
      </c>
      <c r="I5114" t="s">
        <v>35989</v>
      </c>
      <c r="J5114" t="s">
        <v>35990</v>
      </c>
      <c r="K5114">
        <v>30</v>
      </c>
      <c r="L5114" t="s">
        <v>17462</v>
      </c>
      <c r="N5114" t="s">
        <v>31</v>
      </c>
      <c r="O5114" t="s">
        <v>21273</v>
      </c>
      <c r="Q5114" t="s">
        <v>33</v>
      </c>
      <c r="R5114" t="s">
        <v>34</v>
      </c>
      <c r="S5114" t="s">
        <v>35991</v>
      </c>
      <c r="T5114" t="s">
        <v>308</v>
      </c>
      <c r="W5114" t="s">
        <v>24976</v>
      </c>
      <c r="X5114" t="s">
        <v>38</v>
      </c>
    </row>
    <row r="5115" spans="1:24" x14ac:dyDescent="0.3">
      <c r="A5115">
        <v>974480</v>
      </c>
      <c r="B5115" t="s">
        <v>35992</v>
      </c>
      <c r="C5115" t="s">
        <v>35993</v>
      </c>
      <c r="D5115" t="s">
        <v>35994</v>
      </c>
      <c r="F5115" t="s">
        <v>1324</v>
      </c>
      <c r="G5115" t="s">
        <v>43</v>
      </c>
      <c r="H5115" t="s">
        <v>35995</v>
      </c>
      <c r="I5115" t="s">
        <v>35996</v>
      </c>
      <c r="J5115" t="s">
        <v>35997</v>
      </c>
      <c r="K5115">
        <v>7</v>
      </c>
      <c r="L5115" t="s">
        <v>35998</v>
      </c>
      <c r="N5115" t="s">
        <v>31</v>
      </c>
      <c r="O5115" t="s">
        <v>2584</v>
      </c>
      <c r="Q5115" t="s">
        <v>33</v>
      </c>
      <c r="R5115" t="s">
        <v>34</v>
      </c>
      <c r="S5115" t="s">
        <v>35999</v>
      </c>
      <c r="W5115" t="s">
        <v>36000</v>
      </c>
      <c r="X5115" t="s">
        <v>60</v>
      </c>
    </row>
    <row r="5116" spans="1:24" x14ac:dyDescent="0.3">
      <c r="A5116">
        <v>974481</v>
      </c>
      <c r="B5116">
        <v>230426</v>
      </c>
      <c r="C5116" t="s">
        <v>36001</v>
      </c>
      <c r="D5116" t="s">
        <v>36002</v>
      </c>
      <c r="F5116" t="s">
        <v>685</v>
      </c>
      <c r="G5116" t="s">
        <v>43</v>
      </c>
      <c r="H5116" t="s">
        <v>36003</v>
      </c>
      <c r="I5116" t="s">
        <v>36004</v>
      </c>
      <c r="J5116" t="s">
        <v>36005</v>
      </c>
      <c r="K5116">
        <v>19</v>
      </c>
      <c r="L5116" t="s">
        <v>8696</v>
      </c>
      <c r="N5116" t="s">
        <v>31</v>
      </c>
      <c r="O5116" t="s">
        <v>2584</v>
      </c>
      <c r="Q5116" t="s">
        <v>33</v>
      </c>
      <c r="R5116" t="s">
        <v>34</v>
      </c>
      <c r="S5116" t="s">
        <v>36006</v>
      </c>
      <c r="T5116" t="s">
        <v>646</v>
      </c>
      <c r="W5116" t="s">
        <v>36007</v>
      </c>
      <c r="X5116" t="s">
        <v>60</v>
      </c>
    </row>
    <row r="5117" spans="1:24" x14ac:dyDescent="0.3">
      <c r="A5117">
        <v>974484</v>
      </c>
      <c r="B5117" t="s">
        <v>36008</v>
      </c>
      <c r="C5117" t="s">
        <v>36009</v>
      </c>
      <c r="D5117" t="s">
        <v>36010</v>
      </c>
      <c r="E5117" t="s">
        <v>140</v>
      </c>
      <c r="F5117" t="s">
        <v>270</v>
      </c>
      <c r="G5117" t="s">
        <v>27</v>
      </c>
      <c r="H5117" t="s">
        <v>36011</v>
      </c>
      <c r="I5117" t="s">
        <v>36012</v>
      </c>
      <c r="J5117" t="s">
        <v>36013</v>
      </c>
      <c r="K5117">
        <v>28</v>
      </c>
      <c r="L5117" t="s">
        <v>5356</v>
      </c>
      <c r="N5117" t="s">
        <v>68</v>
      </c>
      <c r="O5117" t="s">
        <v>21273</v>
      </c>
      <c r="P5117" t="s">
        <v>577</v>
      </c>
      <c r="Q5117" t="s">
        <v>33</v>
      </c>
      <c r="R5117" t="s">
        <v>34</v>
      </c>
      <c r="S5117" t="s">
        <v>36014</v>
      </c>
      <c r="T5117" t="s">
        <v>308</v>
      </c>
      <c r="W5117" t="s">
        <v>682</v>
      </c>
      <c r="X5117" t="s">
        <v>38</v>
      </c>
    </row>
    <row r="5118" spans="1:24" x14ac:dyDescent="0.3">
      <c r="A5118">
        <v>974485</v>
      </c>
      <c r="B5118">
        <v>290219</v>
      </c>
      <c r="C5118" t="s">
        <v>36015</v>
      </c>
      <c r="D5118" t="s">
        <v>36016</v>
      </c>
      <c r="F5118" t="s">
        <v>1324</v>
      </c>
      <c r="G5118" t="s">
        <v>43</v>
      </c>
      <c r="H5118" t="s">
        <v>36017</v>
      </c>
      <c r="I5118" t="s">
        <v>36018</v>
      </c>
      <c r="J5118" t="s">
        <v>36019</v>
      </c>
      <c r="K5118">
        <v>59</v>
      </c>
      <c r="L5118" t="s">
        <v>2594</v>
      </c>
      <c r="N5118" t="s">
        <v>68</v>
      </c>
      <c r="O5118" t="s">
        <v>2584</v>
      </c>
      <c r="P5118" t="s">
        <v>36020</v>
      </c>
      <c r="Q5118" t="s">
        <v>33</v>
      </c>
      <c r="R5118" t="s">
        <v>34</v>
      </c>
      <c r="S5118" t="s">
        <v>36021</v>
      </c>
      <c r="T5118" t="s">
        <v>265</v>
      </c>
      <c r="W5118" t="s">
        <v>9553</v>
      </c>
      <c r="X5118" t="s">
        <v>38</v>
      </c>
    </row>
    <row r="5119" spans="1:24" x14ac:dyDescent="0.3">
      <c r="A5119">
        <v>974487</v>
      </c>
      <c r="B5119" t="s">
        <v>36022</v>
      </c>
      <c r="C5119" t="s">
        <v>36023</v>
      </c>
      <c r="D5119" t="s">
        <v>36024</v>
      </c>
      <c r="F5119" t="s">
        <v>6865</v>
      </c>
      <c r="G5119" t="s">
        <v>27</v>
      </c>
      <c r="H5119" t="s">
        <v>36025</v>
      </c>
      <c r="I5119" t="s">
        <v>36026</v>
      </c>
      <c r="J5119" t="s">
        <v>36027</v>
      </c>
      <c r="K5119">
        <v>89</v>
      </c>
      <c r="L5119" t="s">
        <v>36028</v>
      </c>
      <c r="N5119" t="s">
        <v>31</v>
      </c>
      <c r="O5119" t="s">
        <v>21273</v>
      </c>
      <c r="Q5119" t="s">
        <v>33</v>
      </c>
      <c r="R5119" t="s">
        <v>34</v>
      </c>
      <c r="S5119" t="s">
        <v>36029</v>
      </c>
      <c r="T5119" t="s">
        <v>36030</v>
      </c>
      <c r="W5119" t="s">
        <v>14971</v>
      </c>
      <c r="X5119" t="s">
        <v>38</v>
      </c>
    </row>
    <row r="5120" spans="1:24" x14ac:dyDescent="0.3">
      <c r="A5120">
        <v>974488</v>
      </c>
      <c r="B5120" t="s">
        <v>36031</v>
      </c>
      <c r="C5120" t="s">
        <v>36032</v>
      </c>
      <c r="D5120" t="s">
        <v>36033</v>
      </c>
      <c r="F5120" t="s">
        <v>1156</v>
      </c>
      <c r="G5120" t="s">
        <v>43</v>
      </c>
      <c r="H5120" t="s">
        <v>36034</v>
      </c>
      <c r="I5120" t="s">
        <v>36035</v>
      </c>
      <c r="J5120" t="s">
        <v>36036</v>
      </c>
      <c r="K5120">
        <v>84</v>
      </c>
      <c r="L5120" t="s">
        <v>2594</v>
      </c>
      <c r="N5120" t="s">
        <v>31</v>
      </c>
      <c r="O5120" t="s">
        <v>2584</v>
      </c>
      <c r="Q5120" t="s">
        <v>33</v>
      </c>
      <c r="R5120" t="s">
        <v>34</v>
      </c>
      <c r="S5120" t="s">
        <v>36037</v>
      </c>
      <c r="W5120" t="s">
        <v>9553</v>
      </c>
      <c r="X5120" t="s">
        <v>38</v>
      </c>
    </row>
    <row r="5121" spans="1:24" x14ac:dyDescent="0.3">
      <c r="A5121">
        <v>974489</v>
      </c>
      <c r="B5121" t="s">
        <v>34760</v>
      </c>
      <c r="C5121" t="s">
        <v>34761</v>
      </c>
      <c r="D5121" t="s">
        <v>34762</v>
      </c>
      <c r="F5121" t="s">
        <v>63</v>
      </c>
      <c r="G5121" t="s">
        <v>43</v>
      </c>
      <c r="H5121" t="s">
        <v>36038</v>
      </c>
      <c r="I5121" t="s">
        <v>36039</v>
      </c>
      <c r="J5121" t="s">
        <v>36040</v>
      </c>
      <c r="K5121">
        <v>84</v>
      </c>
      <c r="N5121" t="s">
        <v>31</v>
      </c>
      <c r="O5121" t="s">
        <v>952</v>
      </c>
      <c r="Q5121" t="s">
        <v>33</v>
      </c>
      <c r="R5121" t="s">
        <v>34</v>
      </c>
      <c r="S5121" t="e">
        <f>- Neuquén - Barrio SAN Lorenzo Norte</f>
        <v>#NAME?</v>
      </c>
      <c r="T5121" t="s">
        <v>2363</v>
      </c>
      <c r="W5121" t="s">
        <v>36041</v>
      </c>
      <c r="X5121" t="s">
        <v>38</v>
      </c>
    </row>
    <row r="5122" spans="1:24" x14ac:dyDescent="0.3">
      <c r="A5122">
        <v>974490</v>
      </c>
      <c r="B5122" t="s">
        <v>36042</v>
      </c>
      <c r="C5122" t="s">
        <v>36043</v>
      </c>
      <c r="D5122" t="s">
        <v>36044</v>
      </c>
      <c r="F5122" t="s">
        <v>42</v>
      </c>
      <c r="G5122" t="s">
        <v>43</v>
      </c>
      <c r="H5122" t="s">
        <v>36045</v>
      </c>
      <c r="I5122" t="s">
        <v>36046</v>
      </c>
      <c r="J5122" t="s">
        <v>36047</v>
      </c>
      <c r="K5122">
        <v>25</v>
      </c>
      <c r="L5122" t="s">
        <v>726</v>
      </c>
      <c r="N5122" t="s">
        <v>68</v>
      </c>
      <c r="O5122" t="s">
        <v>21273</v>
      </c>
      <c r="P5122" t="s">
        <v>706</v>
      </c>
      <c r="Q5122" t="s">
        <v>33</v>
      </c>
      <c r="R5122" t="s">
        <v>34</v>
      </c>
      <c r="S5122" t="s">
        <v>36048</v>
      </c>
      <c r="W5122" t="s">
        <v>726</v>
      </c>
      <c r="X5122" t="s">
        <v>60</v>
      </c>
    </row>
    <row r="5123" spans="1:24" x14ac:dyDescent="0.3">
      <c r="A5123">
        <v>974491</v>
      </c>
      <c r="B5123" t="s">
        <v>36049</v>
      </c>
      <c r="C5123" t="s">
        <v>36050</v>
      </c>
      <c r="D5123" t="s">
        <v>36051</v>
      </c>
      <c r="E5123" t="s">
        <v>140</v>
      </c>
      <c r="F5123" t="s">
        <v>1833</v>
      </c>
      <c r="G5123" t="s">
        <v>27</v>
      </c>
      <c r="H5123" t="s">
        <v>36045</v>
      </c>
      <c r="I5123" t="s">
        <v>36045</v>
      </c>
      <c r="J5123" t="s">
        <v>36052</v>
      </c>
      <c r="K5123">
        <v>0</v>
      </c>
      <c r="N5123" t="s">
        <v>31</v>
      </c>
      <c r="O5123" t="s">
        <v>468</v>
      </c>
      <c r="Q5123" t="s">
        <v>33</v>
      </c>
      <c r="R5123" t="s">
        <v>34</v>
      </c>
      <c r="S5123" t="s">
        <v>36053</v>
      </c>
      <c r="T5123" t="s">
        <v>36054</v>
      </c>
      <c r="W5123" t="s">
        <v>30277</v>
      </c>
    </row>
    <row r="5124" spans="1:24" x14ac:dyDescent="0.3">
      <c r="A5124">
        <v>974492</v>
      </c>
      <c r="B5124" t="s">
        <v>36055</v>
      </c>
      <c r="C5124" t="s">
        <v>36056</v>
      </c>
      <c r="D5124" t="s">
        <v>36057</v>
      </c>
      <c r="E5124" t="s">
        <v>195</v>
      </c>
      <c r="F5124" t="s">
        <v>36058</v>
      </c>
      <c r="G5124" t="s">
        <v>27</v>
      </c>
      <c r="H5124" t="s">
        <v>36059</v>
      </c>
      <c r="I5124" t="s">
        <v>36060</v>
      </c>
      <c r="J5124" t="s">
        <v>36061</v>
      </c>
      <c r="K5124">
        <v>29</v>
      </c>
      <c r="L5124" t="s">
        <v>9738</v>
      </c>
      <c r="N5124" t="s">
        <v>31</v>
      </c>
      <c r="O5124" t="s">
        <v>2584</v>
      </c>
      <c r="Q5124" t="s">
        <v>33</v>
      </c>
      <c r="R5124" t="s">
        <v>34</v>
      </c>
      <c r="S5124" t="s">
        <v>36062</v>
      </c>
      <c r="T5124" t="s">
        <v>35515</v>
      </c>
      <c r="W5124" t="s">
        <v>7947</v>
      </c>
      <c r="X5124" t="s">
        <v>38</v>
      </c>
    </row>
    <row r="5125" spans="1:24" x14ac:dyDescent="0.3">
      <c r="A5125">
        <v>974493</v>
      </c>
      <c r="B5125" t="s">
        <v>36063</v>
      </c>
      <c r="C5125" t="s">
        <v>36064</v>
      </c>
      <c r="D5125" t="s">
        <v>36065</v>
      </c>
      <c r="E5125" t="s">
        <v>16273</v>
      </c>
      <c r="F5125" t="s">
        <v>281</v>
      </c>
      <c r="G5125" t="s">
        <v>27</v>
      </c>
      <c r="H5125" t="s">
        <v>36066</v>
      </c>
      <c r="I5125" t="s">
        <v>36067</v>
      </c>
      <c r="J5125" t="s">
        <v>36068</v>
      </c>
      <c r="K5125">
        <v>77</v>
      </c>
      <c r="L5125" t="s">
        <v>4741</v>
      </c>
      <c r="N5125" t="s">
        <v>31</v>
      </c>
      <c r="O5125" t="s">
        <v>2584</v>
      </c>
      <c r="Q5125" t="s">
        <v>33</v>
      </c>
      <c r="R5125" t="s">
        <v>34</v>
      </c>
      <c r="S5125" t="s">
        <v>36069</v>
      </c>
      <c r="W5125" t="s">
        <v>36070</v>
      </c>
      <c r="X5125" t="s">
        <v>38</v>
      </c>
    </row>
    <row r="5126" spans="1:24" x14ac:dyDescent="0.3">
      <c r="A5126">
        <v>974494</v>
      </c>
      <c r="B5126">
        <v>282263</v>
      </c>
      <c r="C5126" t="s">
        <v>34094</v>
      </c>
      <c r="D5126" t="s">
        <v>34095</v>
      </c>
      <c r="E5126" t="s">
        <v>3529</v>
      </c>
      <c r="F5126" t="s">
        <v>42</v>
      </c>
      <c r="G5126" t="s">
        <v>27</v>
      </c>
      <c r="H5126" t="s">
        <v>36071</v>
      </c>
      <c r="I5126" t="s">
        <v>36072</v>
      </c>
      <c r="J5126" t="s">
        <v>36073</v>
      </c>
      <c r="K5126">
        <v>19</v>
      </c>
      <c r="L5126" t="s">
        <v>518</v>
      </c>
      <c r="N5126" t="s">
        <v>68</v>
      </c>
      <c r="O5126" t="s">
        <v>21273</v>
      </c>
      <c r="P5126" t="s">
        <v>519</v>
      </c>
      <c r="Q5126" t="s">
        <v>33</v>
      </c>
      <c r="R5126" t="s">
        <v>34</v>
      </c>
      <c r="S5126" t="s">
        <v>34100</v>
      </c>
      <c r="T5126" t="s">
        <v>7145</v>
      </c>
      <c r="W5126" t="s">
        <v>36074</v>
      </c>
      <c r="X5126" t="s">
        <v>60</v>
      </c>
    </row>
    <row r="5127" spans="1:24" x14ac:dyDescent="0.3">
      <c r="A5127">
        <v>974495</v>
      </c>
      <c r="B5127" t="s">
        <v>36075</v>
      </c>
      <c r="C5127" t="s">
        <v>36076</v>
      </c>
      <c r="D5127" t="s">
        <v>36077</v>
      </c>
      <c r="E5127" t="s">
        <v>195</v>
      </c>
      <c r="F5127" t="s">
        <v>2210</v>
      </c>
      <c r="G5127" t="s">
        <v>27</v>
      </c>
      <c r="H5127" t="s">
        <v>36078</v>
      </c>
      <c r="I5127" t="s">
        <v>35960</v>
      </c>
      <c r="J5127" t="s">
        <v>36079</v>
      </c>
      <c r="K5127">
        <v>25</v>
      </c>
      <c r="L5127" t="s">
        <v>36080</v>
      </c>
      <c r="N5127" t="s">
        <v>31</v>
      </c>
      <c r="O5127" t="s">
        <v>468</v>
      </c>
      <c r="Q5127" t="s">
        <v>119</v>
      </c>
      <c r="R5127" t="s">
        <v>120</v>
      </c>
      <c r="S5127" t="s">
        <v>36081</v>
      </c>
      <c r="T5127" t="s">
        <v>36082</v>
      </c>
      <c r="W5127" t="s">
        <v>36083</v>
      </c>
      <c r="X5127" t="s">
        <v>60</v>
      </c>
    </row>
    <row r="5128" spans="1:24" x14ac:dyDescent="0.3">
      <c r="A5128">
        <v>974497</v>
      </c>
      <c r="B5128" t="s">
        <v>35057</v>
      </c>
      <c r="C5128" t="s">
        <v>35058</v>
      </c>
      <c r="D5128" t="s">
        <v>35059</v>
      </c>
      <c r="F5128" t="s">
        <v>2210</v>
      </c>
      <c r="G5128" t="s">
        <v>27</v>
      </c>
      <c r="H5128" t="s">
        <v>36084</v>
      </c>
      <c r="J5128" t="s">
        <v>36085</v>
      </c>
      <c r="N5128" t="s">
        <v>31</v>
      </c>
      <c r="R5128" t="s">
        <v>78</v>
      </c>
      <c r="S5128" t="s">
        <v>35064</v>
      </c>
      <c r="W5128" t="s">
        <v>16697</v>
      </c>
      <c r="X5128" t="s">
        <v>38</v>
      </c>
    </row>
    <row r="5129" spans="1:24" x14ac:dyDescent="0.3">
      <c r="A5129">
        <v>974498</v>
      </c>
      <c r="B5129" t="s">
        <v>36086</v>
      </c>
      <c r="C5129" t="s">
        <v>36087</v>
      </c>
      <c r="D5129" t="s">
        <v>36088</v>
      </c>
      <c r="F5129" t="s">
        <v>738</v>
      </c>
      <c r="G5129" t="s">
        <v>43</v>
      </c>
      <c r="H5129" t="s">
        <v>36089</v>
      </c>
      <c r="I5129" t="s">
        <v>36090</v>
      </c>
      <c r="J5129" t="s">
        <v>36091</v>
      </c>
      <c r="K5129">
        <v>55</v>
      </c>
      <c r="L5129" t="s">
        <v>682</v>
      </c>
      <c r="N5129" t="s">
        <v>68</v>
      </c>
      <c r="O5129" t="s">
        <v>2584</v>
      </c>
      <c r="P5129" t="s">
        <v>3935</v>
      </c>
      <c r="Q5129" t="s">
        <v>33</v>
      </c>
      <c r="R5129" t="s">
        <v>34</v>
      </c>
      <c r="S5129" t="s">
        <v>36092</v>
      </c>
      <c r="W5129" t="s">
        <v>36093</v>
      </c>
      <c r="X5129" t="s">
        <v>38</v>
      </c>
    </row>
    <row r="5130" spans="1:24" x14ac:dyDescent="0.3">
      <c r="A5130">
        <v>974499</v>
      </c>
      <c r="B5130">
        <v>287700</v>
      </c>
      <c r="C5130" t="s">
        <v>36094</v>
      </c>
      <c r="D5130" t="s">
        <v>36095</v>
      </c>
      <c r="F5130" t="s">
        <v>320</v>
      </c>
      <c r="G5130" t="s">
        <v>27</v>
      </c>
      <c r="H5130" t="s">
        <v>36096</v>
      </c>
      <c r="I5130" t="s">
        <v>36097</v>
      </c>
      <c r="J5130" t="s">
        <v>36098</v>
      </c>
      <c r="K5130">
        <v>59</v>
      </c>
      <c r="L5130" t="s">
        <v>876</v>
      </c>
      <c r="N5130" t="s">
        <v>31</v>
      </c>
      <c r="O5130" t="s">
        <v>21273</v>
      </c>
      <c r="Q5130" t="s">
        <v>33</v>
      </c>
      <c r="R5130" t="s">
        <v>34</v>
      </c>
      <c r="S5130" t="s">
        <v>36099</v>
      </c>
      <c r="T5130" t="s">
        <v>18265</v>
      </c>
      <c r="W5130" t="s">
        <v>1672</v>
      </c>
      <c r="X5130" t="s">
        <v>38</v>
      </c>
    </row>
    <row r="5131" spans="1:24" x14ac:dyDescent="0.3">
      <c r="A5131">
        <v>974500</v>
      </c>
      <c r="B5131">
        <v>317269</v>
      </c>
      <c r="C5131" t="s">
        <v>36100</v>
      </c>
      <c r="D5131" t="s">
        <v>36101</v>
      </c>
      <c r="F5131" t="s">
        <v>970</v>
      </c>
      <c r="G5131" t="s">
        <v>43</v>
      </c>
      <c r="H5131" t="s">
        <v>36102</v>
      </c>
      <c r="I5131" t="s">
        <v>36103</v>
      </c>
      <c r="J5131" t="s">
        <v>36104</v>
      </c>
      <c r="K5131">
        <v>80</v>
      </c>
      <c r="L5131" t="s">
        <v>576</v>
      </c>
      <c r="N5131" t="s">
        <v>68</v>
      </c>
      <c r="O5131" t="s">
        <v>2584</v>
      </c>
      <c r="P5131" t="s">
        <v>577</v>
      </c>
      <c r="Q5131" t="s">
        <v>33</v>
      </c>
      <c r="R5131" t="s">
        <v>34</v>
      </c>
      <c r="S5131" t="s">
        <v>36105</v>
      </c>
      <c r="T5131" t="s">
        <v>1345</v>
      </c>
      <c r="W5131" t="s">
        <v>36106</v>
      </c>
      <c r="X5131" t="s">
        <v>38</v>
      </c>
    </row>
    <row r="5132" spans="1:24" x14ac:dyDescent="0.3">
      <c r="A5132">
        <v>974502</v>
      </c>
      <c r="B5132">
        <v>275234</v>
      </c>
      <c r="C5132" t="s">
        <v>27808</v>
      </c>
      <c r="D5132" t="s">
        <v>27809</v>
      </c>
      <c r="F5132" t="s">
        <v>909</v>
      </c>
      <c r="G5132" t="s">
        <v>43</v>
      </c>
      <c r="H5132" t="s">
        <v>36107</v>
      </c>
      <c r="I5132" t="s">
        <v>36108</v>
      </c>
      <c r="J5132" t="s">
        <v>36109</v>
      </c>
      <c r="K5132">
        <v>51</v>
      </c>
      <c r="L5132" t="s">
        <v>36110</v>
      </c>
      <c r="N5132" t="s">
        <v>31</v>
      </c>
      <c r="O5132" t="s">
        <v>3295</v>
      </c>
      <c r="Q5132" t="s">
        <v>119</v>
      </c>
      <c r="R5132" t="s">
        <v>120</v>
      </c>
      <c r="S5132" t="s">
        <v>4282</v>
      </c>
      <c r="T5132" t="s">
        <v>58</v>
      </c>
      <c r="W5132" t="s">
        <v>726</v>
      </c>
      <c r="X5132" t="s">
        <v>60</v>
      </c>
    </row>
    <row r="5133" spans="1:24" x14ac:dyDescent="0.3">
      <c r="A5133">
        <v>974504</v>
      </c>
      <c r="B5133">
        <v>276198</v>
      </c>
      <c r="C5133" t="s">
        <v>36111</v>
      </c>
      <c r="D5133" t="s">
        <v>36112</v>
      </c>
      <c r="E5133" t="s">
        <v>195</v>
      </c>
      <c r="F5133" t="s">
        <v>2210</v>
      </c>
      <c r="G5133" t="s">
        <v>43</v>
      </c>
      <c r="H5133" t="s">
        <v>36113</v>
      </c>
      <c r="I5133" t="s">
        <v>36114</v>
      </c>
      <c r="J5133" t="s">
        <v>36115</v>
      </c>
      <c r="K5133">
        <v>56</v>
      </c>
      <c r="L5133" t="s">
        <v>36116</v>
      </c>
      <c r="N5133" t="s">
        <v>68</v>
      </c>
      <c r="O5133" t="s">
        <v>2584</v>
      </c>
      <c r="P5133" t="s">
        <v>4343</v>
      </c>
      <c r="Q5133" t="s">
        <v>33</v>
      </c>
      <c r="R5133" t="s">
        <v>34</v>
      </c>
      <c r="S5133" t="s">
        <v>36117</v>
      </c>
      <c r="W5133" t="s">
        <v>36118</v>
      </c>
      <c r="X5133" t="s">
        <v>38</v>
      </c>
    </row>
    <row r="5134" spans="1:24" x14ac:dyDescent="0.3">
      <c r="A5134">
        <v>974506</v>
      </c>
      <c r="B5134" t="s">
        <v>36119</v>
      </c>
      <c r="C5134" t="s">
        <v>36120</v>
      </c>
      <c r="D5134" t="s">
        <v>36121</v>
      </c>
      <c r="F5134" t="s">
        <v>141</v>
      </c>
      <c r="G5134" t="s">
        <v>43</v>
      </c>
      <c r="H5134" t="s">
        <v>36122</v>
      </c>
      <c r="I5134" t="s">
        <v>36123</v>
      </c>
      <c r="J5134" t="s">
        <v>36124</v>
      </c>
      <c r="K5134">
        <v>64</v>
      </c>
      <c r="N5134" t="s">
        <v>31</v>
      </c>
      <c r="O5134" t="s">
        <v>3295</v>
      </c>
      <c r="Q5134" t="s">
        <v>33</v>
      </c>
      <c r="R5134" t="s">
        <v>34</v>
      </c>
      <c r="S5134" t="s">
        <v>36125</v>
      </c>
      <c r="T5134" t="s">
        <v>7145</v>
      </c>
      <c r="W5134" t="s">
        <v>20036</v>
      </c>
      <c r="X5134" t="s">
        <v>38</v>
      </c>
    </row>
    <row r="5135" spans="1:24" x14ac:dyDescent="0.3">
      <c r="A5135">
        <v>974507</v>
      </c>
      <c r="B5135">
        <v>138768</v>
      </c>
      <c r="C5135" t="s">
        <v>13872</v>
      </c>
      <c r="D5135" t="s">
        <v>13873</v>
      </c>
      <c r="F5135" t="s">
        <v>441</v>
      </c>
      <c r="G5135" t="s">
        <v>27</v>
      </c>
      <c r="H5135" t="s">
        <v>36126</v>
      </c>
      <c r="I5135" t="s">
        <v>36127</v>
      </c>
      <c r="J5135" t="s">
        <v>36128</v>
      </c>
      <c r="K5135">
        <v>14</v>
      </c>
      <c r="L5135" t="s">
        <v>36129</v>
      </c>
      <c r="N5135" t="s">
        <v>68</v>
      </c>
      <c r="O5135" t="s">
        <v>2584</v>
      </c>
      <c r="P5135" t="s">
        <v>36130</v>
      </c>
      <c r="Q5135" t="s">
        <v>119</v>
      </c>
      <c r="R5135" t="s">
        <v>120</v>
      </c>
      <c r="S5135" t="s">
        <v>13878</v>
      </c>
      <c r="T5135" t="s">
        <v>7228</v>
      </c>
      <c r="W5135" t="s">
        <v>36131</v>
      </c>
      <c r="X5135" t="s">
        <v>60</v>
      </c>
    </row>
    <row r="5136" spans="1:24" x14ac:dyDescent="0.3">
      <c r="A5136">
        <v>974508</v>
      </c>
      <c r="B5136">
        <v>208673</v>
      </c>
      <c r="C5136" t="s">
        <v>36132</v>
      </c>
      <c r="D5136" t="s">
        <v>36133</v>
      </c>
      <c r="E5136" t="s">
        <v>195</v>
      </c>
      <c r="F5136" t="s">
        <v>15923</v>
      </c>
      <c r="G5136" t="s">
        <v>27</v>
      </c>
      <c r="H5136" t="s">
        <v>36126</v>
      </c>
      <c r="I5136" t="s">
        <v>36134</v>
      </c>
      <c r="J5136" t="s">
        <v>36135</v>
      </c>
      <c r="K5136">
        <v>33</v>
      </c>
      <c r="N5136" t="s">
        <v>31</v>
      </c>
      <c r="O5136" t="s">
        <v>47</v>
      </c>
      <c r="Q5136" t="s">
        <v>33</v>
      </c>
      <c r="R5136" t="s">
        <v>34</v>
      </c>
      <c r="S5136" t="s">
        <v>36136</v>
      </c>
      <c r="T5136" t="s">
        <v>36137</v>
      </c>
      <c r="W5136" t="s">
        <v>36138</v>
      </c>
      <c r="X5136" t="s">
        <v>60</v>
      </c>
    </row>
    <row r="5137" spans="1:24" x14ac:dyDescent="0.3">
      <c r="A5137">
        <v>974509</v>
      </c>
      <c r="B5137" t="s">
        <v>36139</v>
      </c>
      <c r="C5137" t="s">
        <v>36140</v>
      </c>
      <c r="D5137" t="s">
        <v>36141</v>
      </c>
      <c r="F5137" t="s">
        <v>125</v>
      </c>
      <c r="G5137" t="s">
        <v>27</v>
      </c>
      <c r="H5137" t="s">
        <v>36142</v>
      </c>
      <c r="I5137" t="s">
        <v>36143</v>
      </c>
      <c r="J5137" t="s">
        <v>36144</v>
      </c>
      <c r="K5137">
        <v>50</v>
      </c>
      <c r="N5137" t="s">
        <v>31</v>
      </c>
      <c r="O5137" t="s">
        <v>3295</v>
      </c>
      <c r="Q5137" t="s">
        <v>33</v>
      </c>
      <c r="R5137" t="s">
        <v>34</v>
      </c>
      <c r="S5137" t="s">
        <v>36145</v>
      </c>
      <c r="T5137" t="s">
        <v>5309</v>
      </c>
      <c r="W5137" t="s">
        <v>36146</v>
      </c>
      <c r="X5137" t="s">
        <v>38</v>
      </c>
    </row>
    <row r="5138" spans="1:24" x14ac:dyDescent="0.3">
      <c r="A5138">
        <v>974510</v>
      </c>
      <c r="B5138">
        <v>655</v>
      </c>
      <c r="C5138" t="s">
        <v>36147</v>
      </c>
      <c r="D5138" t="s">
        <v>36148</v>
      </c>
      <c r="E5138" t="s">
        <v>195</v>
      </c>
      <c r="F5138" t="s">
        <v>248</v>
      </c>
      <c r="G5138" t="s">
        <v>27</v>
      </c>
      <c r="H5138" t="s">
        <v>36149</v>
      </c>
      <c r="I5138" t="s">
        <v>36150</v>
      </c>
      <c r="J5138" t="s">
        <v>36151</v>
      </c>
      <c r="K5138">
        <v>68</v>
      </c>
      <c r="N5138" t="s">
        <v>31</v>
      </c>
      <c r="O5138" t="s">
        <v>3295</v>
      </c>
      <c r="Q5138" t="s">
        <v>33</v>
      </c>
      <c r="R5138" t="s">
        <v>34</v>
      </c>
      <c r="S5138" t="s">
        <v>36152</v>
      </c>
      <c r="W5138" t="s">
        <v>36153</v>
      </c>
      <c r="X5138" t="s">
        <v>38</v>
      </c>
    </row>
    <row r="5139" spans="1:24" x14ac:dyDescent="0.3">
      <c r="A5139">
        <v>974511</v>
      </c>
      <c r="B5139" t="s">
        <v>36154</v>
      </c>
      <c r="C5139" t="s">
        <v>36155</v>
      </c>
      <c r="D5139" t="s">
        <v>36156</v>
      </c>
      <c r="E5139" t="s">
        <v>185</v>
      </c>
      <c r="F5139" t="s">
        <v>947</v>
      </c>
      <c r="G5139" t="s">
        <v>27</v>
      </c>
      <c r="H5139" t="s">
        <v>36157</v>
      </c>
      <c r="I5139" t="s">
        <v>36158</v>
      </c>
      <c r="J5139" t="s">
        <v>36159</v>
      </c>
      <c r="K5139">
        <v>62</v>
      </c>
      <c r="L5139" t="s">
        <v>455</v>
      </c>
      <c r="N5139" t="s">
        <v>68</v>
      </c>
      <c r="O5139" t="s">
        <v>2584</v>
      </c>
      <c r="P5139" t="s">
        <v>33697</v>
      </c>
      <c r="Q5139" t="s">
        <v>33</v>
      </c>
      <c r="R5139" t="s">
        <v>34</v>
      </c>
      <c r="S5139" t="s">
        <v>36160</v>
      </c>
      <c r="T5139" t="s">
        <v>503</v>
      </c>
      <c r="W5139" t="s">
        <v>36161</v>
      </c>
      <c r="X5139" t="s">
        <v>38</v>
      </c>
    </row>
    <row r="5140" spans="1:24" x14ac:dyDescent="0.3">
      <c r="A5140">
        <v>974512</v>
      </c>
      <c r="B5140">
        <v>118789</v>
      </c>
      <c r="C5140" t="s">
        <v>29402</v>
      </c>
      <c r="D5140" t="s">
        <v>29403</v>
      </c>
      <c r="F5140" t="s">
        <v>84</v>
      </c>
      <c r="G5140" t="s">
        <v>27</v>
      </c>
      <c r="H5140" t="s">
        <v>36162</v>
      </c>
      <c r="I5140" t="s">
        <v>36163</v>
      </c>
      <c r="J5140" t="s">
        <v>36164</v>
      </c>
      <c r="K5140">
        <v>59</v>
      </c>
      <c r="L5140" t="s">
        <v>36165</v>
      </c>
      <c r="N5140" t="s">
        <v>31</v>
      </c>
      <c r="O5140" t="s">
        <v>21273</v>
      </c>
      <c r="Q5140" t="s">
        <v>33</v>
      </c>
      <c r="R5140" t="s">
        <v>34</v>
      </c>
      <c r="S5140" t="s">
        <v>29407</v>
      </c>
      <c r="T5140" t="s">
        <v>13701</v>
      </c>
      <c r="W5140" t="s">
        <v>36166</v>
      </c>
      <c r="X5140" t="s">
        <v>38</v>
      </c>
    </row>
    <row r="5141" spans="1:24" x14ac:dyDescent="0.3">
      <c r="A5141">
        <v>974513</v>
      </c>
      <c r="B5141" t="s">
        <v>36167</v>
      </c>
      <c r="C5141" t="s">
        <v>36168</v>
      </c>
      <c r="D5141" t="s">
        <v>36169</v>
      </c>
      <c r="F5141" t="s">
        <v>92</v>
      </c>
      <c r="G5141" t="s">
        <v>27</v>
      </c>
      <c r="H5141" t="s">
        <v>36170</v>
      </c>
      <c r="I5141" t="s">
        <v>36171</v>
      </c>
      <c r="J5141" t="s">
        <v>36172</v>
      </c>
      <c r="K5141">
        <v>68</v>
      </c>
      <c r="L5141" t="s">
        <v>518</v>
      </c>
      <c r="N5141" t="s">
        <v>68</v>
      </c>
      <c r="O5141" t="s">
        <v>2584</v>
      </c>
      <c r="P5141" t="s">
        <v>519</v>
      </c>
      <c r="Q5141" t="s">
        <v>33</v>
      </c>
      <c r="R5141" t="s">
        <v>34</v>
      </c>
      <c r="S5141" t="s">
        <v>36173</v>
      </c>
      <c r="W5141" t="s">
        <v>2027</v>
      </c>
      <c r="X5141" t="s">
        <v>38</v>
      </c>
    </row>
    <row r="5142" spans="1:24" x14ac:dyDescent="0.3">
      <c r="A5142">
        <v>974514</v>
      </c>
      <c r="B5142" t="s">
        <v>36174</v>
      </c>
      <c r="C5142" t="s">
        <v>36175</v>
      </c>
      <c r="D5142" t="s">
        <v>36176</v>
      </c>
      <c r="E5142" t="s">
        <v>195</v>
      </c>
      <c r="F5142" t="s">
        <v>920</v>
      </c>
      <c r="G5142" t="s">
        <v>43</v>
      </c>
      <c r="H5142" t="s">
        <v>36177</v>
      </c>
      <c r="I5142" t="s">
        <v>36178</v>
      </c>
      <c r="J5142" t="s">
        <v>36179</v>
      </c>
      <c r="K5142">
        <v>13</v>
      </c>
      <c r="L5142" t="s">
        <v>6035</v>
      </c>
      <c r="N5142" t="s">
        <v>31</v>
      </c>
      <c r="O5142" t="s">
        <v>3295</v>
      </c>
      <c r="Q5142" t="s">
        <v>33</v>
      </c>
      <c r="R5142" t="s">
        <v>34</v>
      </c>
      <c r="S5142" t="s">
        <v>36180</v>
      </c>
      <c r="T5142" t="s">
        <v>646</v>
      </c>
      <c r="W5142" t="s">
        <v>36181</v>
      </c>
      <c r="X5142" t="s">
        <v>60</v>
      </c>
    </row>
    <row r="5143" spans="1:24" x14ac:dyDescent="0.3">
      <c r="A5143">
        <v>974515</v>
      </c>
      <c r="B5143">
        <v>282936</v>
      </c>
      <c r="C5143" t="s">
        <v>36182</v>
      </c>
      <c r="D5143" t="s">
        <v>36183</v>
      </c>
      <c r="F5143" t="s">
        <v>1156</v>
      </c>
      <c r="G5143" t="s">
        <v>27</v>
      </c>
      <c r="H5143" t="s">
        <v>36184</v>
      </c>
      <c r="I5143" t="s">
        <v>36185</v>
      </c>
      <c r="J5143" t="s">
        <v>36186</v>
      </c>
      <c r="K5143">
        <v>55</v>
      </c>
      <c r="N5143" t="s">
        <v>31</v>
      </c>
      <c r="O5143" t="s">
        <v>952</v>
      </c>
      <c r="Q5143" t="s">
        <v>33</v>
      </c>
      <c r="R5143" t="s">
        <v>34</v>
      </c>
      <c r="S5143" t="s">
        <v>36187</v>
      </c>
      <c r="T5143" t="s">
        <v>36188</v>
      </c>
      <c r="W5143" t="s">
        <v>1839</v>
      </c>
      <c r="X5143" t="s">
        <v>38</v>
      </c>
    </row>
    <row r="5144" spans="1:24" x14ac:dyDescent="0.3">
      <c r="A5144">
        <v>974516</v>
      </c>
      <c r="B5144">
        <v>271027</v>
      </c>
      <c r="C5144" t="s">
        <v>36189</v>
      </c>
      <c r="D5144" t="s">
        <v>36190</v>
      </c>
      <c r="F5144" t="s">
        <v>947</v>
      </c>
      <c r="G5144" t="s">
        <v>27</v>
      </c>
      <c r="H5144" t="s">
        <v>36191</v>
      </c>
      <c r="I5144" t="s">
        <v>36191</v>
      </c>
      <c r="J5144" t="s">
        <v>36192</v>
      </c>
      <c r="K5144">
        <v>0</v>
      </c>
      <c r="N5144" t="s">
        <v>31</v>
      </c>
      <c r="O5144" t="s">
        <v>468</v>
      </c>
      <c r="Q5144" t="s">
        <v>33</v>
      </c>
      <c r="R5144" t="s">
        <v>34</v>
      </c>
      <c r="S5144" t="s">
        <v>36193</v>
      </c>
      <c r="T5144" t="s">
        <v>36194</v>
      </c>
      <c r="W5144" t="s">
        <v>36195</v>
      </c>
    </row>
    <row r="5145" spans="1:24" x14ac:dyDescent="0.3">
      <c r="A5145">
        <v>974518</v>
      </c>
      <c r="B5145" t="s">
        <v>33245</v>
      </c>
      <c r="C5145" t="s">
        <v>33246</v>
      </c>
      <c r="D5145" t="s">
        <v>33247</v>
      </c>
      <c r="F5145" t="s">
        <v>1001</v>
      </c>
      <c r="G5145" t="s">
        <v>27</v>
      </c>
      <c r="H5145" t="s">
        <v>36196</v>
      </c>
      <c r="I5145" t="s">
        <v>36197</v>
      </c>
      <c r="J5145" t="s">
        <v>36198</v>
      </c>
      <c r="K5145">
        <v>46</v>
      </c>
      <c r="L5145" t="s">
        <v>36199</v>
      </c>
      <c r="N5145" t="s">
        <v>68</v>
      </c>
      <c r="O5145" t="s">
        <v>21273</v>
      </c>
      <c r="P5145" t="s">
        <v>33526</v>
      </c>
      <c r="Q5145" t="s">
        <v>33</v>
      </c>
      <c r="R5145" t="s">
        <v>34</v>
      </c>
      <c r="S5145" t="s">
        <v>33251</v>
      </c>
      <c r="W5145" t="s">
        <v>36199</v>
      </c>
      <c r="X5145" t="s">
        <v>38</v>
      </c>
    </row>
    <row r="5146" spans="1:24" x14ac:dyDescent="0.3">
      <c r="A5146">
        <v>974519</v>
      </c>
      <c r="B5146" t="s">
        <v>35881</v>
      </c>
      <c r="C5146" t="s">
        <v>35882</v>
      </c>
      <c r="D5146" t="s">
        <v>35883</v>
      </c>
      <c r="E5146" t="s">
        <v>140</v>
      </c>
      <c r="F5146" t="s">
        <v>270</v>
      </c>
      <c r="G5146" t="s">
        <v>43</v>
      </c>
      <c r="H5146" t="s">
        <v>36200</v>
      </c>
      <c r="I5146" t="s">
        <v>36201</v>
      </c>
      <c r="J5146" t="s">
        <v>36202</v>
      </c>
      <c r="K5146">
        <v>20</v>
      </c>
      <c r="N5146" t="s">
        <v>31</v>
      </c>
      <c r="O5146" t="s">
        <v>32</v>
      </c>
      <c r="Q5146" t="s">
        <v>33</v>
      </c>
      <c r="R5146" t="s">
        <v>34</v>
      </c>
      <c r="S5146" t="s">
        <v>35887</v>
      </c>
      <c r="W5146" t="s">
        <v>36203</v>
      </c>
      <c r="X5146" t="s">
        <v>60</v>
      </c>
    </row>
    <row r="5147" spans="1:24" x14ac:dyDescent="0.3">
      <c r="A5147">
        <v>974520</v>
      </c>
      <c r="B5147" t="s">
        <v>35561</v>
      </c>
      <c r="C5147" t="s">
        <v>35562</v>
      </c>
      <c r="D5147" t="s">
        <v>35563</v>
      </c>
      <c r="F5147" t="s">
        <v>270</v>
      </c>
      <c r="G5147" t="s">
        <v>43</v>
      </c>
      <c r="H5147" t="s">
        <v>36204</v>
      </c>
      <c r="I5147" t="s">
        <v>36205</v>
      </c>
      <c r="J5147" t="s">
        <v>36206</v>
      </c>
      <c r="K5147">
        <v>46</v>
      </c>
      <c r="N5147" t="s">
        <v>31</v>
      </c>
      <c r="O5147" t="s">
        <v>3295</v>
      </c>
      <c r="Q5147" t="s">
        <v>33</v>
      </c>
      <c r="R5147" t="s">
        <v>34</v>
      </c>
      <c r="S5147" t="s">
        <v>35566</v>
      </c>
      <c r="W5147" t="s">
        <v>36207</v>
      </c>
      <c r="X5147" t="s">
        <v>38</v>
      </c>
    </row>
    <row r="5148" spans="1:24" x14ac:dyDescent="0.3">
      <c r="A5148">
        <v>974522</v>
      </c>
      <c r="B5148" t="s">
        <v>31780</v>
      </c>
      <c r="C5148" t="s">
        <v>31781</v>
      </c>
      <c r="D5148" t="s">
        <v>31782</v>
      </c>
      <c r="E5148" t="s">
        <v>140</v>
      </c>
      <c r="F5148" t="s">
        <v>1146</v>
      </c>
      <c r="G5148" t="s">
        <v>27</v>
      </c>
      <c r="H5148" t="s">
        <v>36208</v>
      </c>
      <c r="I5148" t="s">
        <v>36209</v>
      </c>
      <c r="J5148" t="s">
        <v>36210</v>
      </c>
      <c r="K5148">
        <v>47</v>
      </c>
      <c r="L5148" t="s">
        <v>18273</v>
      </c>
      <c r="N5148" t="s">
        <v>68</v>
      </c>
      <c r="O5148" t="s">
        <v>21273</v>
      </c>
      <c r="P5148" t="s">
        <v>7929</v>
      </c>
      <c r="Q5148" t="s">
        <v>33</v>
      </c>
      <c r="R5148" t="s">
        <v>34</v>
      </c>
      <c r="S5148" t="s">
        <v>31786</v>
      </c>
      <c r="W5148" t="s">
        <v>9781</v>
      </c>
      <c r="X5148" t="s">
        <v>38</v>
      </c>
    </row>
    <row r="5149" spans="1:24" x14ac:dyDescent="0.3">
      <c r="A5149">
        <v>974523</v>
      </c>
      <c r="B5149">
        <v>273523</v>
      </c>
      <c r="C5149" t="s">
        <v>36211</v>
      </c>
      <c r="D5149" t="s">
        <v>36212</v>
      </c>
      <c r="E5149" t="s">
        <v>140</v>
      </c>
      <c r="F5149" t="s">
        <v>1054</v>
      </c>
      <c r="G5149" t="s">
        <v>43</v>
      </c>
      <c r="H5149" t="s">
        <v>36213</v>
      </c>
      <c r="I5149" t="s">
        <v>36214</v>
      </c>
      <c r="J5149" t="s">
        <v>36215</v>
      </c>
      <c r="K5149">
        <v>34</v>
      </c>
      <c r="N5149" t="s">
        <v>31</v>
      </c>
      <c r="O5149" t="s">
        <v>952</v>
      </c>
      <c r="Q5149" t="s">
        <v>33</v>
      </c>
      <c r="R5149" t="s">
        <v>34</v>
      </c>
      <c r="S5149" t="s">
        <v>36216</v>
      </c>
      <c r="W5149" t="s">
        <v>36217</v>
      </c>
      <c r="X5149" t="s">
        <v>38</v>
      </c>
    </row>
    <row r="5150" spans="1:24" x14ac:dyDescent="0.3">
      <c r="A5150">
        <v>974526</v>
      </c>
      <c r="B5150" t="s">
        <v>36218</v>
      </c>
      <c r="C5150" t="s">
        <v>36219</v>
      </c>
      <c r="D5150" t="s">
        <v>36220</v>
      </c>
      <c r="F5150" t="s">
        <v>738</v>
      </c>
      <c r="G5150" t="s">
        <v>27</v>
      </c>
      <c r="H5150" t="s">
        <v>36221</v>
      </c>
      <c r="I5150" t="s">
        <v>36222</v>
      </c>
      <c r="J5150" t="s">
        <v>36223</v>
      </c>
      <c r="K5150">
        <v>17</v>
      </c>
      <c r="L5150" t="s">
        <v>1160</v>
      </c>
      <c r="N5150" t="s">
        <v>68</v>
      </c>
      <c r="O5150" t="s">
        <v>21273</v>
      </c>
      <c r="P5150" t="s">
        <v>190</v>
      </c>
      <c r="Q5150" t="s">
        <v>33</v>
      </c>
      <c r="R5150" t="s">
        <v>34</v>
      </c>
      <c r="S5150" t="s">
        <v>36224</v>
      </c>
      <c r="W5150" t="s">
        <v>21475</v>
      </c>
      <c r="X5150" t="s">
        <v>60</v>
      </c>
    </row>
    <row r="5151" spans="1:24" x14ac:dyDescent="0.3">
      <c r="A5151">
        <v>974528</v>
      </c>
      <c r="B5151">
        <v>302839</v>
      </c>
      <c r="C5151" t="s">
        <v>36225</v>
      </c>
      <c r="D5151" t="s">
        <v>36226</v>
      </c>
      <c r="F5151" t="s">
        <v>1054</v>
      </c>
      <c r="G5151" t="s">
        <v>27</v>
      </c>
      <c r="H5151" t="s">
        <v>36227</v>
      </c>
      <c r="I5151" t="s">
        <v>36228</v>
      </c>
      <c r="J5151" t="s">
        <v>36229</v>
      </c>
      <c r="K5151">
        <v>118</v>
      </c>
      <c r="N5151" t="s">
        <v>31</v>
      </c>
      <c r="O5151" t="s">
        <v>32</v>
      </c>
      <c r="Q5151" t="s">
        <v>33</v>
      </c>
      <c r="R5151" t="s">
        <v>34</v>
      </c>
      <c r="S5151" t="s">
        <v>36230</v>
      </c>
      <c r="T5151" t="s">
        <v>21969</v>
      </c>
      <c r="W5151" t="s">
        <v>36231</v>
      </c>
      <c r="X5151" t="s">
        <v>38</v>
      </c>
    </row>
    <row r="5152" spans="1:24" x14ac:dyDescent="0.3">
      <c r="A5152">
        <v>974529</v>
      </c>
      <c r="B5152">
        <v>174620</v>
      </c>
      <c r="C5152" t="s">
        <v>36232</v>
      </c>
      <c r="D5152" t="s">
        <v>36233</v>
      </c>
      <c r="F5152" t="s">
        <v>258</v>
      </c>
      <c r="G5152" t="s">
        <v>27</v>
      </c>
      <c r="H5152" t="s">
        <v>36234</v>
      </c>
      <c r="I5152" t="s">
        <v>36235</v>
      </c>
      <c r="J5152" t="s">
        <v>36236</v>
      </c>
      <c r="K5152">
        <v>136</v>
      </c>
      <c r="N5152" t="s">
        <v>31</v>
      </c>
      <c r="O5152" t="s">
        <v>47</v>
      </c>
      <c r="Q5152" t="s">
        <v>33</v>
      </c>
      <c r="R5152" t="s">
        <v>34</v>
      </c>
      <c r="S5152" t="s">
        <v>36237</v>
      </c>
      <c r="W5152" t="s">
        <v>580</v>
      </c>
      <c r="X5152" t="s">
        <v>38</v>
      </c>
    </row>
    <row r="5153" spans="1:24" x14ac:dyDescent="0.3">
      <c r="A5153">
        <v>974532</v>
      </c>
      <c r="B5153">
        <v>44142</v>
      </c>
      <c r="C5153" t="s">
        <v>36238</v>
      </c>
      <c r="D5153" t="s">
        <v>36239</v>
      </c>
      <c r="F5153" t="s">
        <v>165</v>
      </c>
      <c r="G5153" t="s">
        <v>27</v>
      </c>
      <c r="H5153" t="s">
        <v>36240</v>
      </c>
      <c r="I5153" t="s">
        <v>36241</v>
      </c>
      <c r="J5153" t="s">
        <v>36242</v>
      </c>
      <c r="K5153">
        <v>120</v>
      </c>
      <c r="N5153" t="s">
        <v>31</v>
      </c>
      <c r="O5153" t="s">
        <v>47</v>
      </c>
      <c r="Q5153" t="s">
        <v>33</v>
      </c>
      <c r="R5153" t="s">
        <v>34</v>
      </c>
      <c r="S5153" t="s">
        <v>36243</v>
      </c>
      <c r="T5153" t="s">
        <v>2443</v>
      </c>
      <c r="W5153" t="s">
        <v>36244</v>
      </c>
      <c r="X5153" t="s">
        <v>38</v>
      </c>
    </row>
    <row r="5154" spans="1:24" x14ac:dyDescent="0.3">
      <c r="A5154">
        <v>974533</v>
      </c>
      <c r="B5154">
        <v>108263</v>
      </c>
      <c r="C5154" t="s">
        <v>36245</v>
      </c>
      <c r="D5154" t="s">
        <v>36246</v>
      </c>
      <c r="F5154" t="s">
        <v>463</v>
      </c>
      <c r="G5154" t="s">
        <v>43</v>
      </c>
      <c r="H5154" t="s">
        <v>36247</v>
      </c>
      <c r="I5154" t="s">
        <v>36248</v>
      </c>
      <c r="J5154" t="s">
        <v>36249</v>
      </c>
      <c r="K5154">
        <v>59</v>
      </c>
      <c r="L5154" t="s">
        <v>1303</v>
      </c>
      <c r="N5154" t="s">
        <v>68</v>
      </c>
      <c r="O5154" t="s">
        <v>47</v>
      </c>
      <c r="P5154" t="s">
        <v>24495</v>
      </c>
      <c r="Q5154" t="s">
        <v>119</v>
      </c>
      <c r="R5154" t="s">
        <v>120</v>
      </c>
      <c r="S5154" t="s">
        <v>36250</v>
      </c>
      <c r="T5154" t="s">
        <v>30421</v>
      </c>
      <c r="W5154" t="s">
        <v>1303</v>
      </c>
      <c r="X5154" t="s">
        <v>60</v>
      </c>
    </row>
    <row r="5155" spans="1:24" x14ac:dyDescent="0.3">
      <c r="A5155">
        <v>974535</v>
      </c>
      <c r="B5155">
        <v>323277</v>
      </c>
      <c r="C5155" t="s">
        <v>36251</v>
      </c>
      <c r="D5155" t="s">
        <v>36252</v>
      </c>
      <c r="F5155" t="s">
        <v>738</v>
      </c>
      <c r="G5155" t="s">
        <v>27</v>
      </c>
      <c r="H5155" t="s">
        <v>36253</v>
      </c>
      <c r="I5155" t="s">
        <v>36254</v>
      </c>
      <c r="J5155" t="s">
        <v>36255</v>
      </c>
      <c r="K5155">
        <v>56</v>
      </c>
      <c r="L5155" t="s">
        <v>33485</v>
      </c>
      <c r="N5155" t="s">
        <v>31</v>
      </c>
      <c r="O5155" t="s">
        <v>170</v>
      </c>
      <c r="Q5155" t="s">
        <v>33</v>
      </c>
      <c r="R5155" t="s">
        <v>34</v>
      </c>
      <c r="S5155" t="s">
        <v>36256</v>
      </c>
      <c r="W5155" t="s">
        <v>33485</v>
      </c>
      <c r="X5155" t="s">
        <v>60</v>
      </c>
    </row>
    <row r="5156" spans="1:24" x14ac:dyDescent="0.3">
      <c r="A5156">
        <v>974536</v>
      </c>
      <c r="B5156">
        <v>66847</v>
      </c>
      <c r="C5156" t="s">
        <v>36257</v>
      </c>
      <c r="D5156" t="s">
        <v>36258</v>
      </c>
      <c r="F5156" t="s">
        <v>818</v>
      </c>
      <c r="G5156" t="s">
        <v>43</v>
      </c>
      <c r="H5156" t="s">
        <v>36259</v>
      </c>
      <c r="I5156" t="s">
        <v>36260</v>
      </c>
      <c r="J5156" t="s">
        <v>36261</v>
      </c>
      <c r="K5156">
        <v>105</v>
      </c>
      <c r="L5156" t="s">
        <v>36262</v>
      </c>
      <c r="N5156" t="s">
        <v>31</v>
      </c>
      <c r="O5156" t="s">
        <v>47</v>
      </c>
      <c r="Q5156" t="s">
        <v>33</v>
      </c>
      <c r="R5156" t="s">
        <v>34</v>
      </c>
      <c r="S5156" t="s">
        <v>36263</v>
      </c>
      <c r="T5156" t="s">
        <v>58</v>
      </c>
      <c r="W5156" t="s">
        <v>36264</v>
      </c>
      <c r="X5156" t="s">
        <v>38</v>
      </c>
    </row>
    <row r="5157" spans="1:24" x14ac:dyDescent="0.3">
      <c r="A5157">
        <v>974538</v>
      </c>
      <c r="B5157">
        <v>655</v>
      </c>
      <c r="C5157" t="s">
        <v>36147</v>
      </c>
      <c r="D5157" t="s">
        <v>36148</v>
      </c>
      <c r="E5157" t="s">
        <v>195</v>
      </c>
      <c r="F5157" t="s">
        <v>248</v>
      </c>
      <c r="G5157" t="s">
        <v>27</v>
      </c>
      <c r="H5157" t="s">
        <v>36265</v>
      </c>
      <c r="I5157" t="s">
        <v>36266</v>
      </c>
      <c r="J5157" t="s">
        <v>36267</v>
      </c>
      <c r="K5157">
        <v>2</v>
      </c>
      <c r="N5157" t="s">
        <v>31</v>
      </c>
      <c r="O5157" t="s">
        <v>3295</v>
      </c>
      <c r="Q5157" t="s">
        <v>33</v>
      </c>
      <c r="R5157" t="s">
        <v>34</v>
      </c>
      <c r="S5157" t="s">
        <v>36152</v>
      </c>
      <c r="W5157" t="s">
        <v>36268</v>
      </c>
    </row>
    <row r="5158" spans="1:24" x14ac:dyDescent="0.3">
      <c r="A5158">
        <v>974539</v>
      </c>
      <c r="B5158" t="s">
        <v>36269</v>
      </c>
      <c r="C5158" t="s">
        <v>36270</v>
      </c>
      <c r="D5158" t="s">
        <v>36271</v>
      </c>
      <c r="F5158" t="s">
        <v>738</v>
      </c>
      <c r="G5158" t="s">
        <v>43</v>
      </c>
      <c r="H5158" t="s">
        <v>36265</v>
      </c>
      <c r="I5158" t="s">
        <v>36272</v>
      </c>
      <c r="J5158" t="s">
        <v>36273</v>
      </c>
      <c r="K5158">
        <v>33</v>
      </c>
      <c r="N5158" t="s">
        <v>31</v>
      </c>
      <c r="O5158" t="s">
        <v>952</v>
      </c>
      <c r="Q5158" t="s">
        <v>33</v>
      </c>
      <c r="R5158" t="s">
        <v>34</v>
      </c>
      <c r="S5158" t="s">
        <v>36274</v>
      </c>
      <c r="T5158" t="s">
        <v>36275</v>
      </c>
      <c r="W5158" t="s">
        <v>36276</v>
      </c>
      <c r="X5158" t="s">
        <v>38</v>
      </c>
    </row>
    <row r="5159" spans="1:24" x14ac:dyDescent="0.3">
      <c r="A5159">
        <v>974541</v>
      </c>
      <c r="B5159" t="s">
        <v>36277</v>
      </c>
      <c r="C5159" t="s">
        <v>36278</v>
      </c>
      <c r="D5159" t="s">
        <v>36279</v>
      </c>
      <c r="E5159" t="s">
        <v>2632</v>
      </c>
      <c r="F5159" t="s">
        <v>603</v>
      </c>
      <c r="G5159" t="s">
        <v>27</v>
      </c>
      <c r="H5159" t="s">
        <v>36280</v>
      </c>
      <c r="I5159" t="s">
        <v>36281</v>
      </c>
      <c r="J5159" t="s">
        <v>36282</v>
      </c>
      <c r="K5159">
        <v>83</v>
      </c>
      <c r="L5159" t="s">
        <v>36283</v>
      </c>
      <c r="N5159" t="s">
        <v>31</v>
      </c>
      <c r="O5159" t="s">
        <v>419</v>
      </c>
      <c r="Q5159" t="s">
        <v>33</v>
      </c>
      <c r="R5159" t="s">
        <v>34</v>
      </c>
      <c r="S5159" t="s">
        <v>36284</v>
      </c>
      <c r="T5159" t="s">
        <v>7220</v>
      </c>
      <c r="W5159" t="s">
        <v>36285</v>
      </c>
      <c r="X5159" t="s">
        <v>38</v>
      </c>
    </row>
    <row r="5160" spans="1:24" x14ac:dyDescent="0.3">
      <c r="A5160">
        <v>974542</v>
      </c>
      <c r="B5160" t="s">
        <v>36286</v>
      </c>
      <c r="C5160" t="s">
        <v>36287</v>
      </c>
      <c r="D5160" t="s">
        <v>36288</v>
      </c>
      <c r="F5160" t="s">
        <v>92</v>
      </c>
      <c r="G5160" t="s">
        <v>43</v>
      </c>
      <c r="H5160" t="s">
        <v>36289</v>
      </c>
      <c r="I5160" t="s">
        <v>36290</v>
      </c>
      <c r="J5160" t="s">
        <v>36291</v>
      </c>
      <c r="K5160">
        <v>77</v>
      </c>
      <c r="L5160" t="s">
        <v>500</v>
      </c>
      <c r="N5160" t="s">
        <v>68</v>
      </c>
      <c r="O5160" t="s">
        <v>47</v>
      </c>
      <c r="P5160" t="s">
        <v>501</v>
      </c>
      <c r="Q5160" t="s">
        <v>33</v>
      </c>
      <c r="R5160" t="s">
        <v>34</v>
      </c>
      <c r="S5160" t="s">
        <v>36292</v>
      </c>
      <c r="W5160" t="s">
        <v>36293</v>
      </c>
      <c r="X5160" t="s">
        <v>38</v>
      </c>
    </row>
    <row r="5161" spans="1:24" x14ac:dyDescent="0.3">
      <c r="A5161">
        <v>974543</v>
      </c>
      <c r="B5161">
        <v>165613</v>
      </c>
      <c r="C5161" t="s">
        <v>16556</v>
      </c>
      <c r="D5161" t="s">
        <v>16557</v>
      </c>
      <c r="F5161" t="s">
        <v>979</v>
      </c>
      <c r="G5161" t="s">
        <v>43</v>
      </c>
      <c r="H5161" t="s">
        <v>36294</v>
      </c>
      <c r="I5161" t="s">
        <v>36295</v>
      </c>
      <c r="J5161" t="s">
        <v>36296</v>
      </c>
      <c r="K5161">
        <v>77</v>
      </c>
      <c r="L5161" t="s">
        <v>36297</v>
      </c>
      <c r="N5161" t="s">
        <v>31</v>
      </c>
      <c r="O5161" t="s">
        <v>419</v>
      </c>
      <c r="Q5161" t="s">
        <v>33</v>
      </c>
      <c r="R5161" t="s">
        <v>34</v>
      </c>
      <c r="S5161" t="s">
        <v>16563</v>
      </c>
      <c r="W5161" t="s">
        <v>36298</v>
      </c>
      <c r="X5161" t="s">
        <v>38</v>
      </c>
    </row>
    <row r="5162" spans="1:24" x14ac:dyDescent="0.3">
      <c r="A5162">
        <v>974544</v>
      </c>
      <c r="B5162">
        <v>96995</v>
      </c>
      <c r="C5162" t="s">
        <v>22116</v>
      </c>
      <c r="D5162" t="s">
        <v>22117</v>
      </c>
      <c r="F5162" t="s">
        <v>84</v>
      </c>
      <c r="G5162" t="s">
        <v>43</v>
      </c>
      <c r="H5162" t="s">
        <v>36299</v>
      </c>
      <c r="I5162" t="s">
        <v>36300</v>
      </c>
      <c r="J5162" t="s">
        <v>36301</v>
      </c>
      <c r="K5162">
        <v>80</v>
      </c>
      <c r="L5162" t="s">
        <v>8462</v>
      </c>
      <c r="N5162" t="s">
        <v>31</v>
      </c>
      <c r="O5162" t="s">
        <v>47</v>
      </c>
      <c r="Q5162" t="s">
        <v>33</v>
      </c>
      <c r="R5162" t="s">
        <v>34</v>
      </c>
      <c r="S5162" t="s">
        <v>22121</v>
      </c>
      <c r="T5162" t="s">
        <v>22122</v>
      </c>
      <c r="W5162" t="s">
        <v>36302</v>
      </c>
      <c r="X5162" t="s">
        <v>38</v>
      </c>
    </row>
    <row r="5163" spans="1:24" x14ac:dyDescent="0.3">
      <c r="A5163">
        <v>974545</v>
      </c>
      <c r="B5163" t="s">
        <v>36303</v>
      </c>
      <c r="C5163" t="s">
        <v>36304</v>
      </c>
      <c r="D5163" t="s">
        <v>36305</v>
      </c>
      <c r="F5163" t="s">
        <v>562</v>
      </c>
      <c r="G5163" t="s">
        <v>43</v>
      </c>
      <c r="H5163" t="s">
        <v>36306</v>
      </c>
      <c r="I5163" t="s">
        <v>36306</v>
      </c>
      <c r="J5163" t="s">
        <v>36307</v>
      </c>
      <c r="K5163">
        <v>0</v>
      </c>
      <c r="N5163" t="s">
        <v>31</v>
      </c>
      <c r="O5163" t="s">
        <v>32</v>
      </c>
      <c r="Q5163" t="s">
        <v>119</v>
      </c>
      <c r="R5163" t="s">
        <v>120</v>
      </c>
      <c r="S5163" t="s">
        <v>36308</v>
      </c>
      <c r="W5163" t="s">
        <v>4220</v>
      </c>
    </row>
    <row r="5164" spans="1:24" x14ac:dyDescent="0.3">
      <c r="A5164">
        <v>974548</v>
      </c>
      <c r="B5164" t="s">
        <v>36309</v>
      </c>
      <c r="C5164" t="s">
        <v>36310</v>
      </c>
      <c r="D5164" t="s">
        <v>36311</v>
      </c>
      <c r="F5164" t="s">
        <v>165</v>
      </c>
      <c r="G5164" t="s">
        <v>43</v>
      </c>
      <c r="H5164" t="s">
        <v>36312</v>
      </c>
      <c r="I5164" t="s">
        <v>36313</v>
      </c>
      <c r="J5164" t="s">
        <v>36314</v>
      </c>
      <c r="K5164">
        <v>36</v>
      </c>
      <c r="L5164" t="s">
        <v>29898</v>
      </c>
      <c r="N5164" t="s">
        <v>68</v>
      </c>
      <c r="O5164" t="s">
        <v>419</v>
      </c>
      <c r="P5164" t="s">
        <v>400</v>
      </c>
      <c r="Q5164" t="s">
        <v>33</v>
      </c>
      <c r="R5164" t="s">
        <v>34</v>
      </c>
      <c r="S5164" t="s">
        <v>36315</v>
      </c>
      <c r="T5164" t="s">
        <v>13209</v>
      </c>
      <c r="W5164" t="s">
        <v>1839</v>
      </c>
      <c r="X5164" t="s">
        <v>38</v>
      </c>
    </row>
    <row r="5165" spans="1:24" x14ac:dyDescent="0.3">
      <c r="A5165">
        <v>974549</v>
      </c>
      <c r="B5165" t="s">
        <v>36316</v>
      </c>
      <c r="C5165" t="s">
        <v>36317</v>
      </c>
      <c r="D5165" t="s">
        <v>36318</v>
      </c>
      <c r="F5165" t="s">
        <v>112</v>
      </c>
      <c r="G5165" t="s">
        <v>43</v>
      </c>
      <c r="H5165" t="s">
        <v>36319</v>
      </c>
      <c r="I5165" t="s">
        <v>36320</v>
      </c>
      <c r="J5165" t="s">
        <v>36321</v>
      </c>
      <c r="K5165">
        <v>40</v>
      </c>
      <c r="N5165" t="s">
        <v>31</v>
      </c>
      <c r="O5165" t="s">
        <v>47</v>
      </c>
      <c r="Q5165" t="s">
        <v>33</v>
      </c>
      <c r="R5165" t="s">
        <v>34</v>
      </c>
      <c r="S5165" t="s">
        <v>36322</v>
      </c>
      <c r="W5165" t="s">
        <v>4577</v>
      </c>
      <c r="X5165" t="s">
        <v>38</v>
      </c>
    </row>
    <row r="5166" spans="1:24" x14ac:dyDescent="0.3">
      <c r="A5166">
        <v>974550</v>
      </c>
      <c r="B5166" t="s">
        <v>36323</v>
      </c>
      <c r="C5166" t="s">
        <v>36324</v>
      </c>
      <c r="D5166" t="s">
        <v>36325</v>
      </c>
      <c r="F5166" t="s">
        <v>611</v>
      </c>
      <c r="G5166" t="s">
        <v>43</v>
      </c>
      <c r="H5166" t="s">
        <v>36326</v>
      </c>
      <c r="I5166" t="s">
        <v>36327</v>
      </c>
      <c r="J5166" t="s">
        <v>36328</v>
      </c>
      <c r="K5166">
        <v>44</v>
      </c>
      <c r="L5166" t="s">
        <v>36329</v>
      </c>
      <c r="N5166" t="s">
        <v>31</v>
      </c>
      <c r="O5166" t="s">
        <v>419</v>
      </c>
      <c r="Q5166" t="s">
        <v>33</v>
      </c>
      <c r="R5166" t="s">
        <v>34</v>
      </c>
      <c r="S5166" t="s">
        <v>36330</v>
      </c>
      <c r="T5166" t="s">
        <v>646</v>
      </c>
      <c r="W5166" t="s">
        <v>36331</v>
      </c>
      <c r="X5166" t="s">
        <v>38</v>
      </c>
    </row>
    <row r="5167" spans="1:24" x14ac:dyDescent="0.3">
      <c r="A5167">
        <v>974551</v>
      </c>
      <c r="B5167" t="s">
        <v>36332</v>
      </c>
      <c r="C5167" t="s">
        <v>36333</v>
      </c>
      <c r="D5167" t="s">
        <v>36334</v>
      </c>
      <c r="F5167" t="s">
        <v>2244</v>
      </c>
      <c r="G5167" t="s">
        <v>27</v>
      </c>
      <c r="H5167" t="s">
        <v>36335</v>
      </c>
      <c r="I5167" t="s">
        <v>36336</v>
      </c>
      <c r="J5167" t="s">
        <v>36337</v>
      </c>
      <c r="K5167">
        <v>35</v>
      </c>
      <c r="N5167" t="s">
        <v>31</v>
      </c>
      <c r="O5167" t="s">
        <v>47</v>
      </c>
      <c r="Q5167" t="s">
        <v>33</v>
      </c>
      <c r="R5167" t="s">
        <v>34</v>
      </c>
      <c r="S5167" t="e">
        <f>- Neuquén</f>
        <v>#NAME?</v>
      </c>
      <c r="T5167" t="s">
        <v>11896</v>
      </c>
      <c r="W5167" t="s">
        <v>637</v>
      </c>
      <c r="X5167" t="s">
        <v>38</v>
      </c>
    </row>
    <row r="5168" spans="1:24" x14ac:dyDescent="0.3">
      <c r="A5168">
        <v>974552</v>
      </c>
      <c r="B5168">
        <v>315005</v>
      </c>
      <c r="C5168" t="s">
        <v>36338</v>
      </c>
      <c r="D5168" t="s">
        <v>36339</v>
      </c>
      <c r="F5168" t="s">
        <v>1054</v>
      </c>
      <c r="G5168" t="s">
        <v>43</v>
      </c>
      <c r="H5168" t="s">
        <v>36340</v>
      </c>
      <c r="I5168" t="s">
        <v>36341</v>
      </c>
      <c r="J5168" t="s">
        <v>36342</v>
      </c>
      <c r="K5168">
        <v>46</v>
      </c>
      <c r="N5168" t="s">
        <v>31</v>
      </c>
      <c r="O5168" t="s">
        <v>47</v>
      </c>
      <c r="Q5168" t="s">
        <v>33</v>
      </c>
      <c r="R5168" t="s">
        <v>34</v>
      </c>
      <c r="S5168" t="s">
        <v>36343</v>
      </c>
      <c r="W5168" t="s">
        <v>637</v>
      </c>
      <c r="X5168" t="s">
        <v>38</v>
      </c>
    </row>
    <row r="5169" spans="1:24" x14ac:dyDescent="0.3">
      <c r="A5169">
        <v>974553</v>
      </c>
      <c r="B5169">
        <v>310664</v>
      </c>
      <c r="C5169" t="s">
        <v>36344</v>
      </c>
      <c r="D5169" t="s">
        <v>36345</v>
      </c>
      <c r="F5169" t="s">
        <v>292</v>
      </c>
      <c r="G5169" t="s">
        <v>43</v>
      </c>
      <c r="H5169" t="s">
        <v>36340</v>
      </c>
      <c r="I5169" t="s">
        <v>36346</v>
      </c>
      <c r="J5169" t="s">
        <v>36347</v>
      </c>
      <c r="K5169">
        <v>46</v>
      </c>
      <c r="L5169" t="s">
        <v>36348</v>
      </c>
      <c r="N5169" t="s">
        <v>68</v>
      </c>
      <c r="O5169" t="s">
        <v>419</v>
      </c>
      <c r="P5169" t="s">
        <v>690</v>
      </c>
      <c r="Q5169" t="s">
        <v>1586</v>
      </c>
      <c r="R5169" t="s">
        <v>1587</v>
      </c>
      <c r="S5169" t="s">
        <v>36349</v>
      </c>
      <c r="T5169" t="s">
        <v>22963</v>
      </c>
      <c r="W5169" t="s">
        <v>11700</v>
      </c>
      <c r="X5169" t="s">
        <v>38</v>
      </c>
    </row>
    <row r="5170" spans="1:24" x14ac:dyDescent="0.3">
      <c r="A5170">
        <v>974554</v>
      </c>
      <c r="B5170" t="s">
        <v>36350</v>
      </c>
      <c r="C5170" t="s">
        <v>36351</v>
      </c>
      <c r="D5170" t="s">
        <v>36352</v>
      </c>
      <c r="F5170" t="s">
        <v>514</v>
      </c>
      <c r="G5170" t="s">
        <v>43</v>
      </c>
      <c r="H5170" t="s">
        <v>36353</v>
      </c>
      <c r="I5170" t="s">
        <v>36354</v>
      </c>
      <c r="J5170" t="s">
        <v>36355</v>
      </c>
      <c r="K5170">
        <v>78</v>
      </c>
      <c r="N5170" t="s">
        <v>31</v>
      </c>
      <c r="O5170" t="s">
        <v>47</v>
      </c>
      <c r="Q5170" t="s">
        <v>33</v>
      </c>
      <c r="R5170" t="s">
        <v>34</v>
      </c>
      <c r="S5170" t="s">
        <v>36356</v>
      </c>
      <c r="T5170" t="s">
        <v>2372</v>
      </c>
      <c r="W5170" t="s">
        <v>637</v>
      </c>
      <c r="X5170" t="s">
        <v>38</v>
      </c>
    </row>
    <row r="5171" spans="1:24" x14ac:dyDescent="0.3">
      <c r="A5171">
        <v>974555</v>
      </c>
      <c r="B5171">
        <v>331790</v>
      </c>
      <c r="C5171" t="s">
        <v>36357</v>
      </c>
      <c r="D5171" t="s">
        <v>36358</v>
      </c>
      <c r="F5171" t="s">
        <v>738</v>
      </c>
      <c r="G5171" t="s">
        <v>27</v>
      </c>
      <c r="H5171" t="s">
        <v>36359</v>
      </c>
      <c r="I5171" t="s">
        <v>36360</v>
      </c>
      <c r="J5171" t="s">
        <v>36361</v>
      </c>
      <c r="K5171">
        <v>73</v>
      </c>
      <c r="N5171" t="s">
        <v>31</v>
      </c>
      <c r="O5171" t="s">
        <v>47</v>
      </c>
      <c r="Q5171" t="s">
        <v>33</v>
      </c>
      <c r="R5171" t="s">
        <v>34</v>
      </c>
      <c r="S5171" t="s">
        <v>36362</v>
      </c>
      <c r="T5171" t="s">
        <v>390</v>
      </c>
      <c r="W5171" t="s">
        <v>36363</v>
      </c>
      <c r="X5171" t="s">
        <v>38</v>
      </c>
    </row>
    <row r="5172" spans="1:24" x14ac:dyDescent="0.3">
      <c r="A5172">
        <v>974556</v>
      </c>
      <c r="B5172">
        <v>174620</v>
      </c>
      <c r="C5172" t="s">
        <v>36232</v>
      </c>
      <c r="D5172" t="s">
        <v>36233</v>
      </c>
      <c r="F5172" t="s">
        <v>258</v>
      </c>
      <c r="G5172" t="s">
        <v>27</v>
      </c>
      <c r="H5172" t="s">
        <v>36364</v>
      </c>
      <c r="I5172" t="s">
        <v>36365</v>
      </c>
      <c r="J5172" t="s">
        <v>36366</v>
      </c>
      <c r="K5172">
        <v>2</v>
      </c>
      <c r="L5172" t="s">
        <v>4845</v>
      </c>
      <c r="N5172" t="s">
        <v>68</v>
      </c>
      <c r="O5172" t="s">
        <v>419</v>
      </c>
      <c r="P5172" t="s">
        <v>577</v>
      </c>
      <c r="Q5172" t="s">
        <v>33</v>
      </c>
      <c r="R5172" t="s">
        <v>34</v>
      </c>
      <c r="S5172" t="s">
        <v>36237</v>
      </c>
      <c r="W5172" t="s">
        <v>8824</v>
      </c>
    </row>
    <row r="5173" spans="1:24" x14ac:dyDescent="0.3">
      <c r="A5173">
        <v>974557</v>
      </c>
      <c r="B5173" t="s">
        <v>36367</v>
      </c>
      <c r="C5173" t="s">
        <v>36368</v>
      </c>
      <c r="D5173" t="s">
        <v>36369</v>
      </c>
      <c r="F5173" t="s">
        <v>292</v>
      </c>
      <c r="G5173" t="s">
        <v>43</v>
      </c>
      <c r="H5173" t="s">
        <v>36370</v>
      </c>
      <c r="I5173" t="s">
        <v>36371</v>
      </c>
      <c r="J5173" t="s">
        <v>36372</v>
      </c>
      <c r="K5173">
        <v>74</v>
      </c>
      <c r="N5173" t="s">
        <v>31</v>
      </c>
      <c r="O5173" t="s">
        <v>47</v>
      </c>
      <c r="Q5173" t="s">
        <v>33</v>
      </c>
      <c r="R5173" t="s">
        <v>34</v>
      </c>
      <c r="S5173" t="s">
        <v>36373</v>
      </c>
      <c r="W5173" t="s">
        <v>24200</v>
      </c>
      <c r="X5173" t="s">
        <v>38</v>
      </c>
    </row>
    <row r="5174" spans="1:24" x14ac:dyDescent="0.3">
      <c r="A5174">
        <v>974558</v>
      </c>
      <c r="B5174" t="s">
        <v>36374</v>
      </c>
      <c r="C5174" t="s">
        <v>36375</v>
      </c>
      <c r="D5174" t="s">
        <v>36376</v>
      </c>
      <c r="F5174" t="s">
        <v>1001</v>
      </c>
      <c r="G5174" t="s">
        <v>27</v>
      </c>
      <c r="H5174" t="s">
        <v>36377</v>
      </c>
      <c r="J5174" t="s">
        <v>36378</v>
      </c>
      <c r="N5174" t="s">
        <v>31</v>
      </c>
      <c r="R5174" t="s">
        <v>78</v>
      </c>
      <c r="S5174" t="s">
        <v>36379</v>
      </c>
      <c r="T5174" t="s">
        <v>6999</v>
      </c>
      <c r="W5174" t="s">
        <v>637</v>
      </c>
    </row>
    <row r="5175" spans="1:24" x14ac:dyDescent="0.3">
      <c r="A5175">
        <v>974559</v>
      </c>
      <c r="B5175" t="s">
        <v>36380</v>
      </c>
      <c r="C5175" t="s">
        <v>36381</v>
      </c>
      <c r="D5175" t="s">
        <v>36382</v>
      </c>
      <c r="F5175" t="s">
        <v>270</v>
      </c>
      <c r="G5175" t="s">
        <v>43</v>
      </c>
      <c r="H5175" t="s">
        <v>36383</v>
      </c>
      <c r="I5175" t="s">
        <v>36384</v>
      </c>
      <c r="J5175" t="s">
        <v>36385</v>
      </c>
      <c r="K5175">
        <v>70</v>
      </c>
      <c r="N5175" t="s">
        <v>31</v>
      </c>
      <c r="O5175" t="s">
        <v>47</v>
      </c>
      <c r="Q5175" t="s">
        <v>33</v>
      </c>
      <c r="R5175" t="s">
        <v>34</v>
      </c>
      <c r="S5175" t="s">
        <v>36386</v>
      </c>
      <c r="W5175" t="s">
        <v>1133</v>
      </c>
      <c r="X5175" t="s">
        <v>38</v>
      </c>
    </row>
    <row r="5176" spans="1:24" x14ac:dyDescent="0.3">
      <c r="A5176">
        <v>974561</v>
      </c>
      <c r="B5176">
        <v>101607</v>
      </c>
      <c r="C5176" t="s">
        <v>22490</v>
      </c>
      <c r="D5176" t="s">
        <v>22491</v>
      </c>
      <c r="E5176" t="s">
        <v>195</v>
      </c>
      <c r="F5176" t="s">
        <v>1360</v>
      </c>
      <c r="G5176" t="s">
        <v>43</v>
      </c>
      <c r="H5176" t="s">
        <v>36387</v>
      </c>
      <c r="I5176" t="s">
        <v>36388</v>
      </c>
      <c r="J5176" t="s">
        <v>36389</v>
      </c>
      <c r="K5176">
        <v>72</v>
      </c>
      <c r="L5176" t="s">
        <v>36390</v>
      </c>
      <c r="N5176" t="s">
        <v>68</v>
      </c>
      <c r="O5176" t="s">
        <v>419</v>
      </c>
      <c r="P5176" t="s">
        <v>370</v>
      </c>
      <c r="Q5176" t="s">
        <v>33</v>
      </c>
      <c r="R5176" t="s">
        <v>34</v>
      </c>
      <c r="S5176" t="s">
        <v>22495</v>
      </c>
      <c r="W5176" t="s">
        <v>36391</v>
      </c>
      <c r="X5176" t="s">
        <v>38</v>
      </c>
    </row>
    <row r="5177" spans="1:24" x14ac:dyDescent="0.3">
      <c r="A5177">
        <v>974562</v>
      </c>
      <c r="B5177">
        <v>262011</v>
      </c>
      <c r="C5177" t="s">
        <v>36392</v>
      </c>
      <c r="D5177" t="s">
        <v>36393</v>
      </c>
      <c r="F5177" t="s">
        <v>507</v>
      </c>
      <c r="G5177" t="s">
        <v>43</v>
      </c>
      <c r="H5177" t="s">
        <v>36394</v>
      </c>
      <c r="I5177" t="s">
        <v>36395</v>
      </c>
      <c r="J5177" t="s">
        <v>36396</v>
      </c>
      <c r="K5177">
        <v>56</v>
      </c>
      <c r="N5177" t="s">
        <v>31</v>
      </c>
      <c r="O5177" t="s">
        <v>47</v>
      </c>
      <c r="Q5177" t="s">
        <v>33</v>
      </c>
      <c r="R5177" t="s">
        <v>34</v>
      </c>
      <c r="S5177" t="s">
        <v>36397</v>
      </c>
      <c r="W5177" t="s">
        <v>36398</v>
      </c>
      <c r="X5177" t="s">
        <v>38</v>
      </c>
    </row>
    <row r="5178" spans="1:24" x14ac:dyDescent="0.3">
      <c r="A5178">
        <v>974564</v>
      </c>
      <c r="B5178">
        <v>25564</v>
      </c>
      <c r="C5178" t="s">
        <v>36399</v>
      </c>
      <c r="D5178" t="s">
        <v>36400</v>
      </c>
      <c r="E5178" t="s">
        <v>195</v>
      </c>
      <c r="F5178" t="s">
        <v>2210</v>
      </c>
      <c r="G5178" t="s">
        <v>27</v>
      </c>
      <c r="H5178" t="s">
        <v>36401</v>
      </c>
      <c r="I5178" t="s">
        <v>36402</v>
      </c>
      <c r="J5178" t="s">
        <v>36403</v>
      </c>
      <c r="K5178">
        <v>13</v>
      </c>
      <c r="N5178" t="s">
        <v>31</v>
      </c>
      <c r="O5178" t="s">
        <v>47</v>
      </c>
      <c r="Q5178" t="s">
        <v>33</v>
      </c>
      <c r="R5178" t="s">
        <v>34</v>
      </c>
      <c r="S5178" t="s">
        <v>36404</v>
      </c>
      <c r="W5178" t="s">
        <v>36405</v>
      </c>
      <c r="X5178" t="s">
        <v>60</v>
      </c>
    </row>
    <row r="5179" spans="1:24" x14ac:dyDescent="0.3">
      <c r="A5179">
        <v>974566</v>
      </c>
      <c r="B5179" t="s">
        <v>36406</v>
      </c>
      <c r="C5179" t="s">
        <v>36407</v>
      </c>
      <c r="D5179" t="s">
        <v>36408</v>
      </c>
      <c r="E5179" t="s">
        <v>195</v>
      </c>
      <c r="F5179" t="s">
        <v>365</v>
      </c>
      <c r="G5179" t="s">
        <v>43</v>
      </c>
      <c r="H5179" t="s">
        <v>36409</v>
      </c>
      <c r="I5179" t="s">
        <v>36410</v>
      </c>
      <c r="J5179" t="s">
        <v>36411</v>
      </c>
      <c r="K5179">
        <v>55</v>
      </c>
      <c r="N5179" t="s">
        <v>31</v>
      </c>
      <c r="O5179" t="s">
        <v>47</v>
      </c>
      <c r="Q5179" t="s">
        <v>33</v>
      </c>
      <c r="R5179" t="s">
        <v>34</v>
      </c>
      <c r="S5179" t="s">
        <v>36412</v>
      </c>
      <c r="T5179" t="s">
        <v>1828</v>
      </c>
      <c r="W5179" t="s">
        <v>35253</v>
      </c>
      <c r="X5179" t="s">
        <v>38</v>
      </c>
    </row>
    <row r="5180" spans="1:24" x14ac:dyDescent="0.3">
      <c r="A5180">
        <v>974567</v>
      </c>
      <c r="B5180">
        <v>264345</v>
      </c>
      <c r="C5180" t="s">
        <v>36413</v>
      </c>
      <c r="D5180" t="s">
        <v>36414</v>
      </c>
      <c r="F5180" t="s">
        <v>63</v>
      </c>
      <c r="G5180" t="s">
        <v>27</v>
      </c>
      <c r="H5180" t="s">
        <v>36415</v>
      </c>
      <c r="I5180" t="s">
        <v>36416</v>
      </c>
      <c r="J5180" t="s">
        <v>36417</v>
      </c>
      <c r="K5180">
        <v>56</v>
      </c>
      <c r="M5180" t="s">
        <v>36418</v>
      </c>
      <c r="N5180" t="s">
        <v>68</v>
      </c>
      <c r="O5180" t="s">
        <v>419</v>
      </c>
      <c r="P5180" t="s">
        <v>36419</v>
      </c>
      <c r="Q5180" t="s">
        <v>33</v>
      </c>
      <c r="R5180" t="s">
        <v>34</v>
      </c>
      <c r="S5180" t="s">
        <v>36420</v>
      </c>
      <c r="T5180" t="s">
        <v>793</v>
      </c>
      <c r="W5180" t="s">
        <v>11700</v>
      </c>
      <c r="X5180" t="s">
        <v>38</v>
      </c>
    </row>
    <row r="5181" spans="1:24" x14ac:dyDescent="0.3">
      <c r="A5181">
        <v>974568</v>
      </c>
      <c r="B5181" t="s">
        <v>36421</v>
      </c>
      <c r="C5181" t="s">
        <v>36422</v>
      </c>
      <c r="D5181" t="s">
        <v>36423</v>
      </c>
      <c r="E5181" t="s">
        <v>195</v>
      </c>
      <c r="F5181" t="s">
        <v>6221</v>
      </c>
      <c r="G5181" t="s">
        <v>43</v>
      </c>
      <c r="H5181" t="s">
        <v>36424</v>
      </c>
      <c r="I5181" t="s">
        <v>36425</v>
      </c>
      <c r="J5181" t="s">
        <v>36426</v>
      </c>
      <c r="K5181">
        <v>25</v>
      </c>
      <c r="N5181" t="s">
        <v>31</v>
      </c>
      <c r="O5181" t="s">
        <v>47</v>
      </c>
      <c r="Q5181" t="s">
        <v>119</v>
      </c>
      <c r="R5181" t="s">
        <v>120</v>
      </c>
      <c r="S5181" t="s">
        <v>36427</v>
      </c>
      <c r="T5181" t="s">
        <v>58</v>
      </c>
      <c r="W5181" t="s">
        <v>36428</v>
      </c>
      <c r="X5181" t="s">
        <v>60</v>
      </c>
    </row>
    <row r="5182" spans="1:24" x14ac:dyDescent="0.3">
      <c r="A5182">
        <v>974569</v>
      </c>
      <c r="B5182">
        <v>331790</v>
      </c>
      <c r="C5182" t="s">
        <v>36357</v>
      </c>
      <c r="D5182" t="s">
        <v>36358</v>
      </c>
      <c r="F5182" t="s">
        <v>738</v>
      </c>
      <c r="G5182" t="s">
        <v>27</v>
      </c>
      <c r="H5182" t="s">
        <v>36429</v>
      </c>
      <c r="I5182" t="s">
        <v>36429</v>
      </c>
      <c r="J5182" t="s">
        <v>36430</v>
      </c>
      <c r="K5182">
        <v>0</v>
      </c>
      <c r="L5182" t="s">
        <v>36431</v>
      </c>
      <c r="N5182" t="s">
        <v>68</v>
      </c>
      <c r="O5182" t="s">
        <v>47</v>
      </c>
      <c r="P5182" t="s">
        <v>36432</v>
      </c>
      <c r="Q5182" t="s">
        <v>33</v>
      </c>
      <c r="R5182" t="s">
        <v>34</v>
      </c>
      <c r="S5182" t="s">
        <v>36362</v>
      </c>
      <c r="T5182" t="s">
        <v>390</v>
      </c>
      <c r="W5182" t="s">
        <v>36363</v>
      </c>
    </row>
    <row r="5183" spans="1:24" x14ac:dyDescent="0.3">
      <c r="A5183">
        <v>974570</v>
      </c>
      <c r="B5183" t="s">
        <v>36433</v>
      </c>
      <c r="C5183" t="s">
        <v>36434</v>
      </c>
      <c r="D5183" t="s">
        <v>36435</v>
      </c>
      <c r="E5183" t="s">
        <v>2001</v>
      </c>
      <c r="F5183" t="s">
        <v>292</v>
      </c>
      <c r="G5183" t="s">
        <v>27</v>
      </c>
      <c r="H5183" t="s">
        <v>36436</v>
      </c>
      <c r="I5183" t="s">
        <v>36437</v>
      </c>
      <c r="J5183" t="s">
        <v>36438</v>
      </c>
      <c r="K5183">
        <v>35</v>
      </c>
      <c r="L5183" t="s">
        <v>637</v>
      </c>
      <c r="N5183" t="s">
        <v>68</v>
      </c>
      <c r="O5183" t="s">
        <v>158</v>
      </c>
      <c r="P5183" t="s">
        <v>147</v>
      </c>
      <c r="Q5183" t="s">
        <v>33</v>
      </c>
      <c r="R5183" t="s">
        <v>34</v>
      </c>
      <c r="S5183" t="s">
        <v>36439</v>
      </c>
      <c r="T5183" t="s">
        <v>36</v>
      </c>
      <c r="W5183" t="s">
        <v>28680</v>
      </c>
      <c r="X5183" t="s">
        <v>38</v>
      </c>
    </row>
    <row r="5184" spans="1:24" x14ac:dyDescent="0.3">
      <c r="A5184">
        <v>974572</v>
      </c>
      <c r="B5184">
        <v>258557</v>
      </c>
      <c r="C5184" t="s">
        <v>36440</v>
      </c>
      <c r="D5184" t="s">
        <v>36441</v>
      </c>
      <c r="F5184" t="s">
        <v>514</v>
      </c>
      <c r="G5184" t="s">
        <v>43</v>
      </c>
      <c r="H5184" t="s">
        <v>36442</v>
      </c>
      <c r="I5184" t="s">
        <v>36443</v>
      </c>
      <c r="J5184" t="s">
        <v>36444</v>
      </c>
      <c r="K5184">
        <v>35</v>
      </c>
      <c r="M5184" t="s">
        <v>924</v>
      </c>
      <c r="N5184" t="s">
        <v>68</v>
      </c>
      <c r="O5184" t="s">
        <v>419</v>
      </c>
      <c r="P5184" t="s">
        <v>635</v>
      </c>
      <c r="Q5184" t="s">
        <v>33</v>
      </c>
      <c r="R5184" t="s">
        <v>34</v>
      </c>
      <c r="S5184" t="s">
        <v>36445</v>
      </c>
      <c r="W5184" t="s">
        <v>24634</v>
      </c>
      <c r="X5184" t="s">
        <v>38</v>
      </c>
    </row>
    <row r="5185" spans="1:24" x14ac:dyDescent="0.3">
      <c r="A5185">
        <v>974573</v>
      </c>
      <c r="B5185">
        <v>257631</v>
      </c>
      <c r="C5185" t="s">
        <v>36446</v>
      </c>
      <c r="D5185" t="s">
        <v>36447</v>
      </c>
      <c r="F5185" t="s">
        <v>125</v>
      </c>
      <c r="G5185" t="s">
        <v>27</v>
      </c>
      <c r="H5185" t="s">
        <v>36448</v>
      </c>
      <c r="I5185" t="s">
        <v>36449</v>
      </c>
      <c r="J5185" t="s">
        <v>36450</v>
      </c>
      <c r="K5185">
        <v>52</v>
      </c>
      <c r="L5185" t="s">
        <v>924</v>
      </c>
      <c r="N5185" t="s">
        <v>68</v>
      </c>
      <c r="O5185" t="s">
        <v>419</v>
      </c>
      <c r="P5185" t="s">
        <v>635</v>
      </c>
      <c r="Q5185" t="s">
        <v>33</v>
      </c>
      <c r="R5185" t="s">
        <v>34</v>
      </c>
      <c r="S5185" t="s">
        <v>36451</v>
      </c>
      <c r="T5185" t="s">
        <v>6375</v>
      </c>
      <c r="W5185" t="s">
        <v>10234</v>
      </c>
      <c r="X5185" t="s">
        <v>38</v>
      </c>
    </row>
    <row r="5186" spans="1:24" x14ac:dyDescent="0.3">
      <c r="A5186">
        <v>974575</v>
      </c>
      <c r="B5186" t="s">
        <v>36452</v>
      </c>
      <c r="C5186" t="s">
        <v>36453</v>
      </c>
      <c r="D5186" t="s">
        <v>36454</v>
      </c>
      <c r="F5186" t="s">
        <v>507</v>
      </c>
      <c r="G5186" t="s">
        <v>27</v>
      </c>
      <c r="H5186" t="s">
        <v>36455</v>
      </c>
      <c r="I5186" t="s">
        <v>36456</v>
      </c>
      <c r="J5186" t="s">
        <v>36457</v>
      </c>
      <c r="K5186">
        <v>59</v>
      </c>
      <c r="L5186" t="s">
        <v>557</v>
      </c>
      <c r="N5186" t="s">
        <v>68</v>
      </c>
      <c r="O5186" t="s">
        <v>419</v>
      </c>
      <c r="P5186" t="s">
        <v>469</v>
      </c>
      <c r="Q5186" t="s">
        <v>33</v>
      </c>
      <c r="R5186" t="s">
        <v>34</v>
      </c>
      <c r="S5186" t="s">
        <v>36458</v>
      </c>
      <c r="W5186" t="s">
        <v>2931</v>
      </c>
      <c r="X5186" t="s">
        <v>38</v>
      </c>
    </row>
    <row r="5187" spans="1:24" x14ac:dyDescent="0.3">
      <c r="A5187">
        <v>974576</v>
      </c>
      <c r="B5187">
        <v>116961</v>
      </c>
      <c r="C5187" t="s">
        <v>36459</v>
      </c>
      <c r="D5187" t="s">
        <v>36460</v>
      </c>
      <c r="E5187" t="s">
        <v>195</v>
      </c>
      <c r="F5187" t="s">
        <v>920</v>
      </c>
      <c r="G5187" t="s">
        <v>43</v>
      </c>
      <c r="H5187" t="s">
        <v>36461</v>
      </c>
      <c r="I5187" t="s">
        <v>36462</v>
      </c>
      <c r="J5187" t="s">
        <v>36463</v>
      </c>
      <c r="K5187">
        <v>84</v>
      </c>
      <c r="L5187" t="s">
        <v>781</v>
      </c>
      <c r="N5187" t="s">
        <v>68</v>
      </c>
      <c r="O5187" t="s">
        <v>419</v>
      </c>
      <c r="P5187" t="s">
        <v>1740</v>
      </c>
      <c r="Q5187" t="s">
        <v>33</v>
      </c>
      <c r="R5187" t="s">
        <v>34</v>
      </c>
      <c r="S5187" t="s">
        <v>36464</v>
      </c>
      <c r="T5187" t="s">
        <v>646</v>
      </c>
      <c r="W5187" t="s">
        <v>34227</v>
      </c>
      <c r="X5187" t="s">
        <v>38</v>
      </c>
    </row>
    <row r="5188" spans="1:24" x14ac:dyDescent="0.3">
      <c r="A5188">
        <v>974577</v>
      </c>
      <c r="B5188" t="s">
        <v>36465</v>
      </c>
      <c r="C5188" t="s">
        <v>36466</v>
      </c>
      <c r="D5188" t="s">
        <v>36467</v>
      </c>
      <c r="E5188" t="s">
        <v>101</v>
      </c>
      <c r="F5188" t="s">
        <v>92</v>
      </c>
      <c r="G5188" t="s">
        <v>27</v>
      </c>
      <c r="H5188" t="s">
        <v>36468</v>
      </c>
      <c r="I5188" t="s">
        <v>36469</v>
      </c>
      <c r="J5188" t="s">
        <v>36470</v>
      </c>
      <c r="K5188">
        <v>84</v>
      </c>
      <c r="L5188" t="s">
        <v>8571</v>
      </c>
      <c r="N5188" t="s">
        <v>68</v>
      </c>
      <c r="O5188" t="s">
        <v>419</v>
      </c>
      <c r="P5188" t="s">
        <v>5648</v>
      </c>
      <c r="Q5188" t="s">
        <v>33</v>
      </c>
      <c r="R5188" t="s">
        <v>34</v>
      </c>
      <c r="S5188" t="s">
        <v>36471</v>
      </c>
      <c r="T5188" t="s">
        <v>3002</v>
      </c>
      <c r="W5188" t="s">
        <v>422</v>
      </c>
      <c r="X5188" t="s">
        <v>38</v>
      </c>
    </row>
    <row r="5189" spans="1:24" x14ac:dyDescent="0.3">
      <c r="A5189">
        <v>974578</v>
      </c>
      <c r="B5189" t="s">
        <v>36472</v>
      </c>
      <c r="C5189" t="s">
        <v>36473</v>
      </c>
      <c r="D5189" t="s">
        <v>36474</v>
      </c>
      <c r="E5189" t="s">
        <v>140</v>
      </c>
      <c r="F5189" t="s">
        <v>1001</v>
      </c>
      <c r="G5189" t="s">
        <v>43</v>
      </c>
      <c r="H5189" t="s">
        <v>36475</v>
      </c>
      <c r="I5189" t="s">
        <v>36476</v>
      </c>
      <c r="J5189" t="s">
        <v>36477</v>
      </c>
      <c r="K5189">
        <v>85</v>
      </c>
      <c r="L5189" t="s">
        <v>36478</v>
      </c>
      <c r="N5189" t="s">
        <v>68</v>
      </c>
      <c r="O5189" t="s">
        <v>419</v>
      </c>
      <c r="P5189" t="s">
        <v>202</v>
      </c>
      <c r="Q5189" t="s">
        <v>33</v>
      </c>
      <c r="R5189" t="s">
        <v>34</v>
      </c>
      <c r="S5189" t="s">
        <v>36479</v>
      </c>
      <c r="T5189" t="s">
        <v>36480</v>
      </c>
      <c r="W5189" t="s">
        <v>36481</v>
      </c>
      <c r="X5189" t="s">
        <v>38</v>
      </c>
    </row>
    <row r="5190" spans="1:24" x14ac:dyDescent="0.3">
      <c r="A5190">
        <v>974579</v>
      </c>
      <c r="B5190">
        <v>70208</v>
      </c>
      <c r="C5190" t="s">
        <v>11308</v>
      </c>
      <c r="D5190" t="s">
        <v>11309</v>
      </c>
      <c r="E5190" t="s">
        <v>140</v>
      </c>
      <c r="F5190" t="s">
        <v>75</v>
      </c>
      <c r="G5190" t="s">
        <v>43</v>
      </c>
      <c r="H5190" t="s">
        <v>36482</v>
      </c>
      <c r="I5190" t="s">
        <v>36483</v>
      </c>
      <c r="J5190" t="s">
        <v>36484</v>
      </c>
      <c r="K5190">
        <v>188</v>
      </c>
      <c r="N5190" t="s">
        <v>31</v>
      </c>
      <c r="O5190" t="s">
        <v>468</v>
      </c>
      <c r="Q5190" t="s">
        <v>33</v>
      </c>
      <c r="R5190" t="s">
        <v>34</v>
      </c>
      <c r="S5190" t="s">
        <v>11312</v>
      </c>
      <c r="T5190" s="1">
        <v>45323</v>
      </c>
      <c r="W5190" t="s">
        <v>36485</v>
      </c>
      <c r="X5190" t="s">
        <v>38</v>
      </c>
    </row>
    <row r="5191" spans="1:24" x14ac:dyDescent="0.3">
      <c r="A5191">
        <v>974582</v>
      </c>
      <c r="B5191">
        <v>262521</v>
      </c>
      <c r="C5191" t="s">
        <v>36486</v>
      </c>
      <c r="D5191" t="s">
        <v>36487</v>
      </c>
      <c r="F5191" t="s">
        <v>1054</v>
      </c>
      <c r="G5191" t="s">
        <v>43</v>
      </c>
      <c r="H5191" t="s">
        <v>36488</v>
      </c>
      <c r="I5191" t="s">
        <v>36488</v>
      </c>
      <c r="J5191" t="s">
        <v>36489</v>
      </c>
      <c r="K5191">
        <v>0</v>
      </c>
      <c r="N5191" t="s">
        <v>31</v>
      </c>
      <c r="O5191" t="s">
        <v>468</v>
      </c>
      <c r="R5191" t="s">
        <v>903</v>
      </c>
      <c r="S5191" t="s">
        <v>36490</v>
      </c>
      <c r="T5191" t="s">
        <v>36491</v>
      </c>
      <c r="W5191" t="s">
        <v>4938</v>
      </c>
    </row>
    <row r="5192" spans="1:24" x14ac:dyDescent="0.3">
      <c r="A5192">
        <v>974583</v>
      </c>
      <c r="B5192" t="s">
        <v>36492</v>
      </c>
      <c r="C5192" t="s">
        <v>36493</v>
      </c>
      <c r="D5192" t="s">
        <v>36494</v>
      </c>
      <c r="E5192" t="s">
        <v>185</v>
      </c>
      <c r="F5192" t="s">
        <v>485</v>
      </c>
      <c r="G5192" t="s">
        <v>27</v>
      </c>
      <c r="H5192" t="s">
        <v>36495</v>
      </c>
      <c r="I5192" t="s">
        <v>36496</v>
      </c>
      <c r="J5192" t="s">
        <v>36497</v>
      </c>
      <c r="K5192">
        <v>66</v>
      </c>
      <c r="N5192" t="s">
        <v>68</v>
      </c>
      <c r="O5192" t="s">
        <v>468</v>
      </c>
      <c r="P5192" t="s">
        <v>36498</v>
      </c>
      <c r="Q5192" t="s">
        <v>33</v>
      </c>
      <c r="R5192" t="s">
        <v>34</v>
      </c>
      <c r="S5192" t="s">
        <v>36499</v>
      </c>
      <c r="T5192" t="s">
        <v>390</v>
      </c>
      <c r="W5192" t="s">
        <v>36485</v>
      </c>
      <c r="X5192" t="s">
        <v>38</v>
      </c>
    </row>
    <row r="5193" spans="1:24" x14ac:dyDescent="0.3">
      <c r="A5193">
        <v>974584</v>
      </c>
      <c r="B5193">
        <v>134467</v>
      </c>
      <c r="C5193" t="s">
        <v>6400</v>
      </c>
      <c r="D5193" t="s">
        <v>6401</v>
      </c>
      <c r="E5193" t="s">
        <v>140</v>
      </c>
      <c r="F5193" t="s">
        <v>1156</v>
      </c>
      <c r="G5193" t="s">
        <v>43</v>
      </c>
      <c r="H5193" t="s">
        <v>36500</v>
      </c>
      <c r="I5193" t="s">
        <v>36500</v>
      </c>
      <c r="J5193" t="s">
        <v>36501</v>
      </c>
      <c r="K5193">
        <v>0</v>
      </c>
      <c r="N5193" t="s">
        <v>31</v>
      </c>
      <c r="O5193" t="s">
        <v>47</v>
      </c>
      <c r="Q5193" t="s">
        <v>1586</v>
      </c>
      <c r="R5193" t="s">
        <v>1587</v>
      </c>
      <c r="S5193" t="s">
        <v>6407</v>
      </c>
      <c r="T5193" t="s">
        <v>149</v>
      </c>
      <c r="W5193" t="s">
        <v>2688</v>
      </c>
    </row>
    <row r="5194" spans="1:24" x14ac:dyDescent="0.3">
      <c r="A5194">
        <v>974586</v>
      </c>
      <c r="B5194">
        <v>300060</v>
      </c>
      <c r="C5194" t="s">
        <v>35456</v>
      </c>
      <c r="D5194" t="s">
        <v>35457</v>
      </c>
      <c r="F5194" t="s">
        <v>603</v>
      </c>
      <c r="G5194" t="s">
        <v>27</v>
      </c>
      <c r="H5194" t="s">
        <v>36502</v>
      </c>
      <c r="I5194" t="s">
        <v>36503</v>
      </c>
      <c r="J5194" t="s">
        <v>36504</v>
      </c>
      <c r="K5194">
        <v>81</v>
      </c>
      <c r="L5194" t="s">
        <v>24749</v>
      </c>
      <c r="N5194" t="s">
        <v>68</v>
      </c>
      <c r="O5194" t="s">
        <v>419</v>
      </c>
      <c r="P5194" t="s">
        <v>519</v>
      </c>
      <c r="Q5194" t="s">
        <v>33</v>
      </c>
      <c r="R5194" t="s">
        <v>34</v>
      </c>
      <c r="S5194" t="s">
        <v>35460</v>
      </c>
      <c r="T5194" t="s">
        <v>265</v>
      </c>
      <c r="W5194" t="s">
        <v>36505</v>
      </c>
      <c r="X5194" t="s">
        <v>38</v>
      </c>
    </row>
    <row r="5195" spans="1:24" x14ac:dyDescent="0.3">
      <c r="A5195">
        <v>974587</v>
      </c>
      <c r="B5195">
        <v>291775</v>
      </c>
      <c r="C5195" t="s">
        <v>36506</v>
      </c>
      <c r="D5195" t="s">
        <v>36507</v>
      </c>
      <c r="F5195" t="s">
        <v>970</v>
      </c>
      <c r="G5195" t="s">
        <v>27</v>
      </c>
      <c r="H5195" t="s">
        <v>36508</v>
      </c>
      <c r="I5195" t="s">
        <v>36509</v>
      </c>
      <c r="J5195" t="s">
        <v>36510</v>
      </c>
      <c r="K5195">
        <v>65</v>
      </c>
      <c r="L5195" t="s">
        <v>36511</v>
      </c>
      <c r="N5195" t="s">
        <v>31</v>
      </c>
      <c r="O5195" t="s">
        <v>3200</v>
      </c>
      <c r="Q5195" t="s">
        <v>119</v>
      </c>
      <c r="R5195" t="s">
        <v>120</v>
      </c>
      <c r="S5195" t="s">
        <v>36512</v>
      </c>
      <c r="T5195" t="s">
        <v>1698</v>
      </c>
      <c r="W5195" t="s">
        <v>11700</v>
      </c>
      <c r="X5195" t="s">
        <v>38</v>
      </c>
    </row>
    <row r="5196" spans="1:24" x14ac:dyDescent="0.3">
      <c r="A5196">
        <v>974588</v>
      </c>
      <c r="B5196" t="s">
        <v>36513</v>
      </c>
      <c r="C5196" t="s">
        <v>36514</v>
      </c>
      <c r="D5196" t="s">
        <v>36515</v>
      </c>
      <c r="E5196" t="s">
        <v>425</v>
      </c>
      <c r="F5196" t="s">
        <v>818</v>
      </c>
      <c r="G5196" t="s">
        <v>27</v>
      </c>
      <c r="H5196" t="s">
        <v>36516</v>
      </c>
      <c r="I5196" t="s">
        <v>36517</v>
      </c>
      <c r="J5196" t="s">
        <v>36518</v>
      </c>
      <c r="K5196">
        <v>53</v>
      </c>
      <c r="L5196" t="s">
        <v>2023</v>
      </c>
      <c r="N5196" t="s">
        <v>68</v>
      </c>
      <c r="O5196" t="s">
        <v>47</v>
      </c>
      <c r="P5196" t="s">
        <v>2024</v>
      </c>
      <c r="Q5196" t="s">
        <v>33</v>
      </c>
      <c r="R5196" t="s">
        <v>34</v>
      </c>
      <c r="S5196" t="s">
        <v>36519</v>
      </c>
      <c r="W5196" t="s">
        <v>36520</v>
      </c>
      <c r="X5196" t="s">
        <v>38</v>
      </c>
    </row>
    <row r="5197" spans="1:24" x14ac:dyDescent="0.3">
      <c r="A5197">
        <v>974589</v>
      </c>
      <c r="B5197" t="s">
        <v>36521</v>
      </c>
      <c r="C5197" t="s">
        <v>36522</v>
      </c>
      <c r="D5197" t="s">
        <v>36523</v>
      </c>
      <c r="E5197" t="s">
        <v>140</v>
      </c>
      <c r="F5197" t="s">
        <v>2617</v>
      </c>
      <c r="G5197" t="s">
        <v>27</v>
      </c>
      <c r="H5197" t="s">
        <v>36524</v>
      </c>
      <c r="I5197" t="s">
        <v>36525</v>
      </c>
      <c r="J5197" t="s">
        <v>36526</v>
      </c>
      <c r="K5197">
        <v>35</v>
      </c>
      <c r="M5197" t="s">
        <v>36527</v>
      </c>
      <c r="N5197" t="s">
        <v>68</v>
      </c>
      <c r="O5197" t="s">
        <v>170</v>
      </c>
      <c r="P5197" t="s">
        <v>5181</v>
      </c>
      <c r="Q5197" t="s">
        <v>33</v>
      </c>
      <c r="R5197" t="s">
        <v>34</v>
      </c>
      <c r="S5197" t="s">
        <v>36528</v>
      </c>
      <c r="W5197" t="s">
        <v>11684</v>
      </c>
      <c r="X5197" t="s">
        <v>1251</v>
      </c>
    </row>
    <row r="5198" spans="1:24" x14ac:dyDescent="0.3">
      <c r="A5198">
        <v>974590</v>
      </c>
      <c r="B5198" t="s">
        <v>36529</v>
      </c>
      <c r="C5198" t="s">
        <v>36530</v>
      </c>
      <c r="D5198" t="s">
        <v>36531</v>
      </c>
      <c r="F5198" t="s">
        <v>53</v>
      </c>
      <c r="G5198" t="s">
        <v>43</v>
      </c>
      <c r="H5198" t="s">
        <v>36532</v>
      </c>
      <c r="I5198" t="s">
        <v>36533</v>
      </c>
      <c r="J5198" t="s">
        <v>36534</v>
      </c>
      <c r="K5198">
        <v>60</v>
      </c>
      <c r="N5198" t="s">
        <v>31</v>
      </c>
      <c r="O5198" t="s">
        <v>468</v>
      </c>
      <c r="Q5198" t="s">
        <v>33</v>
      </c>
      <c r="R5198" t="s">
        <v>34</v>
      </c>
      <c r="S5198" t="s">
        <v>36535</v>
      </c>
      <c r="T5198" t="s">
        <v>10134</v>
      </c>
      <c r="W5198" t="s">
        <v>36536</v>
      </c>
      <c r="X5198" t="s">
        <v>38</v>
      </c>
    </row>
    <row r="5199" spans="1:24" x14ac:dyDescent="0.3">
      <c r="A5199">
        <v>974591</v>
      </c>
      <c r="B5199">
        <v>29548</v>
      </c>
      <c r="C5199" t="s">
        <v>36537</v>
      </c>
      <c r="D5199" t="s">
        <v>36538</v>
      </c>
      <c r="E5199" t="s">
        <v>195</v>
      </c>
      <c r="F5199" t="s">
        <v>1864</v>
      </c>
      <c r="G5199" t="s">
        <v>27</v>
      </c>
      <c r="H5199" t="s">
        <v>36539</v>
      </c>
      <c r="I5199" t="s">
        <v>36540</v>
      </c>
      <c r="J5199" t="s">
        <v>36541</v>
      </c>
      <c r="K5199">
        <v>39</v>
      </c>
      <c r="N5199" t="s">
        <v>31</v>
      </c>
      <c r="O5199" t="s">
        <v>32</v>
      </c>
      <c r="Q5199" t="s">
        <v>33</v>
      </c>
      <c r="R5199" t="s">
        <v>34</v>
      </c>
      <c r="S5199" t="s">
        <v>36542</v>
      </c>
      <c r="T5199" t="s">
        <v>1320</v>
      </c>
      <c r="W5199" t="s">
        <v>108</v>
      </c>
      <c r="X5199" t="s">
        <v>60</v>
      </c>
    </row>
    <row r="5200" spans="1:24" x14ac:dyDescent="0.3">
      <c r="A5200">
        <v>974593</v>
      </c>
      <c r="B5200" t="s">
        <v>36543</v>
      </c>
      <c r="C5200" t="s">
        <v>36544</v>
      </c>
      <c r="D5200" t="s">
        <v>36545</v>
      </c>
      <c r="E5200" t="s">
        <v>140</v>
      </c>
      <c r="F5200" t="s">
        <v>1833</v>
      </c>
      <c r="G5200" t="s">
        <v>43</v>
      </c>
      <c r="H5200" t="s">
        <v>36546</v>
      </c>
      <c r="I5200" t="s">
        <v>36547</v>
      </c>
      <c r="J5200" t="s">
        <v>36548</v>
      </c>
      <c r="K5200">
        <v>27</v>
      </c>
      <c r="L5200" t="s">
        <v>2072</v>
      </c>
      <c r="N5200" t="s">
        <v>68</v>
      </c>
      <c r="O5200" t="s">
        <v>32</v>
      </c>
      <c r="P5200" t="s">
        <v>1304</v>
      </c>
      <c r="Q5200" t="s">
        <v>33</v>
      </c>
      <c r="R5200" t="s">
        <v>34</v>
      </c>
      <c r="S5200" t="s">
        <v>36549</v>
      </c>
      <c r="T5200" t="s">
        <v>4919</v>
      </c>
      <c r="W5200" t="s">
        <v>108</v>
      </c>
      <c r="X5200" t="s">
        <v>60</v>
      </c>
    </row>
    <row r="5201" spans="1:24" x14ac:dyDescent="0.3">
      <c r="A5201">
        <v>974594</v>
      </c>
      <c r="B5201">
        <v>54846</v>
      </c>
      <c r="C5201" t="s">
        <v>36550</v>
      </c>
      <c r="D5201" t="s">
        <v>36551</v>
      </c>
      <c r="E5201" t="s">
        <v>195</v>
      </c>
      <c r="F5201" t="s">
        <v>6072</v>
      </c>
      <c r="G5201" t="s">
        <v>27</v>
      </c>
      <c r="H5201" t="s">
        <v>36552</v>
      </c>
      <c r="I5201" t="s">
        <v>36553</v>
      </c>
      <c r="J5201" t="s">
        <v>36554</v>
      </c>
      <c r="K5201">
        <v>13</v>
      </c>
      <c r="N5201" t="s">
        <v>31</v>
      </c>
      <c r="O5201" t="s">
        <v>3295</v>
      </c>
      <c r="Q5201" t="s">
        <v>33</v>
      </c>
      <c r="R5201" t="s">
        <v>34</v>
      </c>
      <c r="S5201" t="s">
        <v>36555</v>
      </c>
      <c r="W5201" t="s">
        <v>11687</v>
      </c>
      <c r="X5201" t="s">
        <v>60</v>
      </c>
    </row>
    <row r="5202" spans="1:24" x14ac:dyDescent="0.3">
      <c r="A5202">
        <v>974595</v>
      </c>
      <c r="B5202" t="s">
        <v>36556</v>
      </c>
      <c r="C5202" t="s">
        <v>36557</v>
      </c>
      <c r="D5202" t="s">
        <v>36558</v>
      </c>
      <c r="E5202" t="s">
        <v>1470</v>
      </c>
      <c r="F5202" t="s">
        <v>668</v>
      </c>
      <c r="G5202" t="s">
        <v>43</v>
      </c>
      <c r="H5202" t="s">
        <v>36559</v>
      </c>
      <c r="I5202" t="s">
        <v>36560</v>
      </c>
      <c r="J5202" t="s">
        <v>36561</v>
      </c>
      <c r="K5202">
        <v>41</v>
      </c>
      <c r="L5202" t="s">
        <v>1388</v>
      </c>
      <c r="N5202" t="s">
        <v>68</v>
      </c>
      <c r="O5202" t="s">
        <v>32</v>
      </c>
      <c r="P5202" t="s">
        <v>69</v>
      </c>
      <c r="Q5202" t="s">
        <v>33</v>
      </c>
      <c r="R5202" t="s">
        <v>34</v>
      </c>
      <c r="S5202" t="s">
        <v>36562</v>
      </c>
      <c r="T5202" t="s">
        <v>7220</v>
      </c>
      <c r="W5202" t="s">
        <v>36563</v>
      </c>
      <c r="X5202" t="s">
        <v>60</v>
      </c>
    </row>
    <row r="5203" spans="1:24" x14ac:dyDescent="0.3">
      <c r="A5203">
        <v>974596</v>
      </c>
      <c r="B5203">
        <v>270501</v>
      </c>
      <c r="C5203" t="s">
        <v>36564</v>
      </c>
      <c r="D5203" t="s">
        <v>36565</v>
      </c>
      <c r="F5203" t="s">
        <v>847</v>
      </c>
      <c r="G5203" t="s">
        <v>43</v>
      </c>
      <c r="H5203" t="s">
        <v>36566</v>
      </c>
      <c r="I5203" t="s">
        <v>36567</v>
      </c>
      <c r="J5203" t="s">
        <v>36568</v>
      </c>
      <c r="K5203">
        <v>109</v>
      </c>
      <c r="N5203" t="s">
        <v>31</v>
      </c>
      <c r="O5203" t="s">
        <v>32</v>
      </c>
      <c r="Q5203" t="s">
        <v>33</v>
      </c>
      <c r="R5203" t="s">
        <v>34</v>
      </c>
      <c r="S5203" t="s">
        <v>36569</v>
      </c>
      <c r="T5203" t="s">
        <v>530</v>
      </c>
      <c r="W5203" t="s">
        <v>36570</v>
      </c>
      <c r="X5203" t="s">
        <v>38</v>
      </c>
    </row>
    <row r="5204" spans="1:24" x14ac:dyDescent="0.3">
      <c r="A5204">
        <v>974597</v>
      </c>
      <c r="B5204" t="s">
        <v>36571</v>
      </c>
      <c r="C5204" t="s">
        <v>36572</v>
      </c>
      <c r="D5204" t="s">
        <v>36573</v>
      </c>
      <c r="F5204" t="s">
        <v>270</v>
      </c>
      <c r="G5204" t="s">
        <v>43</v>
      </c>
      <c r="H5204" t="s">
        <v>36574</v>
      </c>
      <c r="I5204" t="s">
        <v>36575</v>
      </c>
      <c r="J5204" t="s">
        <v>36576</v>
      </c>
      <c r="K5204">
        <v>103</v>
      </c>
      <c r="L5204" t="s">
        <v>7481</v>
      </c>
      <c r="N5204" t="s">
        <v>68</v>
      </c>
      <c r="O5204" t="s">
        <v>3295</v>
      </c>
      <c r="P5204" t="s">
        <v>3646</v>
      </c>
      <c r="Q5204" t="s">
        <v>33</v>
      </c>
      <c r="R5204" t="s">
        <v>34</v>
      </c>
      <c r="S5204" t="s">
        <v>36577</v>
      </c>
      <c r="W5204" t="s">
        <v>1675</v>
      </c>
      <c r="X5204" t="s">
        <v>38</v>
      </c>
    </row>
    <row r="5205" spans="1:24" x14ac:dyDescent="0.3">
      <c r="A5205">
        <v>974598</v>
      </c>
      <c r="B5205" t="s">
        <v>36578</v>
      </c>
      <c r="C5205" t="s">
        <v>36579</v>
      </c>
      <c r="D5205" t="s">
        <v>36580</v>
      </c>
      <c r="E5205" t="s">
        <v>140</v>
      </c>
      <c r="F5205" t="s">
        <v>125</v>
      </c>
      <c r="G5205" t="s">
        <v>43</v>
      </c>
      <c r="H5205" t="s">
        <v>36581</v>
      </c>
      <c r="I5205" t="s">
        <v>36582</v>
      </c>
      <c r="J5205" t="s">
        <v>36583</v>
      </c>
      <c r="K5205">
        <v>99</v>
      </c>
      <c r="N5205" t="s">
        <v>31</v>
      </c>
      <c r="O5205" t="s">
        <v>130</v>
      </c>
      <c r="Q5205" t="s">
        <v>33</v>
      </c>
      <c r="R5205" t="s">
        <v>34</v>
      </c>
      <c r="S5205" t="s">
        <v>36584</v>
      </c>
      <c r="W5205" t="s">
        <v>36585</v>
      </c>
      <c r="X5205" t="s">
        <v>38</v>
      </c>
    </row>
    <row r="5206" spans="1:24" x14ac:dyDescent="0.3">
      <c r="A5206">
        <v>974599</v>
      </c>
      <c r="B5206" t="s">
        <v>36586</v>
      </c>
      <c r="C5206" t="s">
        <v>36587</v>
      </c>
      <c r="D5206" t="s">
        <v>36588</v>
      </c>
      <c r="E5206" t="s">
        <v>101</v>
      </c>
      <c r="F5206" t="s">
        <v>141</v>
      </c>
      <c r="G5206" t="s">
        <v>43</v>
      </c>
      <c r="H5206" t="s">
        <v>36589</v>
      </c>
      <c r="J5206" t="s">
        <v>36590</v>
      </c>
      <c r="N5206" t="s">
        <v>31</v>
      </c>
      <c r="R5206" t="s">
        <v>78</v>
      </c>
      <c r="S5206" t="s">
        <v>36591</v>
      </c>
      <c r="T5206" t="s">
        <v>36592</v>
      </c>
      <c r="W5206" t="s">
        <v>36593</v>
      </c>
      <c r="X5206" t="s">
        <v>38</v>
      </c>
    </row>
    <row r="5207" spans="1:24" x14ac:dyDescent="0.3">
      <c r="A5207">
        <v>974600</v>
      </c>
      <c r="B5207" t="s">
        <v>36594</v>
      </c>
      <c r="C5207" t="s">
        <v>36595</v>
      </c>
      <c r="D5207" t="s">
        <v>36596</v>
      </c>
      <c r="F5207" t="s">
        <v>102</v>
      </c>
      <c r="G5207" t="s">
        <v>43</v>
      </c>
      <c r="H5207" t="s">
        <v>36597</v>
      </c>
      <c r="I5207" t="s">
        <v>36598</v>
      </c>
      <c r="J5207" t="s">
        <v>36599</v>
      </c>
      <c r="K5207">
        <v>97</v>
      </c>
      <c r="L5207" t="s">
        <v>576</v>
      </c>
      <c r="N5207" t="s">
        <v>68</v>
      </c>
      <c r="O5207" t="s">
        <v>2584</v>
      </c>
      <c r="P5207" t="s">
        <v>577</v>
      </c>
      <c r="Q5207" t="s">
        <v>33</v>
      </c>
      <c r="R5207" t="s">
        <v>34</v>
      </c>
      <c r="S5207" t="s">
        <v>36600</v>
      </c>
      <c r="W5207" t="s">
        <v>29301</v>
      </c>
      <c r="X5207" t="s">
        <v>38</v>
      </c>
    </row>
    <row r="5208" spans="1:24" x14ac:dyDescent="0.3">
      <c r="A5208">
        <v>974601</v>
      </c>
      <c r="B5208" t="s">
        <v>36601</v>
      </c>
      <c r="C5208" t="s">
        <v>36602</v>
      </c>
      <c r="D5208" t="s">
        <v>36603</v>
      </c>
      <c r="E5208" t="s">
        <v>140</v>
      </c>
      <c r="F5208" t="s">
        <v>485</v>
      </c>
      <c r="G5208" t="s">
        <v>43</v>
      </c>
      <c r="H5208" t="s">
        <v>36604</v>
      </c>
      <c r="I5208" t="s">
        <v>36605</v>
      </c>
      <c r="J5208" t="s">
        <v>36606</v>
      </c>
      <c r="K5208">
        <v>6</v>
      </c>
      <c r="N5208" t="s">
        <v>31</v>
      </c>
      <c r="O5208" t="s">
        <v>32</v>
      </c>
      <c r="Q5208" t="s">
        <v>33</v>
      </c>
      <c r="R5208" t="s">
        <v>34</v>
      </c>
      <c r="S5208" t="s">
        <v>36607</v>
      </c>
      <c r="W5208" t="s">
        <v>25047</v>
      </c>
      <c r="X5208" t="s">
        <v>38</v>
      </c>
    </row>
    <row r="5209" spans="1:24" x14ac:dyDescent="0.3">
      <c r="A5209">
        <v>974602</v>
      </c>
      <c r="B5209">
        <v>166713</v>
      </c>
      <c r="C5209" t="s">
        <v>36608</v>
      </c>
      <c r="D5209" t="s">
        <v>36609</v>
      </c>
      <c r="E5209" t="s">
        <v>140</v>
      </c>
      <c r="F5209" t="s">
        <v>281</v>
      </c>
      <c r="G5209" t="s">
        <v>43</v>
      </c>
      <c r="H5209" t="s">
        <v>36610</v>
      </c>
      <c r="I5209" t="s">
        <v>36611</v>
      </c>
      <c r="J5209" t="s">
        <v>36612</v>
      </c>
      <c r="K5209">
        <v>47</v>
      </c>
      <c r="N5209" t="s">
        <v>31</v>
      </c>
      <c r="O5209" t="s">
        <v>130</v>
      </c>
      <c r="Q5209" t="s">
        <v>33</v>
      </c>
      <c r="R5209" t="s">
        <v>34</v>
      </c>
      <c r="S5209" t="s">
        <v>36613</v>
      </c>
      <c r="T5209" t="s">
        <v>12530</v>
      </c>
      <c r="W5209" t="s">
        <v>36614</v>
      </c>
      <c r="X5209" t="s">
        <v>38</v>
      </c>
    </row>
    <row r="5210" spans="1:24" x14ac:dyDescent="0.3">
      <c r="A5210">
        <v>974604</v>
      </c>
      <c r="B5210" t="s">
        <v>36615</v>
      </c>
      <c r="C5210" t="s">
        <v>36616</v>
      </c>
      <c r="D5210" t="s">
        <v>36617</v>
      </c>
      <c r="F5210" t="s">
        <v>141</v>
      </c>
      <c r="G5210" t="s">
        <v>43</v>
      </c>
      <c r="H5210" t="s">
        <v>36618</v>
      </c>
      <c r="I5210" t="s">
        <v>36618</v>
      </c>
      <c r="J5210" t="s">
        <v>36619</v>
      </c>
      <c r="K5210">
        <v>0</v>
      </c>
      <c r="L5210" t="s">
        <v>13871</v>
      </c>
      <c r="N5210" t="s">
        <v>68</v>
      </c>
      <c r="O5210" t="s">
        <v>158</v>
      </c>
      <c r="P5210" t="s">
        <v>36620</v>
      </c>
      <c r="Q5210" t="s">
        <v>33</v>
      </c>
      <c r="R5210" t="s">
        <v>34</v>
      </c>
      <c r="S5210" t="s">
        <v>1509</v>
      </c>
      <c r="W5210" t="s">
        <v>36621</v>
      </c>
    </row>
    <row r="5211" spans="1:24" x14ac:dyDescent="0.3">
      <c r="A5211">
        <v>974605</v>
      </c>
      <c r="B5211" t="s">
        <v>36622</v>
      </c>
      <c r="C5211" t="s">
        <v>36623</v>
      </c>
      <c r="D5211" t="s">
        <v>36624</v>
      </c>
      <c r="E5211" t="s">
        <v>140</v>
      </c>
      <c r="F5211" t="s">
        <v>219</v>
      </c>
      <c r="G5211" t="s">
        <v>43</v>
      </c>
      <c r="H5211" t="s">
        <v>36625</v>
      </c>
      <c r="I5211" t="s">
        <v>36626</v>
      </c>
      <c r="J5211" t="s">
        <v>36627</v>
      </c>
      <c r="K5211">
        <v>83</v>
      </c>
      <c r="L5211" t="s">
        <v>1766</v>
      </c>
      <c r="N5211" t="s">
        <v>68</v>
      </c>
      <c r="O5211" t="s">
        <v>130</v>
      </c>
      <c r="P5211" t="s">
        <v>1767</v>
      </c>
      <c r="Q5211" t="s">
        <v>33</v>
      </c>
      <c r="R5211" t="s">
        <v>34</v>
      </c>
      <c r="S5211" t="e">
        <f>- Neuquén - Barrio Cordón Colón</f>
        <v>#NAME?</v>
      </c>
      <c r="W5211" t="s">
        <v>36628</v>
      </c>
      <c r="X5211" t="s">
        <v>38</v>
      </c>
    </row>
    <row r="5212" spans="1:24" x14ac:dyDescent="0.3">
      <c r="A5212">
        <v>974606</v>
      </c>
      <c r="B5212" t="s">
        <v>36629</v>
      </c>
      <c r="C5212" t="s">
        <v>36630</v>
      </c>
      <c r="D5212" t="s">
        <v>36631</v>
      </c>
      <c r="F5212" t="s">
        <v>320</v>
      </c>
      <c r="G5212" t="s">
        <v>27</v>
      </c>
      <c r="H5212" t="s">
        <v>36632</v>
      </c>
      <c r="I5212" t="s">
        <v>36633</v>
      </c>
      <c r="J5212" t="s">
        <v>36634</v>
      </c>
      <c r="K5212">
        <v>86</v>
      </c>
      <c r="L5212" t="s">
        <v>840</v>
      </c>
      <c r="N5212" t="s">
        <v>68</v>
      </c>
      <c r="O5212" t="s">
        <v>332</v>
      </c>
      <c r="P5212" t="s">
        <v>841</v>
      </c>
      <c r="Q5212" t="s">
        <v>33</v>
      </c>
      <c r="R5212" t="s">
        <v>34</v>
      </c>
      <c r="S5212" t="s">
        <v>36635</v>
      </c>
      <c r="T5212" t="s">
        <v>793</v>
      </c>
      <c r="W5212" t="s">
        <v>36636</v>
      </c>
      <c r="X5212" t="s">
        <v>38</v>
      </c>
    </row>
    <row r="5213" spans="1:24" x14ac:dyDescent="0.3">
      <c r="A5213">
        <v>974607</v>
      </c>
      <c r="B5213" t="s">
        <v>36637</v>
      </c>
      <c r="C5213" t="s">
        <v>36638</v>
      </c>
      <c r="D5213" t="s">
        <v>36639</v>
      </c>
      <c r="E5213" t="s">
        <v>1284</v>
      </c>
      <c r="F5213" t="s">
        <v>847</v>
      </c>
      <c r="G5213" t="s">
        <v>43</v>
      </c>
      <c r="H5213" t="s">
        <v>36640</v>
      </c>
      <c r="I5213" t="s">
        <v>36641</v>
      </c>
      <c r="J5213" t="s">
        <v>36642</v>
      </c>
      <c r="K5213">
        <v>21</v>
      </c>
      <c r="L5213" t="s">
        <v>5010</v>
      </c>
      <c r="N5213" t="s">
        <v>68</v>
      </c>
      <c r="O5213" t="s">
        <v>158</v>
      </c>
      <c r="P5213" t="s">
        <v>984</v>
      </c>
      <c r="Q5213" t="s">
        <v>33</v>
      </c>
      <c r="R5213" t="s">
        <v>34</v>
      </c>
      <c r="S5213" t="s">
        <v>36643</v>
      </c>
      <c r="W5213" t="s">
        <v>36644</v>
      </c>
      <c r="X5213" t="s">
        <v>60</v>
      </c>
    </row>
    <row r="5214" spans="1:24" x14ac:dyDescent="0.3">
      <c r="A5214">
        <v>974608</v>
      </c>
      <c r="B5214">
        <v>267738</v>
      </c>
      <c r="C5214" t="s">
        <v>36645</v>
      </c>
      <c r="D5214" t="s">
        <v>36646</v>
      </c>
      <c r="F5214" t="s">
        <v>53</v>
      </c>
      <c r="G5214" t="s">
        <v>43</v>
      </c>
      <c r="H5214" t="s">
        <v>36647</v>
      </c>
      <c r="I5214" t="s">
        <v>36648</v>
      </c>
      <c r="J5214" t="s">
        <v>36649</v>
      </c>
      <c r="K5214">
        <v>76</v>
      </c>
      <c r="L5214" t="s">
        <v>36650</v>
      </c>
      <c r="N5214" t="s">
        <v>68</v>
      </c>
      <c r="O5214" t="s">
        <v>332</v>
      </c>
      <c r="P5214" t="s">
        <v>996</v>
      </c>
      <c r="Q5214" t="s">
        <v>33</v>
      </c>
      <c r="R5214" t="s">
        <v>34</v>
      </c>
      <c r="S5214" t="s">
        <v>36651</v>
      </c>
      <c r="T5214" t="s">
        <v>402</v>
      </c>
      <c r="W5214" t="s">
        <v>36652</v>
      </c>
      <c r="X5214" t="s">
        <v>38</v>
      </c>
    </row>
    <row r="5215" spans="1:24" x14ac:dyDescent="0.3">
      <c r="A5215">
        <v>974609</v>
      </c>
      <c r="B5215" t="s">
        <v>36653</v>
      </c>
      <c r="C5215" t="s">
        <v>36654</v>
      </c>
      <c r="D5215" t="s">
        <v>36655</v>
      </c>
      <c r="E5215" t="s">
        <v>36656</v>
      </c>
      <c r="F5215" t="s">
        <v>818</v>
      </c>
      <c r="G5215" t="s">
        <v>27</v>
      </c>
      <c r="H5215" t="s">
        <v>36657</v>
      </c>
      <c r="I5215" t="s">
        <v>36658</v>
      </c>
      <c r="J5215" t="s">
        <v>36659</v>
      </c>
      <c r="K5215">
        <v>73</v>
      </c>
      <c r="L5215" t="s">
        <v>10234</v>
      </c>
      <c r="N5215" t="s">
        <v>68</v>
      </c>
      <c r="O5215" t="s">
        <v>130</v>
      </c>
      <c r="P5215" t="s">
        <v>5181</v>
      </c>
      <c r="Q5215" t="s">
        <v>33</v>
      </c>
      <c r="R5215" t="s">
        <v>34</v>
      </c>
      <c r="S5215" t="s">
        <v>36660</v>
      </c>
      <c r="W5215" t="s">
        <v>36661</v>
      </c>
      <c r="X5215" t="s">
        <v>38</v>
      </c>
    </row>
    <row r="5216" spans="1:24" x14ac:dyDescent="0.3">
      <c r="A5216">
        <v>974610</v>
      </c>
      <c r="B5216">
        <v>281849</v>
      </c>
      <c r="C5216" t="s">
        <v>36662</v>
      </c>
      <c r="D5216" t="s">
        <v>36663</v>
      </c>
      <c r="E5216" t="s">
        <v>364</v>
      </c>
      <c r="F5216" t="s">
        <v>947</v>
      </c>
      <c r="G5216" t="s">
        <v>43</v>
      </c>
      <c r="H5216" t="s">
        <v>36664</v>
      </c>
      <c r="I5216" t="s">
        <v>36665</v>
      </c>
      <c r="J5216" t="s">
        <v>36666</v>
      </c>
      <c r="K5216">
        <v>54</v>
      </c>
      <c r="L5216" t="s">
        <v>726</v>
      </c>
      <c r="N5216" t="s">
        <v>68</v>
      </c>
      <c r="O5216" t="s">
        <v>130</v>
      </c>
      <c r="P5216" t="s">
        <v>706</v>
      </c>
      <c r="Q5216" t="s">
        <v>33</v>
      </c>
      <c r="R5216" t="s">
        <v>34</v>
      </c>
      <c r="S5216" t="s">
        <v>36667</v>
      </c>
      <c r="T5216" t="s">
        <v>793</v>
      </c>
      <c r="W5216" t="s">
        <v>36668</v>
      </c>
      <c r="X5216" t="s">
        <v>60</v>
      </c>
    </row>
    <row r="5217" spans="1:24" x14ac:dyDescent="0.3">
      <c r="A5217">
        <v>974611</v>
      </c>
      <c r="B5217">
        <v>115111</v>
      </c>
      <c r="C5217" t="s">
        <v>3150</v>
      </c>
      <c r="D5217" t="s">
        <v>3151</v>
      </c>
      <c r="E5217" t="s">
        <v>364</v>
      </c>
      <c r="F5217" t="s">
        <v>153</v>
      </c>
      <c r="G5217" t="s">
        <v>27</v>
      </c>
      <c r="H5217" t="s">
        <v>36669</v>
      </c>
      <c r="I5217" t="s">
        <v>36670</v>
      </c>
      <c r="J5217" t="s">
        <v>36671</v>
      </c>
      <c r="K5217">
        <v>74</v>
      </c>
      <c r="L5217" t="s">
        <v>576</v>
      </c>
      <c r="N5217" t="s">
        <v>68</v>
      </c>
      <c r="O5217" t="s">
        <v>332</v>
      </c>
      <c r="P5217" t="s">
        <v>577</v>
      </c>
      <c r="Q5217" t="s">
        <v>33</v>
      </c>
      <c r="R5217" t="s">
        <v>34</v>
      </c>
      <c r="S5217" t="s">
        <v>3154</v>
      </c>
      <c r="T5217" t="s">
        <v>3155</v>
      </c>
      <c r="W5217" t="s">
        <v>13686</v>
      </c>
      <c r="X5217" t="s">
        <v>38</v>
      </c>
    </row>
    <row r="5218" spans="1:24" x14ac:dyDescent="0.3">
      <c r="A5218">
        <v>974613</v>
      </c>
      <c r="B5218">
        <v>216694</v>
      </c>
      <c r="C5218" t="s">
        <v>36672</v>
      </c>
      <c r="D5218" t="s">
        <v>36673</v>
      </c>
      <c r="E5218" t="s">
        <v>1745</v>
      </c>
      <c r="F5218" t="s">
        <v>685</v>
      </c>
      <c r="G5218" t="s">
        <v>43</v>
      </c>
      <c r="H5218" t="s">
        <v>36674</v>
      </c>
      <c r="I5218" t="s">
        <v>36674</v>
      </c>
      <c r="J5218" t="s">
        <v>36675</v>
      </c>
      <c r="K5218">
        <v>0</v>
      </c>
      <c r="L5218" t="s">
        <v>1057</v>
      </c>
      <c r="N5218" t="s">
        <v>68</v>
      </c>
      <c r="O5218" t="s">
        <v>158</v>
      </c>
      <c r="P5218" t="s">
        <v>1058</v>
      </c>
      <c r="Q5218" t="s">
        <v>33</v>
      </c>
      <c r="R5218" t="s">
        <v>34</v>
      </c>
      <c r="S5218" t="s">
        <v>36676</v>
      </c>
      <c r="T5218" t="s">
        <v>1320</v>
      </c>
      <c r="W5218" t="s">
        <v>1061</v>
      </c>
    </row>
    <row r="5219" spans="1:24" x14ac:dyDescent="0.3">
      <c r="A5219">
        <v>974614</v>
      </c>
      <c r="B5219" t="s">
        <v>35480</v>
      </c>
      <c r="C5219" t="s">
        <v>35481</v>
      </c>
      <c r="D5219" t="s">
        <v>35482</v>
      </c>
      <c r="E5219" t="s">
        <v>2001</v>
      </c>
      <c r="F5219" t="s">
        <v>102</v>
      </c>
      <c r="G5219" t="s">
        <v>27</v>
      </c>
      <c r="H5219" t="s">
        <v>36677</v>
      </c>
      <c r="I5219" t="s">
        <v>36678</v>
      </c>
      <c r="J5219" t="s">
        <v>36679</v>
      </c>
      <c r="K5219">
        <v>36</v>
      </c>
      <c r="L5219" t="s">
        <v>36680</v>
      </c>
      <c r="N5219" t="s">
        <v>31</v>
      </c>
      <c r="O5219" t="s">
        <v>130</v>
      </c>
      <c r="Q5219" t="s">
        <v>33</v>
      </c>
      <c r="R5219" t="s">
        <v>34</v>
      </c>
      <c r="S5219" t="s">
        <v>35486</v>
      </c>
      <c r="T5219" t="s">
        <v>1345</v>
      </c>
      <c r="W5219" t="s">
        <v>36681</v>
      </c>
      <c r="X5219" t="s">
        <v>38</v>
      </c>
    </row>
    <row r="5220" spans="1:24" x14ac:dyDescent="0.3">
      <c r="A5220">
        <v>974615</v>
      </c>
      <c r="B5220">
        <v>290034</v>
      </c>
      <c r="C5220" t="s">
        <v>36682</v>
      </c>
      <c r="D5220" t="s">
        <v>36683</v>
      </c>
      <c r="F5220" t="s">
        <v>63</v>
      </c>
      <c r="G5220" t="s">
        <v>27</v>
      </c>
      <c r="H5220" t="s">
        <v>36684</v>
      </c>
      <c r="I5220" t="s">
        <v>36685</v>
      </c>
      <c r="J5220" t="s">
        <v>36686</v>
      </c>
      <c r="K5220">
        <v>52</v>
      </c>
      <c r="L5220" t="s">
        <v>36687</v>
      </c>
      <c r="N5220" t="s">
        <v>68</v>
      </c>
      <c r="O5220" t="s">
        <v>130</v>
      </c>
      <c r="P5220" t="s">
        <v>6157</v>
      </c>
      <c r="Q5220" t="s">
        <v>33</v>
      </c>
      <c r="R5220" t="s">
        <v>34</v>
      </c>
      <c r="S5220" t="s">
        <v>36688</v>
      </c>
      <c r="T5220" t="s">
        <v>36689</v>
      </c>
      <c r="W5220" t="s">
        <v>36690</v>
      </c>
      <c r="X5220" t="s">
        <v>38</v>
      </c>
    </row>
    <row r="5221" spans="1:24" x14ac:dyDescent="0.3">
      <c r="A5221">
        <v>974616</v>
      </c>
      <c r="B5221" t="s">
        <v>36691</v>
      </c>
      <c r="C5221" t="s">
        <v>36692</v>
      </c>
      <c r="D5221" t="s">
        <v>36693</v>
      </c>
      <c r="F5221" t="s">
        <v>219</v>
      </c>
      <c r="G5221" t="s">
        <v>27</v>
      </c>
      <c r="H5221" t="s">
        <v>36694</v>
      </c>
      <c r="I5221" t="s">
        <v>36695</v>
      </c>
      <c r="J5221" t="s">
        <v>36696</v>
      </c>
      <c r="K5221">
        <v>117</v>
      </c>
      <c r="L5221" t="s">
        <v>6615</v>
      </c>
      <c r="N5221" t="s">
        <v>68</v>
      </c>
      <c r="O5221" t="s">
        <v>130</v>
      </c>
      <c r="P5221" t="s">
        <v>4607</v>
      </c>
      <c r="Q5221" t="s">
        <v>33</v>
      </c>
      <c r="R5221" t="s">
        <v>34</v>
      </c>
      <c r="S5221" t="s">
        <v>36697</v>
      </c>
      <c r="T5221" t="s">
        <v>692</v>
      </c>
      <c r="W5221" t="s">
        <v>36698</v>
      </c>
      <c r="X5221" t="s">
        <v>38</v>
      </c>
    </row>
    <row r="5222" spans="1:24" x14ac:dyDescent="0.3">
      <c r="A5222">
        <v>974617</v>
      </c>
      <c r="B5222" t="s">
        <v>36699</v>
      </c>
      <c r="C5222" t="s">
        <v>36700</v>
      </c>
      <c r="D5222" t="s">
        <v>36701</v>
      </c>
      <c r="E5222" t="s">
        <v>3529</v>
      </c>
      <c r="F5222" t="s">
        <v>92</v>
      </c>
      <c r="G5222" t="s">
        <v>27</v>
      </c>
      <c r="H5222" t="s">
        <v>36702</v>
      </c>
      <c r="I5222" t="s">
        <v>36703</v>
      </c>
      <c r="J5222" t="s">
        <v>36704</v>
      </c>
      <c r="K5222">
        <v>125</v>
      </c>
      <c r="L5222" t="s">
        <v>3030</v>
      </c>
      <c r="N5222" t="s">
        <v>68</v>
      </c>
      <c r="O5222" t="s">
        <v>130</v>
      </c>
      <c r="P5222" t="s">
        <v>491</v>
      </c>
      <c r="Q5222" t="s">
        <v>33</v>
      </c>
      <c r="R5222" t="s">
        <v>34</v>
      </c>
      <c r="S5222" t="s">
        <v>36705</v>
      </c>
      <c r="W5222" t="s">
        <v>36706</v>
      </c>
      <c r="X5222" t="s">
        <v>38</v>
      </c>
    </row>
    <row r="5223" spans="1:24" x14ac:dyDescent="0.3">
      <c r="A5223">
        <v>974618</v>
      </c>
      <c r="B5223" t="s">
        <v>33189</v>
      </c>
      <c r="C5223" t="s">
        <v>33190</v>
      </c>
      <c r="D5223" t="s">
        <v>33191</v>
      </c>
      <c r="F5223" t="s">
        <v>84</v>
      </c>
      <c r="G5223" t="s">
        <v>43</v>
      </c>
      <c r="H5223" t="s">
        <v>36707</v>
      </c>
      <c r="I5223" t="s">
        <v>36708</v>
      </c>
      <c r="J5223" t="s">
        <v>36709</v>
      </c>
      <c r="K5223">
        <v>188</v>
      </c>
      <c r="L5223" t="s">
        <v>13063</v>
      </c>
      <c r="N5223" t="s">
        <v>68</v>
      </c>
      <c r="O5223" t="s">
        <v>130</v>
      </c>
      <c r="P5223" t="s">
        <v>3137</v>
      </c>
      <c r="Q5223" t="s">
        <v>33</v>
      </c>
      <c r="R5223" t="s">
        <v>34</v>
      </c>
      <c r="S5223" t="s">
        <v>33195</v>
      </c>
      <c r="T5223" t="s">
        <v>33196</v>
      </c>
      <c r="W5223" t="s">
        <v>36710</v>
      </c>
      <c r="X5223" t="s">
        <v>38</v>
      </c>
    </row>
    <row r="5224" spans="1:24" x14ac:dyDescent="0.3">
      <c r="A5224">
        <v>974619</v>
      </c>
      <c r="B5224" t="s">
        <v>36711</v>
      </c>
      <c r="C5224" t="s">
        <v>36712</v>
      </c>
      <c r="D5224" t="s">
        <v>36713</v>
      </c>
      <c r="F5224" t="s">
        <v>84</v>
      </c>
      <c r="G5224" t="s">
        <v>43</v>
      </c>
      <c r="H5224" t="s">
        <v>36714</v>
      </c>
      <c r="I5224" t="s">
        <v>36715</v>
      </c>
      <c r="J5224" t="s">
        <v>36716</v>
      </c>
      <c r="K5224">
        <v>134</v>
      </c>
      <c r="L5224" t="s">
        <v>36717</v>
      </c>
      <c r="N5224" t="s">
        <v>68</v>
      </c>
      <c r="O5224" t="s">
        <v>332</v>
      </c>
      <c r="P5224" t="s">
        <v>36718</v>
      </c>
      <c r="Q5224" t="s">
        <v>33</v>
      </c>
      <c r="R5224" t="s">
        <v>34</v>
      </c>
      <c r="S5224" t="s">
        <v>36719</v>
      </c>
      <c r="W5224" t="s">
        <v>36720</v>
      </c>
      <c r="X5224" t="s">
        <v>38</v>
      </c>
    </row>
    <row r="5225" spans="1:24" x14ac:dyDescent="0.3">
      <c r="A5225">
        <v>974620</v>
      </c>
      <c r="B5225" t="s">
        <v>36721</v>
      </c>
      <c r="C5225" t="s">
        <v>36722</v>
      </c>
      <c r="D5225" t="s">
        <v>36723</v>
      </c>
      <c r="E5225" t="s">
        <v>2632</v>
      </c>
      <c r="F5225" t="s">
        <v>603</v>
      </c>
      <c r="G5225" t="s">
        <v>27</v>
      </c>
      <c r="H5225" t="s">
        <v>36724</v>
      </c>
      <c r="J5225" t="s">
        <v>36725</v>
      </c>
      <c r="N5225" t="s">
        <v>31</v>
      </c>
      <c r="R5225" t="s">
        <v>78</v>
      </c>
      <c r="S5225" t="s">
        <v>36726</v>
      </c>
      <c r="W5225" t="s">
        <v>36727</v>
      </c>
      <c r="X5225" t="s">
        <v>38</v>
      </c>
    </row>
    <row r="5226" spans="1:24" x14ac:dyDescent="0.3">
      <c r="A5226">
        <v>974622</v>
      </c>
      <c r="B5226" t="s">
        <v>36728</v>
      </c>
      <c r="C5226" t="s">
        <v>36729</v>
      </c>
      <c r="D5226" t="s">
        <v>36730</v>
      </c>
      <c r="E5226" t="s">
        <v>140</v>
      </c>
      <c r="F5226" t="s">
        <v>1146</v>
      </c>
      <c r="G5226" t="s">
        <v>43</v>
      </c>
      <c r="H5226" t="s">
        <v>36731</v>
      </c>
      <c r="I5226" t="s">
        <v>36732</v>
      </c>
      <c r="J5226" t="s">
        <v>36733</v>
      </c>
      <c r="K5226">
        <v>177</v>
      </c>
      <c r="L5226" t="s">
        <v>36734</v>
      </c>
      <c r="N5226" t="s">
        <v>68</v>
      </c>
      <c r="O5226" t="s">
        <v>3200</v>
      </c>
      <c r="P5226" t="s">
        <v>28883</v>
      </c>
      <c r="Q5226" t="s">
        <v>33</v>
      </c>
      <c r="R5226" t="s">
        <v>34</v>
      </c>
      <c r="S5226" t="s">
        <v>36735</v>
      </c>
      <c r="T5226" t="s">
        <v>6975</v>
      </c>
      <c r="W5226" t="s">
        <v>36736</v>
      </c>
      <c r="X5226" t="s">
        <v>38</v>
      </c>
    </row>
    <row r="5227" spans="1:24" x14ac:dyDescent="0.3">
      <c r="A5227">
        <v>974623</v>
      </c>
      <c r="B5227">
        <v>264501</v>
      </c>
      <c r="C5227" t="s">
        <v>36737</v>
      </c>
      <c r="D5227" t="s">
        <v>36738</v>
      </c>
      <c r="F5227" t="s">
        <v>292</v>
      </c>
      <c r="G5227" t="s">
        <v>27</v>
      </c>
      <c r="H5227" t="s">
        <v>36739</v>
      </c>
      <c r="I5227" t="s">
        <v>36740</v>
      </c>
      <c r="J5227" t="s">
        <v>36741</v>
      </c>
      <c r="K5227">
        <v>10</v>
      </c>
      <c r="L5227" t="s">
        <v>36742</v>
      </c>
      <c r="N5227" t="s">
        <v>68</v>
      </c>
      <c r="O5227" t="s">
        <v>332</v>
      </c>
      <c r="P5227" t="s">
        <v>1355</v>
      </c>
      <c r="Q5227" t="s">
        <v>33</v>
      </c>
      <c r="R5227" t="s">
        <v>34</v>
      </c>
      <c r="S5227" t="s">
        <v>36743</v>
      </c>
      <c r="T5227" t="s">
        <v>36744</v>
      </c>
      <c r="W5227" t="s">
        <v>36745</v>
      </c>
      <c r="X5227" t="s">
        <v>60</v>
      </c>
    </row>
    <row r="5228" spans="1:24" x14ac:dyDescent="0.3">
      <c r="A5228">
        <v>974624</v>
      </c>
      <c r="B5228">
        <v>299651</v>
      </c>
      <c r="C5228" t="s">
        <v>36746</v>
      </c>
      <c r="D5228" t="s">
        <v>36747</v>
      </c>
      <c r="F5228" t="s">
        <v>947</v>
      </c>
      <c r="G5228" t="s">
        <v>43</v>
      </c>
      <c r="H5228" t="s">
        <v>36748</v>
      </c>
      <c r="I5228" t="s">
        <v>36749</v>
      </c>
      <c r="J5228" t="s">
        <v>36750</v>
      </c>
      <c r="K5228">
        <v>213</v>
      </c>
      <c r="L5228" t="s">
        <v>36751</v>
      </c>
      <c r="M5228" t="s">
        <v>6405</v>
      </c>
      <c r="N5228" t="s">
        <v>31</v>
      </c>
      <c r="O5228" t="s">
        <v>3200</v>
      </c>
      <c r="Q5228" t="s">
        <v>33</v>
      </c>
      <c r="R5228" t="s">
        <v>34</v>
      </c>
      <c r="S5228" t="s">
        <v>36752</v>
      </c>
      <c r="T5228" t="s">
        <v>36753</v>
      </c>
      <c r="W5228" t="s">
        <v>36754</v>
      </c>
      <c r="X5228" t="s">
        <v>38</v>
      </c>
    </row>
    <row r="5229" spans="1:24" x14ac:dyDescent="0.3">
      <c r="A5229">
        <v>974625</v>
      </c>
      <c r="B5229" t="s">
        <v>36755</v>
      </c>
      <c r="C5229" t="s">
        <v>36756</v>
      </c>
      <c r="D5229" t="s">
        <v>36757</v>
      </c>
      <c r="F5229" t="s">
        <v>302</v>
      </c>
      <c r="G5229" t="s">
        <v>27</v>
      </c>
      <c r="H5229" t="s">
        <v>36758</v>
      </c>
      <c r="I5229" t="s">
        <v>36759</v>
      </c>
      <c r="J5229" t="s">
        <v>36760</v>
      </c>
      <c r="K5229">
        <v>227</v>
      </c>
      <c r="L5229" t="s">
        <v>9738</v>
      </c>
      <c r="N5229" t="s">
        <v>68</v>
      </c>
      <c r="O5229" t="s">
        <v>2584</v>
      </c>
      <c r="P5229" t="s">
        <v>28787</v>
      </c>
      <c r="Q5229" t="s">
        <v>33</v>
      </c>
      <c r="R5229" t="s">
        <v>34</v>
      </c>
      <c r="S5229" t="s">
        <v>36761</v>
      </c>
      <c r="W5229" t="s">
        <v>36762</v>
      </c>
      <c r="X5229" t="s">
        <v>38</v>
      </c>
    </row>
    <row r="5230" spans="1:24" x14ac:dyDescent="0.3">
      <c r="A5230">
        <v>974626</v>
      </c>
      <c r="B5230" t="s">
        <v>36763</v>
      </c>
      <c r="C5230" t="s">
        <v>36764</v>
      </c>
      <c r="D5230" t="s">
        <v>36765</v>
      </c>
      <c r="F5230" t="s">
        <v>292</v>
      </c>
      <c r="G5230" t="s">
        <v>43</v>
      </c>
      <c r="H5230" t="s">
        <v>36766</v>
      </c>
      <c r="I5230" t="s">
        <v>36767</v>
      </c>
      <c r="J5230" t="s">
        <v>36768</v>
      </c>
      <c r="K5230">
        <v>230</v>
      </c>
      <c r="L5230" t="s">
        <v>231</v>
      </c>
      <c r="N5230" t="s">
        <v>68</v>
      </c>
      <c r="O5230" t="s">
        <v>3576</v>
      </c>
      <c r="P5230" t="s">
        <v>232</v>
      </c>
      <c r="R5230" t="s">
        <v>903</v>
      </c>
      <c r="S5230" t="s">
        <v>36769</v>
      </c>
      <c r="W5230" t="s">
        <v>11607</v>
      </c>
      <c r="X5230" t="s">
        <v>38</v>
      </c>
    </row>
    <row r="5231" spans="1:24" x14ac:dyDescent="0.3">
      <c r="A5231">
        <v>974627</v>
      </c>
      <c r="B5231" t="s">
        <v>36770</v>
      </c>
      <c r="C5231" t="s">
        <v>36771</v>
      </c>
      <c r="D5231" t="s">
        <v>36772</v>
      </c>
      <c r="F5231" t="s">
        <v>219</v>
      </c>
      <c r="G5231" t="s">
        <v>27</v>
      </c>
      <c r="H5231" t="s">
        <v>36773</v>
      </c>
      <c r="J5231" t="s">
        <v>36774</v>
      </c>
      <c r="N5231" t="s">
        <v>31</v>
      </c>
      <c r="R5231" t="s">
        <v>78</v>
      </c>
      <c r="S5231" t="s">
        <v>36775</v>
      </c>
      <c r="W5231" t="s">
        <v>36776</v>
      </c>
      <c r="X5231" t="s">
        <v>38</v>
      </c>
    </row>
    <row r="5232" spans="1:24" x14ac:dyDescent="0.3">
      <c r="A5232">
        <v>974628</v>
      </c>
      <c r="B5232">
        <v>265965</v>
      </c>
      <c r="C5232" t="s">
        <v>36777</v>
      </c>
      <c r="D5232" t="s">
        <v>36778</v>
      </c>
      <c r="E5232" t="s">
        <v>1745</v>
      </c>
      <c r="F5232" t="s">
        <v>102</v>
      </c>
      <c r="G5232" t="s">
        <v>27</v>
      </c>
      <c r="H5232" t="s">
        <v>36779</v>
      </c>
      <c r="I5232" t="s">
        <v>36780</v>
      </c>
      <c r="J5232" t="s">
        <v>36781</v>
      </c>
      <c r="K5232">
        <v>225</v>
      </c>
      <c r="L5232" t="s">
        <v>34395</v>
      </c>
      <c r="N5232" t="s">
        <v>68</v>
      </c>
      <c r="O5232" t="s">
        <v>2584</v>
      </c>
      <c r="P5232" t="s">
        <v>69</v>
      </c>
      <c r="Q5232" t="s">
        <v>33</v>
      </c>
      <c r="R5232" t="s">
        <v>34</v>
      </c>
      <c r="S5232" t="s">
        <v>36782</v>
      </c>
      <c r="T5232" t="s">
        <v>402</v>
      </c>
      <c r="W5232" t="s">
        <v>1520</v>
      </c>
      <c r="X5232" t="s">
        <v>38</v>
      </c>
    </row>
    <row r="5233" spans="1:24" x14ac:dyDescent="0.3">
      <c r="A5233">
        <v>974629</v>
      </c>
      <c r="B5233">
        <v>293098</v>
      </c>
      <c r="C5233" t="s">
        <v>36783</v>
      </c>
      <c r="D5233" t="s">
        <v>36784</v>
      </c>
      <c r="F5233" t="s">
        <v>320</v>
      </c>
      <c r="G5233" t="s">
        <v>43</v>
      </c>
      <c r="H5233" t="s">
        <v>36785</v>
      </c>
      <c r="J5233" t="s">
        <v>36786</v>
      </c>
      <c r="N5233" t="s">
        <v>31</v>
      </c>
      <c r="R5233" t="s">
        <v>78</v>
      </c>
      <c r="S5233" t="s">
        <v>36787</v>
      </c>
      <c r="W5233" t="s">
        <v>36788</v>
      </c>
      <c r="X5233" t="s">
        <v>38</v>
      </c>
    </row>
    <row r="5234" spans="1:24" x14ac:dyDescent="0.3">
      <c r="A5234">
        <v>974630</v>
      </c>
      <c r="B5234">
        <v>335866</v>
      </c>
      <c r="C5234" t="s">
        <v>36789</v>
      </c>
      <c r="D5234" t="s">
        <v>36790</v>
      </c>
      <c r="E5234" t="s">
        <v>364</v>
      </c>
      <c r="F5234" t="s">
        <v>112</v>
      </c>
      <c r="G5234" t="s">
        <v>27</v>
      </c>
      <c r="H5234" t="s">
        <v>36791</v>
      </c>
      <c r="I5234" t="s">
        <v>36792</v>
      </c>
      <c r="J5234" t="s">
        <v>36793</v>
      </c>
      <c r="K5234">
        <v>51</v>
      </c>
      <c r="L5234" t="s">
        <v>36794</v>
      </c>
      <c r="N5234" t="s">
        <v>68</v>
      </c>
      <c r="O5234" t="s">
        <v>130</v>
      </c>
      <c r="P5234" t="s">
        <v>1150</v>
      </c>
      <c r="Q5234" t="s">
        <v>33</v>
      </c>
      <c r="R5234" t="s">
        <v>34</v>
      </c>
      <c r="S5234" t="s">
        <v>36795</v>
      </c>
      <c r="W5234" t="s">
        <v>36796</v>
      </c>
      <c r="X5234" t="s">
        <v>60</v>
      </c>
    </row>
    <row r="5235" spans="1:24" x14ac:dyDescent="0.3">
      <c r="A5235">
        <v>974631</v>
      </c>
      <c r="B5235">
        <v>303682</v>
      </c>
      <c r="C5235" t="s">
        <v>19317</v>
      </c>
      <c r="D5235" t="s">
        <v>19318</v>
      </c>
      <c r="E5235" t="s">
        <v>195</v>
      </c>
      <c r="F5235" t="s">
        <v>1583</v>
      </c>
      <c r="G5235" t="s">
        <v>27</v>
      </c>
      <c r="H5235" t="s">
        <v>36797</v>
      </c>
      <c r="J5235" t="s">
        <v>36798</v>
      </c>
      <c r="N5235" t="s">
        <v>31</v>
      </c>
      <c r="R5235" t="s">
        <v>78</v>
      </c>
      <c r="S5235" t="s">
        <v>19322</v>
      </c>
      <c r="W5235" t="s">
        <v>12809</v>
      </c>
      <c r="X5235" t="s">
        <v>38</v>
      </c>
    </row>
    <row r="5236" spans="1:24" x14ac:dyDescent="0.3">
      <c r="A5236">
        <v>974633</v>
      </c>
      <c r="B5236" t="s">
        <v>34992</v>
      </c>
      <c r="C5236" t="s">
        <v>34993</v>
      </c>
      <c r="D5236" t="s">
        <v>34994</v>
      </c>
      <c r="F5236" t="s">
        <v>270</v>
      </c>
      <c r="G5236" t="s">
        <v>27</v>
      </c>
      <c r="H5236" t="s">
        <v>36799</v>
      </c>
      <c r="I5236" t="s">
        <v>36800</v>
      </c>
      <c r="J5236" t="s">
        <v>36801</v>
      </c>
      <c r="K5236">
        <v>181</v>
      </c>
      <c r="L5236" t="s">
        <v>1303</v>
      </c>
      <c r="N5236" t="s">
        <v>68</v>
      </c>
      <c r="O5236" t="s">
        <v>3576</v>
      </c>
      <c r="P5236" t="s">
        <v>1304</v>
      </c>
      <c r="R5236" t="s">
        <v>903</v>
      </c>
      <c r="S5236" t="s">
        <v>34998</v>
      </c>
      <c r="W5236" t="s">
        <v>36802</v>
      </c>
      <c r="X5236" t="s">
        <v>38</v>
      </c>
    </row>
    <row r="5237" spans="1:24" x14ac:dyDescent="0.3">
      <c r="A5237">
        <v>974634</v>
      </c>
      <c r="B5237">
        <v>163855</v>
      </c>
      <c r="C5237" t="s">
        <v>35509</v>
      </c>
      <c r="D5237" t="s">
        <v>35510</v>
      </c>
      <c r="E5237" t="s">
        <v>195</v>
      </c>
      <c r="F5237" t="s">
        <v>2732</v>
      </c>
      <c r="G5237" t="s">
        <v>43</v>
      </c>
      <c r="H5237" t="s">
        <v>36803</v>
      </c>
      <c r="I5237" t="s">
        <v>36804</v>
      </c>
      <c r="J5237" t="s">
        <v>36805</v>
      </c>
      <c r="K5237">
        <v>45</v>
      </c>
      <c r="L5237" t="s">
        <v>36806</v>
      </c>
      <c r="N5237" t="s">
        <v>68</v>
      </c>
      <c r="O5237" t="s">
        <v>170</v>
      </c>
      <c r="P5237" t="s">
        <v>5031</v>
      </c>
      <c r="Q5237" t="s">
        <v>33</v>
      </c>
      <c r="R5237" t="s">
        <v>34</v>
      </c>
      <c r="S5237" t="s">
        <v>35514</v>
      </c>
      <c r="T5237" t="s">
        <v>35515</v>
      </c>
      <c r="W5237" t="s">
        <v>36807</v>
      </c>
      <c r="X5237" t="s">
        <v>38</v>
      </c>
    </row>
    <row r="5238" spans="1:24" x14ac:dyDescent="0.3">
      <c r="A5238">
        <v>974635</v>
      </c>
      <c r="B5238">
        <v>236005</v>
      </c>
      <c r="C5238" t="s">
        <v>36808</v>
      </c>
      <c r="D5238" t="s">
        <v>36809</v>
      </c>
      <c r="E5238" t="s">
        <v>195</v>
      </c>
      <c r="F5238" t="s">
        <v>153</v>
      </c>
      <c r="G5238" t="s">
        <v>27</v>
      </c>
      <c r="H5238" t="s">
        <v>36810</v>
      </c>
      <c r="I5238" t="s">
        <v>36811</v>
      </c>
      <c r="J5238" t="s">
        <v>36812</v>
      </c>
      <c r="K5238">
        <v>211</v>
      </c>
      <c r="L5238" t="s">
        <v>306</v>
      </c>
      <c r="N5238" t="s">
        <v>68</v>
      </c>
      <c r="O5238" t="s">
        <v>2584</v>
      </c>
      <c r="P5238" t="s">
        <v>147</v>
      </c>
      <c r="Q5238" t="s">
        <v>33</v>
      </c>
      <c r="R5238" t="s">
        <v>34</v>
      </c>
      <c r="S5238" t="s">
        <v>36813</v>
      </c>
      <c r="T5238" t="s">
        <v>1141</v>
      </c>
      <c r="W5238" t="s">
        <v>2196</v>
      </c>
      <c r="X5238" t="s">
        <v>38</v>
      </c>
    </row>
    <row r="5239" spans="1:24" x14ac:dyDescent="0.3">
      <c r="A5239">
        <v>974636</v>
      </c>
      <c r="B5239">
        <v>297378</v>
      </c>
      <c r="C5239" t="s">
        <v>36814</v>
      </c>
      <c r="D5239" t="s">
        <v>36815</v>
      </c>
      <c r="E5239" t="s">
        <v>140</v>
      </c>
      <c r="F5239" t="s">
        <v>650</v>
      </c>
      <c r="G5239" t="s">
        <v>43</v>
      </c>
      <c r="H5239" t="s">
        <v>36816</v>
      </c>
      <c r="I5239" t="s">
        <v>36817</v>
      </c>
      <c r="J5239" t="s">
        <v>36818</v>
      </c>
      <c r="K5239">
        <v>10</v>
      </c>
      <c r="M5239" t="s">
        <v>36819</v>
      </c>
      <c r="N5239" t="s">
        <v>68</v>
      </c>
      <c r="O5239" t="s">
        <v>170</v>
      </c>
      <c r="P5239" t="s">
        <v>6533</v>
      </c>
      <c r="Q5239" t="s">
        <v>33</v>
      </c>
      <c r="R5239" t="s">
        <v>34</v>
      </c>
      <c r="S5239" t="s">
        <v>36820</v>
      </c>
      <c r="T5239" t="s">
        <v>793</v>
      </c>
      <c r="W5239" t="s">
        <v>36821</v>
      </c>
      <c r="X5239" t="s">
        <v>60</v>
      </c>
    </row>
    <row r="5240" spans="1:24" x14ac:dyDescent="0.3">
      <c r="A5240">
        <v>974638</v>
      </c>
      <c r="B5240">
        <v>334062</v>
      </c>
      <c r="C5240" t="s">
        <v>36822</v>
      </c>
      <c r="D5240" t="s">
        <v>36823</v>
      </c>
      <c r="E5240" t="s">
        <v>195</v>
      </c>
      <c r="F5240" t="s">
        <v>920</v>
      </c>
      <c r="G5240" t="s">
        <v>27</v>
      </c>
      <c r="H5240" t="s">
        <v>36824</v>
      </c>
      <c r="I5240" t="s">
        <v>36825</v>
      </c>
      <c r="J5240" t="s">
        <v>36826</v>
      </c>
      <c r="K5240">
        <v>8</v>
      </c>
      <c r="L5240" t="s">
        <v>36827</v>
      </c>
      <c r="N5240" t="s">
        <v>31</v>
      </c>
      <c r="O5240" t="s">
        <v>158</v>
      </c>
      <c r="Q5240" t="s">
        <v>119</v>
      </c>
      <c r="R5240" t="s">
        <v>120</v>
      </c>
      <c r="S5240" t="s">
        <v>36828</v>
      </c>
      <c r="T5240" t="s">
        <v>36829</v>
      </c>
      <c r="W5240" t="s">
        <v>36830</v>
      </c>
    </row>
    <row r="5241" spans="1:24" x14ac:dyDescent="0.3">
      <c r="A5241">
        <v>974640</v>
      </c>
      <c r="B5241">
        <v>63361</v>
      </c>
      <c r="C5241" t="s">
        <v>36831</v>
      </c>
      <c r="D5241" t="s">
        <v>36832</v>
      </c>
      <c r="F5241" t="s">
        <v>209</v>
      </c>
      <c r="G5241" t="s">
        <v>43</v>
      </c>
      <c r="H5241" t="s">
        <v>36833</v>
      </c>
      <c r="J5241" t="s">
        <v>36834</v>
      </c>
      <c r="N5241" t="s">
        <v>31</v>
      </c>
      <c r="R5241" t="s">
        <v>78</v>
      </c>
      <c r="S5241" t="s">
        <v>36835</v>
      </c>
      <c r="T5241" t="s">
        <v>13584</v>
      </c>
      <c r="W5241" t="s">
        <v>36836</v>
      </c>
      <c r="X5241" t="s">
        <v>38</v>
      </c>
    </row>
    <row r="5242" spans="1:24" x14ac:dyDescent="0.3">
      <c r="A5242">
        <v>974641</v>
      </c>
      <c r="B5242">
        <v>188062</v>
      </c>
      <c r="C5242" t="s">
        <v>21334</v>
      </c>
      <c r="D5242" t="s">
        <v>21335</v>
      </c>
      <c r="F5242" t="s">
        <v>1350</v>
      </c>
      <c r="G5242" t="s">
        <v>43</v>
      </c>
      <c r="H5242" t="s">
        <v>36837</v>
      </c>
      <c r="I5242" t="s">
        <v>36838</v>
      </c>
      <c r="J5242" t="s">
        <v>36839</v>
      </c>
      <c r="K5242">
        <v>180</v>
      </c>
      <c r="L5242" t="s">
        <v>6687</v>
      </c>
      <c r="N5242" t="s">
        <v>68</v>
      </c>
      <c r="O5242" t="s">
        <v>3576</v>
      </c>
      <c r="P5242" t="s">
        <v>33103</v>
      </c>
      <c r="Q5242" t="s">
        <v>33</v>
      </c>
      <c r="R5242" t="s">
        <v>34</v>
      </c>
      <c r="S5242" t="e">
        <f>- Neuquén - Barrio Villa Ceferino</f>
        <v>#NAME?</v>
      </c>
      <c r="W5242" t="s">
        <v>36840</v>
      </c>
      <c r="X5242" t="s">
        <v>38</v>
      </c>
    </row>
    <row r="5243" spans="1:24" x14ac:dyDescent="0.3">
      <c r="A5243">
        <v>974642</v>
      </c>
      <c r="B5243" t="s">
        <v>36841</v>
      </c>
      <c r="C5243" t="s">
        <v>36842</v>
      </c>
      <c r="D5243" t="s">
        <v>36843</v>
      </c>
      <c r="F5243" t="s">
        <v>485</v>
      </c>
      <c r="G5243" t="s">
        <v>43</v>
      </c>
      <c r="H5243" t="s">
        <v>36844</v>
      </c>
      <c r="J5243" t="s">
        <v>36845</v>
      </c>
      <c r="N5243" t="s">
        <v>31</v>
      </c>
      <c r="R5243" t="s">
        <v>78</v>
      </c>
      <c r="S5243" t="s">
        <v>36846</v>
      </c>
      <c r="T5243" t="s">
        <v>10511</v>
      </c>
      <c r="W5243" t="s">
        <v>637</v>
      </c>
      <c r="X5243" t="s">
        <v>38</v>
      </c>
    </row>
    <row r="5244" spans="1:24" x14ac:dyDescent="0.3">
      <c r="A5244">
        <v>974643</v>
      </c>
      <c r="B5244">
        <v>208969</v>
      </c>
      <c r="C5244" t="s">
        <v>35986</v>
      </c>
      <c r="D5244" t="s">
        <v>35987</v>
      </c>
      <c r="F5244" t="s">
        <v>514</v>
      </c>
      <c r="G5244" t="s">
        <v>43</v>
      </c>
      <c r="H5244" t="s">
        <v>36847</v>
      </c>
      <c r="I5244" t="s">
        <v>36847</v>
      </c>
      <c r="J5244" t="s">
        <v>36848</v>
      </c>
      <c r="K5244">
        <v>0</v>
      </c>
      <c r="N5244" t="s">
        <v>31</v>
      </c>
      <c r="Q5244" t="s">
        <v>33</v>
      </c>
      <c r="R5244" t="s">
        <v>34</v>
      </c>
      <c r="S5244" t="s">
        <v>35991</v>
      </c>
      <c r="T5244" t="s">
        <v>308</v>
      </c>
      <c r="W5244" t="s">
        <v>1510</v>
      </c>
    </row>
    <row r="5245" spans="1:24" x14ac:dyDescent="0.3">
      <c r="A5245">
        <v>974644</v>
      </c>
      <c r="B5245" t="s">
        <v>36849</v>
      </c>
      <c r="C5245" t="s">
        <v>36850</v>
      </c>
      <c r="D5245" t="s">
        <v>36851</v>
      </c>
      <c r="F5245" t="s">
        <v>584</v>
      </c>
      <c r="G5245" t="s">
        <v>43</v>
      </c>
      <c r="H5245" t="s">
        <v>36852</v>
      </c>
      <c r="I5245" t="s">
        <v>36852</v>
      </c>
      <c r="J5245" t="s">
        <v>36853</v>
      </c>
      <c r="K5245">
        <v>0</v>
      </c>
      <c r="M5245" t="s">
        <v>1061</v>
      </c>
      <c r="N5245" t="s">
        <v>68</v>
      </c>
      <c r="O5245" t="s">
        <v>19705</v>
      </c>
      <c r="P5245" t="s">
        <v>1058</v>
      </c>
      <c r="Q5245" t="s">
        <v>119</v>
      </c>
      <c r="R5245" t="s">
        <v>120</v>
      </c>
      <c r="S5245" t="s">
        <v>36854</v>
      </c>
      <c r="W5245" t="s">
        <v>36855</v>
      </c>
    </row>
    <row r="5246" spans="1:24" x14ac:dyDescent="0.3">
      <c r="A5246">
        <v>974646</v>
      </c>
      <c r="B5246">
        <v>174794</v>
      </c>
      <c r="C5246" t="s">
        <v>32684</v>
      </c>
      <c r="D5246" t="s">
        <v>32685</v>
      </c>
      <c r="E5246" t="s">
        <v>140</v>
      </c>
      <c r="F5246" t="s">
        <v>42</v>
      </c>
      <c r="G5246" t="s">
        <v>27</v>
      </c>
      <c r="H5246" t="s">
        <v>36856</v>
      </c>
      <c r="I5246" t="s">
        <v>36856</v>
      </c>
      <c r="J5246" t="s">
        <v>36857</v>
      </c>
      <c r="K5246">
        <v>0</v>
      </c>
      <c r="N5246" t="s">
        <v>31</v>
      </c>
      <c r="Q5246" t="s">
        <v>33</v>
      </c>
      <c r="R5246" t="s">
        <v>34</v>
      </c>
      <c r="S5246" t="s">
        <v>32689</v>
      </c>
      <c r="W5246" t="s">
        <v>1510</v>
      </c>
    </row>
    <row r="5247" spans="1:24" x14ac:dyDescent="0.3">
      <c r="A5247">
        <v>974647</v>
      </c>
      <c r="B5247" t="s">
        <v>36858</v>
      </c>
      <c r="C5247" t="s">
        <v>36859</v>
      </c>
      <c r="D5247" t="s">
        <v>36860</v>
      </c>
      <c r="F5247" t="s">
        <v>63</v>
      </c>
      <c r="G5247" t="s">
        <v>27</v>
      </c>
      <c r="H5247" t="s">
        <v>36861</v>
      </c>
      <c r="J5247" t="s">
        <v>36862</v>
      </c>
      <c r="N5247" t="s">
        <v>31</v>
      </c>
      <c r="R5247" t="s">
        <v>78</v>
      </c>
      <c r="S5247" t="s">
        <v>36863</v>
      </c>
      <c r="W5247" t="s">
        <v>19586</v>
      </c>
      <c r="X5247" t="s">
        <v>38</v>
      </c>
    </row>
    <row r="5248" spans="1:24" x14ac:dyDescent="0.3">
      <c r="A5248">
        <v>974648</v>
      </c>
      <c r="B5248">
        <v>71570</v>
      </c>
      <c r="C5248" t="s">
        <v>36864</v>
      </c>
      <c r="D5248" t="s">
        <v>36865</v>
      </c>
      <c r="F5248" t="s">
        <v>463</v>
      </c>
      <c r="G5248" t="s">
        <v>27</v>
      </c>
      <c r="H5248" t="s">
        <v>36866</v>
      </c>
      <c r="I5248" t="s">
        <v>36867</v>
      </c>
      <c r="J5248" t="s">
        <v>36868</v>
      </c>
      <c r="K5248">
        <v>12</v>
      </c>
      <c r="L5248" t="s">
        <v>36869</v>
      </c>
      <c r="N5248" t="s">
        <v>68</v>
      </c>
      <c r="O5248" t="s">
        <v>19705</v>
      </c>
      <c r="P5248" t="s">
        <v>400</v>
      </c>
      <c r="Q5248" t="s">
        <v>119</v>
      </c>
      <c r="R5248" t="s">
        <v>120</v>
      </c>
      <c r="S5248" t="s">
        <v>36870</v>
      </c>
      <c r="T5248" t="s">
        <v>579</v>
      </c>
      <c r="W5248" t="s">
        <v>36871</v>
      </c>
      <c r="X5248" t="s">
        <v>60</v>
      </c>
    </row>
    <row r="5249" spans="1:24" x14ac:dyDescent="0.3">
      <c r="A5249">
        <v>974649</v>
      </c>
      <c r="B5249">
        <v>170651</v>
      </c>
      <c r="C5249" t="s">
        <v>36872</v>
      </c>
      <c r="D5249" t="s">
        <v>36873</v>
      </c>
      <c r="E5249" t="s">
        <v>195</v>
      </c>
      <c r="F5249" t="s">
        <v>920</v>
      </c>
      <c r="G5249" t="s">
        <v>27</v>
      </c>
      <c r="H5249" t="s">
        <v>36874</v>
      </c>
      <c r="I5249" t="s">
        <v>36875</v>
      </c>
      <c r="J5249" t="s">
        <v>36876</v>
      </c>
      <c r="K5249">
        <v>170</v>
      </c>
      <c r="L5249" t="s">
        <v>438</v>
      </c>
      <c r="N5249" t="s">
        <v>68</v>
      </c>
      <c r="O5249" t="s">
        <v>2584</v>
      </c>
      <c r="P5249" t="s">
        <v>3380</v>
      </c>
      <c r="Q5249" t="s">
        <v>33</v>
      </c>
      <c r="R5249" t="s">
        <v>34</v>
      </c>
      <c r="S5249" t="s">
        <v>36877</v>
      </c>
      <c r="T5249" t="s">
        <v>23083</v>
      </c>
      <c r="W5249" t="s">
        <v>36878</v>
      </c>
      <c r="X5249" t="s">
        <v>38</v>
      </c>
    </row>
    <row r="5250" spans="1:24" x14ac:dyDescent="0.3">
      <c r="A5250">
        <v>974651</v>
      </c>
      <c r="B5250" t="s">
        <v>36879</v>
      </c>
      <c r="C5250" t="s">
        <v>36880</v>
      </c>
      <c r="D5250" t="s">
        <v>36881</v>
      </c>
      <c r="F5250" t="s">
        <v>84</v>
      </c>
      <c r="G5250" t="s">
        <v>43</v>
      </c>
      <c r="H5250" t="s">
        <v>36882</v>
      </c>
      <c r="J5250" t="s">
        <v>36883</v>
      </c>
      <c r="N5250" t="s">
        <v>31</v>
      </c>
      <c r="R5250" t="s">
        <v>78</v>
      </c>
      <c r="S5250" t="s">
        <v>36884</v>
      </c>
      <c r="W5250" t="s">
        <v>3908</v>
      </c>
    </row>
    <row r="5251" spans="1:24" x14ac:dyDescent="0.3">
      <c r="A5251">
        <v>974652</v>
      </c>
      <c r="B5251" t="s">
        <v>36885</v>
      </c>
      <c r="C5251" t="s">
        <v>36886</v>
      </c>
      <c r="D5251" t="s">
        <v>36887</v>
      </c>
      <c r="F5251" t="s">
        <v>320</v>
      </c>
      <c r="G5251" t="s">
        <v>43</v>
      </c>
      <c r="H5251" t="s">
        <v>36888</v>
      </c>
      <c r="I5251" t="s">
        <v>36889</v>
      </c>
      <c r="J5251" t="s">
        <v>36890</v>
      </c>
      <c r="K5251">
        <v>175</v>
      </c>
      <c r="L5251" t="s">
        <v>781</v>
      </c>
      <c r="N5251" t="s">
        <v>68</v>
      </c>
      <c r="O5251" t="s">
        <v>3576</v>
      </c>
      <c r="P5251" t="s">
        <v>782</v>
      </c>
      <c r="Q5251" t="s">
        <v>33</v>
      </c>
      <c r="R5251" t="s">
        <v>34</v>
      </c>
      <c r="S5251" t="s">
        <v>36891</v>
      </c>
      <c r="T5251" t="s">
        <v>390</v>
      </c>
      <c r="W5251" t="s">
        <v>36892</v>
      </c>
      <c r="X5251" t="s">
        <v>38</v>
      </c>
    </row>
    <row r="5252" spans="1:24" x14ac:dyDescent="0.3">
      <c r="A5252">
        <v>974653</v>
      </c>
      <c r="B5252">
        <v>244492</v>
      </c>
      <c r="C5252" t="s">
        <v>36893</v>
      </c>
      <c r="D5252" t="s">
        <v>36894</v>
      </c>
      <c r="E5252" t="s">
        <v>195</v>
      </c>
      <c r="F5252" t="s">
        <v>365</v>
      </c>
      <c r="G5252" t="s">
        <v>27</v>
      </c>
      <c r="H5252" t="s">
        <v>36895</v>
      </c>
      <c r="J5252" t="s">
        <v>36896</v>
      </c>
      <c r="N5252" t="s">
        <v>31</v>
      </c>
      <c r="R5252" t="s">
        <v>78</v>
      </c>
      <c r="S5252" t="s">
        <v>36897</v>
      </c>
      <c r="W5252" t="s">
        <v>27759</v>
      </c>
      <c r="X5252" t="s">
        <v>38</v>
      </c>
    </row>
    <row r="5253" spans="1:24" x14ac:dyDescent="0.3">
      <c r="A5253">
        <v>974657</v>
      </c>
      <c r="B5253" t="s">
        <v>36898</v>
      </c>
      <c r="C5253" t="s">
        <v>36899</v>
      </c>
      <c r="D5253" t="s">
        <v>36900</v>
      </c>
      <c r="F5253" t="s">
        <v>356</v>
      </c>
      <c r="G5253" t="s">
        <v>27</v>
      </c>
      <c r="H5253" t="s">
        <v>36901</v>
      </c>
      <c r="I5253" t="s">
        <v>36902</v>
      </c>
      <c r="J5253" t="s">
        <v>36903</v>
      </c>
      <c r="K5253">
        <v>166</v>
      </c>
      <c r="L5253" t="s">
        <v>5445</v>
      </c>
      <c r="N5253" t="s">
        <v>68</v>
      </c>
      <c r="O5253" t="s">
        <v>3576</v>
      </c>
      <c r="P5253" t="s">
        <v>456</v>
      </c>
      <c r="Q5253" t="s">
        <v>33</v>
      </c>
      <c r="R5253" t="s">
        <v>34</v>
      </c>
      <c r="S5253" t="s">
        <v>36904</v>
      </c>
      <c r="W5253" t="s">
        <v>36905</v>
      </c>
      <c r="X5253" t="s">
        <v>38</v>
      </c>
    </row>
    <row r="5254" spans="1:24" x14ac:dyDescent="0.3">
      <c r="A5254">
        <v>974660</v>
      </c>
      <c r="B5254">
        <v>171226</v>
      </c>
      <c r="C5254" t="s">
        <v>36906</v>
      </c>
      <c r="D5254" t="s">
        <v>36907</v>
      </c>
      <c r="F5254" t="s">
        <v>584</v>
      </c>
      <c r="G5254" t="s">
        <v>27</v>
      </c>
      <c r="H5254" t="s">
        <v>36908</v>
      </c>
      <c r="I5254" t="s">
        <v>36909</v>
      </c>
      <c r="J5254" t="s">
        <v>36910</v>
      </c>
      <c r="K5254">
        <v>171</v>
      </c>
      <c r="L5254" t="s">
        <v>822</v>
      </c>
      <c r="N5254" t="s">
        <v>68</v>
      </c>
      <c r="O5254" t="s">
        <v>3576</v>
      </c>
      <c r="P5254" t="s">
        <v>823</v>
      </c>
      <c r="Q5254" t="s">
        <v>33</v>
      </c>
      <c r="R5254" t="s">
        <v>34</v>
      </c>
      <c r="S5254" t="s">
        <v>36911</v>
      </c>
      <c r="T5254" t="s">
        <v>579</v>
      </c>
      <c r="W5254" t="s">
        <v>36912</v>
      </c>
      <c r="X5254" t="s">
        <v>38</v>
      </c>
    </row>
    <row r="5255" spans="1:24" x14ac:dyDescent="0.3">
      <c r="A5255">
        <v>974661</v>
      </c>
      <c r="B5255" t="s">
        <v>36913</v>
      </c>
      <c r="C5255" t="s">
        <v>36914</v>
      </c>
      <c r="D5255" t="s">
        <v>36915</v>
      </c>
      <c r="F5255" t="s">
        <v>141</v>
      </c>
      <c r="G5255" t="s">
        <v>43</v>
      </c>
      <c r="H5255" t="s">
        <v>36916</v>
      </c>
      <c r="I5255" t="s">
        <v>36917</v>
      </c>
      <c r="J5255" t="s">
        <v>36918</v>
      </c>
      <c r="K5255">
        <v>172</v>
      </c>
      <c r="L5255" t="s">
        <v>576</v>
      </c>
      <c r="N5255" t="s">
        <v>68</v>
      </c>
      <c r="O5255" t="s">
        <v>2584</v>
      </c>
      <c r="P5255" t="s">
        <v>577</v>
      </c>
      <c r="Q5255" t="s">
        <v>33</v>
      </c>
      <c r="R5255" t="s">
        <v>34</v>
      </c>
      <c r="S5255" t="s">
        <v>36919</v>
      </c>
      <c r="T5255" t="s">
        <v>36920</v>
      </c>
      <c r="W5255" t="s">
        <v>36921</v>
      </c>
      <c r="X5255" t="s">
        <v>38</v>
      </c>
    </row>
    <row r="5256" spans="1:24" x14ac:dyDescent="0.3">
      <c r="A5256">
        <v>974662</v>
      </c>
      <c r="B5256" t="s">
        <v>36922</v>
      </c>
      <c r="C5256" t="s">
        <v>36923</v>
      </c>
      <c r="D5256" t="s">
        <v>36924</v>
      </c>
      <c r="F5256" t="s">
        <v>356</v>
      </c>
      <c r="G5256" t="s">
        <v>43</v>
      </c>
      <c r="H5256" t="s">
        <v>36925</v>
      </c>
      <c r="J5256" t="s">
        <v>36926</v>
      </c>
      <c r="N5256" t="s">
        <v>31</v>
      </c>
      <c r="R5256" t="s">
        <v>78</v>
      </c>
      <c r="S5256" t="s">
        <v>36927</v>
      </c>
      <c r="T5256" t="s">
        <v>21321</v>
      </c>
      <c r="W5256" t="s">
        <v>4090</v>
      </c>
      <c r="X5256" t="s">
        <v>38</v>
      </c>
    </row>
    <row r="5257" spans="1:24" x14ac:dyDescent="0.3">
      <c r="A5257">
        <v>974663</v>
      </c>
      <c r="B5257">
        <v>337295</v>
      </c>
      <c r="C5257" t="s">
        <v>36928</v>
      </c>
      <c r="D5257" t="s">
        <v>36929</v>
      </c>
      <c r="F5257" t="s">
        <v>668</v>
      </c>
      <c r="G5257" t="s">
        <v>43</v>
      </c>
      <c r="H5257" t="s">
        <v>36930</v>
      </c>
      <c r="J5257" t="s">
        <v>36931</v>
      </c>
      <c r="N5257" t="s">
        <v>31</v>
      </c>
      <c r="R5257" t="s">
        <v>78</v>
      </c>
      <c r="S5257" t="s">
        <v>36932</v>
      </c>
      <c r="T5257" t="s">
        <v>21969</v>
      </c>
      <c r="W5257" t="s">
        <v>3587</v>
      </c>
      <c r="X5257" t="s">
        <v>38</v>
      </c>
    </row>
    <row r="5258" spans="1:24" x14ac:dyDescent="0.3">
      <c r="A5258">
        <v>974664</v>
      </c>
      <c r="B5258">
        <v>279979</v>
      </c>
      <c r="C5258" t="s">
        <v>36933</v>
      </c>
      <c r="D5258" t="s">
        <v>36934</v>
      </c>
      <c r="E5258" t="s">
        <v>140</v>
      </c>
      <c r="F5258" t="s">
        <v>165</v>
      </c>
      <c r="G5258" t="s">
        <v>43</v>
      </c>
      <c r="H5258" t="s">
        <v>36935</v>
      </c>
      <c r="I5258" t="s">
        <v>36936</v>
      </c>
      <c r="J5258" t="s">
        <v>36937</v>
      </c>
      <c r="K5258">
        <v>219</v>
      </c>
      <c r="L5258" t="s">
        <v>116</v>
      </c>
      <c r="N5258" t="s">
        <v>68</v>
      </c>
      <c r="O5258" t="s">
        <v>2584</v>
      </c>
      <c r="P5258" t="s">
        <v>118</v>
      </c>
      <c r="Q5258" t="s">
        <v>33</v>
      </c>
      <c r="R5258" t="s">
        <v>34</v>
      </c>
      <c r="S5258" t="s">
        <v>36938</v>
      </c>
      <c r="T5258" t="s">
        <v>4011</v>
      </c>
      <c r="W5258" t="s">
        <v>36939</v>
      </c>
      <c r="X5258" t="s">
        <v>38</v>
      </c>
    </row>
    <row r="5259" spans="1:24" x14ac:dyDescent="0.3">
      <c r="A5259">
        <v>974665</v>
      </c>
      <c r="B5259" t="s">
        <v>36940</v>
      </c>
      <c r="C5259" t="s">
        <v>36941</v>
      </c>
      <c r="D5259" t="s">
        <v>36942</v>
      </c>
      <c r="E5259" t="s">
        <v>195</v>
      </c>
      <c r="F5259" t="s">
        <v>1009</v>
      </c>
      <c r="G5259" t="s">
        <v>27</v>
      </c>
      <c r="H5259" t="s">
        <v>36943</v>
      </c>
      <c r="I5259" t="s">
        <v>36944</v>
      </c>
      <c r="J5259" t="s">
        <v>36945</v>
      </c>
      <c r="K5259">
        <v>242</v>
      </c>
      <c r="L5259" t="s">
        <v>438</v>
      </c>
      <c r="N5259" t="s">
        <v>68</v>
      </c>
      <c r="O5259" t="s">
        <v>2584</v>
      </c>
      <c r="P5259" t="s">
        <v>3380</v>
      </c>
      <c r="Q5259" t="s">
        <v>33</v>
      </c>
      <c r="R5259" t="s">
        <v>34</v>
      </c>
      <c r="S5259" t="s">
        <v>36946</v>
      </c>
      <c r="W5259" t="s">
        <v>36947</v>
      </c>
      <c r="X5259" t="s">
        <v>38</v>
      </c>
    </row>
    <row r="5260" spans="1:24" x14ac:dyDescent="0.3">
      <c r="A5260">
        <v>974666</v>
      </c>
      <c r="B5260" t="s">
        <v>36948</v>
      </c>
      <c r="C5260" t="s">
        <v>36949</v>
      </c>
      <c r="D5260" t="s">
        <v>36950</v>
      </c>
      <c r="F5260" t="s">
        <v>75</v>
      </c>
      <c r="G5260" t="s">
        <v>27</v>
      </c>
      <c r="H5260" t="s">
        <v>36951</v>
      </c>
      <c r="I5260" t="s">
        <v>36952</v>
      </c>
      <c r="J5260" t="s">
        <v>36953</v>
      </c>
      <c r="K5260">
        <v>283</v>
      </c>
      <c r="L5260" t="s">
        <v>36954</v>
      </c>
      <c r="N5260" t="s">
        <v>68</v>
      </c>
      <c r="O5260" t="s">
        <v>2584</v>
      </c>
      <c r="P5260" t="s">
        <v>782</v>
      </c>
      <c r="Q5260" t="s">
        <v>33</v>
      </c>
      <c r="R5260" t="s">
        <v>34</v>
      </c>
      <c r="S5260" t="s">
        <v>31237</v>
      </c>
      <c r="W5260" t="s">
        <v>36955</v>
      </c>
      <c r="X5260" t="s">
        <v>38</v>
      </c>
    </row>
    <row r="5261" spans="1:24" x14ac:dyDescent="0.3">
      <c r="A5261">
        <v>974667</v>
      </c>
      <c r="B5261" t="s">
        <v>36956</v>
      </c>
      <c r="C5261" t="s">
        <v>36957</v>
      </c>
      <c r="D5261" t="s">
        <v>36958</v>
      </c>
      <c r="F5261" t="s">
        <v>485</v>
      </c>
      <c r="G5261" t="s">
        <v>43</v>
      </c>
      <c r="H5261" t="s">
        <v>36959</v>
      </c>
      <c r="J5261" t="s">
        <v>36960</v>
      </c>
      <c r="N5261" t="s">
        <v>31</v>
      </c>
      <c r="R5261" t="s">
        <v>78</v>
      </c>
      <c r="S5261" t="s">
        <v>36961</v>
      </c>
      <c r="W5261" t="s">
        <v>30917</v>
      </c>
      <c r="X5261" t="s">
        <v>38</v>
      </c>
    </row>
    <row r="5262" spans="1:24" x14ac:dyDescent="0.3">
      <c r="A5262">
        <v>974668</v>
      </c>
      <c r="B5262" t="s">
        <v>36962</v>
      </c>
      <c r="C5262" t="s">
        <v>36963</v>
      </c>
      <c r="D5262" t="s">
        <v>36964</v>
      </c>
      <c r="F5262" t="s">
        <v>1001</v>
      </c>
      <c r="G5262" t="s">
        <v>43</v>
      </c>
      <c r="H5262" t="s">
        <v>36965</v>
      </c>
      <c r="J5262" t="s">
        <v>36966</v>
      </c>
      <c r="N5262" t="s">
        <v>31</v>
      </c>
      <c r="R5262" t="s">
        <v>78</v>
      </c>
      <c r="S5262" t="s">
        <v>36967</v>
      </c>
      <c r="W5262" t="s">
        <v>1978</v>
      </c>
      <c r="X5262" t="s">
        <v>38</v>
      </c>
    </row>
    <row r="5263" spans="1:24" x14ac:dyDescent="0.3">
      <c r="A5263">
        <v>974669</v>
      </c>
      <c r="B5263">
        <v>143263</v>
      </c>
      <c r="C5263" t="s">
        <v>25111</v>
      </c>
      <c r="D5263" t="s">
        <v>25112</v>
      </c>
      <c r="F5263" t="s">
        <v>463</v>
      </c>
      <c r="G5263" t="s">
        <v>27</v>
      </c>
      <c r="H5263" t="s">
        <v>36968</v>
      </c>
      <c r="J5263" t="s">
        <v>36969</v>
      </c>
      <c r="N5263" t="s">
        <v>31</v>
      </c>
      <c r="R5263" t="s">
        <v>78</v>
      </c>
      <c r="S5263" t="s">
        <v>25116</v>
      </c>
      <c r="T5263" t="s">
        <v>530</v>
      </c>
      <c r="W5263" t="s">
        <v>36970</v>
      </c>
      <c r="X5263" t="s">
        <v>38</v>
      </c>
    </row>
    <row r="5264" spans="1:24" x14ac:dyDescent="0.3">
      <c r="A5264">
        <v>974671</v>
      </c>
      <c r="B5264">
        <v>266403</v>
      </c>
      <c r="C5264" t="s">
        <v>36971</v>
      </c>
      <c r="D5264" t="s">
        <v>36972</v>
      </c>
      <c r="E5264" t="s">
        <v>195</v>
      </c>
      <c r="F5264" t="s">
        <v>6865</v>
      </c>
      <c r="G5264" t="s">
        <v>43</v>
      </c>
      <c r="H5264" t="s">
        <v>36973</v>
      </c>
      <c r="I5264" t="s">
        <v>36974</v>
      </c>
      <c r="J5264" t="s">
        <v>36975</v>
      </c>
      <c r="K5264">
        <v>20</v>
      </c>
      <c r="M5264" t="s">
        <v>822</v>
      </c>
      <c r="N5264" t="s">
        <v>68</v>
      </c>
      <c r="O5264" t="s">
        <v>19705</v>
      </c>
      <c r="P5264" t="s">
        <v>823</v>
      </c>
      <c r="Q5264" t="s">
        <v>33</v>
      </c>
      <c r="R5264" t="s">
        <v>34</v>
      </c>
      <c r="S5264" t="s">
        <v>36976</v>
      </c>
      <c r="T5264" t="s">
        <v>390</v>
      </c>
      <c r="W5264" t="s">
        <v>4577</v>
      </c>
      <c r="X5264" t="s">
        <v>1251</v>
      </c>
    </row>
    <row r="5265" spans="1:24" x14ac:dyDescent="0.3">
      <c r="A5265">
        <v>974673</v>
      </c>
      <c r="B5265" t="s">
        <v>36977</v>
      </c>
      <c r="C5265" t="s">
        <v>36978</v>
      </c>
      <c r="D5265" t="s">
        <v>36979</v>
      </c>
      <c r="F5265" t="s">
        <v>75</v>
      </c>
      <c r="G5265" t="s">
        <v>43</v>
      </c>
      <c r="H5265" t="s">
        <v>36980</v>
      </c>
      <c r="I5265" t="s">
        <v>36981</v>
      </c>
      <c r="J5265" t="s">
        <v>36982</v>
      </c>
      <c r="K5265">
        <v>276</v>
      </c>
      <c r="N5265" t="s">
        <v>31</v>
      </c>
      <c r="O5265" t="s">
        <v>952</v>
      </c>
      <c r="Q5265" t="s">
        <v>33</v>
      </c>
      <c r="R5265" t="s">
        <v>34</v>
      </c>
      <c r="S5265" t="s">
        <v>36983</v>
      </c>
      <c r="W5265" t="s">
        <v>4577</v>
      </c>
      <c r="X5265" t="s">
        <v>38</v>
      </c>
    </row>
    <row r="5266" spans="1:24" x14ac:dyDescent="0.3">
      <c r="A5266">
        <v>974674</v>
      </c>
      <c r="B5266" t="s">
        <v>36984</v>
      </c>
      <c r="C5266" t="s">
        <v>36985</v>
      </c>
      <c r="D5266" t="s">
        <v>36986</v>
      </c>
      <c r="F5266" t="s">
        <v>818</v>
      </c>
      <c r="G5266" t="s">
        <v>43</v>
      </c>
      <c r="H5266" t="s">
        <v>36987</v>
      </c>
      <c r="I5266" t="s">
        <v>36988</v>
      </c>
      <c r="J5266" t="s">
        <v>36989</v>
      </c>
      <c r="K5266">
        <v>272</v>
      </c>
      <c r="N5266" t="s">
        <v>31</v>
      </c>
      <c r="O5266" t="s">
        <v>952</v>
      </c>
      <c r="Q5266" t="s">
        <v>33</v>
      </c>
      <c r="R5266" t="s">
        <v>34</v>
      </c>
      <c r="S5266" t="s">
        <v>36990</v>
      </c>
      <c r="T5266" t="s">
        <v>29888</v>
      </c>
      <c r="W5266" t="s">
        <v>3587</v>
      </c>
      <c r="X5266" t="s">
        <v>38</v>
      </c>
    </row>
    <row r="5267" spans="1:24" x14ac:dyDescent="0.3">
      <c r="A5267">
        <v>974675</v>
      </c>
      <c r="B5267">
        <v>335866</v>
      </c>
      <c r="C5267" t="s">
        <v>36789</v>
      </c>
      <c r="D5267" t="s">
        <v>36790</v>
      </c>
      <c r="E5267" t="s">
        <v>364</v>
      </c>
      <c r="F5267" t="s">
        <v>112</v>
      </c>
      <c r="G5267" t="s">
        <v>27</v>
      </c>
      <c r="H5267" t="s">
        <v>36991</v>
      </c>
      <c r="I5267" t="s">
        <v>36992</v>
      </c>
      <c r="J5267" t="s">
        <v>36993</v>
      </c>
      <c r="K5267">
        <v>2</v>
      </c>
      <c r="L5267" t="s">
        <v>36994</v>
      </c>
      <c r="N5267" t="s">
        <v>68</v>
      </c>
      <c r="O5267" t="s">
        <v>2584</v>
      </c>
      <c r="P5267" t="s">
        <v>2708</v>
      </c>
      <c r="Q5267" t="s">
        <v>954</v>
      </c>
      <c r="R5267" t="s">
        <v>955</v>
      </c>
      <c r="S5267" t="s">
        <v>36795</v>
      </c>
      <c r="W5267" t="s">
        <v>36995</v>
      </c>
    </row>
    <row r="5268" spans="1:24" x14ac:dyDescent="0.3">
      <c r="A5268">
        <v>974678</v>
      </c>
      <c r="B5268" t="s">
        <v>36996</v>
      </c>
      <c r="C5268" t="s">
        <v>36997</v>
      </c>
      <c r="D5268" t="s">
        <v>36998</v>
      </c>
      <c r="E5268" t="s">
        <v>798</v>
      </c>
      <c r="F5268" t="s">
        <v>979</v>
      </c>
      <c r="G5268" t="s">
        <v>43</v>
      </c>
      <c r="H5268" t="s">
        <v>36999</v>
      </c>
      <c r="J5268" t="s">
        <v>37000</v>
      </c>
      <c r="N5268" t="s">
        <v>31</v>
      </c>
      <c r="R5268" t="s">
        <v>78</v>
      </c>
      <c r="S5268" t="s">
        <v>37001</v>
      </c>
      <c r="T5268" t="s">
        <v>107</v>
      </c>
      <c r="W5268" t="s">
        <v>1839</v>
      </c>
      <c r="X5268" t="s">
        <v>38</v>
      </c>
    </row>
    <row r="5269" spans="1:24" x14ac:dyDescent="0.3">
      <c r="A5269">
        <v>974679</v>
      </c>
      <c r="B5269">
        <v>240896</v>
      </c>
      <c r="C5269" t="s">
        <v>37002</v>
      </c>
      <c r="D5269" t="s">
        <v>37003</v>
      </c>
      <c r="F5269" t="s">
        <v>603</v>
      </c>
      <c r="G5269" t="s">
        <v>27</v>
      </c>
      <c r="H5269" t="s">
        <v>37004</v>
      </c>
      <c r="I5269" t="s">
        <v>37005</v>
      </c>
      <c r="J5269" t="s">
        <v>37006</v>
      </c>
      <c r="K5269">
        <v>368</v>
      </c>
      <c r="N5269" t="s">
        <v>31</v>
      </c>
      <c r="O5269" t="s">
        <v>952</v>
      </c>
      <c r="Q5269" t="s">
        <v>33</v>
      </c>
      <c r="R5269" t="s">
        <v>34</v>
      </c>
      <c r="S5269" t="s">
        <v>37007</v>
      </c>
      <c r="T5269" t="s">
        <v>1569</v>
      </c>
      <c r="W5269" t="s">
        <v>37008</v>
      </c>
      <c r="X5269" t="s">
        <v>38</v>
      </c>
    </row>
    <row r="5270" spans="1:24" x14ac:dyDescent="0.3">
      <c r="A5270">
        <v>974681</v>
      </c>
      <c r="B5270" t="s">
        <v>37009</v>
      </c>
      <c r="C5270" t="s">
        <v>37010</v>
      </c>
      <c r="D5270" t="s">
        <v>37011</v>
      </c>
      <c r="E5270" t="s">
        <v>195</v>
      </c>
      <c r="F5270" t="s">
        <v>30004</v>
      </c>
      <c r="G5270" t="s">
        <v>27</v>
      </c>
      <c r="H5270" t="s">
        <v>37012</v>
      </c>
      <c r="J5270" t="s">
        <v>37013</v>
      </c>
      <c r="N5270" t="s">
        <v>31</v>
      </c>
      <c r="R5270" t="s">
        <v>78</v>
      </c>
      <c r="S5270" t="s">
        <v>37014</v>
      </c>
      <c r="W5270" t="s">
        <v>37015</v>
      </c>
    </row>
    <row r="5271" spans="1:24" x14ac:dyDescent="0.3">
      <c r="A5271">
        <v>974680</v>
      </c>
      <c r="B5271">
        <v>289999</v>
      </c>
      <c r="C5271" t="s">
        <v>37016</v>
      </c>
      <c r="D5271" t="s">
        <v>37017</v>
      </c>
      <c r="F5271" t="s">
        <v>92</v>
      </c>
      <c r="G5271" t="s">
        <v>43</v>
      </c>
      <c r="H5271" t="s">
        <v>37018</v>
      </c>
      <c r="I5271" t="s">
        <v>37019</v>
      </c>
      <c r="J5271" t="s">
        <v>37020</v>
      </c>
      <c r="K5271">
        <v>363</v>
      </c>
      <c r="N5271" t="s">
        <v>31</v>
      </c>
      <c r="O5271" t="s">
        <v>952</v>
      </c>
      <c r="Q5271" t="s">
        <v>33</v>
      </c>
      <c r="R5271" t="s">
        <v>34</v>
      </c>
      <c r="S5271" t="s">
        <v>37021</v>
      </c>
      <c r="T5271" t="s">
        <v>4963</v>
      </c>
      <c r="W5271" t="s">
        <v>37022</v>
      </c>
      <c r="X5271" t="s">
        <v>38</v>
      </c>
    </row>
    <row r="5272" spans="1:24" x14ac:dyDescent="0.3">
      <c r="A5272">
        <v>974683</v>
      </c>
      <c r="B5272" t="s">
        <v>37023</v>
      </c>
      <c r="C5272" t="s">
        <v>37024</v>
      </c>
      <c r="D5272" t="s">
        <v>37025</v>
      </c>
      <c r="E5272" t="s">
        <v>140</v>
      </c>
      <c r="F5272" t="s">
        <v>42</v>
      </c>
      <c r="G5272" t="s">
        <v>27</v>
      </c>
      <c r="H5272" t="s">
        <v>37026</v>
      </c>
      <c r="J5272" t="s">
        <v>37027</v>
      </c>
      <c r="N5272" t="s">
        <v>31</v>
      </c>
      <c r="R5272" t="s">
        <v>78</v>
      </c>
      <c r="S5272" t="s">
        <v>37028</v>
      </c>
      <c r="W5272" t="s">
        <v>13287</v>
      </c>
      <c r="X5272" t="s">
        <v>38</v>
      </c>
    </row>
    <row r="5273" spans="1:24" x14ac:dyDescent="0.3">
      <c r="A5273">
        <v>974684</v>
      </c>
      <c r="B5273">
        <v>222724</v>
      </c>
      <c r="C5273" t="s">
        <v>37029</v>
      </c>
      <c r="D5273" t="s">
        <v>37030</v>
      </c>
      <c r="F5273" t="s">
        <v>356</v>
      </c>
      <c r="G5273" t="s">
        <v>27</v>
      </c>
      <c r="H5273" t="s">
        <v>37031</v>
      </c>
      <c r="I5273" t="s">
        <v>37032</v>
      </c>
      <c r="J5273" t="s">
        <v>37033</v>
      </c>
      <c r="K5273">
        <v>165</v>
      </c>
      <c r="L5273" t="s">
        <v>37034</v>
      </c>
      <c r="N5273" t="s">
        <v>31</v>
      </c>
      <c r="O5273" t="s">
        <v>2584</v>
      </c>
      <c r="R5273" t="s">
        <v>903</v>
      </c>
      <c r="S5273" t="s">
        <v>37035</v>
      </c>
      <c r="T5273" t="s">
        <v>37036</v>
      </c>
      <c r="W5273" t="s">
        <v>37037</v>
      </c>
      <c r="X5273" t="s">
        <v>38</v>
      </c>
    </row>
    <row r="5274" spans="1:24" x14ac:dyDescent="0.3">
      <c r="A5274">
        <v>974686</v>
      </c>
      <c r="B5274" t="s">
        <v>37038</v>
      </c>
      <c r="C5274" t="s">
        <v>37039</v>
      </c>
      <c r="D5274" t="s">
        <v>37040</v>
      </c>
      <c r="F5274" t="s">
        <v>1350</v>
      </c>
      <c r="G5274" t="s">
        <v>43</v>
      </c>
      <c r="H5274" t="s">
        <v>37041</v>
      </c>
      <c r="J5274" t="s">
        <v>37042</v>
      </c>
      <c r="N5274" t="s">
        <v>31</v>
      </c>
      <c r="R5274" t="s">
        <v>78</v>
      </c>
      <c r="S5274" t="s">
        <v>37043</v>
      </c>
      <c r="T5274" t="s">
        <v>896</v>
      </c>
      <c r="W5274" t="s">
        <v>37044</v>
      </c>
      <c r="X5274" t="s">
        <v>38</v>
      </c>
    </row>
    <row r="5275" spans="1:24" x14ac:dyDescent="0.3">
      <c r="A5275">
        <v>974687</v>
      </c>
      <c r="B5275">
        <v>291018</v>
      </c>
      <c r="C5275" t="s">
        <v>37045</v>
      </c>
      <c r="D5275" t="s">
        <v>37046</v>
      </c>
      <c r="F5275" t="s">
        <v>75</v>
      </c>
      <c r="G5275" t="s">
        <v>43</v>
      </c>
      <c r="H5275" t="s">
        <v>37047</v>
      </c>
      <c r="I5275" t="s">
        <v>37047</v>
      </c>
      <c r="J5275" t="s">
        <v>37048</v>
      </c>
      <c r="K5275">
        <v>0</v>
      </c>
      <c r="M5275" t="s">
        <v>37049</v>
      </c>
      <c r="N5275" t="s">
        <v>31</v>
      </c>
      <c r="O5275" t="s">
        <v>3200</v>
      </c>
      <c r="Q5275" t="s">
        <v>119</v>
      </c>
      <c r="R5275" t="s">
        <v>120</v>
      </c>
      <c r="S5275" t="s">
        <v>37050</v>
      </c>
      <c r="W5275" t="s">
        <v>37051</v>
      </c>
    </row>
    <row r="5276" spans="1:24" x14ac:dyDescent="0.3">
      <c r="A5276">
        <v>974690</v>
      </c>
      <c r="B5276">
        <v>179212</v>
      </c>
      <c r="C5276" t="s">
        <v>37052</v>
      </c>
      <c r="D5276" t="s">
        <v>37053</v>
      </c>
      <c r="E5276" t="s">
        <v>195</v>
      </c>
      <c r="F5276" t="s">
        <v>196</v>
      </c>
      <c r="G5276" t="s">
        <v>27</v>
      </c>
      <c r="H5276" t="s">
        <v>37054</v>
      </c>
      <c r="I5276" t="s">
        <v>37055</v>
      </c>
      <c r="J5276" t="s">
        <v>37056</v>
      </c>
      <c r="K5276">
        <v>351</v>
      </c>
      <c r="L5276" t="s">
        <v>1213</v>
      </c>
      <c r="N5276" t="s">
        <v>68</v>
      </c>
      <c r="O5276" t="s">
        <v>146</v>
      </c>
      <c r="P5276" t="s">
        <v>841</v>
      </c>
      <c r="Q5276" t="s">
        <v>33</v>
      </c>
      <c r="R5276" t="s">
        <v>34</v>
      </c>
      <c r="S5276" t="s">
        <v>37057</v>
      </c>
      <c r="T5276" t="s">
        <v>37058</v>
      </c>
      <c r="W5276" t="s">
        <v>37059</v>
      </c>
      <c r="X5276" t="s">
        <v>38</v>
      </c>
    </row>
    <row r="5277" spans="1:24" x14ac:dyDescent="0.3">
      <c r="A5277">
        <v>974691</v>
      </c>
      <c r="B5277" t="s">
        <v>37060</v>
      </c>
      <c r="C5277" t="s">
        <v>37061</v>
      </c>
      <c r="D5277" t="s">
        <v>37062</v>
      </c>
      <c r="E5277" t="s">
        <v>425</v>
      </c>
      <c r="F5277" t="s">
        <v>141</v>
      </c>
      <c r="G5277" t="s">
        <v>27</v>
      </c>
      <c r="H5277" t="s">
        <v>37063</v>
      </c>
      <c r="I5277" t="s">
        <v>37064</v>
      </c>
      <c r="J5277" t="s">
        <v>37065</v>
      </c>
      <c r="K5277">
        <v>42</v>
      </c>
      <c r="L5277" t="s">
        <v>37066</v>
      </c>
      <c r="N5277" t="s">
        <v>68</v>
      </c>
      <c r="O5277" t="s">
        <v>2584</v>
      </c>
      <c r="P5277" t="s">
        <v>37067</v>
      </c>
      <c r="Q5277" t="s">
        <v>33</v>
      </c>
      <c r="R5277" t="s">
        <v>34</v>
      </c>
      <c r="S5277" t="s">
        <v>37068</v>
      </c>
      <c r="T5277" t="s">
        <v>37069</v>
      </c>
      <c r="W5277" t="s">
        <v>37070</v>
      </c>
      <c r="X5277" t="s">
        <v>60</v>
      </c>
    </row>
    <row r="5278" spans="1:24" x14ac:dyDescent="0.3">
      <c r="A5278">
        <v>974692</v>
      </c>
      <c r="B5278" t="s">
        <v>37071</v>
      </c>
      <c r="C5278" t="s">
        <v>37072</v>
      </c>
      <c r="D5278" t="s">
        <v>37073</v>
      </c>
      <c r="F5278" t="s">
        <v>650</v>
      </c>
      <c r="G5278" t="s">
        <v>43</v>
      </c>
      <c r="H5278" t="s">
        <v>37074</v>
      </c>
      <c r="I5278" t="s">
        <v>37075</v>
      </c>
      <c r="J5278" t="s">
        <v>37076</v>
      </c>
      <c r="K5278">
        <v>317</v>
      </c>
      <c r="L5278" t="s">
        <v>4741</v>
      </c>
      <c r="N5278" t="s">
        <v>31</v>
      </c>
      <c r="O5278" t="s">
        <v>2584</v>
      </c>
      <c r="Q5278" t="s">
        <v>33</v>
      </c>
      <c r="R5278" t="s">
        <v>34</v>
      </c>
      <c r="S5278" t="s">
        <v>37077</v>
      </c>
      <c r="W5278" t="s">
        <v>37078</v>
      </c>
      <c r="X5278" t="s">
        <v>38</v>
      </c>
    </row>
    <row r="5279" spans="1:24" x14ac:dyDescent="0.3">
      <c r="A5279">
        <v>974693</v>
      </c>
      <c r="B5279" t="s">
        <v>37079</v>
      </c>
      <c r="C5279" t="s">
        <v>37080</v>
      </c>
      <c r="D5279" t="s">
        <v>37081</v>
      </c>
      <c r="F5279" t="s">
        <v>1042</v>
      </c>
      <c r="G5279" t="s">
        <v>27</v>
      </c>
      <c r="H5279" t="s">
        <v>37082</v>
      </c>
      <c r="I5279" t="s">
        <v>37083</v>
      </c>
      <c r="J5279" t="s">
        <v>37084</v>
      </c>
      <c r="K5279">
        <v>320</v>
      </c>
      <c r="L5279" t="s">
        <v>576</v>
      </c>
      <c r="N5279" t="s">
        <v>68</v>
      </c>
      <c r="O5279" t="s">
        <v>2584</v>
      </c>
      <c r="P5279" t="s">
        <v>577</v>
      </c>
      <c r="Q5279" t="s">
        <v>33</v>
      </c>
      <c r="R5279" t="s">
        <v>34</v>
      </c>
      <c r="S5279" t="s">
        <v>37085</v>
      </c>
      <c r="T5279" t="s">
        <v>265</v>
      </c>
      <c r="W5279" t="s">
        <v>37086</v>
      </c>
      <c r="X5279" t="s">
        <v>38</v>
      </c>
    </row>
    <row r="5280" spans="1:24" x14ac:dyDescent="0.3">
      <c r="A5280">
        <v>974694</v>
      </c>
      <c r="B5280">
        <v>279255</v>
      </c>
      <c r="C5280" t="s">
        <v>37087</v>
      </c>
      <c r="D5280" t="s">
        <v>37088</v>
      </c>
      <c r="F5280" t="s">
        <v>1042</v>
      </c>
      <c r="G5280" t="s">
        <v>27</v>
      </c>
      <c r="H5280" t="s">
        <v>37089</v>
      </c>
      <c r="J5280" t="s">
        <v>37090</v>
      </c>
      <c r="N5280" t="s">
        <v>31</v>
      </c>
      <c r="R5280" t="s">
        <v>78</v>
      </c>
      <c r="S5280" t="s">
        <v>37091</v>
      </c>
      <c r="W5280" t="s">
        <v>2785</v>
      </c>
      <c r="X5280" t="s">
        <v>38</v>
      </c>
    </row>
    <row r="5281" spans="1:24" x14ac:dyDescent="0.3">
      <c r="A5281">
        <v>974695</v>
      </c>
      <c r="B5281">
        <v>318244</v>
      </c>
      <c r="C5281" t="s">
        <v>37092</v>
      </c>
      <c r="D5281" t="s">
        <v>37093</v>
      </c>
      <c r="F5281" t="s">
        <v>320</v>
      </c>
      <c r="G5281" t="s">
        <v>27</v>
      </c>
      <c r="H5281" t="s">
        <v>37094</v>
      </c>
      <c r="J5281" t="s">
        <v>37095</v>
      </c>
      <c r="N5281" t="s">
        <v>31</v>
      </c>
      <c r="R5281" t="s">
        <v>78</v>
      </c>
      <c r="S5281" t="s">
        <v>37096</v>
      </c>
      <c r="W5281" t="s">
        <v>31036</v>
      </c>
      <c r="X5281" t="s">
        <v>38</v>
      </c>
    </row>
    <row r="5282" spans="1:24" x14ac:dyDescent="0.3">
      <c r="A5282">
        <v>974696</v>
      </c>
      <c r="B5282" t="s">
        <v>37097</v>
      </c>
      <c r="C5282" t="s">
        <v>37098</v>
      </c>
      <c r="D5282" t="s">
        <v>37099</v>
      </c>
      <c r="E5282" t="s">
        <v>140</v>
      </c>
      <c r="F5282" t="s">
        <v>909</v>
      </c>
      <c r="G5282" t="s">
        <v>43</v>
      </c>
      <c r="H5282" t="s">
        <v>37100</v>
      </c>
      <c r="J5282" t="s">
        <v>37101</v>
      </c>
      <c r="N5282" t="s">
        <v>31</v>
      </c>
      <c r="R5282" t="s">
        <v>78</v>
      </c>
      <c r="S5282" t="s">
        <v>37102</v>
      </c>
      <c r="W5282" t="s">
        <v>37103</v>
      </c>
      <c r="X5282" t="s">
        <v>38</v>
      </c>
    </row>
    <row r="5283" spans="1:24" x14ac:dyDescent="0.3">
      <c r="A5283">
        <v>974697</v>
      </c>
      <c r="B5283" t="s">
        <v>37104</v>
      </c>
      <c r="C5283" t="s">
        <v>37105</v>
      </c>
      <c r="D5283" t="s">
        <v>37106</v>
      </c>
      <c r="F5283" t="s">
        <v>26</v>
      </c>
      <c r="G5283" t="s">
        <v>27</v>
      </c>
      <c r="H5283" t="s">
        <v>37107</v>
      </c>
      <c r="J5283" t="s">
        <v>37108</v>
      </c>
      <c r="N5283" t="s">
        <v>31</v>
      </c>
      <c r="R5283" t="s">
        <v>78</v>
      </c>
      <c r="S5283" t="s">
        <v>37109</v>
      </c>
      <c r="T5283" t="s">
        <v>4568</v>
      </c>
      <c r="W5283" t="s">
        <v>31036</v>
      </c>
      <c r="X5283" t="s">
        <v>38</v>
      </c>
    </row>
    <row r="5284" spans="1:24" x14ac:dyDescent="0.3">
      <c r="A5284">
        <v>974700</v>
      </c>
      <c r="B5284" t="s">
        <v>16009</v>
      </c>
      <c r="C5284" t="s">
        <v>16010</v>
      </c>
      <c r="D5284" t="s">
        <v>16011</v>
      </c>
      <c r="F5284" t="s">
        <v>463</v>
      </c>
      <c r="G5284" t="s">
        <v>43</v>
      </c>
      <c r="H5284" t="s">
        <v>37110</v>
      </c>
      <c r="I5284" t="s">
        <v>37111</v>
      </c>
      <c r="J5284" t="s">
        <v>37112</v>
      </c>
      <c r="K5284">
        <v>26</v>
      </c>
      <c r="M5284" t="s">
        <v>37113</v>
      </c>
      <c r="N5284" t="s">
        <v>68</v>
      </c>
      <c r="O5284" t="s">
        <v>3200</v>
      </c>
      <c r="P5284" t="s">
        <v>30270</v>
      </c>
      <c r="Q5284" t="s">
        <v>119</v>
      </c>
      <c r="R5284" t="s">
        <v>120</v>
      </c>
      <c r="S5284" t="s">
        <v>16015</v>
      </c>
      <c r="T5284" t="s">
        <v>11226</v>
      </c>
      <c r="W5284" t="s">
        <v>37114</v>
      </c>
      <c r="X5284" t="s">
        <v>60</v>
      </c>
    </row>
    <row r="5285" spans="1:24" x14ac:dyDescent="0.3">
      <c r="A5285">
        <v>974701</v>
      </c>
      <c r="B5285" t="s">
        <v>37115</v>
      </c>
      <c r="C5285" t="s">
        <v>37116</v>
      </c>
      <c r="D5285" t="s">
        <v>37117</v>
      </c>
      <c r="F5285" t="s">
        <v>970</v>
      </c>
      <c r="G5285" t="s">
        <v>27</v>
      </c>
      <c r="H5285" t="s">
        <v>37118</v>
      </c>
      <c r="J5285" t="s">
        <v>37119</v>
      </c>
      <c r="N5285" t="s">
        <v>31</v>
      </c>
      <c r="R5285" t="s">
        <v>78</v>
      </c>
      <c r="S5285" t="s">
        <v>37120</v>
      </c>
      <c r="W5285" t="s">
        <v>37121</v>
      </c>
      <c r="X5285" t="s">
        <v>38</v>
      </c>
    </row>
    <row r="5286" spans="1:24" x14ac:dyDescent="0.3">
      <c r="A5286">
        <v>974703</v>
      </c>
      <c r="B5286">
        <v>199824</v>
      </c>
      <c r="C5286" t="s">
        <v>37122</v>
      </c>
      <c r="D5286" t="s">
        <v>37123</v>
      </c>
      <c r="E5286" t="s">
        <v>1745</v>
      </c>
      <c r="F5286" t="s">
        <v>292</v>
      </c>
      <c r="G5286" t="s">
        <v>43</v>
      </c>
      <c r="H5286" t="s">
        <v>37124</v>
      </c>
      <c r="I5286" t="s">
        <v>37125</v>
      </c>
      <c r="J5286" t="s">
        <v>37126</v>
      </c>
      <c r="K5286">
        <v>36</v>
      </c>
      <c r="N5286" t="s">
        <v>31</v>
      </c>
      <c r="O5286" t="s">
        <v>952</v>
      </c>
      <c r="Q5286" t="s">
        <v>33</v>
      </c>
      <c r="R5286" t="s">
        <v>34</v>
      </c>
      <c r="S5286" t="s">
        <v>37127</v>
      </c>
      <c r="W5286" t="s">
        <v>37128</v>
      </c>
      <c r="X5286" t="s">
        <v>38</v>
      </c>
    </row>
    <row r="5287" spans="1:24" x14ac:dyDescent="0.3">
      <c r="A5287">
        <v>974704</v>
      </c>
      <c r="B5287" t="s">
        <v>37129</v>
      </c>
      <c r="C5287" t="s">
        <v>37130</v>
      </c>
      <c r="D5287" t="s">
        <v>37131</v>
      </c>
      <c r="E5287" t="s">
        <v>195</v>
      </c>
      <c r="F5287" t="s">
        <v>2210</v>
      </c>
      <c r="G5287" t="s">
        <v>43</v>
      </c>
      <c r="H5287" t="s">
        <v>37132</v>
      </c>
      <c r="J5287" t="s">
        <v>37133</v>
      </c>
      <c r="N5287" t="s">
        <v>31</v>
      </c>
      <c r="R5287" t="s">
        <v>78</v>
      </c>
      <c r="S5287" t="s">
        <v>87</v>
      </c>
      <c r="W5287" t="s">
        <v>37134</v>
      </c>
    </row>
    <row r="5288" spans="1:24" x14ac:dyDescent="0.3">
      <c r="A5288">
        <v>974705</v>
      </c>
      <c r="B5288">
        <v>221065</v>
      </c>
      <c r="C5288" t="s">
        <v>37135</v>
      </c>
      <c r="D5288" t="s">
        <v>37136</v>
      </c>
      <c r="F5288" t="s">
        <v>84</v>
      </c>
      <c r="G5288" t="s">
        <v>27</v>
      </c>
      <c r="H5288" t="s">
        <v>37137</v>
      </c>
      <c r="I5288" t="s">
        <v>37138</v>
      </c>
      <c r="J5288" t="s">
        <v>37139</v>
      </c>
      <c r="K5288">
        <v>60</v>
      </c>
      <c r="L5288" t="s">
        <v>3692</v>
      </c>
      <c r="N5288" t="s">
        <v>68</v>
      </c>
      <c r="O5288" t="s">
        <v>19705</v>
      </c>
      <c r="P5288" t="s">
        <v>1259</v>
      </c>
      <c r="Q5288" t="s">
        <v>33</v>
      </c>
      <c r="R5288" t="s">
        <v>34</v>
      </c>
      <c r="S5288" t="s">
        <v>37140</v>
      </c>
      <c r="T5288" t="s">
        <v>37141</v>
      </c>
      <c r="W5288" t="s">
        <v>37142</v>
      </c>
      <c r="X5288" t="s">
        <v>60</v>
      </c>
    </row>
    <row r="5289" spans="1:24" x14ac:dyDescent="0.3">
      <c r="A5289">
        <v>974706</v>
      </c>
      <c r="B5289" t="s">
        <v>19599</v>
      </c>
      <c r="C5289" t="s">
        <v>19600</v>
      </c>
      <c r="D5289" t="s">
        <v>19601</v>
      </c>
      <c r="E5289" t="s">
        <v>195</v>
      </c>
      <c r="F5289" t="s">
        <v>2244</v>
      </c>
      <c r="G5289" t="s">
        <v>27</v>
      </c>
      <c r="H5289" t="s">
        <v>37143</v>
      </c>
      <c r="I5289" t="s">
        <v>37144</v>
      </c>
      <c r="J5289" t="s">
        <v>37145</v>
      </c>
      <c r="K5289">
        <v>299</v>
      </c>
      <c r="L5289" t="s">
        <v>37146</v>
      </c>
      <c r="N5289" t="s">
        <v>68</v>
      </c>
      <c r="O5289" t="s">
        <v>19705</v>
      </c>
      <c r="P5289" t="s">
        <v>26617</v>
      </c>
      <c r="Q5289" t="s">
        <v>33</v>
      </c>
      <c r="R5289" t="s">
        <v>34</v>
      </c>
      <c r="S5289" t="s">
        <v>19605</v>
      </c>
      <c r="W5289" t="s">
        <v>37147</v>
      </c>
      <c r="X5289" t="s">
        <v>38</v>
      </c>
    </row>
    <row r="5290" spans="1:24" x14ac:dyDescent="0.3">
      <c r="A5290">
        <v>974708</v>
      </c>
      <c r="B5290">
        <v>147110</v>
      </c>
      <c r="C5290" t="s">
        <v>37148</v>
      </c>
      <c r="D5290" t="s">
        <v>37149</v>
      </c>
      <c r="F5290" t="s">
        <v>1833</v>
      </c>
      <c r="G5290" t="s">
        <v>27</v>
      </c>
      <c r="H5290" t="s">
        <v>37150</v>
      </c>
      <c r="I5290" t="s">
        <v>37151</v>
      </c>
      <c r="J5290" t="s">
        <v>37152</v>
      </c>
      <c r="K5290">
        <v>296</v>
      </c>
      <c r="L5290" t="s">
        <v>37153</v>
      </c>
      <c r="N5290" t="s">
        <v>68</v>
      </c>
      <c r="O5290" t="s">
        <v>146</v>
      </c>
      <c r="P5290" t="s">
        <v>706</v>
      </c>
      <c r="Q5290" t="s">
        <v>33</v>
      </c>
      <c r="R5290" t="s">
        <v>34</v>
      </c>
      <c r="S5290" t="e">
        <f>- Neuquén - Oeste</f>
        <v>#NAME?</v>
      </c>
      <c r="T5290" t="s">
        <v>692</v>
      </c>
      <c r="W5290" t="s">
        <v>37154</v>
      </c>
      <c r="X5290" t="s">
        <v>38</v>
      </c>
    </row>
    <row r="5291" spans="1:24" x14ac:dyDescent="0.3">
      <c r="A5291">
        <v>974709</v>
      </c>
      <c r="B5291">
        <v>208969</v>
      </c>
      <c r="C5291" t="s">
        <v>35986</v>
      </c>
      <c r="D5291" t="s">
        <v>35987</v>
      </c>
      <c r="F5291" t="s">
        <v>514</v>
      </c>
      <c r="G5291" t="s">
        <v>43</v>
      </c>
      <c r="H5291" t="s">
        <v>37155</v>
      </c>
      <c r="I5291" t="s">
        <v>37155</v>
      </c>
      <c r="J5291" t="s">
        <v>37156</v>
      </c>
      <c r="K5291">
        <v>0</v>
      </c>
      <c r="N5291" t="s">
        <v>31</v>
      </c>
      <c r="Q5291" t="s">
        <v>33</v>
      </c>
      <c r="R5291" t="s">
        <v>34</v>
      </c>
      <c r="S5291" t="s">
        <v>35991</v>
      </c>
      <c r="T5291" t="s">
        <v>308</v>
      </c>
      <c r="W5291" t="s">
        <v>1510</v>
      </c>
    </row>
    <row r="5292" spans="1:24" x14ac:dyDescent="0.3">
      <c r="A5292">
        <v>974710</v>
      </c>
      <c r="B5292" t="s">
        <v>37157</v>
      </c>
      <c r="C5292" t="s">
        <v>37158</v>
      </c>
      <c r="D5292" t="s">
        <v>37159</v>
      </c>
      <c r="E5292" t="s">
        <v>991</v>
      </c>
      <c r="F5292" t="s">
        <v>611</v>
      </c>
      <c r="G5292" t="s">
        <v>43</v>
      </c>
      <c r="H5292" t="s">
        <v>37160</v>
      </c>
      <c r="J5292" t="s">
        <v>37161</v>
      </c>
      <c r="N5292" t="s">
        <v>31</v>
      </c>
      <c r="R5292" t="s">
        <v>78</v>
      </c>
      <c r="S5292" t="s">
        <v>37162</v>
      </c>
      <c r="W5292" t="s">
        <v>37163</v>
      </c>
      <c r="X5292" t="s">
        <v>38</v>
      </c>
    </row>
    <row r="5293" spans="1:24" x14ac:dyDescent="0.3">
      <c r="A5293">
        <v>974711</v>
      </c>
      <c r="B5293" t="s">
        <v>37164</v>
      </c>
      <c r="C5293" t="s">
        <v>37165</v>
      </c>
      <c r="D5293" t="s">
        <v>37166</v>
      </c>
      <c r="F5293" t="s">
        <v>63</v>
      </c>
      <c r="G5293" t="s">
        <v>27</v>
      </c>
      <c r="H5293" t="s">
        <v>37167</v>
      </c>
      <c r="J5293" t="s">
        <v>37168</v>
      </c>
      <c r="N5293" t="s">
        <v>31</v>
      </c>
      <c r="R5293" t="s">
        <v>78</v>
      </c>
      <c r="S5293" t="s">
        <v>37169</v>
      </c>
      <c r="T5293" t="s">
        <v>21321</v>
      </c>
      <c r="W5293" t="s">
        <v>16194</v>
      </c>
    </row>
    <row r="5294" spans="1:24" x14ac:dyDescent="0.3">
      <c r="A5294">
        <v>974712</v>
      </c>
      <c r="B5294" t="s">
        <v>37170</v>
      </c>
      <c r="C5294" t="s">
        <v>37171</v>
      </c>
      <c r="D5294" t="s">
        <v>37172</v>
      </c>
      <c r="F5294" t="s">
        <v>26</v>
      </c>
      <c r="G5294" t="s">
        <v>27</v>
      </c>
      <c r="H5294" t="s">
        <v>37173</v>
      </c>
      <c r="I5294" t="s">
        <v>37174</v>
      </c>
      <c r="J5294" t="s">
        <v>37175</v>
      </c>
      <c r="K5294">
        <v>79</v>
      </c>
      <c r="L5294" t="s">
        <v>108</v>
      </c>
      <c r="N5294" t="s">
        <v>68</v>
      </c>
      <c r="O5294" t="s">
        <v>19705</v>
      </c>
      <c r="P5294" t="s">
        <v>147</v>
      </c>
      <c r="Q5294" t="s">
        <v>33</v>
      </c>
      <c r="R5294" t="s">
        <v>34</v>
      </c>
      <c r="S5294" t="s">
        <v>37176</v>
      </c>
      <c r="W5294" t="s">
        <v>3715</v>
      </c>
      <c r="X5294" t="s">
        <v>60</v>
      </c>
    </row>
    <row r="5295" spans="1:24" x14ac:dyDescent="0.3">
      <c r="A5295">
        <v>974713</v>
      </c>
      <c r="B5295" t="s">
        <v>37177</v>
      </c>
      <c r="C5295" t="s">
        <v>37178</v>
      </c>
      <c r="D5295" t="s">
        <v>37179</v>
      </c>
      <c r="F5295" t="s">
        <v>75</v>
      </c>
      <c r="G5295" t="s">
        <v>43</v>
      </c>
      <c r="H5295" t="s">
        <v>37180</v>
      </c>
      <c r="I5295" t="s">
        <v>37181</v>
      </c>
      <c r="J5295" t="s">
        <v>37182</v>
      </c>
      <c r="K5295">
        <v>83</v>
      </c>
      <c r="L5295" t="s">
        <v>1876</v>
      </c>
      <c r="N5295" t="s">
        <v>68</v>
      </c>
      <c r="O5295" t="s">
        <v>158</v>
      </c>
      <c r="P5295" t="s">
        <v>22678</v>
      </c>
      <c r="Q5295" t="s">
        <v>119</v>
      </c>
      <c r="R5295" t="s">
        <v>120</v>
      </c>
      <c r="S5295" t="s">
        <v>37183</v>
      </c>
      <c r="T5295" t="s">
        <v>37184</v>
      </c>
      <c r="W5295" t="s">
        <v>10096</v>
      </c>
      <c r="X5295" t="s">
        <v>60</v>
      </c>
    </row>
    <row r="5296" spans="1:24" x14ac:dyDescent="0.3">
      <c r="A5296">
        <v>974715</v>
      </c>
      <c r="B5296">
        <v>253699</v>
      </c>
      <c r="C5296" t="s">
        <v>37185</v>
      </c>
      <c r="D5296" t="s">
        <v>37186</v>
      </c>
      <c r="F5296" t="s">
        <v>603</v>
      </c>
      <c r="G5296" t="s">
        <v>27</v>
      </c>
      <c r="H5296" t="s">
        <v>37187</v>
      </c>
      <c r="I5296" t="s">
        <v>37188</v>
      </c>
      <c r="J5296" t="s">
        <v>37189</v>
      </c>
      <c r="K5296">
        <v>28</v>
      </c>
      <c r="M5296" t="s">
        <v>37190</v>
      </c>
      <c r="N5296" t="s">
        <v>68</v>
      </c>
      <c r="O5296" t="s">
        <v>170</v>
      </c>
      <c r="P5296" t="s">
        <v>29433</v>
      </c>
      <c r="Q5296" t="s">
        <v>33</v>
      </c>
      <c r="R5296" t="s">
        <v>34</v>
      </c>
      <c r="S5296" t="s">
        <v>37191</v>
      </c>
      <c r="W5296" t="s">
        <v>37192</v>
      </c>
      <c r="X5296" t="s">
        <v>38</v>
      </c>
    </row>
    <row r="5297" spans="1:24" x14ac:dyDescent="0.3">
      <c r="A5297">
        <v>974716</v>
      </c>
      <c r="B5297" t="s">
        <v>37193</v>
      </c>
      <c r="C5297" t="s">
        <v>37194</v>
      </c>
      <c r="D5297" t="s">
        <v>37195</v>
      </c>
      <c r="F5297" t="s">
        <v>356</v>
      </c>
      <c r="G5297" t="s">
        <v>27</v>
      </c>
      <c r="H5297" t="s">
        <v>37196</v>
      </c>
      <c r="J5297" t="s">
        <v>37197</v>
      </c>
      <c r="N5297" t="s">
        <v>31</v>
      </c>
      <c r="R5297" t="s">
        <v>78</v>
      </c>
      <c r="S5297" t="s">
        <v>37198</v>
      </c>
      <c r="T5297" t="s">
        <v>646</v>
      </c>
      <c r="W5297" t="s">
        <v>37199</v>
      </c>
      <c r="X5297" t="s">
        <v>38</v>
      </c>
    </row>
    <row r="5298" spans="1:24" x14ac:dyDescent="0.3">
      <c r="A5298">
        <v>974717</v>
      </c>
      <c r="B5298" t="s">
        <v>21917</v>
      </c>
      <c r="C5298" t="s">
        <v>21918</v>
      </c>
      <c r="D5298" t="s">
        <v>21919</v>
      </c>
      <c r="F5298" t="s">
        <v>26</v>
      </c>
      <c r="G5298" t="s">
        <v>43</v>
      </c>
      <c r="H5298" t="s">
        <v>37200</v>
      </c>
      <c r="I5298" t="s">
        <v>37201</v>
      </c>
      <c r="J5298" t="s">
        <v>37202</v>
      </c>
      <c r="K5298">
        <v>51</v>
      </c>
      <c r="M5298" t="s">
        <v>1969</v>
      </c>
      <c r="N5298" t="s">
        <v>31</v>
      </c>
      <c r="O5298" t="s">
        <v>3200</v>
      </c>
      <c r="Q5298" t="s">
        <v>33</v>
      </c>
      <c r="R5298" t="s">
        <v>34</v>
      </c>
      <c r="S5298" t="s">
        <v>21922</v>
      </c>
      <c r="W5298" t="s">
        <v>37203</v>
      </c>
      <c r="X5298" t="s">
        <v>60</v>
      </c>
    </row>
    <row r="5299" spans="1:24" x14ac:dyDescent="0.3">
      <c r="A5299">
        <v>974718</v>
      </c>
      <c r="B5299" t="s">
        <v>37204</v>
      </c>
      <c r="C5299" t="s">
        <v>37205</v>
      </c>
      <c r="D5299" t="s">
        <v>37206</v>
      </c>
      <c r="F5299" t="s">
        <v>947</v>
      </c>
      <c r="G5299" t="s">
        <v>43</v>
      </c>
      <c r="H5299" t="s">
        <v>37207</v>
      </c>
      <c r="J5299" t="s">
        <v>37208</v>
      </c>
      <c r="N5299" t="s">
        <v>31</v>
      </c>
      <c r="R5299" t="s">
        <v>78</v>
      </c>
      <c r="S5299" t="s">
        <v>37209</v>
      </c>
      <c r="T5299" t="s">
        <v>503</v>
      </c>
      <c r="W5299" t="s">
        <v>8181</v>
      </c>
    </row>
    <row r="5300" spans="1:24" x14ac:dyDescent="0.3">
      <c r="A5300">
        <v>974719</v>
      </c>
      <c r="B5300" t="s">
        <v>37210</v>
      </c>
      <c r="C5300" t="s">
        <v>37211</v>
      </c>
      <c r="D5300" t="s">
        <v>37212</v>
      </c>
      <c r="E5300" t="s">
        <v>140</v>
      </c>
      <c r="F5300" t="s">
        <v>1146</v>
      </c>
      <c r="G5300" t="s">
        <v>27</v>
      </c>
      <c r="H5300" t="s">
        <v>37213</v>
      </c>
      <c r="I5300" t="s">
        <v>37214</v>
      </c>
      <c r="J5300" t="s">
        <v>37215</v>
      </c>
      <c r="K5300">
        <v>14</v>
      </c>
      <c r="L5300" t="s">
        <v>37216</v>
      </c>
      <c r="N5300" t="s">
        <v>68</v>
      </c>
      <c r="O5300" t="s">
        <v>170</v>
      </c>
      <c r="P5300" t="s">
        <v>706</v>
      </c>
      <c r="Q5300" t="s">
        <v>33</v>
      </c>
      <c r="R5300" t="s">
        <v>34</v>
      </c>
      <c r="S5300" t="s">
        <v>37217</v>
      </c>
      <c r="W5300" t="s">
        <v>37218</v>
      </c>
      <c r="X5300" t="s">
        <v>38</v>
      </c>
    </row>
    <row r="5301" spans="1:24" x14ac:dyDescent="0.3">
      <c r="A5301">
        <v>974721</v>
      </c>
      <c r="B5301">
        <v>263948</v>
      </c>
      <c r="C5301" t="s">
        <v>37219</v>
      </c>
      <c r="D5301" t="s">
        <v>37220</v>
      </c>
      <c r="F5301" t="s">
        <v>125</v>
      </c>
      <c r="G5301" t="s">
        <v>27</v>
      </c>
      <c r="H5301" t="s">
        <v>37221</v>
      </c>
      <c r="I5301" t="s">
        <v>37222</v>
      </c>
      <c r="J5301" t="s">
        <v>37223</v>
      </c>
      <c r="K5301">
        <v>58</v>
      </c>
      <c r="L5301" t="s">
        <v>726</v>
      </c>
      <c r="N5301" t="s">
        <v>68</v>
      </c>
      <c r="O5301" t="s">
        <v>2584</v>
      </c>
      <c r="P5301" t="s">
        <v>706</v>
      </c>
      <c r="Q5301" t="s">
        <v>33</v>
      </c>
      <c r="R5301" t="s">
        <v>34</v>
      </c>
      <c r="S5301" t="e">
        <f>- ALUMINE</f>
        <v>#NAME?</v>
      </c>
      <c r="T5301" t="s">
        <v>37224</v>
      </c>
      <c r="W5301" t="s">
        <v>37225</v>
      </c>
      <c r="X5301" t="s">
        <v>60</v>
      </c>
    </row>
    <row r="5302" spans="1:24" x14ac:dyDescent="0.3">
      <c r="A5302">
        <v>974723</v>
      </c>
      <c r="B5302" t="s">
        <v>37226</v>
      </c>
      <c r="C5302" t="s">
        <v>37227</v>
      </c>
      <c r="D5302" t="s">
        <v>37228</v>
      </c>
      <c r="E5302" t="s">
        <v>101</v>
      </c>
      <c r="F5302" t="s">
        <v>26</v>
      </c>
      <c r="G5302" t="s">
        <v>43</v>
      </c>
      <c r="H5302" t="s">
        <v>37229</v>
      </c>
      <c r="J5302" t="s">
        <v>37230</v>
      </c>
      <c r="N5302" t="s">
        <v>31</v>
      </c>
      <c r="R5302" t="s">
        <v>78</v>
      </c>
      <c r="S5302" t="s">
        <v>37231</v>
      </c>
      <c r="W5302" t="s">
        <v>37232</v>
      </c>
      <c r="X5302" t="s">
        <v>38</v>
      </c>
    </row>
    <row r="5303" spans="1:24" x14ac:dyDescent="0.3">
      <c r="A5303">
        <v>974724</v>
      </c>
      <c r="B5303">
        <v>25564</v>
      </c>
      <c r="C5303" t="s">
        <v>36399</v>
      </c>
      <c r="D5303" t="s">
        <v>36400</v>
      </c>
      <c r="E5303" t="s">
        <v>195</v>
      </c>
      <c r="F5303" t="s">
        <v>2210</v>
      </c>
      <c r="G5303" t="s">
        <v>27</v>
      </c>
      <c r="H5303" t="s">
        <v>37233</v>
      </c>
      <c r="J5303" t="s">
        <v>37234</v>
      </c>
      <c r="N5303" t="s">
        <v>31</v>
      </c>
      <c r="R5303" t="s">
        <v>78</v>
      </c>
      <c r="S5303" t="s">
        <v>36404</v>
      </c>
      <c r="W5303" t="s">
        <v>37235</v>
      </c>
      <c r="X5303" t="s">
        <v>38</v>
      </c>
    </row>
    <row r="5304" spans="1:24" x14ac:dyDescent="0.3">
      <c r="A5304">
        <v>974726</v>
      </c>
      <c r="B5304">
        <v>332934</v>
      </c>
      <c r="C5304" t="s">
        <v>37236</v>
      </c>
      <c r="D5304" t="s">
        <v>37237</v>
      </c>
      <c r="E5304" t="s">
        <v>195</v>
      </c>
      <c r="F5304" t="s">
        <v>1864</v>
      </c>
      <c r="G5304" t="s">
        <v>43</v>
      </c>
      <c r="H5304" t="s">
        <v>37238</v>
      </c>
      <c r="I5304" t="s">
        <v>37239</v>
      </c>
      <c r="J5304" t="s">
        <v>37240</v>
      </c>
      <c r="K5304">
        <v>254</v>
      </c>
      <c r="N5304" t="s">
        <v>31</v>
      </c>
      <c r="O5304" t="s">
        <v>952</v>
      </c>
      <c r="R5304" t="s">
        <v>78</v>
      </c>
      <c r="S5304" t="s">
        <v>37241</v>
      </c>
      <c r="W5304" t="s">
        <v>37242</v>
      </c>
      <c r="X5304" t="s">
        <v>38</v>
      </c>
    </row>
    <row r="5305" spans="1:24" x14ac:dyDescent="0.3">
      <c r="A5305">
        <v>974727</v>
      </c>
      <c r="B5305">
        <v>214189</v>
      </c>
      <c r="C5305" t="s">
        <v>37243</v>
      </c>
      <c r="D5305" t="s">
        <v>37244</v>
      </c>
      <c r="F5305" t="s">
        <v>507</v>
      </c>
      <c r="G5305" t="s">
        <v>27</v>
      </c>
      <c r="H5305" t="s">
        <v>37245</v>
      </c>
      <c r="I5305" t="s">
        <v>37246</v>
      </c>
      <c r="J5305" t="s">
        <v>37247</v>
      </c>
      <c r="K5305">
        <v>264</v>
      </c>
      <c r="L5305" t="s">
        <v>37248</v>
      </c>
      <c r="N5305" t="s">
        <v>68</v>
      </c>
      <c r="O5305" t="s">
        <v>146</v>
      </c>
      <c r="P5305" t="s">
        <v>690</v>
      </c>
      <c r="Q5305" t="s">
        <v>33</v>
      </c>
      <c r="R5305" t="s">
        <v>34</v>
      </c>
      <c r="S5305" t="s">
        <v>37249</v>
      </c>
      <c r="T5305" t="s">
        <v>37250</v>
      </c>
      <c r="W5305" t="s">
        <v>3715</v>
      </c>
      <c r="X5305" t="s">
        <v>38</v>
      </c>
    </row>
    <row r="5306" spans="1:24" x14ac:dyDescent="0.3">
      <c r="A5306">
        <v>974728</v>
      </c>
      <c r="B5306" t="s">
        <v>14442</v>
      </c>
      <c r="C5306" t="s">
        <v>14443</v>
      </c>
      <c r="D5306" t="s">
        <v>14444</v>
      </c>
      <c r="F5306" t="s">
        <v>668</v>
      </c>
      <c r="G5306" t="s">
        <v>27</v>
      </c>
      <c r="H5306" t="s">
        <v>37251</v>
      </c>
      <c r="I5306" t="s">
        <v>37252</v>
      </c>
      <c r="J5306" t="s">
        <v>37253</v>
      </c>
      <c r="K5306">
        <v>254</v>
      </c>
      <c r="N5306" t="s">
        <v>31</v>
      </c>
      <c r="O5306" t="s">
        <v>47</v>
      </c>
      <c r="Q5306" t="s">
        <v>33</v>
      </c>
      <c r="R5306" t="s">
        <v>34</v>
      </c>
      <c r="S5306" t="s">
        <v>14449</v>
      </c>
      <c r="T5306" t="s">
        <v>14450</v>
      </c>
      <c r="W5306" t="s">
        <v>3715</v>
      </c>
      <c r="X5306" t="s">
        <v>38</v>
      </c>
    </row>
    <row r="5307" spans="1:24" x14ac:dyDescent="0.3">
      <c r="A5307">
        <v>974731</v>
      </c>
      <c r="B5307" t="s">
        <v>37254</v>
      </c>
      <c r="C5307" t="s">
        <v>37255</v>
      </c>
      <c r="D5307" t="s">
        <v>37256</v>
      </c>
      <c r="F5307" t="s">
        <v>603</v>
      </c>
      <c r="G5307" t="s">
        <v>43</v>
      </c>
      <c r="H5307" t="s">
        <v>37257</v>
      </c>
      <c r="I5307" t="s">
        <v>37258</v>
      </c>
      <c r="J5307" t="s">
        <v>37259</v>
      </c>
      <c r="K5307">
        <v>66</v>
      </c>
      <c r="L5307" t="s">
        <v>888</v>
      </c>
      <c r="N5307" t="s">
        <v>68</v>
      </c>
      <c r="O5307" t="s">
        <v>2584</v>
      </c>
      <c r="P5307" t="s">
        <v>1269</v>
      </c>
      <c r="Q5307" t="s">
        <v>33</v>
      </c>
      <c r="R5307" t="s">
        <v>34</v>
      </c>
      <c r="S5307" t="s">
        <v>37260</v>
      </c>
      <c r="W5307" t="s">
        <v>37261</v>
      </c>
      <c r="X5307" t="s">
        <v>60</v>
      </c>
    </row>
    <row r="5308" spans="1:24" x14ac:dyDescent="0.3">
      <c r="A5308">
        <v>974733</v>
      </c>
      <c r="B5308" t="s">
        <v>37262</v>
      </c>
      <c r="C5308" t="s">
        <v>37263</v>
      </c>
      <c r="D5308" t="s">
        <v>37264</v>
      </c>
      <c r="E5308" t="s">
        <v>140</v>
      </c>
      <c r="F5308" t="s">
        <v>92</v>
      </c>
      <c r="G5308" t="s">
        <v>43</v>
      </c>
      <c r="H5308" t="s">
        <v>37265</v>
      </c>
      <c r="J5308" t="s">
        <v>37266</v>
      </c>
      <c r="N5308" t="s">
        <v>31</v>
      </c>
      <c r="R5308" t="s">
        <v>78</v>
      </c>
      <c r="S5308" t="s">
        <v>37267</v>
      </c>
      <c r="W5308" t="s">
        <v>29754</v>
      </c>
      <c r="X5308" t="s">
        <v>38</v>
      </c>
    </row>
    <row r="5309" spans="1:24" x14ac:dyDescent="0.3">
      <c r="A5309">
        <v>974735</v>
      </c>
      <c r="B5309">
        <v>151632</v>
      </c>
      <c r="C5309" t="s">
        <v>37268</v>
      </c>
      <c r="D5309" t="s">
        <v>37269</v>
      </c>
      <c r="E5309" t="s">
        <v>195</v>
      </c>
      <c r="F5309" t="s">
        <v>356</v>
      </c>
      <c r="G5309" t="s">
        <v>27</v>
      </c>
      <c r="H5309" t="s">
        <v>37270</v>
      </c>
      <c r="I5309" t="s">
        <v>37271</v>
      </c>
      <c r="J5309" t="s">
        <v>37272</v>
      </c>
      <c r="K5309">
        <v>218</v>
      </c>
      <c r="N5309" t="s">
        <v>31</v>
      </c>
      <c r="O5309" t="s">
        <v>952</v>
      </c>
      <c r="Q5309" t="s">
        <v>33</v>
      </c>
      <c r="R5309" t="s">
        <v>34</v>
      </c>
      <c r="S5309" t="s">
        <v>37273</v>
      </c>
      <c r="T5309" t="s">
        <v>37274</v>
      </c>
      <c r="W5309" t="s">
        <v>2027</v>
      </c>
      <c r="X5309" t="s">
        <v>38</v>
      </c>
    </row>
    <row r="5310" spans="1:24" x14ac:dyDescent="0.3">
      <c r="A5310">
        <v>974737</v>
      </c>
      <c r="B5310">
        <v>56091</v>
      </c>
      <c r="C5310" t="s">
        <v>37275</v>
      </c>
      <c r="D5310" t="s">
        <v>37276</v>
      </c>
      <c r="E5310" t="s">
        <v>195</v>
      </c>
      <c r="F5310" t="s">
        <v>630</v>
      </c>
      <c r="G5310" t="s">
        <v>27</v>
      </c>
      <c r="H5310" t="s">
        <v>37277</v>
      </c>
      <c r="I5310" t="s">
        <v>37278</v>
      </c>
      <c r="J5310" t="s">
        <v>37279</v>
      </c>
      <c r="K5310">
        <v>36</v>
      </c>
      <c r="N5310" t="s">
        <v>31</v>
      </c>
      <c r="O5310" t="s">
        <v>952</v>
      </c>
      <c r="Q5310" t="s">
        <v>33</v>
      </c>
      <c r="R5310" t="s">
        <v>34</v>
      </c>
      <c r="S5310" t="s">
        <v>37280</v>
      </c>
      <c r="W5310" t="s">
        <v>37281</v>
      </c>
      <c r="X5310" t="s">
        <v>60</v>
      </c>
    </row>
    <row r="5311" spans="1:24" x14ac:dyDescent="0.3">
      <c r="A5311">
        <v>974738</v>
      </c>
      <c r="B5311" t="s">
        <v>37282</v>
      </c>
      <c r="C5311" t="s">
        <v>37283</v>
      </c>
      <c r="D5311" t="s">
        <v>37284</v>
      </c>
      <c r="E5311" t="s">
        <v>140</v>
      </c>
      <c r="F5311" t="s">
        <v>847</v>
      </c>
      <c r="G5311" t="s">
        <v>43</v>
      </c>
      <c r="H5311" t="s">
        <v>37285</v>
      </c>
      <c r="I5311" t="s">
        <v>37286</v>
      </c>
      <c r="J5311" t="s">
        <v>37287</v>
      </c>
      <c r="K5311">
        <v>49</v>
      </c>
      <c r="L5311" t="s">
        <v>2295</v>
      </c>
      <c r="N5311" t="s">
        <v>68</v>
      </c>
      <c r="O5311" t="s">
        <v>3576</v>
      </c>
      <c r="P5311" t="s">
        <v>1355</v>
      </c>
      <c r="Q5311" t="s">
        <v>33</v>
      </c>
      <c r="R5311" t="s">
        <v>34</v>
      </c>
      <c r="S5311" t="s">
        <v>37288</v>
      </c>
      <c r="W5311" t="s">
        <v>2295</v>
      </c>
      <c r="X5311" t="s">
        <v>60</v>
      </c>
    </row>
    <row r="5312" spans="1:24" x14ac:dyDescent="0.3">
      <c r="A5312">
        <v>974739</v>
      </c>
      <c r="B5312">
        <v>143263</v>
      </c>
      <c r="C5312" t="s">
        <v>25111</v>
      </c>
      <c r="D5312" t="s">
        <v>25112</v>
      </c>
      <c r="F5312" t="s">
        <v>463</v>
      </c>
      <c r="G5312" t="s">
        <v>27</v>
      </c>
      <c r="H5312" t="s">
        <v>37289</v>
      </c>
      <c r="I5312" t="s">
        <v>37290</v>
      </c>
      <c r="J5312" t="s">
        <v>37291</v>
      </c>
      <c r="K5312">
        <v>50</v>
      </c>
      <c r="L5312" t="s">
        <v>37292</v>
      </c>
      <c r="N5312" t="s">
        <v>68</v>
      </c>
      <c r="O5312" t="s">
        <v>2584</v>
      </c>
      <c r="P5312" t="s">
        <v>2024</v>
      </c>
      <c r="Q5312" t="s">
        <v>33</v>
      </c>
      <c r="R5312" t="s">
        <v>34</v>
      </c>
      <c r="S5312" t="s">
        <v>25116</v>
      </c>
      <c r="T5312" t="s">
        <v>530</v>
      </c>
      <c r="W5312" t="s">
        <v>37293</v>
      </c>
      <c r="X5312" t="s">
        <v>60</v>
      </c>
    </row>
    <row r="5313" spans="1:24" x14ac:dyDescent="0.3">
      <c r="A5313">
        <v>974740</v>
      </c>
      <c r="B5313">
        <v>310530</v>
      </c>
      <c r="C5313" t="s">
        <v>37294</v>
      </c>
      <c r="D5313" t="s">
        <v>37295</v>
      </c>
      <c r="F5313" t="s">
        <v>668</v>
      </c>
      <c r="G5313" t="s">
        <v>43</v>
      </c>
      <c r="H5313" t="s">
        <v>37296</v>
      </c>
      <c r="J5313" t="s">
        <v>37297</v>
      </c>
      <c r="N5313" t="s">
        <v>31</v>
      </c>
      <c r="R5313" t="s">
        <v>78</v>
      </c>
      <c r="S5313" t="s">
        <v>37298</v>
      </c>
      <c r="W5313" t="s">
        <v>37299</v>
      </c>
      <c r="X5313" t="s">
        <v>38</v>
      </c>
    </row>
    <row r="5314" spans="1:24" x14ac:dyDescent="0.3">
      <c r="A5314">
        <v>974780</v>
      </c>
      <c r="B5314">
        <v>310530</v>
      </c>
      <c r="C5314" t="s">
        <v>37294</v>
      </c>
      <c r="D5314" t="s">
        <v>37295</v>
      </c>
      <c r="F5314" t="s">
        <v>668</v>
      </c>
      <c r="G5314" t="s">
        <v>43</v>
      </c>
      <c r="H5314" t="s">
        <v>37296</v>
      </c>
      <c r="I5314" t="s">
        <v>37300</v>
      </c>
      <c r="J5314" t="s">
        <v>37301</v>
      </c>
      <c r="K5314">
        <v>246</v>
      </c>
      <c r="L5314" t="s">
        <v>10635</v>
      </c>
      <c r="N5314" t="s">
        <v>68</v>
      </c>
      <c r="O5314" t="s">
        <v>146</v>
      </c>
      <c r="P5314" t="s">
        <v>577</v>
      </c>
      <c r="Q5314" t="s">
        <v>33</v>
      </c>
      <c r="R5314" t="s">
        <v>34</v>
      </c>
      <c r="S5314" t="s">
        <v>37298</v>
      </c>
      <c r="W5314" t="s">
        <v>37302</v>
      </c>
      <c r="X5314" t="s">
        <v>38</v>
      </c>
    </row>
    <row r="5315" spans="1:24" x14ac:dyDescent="0.3">
      <c r="A5315">
        <v>974741</v>
      </c>
      <c r="B5315">
        <v>300861</v>
      </c>
      <c r="C5315" t="s">
        <v>37303</v>
      </c>
      <c r="D5315" t="s">
        <v>37304</v>
      </c>
      <c r="F5315" t="s">
        <v>141</v>
      </c>
      <c r="G5315" t="s">
        <v>27</v>
      </c>
      <c r="H5315" t="s">
        <v>37305</v>
      </c>
      <c r="I5315" t="s">
        <v>37306</v>
      </c>
      <c r="J5315" t="s">
        <v>37307</v>
      </c>
      <c r="K5315">
        <v>17</v>
      </c>
      <c r="L5315" t="s">
        <v>37308</v>
      </c>
      <c r="N5315" t="s">
        <v>68</v>
      </c>
      <c r="O5315" t="s">
        <v>3576</v>
      </c>
      <c r="P5315" t="s">
        <v>469</v>
      </c>
      <c r="Q5315" t="s">
        <v>33</v>
      </c>
      <c r="R5315" t="s">
        <v>34</v>
      </c>
      <c r="S5315" t="s">
        <v>37309</v>
      </c>
      <c r="T5315" t="s">
        <v>725</v>
      </c>
      <c r="W5315" t="s">
        <v>37310</v>
      </c>
      <c r="X5315" t="s">
        <v>60</v>
      </c>
    </row>
    <row r="5316" spans="1:24" x14ac:dyDescent="0.3">
      <c r="A5316">
        <v>974744</v>
      </c>
      <c r="B5316" t="s">
        <v>37311</v>
      </c>
      <c r="C5316" t="s">
        <v>37312</v>
      </c>
      <c r="D5316" t="s">
        <v>37313</v>
      </c>
      <c r="F5316" t="s">
        <v>685</v>
      </c>
      <c r="G5316" t="s">
        <v>27</v>
      </c>
      <c r="H5316" t="s">
        <v>37314</v>
      </c>
      <c r="J5316" t="s">
        <v>37315</v>
      </c>
      <c r="N5316" t="s">
        <v>31</v>
      </c>
      <c r="R5316" t="s">
        <v>78</v>
      </c>
      <c r="S5316" t="s">
        <v>37316</v>
      </c>
      <c r="W5316" t="s">
        <v>5750</v>
      </c>
      <c r="X5316" t="s">
        <v>38</v>
      </c>
    </row>
    <row r="5317" spans="1:24" x14ac:dyDescent="0.3">
      <c r="A5317">
        <v>974745</v>
      </c>
      <c r="B5317" t="s">
        <v>37317</v>
      </c>
      <c r="C5317" t="s">
        <v>37318</v>
      </c>
      <c r="D5317" t="s">
        <v>37319</v>
      </c>
      <c r="F5317" t="s">
        <v>584</v>
      </c>
      <c r="G5317" t="s">
        <v>43</v>
      </c>
      <c r="H5317" t="s">
        <v>37320</v>
      </c>
      <c r="I5317" t="s">
        <v>37321</v>
      </c>
      <c r="J5317" t="s">
        <v>37322</v>
      </c>
      <c r="K5317">
        <v>47</v>
      </c>
      <c r="N5317" t="s">
        <v>31</v>
      </c>
      <c r="O5317" t="s">
        <v>952</v>
      </c>
      <c r="Q5317" t="s">
        <v>33</v>
      </c>
      <c r="R5317" t="s">
        <v>34</v>
      </c>
      <c r="S5317" t="s">
        <v>37323</v>
      </c>
      <c r="W5317" t="s">
        <v>37324</v>
      </c>
      <c r="X5317" t="s">
        <v>60</v>
      </c>
    </row>
    <row r="5318" spans="1:24" x14ac:dyDescent="0.3">
      <c r="A5318">
        <v>974746</v>
      </c>
      <c r="B5318" t="s">
        <v>37325</v>
      </c>
      <c r="C5318" t="s">
        <v>37326</v>
      </c>
      <c r="D5318" t="s">
        <v>37327</v>
      </c>
      <c r="F5318" t="s">
        <v>650</v>
      </c>
      <c r="G5318" t="s">
        <v>43</v>
      </c>
      <c r="H5318" t="s">
        <v>37328</v>
      </c>
      <c r="I5318" t="s">
        <v>37329</v>
      </c>
      <c r="J5318" t="s">
        <v>37330</v>
      </c>
      <c r="K5318">
        <v>178</v>
      </c>
      <c r="L5318" t="s">
        <v>22736</v>
      </c>
      <c r="N5318" t="s">
        <v>31</v>
      </c>
      <c r="O5318" t="s">
        <v>146</v>
      </c>
      <c r="Q5318" t="s">
        <v>33</v>
      </c>
      <c r="R5318" t="s">
        <v>34</v>
      </c>
      <c r="S5318" t="e">
        <f>- Neuquén</f>
        <v>#NAME?</v>
      </c>
      <c r="T5318" t="s">
        <v>5025</v>
      </c>
      <c r="W5318" t="s">
        <v>37331</v>
      </c>
      <c r="X5318" t="s">
        <v>38</v>
      </c>
    </row>
    <row r="5319" spans="1:24" x14ac:dyDescent="0.3">
      <c r="A5319">
        <v>974747</v>
      </c>
      <c r="B5319">
        <v>55686</v>
      </c>
      <c r="C5319" t="s">
        <v>37332</v>
      </c>
      <c r="D5319" t="s">
        <v>37333</v>
      </c>
      <c r="E5319" t="s">
        <v>195</v>
      </c>
      <c r="F5319" t="s">
        <v>3719</v>
      </c>
      <c r="G5319" t="s">
        <v>27</v>
      </c>
      <c r="H5319" t="s">
        <v>37334</v>
      </c>
      <c r="I5319" t="s">
        <v>37335</v>
      </c>
      <c r="J5319" t="s">
        <v>37336</v>
      </c>
      <c r="K5319">
        <v>38</v>
      </c>
      <c r="M5319" t="s">
        <v>7610</v>
      </c>
      <c r="N5319" t="s">
        <v>68</v>
      </c>
      <c r="O5319" t="s">
        <v>19705</v>
      </c>
      <c r="P5319" t="s">
        <v>1355</v>
      </c>
      <c r="Q5319" t="s">
        <v>33</v>
      </c>
      <c r="R5319" t="s">
        <v>34</v>
      </c>
      <c r="S5319" t="s">
        <v>37337</v>
      </c>
      <c r="T5319" t="s">
        <v>37338</v>
      </c>
      <c r="W5319" t="s">
        <v>37339</v>
      </c>
      <c r="X5319" t="s">
        <v>60</v>
      </c>
    </row>
    <row r="5320" spans="1:24" x14ac:dyDescent="0.3">
      <c r="A5320">
        <v>974748</v>
      </c>
      <c r="B5320">
        <v>248899</v>
      </c>
      <c r="C5320" t="s">
        <v>37340</v>
      </c>
      <c r="D5320" t="s">
        <v>37341</v>
      </c>
      <c r="F5320" t="s">
        <v>102</v>
      </c>
      <c r="G5320" t="s">
        <v>43</v>
      </c>
      <c r="H5320" t="s">
        <v>37342</v>
      </c>
      <c r="J5320" t="s">
        <v>37343</v>
      </c>
      <c r="N5320" t="s">
        <v>31</v>
      </c>
      <c r="R5320" t="s">
        <v>78</v>
      </c>
      <c r="S5320" t="s">
        <v>37344</v>
      </c>
      <c r="W5320" t="s">
        <v>834</v>
      </c>
    </row>
    <row r="5321" spans="1:24" x14ac:dyDescent="0.3">
      <c r="A5321">
        <v>974750</v>
      </c>
      <c r="B5321">
        <v>25090005</v>
      </c>
      <c r="C5321" t="s">
        <v>37345</v>
      </c>
      <c r="D5321" t="s">
        <v>37346</v>
      </c>
      <c r="F5321" t="s">
        <v>1350</v>
      </c>
      <c r="G5321" t="s">
        <v>27</v>
      </c>
      <c r="H5321" t="s">
        <v>37347</v>
      </c>
      <c r="J5321" t="s">
        <v>37348</v>
      </c>
      <c r="N5321" t="s">
        <v>31</v>
      </c>
      <c r="R5321" t="s">
        <v>78</v>
      </c>
      <c r="S5321" t="s">
        <v>37349</v>
      </c>
      <c r="W5321" t="s">
        <v>37350</v>
      </c>
      <c r="X5321" t="s">
        <v>38</v>
      </c>
    </row>
    <row r="5322" spans="1:24" x14ac:dyDescent="0.3">
      <c r="A5322">
        <v>974751</v>
      </c>
      <c r="B5322">
        <v>192958</v>
      </c>
      <c r="C5322" t="s">
        <v>37351</v>
      </c>
      <c r="D5322" t="s">
        <v>37352</v>
      </c>
      <c r="E5322" t="s">
        <v>195</v>
      </c>
      <c r="F5322" t="s">
        <v>1244</v>
      </c>
      <c r="G5322" t="s">
        <v>43</v>
      </c>
      <c r="H5322" t="s">
        <v>37353</v>
      </c>
      <c r="J5322" t="s">
        <v>37354</v>
      </c>
      <c r="N5322" t="s">
        <v>31</v>
      </c>
      <c r="R5322" t="s">
        <v>78</v>
      </c>
      <c r="S5322" t="s">
        <v>37355</v>
      </c>
      <c r="W5322" t="s">
        <v>37356</v>
      </c>
      <c r="X5322" t="s">
        <v>38</v>
      </c>
    </row>
    <row r="5323" spans="1:24" x14ac:dyDescent="0.3">
      <c r="A5323">
        <v>974753</v>
      </c>
      <c r="B5323" t="s">
        <v>382</v>
      </c>
      <c r="C5323" t="s">
        <v>383</v>
      </c>
      <c r="D5323" t="s">
        <v>384</v>
      </c>
      <c r="F5323" t="s">
        <v>292</v>
      </c>
      <c r="G5323" t="s">
        <v>27</v>
      </c>
      <c r="H5323" t="s">
        <v>37357</v>
      </c>
      <c r="I5323" t="s">
        <v>37358</v>
      </c>
      <c r="J5323" t="s">
        <v>37359</v>
      </c>
      <c r="K5323">
        <v>19</v>
      </c>
      <c r="L5323" t="s">
        <v>37360</v>
      </c>
      <c r="N5323" t="s">
        <v>68</v>
      </c>
      <c r="O5323" t="s">
        <v>3576</v>
      </c>
      <c r="P5323" t="s">
        <v>1355</v>
      </c>
      <c r="R5323" t="s">
        <v>903</v>
      </c>
      <c r="S5323" t="s">
        <v>389</v>
      </c>
      <c r="T5323" t="s">
        <v>390</v>
      </c>
      <c r="W5323" t="s">
        <v>37361</v>
      </c>
      <c r="X5323" t="s">
        <v>60</v>
      </c>
    </row>
    <row r="5324" spans="1:24" x14ac:dyDescent="0.3">
      <c r="A5324">
        <v>974754</v>
      </c>
      <c r="B5324">
        <v>307834</v>
      </c>
      <c r="C5324" t="s">
        <v>37362</v>
      </c>
      <c r="D5324" t="s">
        <v>37363</v>
      </c>
      <c r="F5324" t="s">
        <v>738</v>
      </c>
      <c r="G5324" t="s">
        <v>27</v>
      </c>
      <c r="H5324" t="s">
        <v>37364</v>
      </c>
      <c r="I5324" t="s">
        <v>37365</v>
      </c>
      <c r="J5324" t="s">
        <v>37366</v>
      </c>
      <c r="K5324">
        <v>138</v>
      </c>
      <c r="L5324" t="s">
        <v>576</v>
      </c>
      <c r="N5324" t="s">
        <v>68</v>
      </c>
      <c r="O5324" t="s">
        <v>146</v>
      </c>
      <c r="P5324" t="s">
        <v>577</v>
      </c>
      <c r="Q5324" t="s">
        <v>33</v>
      </c>
      <c r="R5324" t="s">
        <v>34</v>
      </c>
      <c r="S5324" t="s">
        <v>37367</v>
      </c>
      <c r="T5324" t="s">
        <v>793</v>
      </c>
      <c r="W5324" t="s">
        <v>37368</v>
      </c>
      <c r="X5324" t="s">
        <v>38</v>
      </c>
    </row>
    <row r="5325" spans="1:24" x14ac:dyDescent="0.3">
      <c r="A5325">
        <v>974756</v>
      </c>
      <c r="B5325" t="s">
        <v>37369</v>
      </c>
      <c r="C5325" t="s">
        <v>37370</v>
      </c>
      <c r="D5325" t="s">
        <v>37371</v>
      </c>
      <c r="E5325" t="s">
        <v>195</v>
      </c>
      <c r="F5325" t="s">
        <v>6072</v>
      </c>
      <c r="G5325" t="s">
        <v>43</v>
      </c>
      <c r="H5325" t="s">
        <v>37372</v>
      </c>
      <c r="J5325" t="s">
        <v>37373</v>
      </c>
      <c r="N5325" t="s">
        <v>31</v>
      </c>
      <c r="R5325" t="s">
        <v>78</v>
      </c>
      <c r="S5325" t="s">
        <v>37374</v>
      </c>
      <c r="W5325" t="s">
        <v>37375</v>
      </c>
    </row>
    <row r="5326" spans="1:24" x14ac:dyDescent="0.3">
      <c r="A5326">
        <v>974758</v>
      </c>
      <c r="B5326">
        <v>68599</v>
      </c>
      <c r="C5326" t="s">
        <v>37376</v>
      </c>
      <c r="D5326" t="s">
        <v>37377</v>
      </c>
      <c r="F5326" t="s">
        <v>1610</v>
      </c>
      <c r="G5326" t="s">
        <v>27</v>
      </c>
      <c r="H5326" t="s">
        <v>37378</v>
      </c>
      <c r="I5326" t="s">
        <v>37379</v>
      </c>
      <c r="J5326" t="s">
        <v>37380</v>
      </c>
      <c r="K5326">
        <v>121</v>
      </c>
      <c r="L5326" t="s">
        <v>1876</v>
      </c>
      <c r="N5326" t="s">
        <v>31</v>
      </c>
      <c r="O5326" t="s">
        <v>146</v>
      </c>
      <c r="Q5326" t="s">
        <v>33</v>
      </c>
      <c r="R5326" t="s">
        <v>34</v>
      </c>
      <c r="S5326" t="s">
        <v>37381</v>
      </c>
      <c r="W5326" t="s">
        <v>33558</v>
      </c>
      <c r="X5326" t="s">
        <v>38</v>
      </c>
    </row>
    <row r="5327" spans="1:24" x14ac:dyDescent="0.3">
      <c r="A5327">
        <v>974759</v>
      </c>
      <c r="B5327" t="s">
        <v>37382</v>
      </c>
      <c r="C5327" t="s">
        <v>37383</v>
      </c>
      <c r="D5327" t="s">
        <v>37384</v>
      </c>
      <c r="F5327" t="s">
        <v>485</v>
      </c>
      <c r="G5327" t="s">
        <v>43</v>
      </c>
      <c r="H5327" t="s">
        <v>37385</v>
      </c>
      <c r="I5327" t="s">
        <v>37386</v>
      </c>
      <c r="J5327" t="s">
        <v>37387</v>
      </c>
      <c r="K5327">
        <v>116</v>
      </c>
      <c r="N5327" t="s">
        <v>31</v>
      </c>
      <c r="O5327" t="s">
        <v>952</v>
      </c>
      <c r="Q5327" t="s">
        <v>33</v>
      </c>
      <c r="R5327" t="s">
        <v>34</v>
      </c>
      <c r="S5327" t="s">
        <v>37388</v>
      </c>
      <c r="T5327" t="s">
        <v>6465</v>
      </c>
      <c r="W5327" t="s">
        <v>309</v>
      </c>
      <c r="X5327" t="s">
        <v>38</v>
      </c>
    </row>
    <row r="5328" spans="1:24" x14ac:dyDescent="0.3">
      <c r="A5328">
        <v>974761</v>
      </c>
      <c r="B5328" t="s">
        <v>37389</v>
      </c>
      <c r="C5328" t="s">
        <v>37390</v>
      </c>
      <c r="D5328" t="s">
        <v>37391</v>
      </c>
      <c r="F5328" t="s">
        <v>847</v>
      </c>
      <c r="G5328" t="s">
        <v>43</v>
      </c>
      <c r="H5328" t="s">
        <v>37392</v>
      </c>
      <c r="I5328" t="s">
        <v>37393</v>
      </c>
      <c r="J5328" t="s">
        <v>37394</v>
      </c>
      <c r="K5328">
        <v>107</v>
      </c>
      <c r="L5328" t="s">
        <v>37395</v>
      </c>
      <c r="N5328" t="s">
        <v>31</v>
      </c>
      <c r="O5328" t="s">
        <v>146</v>
      </c>
      <c r="Q5328" t="s">
        <v>33</v>
      </c>
      <c r="R5328" t="s">
        <v>34</v>
      </c>
      <c r="S5328" t="s">
        <v>37396</v>
      </c>
      <c r="T5328" t="s">
        <v>13650</v>
      </c>
      <c r="W5328" t="s">
        <v>37397</v>
      </c>
      <c r="X5328" t="s">
        <v>38</v>
      </c>
    </row>
    <row r="5329" spans="1:24" x14ac:dyDescent="0.3">
      <c r="A5329">
        <v>974762</v>
      </c>
      <c r="B5329">
        <v>61887</v>
      </c>
      <c r="C5329" t="s">
        <v>37398</v>
      </c>
      <c r="D5329" t="s">
        <v>37399</v>
      </c>
      <c r="F5329" t="s">
        <v>258</v>
      </c>
      <c r="G5329" t="s">
        <v>43</v>
      </c>
      <c r="H5329" t="s">
        <v>37400</v>
      </c>
      <c r="J5329" t="s">
        <v>37401</v>
      </c>
      <c r="N5329" t="s">
        <v>31</v>
      </c>
      <c r="R5329" t="s">
        <v>78</v>
      </c>
      <c r="S5329" t="s">
        <v>37402</v>
      </c>
      <c r="T5329" t="s">
        <v>107</v>
      </c>
      <c r="W5329" t="s">
        <v>24200</v>
      </c>
    </row>
    <row r="5330" spans="1:24" x14ac:dyDescent="0.3">
      <c r="A5330">
        <v>974764</v>
      </c>
      <c r="B5330">
        <v>68278</v>
      </c>
      <c r="C5330" t="s">
        <v>37403</v>
      </c>
      <c r="D5330" t="s">
        <v>37404</v>
      </c>
      <c r="E5330" t="s">
        <v>195</v>
      </c>
      <c r="F5330" t="s">
        <v>1009</v>
      </c>
      <c r="G5330" t="s">
        <v>27</v>
      </c>
      <c r="H5330" t="s">
        <v>37405</v>
      </c>
      <c r="I5330" t="s">
        <v>37406</v>
      </c>
      <c r="J5330" t="s">
        <v>37407</v>
      </c>
      <c r="K5330">
        <v>21</v>
      </c>
      <c r="L5330" t="s">
        <v>11684</v>
      </c>
      <c r="N5330" t="s">
        <v>68</v>
      </c>
      <c r="O5330" t="s">
        <v>3200</v>
      </c>
      <c r="P5330" t="s">
        <v>4029</v>
      </c>
      <c r="Q5330" t="s">
        <v>33</v>
      </c>
      <c r="R5330" t="s">
        <v>34</v>
      </c>
      <c r="S5330" t="s">
        <v>37408</v>
      </c>
      <c r="T5330" t="s">
        <v>793</v>
      </c>
      <c r="W5330" t="s">
        <v>37409</v>
      </c>
      <c r="X5330" t="s">
        <v>60</v>
      </c>
    </row>
    <row r="5331" spans="1:24" x14ac:dyDescent="0.3">
      <c r="A5331">
        <v>974765</v>
      </c>
      <c r="B5331">
        <v>134079</v>
      </c>
      <c r="C5331" t="s">
        <v>37410</v>
      </c>
      <c r="D5331" t="s">
        <v>37411</v>
      </c>
      <c r="F5331" t="s">
        <v>584</v>
      </c>
      <c r="G5331" t="s">
        <v>27</v>
      </c>
      <c r="H5331" t="s">
        <v>37412</v>
      </c>
      <c r="I5331" t="s">
        <v>37413</v>
      </c>
      <c r="J5331" t="s">
        <v>37414</v>
      </c>
      <c r="K5331">
        <v>31</v>
      </c>
      <c r="N5331" t="s">
        <v>31</v>
      </c>
      <c r="O5331" t="s">
        <v>952</v>
      </c>
      <c r="Q5331" t="s">
        <v>33</v>
      </c>
      <c r="R5331" t="s">
        <v>34</v>
      </c>
      <c r="S5331" t="s">
        <v>37415</v>
      </c>
      <c r="T5331" t="s">
        <v>793</v>
      </c>
      <c r="W5331" t="s">
        <v>4589</v>
      </c>
      <c r="X5331" t="s">
        <v>60</v>
      </c>
    </row>
    <row r="5332" spans="1:24" x14ac:dyDescent="0.3">
      <c r="A5332">
        <v>974766</v>
      </c>
      <c r="B5332" t="s">
        <v>37416</v>
      </c>
      <c r="C5332" t="s">
        <v>37417</v>
      </c>
      <c r="D5332" t="s">
        <v>37418</v>
      </c>
      <c r="E5332" t="s">
        <v>140</v>
      </c>
      <c r="F5332" t="s">
        <v>219</v>
      </c>
      <c r="G5332" t="s">
        <v>43</v>
      </c>
      <c r="H5332" t="s">
        <v>37419</v>
      </c>
      <c r="I5332" t="s">
        <v>37420</v>
      </c>
      <c r="J5332" t="s">
        <v>37421</v>
      </c>
      <c r="K5332">
        <v>150</v>
      </c>
      <c r="M5332" t="s">
        <v>5363</v>
      </c>
      <c r="N5332" t="s">
        <v>68</v>
      </c>
      <c r="O5332" t="s">
        <v>3200</v>
      </c>
      <c r="P5332" t="s">
        <v>171</v>
      </c>
      <c r="Q5332" t="s">
        <v>33</v>
      </c>
      <c r="R5332" t="s">
        <v>34</v>
      </c>
      <c r="S5332" t="s">
        <v>37422</v>
      </c>
      <c r="T5332" t="s">
        <v>2372</v>
      </c>
      <c r="W5332" t="s">
        <v>3391</v>
      </c>
      <c r="X5332" t="s">
        <v>38</v>
      </c>
    </row>
    <row r="5333" spans="1:24" x14ac:dyDescent="0.3">
      <c r="A5333">
        <v>974767</v>
      </c>
      <c r="B5333" t="s">
        <v>37423</v>
      </c>
      <c r="C5333" t="s">
        <v>37424</v>
      </c>
      <c r="D5333" t="s">
        <v>37425</v>
      </c>
      <c r="E5333" t="s">
        <v>1658</v>
      </c>
      <c r="F5333" t="s">
        <v>165</v>
      </c>
      <c r="G5333" t="s">
        <v>43</v>
      </c>
      <c r="H5333" t="s">
        <v>37426</v>
      </c>
      <c r="I5333" t="s">
        <v>37427</v>
      </c>
      <c r="J5333" t="s">
        <v>37428</v>
      </c>
      <c r="K5333">
        <v>174</v>
      </c>
      <c r="N5333" t="s">
        <v>31</v>
      </c>
      <c r="O5333" t="s">
        <v>952</v>
      </c>
      <c r="Q5333" t="s">
        <v>33</v>
      </c>
      <c r="R5333" t="s">
        <v>34</v>
      </c>
      <c r="S5333" t="s">
        <v>37429</v>
      </c>
      <c r="T5333" t="s">
        <v>37430</v>
      </c>
      <c r="W5333" t="s">
        <v>2138</v>
      </c>
      <c r="X5333" t="s">
        <v>38</v>
      </c>
    </row>
    <row r="5334" spans="1:24" x14ac:dyDescent="0.3">
      <c r="A5334">
        <v>974768</v>
      </c>
      <c r="B5334" t="s">
        <v>37431</v>
      </c>
      <c r="C5334" t="s">
        <v>37432</v>
      </c>
      <c r="D5334" t="s">
        <v>37433</v>
      </c>
      <c r="F5334" t="s">
        <v>219</v>
      </c>
      <c r="G5334" t="s">
        <v>27</v>
      </c>
      <c r="H5334" t="s">
        <v>37434</v>
      </c>
      <c r="I5334" t="s">
        <v>37435</v>
      </c>
      <c r="J5334" t="s">
        <v>37436</v>
      </c>
      <c r="K5334">
        <v>95</v>
      </c>
      <c r="N5334" t="s">
        <v>31</v>
      </c>
      <c r="O5334" t="s">
        <v>952</v>
      </c>
      <c r="Q5334" t="s">
        <v>33</v>
      </c>
      <c r="R5334" t="s">
        <v>34</v>
      </c>
      <c r="S5334" t="e">
        <f>- Neuquén</f>
        <v>#NAME?</v>
      </c>
      <c r="W5334" t="s">
        <v>2138</v>
      </c>
      <c r="X5334" t="s">
        <v>60</v>
      </c>
    </row>
    <row r="5335" spans="1:24" x14ac:dyDescent="0.3">
      <c r="A5335">
        <v>974769</v>
      </c>
      <c r="B5335" t="s">
        <v>37437</v>
      </c>
      <c r="C5335" t="s">
        <v>37438</v>
      </c>
      <c r="D5335" t="s">
        <v>37439</v>
      </c>
      <c r="F5335" t="s">
        <v>738</v>
      </c>
      <c r="G5335" t="s">
        <v>43</v>
      </c>
      <c r="H5335" t="s">
        <v>37440</v>
      </c>
      <c r="I5335" t="s">
        <v>37441</v>
      </c>
      <c r="J5335" t="s">
        <v>37442</v>
      </c>
      <c r="K5335">
        <v>163</v>
      </c>
      <c r="L5335" t="s">
        <v>17261</v>
      </c>
      <c r="N5335" t="s">
        <v>31</v>
      </c>
      <c r="O5335" t="s">
        <v>146</v>
      </c>
      <c r="Q5335" t="s">
        <v>33</v>
      </c>
      <c r="R5335" t="s">
        <v>34</v>
      </c>
      <c r="S5335" t="s">
        <v>37443</v>
      </c>
      <c r="W5335" t="s">
        <v>37444</v>
      </c>
      <c r="X5335" t="s">
        <v>38</v>
      </c>
    </row>
    <row r="5336" spans="1:24" x14ac:dyDescent="0.3">
      <c r="A5336">
        <v>974771</v>
      </c>
      <c r="B5336">
        <v>29160</v>
      </c>
      <c r="C5336" t="s">
        <v>37445</v>
      </c>
      <c r="D5336" t="s">
        <v>37446</v>
      </c>
      <c r="F5336" t="s">
        <v>1610</v>
      </c>
      <c r="G5336" t="s">
        <v>43</v>
      </c>
      <c r="H5336" t="s">
        <v>37447</v>
      </c>
      <c r="I5336" t="s">
        <v>37448</v>
      </c>
      <c r="J5336" t="s">
        <v>37449</v>
      </c>
      <c r="K5336">
        <v>24</v>
      </c>
      <c r="L5336" t="s">
        <v>11804</v>
      </c>
      <c r="N5336" t="s">
        <v>68</v>
      </c>
      <c r="O5336" t="s">
        <v>146</v>
      </c>
      <c r="P5336" t="s">
        <v>6533</v>
      </c>
      <c r="Q5336" t="s">
        <v>33</v>
      </c>
      <c r="R5336" t="s">
        <v>34</v>
      </c>
      <c r="S5336" t="s">
        <v>37450</v>
      </c>
      <c r="T5336" t="s">
        <v>2434</v>
      </c>
      <c r="W5336" t="s">
        <v>37451</v>
      </c>
      <c r="X5336" t="s">
        <v>60</v>
      </c>
    </row>
    <row r="5337" spans="1:24" x14ac:dyDescent="0.3">
      <c r="A5337">
        <v>974772</v>
      </c>
      <c r="B5337" t="s">
        <v>37452</v>
      </c>
      <c r="C5337" t="s">
        <v>37453</v>
      </c>
      <c r="D5337" t="s">
        <v>37454</v>
      </c>
      <c r="F5337" t="s">
        <v>63</v>
      </c>
      <c r="G5337" t="s">
        <v>43</v>
      </c>
      <c r="H5337" t="s">
        <v>37455</v>
      </c>
      <c r="I5337" t="s">
        <v>37456</v>
      </c>
      <c r="J5337" t="s">
        <v>37457</v>
      </c>
      <c r="K5337">
        <v>165</v>
      </c>
      <c r="N5337" t="s">
        <v>31</v>
      </c>
      <c r="O5337" t="s">
        <v>952</v>
      </c>
      <c r="Q5337" t="s">
        <v>33</v>
      </c>
      <c r="R5337" t="s">
        <v>34</v>
      </c>
      <c r="S5337" t="s">
        <v>37458</v>
      </c>
      <c r="T5337" t="s">
        <v>308</v>
      </c>
      <c r="W5337" t="s">
        <v>726</v>
      </c>
      <c r="X5337" t="s">
        <v>38</v>
      </c>
    </row>
    <row r="5338" spans="1:24" x14ac:dyDescent="0.3">
      <c r="A5338">
        <v>974774</v>
      </c>
      <c r="B5338" t="s">
        <v>37459</v>
      </c>
      <c r="C5338" t="s">
        <v>37460</v>
      </c>
      <c r="D5338" t="s">
        <v>37461</v>
      </c>
      <c r="E5338" t="s">
        <v>185</v>
      </c>
      <c r="F5338" t="s">
        <v>258</v>
      </c>
      <c r="G5338" t="s">
        <v>27</v>
      </c>
      <c r="H5338" t="s">
        <v>37462</v>
      </c>
      <c r="I5338" t="s">
        <v>37463</v>
      </c>
      <c r="J5338" t="s">
        <v>37464</v>
      </c>
      <c r="K5338">
        <v>152</v>
      </c>
      <c r="N5338" t="s">
        <v>31</v>
      </c>
      <c r="O5338" t="s">
        <v>952</v>
      </c>
      <c r="R5338" t="s">
        <v>903</v>
      </c>
      <c r="S5338" t="s">
        <v>23089</v>
      </c>
      <c r="W5338" t="s">
        <v>28428</v>
      </c>
      <c r="X5338" t="s">
        <v>38</v>
      </c>
    </row>
    <row r="5339" spans="1:24" x14ac:dyDescent="0.3">
      <c r="A5339">
        <v>974776</v>
      </c>
      <c r="B5339">
        <v>279304</v>
      </c>
      <c r="C5339" t="s">
        <v>37465</v>
      </c>
      <c r="D5339" t="s">
        <v>37466</v>
      </c>
      <c r="F5339" t="s">
        <v>1054</v>
      </c>
      <c r="G5339" t="s">
        <v>27</v>
      </c>
      <c r="H5339" t="s">
        <v>37467</v>
      </c>
      <c r="I5339" t="s">
        <v>37468</v>
      </c>
      <c r="J5339" t="s">
        <v>37469</v>
      </c>
      <c r="K5339">
        <v>145</v>
      </c>
      <c r="N5339" t="s">
        <v>31</v>
      </c>
      <c r="O5339" t="s">
        <v>952</v>
      </c>
      <c r="Q5339" t="s">
        <v>33</v>
      </c>
      <c r="R5339" t="s">
        <v>34</v>
      </c>
      <c r="S5339" t="s">
        <v>10182</v>
      </c>
      <c r="T5339" t="s">
        <v>6448</v>
      </c>
      <c r="W5339" t="s">
        <v>37470</v>
      </c>
      <c r="X5339" t="s">
        <v>38</v>
      </c>
    </row>
    <row r="5340" spans="1:24" x14ac:dyDescent="0.3">
      <c r="A5340">
        <v>974777</v>
      </c>
      <c r="B5340">
        <v>123171</v>
      </c>
      <c r="C5340" t="s">
        <v>19819</v>
      </c>
      <c r="D5340" t="s">
        <v>19820</v>
      </c>
      <c r="E5340" t="s">
        <v>185</v>
      </c>
      <c r="F5340" t="s">
        <v>584</v>
      </c>
      <c r="G5340" t="s">
        <v>27</v>
      </c>
      <c r="H5340" t="s">
        <v>37471</v>
      </c>
      <c r="I5340" t="s">
        <v>37472</v>
      </c>
      <c r="J5340" t="s">
        <v>37473</v>
      </c>
      <c r="K5340">
        <v>44</v>
      </c>
      <c r="M5340" t="s">
        <v>5621</v>
      </c>
      <c r="N5340" t="s">
        <v>68</v>
      </c>
      <c r="O5340" t="s">
        <v>19705</v>
      </c>
      <c r="P5340" t="s">
        <v>171</v>
      </c>
      <c r="Q5340" t="s">
        <v>33</v>
      </c>
      <c r="R5340" t="s">
        <v>34</v>
      </c>
      <c r="S5340" t="s">
        <v>19824</v>
      </c>
      <c r="W5340" t="s">
        <v>37474</v>
      </c>
      <c r="X5340" t="s">
        <v>60</v>
      </c>
    </row>
    <row r="5341" spans="1:24" x14ac:dyDescent="0.3">
      <c r="A5341">
        <v>974778</v>
      </c>
      <c r="B5341">
        <v>258128</v>
      </c>
      <c r="C5341" t="s">
        <v>37475</v>
      </c>
      <c r="D5341" t="s">
        <v>37476</v>
      </c>
      <c r="F5341" t="s">
        <v>292</v>
      </c>
      <c r="G5341" t="s">
        <v>43</v>
      </c>
      <c r="H5341" t="s">
        <v>37477</v>
      </c>
      <c r="I5341" t="s">
        <v>37478</v>
      </c>
      <c r="J5341" t="s">
        <v>37479</v>
      </c>
      <c r="K5341">
        <v>183</v>
      </c>
      <c r="M5341" t="s">
        <v>5445</v>
      </c>
      <c r="N5341" t="s">
        <v>68</v>
      </c>
      <c r="O5341" t="s">
        <v>3200</v>
      </c>
      <c r="P5341" t="s">
        <v>33697</v>
      </c>
      <c r="Q5341" t="s">
        <v>33</v>
      </c>
      <c r="R5341" t="s">
        <v>34</v>
      </c>
      <c r="S5341" t="s">
        <v>37480</v>
      </c>
      <c r="T5341" t="s">
        <v>308</v>
      </c>
      <c r="W5341" t="s">
        <v>37481</v>
      </c>
      <c r="X5341" t="s">
        <v>38</v>
      </c>
    </row>
    <row r="5342" spans="1:24" x14ac:dyDescent="0.3">
      <c r="A5342">
        <v>974779</v>
      </c>
      <c r="B5342" t="s">
        <v>37482</v>
      </c>
      <c r="C5342" t="s">
        <v>37483</v>
      </c>
      <c r="D5342" t="s">
        <v>37484</v>
      </c>
      <c r="F5342" t="s">
        <v>63</v>
      </c>
      <c r="G5342" t="s">
        <v>43</v>
      </c>
      <c r="H5342" t="s">
        <v>37485</v>
      </c>
      <c r="J5342" t="s">
        <v>37486</v>
      </c>
      <c r="N5342" t="s">
        <v>31</v>
      </c>
      <c r="R5342" t="s">
        <v>78</v>
      </c>
      <c r="S5342" t="s">
        <v>37487</v>
      </c>
      <c r="W5342" t="s">
        <v>4577</v>
      </c>
    </row>
    <row r="5343" spans="1:24" x14ac:dyDescent="0.3">
      <c r="A5343">
        <v>974781</v>
      </c>
      <c r="B5343">
        <v>75120</v>
      </c>
      <c r="C5343" t="s">
        <v>37488</v>
      </c>
      <c r="D5343" t="s">
        <v>37489</v>
      </c>
      <c r="F5343" t="s">
        <v>75</v>
      </c>
      <c r="G5343" t="s">
        <v>27</v>
      </c>
      <c r="H5343" t="s">
        <v>37490</v>
      </c>
      <c r="I5343" t="s">
        <v>37491</v>
      </c>
      <c r="J5343" t="s">
        <v>37492</v>
      </c>
      <c r="K5343">
        <v>176</v>
      </c>
      <c r="L5343" t="s">
        <v>1213</v>
      </c>
      <c r="N5343" t="s">
        <v>68</v>
      </c>
      <c r="O5343" t="s">
        <v>3200</v>
      </c>
      <c r="P5343" t="s">
        <v>841</v>
      </c>
      <c r="Q5343" t="s">
        <v>33</v>
      </c>
      <c r="R5343" t="s">
        <v>34</v>
      </c>
      <c r="S5343" t="s">
        <v>37493</v>
      </c>
      <c r="W5343" t="s">
        <v>37494</v>
      </c>
      <c r="X5343" t="s">
        <v>38</v>
      </c>
    </row>
    <row r="5344" spans="1:24" x14ac:dyDescent="0.3">
      <c r="A5344">
        <v>974782</v>
      </c>
      <c r="B5344" t="s">
        <v>35128</v>
      </c>
      <c r="C5344" t="s">
        <v>35129</v>
      </c>
      <c r="D5344" t="s">
        <v>35130</v>
      </c>
      <c r="E5344" t="s">
        <v>185</v>
      </c>
      <c r="F5344" t="s">
        <v>42</v>
      </c>
      <c r="G5344" t="s">
        <v>43</v>
      </c>
      <c r="H5344" t="s">
        <v>37495</v>
      </c>
      <c r="I5344" t="s">
        <v>37496</v>
      </c>
      <c r="J5344" t="s">
        <v>37497</v>
      </c>
      <c r="K5344">
        <v>173</v>
      </c>
      <c r="M5344" t="s">
        <v>6550</v>
      </c>
      <c r="N5344" t="s">
        <v>68</v>
      </c>
      <c r="O5344" t="s">
        <v>3200</v>
      </c>
      <c r="P5344" t="s">
        <v>147</v>
      </c>
      <c r="Q5344" t="s">
        <v>33</v>
      </c>
      <c r="R5344" t="s">
        <v>34</v>
      </c>
      <c r="S5344" t="s">
        <v>35133</v>
      </c>
      <c r="W5344" t="s">
        <v>37498</v>
      </c>
      <c r="X5344" t="s">
        <v>38</v>
      </c>
    </row>
    <row r="5345" spans="1:24" x14ac:dyDescent="0.3">
      <c r="A5345">
        <v>974783</v>
      </c>
      <c r="B5345">
        <v>194764</v>
      </c>
      <c r="C5345" t="s">
        <v>37499</v>
      </c>
      <c r="D5345" t="s">
        <v>37500</v>
      </c>
      <c r="F5345" t="s">
        <v>356</v>
      </c>
      <c r="G5345" t="s">
        <v>27</v>
      </c>
      <c r="H5345" t="s">
        <v>37501</v>
      </c>
      <c r="I5345" t="s">
        <v>37502</v>
      </c>
      <c r="J5345" t="s">
        <v>37503</v>
      </c>
      <c r="K5345">
        <v>171</v>
      </c>
      <c r="N5345" t="s">
        <v>31</v>
      </c>
      <c r="O5345" t="s">
        <v>3200</v>
      </c>
      <c r="Q5345" t="s">
        <v>33</v>
      </c>
      <c r="R5345" t="s">
        <v>34</v>
      </c>
      <c r="S5345" t="s">
        <v>37504</v>
      </c>
      <c r="T5345" t="s">
        <v>793</v>
      </c>
      <c r="W5345" t="s">
        <v>37505</v>
      </c>
      <c r="X5345" t="s">
        <v>38</v>
      </c>
    </row>
    <row r="5346" spans="1:24" x14ac:dyDescent="0.3">
      <c r="A5346">
        <v>974784</v>
      </c>
      <c r="B5346" t="s">
        <v>37506</v>
      </c>
      <c r="C5346" t="s">
        <v>37507</v>
      </c>
      <c r="D5346" t="s">
        <v>37508</v>
      </c>
      <c r="F5346" t="s">
        <v>1448</v>
      </c>
      <c r="G5346" t="s">
        <v>27</v>
      </c>
      <c r="H5346" t="s">
        <v>37509</v>
      </c>
      <c r="I5346" t="s">
        <v>37510</v>
      </c>
      <c r="J5346" t="s">
        <v>37511</v>
      </c>
      <c r="K5346">
        <v>157</v>
      </c>
      <c r="M5346" t="s">
        <v>1672</v>
      </c>
      <c r="N5346" t="s">
        <v>68</v>
      </c>
      <c r="O5346" t="s">
        <v>3200</v>
      </c>
      <c r="P5346" t="s">
        <v>1673</v>
      </c>
      <c r="Q5346" t="s">
        <v>33</v>
      </c>
      <c r="R5346" t="s">
        <v>34</v>
      </c>
      <c r="S5346" t="s">
        <v>37512</v>
      </c>
      <c r="W5346" t="s">
        <v>4585</v>
      </c>
      <c r="X5346" t="s">
        <v>38</v>
      </c>
    </row>
    <row r="5347" spans="1:24" x14ac:dyDescent="0.3">
      <c r="A5347">
        <v>974785</v>
      </c>
      <c r="B5347">
        <v>336481</v>
      </c>
      <c r="C5347" t="s">
        <v>37513</v>
      </c>
      <c r="D5347" t="s">
        <v>37514</v>
      </c>
      <c r="F5347" t="s">
        <v>668</v>
      </c>
      <c r="G5347" t="s">
        <v>27</v>
      </c>
      <c r="H5347" t="s">
        <v>37515</v>
      </c>
      <c r="J5347" t="s">
        <v>37516</v>
      </c>
      <c r="N5347" t="s">
        <v>31</v>
      </c>
      <c r="R5347" t="s">
        <v>78</v>
      </c>
      <c r="S5347" t="s">
        <v>37517</v>
      </c>
      <c r="W5347" t="s">
        <v>37518</v>
      </c>
    </row>
    <row r="5348" spans="1:24" x14ac:dyDescent="0.3">
      <c r="A5348">
        <v>974786</v>
      </c>
      <c r="B5348" t="s">
        <v>10600</v>
      </c>
      <c r="C5348" t="s">
        <v>10601</v>
      </c>
      <c r="D5348" t="s">
        <v>10602</v>
      </c>
      <c r="E5348" t="s">
        <v>140</v>
      </c>
      <c r="F5348" t="s">
        <v>1911</v>
      </c>
      <c r="G5348" t="s">
        <v>27</v>
      </c>
      <c r="H5348" t="s">
        <v>37519</v>
      </c>
      <c r="J5348" t="s">
        <v>37520</v>
      </c>
      <c r="N5348" t="s">
        <v>31</v>
      </c>
      <c r="R5348" t="s">
        <v>78</v>
      </c>
      <c r="S5348" t="s">
        <v>10606</v>
      </c>
      <c r="T5348" t="s">
        <v>390</v>
      </c>
      <c r="W5348" t="s">
        <v>37521</v>
      </c>
    </row>
    <row r="5349" spans="1:24" x14ac:dyDescent="0.3">
      <c r="A5349">
        <v>974788</v>
      </c>
      <c r="B5349">
        <v>69637</v>
      </c>
      <c r="C5349" t="s">
        <v>37522</v>
      </c>
      <c r="D5349" t="s">
        <v>37523</v>
      </c>
      <c r="E5349" t="s">
        <v>140</v>
      </c>
      <c r="F5349" t="s">
        <v>1448</v>
      </c>
      <c r="G5349" t="s">
        <v>27</v>
      </c>
      <c r="H5349" t="s">
        <v>37524</v>
      </c>
      <c r="I5349" t="s">
        <v>37525</v>
      </c>
      <c r="J5349" t="s">
        <v>37526</v>
      </c>
      <c r="K5349">
        <v>115</v>
      </c>
      <c r="L5349" t="s">
        <v>37527</v>
      </c>
      <c r="N5349" t="s">
        <v>31</v>
      </c>
      <c r="O5349" t="s">
        <v>3200</v>
      </c>
      <c r="Q5349" t="s">
        <v>33</v>
      </c>
      <c r="R5349" t="s">
        <v>34</v>
      </c>
      <c r="S5349" t="s">
        <v>37528</v>
      </c>
      <c r="T5349" t="s">
        <v>37529</v>
      </c>
      <c r="W5349" t="s">
        <v>37530</v>
      </c>
      <c r="X5349" t="s">
        <v>38</v>
      </c>
    </row>
    <row r="5350" spans="1:24" x14ac:dyDescent="0.3">
      <c r="A5350">
        <v>974789</v>
      </c>
      <c r="B5350" t="s">
        <v>37531</v>
      </c>
      <c r="C5350" t="s">
        <v>37532</v>
      </c>
      <c r="D5350" t="s">
        <v>37533</v>
      </c>
      <c r="F5350" t="s">
        <v>84</v>
      </c>
      <c r="G5350" t="s">
        <v>27</v>
      </c>
      <c r="H5350" t="s">
        <v>37534</v>
      </c>
      <c r="I5350" t="s">
        <v>37535</v>
      </c>
      <c r="J5350" t="s">
        <v>37536</v>
      </c>
      <c r="K5350">
        <v>127</v>
      </c>
      <c r="L5350" t="s">
        <v>518</v>
      </c>
      <c r="N5350" t="s">
        <v>68</v>
      </c>
      <c r="O5350" t="s">
        <v>332</v>
      </c>
      <c r="P5350" t="s">
        <v>519</v>
      </c>
      <c r="Q5350" t="s">
        <v>33</v>
      </c>
      <c r="R5350" t="s">
        <v>34</v>
      </c>
      <c r="S5350" t="s">
        <v>37537</v>
      </c>
      <c r="W5350" t="s">
        <v>637</v>
      </c>
      <c r="X5350" t="s">
        <v>38</v>
      </c>
    </row>
    <row r="5351" spans="1:24" x14ac:dyDescent="0.3">
      <c r="A5351">
        <v>974790</v>
      </c>
      <c r="B5351">
        <v>43692</v>
      </c>
      <c r="C5351" t="s">
        <v>34679</v>
      </c>
      <c r="D5351" t="s">
        <v>34680</v>
      </c>
      <c r="E5351" t="s">
        <v>195</v>
      </c>
      <c r="F5351" t="s">
        <v>572</v>
      </c>
      <c r="G5351" t="s">
        <v>27</v>
      </c>
      <c r="H5351" t="s">
        <v>37538</v>
      </c>
      <c r="I5351" t="s">
        <v>37539</v>
      </c>
      <c r="J5351" t="s">
        <v>37540</v>
      </c>
      <c r="K5351">
        <v>17</v>
      </c>
      <c r="L5351" t="s">
        <v>37541</v>
      </c>
      <c r="N5351" t="s">
        <v>68</v>
      </c>
      <c r="O5351" t="s">
        <v>146</v>
      </c>
      <c r="P5351" t="s">
        <v>8164</v>
      </c>
      <c r="Q5351" t="s">
        <v>119</v>
      </c>
      <c r="R5351" t="s">
        <v>120</v>
      </c>
      <c r="S5351" t="s">
        <v>34684</v>
      </c>
      <c r="T5351" t="s">
        <v>34685</v>
      </c>
      <c r="W5351" t="s">
        <v>37542</v>
      </c>
      <c r="X5351" t="s">
        <v>60</v>
      </c>
    </row>
    <row r="5352" spans="1:24" x14ac:dyDescent="0.3">
      <c r="A5352">
        <v>974791</v>
      </c>
      <c r="B5352" t="s">
        <v>37543</v>
      </c>
      <c r="C5352" t="s">
        <v>37544</v>
      </c>
      <c r="D5352" t="s">
        <v>37545</v>
      </c>
      <c r="F5352" t="s">
        <v>63</v>
      </c>
      <c r="G5352" t="s">
        <v>43</v>
      </c>
      <c r="H5352" t="s">
        <v>37546</v>
      </c>
      <c r="I5352" t="s">
        <v>37547</v>
      </c>
      <c r="J5352" t="s">
        <v>37548</v>
      </c>
      <c r="K5352">
        <v>31</v>
      </c>
      <c r="N5352" t="s">
        <v>31</v>
      </c>
      <c r="O5352" t="s">
        <v>952</v>
      </c>
      <c r="Q5352" t="s">
        <v>33</v>
      </c>
      <c r="R5352" t="s">
        <v>34</v>
      </c>
      <c r="S5352" t="s">
        <v>37549</v>
      </c>
      <c r="W5352" t="s">
        <v>37550</v>
      </c>
      <c r="X5352" t="s">
        <v>60</v>
      </c>
    </row>
    <row r="5353" spans="1:24" x14ac:dyDescent="0.3">
      <c r="A5353">
        <v>974792</v>
      </c>
      <c r="B5353" t="s">
        <v>37551</v>
      </c>
      <c r="C5353" t="s">
        <v>37552</v>
      </c>
      <c r="D5353" t="s">
        <v>37553</v>
      </c>
      <c r="F5353" t="s">
        <v>668</v>
      </c>
      <c r="G5353" t="s">
        <v>43</v>
      </c>
      <c r="H5353" t="s">
        <v>37554</v>
      </c>
      <c r="I5353" t="s">
        <v>37555</v>
      </c>
      <c r="J5353" t="s">
        <v>37556</v>
      </c>
      <c r="K5353">
        <v>117</v>
      </c>
      <c r="M5353" t="s">
        <v>489</v>
      </c>
      <c r="N5353" t="s">
        <v>68</v>
      </c>
      <c r="O5353" t="s">
        <v>19705</v>
      </c>
      <c r="P5353" t="s">
        <v>491</v>
      </c>
      <c r="Q5353" t="s">
        <v>33</v>
      </c>
      <c r="R5353" t="s">
        <v>34</v>
      </c>
      <c r="S5353" t="s">
        <v>37557</v>
      </c>
      <c r="T5353" t="s">
        <v>37558</v>
      </c>
      <c r="W5353" t="s">
        <v>37559</v>
      </c>
      <c r="X5353" t="s">
        <v>38</v>
      </c>
    </row>
    <row r="5354" spans="1:24" x14ac:dyDescent="0.3">
      <c r="A5354">
        <v>974793</v>
      </c>
      <c r="B5354">
        <v>67667</v>
      </c>
      <c r="C5354" t="s">
        <v>37560</v>
      </c>
      <c r="D5354" t="s">
        <v>37561</v>
      </c>
      <c r="E5354" t="s">
        <v>140</v>
      </c>
      <c r="F5354" t="s">
        <v>102</v>
      </c>
      <c r="G5354" t="s">
        <v>27</v>
      </c>
      <c r="H5354" t="s">
        <v>37562</v>
      </c>
      <c r="I5354" t="s">
        <v>37563</v>
      </c>
      <c r="J5354" t="s">
        <v>37564</v>
      </c>
      <c r="K5354">
        <v>112</v>
      </c>
      <c r="M5354" t="s">
        <v>7253</v>
      </c>
      <c r="N5354" t="s">
        <v>68</v>
      </c>
      <c r="O5354" t="s">
        <v>3200</v>
      </c>
      <c r="P5354" t="s">
        <v>1355</v>
      </c>
      <c r="Q5354" t="s">
        <v>33</v>
      </c>
      <c r="R5354" t="s">
        <v>34</v>
      </c>
      <c r="S5354" t="s">
        <v>37565</v>
      </c>
      <c r="T5354" t="s">
        <v>540</v>
      </c>
      <c r="W5354" t="s">
        <v>37566</v>
      </c>
      <c r="X5354" t="s">
        <v>38</v>
      </c>
    </row>
    <row r="5355" spans="1:24" x14ac:dyDescent="0.3">
      <c r="A5355">
        <v>974794</v>
      </c>
      <c r="B5355" t="s">
        <v>37567</v>
      </c>
      <c r="C5355" t="s">
        <v>37568</v>
      </c>
      <c r="D5355" t="s">
        <v>37569</v>
      </c>
      <c r="E5355" t="s">
        <v>140</v>
      </c>
      <c r="F5355" t="s">
        <v>1156</v>
      </c>
      <c r="G5355" t="s">
        <v>27</v>
      </c>
      <c r="H5355" t="s">
        <v>37570</v>
      </c>
      <c r="I5355" t="s">
        <v>37571</v>
      </c>
      <c r="J5355" t="s">
        <v>37572</v>
      </c>
      <c r="K5355">
        <v>109</v>
      </c>
      <c r="L5355" t="s">
        <v>5423</v>
      </c>
      <c r="N5355" t="s">
        <v>31</v>
      </c>
      <c r="O5355" t="s">
        <v>3200</v>
      </c>
      <c r="Q5355" t="s">
        <v>33</v>
      </c>
      <c r="R5355" t="s">
        <v>34</v>
      </c>
      <c r="S5355" t="s">
        <v>37573</v>
      </c>
      <c r="T5355" t="s">
        <v>4560</v>
      </c>
      <c r="W5355" t="s">
        <v>37574</v>
      </c>
      <c r="X5355" t="s">
        <v>38</v>
      </c>
    </row>
    <row r="5356" spans="1:24" x14ac:dyDescent="0.3">
      <c r="A5356">
        <v>974795</v>
      </c>
      <c r="B5356" t="s">
        <v>37575</v>
      </c>
      <c r="C5356" t="s">
        <v>37576</v>
      </c>
      <c r="D5356" t="s">
        <v>37577</v>
      </c>
      <c r="E5356" t="s">
        <v>425</v>
      </c>
      <c r="F5356" t="s">
        <v>165</v>
      </c>
      <c r="G5356" t="s">
        <v>27</v>
      </c>
      <c r="H5356" t="s">
        <v>37578</v>
      </c>
      <c r="I5356" t="s">
        <v>37579</v>
      </c>
      <c r="J5356" t="s">
        <v>37580</v>
      </c>
      <c r="K5356">
        <v>19</v>
      </c>
      <c r="L5356" t="s">
        <v>37581</v>
      </c>
      <c r="N5356" t="s">
        <v>31</v>
      </c>
      <c r="O5356" t="s">
        <v>332</v>
      </c>
      <c r="Q5356" t="s">
        <v>119</v>
      </c>
      <c r="R5356" t="s">
        <v>120</v>
      </c>
      <c r="S5356" t="s">
        <v>37582</v>
      </c>
      <c r="W5356" t="s">
        <v>37583</v>
      </c>
      <c r="X5356" t="s">
        <v>60</v>
      </c>
    </row>
    <row r="5357" spans="1:24" x14ac:dyDescent="0.3">
      <c r="A5357">
        <v>974796</v>
      </c>
      <c r="B5357">
        <v>271027</v>
      </c>
      <c r="C5357" t="s">
        <v>36189</v>
      </c>
      <c r="D5357" t="s">
        <v>36190</v>
      </c>
      <c r="F5357" t="s">
        <v>947</v>
      </c>
      <c r="G5357" t="s">
        <v>27</v>
      </c>
      <c r="H5357" t="s">
        <v>37584</v>
      </c>
      <c r="I5357" t="s">
        <v>37585</v>
      </c>
      <c r="J5357" t="s">
        <v>37586</v>
      </c>
      <c r="K5357">
        <v>134</v>
      </c>
      <c r="M5357" t="s">
        <v>518</v>
      </c>
      <c r="N5357" t="s">
        <v>68</v>
      </c>
      <c r="O5357" t="s">
        <v>3200</v>
      </c>
      <c r="P5357" t="s">
        <v>519</v>
      </c>
      <c r="Q5357" t="s">
        <v>33</v>
      </c>
      <c r="R5357" t="s">
        <v>34</v>
      </c>
      <c r="S5357" t="s">
        <v>36193</v>
      </c>
      <c r="T5357" t="s">
        <v>36194</v>
      </c>
      <c r="W5357" t="s">
        <v>37587</v>
      </c>
      <c r="X5357" t="s">
        <v>38</v>
      </c>
    </row>
    <row r="5358" spans="1:24" x14ac:dyDescent="0.3">
      <c r="A5358">
        <v>974798</v>
      </c>
      <c r="B5358" t="s">
        <v>37588</v>
      </c>
      <c r="C5358" t="s">
        <v>37589</v>
      </c>
      <c r="D5358" t="s">
        <v>37590</v>
      </c>
      <c r="F5358" t="s">
        <v>356</v>
      </c>
      <c r="G5358" t="s">
        <v>43</v>
      </c>
      <c r="H5358" t="s">
        <v>37591</v>
      </c>
      <c r="I5358" t="s">
        <v>37592</v>
      </c>
      <c r="J5358" t="s">
        <v>37593</v>
      </c>
      <c r="K5358">
        <v>146</v>
      </c>
      <c r="M5358" t="s">
        <v>3030</v>
      </c>
      <c r="N5358" t="s">
        <v>68</v>
      </c>
      <c r="O5358" t="s">
        <v>3200</v>
      </c>
      <c r="P5358" t="s">
        <v>491</v>
      </c>
      <c r="Q5358" t="s">
        <v>33</v>
      </c>
      <c r="R5358" t="s">
        <v>34</v>
      </c>
      <c r="S5358" t="s">
        <v>37594</v>
      </c>
      <c r="T5358" t="s">
        <v>107</v>
      </c>
      <c r="W5358" t="s">
        <v>1876</v>
      </c>
      <c r="X5358" t="s">
        <v>38</v>
      </c>
    </row>
    <row r="5359" spans="1:24" x14ac:dyDescent="0.3">
      <c r="A5359">
        <v>974800</v>
      </c>
      <c r="B5359">
        <v>256226</v>
      </c>
      <c r="C5359" t="s">
        <v>31000</v>
      </c>
      <c r="D5359" t="s">
        <v>31001</v>
      </c>
      <c r="F5359" t="s">
        <v>112</v>
      </c>
      <c r="G5359" t="s">
        <v>27</v>
      </c>
      <c r="H5359" t="s">
        <v>37595</v>
      </c>
      <c r="I5359" t="s">
        <v>37596</v>
      </c>
      <c r="J5359" t="s">
        <v>37597</v>
      </c>
      <c r="K5359">
        <v>63</v>
      </c>
      <c r="L5359" t="s">
        <v>3303</v>
      </c>
      <c r="N5359" t="s">
        <v>68</v>
      </c>
      <c r="O5359" t="s">
        <v>158</v>
      </c>
      <c r="P5359" t="s">
        <v>690</v>
      </c>
      <c r="Q5359" t="s">
        <v>119</v>
      </c>
      <c r="R5359" t="s">
        <v>120</v>
      </c>
      <c r="S5359" t="s">
        <v>31005</v>
      </c>
      <c r="W5359" t="s">
        <v>637</v>
      </c>
      <c r="X5359" t="s">
        <v>60</v>
      </c>
    </row>
    <row r="5360" spans="1:24" x14ac:dyDescent="0.3">
      <c r="A5360">
        <v>974803</v>
      </c>
      <c r="B5360">
        <v>230283</v>
      </c>
      <c r="C5360" t="s">
        <v>37598</v>
      </c>
      <c r="D5360" t="s">
        <v>37599</v>
      </c>
      <c r="F5360" t="s">
        <v>485</v>
      </c>
      <c r="G5360" t="s">
        <v>43</v>
      </c>
      <c r="H5360" t="s">
        <v>37600</v>
      </c>
      <c r="J5360" t="s">
        <v>37601</v>
      </c>
      <c r="N5360" t="s">
        <v>31</v>
      </c>
      <c r="R5360" t="s">
        <v>78</v>
      </c>
      <c r="S5360" t="s">
        <v>37602</v>
      </c>
      <c r="W5360" t="s">
        <v>4461</v>
      </c>
      <c r="X5360" t="s">
        <v>38</v>
      </c>
    </row>
    <row r="5361" spans="1:24" x14ac:dyDescent="0.3">
      <c r="A5361">
        <v>974804</v>
      </c>
      <c r="B5361" t="s">
        <v>17264</v>
      </c>
      <c r="C5361" t="s">
        <v>17265</v>
      </c>
      <c r="D5361" t="s">
        <v>17266</v>
      </c>
      <c r="F5361" t="s">
        <v>292</v>
      </c>
      <c r="G5361" t="s">
        <v>27</v>
      </c>
      <c r="H5361" t="s">
        <v>37603</v>
      </c>
      <c r="J5361" t="s">
        <v>37604</v>
      </c>
      <c r="N5361" t="s">
        <v>31</v>
      </c>
      <c r="R5361" t="s">
        <v>78</v>
      </c>
      <c r="S5361" t="s">
        <v>17270</v>
      </c>
      <c r="T5361" t="s">
        <v>17271</v>
      </c>
      <c r="W5361" t="s">
        <v>37605</v>
      </c>
      <c r="X5361" t="s">
        <v>38</v>
      </c>
    </row>
    <row r="5362" spans="1:24" x14ac:dyDescent="0.3">
      <c r="A5362">
        <v>974805</v>
      </c>
      <c r="B5362" t="s">
        <v>37606</v>
      </c>
      <c r="C5362" t="s">
        <v>37607</v>
      </c>
      <c r="D5362" t="s">
        <v>37608</v>
      </c>
      <c r="F5362" t="s">
        <v>485</v>
      </c>
      <c r="G5362" t="s">
        <v>43</v>
      </c>
      <c r="H5362" t="s">
        <v>37609</v>
      </c>
      <c r="J5362" t="s">
        <v>37610</v>
      </c>
      <c r="N5362" t="s">
        <v>31</v>
      </c>
      <c r="R5362" t="s">
        <v>78</v>
      </c>
      <c r="S5362" t="s">
        <v>37611</v>
      </c>
      <c r="W5362" t="s">
        <v>1876</v>
      </c>
    </row>
    <row r="5363" spans="1:24" x14ac:dyDescent="0.3">
      <c r="A5363">
        <v>974806</v>
      </c>
      <c r="B5363" t="s">
        <v>22840</v>
      </c>
      <c r="C5363" t="s">
        <v>22841</v>
      </c>
      <c r="D5363" t="s">
        <v>22842</v>
      </c>
      <c r="E5363" t="s">
        <v>185</v>
      </c>
      <c r="F5363" t="s">
        <v>685</v>
      </c>
      <c r="G5363" t="s">
        <v>27</v>
      </c>
      <c r="H5363" t="s">
        <v>37612</v>
      </c>
      <c r="I5363" t="s">
        <v>37613</v>
      </c>
      <c r="J5363" t="s">
        <v>37614</v>
      </c>
      <c r="K5363">
        <v>115</v>
      </c>
      <c r="L5363" t="s">
        <v>1213</v>
      </c>
      <c r="N5363" t="s">
        <v>68</v>
      </c>
      <c r="O5363" t="s">
        <v>3200</v>
      </c>
      <c r="P5363" t="s">
        <v>841</v>
      </c>
      <c r="Q5363" t="s">
        <v>33</v>
      </c>
      <c r="R5363" t="s">
        <v>34</v>
      </c>
      <c r="S5363" t="s">
        <v>22846</v>
      </c>
      <c r="W5363" t="s">
        <v>37615</v>
      </c>
      <c r="X5363" t="s">
        <v>38</v>
      </c>
    </row>
    <row r="5364" spans="1:24" x14ac:dyDescent="0.3">
      <c r="A5364">
        <v>974807</v>
      </c>
      <c r="B5364" t="s">
        <v>37616</v>
      </c>
      <c r="C5364" t="s">
        <v>37617</v>
      </c>
      <c r="D5364" t="s">
        <v>37618</v>
      </c>
      <c r="F5364" t="s">
        <v>1911</v>
      </c>
      <c r="G5364" t="s">
        <v>43</v>
      </c>
      <c r="H5364" t="s">
        <v>37612</v>
      </c>
      <c r="I5364" t="s">
        <v>37612</v>
      </c>
      <c r="J5364" t="s">
        <v>37619</v>
      </c>
      <c r="K5364">
        <v>0</v>
      </c>
      <c r="L5364" t="s">
        <v>37620</v>
      </c>
      <c r="N5364" t="s">
        <v>31</v>
      </c>
      <c r="O5364" t="s">
        <v>146</v>
      </c>
      <c r="Q5364" t="s">
        <v>33</v>
      </c>
      <c r="R5364" t="s">
        <v>34</v>
      </c>
      <c r="S5364" t="s">
        <v>37621</v>
      </c>
      <c r="W5364" t="s">
        <v>37622</v>
      </c>
    </row>
    <row r="5365" spans="1:24" x14ac:dyDescent="0.3">
      <c r="A5365">
        <v>974808</v>
      </c>
      <c r="B5365" t="s">
        <v>37623</v>
      </c>
      <c r="C5365" t="s">
        <v>37624</v>
      </c>
      <c r="D5365" t="s">
        <v>37625</v>
      </c>
      <c r="F5365" t="s">
        <v>1001</v>
      </c>
      <c r="G5365" t="s">
        <v>27</v>
      </c>
      <c r="H5365" t="s">
        <v>37457</v>
      </c>
      <c r="I5365" t="s">
        <v>37626</v>
      </c>
      <c r="J5365" t="s">
        <v>37627</v>
      </c>
      <c r="K5365">
        <v>107</v>
      </c>
      <c r="N5365" t="s">
        <v>31</v>
      </c>
      <c r="O5365" t="s">
        <v>3200</v>
      </c>
      <c r="Q5365" t="s">
        <v>33</v>
      </c>
      <c r="R5365" t="s">
        <v>34</v>
      </c>
      <c r="S5365" t="s">
        <v>37628</v>
      </c>
      <c r="W5365" t="s">
        <v>637</v>
      </c>
      <c r="X5365" t="s">
        <v>38</v>
      </c>
    </row>
    <row r="5366" spans="1:24" x14ac:dyDescent="0.3">
      <c r="A5366">
        <v>974810</v>
      </c>
      <c r="B5366" t="s">
        <v>37389</v>
      </c>
      <c r="C5366" t="s">
        <v>37390</v>
      </c>
      <c r="D5366" t="s">
        <v>37391</v>
      </c>
      <c r="F5366" t="s">
        <v>847</v>
      </c>
      <c r="G5366" t="s">
        <v>43</v>
      </c>
      <c r="H5366" t="s">
        <v>37629</v>
      </c>
      <c r="I5366" t="s">
        <v>37630</v>
      </c>
      <c r="J5366" t="s">
        <v>37631</v>
      </c>
      <c r="K5366">
        <v>40</v>
      </c>
      <c r="M5366" t="s">
        <v>37632</v>
      </c>
      <c r="N5366" t="s">
        <v>68</v>
      </c>
      <c r="O5366" t="s">
        <v>19705</v>
      </c>
      <c r="P5366" t="s">
        <v>37633</v>
      </c>
      <c r="Q5366" t="s">
        <v>33</v>
      </c>
      <c r="R5366" t="s">
        <v>34</v>
      </c>
      <c r="S5366" t="s">
        <v>37396</v>
      </c>
      <c r="T5366" t="s">
        <v>13650</v>
      </c>
      <c r="W5366" t="s">
        <v>37634</v>
      </c>
      <c r="X5366" t="s">
        <v>60</v>
      </c>
    </row>
    <row r="5367" spans="1:24" x14ac:dyDescent="0.3">
      <c r="A5367">
        <v>974811</v>
      </c>
      <c r="B5367" t="s">
        <v>37635</v>
      </c>
      <c r="C5367" t="s">
        <v>37636</v>
      </c>
      <c r="D5367" t="s">
        <v>37637</v>
      </c>
      <c r="E5367" t="s">
        <v>101</v>
      </c>
      <c r="F5367" t="s">
        <v>847</v>
      </c>
      <c r="G5367" t="s">
        <v>27</v>
      </c>
      <c r="H5367" t="s">
        <v>37638</v>
      </c>
      <c r="I5367" t="s">
        <v>37639</v>
      </c>
      <c r="J5367" t="s">
        <v>37640</v>
      </c>
      <c r="K5367">
        <v>88</v>
      </c>
      <c r="M5367" t="s">
        <v>2321</v>
      </c>
      <c r="N5367" t="s">
        <v>68</v>
      </c>
      <c r="O5367" t="s">
        <v>19705</v>
      </c>
      <c r="P5367" t="s">
        <v>577</v>
      </c>
      <c r="Q5367" t="s">
        <v>33</v>
      </c>
      <c r="R5367" t="s">
        <v>34</v>
      </c>
      <c r="S5367" t="s">
        <v>37641</v>
      </c>
      <c r="T5367" t="s">
        <v>530</v>
      </c>
      <c r="W5367" t="s">
        <v>37642</v>
      </c>
      <c r="X5367" t="s">
        <v>38</v>
      </c>
    </row>
    <row r="5368" spans="1:24" x14ac:dyDescent="0.3">
      <c r="A5368">
        <v>974812</v>
      </c>
      <c r="B5368">
        <v>280698</v>
      </c>
      <c r="C5368" t="s">
        <v>37643</v>
      </c>
      <c r="D5368" t="s">
        <v>37644</v>
      </c>
      <c r="F5368" t="s">
        <v>92</v>
      </c>
      <c r="G5368" t="s">
        <v>43</v>
      </c>
      <c r="H5368" t="s">
        <v>37645</v>
      </c>
      <c r="I5368" t="s">
        <v>37646</v>
      </c>
      <c r="J5368" t="s">
        <v>37647</v>
      </c>
      <c r="K5368">
        <v>121</v>
      </c>
      <c r="M5368" t="s">
        <v>37648</v>
      </c>
      <c r="N5368" t="s">
        <v>31</v>
      </c>
      <c r="O5368" t="s">
        <v>3200</v>
      </c>
      <c r="Q5368" t="s">
        <v>33</v>
      </c>
      <c r="R5368" t="s">
        <v>34</v>
      </c>
      <c r="S5368" t="s">
        <v>37649</v>
      </c>
      <c r="W5368" t="s">
        <v>37650</v>
      </c>
      <c r="X5368" t="s">
        <v>38</v>
      </c>
    </row>
    <row r="5369" spans="1:24" x14ac:dyDescent="0.3">
      <c r="A5369">
        <v>974813</v>
      </c>
      <c r="B5369">
        <v>312961</v>
      </c>
      <c r="C5369" t="s">
        <v>1535</v>
      </c>
      <c r="D5369" t="s">
        <v>1536</v>
      </c>
      <c r="E5369" t="s">
        <v>195</v>
      </c>
      <c r="F5369" t="s">
        <v>196</v>
      </c>
      <c r="G5369" t="s">
        <v>27</v>
      </c>
      <c r="H5369" t="s">
        <v>37651</v>
      </c>
      <c r="I5369" t="s">
        <v>37652</v>
      </c>
      <c r="J5369" t="s">
        <v>37653</v>
      </c>
      <c r="K5369">
        <v>136</v>
      </c>
      <c r="L5369" t="s">
        <v>23497</v>
      </c>
      <c r="N5369" t="s">
        <v>68</v>
      </c>
      <c r="O5369" t="s">
        <v>3200</v>
      </c>
      <c r="P5369" t="s">
        <v>6248</v>
      </c>
      <c r="Q5369" t="s">
        <v>33</v>
      </c>
      <c r="R5369" t="s">
        <v>34</v>
      </c>
      <c r="S5369" t="s">
        <v>1539</v>
      </c>
      <c r="T5369" t="s">
        <v>265</v>
      </c>
      <c r="W5369" t="s">
        <v>37654</v>
      </c>
      <c r="X5369" t="s">
        <v>38</v>
      </c>
    </row>
    <row r="5370" spans="1:24" x14ac:dyDescent="0.3">
      <c r="A5370">
        <v>974816</v>
      </c>
      <c r="B5370" t="s">
        <v>5792</v>
      </c>
      <c r="C5370" t="s">
        <v>5793</v>
      </c>
      <c r="D5370" t="s">
        <v>5794</v>
      </c>
      <c r="F5370" t="s">
        <v>970</v>
      </c>
      <c r="G5370" t="s">
        <v>27</v>
      </c>
      <c r="H5370" t="s">
        <v>37655</v>
      </c>
      <c r="I5370" t="s">
        <v>37656</v>
      </c>
      <c r="J5370" t="s">
        <v>37657</v>
      </c>
      <c r="K5370">
        <v>112</v>
      </c>
      <c r="M5370" t="s">
        <v>37658</v>
      </c>
      <c r="N5370" t="s">
        <v>68</v>
      </c>
      <c r="O5370" t="s">
        <v>19705</v>
      </c>
      <c r="P5370" t="s">
        <v>1150</v>
      </c>
      <c r="Q5370" t="s">
        <v>33</v>
      </c>
      <c r="R5370" t="s">
        <v>34</v>
      </c>
      <c r="S5370" t="s">
        <v>5797</v>
      </c>
      <c r="W5370" t="s">
        <v>6031</v>
      </c>
      <c r="X5370" t="s">
        <v>38</v>
      </c>
    </row>
    <row r="5371" spans="1:24" x14ac:dyDescent="0.3">
      <c r="A5371">
        <v>974817</v>
      </c>
      <c r="B5371" t="s">
        <v>37659</v>
      </c>
      <c r="C5371" t="s">
        <v>37660</v>
      </c>
      <c r="D5371" t="s">
        <v>37661</v>
      </c>
      <c r="F5371" t="s">
        <v>947</v>
      </c>
      <c r="G5371" t="s">
        <v>27</v>
      </c>
      <c r="H5371" t="s">
        <v>37662</v>
      </c>
      <c r="I5371" t="s">
        <v>37663</v>
      </c>
      <c r="J5371" t="s">
        <v>37664</v>
      </c>
      <c r="K5371">
        <v>213</v>
      </c>
      <c r="L5371" t="s">
        <v>1133</v>
      </c>
      <c r="N5371" t="s">
        <v>31</v>
      </c>
      <c r="O5371" t="s">
        <v>146</v>
      </c>
      <c r="Q5371" t="s">
        <v>33</v>
      </c>
      <c r="R5371" t="s">
        <v>34</v>
      </c>
      <c r="S5371" t="s">
        <v>37665</v>
      </c>
      <c r="W5371" t="s">
        <v>37666</v>
      </c>
      <c r="X5371" t="s">
        <v>38</v>
      </c>
    </row>
    <row r="5372" spans="1:24" x14ac:dyDescent="0.3">
      <c r="A5372">
        <v>974819</v>
      </c>
      <c r="B5372" t="s">
        <v>37667</v>
      </c>
      <c r="C5372" t="s">
        <v>37668</v>
      </c>
      <c r="D5372" t="s">
        <v>37669</v>
      </c>
      <c r="E5372" t="s">
        <v>101</v>
      </c>
      <c r="F5372" t="s">
        <v>485</v>
      </c>
      <c r="G5372" t="s">
        <v>43</v>
      </c>
      <c r="H5372" t="s">
        <v>37670</v>
      </c>
      <c r="J5372" t="s">
        <v>37671</v>
      </c>
      <c r="N5372" t="s">
        <v>31</v>
      </c>
      <c r="R5372" t="s">
        <v>78</v>
      </c>
      <c r="S5372" t="s">
        <v>37672</v>
      </c>
      <c r="W5372" t="s">
        <v>37673</v>
      </c>
      <c r="X5372" t="s">
        <v>38</v>
      </c>
    </row>
    <row r="5373" spans="1:24" x14ac:dyDescent="0.3">
      <c r="A5373">
        <v>974821</v>
      </c>
      <c r="B5373">
        <v>335140</v>
      </c>
      <c r="C5373" t="s">
        <v>37674</v>
      </c>
      <c r="D5373" t="s">
        <v>37675</v>
      </c>
      <c r="F5373" t="s">
        <v>320</v>
      </c>
      <c r="G5373" t="s">
        <v>43</v>
      </c>
      <c r="H5373" t="s">
        <v>37676</v>
      </c>
      <c r="I5373" t="s">
        <v>37676</v>
      </c>
      <c r="J5373" t="s">
        <v>37677</v>
      </c>
      <c r="K5373">
        <v>0</v>
      </c>
      <c r="M5373" t="s">
        <v>37678</v>
      </c>
      <c r="N5373" t="s">
        <v>68</v>
      </c>
      <c r="O5373" t="s">
        <v>19705</v>
      </c>
      <c r="P5373" t="s">
        <v>964</v>
      </c>
      <c r="Q5373" t="s">
        <v>33</v>
      </c>
      <c r="R5373" t="s">
        <v>34</v>
      </c>
      <c r="S5373" t="s">
        <v>37679</v>
      </c>
      <c r="T5373" t="s">
        <v>1320</v>
      </c>
      <c r="W5373" t="s">
        <v>8731</v>
      </c>
    </row>
    <row r="5374" spans="1:24" x14ac:dyDescent="0.3">
      <c r="A5374">
        <v>974822</v>
      </c>
      <c r="B5374" t="s">
        <v>37680</v>
      </c>
      <c r="C5374" t="s">
        <v>37681</v>
      </c>
      <c r="D5374" t="s">
        <v>37682</v>
      </c>
      <c r="E5374" t="s">
        <v>2001</v>
      </c>
      <c r="F5374" t="s">
        <v>125</v>
      </c>
      <c r="G5374" t="s">
        <v>43</v>
      </c>
      <c r="H5374" t="s">
        <v>37683</v>
      </c>
      <c r="J5374" t="s">
        <v>37684</v>
      </c>
      <c r="N5374" t="s">
        <v>31</v>
      </c>
      <c r="R5374" t="s">
        <v>78</v>
      </c>
      <c r="S5374" t="s">
        <v>37685</v>
      </c>
      <c r="T5374" t="s">
        <v>9182</v>
      </c>
      <c r="W5374" t="s">
        <v>37686</v>
      </c>
      <c r="X5374" t="s">
        <v>38</v>
      </c>
    </row>
    <row r="5375" spans="1:24" x14ac:dyDescent="0.3">
      <c r="A5375">
        <v>974823</v>
      </c>
      <c r="B5375">
        <v>326317</v>
      </c>
      <c r="C5375" t="s">
        <v>30712</v>
      </c>
      <c r="D5375" t="s">
        <v>30713</v>
      </c>
      <c r="F5375" t="s">
        <v>1001</v>
      </c>
      <c r="G5375" t="s">
        <v>27</v>
      </c>
      <c r="H5375" t="s">
        <v>37687</v>
      </c>
      <c r="I5375" t="s">
        <v>37688</v>
      </c>
      <c r="J5375" t="s">
        <v>37689</v>
      </c>
      <c r="K5375">
        <v>131</v>
      </c>
      <c r="M5375" t="s">
        <v>10268</v>
      </c>
      <c r="N5375" t="s">
        <v>68</v>
      </c>
      <c r="O5375" t="s">
        <v>170</v>
      </c>
      <c r="P5375" t="s">
        <v>147</v>
      </c>
      <c r="Q5375" t="s">
        <v>33</v>
      </c>
      <c r="R5375" t="s">
        <v>34</v>
      </c>
      <c r="S5375" t="s">
        <v>30717</v>
      </c>
      <c r="W5375" t="s">
        <v>37690</v>
      </c>
      <c r="X5375" t="s">
        <v>38</v>
      </c>
    </row>
    <row r="5376" spans="1:24" x14ac:dyDescent="0.3">
      <c r="A5376">
        <v>974824</v>
      </c>
      <c r="B5376" t="s">
        <v>37691</v>
      </c>
      <c r="C5376" t="s">
        <v>37692</v>
      </c>
      <c r="D5376" t="s">
        <v>37693</v>
      </c>
      <c r="F5376" t="s">
        <v>1156</v>
      </c>
      <c r="G5376" t="s">
        <v>27</v>
      </c>
      <c r="H5376" t="s">
        <v>37694</v>
      </c>
      <c r="J5376" t="s">
        <v>37695</v>
      </c>
      <c r="N5376" t="s">
        <v>31</v>
      </c>
      <c r="R5376" t="s">
        <v>78</v>
      </c>
      <c r="S5376" t="s">
        <v>37696</v>
      </c>
      <c r="W5376" t="s">
        <v>37697</v>
      </c>
      <c r="X5376" t="s">
        <v>38</v>
      </c>
    </row>
    <row r="5377" spans="1:24" x14ac:dyDescent="0.3">
      <c r="A5377">
        <v>974825</v>
      </c>
      <c r="B5377">
        <v>208490</v>
      </c>
      <c r="C5377" t="s">
        <v>37698</v>
      </c>
      <c r="D5377" t="s">
        <v>37699</v>
      </c>
      <c r="E5377" t="s">
        <v>195</v>
      </c>
      <c r="F5377" t="s">
        <v>920</v>
      </c>
      <c r="G5377" t="s">
        <v>43</v>
      </c>
      <c r="H5377" t="s">
        <v>37700</v>
      </c>
      <c r="J5377" t="s">
        <v>37701</v>
      </c>
      <c r="N5377" t="s">
        <v>31</v>
      </c>
      <c r="R5377" t="s">
        <v>78</v>
      </c>
      <c r="S5377" t="s">
        <v>37702</v>
      </c>
      <c r="T5377" t="s">
        <v>36</v>
      </c>
      <c r="W5377" t="s">
        <v>37703</v>
      </c>
    </row>
    <row r="5378" spans="1:24" x14ac:dyDescent="0.3">
      <c r="A5378">
        <v>974826</v>
      </c>
      <c r="B5378">
        <v>335866</v>
      </c>
      <c r="C5378" t="s">
        <v>36789</v>
      </c>
      <c r="D5378" t="s">
        <v>36790</v>
      </c>
      <c r="E5378" t="s">
        <v>364</v>
      </c>
      <c r="F5378" t="s">
        <v>112</v>
      </c>
      <c r="G5378" t="s">
        <v>27</v>
      </c>
      <c r="H5378" t="s">
        <v>37704</v>
      </c>
      <c r="J5378" t="s">
        <v>37705</v>
      </c>
      <c r="N5378" t="s">
        <v>31</v>
      </c>
      <c r="R5378" t="s">
        <v>78</v>
      </c>
      <c r="S5378" t="s">
        <v>36795</v>
      </c>
      <c r="W5378" t="s">
        <v>37706</v>
      </c>
      <c r="X5378" t="s">
        <v>38</v>
      </c>
    </row>
    <row r="5379" spans="1:24" x14ac:dyDescent="0.3">
      <c r="A5379">
        <v>974827</v>
      </c>
      <c r="B5379">
        <v>218163</v>
      </c>
      <c r="C5379" t="s">
        <v>37707</v>
      </c>
      <c r="D5379" t="s">
        <v>37708</v>
      </c>
      <c r="F5379" t="s">
        <v>165</v>
      </c>
      <c r="G5379" t="s">
        <v>43</v>
      </c>
      <c r="H5379" t="s">
        <v>37709</v>
      </c>
      <c r="I5379" t="s">
        <v>37710</v>
      </c>
      <c r="J5379" t="s">
        <v>37711</v>
      </c>
      <c r="K5379">
        <v>112</v>
      </c>
      <c r="L5379" t="s">
        <v>1672</v>
      </c>
      <c r="N5379" t="s">
        <v>31</v>
      </c>
      <c r="O5379" t="s">
        <v>146</v>
      </c>
      <c r="Q5379" t="s">
        <v>33</v>
      </c>
      <c r="R5379" t="s">
        <v>34</v>
      </c>
      <c r="S5379" t="s">
        <v>37712</v>
      </c>
      <c r="W5379" t="s">
        <v>1672</v>
      </c>
      <c r="X5379" t="s">
        <v>38</v>
      </c>
    </row>
    <row r="5380" spans="1:24" x14ac:dyDescent="0.3">
      <c r="A5380">
        <v>974828</v>
      </c>
      <c r="B5380" t="s">
        <v>37713</v>
      </c>
      <c r="C5380" t="s">
        <v>37714</v>
      </c>
      <c r="D5380" t="s">
        <v>37715</v>
      </c>
      <c r="E5380" t="s">
        <v>13847</v>
      </c>
      <c r="F5380" t="s">
        <v>738</v>
      </c>
      <c r="G5380" t="s">
        <v>43</v>
      </c>
      <c r="H5380" t="s">
        <v>37716</v>
      </c>
      <c r="I5380" t="s">
        <v>37717</v>
      </c>
      <c r="J5380" t="s">
        <v>37718</v>
      </c>
      <c r="K5380">
        <v>93</v>
      </c>
      <c r="N5380" t="s">
        <v>31</v>
      </c>
      <c r="O5380" t="s">
        <v>952</v>
      </c>
      <c r="Q5380" t="s">
        <v>33</v>
      </c>
      <c r="R5380" t="s">
        <v>34</v>
      </c>
      <c r="S5380" t="s">
        <v>37719</v>
      </c>
      <c r="T5380" t="s">
        <v>8420</v>
      </c>
      <c r="W5380" t="s">
        <v>37720</v>
      </c>
      <c r="X5380" t="s">
        <v>38</v>
      </c>
    </row>
    <row r="5381" spans="1:24" x14ac:dyDescent="0.3">
      <c r="A5381">
        <v>974829</v>
      </c>
      <c r="B5381" t="s">
        <v>37721</v>
      </c>
      <c r="C5381" t="s">
        <v>37722</v>
      </c>
      <c r="D5381" t="s">
        <v>37723</v>
      </c>
      <c r="F5381" t="s">
        <v>909</v>
      </c>
      <c r="G5381" t="s">
        <v>43</v>
      </c>
      <c r="H5381" t="s">
        <v>37724</v>
      </c>
      <c r="I5381" t="s">
        <v>37725</v>
      </c>
      <c r="J5381" t="s">
        <v>37726</v>
      </c>
      <c r="K5381">
        <v>60</v>
      </c>
      <c r="N5381" t="s">
        <v>31</v>
      </c>
      <c r="O5381" t="s">
        <v>130</v>
      </c>
      <c r="Q5381" t="s">
        <v>33</v>
      </c>
      <c r="R5381" t="s">
        <v>34</v>
      </c>
      <c r="S5381" t="s">
        <v>37727</v>
      </c>
      <c r="T5381" t="s">
        <v>5764</v>
      </c>
      <c r="W5381" t="s">
        <v>37728</v>
      </c>
      <c r="X5381" t="s">
        <v>38</v>
      </c>
    </row>
    <row r="5382" spans="1:24" x14ac:dyDescent="0.3">
      <c r="A5382">
        <v>974831</v>
      </c>
      <c r="B5382">
        <v>297526</v>
      </c>
      <c r="C5382" t="s">
        <v>37729</v>
      </c>
      <c r="D5382" t="s">
        <v>37730</v>
      </c>
      <c r="E5382" t="s">
        <v>140</v>
      </c>
      <c r="F5382" t="s">
        <v>356</v>
      </c>
      <c r="G5382" t="s">
        <v>27</v>
      </c>
      <c r="H5382" t="s">
        <v>37731</v>
      </c>
      <c r="I5382" t="s">
        <v>37732</v>
      </c>
      <c r="J5382" t="s">
        <v>37733</v>
      </c>
      <c r="K5382">
        <v>31</v>
      </c>
      <c r="L5382" t="s">
        <v>398</v>
      </c>
      <c r="N5382" t="s">
        <v>31</v>
      </c>
      <c r="O5382" t="s">
        <v>146</v>
      </c>
      <c r="Q5382" t="s">
        <v>33</v>
      </c>
      <c r="R5382" t="s">
        <v>34</v>
      </c>
      <c r="S5382" t="s">
        <v>37734</v>
      </c>
      <c r="T5382" t="s">
        <v>2463</v>
      </c>
      <c r="W5382" t="s">
        <v>37735</v>
      </c>
      <c r="X5382" t="s">
        <v>38</v>
      </c>
    </row>
    <row r="5383" spans="1:24" x14ac:dyDescent="0.3">
      <c r="A5383">
        <v>974832</v>
      </c>
      <c r="B5383">
        <v>179212</v>
      </c>
      <c r="C5383" t="s">
        <v>37052</v>
      </c>
      <c r="D5383" t="s">
        <v>37053</v>
      </c>
      <c r="E5383" t="s">
        <v>195</v>
      </c>
      <c r="F5383" t="s">
        <v>196</v>
      </c>
      <c r="G5383" t="s">
        <v>27</v>
      </c>
      <c r="H5383" t="s">
        <v>37736</v>
      </c>
      <c r="I5383" t="s">
        <v>37737</v>
      </c>
      <c r="J5383" t="s">
        <v>37738</v>
      </c>
      <c r="K5383">
        <v>28</v>
      </c>
      <c r="M5383" t="s">
        <v>10268</v>
      </c>
      <c r="N5383" t="s">
        <v>31</v>
      </c>
      <c r="O5383" t="s">
        <v>170</v>
      </c>
      <c r="Q5383" t="s">
        <v>33</v>
      </c>
      <c r="R5383" t="s">
        <v>34</v>
      </c>
      <c r="S5383" t="s">
        <v>37057</v>
      </c>
      <c r="T5383" t="s">
        <v>37058</v>
      </c>
      <c r="W5383" t="s">
        <v>37739</v>
      </c>
      <c r="X5383" t="s">
        <v>38</v>
      </c>
    </row>
    <row r="5384" spans="1:24" x14ac:dyDescent="0.3">
      <c r="A5384">
        <v>974833</v>
      </c>
      <c r="B5384" t="s">
        <v>23208</v>
      </c>
      <c r="C5384" t="s">
        <v>23209</v>
      </c>
      <c r="D5384" t="s">
        <v>23210</v>
      </c>
      <c r="E5384" t="s">
        <v>185</v>
      </c>
      <c r="F5384" t="s">
        <v>2210</v>
      </c>
      <c r="G5384" t="s">
        <v>43</v>
      </c>
      <c r="H5384" t="s">
        <v>37740</v>
      </c>
      <c r="I5384" t="s">
        <v>37741</v>
      </c>
      <c r="J5384" t="s">
        <v>37742</v>
      </c>
      <c r="K5384">
        <v>53</v>
      </c>
      <c r="L5384" t="s">
        <v>37743</v>
      </c>
      <c r="N5384" t="s">
        <v>31</v>
      </c>
      <c r="O5384" t="s">
        <v>130</v>
      </c>
      <c r="Q5384" t="s">
        <v>33</v>
      </c>
      <c r="R5384" t="s">
        <v>34</v>
      </c>
      <c r="S5384" t="s">
        <v>23215</v>
      </c>
      <c r="W5384" t="s">
        <v>37744</v>
      </c>
      <c r="X5384" t="s">
        <v>38</v>
      </c>
    </row>
    <row r="5385" spans="1:24" x14ac:dyDescent="0.3">
      <c r="A5385">
        <v>974834</v>
      </c>
      <c r="B5385" t="s">
        <v>37745</v>
      </c>
      <c r="C5385" t="s">
        <v>37746</v>
      </c>
      <c r="D5385" t="s">
        <v>37747</v>
      </c>
      <c r="F5385" t="s">
        <v>485</v>
      </c>
      <c r="G5385" t="s">
        <v>27</v>
      </c>
      <c r="H5385" t="s">
        <v>37748</v>
      </c>
      <c r="I5385" t="s">
        <v>37749</v>
      </c>
      <c r="J5385" t="s">
        <v>37750</v>
      </c>
      <c r="K5385">
        <v>26</v>
      </c>
      <c r="L5385" t="s">
        <v>398</v>
      </c>
      <c r="N5385" t="s">
        <v>68</v>
      </c>
      <c r="O5385" t="s">
        <v>332</v>
      </c>
      <c r="P5385" t="s">
        <v>400</v>
      </c>
      <c r="Q5385" t="s">
        <v>33</v>
      </c>
      <c r="R5385" t="s">
        <v>34</v>
      </c>
      <c r="S5385" t="s">
        <v>37751</v>
      </c>
      <c r="T5385" t="s">
        <v>37752</v>
      </c>
      <c r="W5385" t="s">
        <v>37753</v>
      </c>
      <c r="X5385" t="s">
        <v>60</v>
      </c>
    </row>
    <row r="5386" spans="1:24" x14ac:dyDescent="0.3">
      <c r="A5386">
        <v>974836</v>
      </c>
      <c r="B5386">
        <v>314449</v>
      </c>
      <c r="C5386" t="s">
        <v>1551</v>
      </c>
      <c r="D5386" t="s">
        <v>1552</v>
      </c>
      <c r="F5386" t="s">
        <v>75</v>
      </c>
      <c r="G5386" t="s">
        <v>43</v>
      </c>
      <c r="H5386" t="s">
        <v>37754</v>
      </c>
      <c r="I5386" t="s">
        <v>37755</v>
      </c>
      <c r="J5386" t="s">
        <v>37756</v>
      </c>
      <c r="K5386">
        <v>46</v>
      </c>
      <c r="L5386" t="s">
        <v>25622</v>
      </c>
      <c r="N5386" t="s">
        <v>68</v>
      </c>
      <c r="O5386" t="s">
        <v>130</v>
      </c>
      <c r="P5386" t="s">
        <v>1204</v>
      </c>
      <c r="Q5386" t="s">
        <v>33</v>
      </c>
      <c r="R5386" t="s">
        <v>34</v>
      </c>
      <c r="S5386" t="s">
        <v>1559</v>
      </c>
      <c r="T5386" t="s">
        <v>1345</v>
      </c>
      <c r="W5386" t="s">
        <v>37757</v>
      </c>
      <c r="X5386" t="s">
        <v>38</v>
      </c>
    </row>
    <row r="5387" spans="1:24" x14ac:dyDescent="0.3">
      <c r="A5387">
        <v>974837</v>
      </c>
      <c r="B5387" t="s">
        <v>37758</v>
      </c>
      <c r="C5387" t="s">
        <v>37759</v>
      </c>
      <c r="D5387" t="s">
        <v>37760</v>
      </c>
      <c r="E5387" t="s">
        <v>195</v>
      </c>
      <c r="F5387" t="s">
        <v>1911</v>
      </c>
      <c r="G5387" t="s">
        <v>43</v>
      </c>
      <c r="H5387" t="s">
        <v>37761</v>
      </c>
      <c r="I5387" t="s">
        <v>37762</v>
      </c>
      <c r="J5387" t="s">
        <v>37763</v>
      </c>
      <c r="K5387">
        <v>30</v>
      </c>
      <c r="L5387" t="s">
        <v>1731</v>
      </c>
      <c r="N5387" t="s">
        <v>31</v>
      </c>
      <c r="O5387" t="s">
        <v>1557</v>
      </c>
      <c r="Q5387" t="s">
        <v>33</v>
      </c>
      <c r="R5387" t="s">
        <v>34</v>
      </c>
      <c r="S5387" t="s">
        <v>37764</v>
      </c>
      <c r="T5387" t="s">
        <v>37765</v>
      </c>
      <c r="W5387" t="s">
        <v>37766</v>
      </c>
      <c r="X5387" t="s">
        <v>60</v>
      </c>
    </row>
    <row r="5388" spans="1:24" x14ac:dyDescent="0.3">
      <c r="A5388">
        <v>974838</v>
      </c>
      <c r="B5388" t="s">
        <v>12500</v>
      </c>
      <c r="C5388" t="s">
        <v>12501</v>
      </c>
      <c r="D5388" t="s">
        <v>12502</v>
      </c>
      <c r="F5388" t="s">
        <v>125</v>
      </c>
      <c r="G5388" t="s">
        <v>27</v>
      </c>
      <c r="H5388" t="s">
        <v>37767</v>
      </c>
      <c r="I5388" t="s">
        <v>37768</v>
      </c>
      <c r="J5388" t="s">
        <v>37769</v>
      </c>
      <c r="K5388">
        <v>46</v>
      </c>
      <c r="N5388" t="s">
        <v>31</v>
      </c>
      <c r="O5388" t="s">
        <v>1557</v>
      </c>
      <c r="Q5388" t="s">
        <v>33</v>
      </c>
      <c r="R5388" t="s">
        <v>34</v>
      </c>
      <c r="S5388" t="s">
        <v>12506</v>
      </c>
      <c r="W5388" t="s">
        <v>1829</v>
      </c>
      <c r="X5388" t="s">
        <v>38</v>
      </c>
    </row>
    <row r="5389" spans="1:24" x14ac:dyDescent="0.3">
      <c r="A5389">
        <v>974839</v>
      </c>
      <c r="B5389" t="s">
        <v>37770</v>
      </c>
      <c r="C5389" t="s">
        <v>37771</v>
      </c>
      <c r="D5389" t="s">
        <v>37772</v>
      </c>
      <c r="E5389" t="s">
        <v>195</v>
      </c>
      <c r="F5389" t="s">
        <v>248</v>
      </c>
      <c r="G5389" t="s">
        <v>27</v>
      </c>
      <c r="H5389" t="s">
        <v>37773</v>
      </c>
      <c r="I5389" t="s">
        <v>37774</v>
      </c>
      <c r="J5389" t="s">
        <v>37775</v>
      </c>
      <c r="K5389">
        <v>61</v>
      </c>
      <c r="L5389" t="s">
        <v>4983</v>
      </c>
      <c r="N5389" t="s">
        <v>68</v>
      </c>
      <c r="O5389" t="s">
        <v>1557</v>
      </c>
      <c r="P5389" t="s">
        <v>4984</v>
      </c>
      <c r="Q5389" t="s">
        <v>33</v>
      </c>
      <c r="R5389" t="s">
        <v>34</v>
      </c>
      <c r="S5389" t="s">
        <v>37776</v>
      </c>
      <c r="W5389" t="s">
        <v>37777</v>
      </c>
      <c r="X5389" t="s">
        <v>38</v>
      </c>
    </row>
    <row r="5390" spans="1:24" x14ac:dyDescent="0.3">
      <c r="A5390">
        <v>974840</v>
      </c>
      <c r="B5390">
        <v>196076</v>
      </c>
      <c r="C5390" t="s">
        <v>37778</v>
      </c>
      <c r="D5390" t="s">
        <v>37779</v>
      </c>
      <c r="F5390" t="s">
        <v>165</v>
      </c>
      <c r="G5390" t="s">
        <v>43</v>
      </c>
      <c r="H5390" t="s">
        <v>37780</v>
      </c>
      <c r="I5390" t="s">
        <v>37781</v>
      </c>
      <c r="J5390" t="s">
        <v>37782</v>
      </c>
      <c r="K5390">
        <v>70</v>
      </c>
      <c r="L5390" t="s">
        <v>37783</v>
      </c>
      <c r="N5390" t="s">
        <v>68</v>
      </c>
      <c r="O5390" t="s">
        <v>130</v>
      </c>
      <c r="P5390" t="s">
        <v>782</v>
      </c>
      <c r="Q5390" t="s">
        <v>33</v>
      </c>
      <c r="R5390" t="s">
        <v>34</v>
      </c>
      <c r="S5390" t="s">
        <v>37784</v>
      </c>
      <c r="T5390" t="s">
        <v>1750</v>
      </c>
      <c r="W5390" t="s">
        <v>37785</v>
      </c>
      <c r="X5390" t="s">
        <v>38</v>
      </c>
    </row>
    <row r="5391" spans="1:24" x14ac:dyDescent="0.3">
      <c r="A5391">
        <v>974842</v>
      </c>
      <c r="B5391" t="s">
        <v>37786</v>
      </c>
      <c r="C5391" t="s">
        <v>37787</v>
      </c>
      <c r="D5391" t="s">
        <v>37788</v>
      </c>
      <c r="F5391" t="s">
        <v>84</v>
      </c>
      <c r="G5391" t="s">
        <v>43</v>
      </c>
      <c r="H5391" t="s">
        <v>37789</v>
      </c>
      <c r="I5391" t="s">
        <v>37790</v>
      </c>
      <c r="J5391" t="s">
        <v>37791</v>
      </c>
      <c r="K5391">
        <v>19</v>
      </c>
      <c r="L5391" t="s">
        <v>37792</v>
      </c>
      <c r="N5391" t="s">
        <v>31</v>
      </c>
      <c r="O5391" t="s">
        <v>130</v>
      </c>
      <c r="Q5391" t="s">
        <v>119</v>
      </c>
      <c r="R5391" t="s">
        <v>120</v>
      </c>
      <c r="S5391" t="s">
        <v>37793</v>
      </c>
      <c r="T5391" t="s">
        <v>1750</v>
      </c>
      <c r="W5391" t="s">
        <v>37794</v>
      </c>
      <c r="X5391" t="s">
        <v>60</v>
      </c>
    </row>
    <row r="5392" spans="1:24" x14ac:dyDescent="0.3">
      <c r="A5392">
        <v>974843</v>
      </c>
      <c r="B5392">
        <v>89688</v>
      </c>
      <c r="C5392" t="s">
        <v>37795</v>
      </c>
      <c r="D5392" t="s">
        <v>37796</v>
      </c>
      <c r="F5392" t="s">
        <v>1833</v>
      </c>
      <c r="G5392" t="s">
        <v>43</v>
      </c>
      <c r="H5392" t="s">
        <v>37797</v>
      </c>
      <c r="I5392" t="s">
        <v>37798</v>
      </c>
      <c r="J5392" t="s">
        <v>37799</v>
      </c>
      <c r="K5392">
        <v>58</v>
      </c>
      <c r="M5392" t="s">
        <v>37800</v>
      </c>
      <c r="N5392" t="s">
        <v>31</v>
      </c>
      <c r="O5392" t="s">
        <v>1557</v>
      </c>
      <c r="Q5392" t="s">
        <v>33</v>
      </c>
      <c r="R5392" t="s">
        <v>34</v>
      </c>
      <c r="S5392" t="s">
        <v>37801</v>
      </c>
      <c r="W5392" t="s">
        <v>37802</v>
      </c>
      <c r="X5392" t="s">
        <v>38</v>
      </c>
    </row>
    <row r="5393" spans="1:24" x14ac:dyDescent="0.3">
      <c r="A5393">
        <v>974844</v>
      </c>
      <c r="B5393" t="s">
        <v>4521</v>
      </c>
      <c r="C5393" t="s">
        <v>4522</v>
      </c>
      <c r="D5393" t="s">
        <v>4523</v>
      </c>
      <c r="F5393" t="s">
        <v>507</v>
      </c>
      <c r="G5393" t="s">
        <v>27</v>
      </c>
      <c r="H5393" t="s">
        <v>37803</v>
      </c>
      <c r="I5393" t="s">
        <v>37804</v>
      </c>
      <c r="J5393" t="s">
        <v>37805</v>
      </c>
      <c r="K5393">
        <v>60</v>
      </c>
      <c r="L5393" t="s">
        <v>37806</v>
      </c>
      <c r="N5393" t="s">
        <v>31</v>
      </c>
      <c r="O5393" t="s">
        <v>1557</v>
      </c>
      <c r="Q5393" t="s">
        <v>33</v>
      </c>
      <c r="R5393" t="s">
        <v>34</v>
      </c>
      <c r="S5393" t="s">
        <v>4527</v>
      </c>
      <c r="W5393" t="s">
        <v>37807</v>
      </c>
      <c r="X5393" t="s">
        <v>38</v>
      </c>
    </row>
    <row r="5394" spans="1:24" x14ac:dyDescent="0.3">
      <c r="A5394">
        <v>974845</v>
      </c>
      <c r="B5394" t="s">
        <v>37808</v>
      </c>
      <c r="C5394" t="s">
        <v>37809</v>
      </c>
      <c r="D5394" t="s">
        <v>37810</v>
      </c>
      <c r="E5394" t="s">
        <v>185</v>
      </c>
      <c r="F5394" t="s">
        <v>53</v>
      </c>
      <c r="G5394" t="s">
        <v>27</v>
      </c>
      <c r="H5394" t="s">
        <v>37811</v>
      </c>
      <c r="I5394" t="s">
        <v>37812</v>
      </c>
      <c r="J5394" t="s">
        <v>37813</v>
      </c>
      <c r="K5394">
        <v>53</v>
      </c>
      <c r="L5394" t="s">
        <v>637</v>
      </c>
      <c r="N5394" t="s">
        <v>68</v>
      </c>
      <c r="O5394" t="s">
        <v>130</v>
      </c>
      <c r="P5394" t="s">
        <v>147</v>
      </c>
      <c r="Q5394" t="s">
        <v>33</v>
      </c>
      <c r="R5394" t="s">
        <v>34</v>
      </c>
      <c r="S5394" t="s">
        <v>37814</v>
      </c>
      <c r="T5394" t="s">
        <v>308</v>
      </c>
      <c r="W5394" t="s">
        <v>37815</v>
      </c>
      <c r="X5394" t="s">
        <v>38</v>
      </c>
    </row>
    <row r="5395" spans="1:24" x14ac:dyDescent="0.3">
      <c r="A5395">
        <v>974848</v>
      </c>
      <c r="B5395" t="s">
        <v>37816</v>
      </c>
      <c r="C5395" t="s">
        <v>37817</v>
      </c>
      <c r="D5395" t="s">
        <v>37818</v>
      </c>
      <c r="F5395" t="s">
        <v>970</v>
      </c>
      <c r="G5395" t="s">
        <v>27</v>
      </c>
      <c r="H5395" t="s">
        <v>37819</v>
      </c>
      <c r="I5395" t="s">
        <v>37820</v>
      </c>
      <c r="J5395" t="s">
        <v>37821</v>
      </c>
      <c r="K5395">
        <v>68</v>
      </c>
      <c r="N5395" t="s">
        <v>31</v>
      </c>
      <c r="O5395" t="s">
        <v>1557</v>
      </c>
      <c r="Q5395" t="s">
        <v>33</v>
      </c>
      <c r="R5395" t="s">
        <v>34</v>
      </c>
      <c r="S5395" t="s">
        <v>37822</v>
      </c>
      <c r="W5395" t="s">
        <v>37823</v>
      </c>
      <c r="X5395" t="s">
        <v>38</v>
      </c>
    </row>
    <row r="5396" spans="1:24" x14ac:dyDescent="0.3">
      <c r="A5396">
        <v>974849</v>
      </c>
      <c r="B5396" t="s">
        <v>37824</v>
      </c>
      <c r="C5396" t="s">
        <v>37825</v>
      </c>
      <c r="D5396" t="s">
        <v>37826</v>
      </c>
      <c r="F5396" t="s">
        <v>847</v>
      </c>
      <c r="G5396" t="s">
        <v>43</v>
      </c>
      <c r="H5396" t="s">
        <v>37827</v>
      </c>
      <c r="I5396" t="s">
        <v>37828</v>
      </c>
      <c r="J5396" t="s">
        <v>37829</v>
      </c>
      <c r="K5396">
        <v>28</v>
      </c>
      <c r="L5396" t="s">
        <v>726</v>
      </c>
      <c r="N5396" t="s">
        <v>68</v>
      </c>
      <c r="O5396" t="s">
        <v>130</v>
      </c>
      <c r="P5396" t="s">
        <v>706</v>
      </c>
      <c r="Q5396" t="s">
        <v>33</v>
      </c>
      <c r="R5396" t="s">
        <v>34</v>
      </c>
      <c r="S5396" t="s">
        <v>37830</v>
      </c>
      <c r="W5396" t="s">
        <v>37831</v>
      </c>
      <c r="X5396" t="s">
        <v>60</v>
      </c>
    </row>
    <row r="5397" spans="1:24" x14ac:dyDescent="0.3">
      <c r="A5397">
        <v>974850</v>
      </c>
      <c r="B5397">
        <v>203167</v>
      </c>
      <c r="C5397" t="s">
        <v>37832</v>
      </c>
      <c r="D5397" t="s">
        <v>37833</v>
      </c>
      <c r="F5397" t="s">
        <v>847</v>
      </c>
      <c r="G5397" t="s">
        <v>27</v>
      </c>
      <c r="H5397" t="s">
        <v>37834</v>
      </c>
      <c r="I5397" t="s">
        <v>37835</v>
      </c>
      <c r="J5397" t="s">
        <v>37836</v>
      </c>
      <c r="K5397">
        <v>68</v>
      </c>
      <c r="N5397" t="s">
        <v>31</v>
      </c>
      <c r="O5397" t="s">
        <v>1557</v>
      </c>
      <c r="Q5397" t="s">
        <v>33</v>
      </c>
      <c r="R5397" t="s">
        <v>34</v>
      </c>
      <c r="S5397" t="e">
        <f>- Neuquén - Barrio Ciudad Industrial</f>
        <v>#NAME?</v>
      </c>
      <c r="W5397" t="s">
        <v>3715</v>
      </c>
      <c r="X5397" t="s">
        <v>38</v>
      </c>
    </row>
    <row r="5398" spans="1:24" x14ac:dyDescent="0.3">
      <c r="A5398">
        <v>974854</v>
      </c>
      <c r="B5398">
        <v>236709</v>
      </c>
      <c r="C5398" t="s">
        <v>37837</v>
      </c>
      <c r="D5398" t="s">
        <v>37838</v>
      </c>
      <c r="E5398" t="s">
        <v>195</v>
      </c>
      <c r="F5398" t="s">
        <v>1583</v>
      </c>
      <c r="G5398" t="s">
        <v>27</v>
      </c>
      <c r="H5398" t="s">
        <v>37839</v>
      </c>
      <c r="J5398" t="s">
        <v>37840</v>
      </c>
      <c r="N5398" t="s">
        <v>31</v>
      </c>
      <c r="R5398" t="s">
        <v>78</v>
      </c>
      <c r="S5398" t="s">
        <v>37841</v>
      </c>
      <c r="W5398" t="s">
        <v>37842</v>
      </c>
      <c r="X5398" t="s">
        <v>38</v>
      </c>
    </row>
    <row r="5399" spans="1:24" x14ac:dyDescent="0.3">
      <c r="A5399">
        <v>974855</v>
      </c>
      <c r="B5399">
        <v>312531</v>
      </c>
      <c r="C5399" t="s">
        <v>37843</v>
      </c>
      <c r="D5399" t="s">
        <v>37844</v>
      </c>
      <c r="E5399" t="s">
        <v>140</v>
      </c>
      <c r="F5399" t="s">
        <v>1350</v>
      </c>
      <c r="G5399" t="s">
        <v>43</v>
      </c>
      <c r="H5399" t="s">
        <v>37845</v>
      </c>
      <c r="I5399" t="s">
        <v>37846</v>
      </c>
      <c r="J5399" t="s">
        <v>37847</v>
      </c>
      <c r="K5399">
        <v>3</v>
      </c>
      <c r="L5399" t="s">
        <v>3560</v>
      </c>
      <c r="N5399" t="s">
        <v>68</v>
      </c>
      <c r="O5399" t="s">
        <v>130</v>
      </c>
      <c r="P5399" t="s">
        <v>577</v>
      </c>
      <c r="Q5399" t="s">
        <v>33</v>
      </c>
      <c r="R5399" t="s">
        <v>34</v>
      </c>
      <c r="S5399" t="s">
        <v>37848</v>
      </c>
      <c r="W5399" t="s">
        <v>37849</v>
      </c>
    </row>
    <row r="5400" spans="1:24" x14ac:dyDescent="0.3">
      <c r="A5400">
        <v>974856</v>
      </c>
      <c r="B5400" t="s">
        <v>37850</v>
      </c>
      <c r="C5400" t="s">
        <v>37851</v>
      </c>
      <c r="D5400" t="s">
        <v>37852</v>
      </c>
      <c r="F5400" t="s">
        <v>485</v>
      </c>
      <c r="G5400" t="s">
        <v>43</v>
      </c>
      <c r="H5400" t="s">
        <v>37853</v>
      </c>
      <c r="I5400" t="s">
        <v>37854</v>
      </c>
      <c r="J5400" t="s">
        <v>37855</v>
      </c>
      <c r="K5400">
        <v>47</v>
      </c>
      <c r="L5400" t="s">
        <v>37856</v>
      </c>
      <c r="N5400" t="s">
        <v>31</v>
      </c>
      <c r="O5400" t="s">
        <v>130</v>
      </c>
      <c r="Q5400" t="s">
        <v>33</v>
      </c>
      <c r="R5400" t="s">
        <v>34</v>
      </c>
      <c r="S5400" t="s">
        <v>37857</v>
      </c>
      <c r="W5400" t="s">
        <v>37858</v>
      </c>
      <c r="X5400" t="s">
        <v>38</v>
      </c>
    </row>
    <row r="5401" spans="1:24" x14ac:dyDescent="0.3">
      <c r="A5401">
        <v>974858</v>
      </c>
      <c r="B5401" t="s">
        <v>37859</v>
      </c>
      <c r="C5401" t="s">
        <v>37860</v>
      </c>
      <c r="D5401" t="s">
        <v>37861</v>
      </c>
      <c r="F5401" t="s">
        <v>507</v>
      </c>
      <c r="G5401" t="s">
        <v>43</v>
      </c>
      <c r="H5401" t="s">
        <v>37862</v>
      </c>
      <c r="I5401" t="s">
        <v>37863</v>
      </c>
      <c r="J5401" t="s">
        <v>37864</v>
      </c>
      <c r="K5401">
        <v>105</v>
      </c>
      <c r="N5401" t="s">
        <v>31</v>
      </c>
      <c r="O5401" t="s">
        <v>1557</v>
      </c>
      <c r="Q5401" t="s">
        <v>33</v>
      </c>
      <c r="R5401" t="s">
        <v>34</v>
      </c>
      <c r="S5401" t="e">
        <f>- Neuquén - Barrio Mariano Moreno</f>
        <v>#NAME?</v>
      </c>
      <c r="T5401" t="s">
        <v>896</v>
      </c>
      <c r="W5401" t="s">
        <v>37865</v>
      </c>
      <c r="X5401" t="s">
        <v>38</v>
      </c>
    </row>
    <row r="5402" spans="1:24" x14ac:dyDescent="0.3">
      <c r="A5402">
        <v>974859</v>
      </c>
      <c r="B5402" t="s">
        <v>37866</v>
      </c>
      <c r="C5402" t="s">
        <v>37867</v>
      </c>
      <c r="D5402" t="s">
        <v>37868</v>
      </c>
      <c r="F5402" t="s">
        <v>947</v>
      </c>
      <c r="G5402" t="s">
        <v>27</v>
      </c>
      <c r="H5402" t="s">
        <v>37869</v>
      </c>
      <c r="I5402" t="s">
        <v>37870</v>
      </c>
      <c r="J5402" t="s">
        <v>37871</v>
      </c>
      <c r="K5402">
        <v>6</v>
      </c>
      <c r="L5402" t="s">
        <v>34170</v>
      </c>
      <c r="N5402" t="s">
        <v>31</v>
      </c>
      <c r="O5402" t="s">
        <v>332</v>
      </c>
      <c r="Q5402" t="s">
        <v>33</v>
      </c>
      <c r="R5402" t="s">
        <v>34</v>
      </c>
      <c r="S5402" t="e">
        <f>- Neuquén</f>
        <v>#NAME?</v>
      </c>
      <c r="T5402" t="s">
        <v>692</v>
      </c>
      <c r="W5402" t="s">
        <v>37872</v>
      </c>
      <c r="X5402" t="s">
        <v>60</v>
      </c>
    </row>
    <row r="5403" spans="1:24" x14ac:dyDescent="0.3">
      <c r="A5403">
        <v>974860</v>
      </c>
      <c r="B5403">
        <v>243838</v>
      </c>
      <c r="C5403" t="s">
        <v>37873</v>
      </c>
      <c r="D5403" t="s">
        <v>37874</v>
      </c>
      <c r="E5403" t="s">
        <v>185</v>
      </c>
      <c r="F5403" t="s">
        <v>26</v>
      </c>
      <c r="G5403" t="s">
        <v>43</v>
      </c>
      <c r="H5403" t="s">
        <v>37875</v>
      </c>
      <c r="I5403" t="s">
        <v>37876</v>
      </c>
      <c r="J5403" t="s">
        <v>37877</v>
      </c>
      <c r="K5403">
        <v>105</v>
      </c>
      <c r="L5403" t="s">
        <v>3560</v>
      </c>
      <c r="N5403" t="s">
        <v>68</v>
      </c>
      <c r="O5403" t="s">
        <v>130</v>
      </c>
      <c r="P5403" t="s">
        <v>577</v>
      </c>
      <c r="Q5403" t="s">
        <v>33</v>
      </c>
      <c r="R5403" t="s">
        <v>34</v>
      </c>
      <c r="S5403" t="s">
        <v>35991</v>
      </c>
      <c r="W5403" t="s">
        <v>37878</v>
      </c>
      <c r="X5403" t="s">
        <v>38</v>
      </c>
    </row>
    <row r="5404" spans="1:24" x14ac:dyDescent="0.3">
      <c r="A5404">
        <v>974861</v>
      </c>
      <c r="B5404" t="s">
        <v>37879</v>
      </c>
      <c r="C5404" t="s">
        <v>37880</v>
      </c>
      <c r="D5404" t="s">
        <v>37881</v>
      </c>
      <c r="E5404" t="s">
        <v>140</v>
      </c>
      <c r="F5404" t="s">
        <v>1324</v>
      </c>
      <c r="G5404" t="s">
        <v>27</v>
      </c>
      <c r="H5404" t="s">
        <v>37882</v>
      </c>
      <c r="I5404" t="s">
        <v>37883</v>
      </c>
      <c r="J5404" t="s">
        <v>37884</v>
      </c>
      <c r="K5404">
        <v>101</v>
      </c>
      <c r="M5404" t="s">
        <v>1213</v>
      </c>
      <c r="N5404" t="s">
        <v>31</v>
      </c>
      <c r="O5404" t="s">
        <v>1557</v>
      </c>
      <c r="Q5404" t="s">
        <v>33</v>
      </c>
      <c r="R5404" t="s">
        <v>34</v>
      </c>
      <c r="S5404" t="s">
        <v>37885</v>
      </c>
      <c r="T5404" t="s">
        <v>1038</v>
      </c>
      <c r="W5404" t="s">
        <v>6108</v>
      </c>
      <c r="X5404" t="s">
        <v>38</v>
      </c>
    </row>
    <row r="5405" spans="1:24" x14ac:dyDescent="0.3">
      <c r="A5405">
        <v>974862</v>
      </c>
      <c r="B5405" t="s">
        <v>37886</v>
      </c>
      <c r="C5405" t="s">
        <v>37887</v>
      </c>
      <c r="D5405" t="s">
        <v>37888</v>
      </c>
      <c r="F5405" t="s">
        <v>650</v>
      </c>
      <c r="G5405" t="s">
        <v>27</v>
      </c>
      <c r="H5405" t="s">
        <v>37882</v>
      </c>
      <c r="I5405" t="s">
        <v>37889</v>
      </c>
      <c r="J5405" t="s">
        <v>37890</v>
      </c>
      <c r="K5405">
        <v>100</v>
      </c>
      <c r="N5405" t="s">
        <v>31</v>
      </c>
      <c r="O5405" t="s">
        <v>1557</v>
      </c>
      <c r="Q5405" t="s">
        <v>33</v>
      </c>
      <c r="R5405" t="s">
        <v>34</v>
      </c>
      <c r="S5405" t="s">
        <v>37891</v>
      </c>
      <c r="T5405" t="s">
        <v>37892</v>
      </c>
      <c r="W5405" t="s">
        <v>2728</v>
      </c>
      <c r="X5405" t="s">
        <v>38</v>
      </c>
    </row>
    <row r="5406" spans="1:24" x14ac:dyDescent="0.3">
      <c r="A5406">
        <v>974863</v>
      </c>
      <c r="B5406">
        <v>189950</v>
      </c>
      <c r="C5406" t="s">
        <v>23486</v>
      </c>
      <c r="D5406" t="s">
        <v>23487</v>
      </c>
      <c r="E5406" t="s">
        <v>364</v>
      </c>
      <c r="F5406" t="s">
        <v>630</v>
      </c>
      <c r="G5406" t="s">
        <v>43</v>
      </c>
      <c r="H5406" t="s">
        <v>37893</v>
      </c>
      <c r="I5406" t="s">
        <v>37894</v>
      </c>
      <c r="J5406" t="s">
        <v>37895</v>
      </c>
      <c r="K5406">
        <v>100</v>
      </c>
      <c r="L5406" t="s">
        <v>398</v>
      </c>
      <c r="N5406" t="s">
        <v>68</v>
      </c>
      <c r="O5406" t="s">
        <v>130</v>
      </c>
      <c r="P5406" t="s">
        <v>400</v>
      </c>
      <c r="Q5406" t="s">
        <v>33</v>
      </c>
      <c r="R5406" t="s">
        <v>34</v>
      </c>
      <c r="S5406" t="s">
        <v>23492</v>
      </c>
      <c r="W5406" t="s">
        <v>37896</v>
      </c>
      <c r="X5406" t="s">
        <v>38</v>
      </c>
    </row>
    <row r="5407" spans="1:24" x14ac:dyDescent="0.3">
      <c r="A5407">
        <v>974864</v>
      </c>
      <c r="B5407" t="s">
        <v>37606</v>
      </c>
      <c r="C5407" t="s">
        <v>37607</v>
      </c>
      <c r="D5407" t="s">
        <v>37608</v>
      </c>
      <c r="F5407" t="s">
        <v>485</v>
      </c>
      <c r="G5407" t="s">
        <v>43</v>
      </c>
      <c r="H5407" t="s">
        <v>37897</v>
      </c>
      <c r="I5407" t="s">
        <v>37898</v>
      </c>
      <c r="J5407" t="s">
        <v>37899</v>
      </c>
      <c r="K5407">
        <v>20</v>
      </c>
      <c r="M5407" t="s">
        <v>18978</v>
      </c>
      <c r="N5407" t="s">
        <v>31</v>
      </c>
      <c r="O5407" t="s">
        <v>1557</v>
      </c>
      <c r="Q5407" t="s">
        <v>33</v>
      </c>
      <c r="R5407" t="s">
        <v>34</v>
      </c>
      <c r="S5407" t="s">
        <v>37611</v>
      </c>
      <c r="W5407" t="s">
        <v>37900</v>
      </c>
      <c r="X5407" t="s">
        <v>60</v>
      </c>
    </row>
    <row r="5408" spans="1:24" x14ac:dyDescent="0.3">
      <c r="A5408">
        <v>974865</v>
      </c>
      <c r="B5408" t="s">
        <v>37901</v>
      </c>
      <c r="C5408" t="s">
        <v>37902</v>
      </c>
      <c r="D5408" t="s">
        <v>37903</v>
      </c>
      <c r="F5408" t="s">
        <v>141</v>
      </c>
      <c r="G5408" t="s">
        <v>43</v>
      </c>
      <c r="H5408" t="s">
        <v>37904</v>
      </c>
      <c r="I5408" t="s">
        <v>37905</v>
      </c>
      <c r="J5408" t="s">
        <v>37906</v>
      </c>
      <c r="K5408">
        <v>110</v>
      </c>
      <c r="M5408" t="s">
        <v>2248</v>
      </c>
      <c r="N5408" t="s">
        <v>31</v>
      </c>
      <c r="O5408" t="s">
        <v>1557</v>
      </c>
      <c r="Q5408" t="s">
        <v>33</v>
      </c>
      <c r="R5408" t="s">
        <v>34</v>
      </c>
      <c r="S5408" t="s">
        <v>37907</v>
      </c>
      <c r="W5408" t="s">
        <v>37908</v>
      </c>
      <c r="X5408" t="s">
        <v>38</v>
      </c>
    </row>
    <row r="5409" spans="1:24" x14ac:dyDescent="0.3">
      <c r="A5409">
        <v>974866</v>
      </c>
      <c r="B5409">
        <v>257286</v>
      </c>
      <c r="C5409" t="s">
        <v>37909</v>
      </c>
      <c r="D5409" t="s">
        <v>37910</v>
      </c>
      <c r="F5409" t="s">
        <v>650</v>
      </c>
      <c r="G5409" t="s">
        <v>27</v>
      </c>
      <c r="H5409" t="s">
        <v>37911</v>
      </c>
      <c r="I5409" t="s">
        <v>37912</v>
      </c>
      <c r="J5409" t="s">
        <v>37913</v>
      </c>
      <c r="K5409">
        <v>107</v>
      </c>
      <c r="L5409" t="s">
        <v>6414</v>
      </c>
      <c r="N5409" t="s">
        <v>68</v>
      </c>
      <c r="O5409" t="s">
        <v>1548</v>
      </c>
      <c r="P5409" t="s">
        <v>9990</v>
      </c>
      <c r="Q5409" t="s">
        <v>33</v>
      </c>
      <c r="R5409" t="s">
        <v>34</v>
      </c>
      <c r="S5409" t="s">
        <v>19545</v>
      </c>
      <c r="T5409" t="s">
        <v>9329</v>
      </c>
      <c r="W5409" t="s">
        <v>37914</v>
      </c>
      <c r="X5409" t="s">
        <v>38</v>
      </c>
    </row>
    <row r="5410" spans="1:24" x14ac:dyDescent="0.3">
      <c r="A5410">
        <v>974867</v>
      </c>
      <c r="B5410">
        <v>176498</v>
      </c>
      <c r="C5410" t="s">
        <v>37915</v>
      </c>
      <c r="D5410" t="s">
        <v>37916</v>
      </c>
      <c r="F5410" t="s">
        <v>979</v>
      </c>
      <c r="G5410" t="s">
        <v>43</v>
      </c>
      <c r="H5410" t="s">
        <v>37917</v>
      </c>
      <c r="I5410" t="s">
        <v>37918</v>
      </c>
      <c r="J5410" t="s">
        <v>37919</v>
      </c>
      <c r="K5410">
        <v>105</v>
      </c>
      <c r="N5410" t="s">
        <v>31</v>
      </c>
      <c r="O5410" t="s">
        <v>1557</v>
      </c>
      <c r="Q5410" t="s">
        <v>33</v>
      </c>
      <c r="R5410" t="s">
        <v>34</v>
      </c>
      <c r="S5410" t="s">
        <v>37920</v>
      </c>
      <c r="T5410" t="s">
        <v>58</v>
      </c>
      <c r="W5410" t="s">
        <v>37921</v>
      </c>
      <c r="X5410" t="s">
        <v>38</v>
      </c>
    </row>
    <row r="5411" spans="1:24" x14ac:dyDescent="0.3">
      <c r="A5411">
        <v>974869</v>
      </c>
      <c r="B5411" t="s">
        <v>37922</v>
      </c>
      <c r="C5411" t="s">
        <v>37923</v>
      </c>
      <c r="D5411" t="s">
        <v>37924</v>
      </c>
      <c r="E5411" t="s">
        <v>364</v>
      </c>
      <c r="F5411" t="s">
        <v>102</v>
      </c>
      <c r="G5411" t="s">
        <v>27</v>
      </c>
      <c r="H5411" t="s">
        <v>37925</v>
      </c>
      <c r="I5411" t="s">
        <v>37926</v>
      </c>
      <c r="J5411" t="s">
        <v>37927</v>
      </c>
      <c r="K5411">
        <v>113</v>
      </c>
      <c r="L5411" t="s">
        <v>37928</v>
      </c>
      <c r="N5411" t="s">
        <v>31</v>
      </c>
      <c r="O5411" t="s">
        <v>332</v>
      </c>
      <c r="Q5411" t="s">
        <v>33</v>
      </c>
      <c r="R5411" t="s">
        <v>34</v>
      </c>
      <c r="S5411" t="s">
        <v>37929</v>
      </c>
      <c r="T5411" t="s">
        <v>3735</v>
      </c>
      <c r="W5411" t="s">
        <v>37930</v>
      </c>
      <c r="X5411" t="s">
        <v>38</v>
      </c>
    </row>
    <row r="5412" spans="1:24" x14ac:dyDescent="0.3">
      <c r="A5412">
        <v>974870</v>
      </c>
      <c r="B5412" t="s">
        <v>37931</v>
      </c>
      <c r="C5412" t="s">
        <v>37932</v>
      </c>
      <c r="D5412" t="s">
        <v>37933</v>
      </c>
      <c r="F5412" t="s">
        <v>320</v>
      </c>
      <c r="G5412" t="s">
        <v>43</v>
      </c>
      <c r="H5412" t="s">
        <v>37934</v>
      </c>
      <c r="I5412" t="s">
        <v>37935</v>
      </c>
      <c r="J5412" t="s">
        <v>37936</v>
      </c>
      <c r="K5412">
        <v>124</v>
      </c>
      <c r="N5412" t="s">
        <v>31</v>
      </c>
      <c r="O5412" t="s">
        <v>1557</v>
      </c>
      <c r="Q5412" t="s">
        <v>33</v>
      </c>
      <c r="R5412" t="s">
        <v>34</v>
      </c>
      <c r="S5412" t="s">
        <v>37937</v>
      </c>
      <c r="T5412" t="s">
        <v>37938</v>
      </c>
      <c r="W5412" t="s">
        <v>20765</v>
      </c>
      <c r="X5412" t="s">
        <v>38</v>
      </c>
    </row>
    <row r="5413" spans="1:24" x14ac:dyDescent="0.3">
      <c r="A5413">
        <v>974871</v>
      </c>
      <c r="B5413" t="s">
        <v>37939</v>
      </c>
      <c r="C5413" t="s">
        <v>37940</v>
      </c>
      <c r="D5413" t="s">
        <v>37941</v>
      </c>
      <c r="E5413" t="s">
        <v>185</v>
      </c>
      <c r="F5413" t="s">
        <v>1001</v>
      </c>
      <c r="G5413" t="s">
        <v>43</v>
      </c>
      <c r="H5413" t="s">
        <v>37942</v>
      </c>
      <c r="I5413" t="s">
        <v>37943</v>
      </c>
      <c r="J5413" t="s">
        <v>37944</v>
      </c>
      <c r="K5413">
        <v>136</v>
      </c>
      <c r="L5413" t="s">
        <v>8571</v>
      </c>
      <c r="N5413" t="s">
        <v>31</v>
      </c>
      <c r="O5413" t="s">
        <v>1548</v>
      </c>
      <c r="Q5413" t="s">
        <v>33</v>
      </c>
      <c r="R5413" t="s">
        <v>34</v>
      </c>
      <c r="S5413" t="s">
        <v>37945</v>
      </c>
      <c r="W5413" t="s">
        <v>37946</v>
      </c>
      <c r="X5413" t="s">
        <v>38</v>
      </c>
    </row>
    <row r="5414" spans="1:24" x14ac:dyDescent="0.3">
      <c r="A5414">
        <v>974873</v>
      </c>
      <c r="B5414">
        <v>239210</v>
      </c>
      <c r="C5414" t="s">
        <v>32961</v>
      </c>
      <c r="D5414" t="s">
        <v>32962</v>
      </c>
      <c r="E5414" t="s">
        <v>1788</v>
      </c>
      <c r="F5414" t="s">
        <v>738</v>
      </c>
      <c r="G5414" t="s">
        <v>27</v>
      </c>
      <c r="H5414" t="s">
        <v>37947</v>
      </c>
      <c r="I5414" t="s">
        <v>37947</v>
      </c>
      <c r="J5414" t="s">
        <v>37948</v>
      </c>
      <c r="K5414">
        <v>0</v>
      </c>
      <c r="N5414" t="s">
        <v>31</v>
      </c>
      <c r="Q5414" t="s">
        <v>33</v>
      </c>
      <c r="R5414" t="s">
        <v>34</v>
      </c>
      <c r="S5414" t="s">
        <v>32966</v>
      </c>
      <c r="T5414" t="s">
        <v>1345</v>
      </c>
      <c r="W5414" t="s">
        <v>1510</v>
      </c>
    </row>
    <row r="5415" spans="1:24" x14ac:dyDescent="0.3">
      <c r="A5415">
        <v>974874</v>
      </c>
      <c r="B5415">
        <v>37717</v>
      </c>
      <c r="C5415" t="s">
        <v>37949</v>
      </c>
      <c r="D5415" t="s">
        <v>37950</v>
      </c>
      <c r="F5415" t="s">
        <v>909</v>
      </c>
      <c r="G5415" t="s">
        <v>43</v>
      </c>
      <c r="H5415" t="s">
        <v>37947</v>
      </c>
      <c r="I5415" t="s">
        <v>37951</v>
      </c>
      <c r="J5415" t="s">
        <v>37952</v>
      </c>
      <c r="K5415">
        <v>38</v>
      </c>
      <c r="N5415" t="s">
        <v>31</v>
      </c>
      <c r="O5415" t="s">
        <v>1557</v>
      </c>
      <c r="Q5415" t="s">
        <v>33</v>
      </c>
      <c r="R5415" t="s">
        <v>34</v>
      </c>
      <c r="S5415" t="s">
        <v>37953</v>
      </c>
      <c r="T5415" t="s">
        <v>1569</v>
      </c>
      <c r="W5415" t="s">
        <v>37954</v>
      </c>
      <c r="X5415" t="s">
        <v>60</v>
      </c>
    </row>
    <row r="5416" spans="1:24" x14ac:dyDescent="0.3">
      <c r="A5416">
        <v>974875</v>
      </c>
      <c r="B5416">
        <v>285292</v>
      </c>
      <c r="C5416" t="s">
        <v>37955</v>
      </c>
      <c r="D5416" t="s">
        <v>37956</v>
      </c>
      <c r="F5416" t="s">
        <v>1009</v>
      </c>
      <c r="G5416" t="s">
        <v>43</v>
      </c>
      <c r="H5416" t="s">
        <v>37957</v>
      </c>
      <c r="I5416" t="s">
        <v>37958</v>
      </c>
      <c r="J5416" t="s">
        <v>37959</v>
      </c>
      <c r="K5416">
        <v>114</v>
      </c>
      <c r="L5416" t="s">
        <v>6732</v>
      </c>
      <c r="N5416" t="s">
        <v>31</v>
      </c>
      <c r="O5416" t="s">
        <v>130</v>
      </c>
      <c r="Q5416" t="s">
        <v>33</v>
      </c>
      <c r="R5416" t="s">
        <v>34</v>
      </c>
      <c r="S5416" t="s">
        <v>37960</v>
      </c>
      <c r="T5416" t="s">
        <v>402</v>
      </c>
      <c r="W5416" t="s">
        <v>37961</v>
      </c>
      <c r="X5416" t="s">
        <v>38</v>
      </c>
    </row>
    <row r="5417" spans="1:24" x14ac:dyDescent="0.3">
      <c r="A5417">
        <v>974876</v>
      </c>
      <c r="B5417" t="s">
        <v>37962</v>
      </c>
      <c r="C5417" t="s">
        <v>37963</v>
      </c>
      <c r="D5417" t="s">
        <v>37964</v>
      </c>
      <c r="F5417" t="s">
        <v>738</v>
      </c>
      <c r="G5417" t="s">
        <v>43</v>
      </c>
      <c r="H5417" t="s">
        <v>37965</v>
      </c>
      <c r="I5417" t="s">
        <v>37966</v>
      </c>
      <c r="J5417" t="s">
        <v>37967</v>
      </c>
      <c r="K5417">
        <v>135</v>
      </c>
      <c r="N5417" t="s">
        <v>31</v>
      </c>
      <c r="O5417" t="s">
        <v>1557</v>
      </c>
      <c r="Q5417" t="s">
        <v>33</v>
      </c>
      <c r="R5417" t="s">
        <v>34</v>
      </c>
      <c r="S5417" t="e">
        <f>- Neuquén - Oeste</f>
        <v>#NAME?</v>
      </c>
      <c r="T5417" t="s">
        <v>8235</v>
      </c>
      <c r="W5417" t="s">
        <v>37968</v>
      </c>
      <c r="X5417" t="s">
        <v>38</v>
      </c>
    </row>
    <row r="5418" spans="1:24" x14ac:dyDescent="0.3">
      <c r="A5418">
        <v>974877</v>
      </c>
      <c r="B5418" t="s">
        <v>37969</v>
      </c>
      <c r="C5418" t="s">
        <v>37970</v>
      </c>
      <c r="D5418" t="s">
        <v>37971</v>
      </c>
      <c r="F5418" t="s">
        <v>356</v>
      </c>
      <c r="G5418" t="s">
        <v>27</v>
      </c>
      <c r="H5418" t="s">
        <v>37972</v>
      </c>
      <c r="I5418" t="s">
        <v>37973</v>
      </c>
      <c r="J5418" t="s">
        <v>37974</v>
      </c>
      <c r="K5418">
        <v>143</v>
      </c>
      <c r="L5418" t="s">
        <v>637</v>
      </c>
      <c r="N5418" t="s">
        <v>31</v>
      </c>
      <c r="O5418" t="s">
        <v>1548</v>
      </c>
      <c r="Q5418" t="s">
        <v>33</v>
      </c>
      <c r="R5418" t="s">
        <v>34</v>
      </c>
      <c r="S5418" t="s">
        <v>37975</v>
      </c>
      <c r="W5418" t="s">
        <v>37976</v>
      </c>
      <c r="X5418" t="s">
        <v>38</v>
      </c>
    </row>
    <row r="5419" spans="1:24" x14ac:dyDescent="0.3">
      <c r="A5419">
        <v>974905</v>
      </c>
      <c r="B5419" t="s">
        <v>37060</v>
      </c>
      <c r="C5419" t="s">
        <v>37061</v>
      </c>
      <c r="D5419" t="s">
        <v>37062</v>
      </c>
      <c r="E5419" t="s">
        <v>425</v>
      </c>
      <c r="F5419" t="s">
        <v>141</v>
      </c>
      <c r="G5419" t="s">
        <v>27</v>
      </c>
      <c r="H5419" t="s">
        <v>37977</v>
      </c>
      <c r="I5419" t="s">
        <v>37977</v>
      </c>
      <c r="J5419" t="s">
        <v>37978</v>
      </c>
      <c r="K5419">
        <v>0</v>
      </c>
      <c r="N5419" t="s">
        <v>31</v>
      </c>
      <c r="Q5419" t="s">
        <v>33</v>
      </c>
      <c r="R5419" t="s">
        <v>34</v>
      </c>
      <c r="S5419" t="s">
        <v>37068</v>
      </c>
      <c r="T5419" t="s">
        <v>37069</v>
      </c>
      <c r="W5419" t="s">
        <v>1510</v>
      </c>
    </row>
    <row r="5420" spans="1:24" x14ac:dyDescent="0.3">
      <c r="A5420">
        <v>974879</v>
      </c>
      <c r="B5420" t="s">
        <v>37979</v>
      </c>
      <c r="C5420" t="s">
        <v>37980</v>
      </c>
      <c r="D5420" t="s">
        <v>37981</v>
      </c>
      <c r="F5420" t="s">
        <v>1610</v>
      </c>
      <c r="G5420" t="s">
        <v>27</v>
      </c>
      <c r="H5420" t="s">
        <v>37982</v>
      </c>
      <c r="J5420" t="s">
        <v>37983</v>
      </c>
      <c r="N5420" t="s">
        <v>31</v>
      </c>
      <c r="R5420" t="s">
        <v>78</v>
      </c>
      <c r="S5420" t="s">
        <v>31112</v>
      </c>
      <c r="W5420" t="s">
        <v>37984</v>
      </c>
      <c r="X5420" t="s">
        <v>38</v>
      </c>
    </row>
    <row r="5421" spans="1:24" x14ac:dyDescent="0.3">
      <c r="A5421">
        <v>974881</v>
      </c>
      <c r="B5421" t="s">
        <v>37060</v>
      </c>
      <c r="C5421" t="s">
        <v>37061</v>
      </c>
      <c r="D5421" t="s">
        <v>37062</v>
      </c>
      <c r="E5421" t="s">
        <v>425</v>
      </c>
      <c r="F5421" t="s">
        <v>141</v>
      </c>
      <c r="G5421" t="s">
        <v>27</v>
      </c>
      <c r="H5421" t="s">
        <v>37985</v>
      </c>
      <c r="J5421" t="s">
        <v>37986</v>
      </c>
      <c r="N5421" t="s">
        <v>31</v>
      </c>
      <c r="R5421" t="s">
        <v>78</v>
      </c>
      <c r="S5421" t="s">
        <v>37068</v>
      </c>
      <c r="T5421" t="s">
        <v>37069</v>
      </c>
      <c r="W5421" t="s">
        <v>37987</v>
      </c>
      <c r="X5421" t="s">
        <v>38</v>
      </c>
    </row>
    <row r="5422" spans="1:24" x14ac:dyDescent="0.3">
      <c r="A5422">
        <v>974884</v>
      </c>
      <c r="B5422" t="s">
        <v>37988</v>
      </c>
      <c r="C5422" t="s">
        <v>37989</v>
      </c>
      <c r="D5422" t="s">
        <v>37990</v>
      </c>
      <c r="F5422" t="s">
        <v>1156</v>
      </c>
      <c r="G5422" t="s">
        <v>43</v>
      </c>
      <c r="H5422" t="s">
        <v>37991</v>
      </c>
      <c r="I5422" t="s">
        <v>37992</v>
      </c>
      <c r="J5422" t="s">
        <v>37993</v>
      </c>
      <c r="K5422">
        <v>129</v>
      </c>
      <c r="L5422" t="s">
        <v>1800</v>
      </c>
      <c r="N5422" t="s">
        <v>31</v>
      </c>
      <c r="O5422" t="s">
        <v>1548</v>
      </c>
      <c r="Q5422" t="s">
        <v>33</v>
      </c>
      <c r="R5422" t="s">
        <v>34</v>
      </c>
      <c r="S5422" t="s">
        <v>37994</v>
      </c>
      <c r="T5422" t="s">
        <v>149</v>
      </c>
      <c r="W5422" t="s">
        <v>37995</v>
      </c>
      <c r="X5422" t="s">
        <v>38</v>
      </c>
    </row>
    <row r="5423" spans="1:24" x14ac:dyDescent="0.3">
      <c r="A5423">
        <v>974887</v>
      </c>
      <c r="B5423">
        <v>309161</v>
      </c>
      <c r="C5423" t="s">
        <v>23015</v>
      </c>
      <c r="D5423" t="s">
        <v>23016</v>
      </c>
      <c r="F5423" t="s">
        <v>141</v>
      </c>
      <c r="G5423" t="s">
        <v>27</v>
      </c>
      <c r="H5423" t="s">
        <v>37996</v>
      </c>
      <c r="I5423" t="s">
        <v>37997</v>
      </c>
      <c r="J5423" t="s">
        <v>37998</v>
      </c>
      <c r="K5423">
        <v>184</v>
      </c>
      <c r="N5423" t="s">
        <v>31</v>
      </c>
      <c r="O5423" t="s">
        <v>1248</v>
      </c>
      <c r="R5423" t="s">
        <v>903</v>
      </c>
      <c r="S5423" t="s">
        <v>23020</v>
      </c>
      <c r="T5423" t="s">
        <v>5728</v>
      </c>
      <c r="W5423" t="s">
        <v>37999</v>
      </c>
      <c r="X5423" t="s">
        <v>38</v>
      </c>
    </row>
    <row r="5424" spans="1:24" x14ac:dyDescent="0.3">
      <c r="A5424">
        <v>974888</v>
      </c>
      <c r="B5424" t="s">
        <v>38000</v>
      </c>
      <c r="C5424" t="s">
        <v>38001</v>
      </c>
      <c r="D5424" t="s">
        <v>38002</v>
      </c>
      <c r="F5424" t="s">
        <v>847</v>
      </c>
      <c r="G5424" t="s">
        <v>43</v>
      </c>
      <c r="H5424" t="s">
        <v>38003</v>
      </c>
      <c r="I5424" t="s">
        <v>38004</v>
      </c>
      <c r="J5424" t="s">
        <v>38005</v>
      </c>
      <c r="K5424">
        <v>183</v>
      </c>
      <c r="N5424" t="s">
        <v>31</v>
      </c>
      <c r="O5424" t="s">
        <v>32</v>
      </c>
      <c r="R5424" t="s">
        <v>903</v>
      </c>
      <c r="S5424" t="s">
        <v>38006</v>
      </c>
      <c r="W5424" t="s">
        <v>38007</v>
      </c>
      <c r="X5424" t="s">
        <v>38</v>
      </c>
    </row>
    <row r="5425" spans="1:24" x14ac:dyDescent="0.3">
      <c r="A5425">
        <v>974889</v>
      </c>
      <c r="B5425" t="s">
        <v>38008</v>
      </c>
      <c r="C5425" t="s">
        <v>38009</v>
      </c>
      <c r="D5425" t="s">
        <v>38010</v>
      </c>
      <c r="F5425" t="s">
        <v>258</v>
      </c>
      <c r="G5425" t="s">
        <v>43</v>
      </c>
      <c r="H5425" t="s">
        <v>38011</v>
      </c>
      <c r="I5425" t="s">
        <v>38011</v>
      </c>
      <c r="J5425" t="s">
        <v>38012</v>
      </c>
      <c r="K5425">
        <v>0</v>
      </c>
      <c r="L5425" t="s">
        <v>12561</v>
      </c>
      <c r="N5425" t="s">
        <v>31</v>
      </c>
      <c r="O5425" t="s">
        <v>332</v>
      </c>
      <c r="Q5425" t="s">
        <v>1586</v>
      </c>
      <c r="R5425" t="s">
        <v>1587</v>
      </c>
      <c r="S5425" t="s">
        <v>38013</v>
      </c>
      <c r="T5425" t="s">
        <v>38014</v>
      </c>
      <c r="W5425" t="s">
        <v>4321</v>
      </c>
    </row>
    <row r="5426" spans="1:24" x14ac:dyDescent="0.3">
      <c r="A5426">
        <v>974890</v>
      </c>
      <c r="B5426">
        <v>180507</v>
      </c>
      <c r="C5426" t="s">
        <v>4618</v>
      </c>
      <c r="D5426" t="s">
        <v>4619</v>
      </c>
      <c r="E5426" t="s">
        <v>195</v>
      </c>
      <c r="F5426" t="s">
        <v>1244</v>
      </c>
      <c r="G5426" t="s">
        <v>43</v>
      </c>
      <c r="H5426" t="s">
        <v>38015</v>
      </c>
      <c r="I5426" t="s">
        <v>38016</v>
      </c>
      <c r="J5426" t="s">
        <v>38017</v>
      </c>
      <c r="K5426">
        <v>186</v>
      </c>
      <c r="M5426" t="s">
        <v>38018</v>
      </c>
      <c r="N5426" t="s">
        <v>31</v>
      </c>
      <c r="O5426" t="s">
        <v>1248</v>
      </c>
      <c r="Q5426" t="s">
        <v>33</v>
      </c>
      <c r="R5426" t="s">
        <v>34</v>
      </c>
      <c r="S5426" t="s">
        <v>4622</v>
      </c>
      <c r="W5426" t="s">
        <v>26120</v>
      </c>
      <c r="X5426" t="s">
        <v>38</v>
      </c>
    </row>
    <row r="5427" spans="1:24" x14ac:dyDescent="0.3">
      <c r="A5427">
        <v>974891</v>
      </c>
      <c r="B5427" t="s">
        <v>38019</v>
      </c>
      <c r="C5427" t="s">
        <v>38020</v>
      </c>
      <c r="D5427" t="s">
        <v>38021</v>
      </c>
      <c r="F5427" t="s">
        <v>165</v>
      </c>
      <c r="G5427" t="s">
        <v>43</v>
      </c>
      <c r="H5427" t="s">
        <v>38022</v>
      </c>
      <c r="I5427" t="s">
        <v>38023</v>
      </c>
      <c r="J5427" t="s">
        <v>38024</v>
      </c>
      <c r="K5427">
        <v>187</v>
      </c>
      <c r="L5427" t="s">
        <v>38025</v>
      </c>
      <c r="N5427" t="s">
        <v>31</v>
      </c>
      <c r="O5427" t="s">
        <v>47</v>
      </c>
      <c r="Q5427" t="s">
        <v>33</v>
      </c>
      <c r="R5427" t="s">
        <v>34</v>
      </c>
      <c r="S5427" t="s">
        <v>38026</v>
      </c>
      <c r="W5427" t="s">
        <v>38027</v>
      </c>
      <c r="X5427" t="s">
        <v>38</v>
      </c>
    </row>
    <row r="5428" spans="1:24" x14ac:dyDescent="0.3">
      <c r="A5428">
        <v>974892</v>
      </c>
      <c r="B5428">
        <v>279872</v>
      </c>
      <c r="C5428" t="s">
        <v>38028</v>
      </c>
      <c r="D5428" t="s">
        <v>38029</v>
      </c>
      <c r="F5428" t="s">
        <v>562</v>
      </c>
      <c r="G5428" t="s">
        <v>27</v>
      </c>
      <c r="H5428" t="s">
        <v>38030</v>
      </c>
      <c r="I5428" t="s">
        <v>38031</v>
      </c>
      <c r="J5428" t="s">
        <v>38032</v>
      </c>
      <c r="K5428">
        <v>183</v>
      </c>
      <c r="N5428" t="s">
        <v>31</v>
      </c>
      <c r="O5428" t="s">
        <v>1248</v>
      </c>
      <c r="Q5428" t="s">
        <v>33</v>
      </c>
      <c r="R5428" t="s">
        <v>34</v>
      </c>
      <c r="S5428" t="s">
        <v>38033</v>
      </c>
      <c r="T5428" t="s">
        <v>448</v>
      </c>
      <c r="W5428" t="s">
        <v>8403</v>
      </c>
      <c r="X5428" t="s">
        <v>38</v>
      </c>
    </row>
    <row r="5429" spans="1:24" x14ac:dyDescent="0.3">
      <c r="A5429">
        <v>974894</v>
      </c>
      <c r="B5429">
        <v>14463</v>
      </c>
      <c r="C5429" t="s">
        <v>38034</v>
      </c>
      <c r="D5429" t="s">
        <v>38035</v>
      </c>
      <c r="E5429" t="s">
        <v>195</v>
      </c>
      <c r="F5429" t="s">
        <v>196</v>
      </c>
      <c r="G5429" t="s">
        <v>27</v>
      </c>
      <c r="H5429" t="s">
        <v>38036</v>
      </c>
      <c r="I5429" t="s">
        <v>38037</v>
      </c>
      <c r="J5429" t="s">
        <v>38038</v>
      </c>
      <c r="K5429">
        <v>176</v>
      </c>
      <c r="M5429" t="s">
        <v>5332</v>
      </c>
      <c r="N5429" t="s">
        <v>31</v>
      </c>
      <c r="O5429" t="s">
        <v>1248</v>
      </c>
      <c r="Q5429" t="s">
        <v>33</v>
      </c>
      <c r="R5429" t="s">
        <v>34</v>
      </c>
      <c r="S5429" t="s">
        <v>38039</v>
      </c>
      <c r="W5429" t="s">
        <v>21333</v>
      </c>
      <c r="X5429" t="s">
        <v>38</v>
      </c>
    </row>
    <row r="5430" spans="1:24" x14ac:dyDescent="0.3">
      <c r="A5430">
        <v>974895</v>
      </c>
      <c r="B5430" t="s">
        <v>38040</v>
      </c>
      <c r="C5430" t="s">
        <v>38041</v>
      </c>
      <c r="D5430" t="s">
        <v>38042</v>
      </c>
      <c r="F5430" t="s">
        <v>63</v>
      </c>
      <c r="G5430" t="s">
        <v>27</v>
      </c>
      <c r="H5430" t="s">
        <v>38043</v>
      </c>
      <c r="I5430" t="s">
        <v>38044</v>
      </c>
      <c r="J5430" t="s">
        <v>38045</v>
      </c>
      <c r="K5430">
        <v>175</v>
      </c>
      <c r="N5430" t="s">
        <v>31</v>
      </c>
      <c r="O5430" t="s">
        <v>32</v>
      </c>
      <c r="Q5430" t="s">
        <v>33</v>
      </c>
      <c r="R5430" t="s">
        <v>34</v>
      </c>
      <c r="S5430" t="s">
        <v>38046</v>
      </c>
      <c r="W5430" t="s">
        <v>29754</v>
      </c>
      <c r="X5430" t="s">
        <v>38</v>
      </c>
    </row>
    <row r="5431" spans="1:24" x14ac:dyDescent="0.3">
      <c r="A5431">
        <v>974898</v>
      </c>
      <c r="B5431" t="s">
        <v>38047</v>
      </c>
      <c r="C5431" t="s">
        <v>38048</v>
      </c>
      <c r="D5431" t="s">
        <v>38049</v>
      </c>
      <c r="F5431" t="s">
        <v>1864</v>
      </c>
      <c r="G5431" t="s">
        <v>27</v>
      </c>
      <c r="H5431" t="s">
        <v>38050</v>
      </c>
      <c r="J5431" t="s">
        <v>38051</v>
      </c>
      <c r="N5431" t="s">
        <v>31</v>
      </c>
      <c r="R5431" t="s">
        <v>78</v>
      </c>
      <c r="S5431" t="s">
        <v>38052</v>
      </c>
      <c r="W5431" t="s">
        <v>27727</v>
      </c>
    </row>
    <row r="5432" spans="1:24" x14ac:dyDescent="0.3">
      <c r="A5432">
        <v>974899</v>
      </c>
      <c r="B5432">
        <v>278925</v>
      </c>
      <c r="C5432" t="s">
        <v>19684</v>
      </c>
      <c r="D5432" t="s">
        <v>19685</v>
      </c>
      <c r="F5432" t="s">
        <v>2326</v>
      </c>
      <c r="G5432" t="s">
        <v>43</v>
      </c>
      <c r="H5432" t="s">
        <v>38053</v>
      </c>
      <c r="I5432" t="s">
        <v>38054</v>
      </c>
      <c r="J5432" t="s">
        <v>38055</v>
      </c>
      <c r="K5432">
        <v>33</v>
      </c>
      <c r="M5432" t="s">
        <v>38056</v>
      </c>
      <c r="N5432" t="s">
        <v>31</v>
      </c>
      <c r="O5432" t="s">
        <v>1557</v>
      </c>
      <c r="Q5432" t="s">
        <v>33</v>
      </c>
      <c r="R5432" t="s">
        <v>34</v>
      </c>
      <c r="S5432" t="s">
        <v>19689</v>
      </c>
      <c r="T5432" t="s">
        <v>1345</v>
      </c>
      <c r="W5432" t="s">
        <v>38057</v>
      </c>
      <c r="X5432" t="s">
        <v>60</v>
      </c>
    </row>
    <row r="5433" spans="1:24" x14ac:dyDescent="0.3">
      <c r="A5433">
        <v>974900</v>
      </c>
      <c r="B5433" t="s">
        <v>38058</v>
      </c>
      <c r="C5433" t="s">
        <v>38059</v>
      </c>
      <c r="D5433" t="s">
        <v>38060</v>
      </c>
      <c r="E5433" t="s">
        <v>195</v>
      </c>
      <c r="F5433" t="s">
        <v>1448</v>
      </c>
      <c r="G5433" t="s">
        <v>27</v>
      </c>
      <c r="H5433" t="s">
        <v>38061</v>
      </c>
      <c r="J5433" t="s">
        <v>38062</v>
      </c>
      <c r="N5433" t="s">
        <v>31</v>
      </c>
      <c r="R5433" t="s">
        <v>78</v>
      </c>
      <c r="S5433" t="s">
        <v>38063</v>
      </c>
      <c r="W5433" t="s">
        <v>38064</v>
      </c>
      <c r="X5433" t="s">
        <v>38</v>
      </c>
    </row>
    <row r="5434" spans="1:24" x14ac:dyDescent="0.3">
      <c r="A5434">
        <v>974901</v>
      </c>
      <c r="B5434">
        <v>254359</v>
      </c>
      <c r="C5434" t="s">
        <v>38065</v>
      </c>
      <c r="D5434" t="s">
        <v>38066</v>
      </c>
      <c r="E5434" t="s">
        <v>1284</v>
      </c>
      <c r="F5434" t="s">
        <v>1042</v>
      </c>
      <c r="G5434" t="s">
        <v>27</v>
      </c>
      <c r="H5434" t="s">
        <v>38067</v>
      </c>
      <c r="J5434" t="s">
        <v>38068</v>
      </c>
      <c r="N5434" t="s">
        <v>31</v>
      </c>
      <c r="R5434" t="s">
        <v>78</v>
      </c>
      <c r="S5434" t="s">
        <v>38069</v>
      </c>
      <c r="T5434" t="s">
        <v>2668</v>
      </c>
      <c r="W5434" t="s">
        <v>29754</v>
      </c>
      <c r="X5434" t="s">
        <v>38</v>
      </c>
    </row>
    <row r="5435" spans="1:24" x14ac:dyDescent="0.3">
      <c r="A5435">
        <v>974902</v>
      </c>
      <c r="B5435" t="s">
        <v>26543</v>
      </c>
      <c r="C5435" t="s">
        <v>26544</v>
      </c>
      <c r="D5435" t="s">
        <v>26545</v>
      </c>
      <c r="F5435" t="s">
        <v>909</v>
      </c>
      <c r="G5435" t="s">
        <v>43</v>
      </c>
      <c r="H5435" t="s">
        <v>38070</v>
      </c>
      <c r="I5435" t="s">
        <v>38071</v>
      </c>
      <c r="J5435" t="s">
        <v>38072</v>
      </c>
      <c r="K5435">
        <v>157</v>
      </c>
      <c r="M5435" t="s">
        <v>1837</v>
      </c>
      <c r="N5435" t="s">
        <v>31</v>
      </c>
      <c r="O5435" t="s">
        <v>1248</v>
      </c>
      <c r="Q5435" t="s">
        <v>33</v>
      </c>
      <c r="R5435" t="s">
        <v>34</v>
      </c>
      <c r="S5435" t="s">
        <v>26549</v>
      </c>
      <c r="T5435" t="s">
        <v>13701</v>
      </c>
      <c r="W5435" t="s">
        <v>1839</v>
      </c>
      <c r="X5435" t="s">
        <v>38</v>
      </c>
    </row>
    <row r="5436" spans="1:24" x14ac:dyDescent="0.3">
      <c r="A5436">
        <v>974903</v>
      </c>
      <c r="B5436" t="s">
        <v>38073</v>
      </c>
      <c r="C5436" t="s">
        <v>38074</v>
      </c>
      <c r="D5436" t="s">
        <v>38075</v>
      </c>
      <c r="E5436" t="s">
        <v>195</v>
      </c>
      <c r="F5436" t="s">
        <v>9431</v>
      </c>
      <c r="G5436" t="s">
        <v>43</v>
      </c>
      <c r="H5436" t="s">
        <v>38076</v>
      </c>
      <c r="I5436" t="s">
        <v>38077</v>
      </c>
      <c r="J5436" t="s">
        <v>38078</v>
      </c>
      <c r="K5436">
        <v>24</v>
      </c>
      <c r="N5436" t="s">
        <v>31</v>
      </c>
      <c r="O5436" t="s">
        <v>47</v>
      </c>
      <c r="Q5436" t="s">
        <v>33</v>
      </c>
      <c r="R5436" t="s">
        <v>34</v>
      </c>
      <c r="S5436" t="s">
        <v>38079</v>
      </c>
      <c r="W5436" t="s">
        <v>37281</v>
      </c>
      <c r="X5436" t="s">
        <v>60</v>
      </c>
    </row>
    <row r="5437" spans="1:24" x14ac:dyDescent="0.3">
      <c r="A5437">
        <v>974904</v>
      </c>
      <c r="B5437" t="s">
        <v>38080</v>
      </c>
      <c r="C5437" t="s">
        <v>38081</v>
      </c>
      <c r="D5437" t="s">
        <v>38082</v>
      </c>
      <c r="F5437" t="s">
        <v>847</v>
      </c>
      <c r="G5437" t="s">
        <v>43</v>
      </c>
      <c r="H5437" t="s">
        <v>38083</v>
      </c>
      <c r="J5437" t="s">
        <v>38084</v>
      </c>
      <c r="N5437" t="s">
        <v>31</v>
      </c>
      <c r="R5437" t="s">
        <v>78</v>
      </c>
      <c r="S5437" t="s">
        <v>38085</v>
      </c>
      <c r="T5437" t="s">
        <v>38086</v>
      </c>
      <c r="W5437" t="s">
        <v>14898</v>
      </c>
      <c r="X5437" t="s">
        <v>38</v>
      </c>
    </row>
    <row r="5438" spans="1:24" x14ac:dyDescent="0.3">
      <c r="A5438">
        <v>974906</v>
      </c>
      <c r="B5438" t="s">
        <v>27694</v>
      </c>
      <c r="C5438" t="s">
        <v>27695</v>
      </c>
      <c r="D5438" t="s">
        <v>27696</v>
      </c>
      <c r="E5438" t="s">
        <v>195</v>
      </c>
      <c r="F5438" t="s">
        <v>16463</v>
      </c>
      <c r="G5438" t="s">
        <v>43</v>
      </c>
      <c r="H5438" t="s">
        <v>38087</v>
      </c>
      <c r="I5438" t="s">
        <v>38087</v>
      </c>
      <c r="J5438" t="s">
        <v>38088</v>
      </c>
      <c r="K5438">
        <v>0</v>
      </c>
      <c r="N5438" t="s">
        <v>31</v>
      </c>
      <c r="Q5438" t="s">
        <v>33</v>
      </c>
      <c r="R5438" t="s">
        <v>34</v>
      </c>
      <c r="S5438" t="s">
        <v>27700</v>
      </c>
      <c r="W5438" t="s">
        <v>4321</v>
      </c>
      <c r="X5438" t="s">
        <v>38</v>
      </c>
    </row>
    <row r="5439" spans="1:24" x14ac:dyDescent="0.3">
      <c r="A5439">
        <v>974907</v>
      </c>
      <c r="B5439" t="s">
        <v>37931</v>
      </c>
      <c r="C5439" t="s">
        <v>37932</v>
      </c>
      <c r="D5439" t="s">
        <v>37933</v>
      </c>
      <c r="F5439" t="s">
        <v>320</v>
      </c>
      <c r="G5439" t="s">
        <v>43</v>
      </c>
      <c r="H5439" t="s">
        <v>38089</v>
      </c>
      <c r="I5439" t="s">
        <v>38089</v>
      </c>
      <c r="J5439" t="s">
        <v>38090</v>
      </c>
      <c r="K5439">
        <v>0</v>
      </c>
      <c r="N5439" t="s">
        <v>31</v>
      </c>
      <c r="O5439" t="s">
        <v>1557</v>
      </c>
      <c r="Q5439" t="s">
        <v>33</v>
      </c>
      <c r="R5439" t="s">
        <v>34</v>
      </c>
      <c r="S5439" t="s">
        <v>37937</v>
      </c>
      <c r="T5439" t="s">
        <v>37938</v>
      </c>
      <c r="W5439" t="s">
        <v>38091</v>
      </c>
    </row>
    <row r="5440" spans="1:24" x14ac:dyDescent="0.3">
      <c r="A5440">
        <v>974908</v>
      </c>
      <c r="B5440">
        <v>249582</v>
      </c>
      <c r="C5440" t="s">
        <v>2155</v>
      </c>
      <c r="D5440" t="s">
        <v>2156</v>
      </c>
      <c r="F5440" t="s">
        <v>668</v>
      </c>
      <c r="G5440" t="s">
        <v>27</v>
      </c>
      <c r="H5440" t="s">
        <v>38089</v>
      </c>
      <c r="I5440" t="s">
        <v>38092</v>
      </c>
      <c r="J5440" t="s">
        <v>38093</v>
      </c>
      <c r="K5440">
        <v>156</v>
      </c>
      <c r="L5440" t="s">
        <v>489</v>
      </c>
      <c r="N5440" t="s">
        <v>31</v>
      </c>
      <c r="O5440" t="s">
        <v>1548</v>
      </c>
      <c r="Q5440" t="s">
        <v>33</v>
      </c>
      <c r="R5440" t="s">
        <v>34</v>
      </c>
      <c r="S5440" t="s">
        <v>2159</v>
      </c>
      <c r="W5440" t="s">
        <v>38094</v>
      </c>
      <c r="X5440" t="s">
        <v>38</v>
      </c>
    </row>
    <row r="5441" spans="1:24" x14ac:dyDescent="0.3">
      <c r="A5441">
        <v>974910</v>
      </c>
      <c r="B5441" t="s">
        <v>38095</v>
      </c>
      <c r="C5441" t="s">
        <v>38096</v>
      </c>
      <c r="D5441" t="s">
        <v>38097</v>
      </c>
      <c r="E5441" t="s">
        <v>140</v>
      </c>
      <c r="F5441" t="s">
        <v>562</v>
      </c>
      <c r="G5441" t="s">
        <v>27</v>
      </c>
      <c r="H5441" t="s">
        <v>38098</v>
      </c>
      <c r="I5441" t="s">
        <v>38099</v>
      </c>
      <c r="J5441" t="s">
        <v>38100</v>
      </c>
      <c r="K5441">
        <v>33</v>
      </c>
      <c r="L5441" t="s">
        <v>840</v>
      </c>
      <c r="N5441" t="s">
        <v>31</v>
      </c>
      <c r="O5441" t="s">
        <v>158</v>
      </c>
      <c r="Q5441" t="s">
        <v>33</v>
      </c>
      <c r="R5441" t="s">
        <v>34</v>
      </c>
      <c r="S5441" t="s">
        <v>38101</v>
      </c>
      <c r="W5441" t="s">
        <v>38102</v>
      </c>
      <c r="X5441" t="s">
        <v>38</v>
      </c>
    </row>
    <row r="5442" spans="1:24" x14ac:dyDescent="0.3">
      <c r="A5442">
        <v>974911</v>
      </c>
      <c r="B5442">
        <v>88917</v>
      </c>
      <c r="C5442" t="s">
        <v>38103</v>
      </c>
      <c r="D5442" t="s">
        <v>38104</v>
      </c>
      <c r="F5442" t="s">
        <v>2326</v>
      </c>
      <c r="G5442" t="s">
        <v>43</v>
      </c>
      <c r="H5442" t="s">
        <v>38105</v>
      </c>
      <c r="I5442" t="s">
        <v>38106</v>
      </c>
      <c r="J5442" t="s">
        <v>38107</v>
      </c>
      <c r="K5442">
        <v>145</v>
      </c>
      <c r="N5442" t="s">
        <v>31</v>
      </c>
      <c r="O5442" t="s">
        <v>1557</v>
      </c>
      <c r="Q5442" t="s">
        <v>33</v>
      </c>
      <c r="R5442" t="s">
        <v>34</v>
      </c>
      <c r="S5442" t="s">
        <v>38108</v>
      </c>
      <c r="T5442" t="s">
        <v>4011</v>
      </c>
      <c r="W5442" t="s">
        <v>3424</v>
      </c>
      <c r="X5442" t="s">
        <v>38</v>
      </c>
    </row>
    <row r="5443" spans="1:24" x14ac:dyDescent="0.3">
      <c r="A5443">
        <v>974912</v>
      </c>
      <c r="B5443" t="s">
        <v>38109</v>
      </c>
      <c r="C5443" t="s">
        <v>38110</v>
      </c>
      <c r="D5443" t="s">
        <v>38111</v>
      </c>
      <c r="E5443" t="s">
        <v>101</v>
      </c>
      <c r="F5443" t="s">
        <v>1911</v>
      </c>
      <c r="G5443" t="s">
        <v>43</v>
      </c>
      <c r="H5443" t="s">
        <v>38112</v>
      </c>
      <c r="J5443" t="s">
        <v>38113</v>
      </c>
      <c r="N5443" t="s">
        <v>31</v>
      </c>
      <c r="R5443" t="s">
        <v>78</v>
      </c>
      <c r="S5443" t="s">
        <v>11081</v>
      </c>
      <c r="W5443" t="s">
        <v>38114</v>
      </c>
      <c r="X5443" t="s">
        <v>38</v>
      </c>
    </row>
    <row r="5444" spans="1:24" x14ac:dyDescent="0.3">
      <c r="A5444">
        <v>974913</v>
      </c>
      <c r="B5444" t="s">
        <v>38115</v>
      </c>
      <c r="C5444" t="s">
        <v>38116</v>
      </c>
      <c r="D5444" t="s">
        <v>38117</v>
      </c>
      <c r="E5444" t="s">
        <v>22153</v>
      </c>
      <c r="F5444" t="s">
        <v>818</v>
      </c>
      <c r="G5444" t="s">
        <v>43</v>
      </c>
      <c r="H5444" t="s">
        <v>38118</v>
      </c>
      <c r="I5444" t="s">
        <v>38119</v>
      </c>
      <c r="J5444" t="s">
        <v>38120</v>
      </c>
      <c r="K5444">
        <v>136</v>
      </c>
      <c r="L5444" t="s">
        <v>518</v>
      </c>
      <c r="N5444" t="s">
        <v>31</v>
      </c>
      <c r="O5444" t="s">
        <v>1548</v>
      </c>
      <c r="Q5444" t="s">
        <v>33</v>
      </c>
      <c r="R5444" t="s">
        <v>34</v>
      </c>
      <c r="S5444" t="s">
        <v>38121</v>
      </c>
      <c r="W5444" t="s">
        <v>38122</v>
      </c>
      <c r="X5444" t="s">
        <v>38</v>
      </c>
    </row>
    <row r="5445" spans="1:24" x14ac:dyDescent="0.3">
      <c r="A5445">
        <v>974914</v>
      </c>
      <c r="B5445" t="s">
        <v>34992</v>
      </c>
      <c r="C5445" t="s">
        <v>34993</v>
      </c>
      <c r="D5445" t="s">
        <v>34994</v>
      </c>
      <c r="F5445" t="s">
        <v>270</v>
      </c>
      <c r="G5445" t="s">
        <v>27</v>
      </c>
      <c r="H5445" t="s">
        <v>38123</v>
      </c>
      <c r="I5445" t="s">
        <v>38124</v>
      </c>
      <c r="J5445" t="s">
        <v>38125</v>
      </c>
      <c r="K5445">
        <v>131</v>
      </c>
      <c r="N5445" t="s">
        <v>31</v>
      </c>
      <c r="O5445" t="s">
        <v>47</v>
      </c>
      <c r="Q5445" t="s">
        <v>33</v>
      </c>
      <c r="R5445" t="s">
        <v>34</v>
      </c>
      <c r="S5445" t="s">
        <v>34998</v>
      </c>
      <c r="W5445" t="s">
        <v>38126</v>
      </c>
      <c r="X5445" t="s">
        <v>38</v>
      </c>
    </row>
    <row r="5446" spans="1:24" x14ac:dyDescent="0.3">
      <c r="A5446">
        <v>974915</v>
      </c>
      <c r="B5446" t="s">
        <v>15920</v>
      </c>
      <c r="C5446" t="s">
        <v>15921</v>
      </c>
      <c r="D5446" t="s">
        <v>15922</v>
      </c>
      <c r="E5446" t="s">
        <v>195</v>
      </c>
      <c r="F5446" t="s">
        <v>15923</v>
      </c>
      <c r="G5446" t="s">
        <v>43</v>
      </c>
      <c r="H5446" t="s">
        <v>38127</v>
      </c>
      <c r="I5446" t="s">
        <v>38128</v>
      </c>
      <c r="J5446" t="s">
        <v>38129</v>
      </c>
      <c r="K5446">
        <v>17</v>
      </c>
      <c r="L5446" t="s">
        <v>17462</v>
      </c>
      <c r="N5446" t="s">
        <v>31</v>
      </c>
      <c r="O5446" t="s">
        <v>1548</v>
      </c>
      <c r="Q5446" t="s">
        <v>33</v>
      </c>
      <c r="R5446" t="s">
        <v>34</v>
      </c>
      <c r="S5446" t="s">
        <v>15928</v>
      </c>
      <c r="W5446" t="s">
        <v>19114</v>
      </c>
      <c r="X5446" t="s">
        <v>60</v>
      </c>
    </row>
    <row r="5447" spans="1:24" x14ac:dyDescent="0.3">
      <c r="A5447">
        <v>974916</v>
      </c>
      <c r="B5447">
        <v>337213</v>
      </c>
      <c r="C5447" t="s">
        <v>38130</v>
      </c>
      <c r="D5447" t="s">
        <v>38131</v>
      </c>
      <c r="F5447" t="s">
        <v>165</v>
      </c>
      <c r="G5447" t="s">
        <v>27</v>
      </c>
      <c r="H5447" t="s">
        <v>38132</v>
      </c>
      <c r="I5447" t="s">
        <v>38133</v>
      </c>
      <c r="J5447" t="s">
        <v>38134</v>
      </c>
      <c r="K5447">
        <v>14</v>
      </c>
      <c r="N5447" t="s">
        <v>31</v>
      </c>
      <c r="O5447" t="s">
        <v>1557</v>
      </c>
      <c r="Q5447" t="s">
        <v>33</v>
      </c>
      <c r="R5447" t="s">
        <v>34</v>
      </c>
      <c r="S5447" t="s">
        <v>38135</v>
      </c>
      <c r="W5447" t="s">
        <v>38136</v>
      </c>
      <c r="X5447" t="s">
        <v>60</v>
      </c>
    </row>
    <row r="5448" spans="1:24" x14ac:dyDescent="0.3">
      <c r="A5448">
        <v>974917</v>
      </c>
      <c r="B5448" t="s">
        <v>37979</v>
      </c>
      <c r="C5448" t="s">
        <v>37980</v>
      </c>
      <c r="D5448" t="s">
        <v>37981</v>
      </c>
      <c r="F5448" t="s">
        <v>1610</v>
      </c>
      <c r="G5448" t="s">
        <v>27</v>
      </c>
      <c r="H5448" t="s">
        <v>38137</v>
      </c>
      <c r="J5448" t="s">
        <v>38138</v>
      </c>
      <c r="N5448" t="s">
        <v>31</v>
      </c>
      <c r="R5448" t="s">
        <v>78</v>
      </c>
      <c r="S5448" t="s">
        <v>31112</v>
      </c>
      <c r="W5448" t="s">
        <v>37984</v>
      </c>
      <c r="X5448" t="s">
        <v>38</v>
      </c>
    </row>
    <row r="5449" spans="1:24" x14ac:dyDescent="0.3">
      <c r="A5449">
        <v>974920</v>
      </c>
      <c r="B5449" t="s">
        <v>38139</v>
      </c>
      <c r="C5449" t="s">
        <v>38140</v>
      </c>
      <c r="D5449" t="s">
        <v>38141</v>
      </c>
      <c r="F5449" t="s">
        <v>112</v>
      </c>
      <c r="G5449" t="s">
        <v>43</v>
      </c>
      <c r="H5449" t="s">
        <v>38142</v>
      </c>
      <c r="I5449" t="s">
        <v>38143</v>
      </c>
      <c r="J5449" t="s">
        <v>38144</v>
      </c>
      <c r="K5449">
        <v>90</v>
      </c>
      <c r="L5449" t="s">
        <v>850</v>
      </c>
      <c r="N5449" t="s">
        <v>31</v>
      </c>
      <c r="O5449" t="s">
        <v>158</v>
      </c>
      <c r="Q5449" t="s">
        <v>33</v>
      </c>
      <c r="R5449" t="s">
        <v>34</v>
      </c>
      <c r="S5449" t="s">
        <v>38145</v>
      </c>
      <c r="W5449" t="s">
        <v>38146</v>
      </c>
      <c r="X5449" t="s">
        <v>38</v>
      </c>
    </row>
    <row r="5450" spans="1:24" x14ac:dyDescent="0.3">
      <c r="A5450">
        <v>974921</v>
      </c>
      <c r="B5450">
        <v>185590</v>
      </c>
      <c r="C5450" t="s">
        <v>30408</v>
      </c>
      <c r="D5450" t="s">
        <v>30409</v>
      </c>
      <c r="F5450" t="s">
        <v>219</v>
      </c>
      <c r="G5450" t="s">
        <v>27</v>
      </c>
      <c r="H5450" t="s">
        <v>38147</v>
      </c>
      <c r="I5450" t="s">
        <v>38148</v>
      </c>
      <c r="J5450" t="s">
        <v>38149</v>
      </c>
      <c r="K5450">
        <v>94</v>
      </c>
      <c r="N5450" t="s">
        <v>31</v>
      </c>
      <c r="O5450" t="s">
        <v>47</v>
      </c>
      <c r="Q5450" t="s">
        <v>33</v>
      </c>
      <c r="R5450" t="s">
        <v>34</v>
      </c>
      <c r="S5450" t="s">
        <v>30413</v>
      </c>
      <c r="T5450" t="s">
        <v>1320</v>
      </c>
      <c r="W5450" t="s">
        <v>38150</v>
      </c>
      <c r="X5450" t="s">
        <v>38</v>
      </c>
    </row>
    <row r="5451" spans="1:24" x14ac:dyDescent="0.3">
      <c r="A5451">
        <v>974922</v>
      </c>
      <c r="B5451">
        <v>156249</v>
      </c>
      <c r="C5451" t="s">
        <v>38151</v>
      </c>
      <c r="D5451" t="s">
        <v>38152</v>
      </c>
      <c r="F5451" t="s">
        <v>53</v>
      </c>
      <c r="G5451" t="s">
        <v>27</v>
      </c>
      <c r="H5451" t="s">
        <v>38153</v>
      </c>
      <c r="I5451" t="s">
        <v>38154</v>
      </c>
      <c r="J5451" t="s">
        <v>38155</v>
      </c>
      <c r="K5451">
        <v>103</v>
      </c>
      <c r="N5451" t="s">
        <v>31</v>
      </c>
      <c r="O5451" t="s">
        <v>32</v>
      </c>
      <c r="Q5451" t="s">
        <v>33</v>
      </c>
      <c r="R5451" t="s">
        <v>34</v>
      </c>
      <c r="S5451" t="s">
        <v>38156</v>
      </c>
      <c r="T5451" t="s">
        <v>223</v>
      </c>
      <c r="W5451" t="s">
        <v>19221</v>
      </c>
      <c r="X5451" t="s">
        <v>38</v>
      </c>
    </row>
    <row r="5452" spans="1:24" x14ac:dyDescent="0.3">
      <c r="A5452">
        <v>974924</v>
      </c>
      <c r="B5452" t="s">
        <v>38157</v>
      </c>
      <c r="C5452" t="s">
        <v>38158</v>
      </c>
      <c r="D5452" t="s">
        <v>38159</v>
      </c>
      <c r="F5452" t="s">
        <v>650</v>
      </c>
      <c r="G5452" t="s">
        <v>27</v>
      </c>
      <c r="H5452" t="s">
        <v>38160</v>
      </c>
      <c r="I5452" t="s">
        <v>38161</v>
      </c>
      <c r="J5452" t="s">
        <v>38162</v>
      </c>
      <c r="K5452">
        <v>98</v>
      </c>
      <c r="L5452" t="s">
        <v>38163</v>
      </c>
      <c r="N5452" t="s">
        <v>31</v>
      </c>
      <c r="O5452" t="s">
        <v>1557</v>
      </c>
      <c r="Q5452" t="s">
        <v>33</v>
      </c>
      <c r="R5452" t="s">
        <v>34</v>
      </c>
      <c r="S5452" t="s">
        <v>38164</v>
      </c>
      <c r="W5452" t="s">
        <v>38165</v>
      </c>
      <c r="X5452" t="s">
        <v>38</v>
      </c>
    </row>
    <row r="5453" spans="1:24" x14ac:dyDescent="0.3">
      <c r="A5453">
        <v>974925</v>
      </c>
      <c r="B5453" t="s">
        <v>38166</v>
      </c>
      <c r="C5453" t="s">
        <v>38167</v>
      </c>
      <c r="D5453" t="s">
        <v>38168</v>
      </c>
      <c r="F5453" t="s">
        <v>738</v>
      </c>
      <c r="G5453" t="s">
        <v>27</v>
      </c>
      <c r="H5453" t="s">
        <v>38169</v>
      </c>
      <c r="I5453" t="s">
        <v>38170</v>
      </c>
      <c r="J5453" t="s">
        <v>38171</v>
      </c>
      <c r="K5453">
        <v>108</v>
      </c>
      <c r="L5453" t="s">
        <v>2321</v>
      </c>
      <c r="N5453" t="s">
        <v>31</v>
      </c>
      <c r="O5453" t="s">
        <v>1548</v>
      </c>
      <c r="Q5453" t="s">
        <v>33</v>
      </c>
      <c r="R5453" t="s">
        <v>34</v>
      </c>
      <c r="S5453" t="s">
        <v>38172</v>
      </c>
      <c r="W5453" t="s">
        <v>28591</v>
      </c>
      <c r="X5453" t="s">
        <v>38</v>
      </c>
    </row>
    <row r="5454" spans="1:24" x14ac:dyDescent="0.3">
      <c r="A5454">
        <v>974926</v>
      </c>
      <c r="B5454" t="s">
        <v>38173</v>
      </c>
      <c r="C5454" t="s">
        <v>38174</v>
      </c>
      <c r="D5454" t="s">
        <v>38175</v>
      </c>
      <c r="F5454" t="s">
        <v>562</v>
      </c>
      <c r="G5454" t="s">
        <v>27</v>
      </c>
      <c r="H5454" t="s">
        <v>38176</v>
      </c>
      <c r="I5454" t="s">
        <v>38177</v>
      </c>
      <c r="J5454" t="s">
        <v>38178</v>
      </c>
      <c r="K5454">
        <v>97</v>
      </c>
      <c r="N5454" t="s">
        <v>31</v>
      </c>
      <c r="O5454" t="s">
        <v>1248</v>
      </c>
      <c r="R5454" t="s">
        <v>903</v>
      </c>
      <c r="S5454" t="s">
        <v>38179</v>
      </c>
      <c r="W5454" t="s">
        <v>38180</v>
      </c>
      <c r="X5454" t="s">
        <v>38</v>
      </c>
    </row>
    <row r="5455" spans="1:24" x14ac:dyDescent="0.3">
      <c r="A5455">
        <v>974927</v>
      </c>
      <c r="B5455">
        <v>218613</v>
      </c>
      <c r="C5455" t="s">
        <v>38181</v>
      </c>
      <c r="D5455" t="s">
        <v>38182</v>
      </c>
      <c r="E5455" t="s">
        <v>195</v>
      </c>
      <c r="F5455" t="s">
        <v>42</v>
      </c>
      <c r="G5455" t="s">
        <v>43</v>
      </c>
      <c r="H5455" t="s">
        <v>38183</v>
      </c>
      <c r="I5455" t="s">
        <v>38184</v>
      </c>
      <c r="J5455" t="s">
        <v>38185</v>
      </c>
      <c r="K5455">
        <v>9</v>
      </c>
      <c r="L5455" t="s">
        <v>38186</v>
      </c>
      <c r="N5455" t="s">
        <v>31</v>
      </c>
      <c r="O5455" t="s">
        <v>158</v>
      </c>
      <c r="Q5455" t="s">
        <v>33</v>
      </c>
      <c r="R5455" t="s">
        <v>34</v>
      </c>
      <c r="S5455" t="s">
        <v>38187</v>
      </c>
      <c r="W5455" t="s">
        <v>108</v>
      </c>
      <c r="X5455" t="s">
        <v>60</v>
      </c>
    </row>
    <row r="5456" spans="1:24" x14ac:dyDescent="0.3">
      <c r="A5456">
        <v>974928</v>
      </c>
      <c r="B5456" t="s">
        <v>38188</v>
      </c>
      <c r="C5456" t="s">
        <v>38189</v>
      </c>
      <c r="D5456" t="s">
        <v>38190</v>
      </c>
      <c r="E5456" t="s">
        <v>2632</v>
      </c>
      <c r="F5456" t="s">
        <v>320</v>
      </c>
      <c r="G5456" t="s">
        <v>27</v>
      </c>
      <c r="H5456" t="s">
        <v>38191</v>
      </c>
      <c r="I5456" t="s">
        <v>38192</v>
      </c>
      <c r="J5456" t="s">
        <v>38193</v>
      </c>
      <c r="K5456">
        <v>96</v>
      </c>
      <c r="M5456" t="s">
        <v>38194</v>
      </c>
      <c r="N5456" t="s">
        <v>31</v>
      </c>
      <c r="O5456" t="s">
        <v>1248</v>
      </c>
      <c r="Q5456" t="s">
        <v>33</v>
      </c>
      <c r="R5456" t="s">
        <v>34</v>
      </c>
      <c r="S5456" t="s">
        <v>38195</v>
      </c>
      <c r="W5456" t="s">
        <v>38196</v>
      </c>
      <c r="X5456" t="s">
        <v>38</v>
      </c>
    </row>
    <row r="5457" spans="1:24" x14ac:dyDescent="0.3">
      <c r="A5457">
        <v>974929</v>
      </c>
      <c r="B5457">
        <v>282388</v>
      </c>
      <c r="C5457" t="s">
        <v>38197</v>
      </c>
      <c r="D5457" t="s">
        <v>38198</v>
      </c>
      <c r="F5457" t="s">
        <v>970</v>
      </c>
      <c r="G5457" t="s">
        <v>43</v>
      </c>
      <c r="H5457" t="s">
        <v>38199</v>
      </c>
      <c r="I5457" t="s">
        <v>38200</v>
      </c>
      <c r="J5457" t="s">
        <v>38201</v>
      </c>
      <c r="K5457">
        <v>94</v>
      </c>
      <c r="L5457" t="s">
        <v>1160</v>
      </c>
      <c r="N5457" t="s">
        <v>31</v>
      </c>
      <c r="O5457" t="s">
        <v>1548</v>
      </c>
      <c r="Q5457" t="s">
        <v>33</v>
      </c>
      <c r="R5457" t="s">
        <v>34</v>
      </c>
      <c r="S5457" t="s">
        <v>38202</v>
      </c>
      <c r="W5457" t="s">
        <v>38203</v>
      </c>
      <c r="X5457" t="s">
        <v>38</v>
      </c>
    </row>
    <row r="5458" spans="1:24" x14ac:dyDescent="0.3">
      <c r="A5458">
        <v>974930</v>
      </c>
      <c r="B5458">
        <v>288927</v>
      </c>
      <c r="C5458" t="s">
        <v>38204</v>
      </c>
      <c r="D5458" t="s">
        <v>38205</v>
      </c>
      <c r="E5458" t="s">
        <v>185</v>
      </c>
      <c r="F5458" t="s">
        <v>102</v>
      </c>
      <c r="G5458" t="s">
        <v>27</v>
      </c>
      <c r="H5458" t="s">
        <v>38206</v>
      </c>
      <c r="I5458" t="s">
        <v>38207</v>
      </c>
      <c r="J5458" t="s">
        <v>38208</v>
      </c>
      <c r="K5458">
        <v>33</v>
      </c>
      <c r="L5458" t="s">
        <v>10234</v>
      </c>
      <c r="N5458" t="s">
        <v>31</v>
      </c>
      <c r="O5458" t="s">
        <v>47</v>
      </c>
      <c r="Q5458" t="s">
        <v>33</v>
      </c>
      <c r="R5458" t="s">
        <v>34</v>
      </c>
      <c r="S5458" t="s">
        <v>38209</v>
      </c>
      <c r="W5458" t="s">
        <v>38210</v>
      </c>
      <c r="X5458" t="s">
        <v>60</v>
      </c>
    </row>
    <row r="5459" spans="1:24" x14ac:dyDescent="0.3">
      <c r="A5459">
        <v>974931</v>
      </c>
      <c r="B5459">
        <v>248975</v>
      </c>
      <c r="C5459" t="s">
        <v>38211</v>
      </c>
      <c r="D5459" t="s">
        <v>38212</v>
      </c>
      <c r="E5459" t="s">
        <v>195</v>
      </c>
      <c r="F5459" t="s">
        <v>1583</v>
      </c>
      <c r="G5459" t="s">
        <v>43</v>
      </c>
      <c r="H5459" t="s">
        <v>38213</v>
      </c>
      <c r="I5459" t="s">
        <v>38214</v>
      </c>
      <c r="J5459" t="s">
        <v>38215</v>
      </c>
      <c r="K5459">
        <v>98</v>
      </c>
      <c r="N5459" t="s">
        <v>31</v>
      </c>
      <c r="O5459" t="s">
        <v>1248</v>
      </c>
      <c r="Q5459" t="s">
        <v>33</v>
      </c>
      <c r="R5459" t="s">
        <v>34</v>
      </c>
      <c r="S5459" t="s">
        <v>38216</v>
      </c>
      <c r="T5459" t="s">
        <v>717</v>
      </c>
      <c r="W5459" t="s">
        <v>38217</v>
      </c>
      <c r="X5459" t="s">
        <v>38</v>
      </c>
    </row>
    <row r="5460" spans="1:24" x14ac:dyDescent="0.3">
      <c r="A5460">
        <v>974934</v>
      </c>
      <c r="B5460" t="s">
        <v>38218</v>
      </c>
      <c r="C5460" t="s">
        <v>38219</v>
      </c>
      <c r="D5460" t="s">
        <v>38220</v>
      </c>
      <c r="F5460" t="s">
        <v>196</v>
      </c>
      <c r="G5460" t="s">
        <v>43</v>
      </c>
      <c r="H5460" t="s">
        <v>38221</v>
      </c>
      <c r="I5460" t="s">
        <v>38222</v>
      </c>
      <c r="J5460" t="s">
        <v>38223</v>
      </c>
      <c r="K5460">
        <v>85</v>
      </c>
      <c r="L5460" t="s">
        <v>1739</v>
      </c>
      <c r="N5460" t="s">
        <v>31</v>
      </c>
      <c r="O5460" t="s">
        <v>1548</v>
      </c>
      <c r="Q5460" t="s">
        <v>33</v>
      </c>
      <c r="R5460" t="s">
        <v>34</v>
      </c>
      <c r="S5460" t="s">
        <v>38224</v>
      </c>
      <c r="T5460" t="s">
        <v>4963</v>
      </c>
      <c r="W5460" t="s">
        <v>38225</v>
      </c>
      <c r="X5460" t="s">
        <v>38</v>
      </c>
    </row>
    <row r="5461" spans="1:24" x14ac:dyDescent="0.3">
      <c r="A5461">
        <v>974935</v>
      </c>
      <c r="B5461">
        <v>208969</v>
      </c>
      <c r="C5461" t="s">
        <v>35986</v>
      </c>
      <c r="D5461" t="s">
        <v>35987</v>
      </c>
      <c r="F5461" t="s">
        <v>514</v>
      </c>
      <c r="G5461" t="s">
        <v>43</v>
      </c>
      <c r="H5461" t="s">
        <v>38226</v>
      </c>
      <c r="I5461" t="s">
        <v>38226</v>
      </c>
      <c r="J5461" t="s">
        <v>38227</v>
      </c>
      <c r="K5461">
        <v>0</v>
      </c>
      <c r="N5461" t="s">
        <v>31</v>
      </c>
      <c r="Q5461" t="s">
        <v>33</v>
      </c>
      <c r="R5461" t="s">
        <v>34</v>
      </c>
      <c r="S5461" t="s">
        <v>35991</v>
      </c>
      <c r="T5461" t="s">
        <v>308</v>
      </c>
      <c r="W5461" t="s">
        <v>1510</v>
      </c>
    </row>
    <row r="5462" spans="1:24" x14ac:dyDescent="0.3">
      <c r="A5462">
        <v>974937</v>
      </c>
      <c r="B5462" t="s">
        <v>38228</v>
      </c>
      <c r="C5462" t="s">
        <v>38229</v>
      </c>
      <c r="D5462" t="s">
        <v>38230</v>
      </c>
      <c r="E5462" t="s">
        <v>2632</v>
      </c>
      <c r="F5462" t="s">
        <v>1001</v>
      </c>
      <c r="G5462" t="s">
        <v>27</v>
      </c>
      <c r="H5462" t="s">
        <v>38231</v>
      </c>
      <c r="I5462" t="s">
        <v>38232</v>
      </c>
      <c r="J5462" t="s">
        <v>38233</v>
      </c>
      <c r="K5462">
        <v>4</v>
      </c>
      <c r="N5462" t="s">
        <v>31</v>
      </c>
      <c r="O5462" t="s">
        <v>32</v>
      </c>
      <c r="Q5462" t="s">
        <v>33</v>
      </c>
      <c r="R5462" t="s">
        <v>34</v>
      </c>
      <c r="S5462" t="s">
        <v>38234</v>
      </c>
      <c r="T5462" t="s">
        <v>1698</v>
      </c>
      <c r="W5462" t="s">
        <v>38235</v>
      </c>
    </row>
    <row r="5463" spans="1:24" x14ac:dyDescent="0.3">
      <c r="A5463">
        <v>974938</v>
      </c>
      <c r="B5463" t="s">
        <v>19910</v>
      </c>
      <c r="C5463" t="s">
        <v>19911</v>
      </c>
      <c r="D5463" t="s">
        <v>19912</v>
      </c>
      <c r="F5463" t="s">
        <v>356</v>
      </c>
      <c r="G5463" t="s">
        <v>43</v>
      </c>
      <c r="H5463" t="s">
        <v>38236</v>
      </c>
      <c r="I5463" t="s">
        <v>38237</v>
      </c>
      <c r="J5463" t="s">
        <v>38238</v>
      </c>
      <c r="K5463">
        <v>69</v>
      </c>
      <c r="L5463" t="s">
        <v>489</v>
      </c>
      <c r="N5463" t="s">
        <v>31</v>
      </c>
      <c r="O5463" t="s">
        <v>1548</v>
      </c>
      <c r="Q5463" t="s">
        <v>33</v>
      </c>
      <c r="R5463" t="s">
        <v>34</v>
      </c>
      <c r="S5463" t="s">
        <v>19915</v>
      </c>
      <c r="W5463" t="s">
        <v>38239</v>
      </c>
      <c r="X5463" t="s">
        <v>38</v>
      </c>
    </row>
    <row r="5464" spans="1:24" x14ac:dyDescent="0.3">
      <c r="A5464">
        <v>974939</v>
      </c>
      <c r="B5464" t="s">
        <v>38240</v>
      </c>
      <c r="C5464" t="s">
        <v>38241</v>
      </c>
      <c r="D5464" t="s">
        <v>38242</v>
      </c>
      <c r="F5464" t="s">
        <v>738</v>
      </c>
      <c r="G5464" t="s">
        <v>43</v>
      </c>
      <c r="H5464" t="s">
        <v>38243</v>
      </c>
      <c r="I5464" t="s">
        <v>38244</v>
      </c>
      <c r="J5464" t="s">
        <v>38245</v>
      </c>
      <c r="K5464">
        <v>24</v>
      </c>
      <c r="L5464" t="s">
        <v>2931</v>
      </c>
      <c r="N5464" t="s">
        <v>31</v>
      </c>
      <c r="O5464" t="s">
        <v>1548</v>
      </c>
      <c r="Q5464" t="s">
        <v>33</v>
      </c>
      <c r="R5464" t="s">
        <v>34</v>
      </c>
      <c r="S5464" t="s">
        <v>38246</v>
      </c>
      <c r="W5464" t="s">
        <v>38247</v>
      </c>
      <c r="X5464" t="s">
        <v>60</v>
      </c>
    </row>
    <row r="5465" spans="1:24" x14ac:dyDescent="0.3">
      <c r="A5465">
        <v>974940</v>
      </c>
      <c r="B5465" t="s">
        <v>38248</v>
      </c>
      <c r="C5465" t="s">
        <v>38249</v>
      </c>
      <c r="D5465" t="s">
        <v>38250</v>
      </c>
      <c r="F5465" t="s">
        <v>356</v>
      </c>
      <c r="G5465" t="s">
        <v>38251</v>
      </c>
      <c r="H5465" t="s">
        <v>38252</v>
      </c>
      <c r="I5465" t="s">
        <v>38253</v>
      </c>
      <c r="J5465" t="s">
        <v>38254</v>
      </c>
      <c r="K5465">
        <v>59</v>
      </c>
      <c r="N5465" t="s">
        <v>31</v>
      </c>
      <c r="O5465" t="s">
        <v>47</v>
      </c>
      <c r="Q5465" t="s">
        <v>33</v>
      </c>
      <c r="R5465" t="s">
        <v>34</v>
      </c>
      <c r="S5465" t="s">
        <v>38255</v>
      </c>
      <c r="T5465" t="s">
        <v>23424</v>
      </c>
      <c r="W5465" t="s">
        <v>38256</v>
      </c>
      <c r="X5465" t="s">
        <v>38</v>
      </c>
    </row>
    <row r="5466" spans="1:24" x14ac:dyDescent="0.3">
      <c r="A5466">
        <v>974941</v>
      </c>
      <c r="B5466" t="s">
        <v>38257</v>
      </c>
      <c r="C5466" t="s">
        <v>38258</v>
      </c>
      <c r="D5466" t="s">
        <v>38259</v>
      </c>
      <c r="F5466" t="s">
        <v>668</v>
      </c>
      <c r="G5466" t="s">
        <v>43</v>
      </c>
      <c r="H5466" t="s">
        <v>38260</v>
      </c>
      <c r="I5466" t="s">
        <v>38261</v>
      </c>
      <c r="J5466" t="s">
        <v>38262</v>
      </c>
      <c r="K5466">
        <v>61</v>
      </c>
      <c r="L5466" t="s">
        <v>38263</v>
      </c>
      <c r="N5466" t="s">
        <v>31</v>
      </c>
      <c r="O5466" t="s">
        <v>1548</v>
      </c>
      <c r="Q5466" t="s">
        <v>33</v>
      </c>
      <c r="R5466" t="s">
        <v>34</v>
      </c>
      <c r="S5466" t="s">
        <v>38264</v>
      </c>
      <c r="T5466" t="s">
        <v>503</v>
      </c>
      <c r="W5466" t="s">
        <v>38265</v>
      </c>
      <c r="X5466" t="s">
        <v>38</v>
      </c>
    </row>
    <row r="5467" spans="1:24" x14ac:dyDescent="0.3">
      <c r="A5467">
        <v>974942</v>
      </c>
      <c r="B5467" t="s">
        <v>38266</v>
      </c>
      <c r="C5467" t="s">
        <v>38267</v>
      </c>
      <c r="D5467" t="s">
        <v>38268</v>
      </c>
      <c r="F5467" t="s">
        <v>1911</v>
      </c>
      <c r="G5467" t="s">
        <v>43</v>
      </c>
      <c r="H5467" t="s">
        <v>38269</v>
      </c>
      <c r="I5467" t="s">
        <v>38270</v>
      </c>
      <c r="J5467" t="s">
        <v>38271</v>
      </c>
      <c r="K5467">
        <v>61</v>
      </c>
      <c r="N5467" t="s">
        <v>31</v>
      </c>
      <c r="O5467" t="s">
        <v>32</v>
      </c>
      <c r="Q5467" t="s">
        <v>33</v>
      </c>
      <c r="R5467" t="s">
        <v>34</v>
      </c>
      <c r="S5467" t="s">
        <v>38272</v>
      </c>
      <c r="T5467" t="s">
        <v>38273</v>
      </c>
      <c r="W5467" t="s">
        <v>4422</v>
      </c>
      <c r="X5467" t="s">
        <v>38</v>
      </c>
    </row>
    <row r="5468" spans="1:24" x14ac:dyDescent="0.3">
      <c r="A5468">
        <v>974943</v>
      </c>
      <c r="B5468" t="s">
        <v>20257</v>
      </c>
      <c r="C5468" t="s">
        <v>20258</v>
      </c>
      <c r="D5468" t="s">
        <v>20259</v>
      </c>
      <c r="F5468" t="s">
        <v>1911</v>
      </c>
      <c r="G5468" t="s">
        <v>27</v>
      </c>
      <c r="H5468" t="s">
        <v>38274</v>
      </c>
      <c r="I5468" t="s">
        <v>38275</v>
      </c>
      <c r="J5468" t="s">
        <v>38276</v>
      </c>
      <c r="K5468">
        <v>43</v>
      </c>
      <c r="N5468" t="s">
        <v>31</v>
      </c>
      <c r="O5468" t="s">
        <v>47</v>
      </c>
      <c r="Q5468" t="s">
        <v>33</v>
      </c>
      <c r="R5468" t="s">
        <v>34</v>
      </c>
      <c r="S5468" t="s">
        <v>20263</v>
      </c>
      <c r="T5468" t="s">
        <v>7705</v>
      </c>
      <c r="W5468" t="s">
        <v>38277</v>
      </c>
      <c r="X5468" t="s">
        <v>38</v>
      </c>
    </row>
    <row r="5469" spans="1:24" x14ac:dyDescent="0.3">
      <c r="A5469">
        <v>974944</v>
      </c>
      <c r="B5469" t="s">
        <v>38278</v>
      </c>
      <c r="C5469" t="s">
        <v>38279</v>
      </c>
      <c r="D5469" t="s">
        <v>38280</v>
      </c>
      <c r="F5469" t="s">
        <v>356</v>
      </c>
      <c r="G5469" t="s">
        <v>43</v>
      </c>
      <c r="H5469" t="s">
        <v>38281</v>
      </c>
      <c r="I5469" t="s">
        <v>38282</v>
      </c>
      <c r="J5469" t="s">
        <v>38283</v>
      </c>
      <c r="K5469">
        <v>3</v>
      </c>
      <c r="L5469" t="s">
        <v>38284</v>
      </c>
      <c r="N5469" t="s">
        <v>31</v>
      </c>
      <c r="O5469" t="s">
        <v>158</v>
      </c>
      <c r="Q5469" t="s">
        <v>33</v>
      </c>
      <c r="R5469" t="s">
        <v>34</v>
      </c>
      <c r="S5469" t="s">
        <v>38285</v>
      </c>
      <c r="W5469" t="s">
        <v>38286</v>
      </c>
      <c r="X5469" t="s">
        <v>1251</v>
      </c>
    </row>
    <row r="5470" spans="1:24" x14ac:dyDescent="0.3">
      <c r="A5470">
        <v>974946</v>
      </c>
      <c r="B5470" t="s">
        <v>38287</v>
      </c>
      <c r="C5470" t="s">
        <v>38288</v>
      </c>
      <c r="D5470" t="s">
        <v>38289</v>
      </c>
      <c r="F5470" t="s">
        <v>165</v>
      </c>
      <c r="G5470" t="s">
        <v>27</v>
      </c>
      <c r="H5470" t="s">
        <v>38290</v>
      </c>
      <c r="I5470" t="s">
        <v>38291</v>
      </c>
      <c r="J5470" t="s">
        <v>38292</v>
      </c>
      <c r="K5470">
        <v>34</v>
      </c>
      <c r="N5470" t="s">
        <v>31</v>
      </c>
      <c r="O5470" t="s">
        <v>47</v>
      </c>
      <c r="Q5470" t="s">
        <v>33</v>
      </c>
      <c r="R5470" t="s">
        <v>34</v>
      </c>
      <c r="S5470" t="s">
        <v>87</v>
      </c>
      <c r="W5470" t="s">
        <v>38293</v>
      </c>
      <c r="X5470" t="s">
        <v>38</v>
      </c>
    </row>
    <row r="5471" spans="1:24" x14ac:dyDescent="0.3">
      <c r="A5471">
        <v>974947</v>
      </c>
      <c r="B5471" t="s">
        <v>38294</v>
      </c>
      <c r="C5471" t="s">
        <v>38295</v>
      </c>
      <c r="D5471" t="s">
        <v>38296</v>
      </c>
      <c r="F5471" t="s">
        <v>292</v>
      </c>
      <c r="G5471" t="s">
        <v>27</v>
      </c>
      <c r="H5471" t="s">
        <v>38297</v>
      </c>
      <c r="I5471" t="s">
        <v>38298</v>
      </c>
      <c r="J5471" t="s">
        <v>38299</v>
      </c>
      <c r="K5471">
        <v>32</v>
      </c>
      <c r="N5471" t="s">
        <v>31</v>
      </c>
      <c r="O5471" t="s">
        <v>32</v>
      </c>
      <c r="Q5471" t="s">
        <v>33</v>
      </c>
      <c r="R5471" t="s">
        <v>34</v>
      </c>
      <c r="S5471" t="s">
        <v>38300</v>
      </c>
      <c r="T5471" t="s">
        <v>25329</v>
      </c>
      <c r="W5471" t="s">
        <v>38301</v>
      </c>
      <c r="X5471" t="s">
        <v>38</v>
      </c>
    </row>
    <row r="5472" spans="1:24" x14ac:dyDescent="0.3">
      <c r="A5472">
        <v>974948</v>
      </c>
      <c r="B5472" t="s">
        <v>38302</v>
      </c>
      <c r="C5472" t="s">
        <v>38303</v>
      </c>
      <c r="D5472" t="s">
        <v>38304</v>
      </c>
      <c r="E5472" t="s">
        <v>1432</v>
      </c>
      <c r="F5472" t="s">
        <v>42</v>
      </c>
      <c r="G5472" t="s">
        <v>43</v>
      </c>
      <c r="H5472" t="s">
        <v>38305</v>
      </c>
      <c r="I5472" t="s">
        <v>38306</v>
      </c>
      <c r="J5472" t="s">
        <v>38307</v>
      </c>
      <c r="K5472">
        <v>35</v>
      </c>
      <c r="M5472" t="s">
        <v>5332</v>
      </c>
      <c r="N5472" t="s">
        <v>31</v>
      </c>
      <c r="O5472" t="s">
        <v>1248</v>
      </c>
      <c r="Q5472" t="s">
        <v>33</v>
      </c>
      <c r="R5472" t="s">
        <v>34</v>
      </c>
      <c r="S5472" t="s">
        <v>38308</v>
      </c>
      <c r="W5472" t="s">
        <v>38309</v>
      </c>
      <c r="X5472" t="s">
        <v>38</v>
      </c>
    </row>
    <row r="5473" spans="1:24" x14ac:dyDescent="0.3">
      <c r="A5473">
        <v>974949</v>
      </c>
      <c r="B5473">
        <v>291307</v>
      </c>
      <c r="C5473" t="s">
        <v>38310</v>
      </c>
      <c r="D5473" t="s">
        <v>38311</v>
      </c>
      <c r="F5473" t="s">
        <v>102</v>
      </c>
      <c r="G5473" t="s">
        <v>43</v>
      </c>
      <c r="H5473" t="s">
        <v>38312</v>
      </c>
      <c r="I5473" t="s">
        <v>38313</v>
      </c>
      <c r="J5473" t="s">
        <v>38314</v>
      </c>
      <c r="K5473">
        <v>35</v>
      </c>
      <c r="L5473" t="s">
        <v>38315</v>
      </c>
      <c r="N5473" t="s">
        <v>31</v>
      </c>
      <c r="O5473" t="s">
        <v>1548</v>
      </c>
      <c r="Q5473" t="s">
        <v>33</v>
      </c>
      <c r="R5473" t="s">
        <v>34</v>
      </c>
      <c r="S5473" t="s">
        <v>38316</v>
      </c>
      <c r="T5473" t="s">
        <v>36</v>
      </c>
      <c r="W5473" t="s">
        <v>38317</v>
      </c>
      <c r="X5473" t="s">
        <v>38</v>
      </c>
    </row>
    <row r="5474" spans="1:24" x14ac:dyDescent="0.3">
      <c r="A5474">
        <v>974950</v>
      </c>
      <c r="B5474">
        <v>296368</v>
      </c>
      <c r="C5474" t="s">
        <v>38318</v>
      </c>
      <c r="D5474" t="s">
        <v>38319</v>
      </c>
      <c r="F5474" t="s">
        <v>320</v>
      </c>
      <c r="G5474" t="s">
        <v>27</v>
      </c>
      <c r="H5474" t="s">
        <v>38320</v>
      </c>
      <c r="I5474" t="s">
        <v>38321</v>
      </c>
      <c r="J5474" t="s">
        <v>38322</v>
      </c>
      <c r="K5474">
        <v>32</v>
      </c>
      <c r="L5474" t="s">
        <v>566</v>
      </c>
      <c r="N5474" t="s">
        <v>31</v>
      </c>
      <c r="O5474" t="s">
        <v>158</v>
      </c>
      <c r="Q5474" t="s">
        <v>33</v>
      </c>
      <c r="R5474" t="s">
        <v>34</v>
      </c>
      <c r="S5474" t="s">
        <v>38323</v>
      </c>
      <c r="T5474" t="s">
        <v>646</v>
      </c>
      <c r="W5474" t="s">
        <v>3399</v>
      </c>
      <c r="X5474" t="s">
        <v>38</v>
      </c>
    </row>
    <row r="5475" spans="1:24" x14ac:dyDescent="0.3">
      <c r="A5475">
        <v>974954</v>
      </c>
      <c r="B5475">
        <v>257962</v>
      </c>
      <c r="C5475" t="s">
        <v>38324</v>
      </c>
      <c r="D5475" t="s">
        <v>38325</v>
      </c>
      <c r="E5475" t="s">
        <v>185</v>
      </c>
      <c r="F5475" t="s">
        <v>507</v>
      </c>
      <c r="G5475" t="s">
        <v>43</v>
      </c>
      <c r="H5475" t="s">
        <v>38326</v>
      </c>
      <c r="I5475" t="s">
        <v>38327</v>
      </c>
      <c r="J5475" t="s">
        <v>38328</v>
      </c>
      <c r="K5475">
        <v>15</v>
      </c>
      <c r="L5475" t="s">
        <v>1876</v>
      </c>
      <c r="N5475" t="s">
        <v>31</v>
      </c>
      <c r="O5475" t="s">
        <v>158</v>
      </c>
      <c r="Q5475" t="s">
        <v>33</v>
      </c>
      <c r="R5475" t="s">
        <v>34</v>
      </c>
      <c r="S5475" t="s">
        <v>38329</v>
      </c>
      <c r="T5475" t="s">
        <v>38330</v>
      </c>
      <c r="W5475" t="s">
        <v>718</v>
      </c>
      <c r="X5475" t="s">
        <v>38</v>
      </c>
    </row>
    <row r="5476" spans="1:24" x14ac:dyDescent="0.3">
      <c r="A5476">
        <v>974956</v>
      </c>
      <c r="B5476">
        <v>84610</v>
      </c>
      <c r="C5476" t="s">
        <v>38331</v>
      </c>
      <c r="D5476" t="s">
        <v>38332</v>
      </c>
      <c r="F5476" t="s">
        <v>463</v>
      </c>
      <c r="G5476" t="s">
        <v>43</v>
      </c>
      <c r="H5476" t="s">
        <v>38333</v>
      </c>
      <c r="I5476" t="s">
        <v>38334</v>
      </c>
      <c r="J5476" t="s">
        <v>38335</v>
      </c>
      <c r="K5476">
        <v>95</v>
      </c>
      <c r="N5476" t="s">
        <v>31</v>
      </c>
      <c r="O5476" t="s">
        <v>47</v>
      </c>
      <c r="Q5476" t="s">
        <v>33</v>
      </c>
      <c r="R5476" t="s">
        <v>34</v>
      </c>
      <c r="S5476" t="s">
        <v>38336</v>
      </c>
      <c r="T5476" t="s">
        <v>6484</v>
      </c>
      <c r="W5476" t="s">
        <v>1852</v>
      </c>
      <c r="X5476" t="s">
        <v>38</v>
      </c>
    </row>
    <row r="5477" spans="1:24" x14ac:dyDescent="0.3">
      <c r="A5477">
        <v>974957</v>
      </c>
      <c r="B5477">
        <v>280099</v>
      </c>
      <c r="C5477" t="s">
        <v>38337</v>
      </c>
      <c r="D5477" t="s">
        <v>38338</v>
      </c>
      <c r="F5477" t="s">
        <v>165</v>
      </c>
      <c r="G5477" t="s">
        <v>27</v>
      </c>
      <c r="H5477" t="s">
        <v>38339</v>
      </c>
      <c r="I5477" t="s">
        <v>38340</v>
      </c>
      <c r="J5477" t="s">
        <v>38341</v>
      </c>
      <c r="K5477">
        <v>90</v>
      </c>
      <c r="L5477" t="s">
        <v>15678</v>
      </c>
      <c r="N5477" t="s">
        <v>31</v>
      </c>
      <c r="O5477" t="s">
        <v>1548</v>
      </c>
      <c r="Q5477" t="s">
        <v>33</v>
      </c>
      <c r="R5477" t="s">
        <v>34</v>
      </c>
      <c r="S5477" t="s">
        <v>38342</v>
      </c>
      <c r="W5477" t="s">
        <v>20765</v>
      </c>
      <c r="X5477" t="s">
        <v>38</v>
      </c>
    </row>
    <row r="5478" spans="1:24" x14ac:dyDescent="0.3">
      <c r="A5478">
        <v>974959</v>
      </c>
      <c r="B5478" t="s">
        <v>38343</v>
      </c>
      <c r="C5478" t="s">
        <v>38344</v>
      </c>
      <c r="D5478" t="s">
        <v>38345</v>
      </c>
      <c r="F5478" t="s">
        <v>281</v>
      </c>
      <c r="G5478" t="s">
        <v>27</v>
      </c>
      <c r="H5478" t="s">
        <v>38346</v>
      </c>
      <c r="I5478" t="s">
        <v>38347</v>
      </c>
      <c r="J5478" t="s">
        <v>38348</v>
      </c>
      <c r="K5478">
        <v>89</v>
      </c>
      <c r="L5478" t="s">
        <v>38349</v>
      </c>
      <c r="N5478" t="s">
        <v>31</v>
      </c>
      <c r="O5478" t="s">
        <v>158</v>
      </c>
      <c r="Q5478" t="s">
        <v>33</v>
      </c>
      <c r="R5478" t="s">
        <v>34</v>
      </c>
      <c r="S5478" t="s">
        <v>38350</v>
      </c>
      <c r="T5478" t="s">
        <v>21412</v>
      </c>
      <c r="W5478" t="s">
        <v>20036</v>
      </c>
      <c r="X5478" t="s">
        <v>38</v>
      </c>
    </row>
    <row r="5479" spans="1:24" x14ac:dyDescent="0.3">
      <c r="A5479">
        <v>974961</v>
      </c>
      <c r="B5479" t="s">
        <v>38351</v>
      </c>
      <c r="C5479" t="s">
        <v>38352</v>
      </c>
      <c r="D5479" t="s">
        <v>38353</v>
      </c>
      <c r="F5479" t="s">
        <v>738</v>
      </c>
      <c r="G5479" t="s">
        <v>43</v>
      </c>
      <c r="H5479" t="s">
        <v>38354</v>
      </c>
      <c r="I5479" t="s">
        <v>38355</v>
      </c>
      <c r="J5479" t="s">
        <v>38356</v>
      </c>
      <c r="K5479">
        <v>95</v>
      </c>
      <c r="L5479" t="s">
        <v>489</v>
      </c>
      <c r="N5479" t="s">
        <v>31</v>
      </c>
      <c r="O5479" t="s">
        <v>1548</v>
      </c>
      <c r="Q5479" t="s">
        <v>33</v>
      </c>
      <c r="R5479" t="s">
        <v>34</v>
      </c>
      <c r="S5479" t="s">
        <v>38357</v>
      </c>
      <c r="W5479" t="s">
        <v>38358</v>
      </c>
      <c r="X5479" t="s">
        <v>38</v>
      </c>
    </row>
    <row r="5480" spans="1:24" x14ac:dyDescent="0.3">
      <c r="A5480">
        <v>974962</v>
      </c>
      <c r="B5480" t="s">
        <v>34917</v>
      </c>
      <c r="C5480" t="s">
        <v>34918</v>
      </c>
      <c r="D5480" t="s">
        <v>34919</v>
      </c>
      <c r="F5480" t="s">
        <v>1042</v>
      </c>
      <c r="G5480" t="s">
        <v>43</v>
      </c>
      <c r="H5480" t="s">
        <v>38359</v>
      </c>
      <c r="I5480" t="s">
        <v>38360</v>
      </c>
      <c r="J5480" t="s">
        <v>38361</v>
      </c>
      <c r="K5480">
        <v>95</v>
      </c>
      <c r="M5480" t="s">
        <v>38362</v>
      </c>
      <c r="N5480" t="s">
        <v>31</v>
      </c>
      <c r="O5480" t="s">
        <v>1248</v>
      </c>
      <c r="Q5480" t="s">
        <v>33</v>
      </c>
      <c r="R5480" t="s">
        <v>34</v>
      </c>
      <c r="S5480" t="s">
        <v>34923</v>
      </c>
      <c r="T5480" t="s">
        <v>13701</v>
      </c>
      <c r="W5480" t="s">
        <v>38363</v>
      </c>
      <c r="X5480" t="s">
        <v>38</v>
      </c>
    </row>
    <row r="5481" spans="1:24" x14ac:dyDescent="0.3">
      <c r="A5481">
        <v>974963</v>
      </c>
      <c r="B5481">
        <v>202755</v>
      </c>
      <c r="C5481" t="s">
        <v>38364</v>
      </c>
      <c r="D5481" t="s">
        <v>38365</v>
      </c>
      <c r="F5481" t="s">
        <v>365</v>
      </c>
      <c r="G5481" t="s">
        <v>43</v>
      </c>
      <c r="H5481" t="s">
        <v>38366</v>
      </c>
      <c r="I5481" t="s">
        <v>38367</v>
      </c>
      <c r="J5481" t="s">
        <v>38368</v>
      </c>
      <c r="K5481">
        <v>59</v>
      </c>
      <c r="L5481" t="s">
        <v>5038</v>
      </c>
      <c r="N5481" t="s">
        <v>31</v>
      </c>
      <c r="O5481" t="s">
        <v>1548</v>
      </c>
      <c r="Q5481" t="s">
        <v>33</v>
      </c>
      <c r="R5481" t="s">
        <v>34</v>
      </c>
      <c r="S5481" t="s">
        <v>38369</v>
      </c>
      <c r="W5481" t="s">
        <v>38370</v>
      </c>
      <c r="X5481" t="s">
        <v>60</v>
      </c>
    </row>
    <row r="5482" spans="1:24" x14ac:dyDescent="0.3">
      <c r="A5482">
        <v>974964</v>
      </c>
      <c r="B5482" t="s">
        <v>35936</v>
      </c>
      <c r="C5482" t="s">
        <v>35937</v>
      </c>
      <c r="D5482" t="s">
        <v>35938</v>
      </c>
      <c r="E5482" t="s">
        <v>140</v>
      </c>
      <c r="F5482" t="s">
        <v>668</v>
      </c>
      <c r="G5482" t="s">
        <v>27</v>
      </c>
      <c r="H5482" t="s">
        <v>38371</v>
      </c>
      <c r="I5482" t="s">
        <v>38372</v>
      </c>
      <c r="J5482" t="s">
        <v>38373</v>
      </c>
      <c r="K5482">
        <v>71</v>
      </c>
      <c r="L5482" t="s">
        <v>4830</v>
      </c>
      <c r="N5482" t="s">
        <v>31</v>
      </c>
      <c r="O5482" t="s">
        <v>158</v>
      </c>
      <c r="Q5482" t="s">
        <v>33</v>
      </c>
      <c r="R5482" t="s">
        <v>34</v>
      </c>
      <c r="S5482" t="s">
        <v>35943</v>
      </c>
      <c r="W5482" t="s">
        <v>38374</v>
      </c>
      <c r="X5482" t="s">
        <v>38</v>
      </c>
    </row>
    <row r="5483" spans="1:24" x14ac:dyDescent="0.3">
      <c r="A5483">
        <v>974965</v>
      </c>
      <c r="B5483" t="s">
        <v>38375</v>
      </c>
      <c r="C5483" t="s">
        <v>38376</v>
      </c>
      <c r="D5483" t="s">
        <v>38377</v>
      </c>
      <c r="F5483" t="s">
        <v>970</v>
      </c>
      <c r="G5483" t="s">
        <v>27</v>
      </c>
      <c r="H5483" t="s">
        <v>38378</v>
      </c>
      <c r="I5483" t="s">
        <v>38379</v>
      </c>
      <c r="J5483" t="s">
        <v>38380</v>
      </c>
      <c r="K5483">
        <v>74</v>
      </c>
      <c r="N5483" t="s">
        <v>31</v>
      </c>
      <c r="O5483" t="s">
        <v>32</v>
      </c>
      <c r="Q5483" t="s">
        <v>33</v>
      </c>
      <c r="R5483" t="s">
        <v>34</v>
      </c>
      <c r="S5483" t="s">
        <v>38381</v>
      </c>
      <c r="T5483" t="s">
        <v>38382</v>
      </c>
      <c r="W5483" t="s">
        <v>38383</v>
      </c>
      <c r="X5483" t="s">
        <v>38</v>
      </c>
    </row>
    <row r="5484" spans="1:24" x14ac:dyDescent="0.3">
      <c r="A5484">
        <v>974966</v>
      </c>
      <c r="B5484">
        <v>299581</v>
      </c>
      <c r="C5484" t="s">
        <v>34883</v>
      </c>
      <c r="D5484" t="s">
        <v>34884</v>
      </c>
      <c r="E5484" t="s">
        <v>195</v>
      </c>
      <c r="F5484" t="s">
        <v>365</v>
      </c>
      <c r="G5484" t="s">
        <v>43</v>
      </c>
      <c r="H5484" t="s">
        <v>38384</v>
      </c>
      <c r="I5484" t="s">
        <v>38385</v>
      </c>
      <c r="J5484" t="s">
        <v>38386</v>
      </c>
      <c r="K5484">
        <v>58</v>
      </c>
      <c r="L5484" t="s">
        <v>2321</v>
      </c>
      <c r="N5484" t="s">
        <v>31</v>
      </c>
      <c r="O5484" t="s">
        <v>1548</v>
      </c>
      <c r="Q5484" t="s">
        <v>33</v>
      </c>
      <c r="R5484" t="s">
        <v>34</v>
      </c>
      <c r="S5484" t="s">
        <v>34888</v>
      </c>
      <c r="W5484" t="s">
        <v>38387</v>
      </c>
      <c r="X5484" t="s">
        <v>38</v>
      </c>
    </row>
    <row r="5485" spans="1:24" x14ac:dyDescent="0.3">
      <c r="A5485">
        <v>974967</v>
      </c>
      <c r="B5485">
        <v>304921</v>
      </c>
      <c r="C5485" t="s">
        <v>38388</v>
      </c>
      <c r="D5485" t="s">
        <v>38389</v>
      </c>
      <c r="F5485" t="s">
        <v>485</v>
      </c>
      <c r="G5485" t="s">
        <v>43</v>
      </c>
      <c r="H5485" t="s">
        <v>38390</v>
      </c>
      <c r="I5485" t="s">
        <v>38391</v>
      </c>
      <c r="J5485" t="s">
        <v>38392</v>
      </c>
      <c r="K5485">
        <v>51</v>
      </c>
      <c r="L5485" t="s">
        <v>4830</v>
      </c>
      <c r="N5485" t="s">
        <v>31</v>
      </c>
      <c r="O5485" t="s">
        <v>158</v>
      </c>
      <c r="Q5485" t="s">
        <v>33</v>
      </c>
      <c r="R5485" t="s">
        <v>34</v>
      </c>
      <c r="S5485" t="s">
        <v>38393</v>
      </c>
      <c r="T5485" t="s">
        <v>530</v>
      </c>
      <c r="W5485" t="s">
        <v>9198</v>
      </c>
      <c r="X5485" t="s">
        <v>38</v>
      </c>
    </row>
    <row r="5486" spans="1:24" x14ac:dyDescent="0.3">
      <c r="A5486">
        <v>974970</v>
      </c>
      <c r="B5486">
        <v>255622</v>
      </c>
      <c r="C5486" t="s">
        <v>38394</v>
      </c>
      <c r="D5486" t="s">
        <v>38395</v>
      </c>
      <c r="E5486" t="s">
        <v>1788</v>
      </c>
      <c r="F5486" t="s">
        <v>1042</v>
      </c>
      <c r="G5486" t="s">
        <v>27</v>
      </c>
      <c r="H5486" t="s">
        <v>38396</v>
      </c>
      <c r="I5486" t="s">
        <v>38397</v>
      </c>
      <c r="J5486" t="s">
        <v>38398</v>
      </c>
      <c r="K5486">
        <v>53</v>
      </c>
      <c r="M5486" t="s">
        <v>742</v>
      </c>
      <c r="N5486" t="s">
        <v>31</v>
      </c>
      <c r="O5486" t="s">
        <v>1248</v>
      </c>
      <c r="Q5486" t="s">
        <v>33</v>
      </c>
      <c r="R5486" t="s">
        <v>34</v>
      </c>
      <c r="S5486" t="s">
        <v>38399</v>
      </c>
      <c r="T5486" t="s">
        <v>38400</v>
      </c>
      <c r="W5486" t="s">
        <v>38401</v>
      </c>
      <c r="X5486" t="s">
        <v>38</v>
      </c>
    </row>
    <row r="5487" spans="1:24" x14ac:dyDescent="0.3">
      <c r="A5487">
        <v>974971</v>
      </c>
      <c r="B5487">
        <v>6974</v>
      </c>
      <c r="C5487" t="s">
        <v>12839</v>
      </c>
      <c r="D5487" t="s">
        <v>12840</v>
      </c>
      <c r="E5487" t="s">
        <v>195</v>
      </c>
      <c r="F5487" t="s">
        <v>1360</v>
      </c>
      <c r="G5487" t="s">
        <v>27</v>
      </c>
      <c r="H5487" t="s">
        <v>38402</v>
      </c>
      <c r="I5487" t="s">
        <v>38403</v>
      </c>
      <c r="J5487" t="s">
        <v>38404</v>
      </c>
      <c r="K5487">
        <v>56</v>
      </c>
      <c r="L5487" t="s">
        <v>637</v>
      </c>
      <c r="N5487" t="s">
        <v>68</v>
      </c>
      <c r="O5487" t="s">
        <v>158</v>
      </c>
      <c r="P5487" t="s">
        <v>147</v>
      </c>
      <c r="Q5487" t="s">
        <v>33</v>
      </c>
      <c r="R5487" t="s">
        <v>34</v>
      </c>
      <c r="S5487" t="s">
        <v>12845</v>
      </c>
      <c r="W5487" t="s">
        <v>38405</v>
      </c>
      <c r="X5487" t="s">
        <v>38</v>
      </c>
    </row>
    <row r="5488" spans="1:24" x14ac:dyDescent="0.3">
      <c r="A5488">
        <v>974973</v>
      </c>
      <c r="B5488" t="s">
        <v>38406</v>
      </c>
      <c r="C5488" t="s">
        <v>38407</v>
      </c>
      <c r="D5488" t="s">
        <v>38408</v>
      </c>
      <c r="E5488" t="s">
        <v>195</v>
      </c>
      <c r="F5488" t="s">
        <v>1146</v>
      </c>
      <c r="G5488" t="s">
        <v>27</v>
      </c>
      <c r="H5488" t="s">
        <v>38409</v>
      </c>
      <c r="I5488" t="s">
        <v>38410</v>
      </c>
      <c r="J5488" t="s">
        <v>38411</v>
      </c>
      <c r="K5488">
        <v>23</v>
      </c>
      <c r="L5488" t="s">
        <v>38412</v>
      </c>
      <c r="N5488" t="s">
        <v>31</v>
      </c>
      <c r="O5488" t="s">
        <v>47</v>
      </c>
      <c r="Q5488" t="s">
        <v>33</v>
      </c>
      <c r="R5488" t="s">
        <v>34</v>
      </c>
      <c r="S5488" t="s">
        <v>38413</v>
      </c>
      <c r="T5488" t="s">
        <v>7360</v>
      </c>
      <c r="W5488" t="s">
        <v>38414</v>
      </c>
      <c r="X5488" t="s">
        <v>60</v>
      </c>
    </row>
    <row r="5489" spans="1:24" x14ac:dyDescent="0.3">
      <c r="A5489">
        <v>974975</v>
      </c>
      <c r="B5489" t="s">
        <v>38415</v>
      </c>
      <c r="C5489" t="s">
        <v>38416</v>
      </c>
      <c r="D5489" t="s">
        <v>38417</v>
      </c>
      <c r="F5489" t="s">
        <v>63</v>
      </c>
      <c r="G5489" t="s">
        <v>27</v>
      </c>
      <c r="H5489" t="s">
        <v>38418</v>
      </c>
      <c r="I5489" t="s">
        <v>38419</v>
      </c>
      <c r="J5489" t="s">
        <v>38420</v>
      </c>
      <c r="K5489">
        <v>48</v>
      </c>
      <c r="M5489" t="s">
        <v>38421</v>
      </c>
      <c r="N5489" t="s">
        <v>31</v>
      </c>
      <c r="O5489" t="s">
        <v>1248</v>
      </c>
      <c r="Q5489" t="s">
        <v>33</v>
      </c>
      <c r="R5489" t="s">
        <v>34</v>
      </c>
      <c r="S5489" t="e">
        <f>- Neuquén</f>
        <v>#NAME?</v>
      </c>
      <c r="T5489" t="s">
        <v>5705</v>
      </c>
      <c r="W5489" t="s">
        <v>38422</v>
      </c>
      <c r="X5489" t="s">
        <v>38</v>
      </c>
    </row>
    <row r="5490" spans="1:24" x14ac:dyDescent="0.3">
      <c r="A5490">
        <v>974976</v>
      </c>
      <c r="B5490" t="s">
        <v>38423</v>
      </c>
      <c r="C5490" t="s">
        <v>38424</v>
      </c>
      <c r="D5490" t="s">
        <v>38425</v>
      </c>
      <c r="F5490" t="s">
        <v>53</v>
      </c>
      <c r="G5490" t="s">
        <v>43</v>
      </c>
      <c r="H5490" t="s">
        <v>38418</v>
      </c>
      <c r="I5490" t="s">
        <v>38418</v>
      </c>
      <c r="J5490" t="s">
        <v>38426</v>
      </c>
      <c r="K5490">
        <v>0</v>
      </c>
      <c r="N5490" t="s">
        <v>31</v>
      </c>
      <c r="O5490" t="s">
        <v>47</v>
      </c>
      <c r="Q5490" t="s">
        <v>119</v>
      </c>
      <c r="R5490" t="s">
        <v>120</v>
      </c>
      <c r="S5490" t="s">
        <v>38427</v>
      </c>
      <c r="W5490" t="s">
        <v>38428</v>
      </c>
    </row>
    <row r="5491" spans="1:24" x14ac:dyDescent="0.3">
      <c r="A5491">
        <v>974977</v>
      </c>
      <c r="B5491">
        <v>189950</v>
      </c>
      <c r="C5491" t="s">
        <v>23486</v>
      </c>
      <c r="D5491" t="s">
        <v>23487</v>
      </c>
      <c r="E5491" t="s">
        <v>364</v>
      </c>
      <c r="F5491" t="s">
        <v>630</v>
      </c>
      <c r="G5491" t="s">
        <v>43</v>
      </c>
      <c r="H5491" t="s">
        <v>38429</v>
      </c>
      <c r="I5491" t="s">
        <v>38430</v>
      </c>
      <c r="J5491" t="s">
        <v>38431</v>
      </c>
      <c r="K5491">
        <v>47</v>
      </c>
      <c r="L5491" t="s">
        <v>13871</v>
      </c>
      <c r="N5491" t="s">
        <v>31</v>
      </c>
      <c r="O5491" t="s">
        <v>158</v>
      </c>
      <c r="R5491" t="s">
        <v>903</v>
      </c>
      <c r="S5491" t="s">
        <v>23492</v>
      </c>
      <c r="W5491" t="s">
        <v>38432</v>
      </c>
      <c r="X5491" t="s">
        <v>38</v>
      </c>
    </row>
    <row r="5492" spans="1:24" x14ac:dyDescent="0.3">
      <c r="A5492">
        <v>974978</v>
      </c>
      <c r="B5492">
        <v>238087</v>
      </c>
      <c r="C5492" t="s">
        <v>38433</v>
      </c>
      <c r="D5492" t="s">
        <v>38434</v>
      </c>
      <c r="F5492" t="s">
        <v>970</v>
      </c>
      <c r="G5492" t="s">
        <v>27</v>
      </c>
      <c r="H5492" t="s">
        <v>38435</v>
      </c>
      <c r="I5492" t="s">
        <v>38436</v>
      </c>
      <c r="J5492" t="s">
        <v>38437</v>
      </c>
      <c r="K5492">
        <v>57</v>
      </c>
      <c r="M5492" t="s">
        <v>38438</v>
      </c>
      <c r="N5492" t="s">
        <v>31</v>
      </c>
      <c r="O5492" t="s">
        <v>1248</v>
      </c>
      <c r="Q5492" t="s">
        <v>33</v>
      </c>
      <c r="R5492" t="s">
        <v>34</v>
      </c>
      <c r="S5492" t="s">
        <v>38439</v>
      </c>
      <c r="T5492" t="s">
        <v>5309</v>
      </c>
      <c r="W5492" t="s">
        <v>38440</v>
      </c>
      <c r="X5492" t="s">
        <v>38</v>
      </c>
    </row>
    <row r="5493" spans="1:24" x14ac:dyDescent="0.3">
      <c r="A5493">
        <v>974979</v>
      </c>
      <c r="B5493" t="s">
        <v>38441</v>
      </c>
      <c r="C5493" t="s">
        <v>38442</v>
      </c>
      <c r="D5493" t="s">
        <v>38443</v>
      </c>
      <c r="F5493" t="s">
        <v>507</v>
      </c>
      <c r="G5493" t="s">
        <v>43</v>
      </c>
      <c r="H5493" t="s">
        <v>38444</v>
      </c>
      <c r="I5493" t="s">
        <v>38445</v>
      </c>
      <c r="J5493" t="s">
        <v>38446</v>
      </c>
      <c r="K5493">
        <v>42</v>
      </c>
      <c r="N5493" t="s">
        <v>31</v>
      </c>
      <c r="O5493" t="s">
        <v>1248</v>
      </c>
      <c r="Q5493" t="s">
        <v>33</v>
      </c>
      <c r="R5493" t="s">
        <v>34</v>
      </c>
      <c r="S5493" t="s">
        <v>38447</v>
      </c>
      <c r="W5493" t="s">
        <v>38448</v>
      </c>
      <c r="X5493" t="s">
        <v>38</v>
      </c>
    </row>
    <row r="5494" spans="1:24" x14ac:dyDescent="0.3">
      <c r="A5494">
        <v>974981</v>
      </c>
      <c r="B5494" t="s">
        <v>38449</v>
      </c>
      <c r="C5494" t="s">
        <v>38450</v>
      </c>
      <c r="D5494" t="s">
        <v>38451</v>
      </c>
      <c r="E5494" t="s">
        <v>185</v>
      </c>
      <c r="F5494" t="s">
        <v>738</v>
      </c>
      <c r="G5494" t="s">
        <v>27</v>
      </c>
      <c r="H5494" t="s">
        <v>38452</v>
      </c>
      <c r="I5494" t="s">
        <v>38453</v>
      </c>
      <c r="J5494" t="s">
        <v>38454</v>
      </c>
      <c r="K5494">
        <v>50</v>
      </c>
      <c r="L5494" t="s">
        <v>9901</v>
      </c>
      <c r="N5494" t="s">
        <v>31</v>
      </c>
      <c r="O5494" t="s">
        <v>1548</v>
      </c>
      <c r="Q5494" t="s">
        <v>33</v>
      </c>
      <c r="R5494" t="s">
        <v>34</v>
      </c>
      <c r="S5494" t="e">
        <f>- Provincia: BUENOS AIRES</f>
        <v>#NAME?</v>
      </c>
      <c r="W5494" t="s">
        <v>38455</v>
      </c>
      <c r="X5494" t="s">
        <v>38</v>
      </c>
    </row>
    <row r="5495" spans="1:24" x14ac:dyDescent="0.3">
      <c r="A5495">
        <v>974982</v>
      </c>
      <c r="B5495" t="s">
        <v>38456</v>
      </c>
      <c r="C5495" t="s">
        <v>38457</v>
      </c>
      <c r="D5495" t="s">
        <v>38458</v>
      </c>
      <c r="F5495" t="s">
        <v>63</v>
      </c>
      <c r="G5495" t="s">
        <v>27</v>
      </c>
      <c r="H5495" t="s">
        <v>38459</v>
      </c>
      <c r="I5495" t="s">
        <v>38460</v>
      </c>
      <c r="J5495" t="s">
        <v>38461</v>
      </c>
      <c r="K5495">
        <v>49</v>
      </c>
      <c r="L5495" t="s">
        <v>2321</v>
      </c>
      <c r="N5495" t="s">
        <v>31</v>
      </c>
      <c r="O5495" t="s">
        <v>1548</v>
      </c>
      <c r="Q5495" t="s">
        <v>33</v>
      </c>
      <c r="R5495" t="s">
        <v>34</v>
      </c>
      <c r="S5495" t="s">
        <v>38462</v>
      </c>
      <c r="W5495" t="s">
        <v>38463</v>
      </c>
      <c r="X5495" t="s">
        <v>38</v>
      </c>
    </row>
    <row r="5496" spans="1:24" x14ac:dyDescent="0.3">
      <c r="A5496">
        <v>974983</v>
      </c>
      <c r="B5496" t="s">
        <v>38464</v>
      </c>
      <c r="C5496" t="s">
        <v>38465</v>
      </c>
      <c r="D5496" t="s">
        <v>38466</v>
      </c>
      <c r="F5496" t="s">
        <v>141</v>
      </c>
      <c r="G5496" t="s">
        <v>27</v>
      </c>
      <c r="H5496" t="s">
        <v>38467</v>
      </c>
      <c r="J5496" t="s">
        <v>38468</v>
      </c>
      <c r="N5496" t="s">
        <v>31</v>
      </c>
      <c r="R5496" t="s">
        <v>78</v>
      </c>
      <c r="S5496" t="s">
        <v>38469</v>
      </c>
      <c r="W5496" t="s">
        <v>38470</v>
      </c>
      <c r="X5496" t="s">
        <v>60</v>
      </c>
    </row>
    <row r="5497" spans="1:24" x14ac:dyDescent="0.3">
      <c r="A5497">
        <v>974985</v>
      </c>
      <c r="B5497" t="s">
        <v>38471</v>
      </c>
      <c r="C5497" t="s">
        <v>38472</v>
      </c>
      <c r="D5497" t="s">
        <v>38473</v>
      </c>
      <c r="F5497" t="s">
        <v>441</v>
      </c>
      <c r="G5497" t="s">
        <v>43</v>
      </c>
      <c r="H5497" t="s">
        <v>38474</v>
      </c>
      <c r="I5497" t="s">
        <v>38475</v>
      </c>
      <c r="J5497" t="s">
        <v>38476</v>
      </c>
      <c r="K5497">
        <v>48</v>
      </c>
      <c r="N5497" t="s">
        <v>31</v>
      </c>
      <c r="O5497" t="s">
        <v>32</v>
      </c>
      <c r="Q5497" t="s">
        <v>33</v>
      </c>
      <c r="R5497" t="s">
        <v>34</v>
      </c>
      <c r="S5497" t="s">
        <v>38477</v>
      </c>
      <c r="T5497" t="s">
        <v>646</v>
      </c>
      <c r="W5497" t="s">
        <v>38478</v>
      </c>
      <c r="X5497" t="s">
        <v>38</v>
      </c>
    </row>
    <row r="5498" spans="1:24" x14ac:dyDescent="0.3">
      <c r="A5498">
        <v>974987</v>
      </c>
      <c r="B5498">
        <v>292289</v>
      </c>
      <c r="C5498" t="s">
        <v>38479</v>
      </c>
      <c r="D5498" t="s">
        <v>38480</v>
      </c>
      <c r="F5498" t="s">
        <v>738</v>
      </c>
      <c r="G5498" t="s">
        <v>43</v>
      </c>
      <c r="H5498" t="s">
        <v>38481</v>
      </c>
      <c r="I5498" t="s">
        <v>38482</v>
      </c>
      <c r="J5498" t="s">
        <v>38483</v>
      </c>
      <c r="K5498">
        <v>42</v>
      </c>
      <c r="L5498" t="s">
        <v>1800</v>
      </c>
      <c r="N5498" t="s">
        <v>31</v>
      </c>
      <c r="O5498" t="s">
        <v>1548</v>
      </c>
      <c r="Q5498" t="s">
        <v>33</v>
      </c>
      <c r="R5498" t="s">
        <v>34</v>
      </c>
      <c r="S5498" t="s">
        <v>38484</v>
      </c>
      <c r="T5498" t="s">
        <v>38485</v>
      </c>
      <c r="W5498" t="s">
        <v>38486</v>
      </c>
      <c r="X5498" t="s">
        <v>38</v>
      </c>
    </row>
    <row r="5499" spans="1:24" x14ac:dyDescent="0.3">
      <c r="A5499">
        <v>974991</v>
      </c>
      <c r="B5499">
        <v>278233</v>
      </c>
      <c r="C5499" t="s">
        <v>38487</v>
      </c>
      <c r="D5499" t="s">
        <v>38488</v>
      </c>
      <c r="F5499" t="s">
        <v>1324</v>
      </c>
      <c r="G5499" t="s">
        <v>43</v>
      </c>
      <c r="H5499" t="s">
        <v>38489</v>
      </c>
      <c r="I5499" t="s">
        <v>38490</v>
      </c>
      <c r="J5499" t="s">
        <v>38491</v>
      </c>
      <c r="K5499">
        <v>77</v>
      </c>
      <c r="L5499" t="s">
        <v>38492</v>
      </c>
      <c r="N5499" t="s">
        <v>31</v>
      </c>
      <c r="O5499" t="s">
        <v>47</v>
      </c>
      <c r="Q5499" t="s">
        <v>33</v>
      </c>
      <c r="R5499" t="s">
        <v>34</v>
      </c>
      <c r="S5499" t="s">
        <v>38493</v>
      </c>
      <c r="T5499" t="s">
        <v>15256</v>
      </c>
      <c r="W5499" t="s">
        <v>16318</v>
      </c>
      <c r="X5499" t="s">
        <v>38</v>
      </c>
    </row>
    <row r="5500" spans="1:24" x14ac:dyDescent="0.3">
      <c r="A5500">
        <v>974993</v>
      </c>
      <c r="B5500">
        <v>261621</v>
      </c>
      <c r="C5500" t="s">
        <v>38494</v>
      </c>
      <c r="D5500" t="s">
        <v>38495</v>
      </c>
      <c r="E5500" t="s">
        <v>140</v>
      </c>
      <c r="F5500" t="s">
        <v>165</v>
      </c>
      <c r="G5500" t="s">
        <v>27</v>
      </c>
      <c r="H5500" t="s">
        <v>38496</v>
      </c>
      <c r="I5500" t="s">
        <v>38497</v>
      </c>
      <c r="J5500" t="s">
        <v>38498</v>
      </c>
      <c r="K5500">
        <v>61</v>
      </c>
      <c r="L5500" t="s">
        <v>38499</v>
      </c>
      <c r="N5500" t="s">
        <v>31</v>
      </c>
      <c r="O5500" t="s">
        <v>47</v>
      </c>
      <c r="Q5500" t="s">
        <v>33</v>
      </c>
      <c r="R5500" t="s">
        <v>34</v>
      </c>
      <c r="S5500" t="s">
        <v>38500</v>
      </c>
      <c r="T5500" t="s">
        <v>38501</v>
      </c>
      <c r="W5500" t="s">
        <v>38502</v>
      </c>
      <c r="X5500" t="s">
        <v>38</v>
      </c>
    </row>
    <row r="5501" spans="1:24" x14ac:dyDescent="0.3">
      <c r="A5501">
        <v>974994</v>
      </c>
      <c r="B5501" t="s">
        <v>38503</v>
      </c>
      <c r="C5501" t="s">
        <v>38504</v>
      </c>
      <c r="D5501" t="s">
        <v>38505</v>
      </c>
      <c r="F5501" t="s">
        <v>1001</v>
      </c>
      <c r="G5501" t="s">
        <v>43</v>
      </c>
      <c r="H5501" t="s">
        <v>38506</v>
      </c>
      <c r="I5501" t="s">
        <v>38507</v>
      </c>
      <c r="J5501" t="s">
        <v>38508</v>
      </c>
      <c r="K5501">
        <v>60</v>
      </c>
      <c r="M5501" t="s">
        <v>38509</v>
      </c>
      <c r="N5501" t="s">
        <v>31</v>
      </c>
      <c r="O5501" t="s">
        <v>1248</v>
      </c>
      <c r="Q5501" t="s">
        <v>33</v>
      </c>
      <c r="R5501" t="s">
        <v>34</v>
      </c>
      <c r="S5501" t="s">
        <v>38510</v>
      </c>
      <c r="T5501" t="s">
        <v>36</v>
      </c>
      <c r="W5501" t="s">
        <v>38511</v>
      </c>
      <c r="X5501" t="s">
        <v>38</v>
      </c>
    </row>
    <row r="5502" spans="1:24" x14ac:dyDescent="0.3">
      <c r="A5502">
        <v>974995</v>
      </c>
      <c r="B5502" t="s">
        <v>38512</v>
      </c>
      <c r="C5502" t="s">
        <v>38513</v>
      </c>
      <c r="D5502" t="s">
        <v>38514</v>
      </c>
      <c r="F5502" t="s">
        <v>1324</v>
      </c>
      <c r="G5502" t="s">
        <v>27</v>
      </c>
      <c r="H5502" t="s">
        <v>38515</v>
      </c>
      <c r="I5502" t="s">
        <v>38516</v>
      </c>
      <c r="J5502" t="s">
        <v>38517</v>
      </c>
      <c r="K5502">
        <v>62</v>
      </c>
      <c r="M5502" t="s">
        <v>18096</v>
      </c>
      <c r="N5502" t="s">
        <v>31</v>
      </c>
      <c r="O5502" t="s">
        <v>1248</v>
      </c>
      <c r="Q5502" t="s">
        <v>33</v>
      </c>
      <c r="R5502" t="s">
        <v>34</v>
      </c>
      <c r="S5502" t="s">
        <v>7433</v>
      </c>
      <c r="T5502" t="s">
        <v>2784</v>
      </c>
      <c r="W5502" t="s">
        <v>38518</v>
      </c>
      <c r="X5502" t="s">
        <v>38</v>
      </c>
    </row>
    <row r="5503" spans="1:24" x14ac:dyDescent="0.3">
      <c r="A5503">
        <v>974996</v>
      </c>
      <c r="B5503" t="s">
        <v>38519</v>
      </c>
      <c r="C5503" t="s">
        <v>38520</v>
      </c>
      <c r="D5503" t="s">
        <v>38521</v>
      </c>
      <c r="F5503" t="s">
        <v>1054</v>
      </c>
      <c r="G5503" t="s">
        <v>27</v>
      </c>
      <c r="H5503" t="s">
        <v>38522</v>
      </c>
      <c r="I5503" t="s">
        <v>38523</v>
      </c>
      <c r="J5503" t="s">
        <v>38524</v>
      </c>
      <c r="K5503">
        <v>65</v>
      </c>
      <c r="L5503" t="s">
        <v>2196</v>
      </c>
      <c r="N5503" t="s">
        <v>31</v>
      </c>
      <c r="O5503" t="s">
        <v>47</v>
      </c>
      <c r="Q5503" t="s">
        <v>33</v>
      </c>
      <c r="R5503" t="s">
        <v>34</v>
      </c>
      <c r="S5503" t="s">
        <v>38525</v>
      </c>
      <c r="W5503" t="s">
        <v>38526</v>
      </c>
      <c r="X5503" t="s">
        <v>38</v>
      </c>
    </row>
    <row r="5504" spans="1:24" x14ac:dyDescent="0.3">
      <c r="A5504">
        <v>974998</v>
      </c>
      <c r="B5504" t="s">
        <v>38527</v>
      </c>
      <c r="C5504" t="s">
        <v>38528</v>
      </c>
      <c r="D5504" t="s">
        <v>38529</v>
      </c>
      <c r="E5504" t="s">
        <v>185</v>
      </c>
      <c r="F5504" t="s">
        <v>970</v>
      </c>
      <c r="G5504" t="s">
        <v>27</v>
      </c>
      <c r="H5504" t="s">
        <v>38530</v>
      </c>
      <c r="I5504" t="s">
        <v>38531</v>
      </c>
      <c r="J5504" t="s">
        <v>38532</v>
      </c>
      <c r="K5504">
        <v>62</v>
      </c>
      <c r="N5504" t="s">
        <v>31</v>
      </c>
      <c r="O5504" t="s">
        <v>1248</v>
      </c>
      <c r="Q5504" t="s">
        <v>33</v>
      </c>
      <c r="R5504" t="s">
        <v>34</v>
      </c>
      <c r="S5504" t="s">
        <v>38533</v>
      </c>
      <c r="W5504" t="s">
        <v>38534</v>
      </c>
      <c r="X5504" t="s">
        <v>38</v>
      </c>
    </row>
    <row r="5505" spans="1:24" x14ac:dyDescent="0.3">
      <c r="A5505">
        <v>974999</v>
      </c>
      <c r="B5505" t="s">
        <v>14442</v>
      </c>
      <c r="C5505" t="s">
        <v>14443</v>
      </c>
      <c r="D5505" t="s">
        <v>14444</v>
      </c>
      <c r="F5505" t="s">
        <v>668</v>
      </c>
      <c r="G5505" t="s">
        <v>27</v>
      </c>
      <c r="H5505" t="s">
        <v>38535</v>
      </c>
      <c r="I5505" t="s">
        <v>38536</v>
      </c>
      <c r="J5505" t="s">
        <v>38537</v>
      </c>
      <c r="K5505">
        <v>61</v>
      </c>
      <c r="L5505" t="s">
        <v>8824</v>
      </c>
      <c r="N5505" t="s">
        <v>31</v>
      </c>
      <c r="O5505" t="s">
        <v>158</v>
      </c>
      <c r="Q5505" t="s">
        <v>33</v>
      </c>
      <c r="R5505" t="s">
        <v>34</v>
      </c>
      <c r="S5505" t="s">
        <v>14449</v>
      </c>
      <c r="T5505" t="s">
        <v>14450</v>
      </c>
      <c r="W5505" t="s">
        <v>38538</v>
      </c>
      <c r="X5505" t="s">
        <v>38</v>
      </c>
    </row>
    <row r="5506" spans="1:24" x14ac:dyDescent="0.3">
      <c r="A5506">
        <v>975000</v>
      </c>
      <c r="B5506" t="s">
        <v>38539</v>
      </c>
      <c r="C5506" t="s">
        <v>38540</v>
      </c>
      <c r="D5506" t="s">
        <v>38541</v>
      </c>
      <c r="E5506" t="s">
        <v>185</v>
      </c>
      <c r="F5506" t="s">
        <v>1350</v>
      </c>
      <c r="G5506" t="s">
        <v>27</v>
      </c>
      <c r="H5506" t="s">
        <v>38542</v>
      </c>
      <c r="I5506" t="s">
        <v>38543</v>
      </c>
      <c r="J5506" t="s">
        <v>38544</v>
      </c>
      <c r="K5506">
        <v>60</v>
      </c>
      <c r="N5506" t="s">
        <v>31</v>
      </c>
      <c r="O5506" t="s">
        <v>32</v>
      </c>
      <c r="Q5506" t="s">
        <v>33</v>
      </c>
      <c r="R5506" t="s">
        <v>34</v>
      </c>
      <c r="S5506" t="s">
        <v>38545</v>
      </c>
      <c r="W5506" t="s">
        <v>25047</v>
      </c>
      <c r="X5506" t="s">
        <v>38</v>
      </c>
    </row>
    <row r="5507" spans="1:24" x14ac:dyDescent="0.3">
      <c r="A5507">
        <v>975001</v>
      </c>
      <c r="B5507" t="s">
        <v>38546</v>
      </c>
      <c r="C5507" t="s">
        <v>38547</v>
      </c>
      <c r="D5507" t="s">
        <v>38548</v>
      </c>
      <c r="E5507" t="s">
        <v>195</v>
      </c>
      <c r="F5507" t="s">
        <v>6221</v>
      </c>
      <c r="G5507" t="s">
        <v>27</v>
      </c>
      <c r="H5507" t="s">
        <v>38549</v>
      </c>
      <c r="I5507" t="s">
        <v>38550</v>
      </c>
      <c r="J5507" t="s">
        <v>38551</v>
      </c>
      <c r="K5507">
        <v>38</v>
      </c>
      <c r="L5507" t="s">
        <v>38552</v>
      </c>
      <c r="N5507" t="s">
        <v>31</v>
      </c>
      <c r="O5507" t="s">
        <v>158</v>
      </c>
      <c r="Q5507" t="s">
        <v>119</v>
      </c>
      <c r="R5507" t="s">
        <v>120</v>
      </c>
      <c r="S5507" t="s">
        <v>38553</v>
      </c>
      <c r="W5507" t="s">
        <v>38554</v>
      </c>
      <c r="X5507" t="s">
        <v>60</v>
      </c>
    </row>
    <row r="5508" spans="1:24" x14ac:dyDescent="0.3">
      <c r="A5508">
        <v>975002</v>
      </c>
      <c r="B5508">
        <v>221713</v>
      </c>
      <c r="C5508" t="s">
        <v>38555</v>
      </c>
      <c r="D5508" t="s">
        <v>38556</v>
      </c>
      <c r="F5508" t="s">
        <v>970</v>
      </c>
      <c r="G5508" t="s">
        <v>27</v>
      </c>
      <c r="H5508" t="s">
        <v>38557</v>
      </c>
      <c r="I5508" t="s">
        <v>38558</v>
      </c>
      <c r="J5508" t="s">
        <v>38559</v>
      </c>
      <c r="K5508">
        <v>35</v>
      </c>
      <c r="M5508" t="s">
        <v>38194</v>
      </c>
      <c r="N5508" t="s">
        <v>31</v>
      </c>
      <c r="O5508" t="s">
        <v>1248</v>
      </c>
      <c r="Q5508" t="s">
        <v>33</v>
      </c>
      <c r="R5508" t="s">
        <v>34</v>
      </c>
      <c r="S5508" t="s">
        <v>38560</v>
      </c>
      <c r="T5508" t="s">
        <v>6030</v>
      </c>
      <c r="W5508" t="s">
        <v>38561</v>
      </c>
      <c r="X5508" t="s">
        <v>60</v>
      </c>
    </row>
    <row r="5509" spans="1:24" x14ac:dyDescent="0.3">
      <c r="A5509">
        <v>975003</v>
      </c>
      <c r="B5509" t="s">
        <v>38562</v>
      </c>
      <c r="C5509" t="s">
        <v>38563</v>
      </c>
      <c r="D5509" t="s">
        <v>38564</v>
      </c>
      <c r="E5509" t="s">
        <v>101</v>
      </c>
      <c r="F5509" t="s">
        <v>320</v>
      </c>
      <c r="G5509" t="s">
        <v>27</v>
      </c>
      <c r="H5509" t="s">
        <v>38565</v>
      </c>
      <c r="I5509" t="s">
        <v>38566</v>
      </c>
      <c r="J5509" t="s">
        <v>38567</v>
      </c>
      <c r="K5509">
        <v>161</v>
      </c>
      <c r="L5509" t="s">
        <v>11684</v>
      </c>
      <c r="N5509" t="s">
        <v>31</v>
      </c>
      <c r="O5509" t="s">
        <v>47</v>
      </c>
      <c r="Q5509" t="s">
        <v>33</v>
      </c>
      <c r="R5509" t="s">
        <v>34</v>
      </c>
      <c r="S5509" t="s">
        <v>38568</v>
      </c>
      <c r="W5509" t="s">
        <v>38569</v>
      </c>
      <c r="X5509" t="s">
        <v>38</v>
      </c>
    </row>
    <row r="5510" spans="1:24" x14ac:dyDescent="0.3">
      <c r="A5510">
        <v>975006</v>
      </c>
      <c r="B5510">
        <v>161083</v>
      </c>
      <c r="C5510" t="s">
        <v>38570</v>
      </c>
      <c r="D5510" t="s">
        <v>38571</v>
      </c>
      <c r="F5510" t="s">
        <v>909</v>
      </c>
      <c r="G5510" t="s">
        <v>27</v>
      </c>
      <c r="H5510" t="s">
        <v>38572</v>
      </c>
      <c r="I5510" t="s">
        <v>38573</v>
      </c>
      <c r="J5510" t="s">
        <v>38574</v>
      </c>
      <c r="K5510">
        <v>25</v>
      </c>
      <c r="L5510" t="s">
        <v>108</v>
      </c>
      <c r="N5510" t="s">
        <v>31</v>
      </c>
      <c r="O5510" t="s">
        <v>47</v>
      </c>
      <c r="Q5510" t="s">
        <v>33</v>
      </c>
      <c r="R5510" t="s">
        <v>34</v>
      </c>
      <c r="S5510" t="s">
        <v>38575</v>
      </c>
      <c r="W5510" t="s">
        <v>108</v>
      </c>
      <c r="X5510" t="s">
        <v>60</v>
      </c>
    </row>
    <row r="5511" spans="1:24" x14ac:dyDescent="0.3">
      <c r="A5511">
        <v>975008</v>
      </c>
      <c r="B5511" t="s">
        <v>38576</v>
      </c>
      <c r="C5511" t="s">
        <v>38577</v>
      </c>
      <c r="D5511" t="s">
        <v>38578</v>
      </c>
      <c r="E5511" t="s">
        <v>140</v>
      </c>
      <c r="F5511" t="s">
        <v>668</v>
      </c>
      <c r="G5511" t="s">
        <v>27</v>
      </c>
      <c r="H5511" t="s">
        <v>38579</v>
      </c>
      <c r="J5511" t="s">
        <v>38580</v>
      </c>
      <c r="N5511" t="s">
        <v>31</v>
      </c>
      <c r="R5511" t="s">
        <v>78</v>
      </c>
      <c r="S5511" t="s">
        <v>38581</v>
      </c>
      <c r="W5511" t="s">
        <v>9103</v>
      </c>
      <c r="X5511" t="s">
        <v>38</v>
      </c>
    </row>
    <row r="5512" spans="1:24" x14ac:dyDescent="0.3">
      <c r="A5512">
        <v>975010</v>
      </c>
      <c r="B5512">
        <v>167239</v>
      </c>
      <c r="C5512" t="s">
        <v>38582</v>
      </c>
      <c r="D5512" t="s">
        <v>38583</v>
      </c>
      <c r="F5512" t="s">
        <v>485</v>
      </c>
      <c r="G5512" t="s">
        <v>43</v>
      </c>
      <c r="H5512" t="s">
        <v>38584</v>
      </c>
      <c r="I5512" t="s">
        <v>38585</v>
      </c>
      <c r="J5512" t="s">
        <v>38586</v>
      </c>
      <c r="K5512">
        <v>137</v>
      </c>
      <c r="L5512" t="s">
        <v>12902</v>
      </c>
      <c r="N5512" t="s">
        <v>31</v>
      </c>
      <c r="O5512" t="s">
        <v>158</v>
      </c>
      <c r="Q5512" t="s">
        <v>33</v>
      </c>
      <c r="R5512" t="s">
        <v>34</v>
      </c>
      <c r="S5512" t="s">
        <v>38587</v>
      </c>
      <c r="W5512" t="s">
        <v>38588</v>
      </c>
      <c r="X5512" t="s">
        <v>38</v>
      </c>
    </row>
    <row r="5513" spans="1:24" x14ac:dyDescent="0.3">
      <c r="A5513">
        <v>975012</v>
      </c>
      <c r="B5513" t="s">
        <v>38589</v>
      </c>
      <c r="C5513" t="s">
        <v>38590</v>
      </c>
      <c r="D5513" t="s">
        <v>38591</v>
      </c>
      <c r="F5513" t="s">
        <v>292</v>
      </c>
      <c r="G5513" t="s">
        <v>27</v>
      </c>
      <c r="H5513" t="s">
        <v>38592</v>
      </c>
      <c r="I5513" t="s">
        <v>38593</v>
      </c>
      <c r="J5513" t="s">
        <v>38594</v>
      </c>
      <c r="K5513">
        <v>128</v>
      </c>
      <c r="L5513" t="s">
        <v>2441</v>
      </c>
      <c r="N5513" t="s">
        <v>31</v>
      </c>
      <c r="O5513" t="s">
        <v>47</v>
      </c>
      <c r="Q5513" t="s">
        <v>33</v>
      </c>
      <c r="R5513" t="s">
        <v>34</v>
      </c>
      <c r="S5513" t="s">
        <v>38595</v>
      </c>
      <c r="W5513" t="s">
        <v>38596</v>
      </c>
      <c r="X5513" t="s">
        <v>38</v>
      </c>
    </row>
    <row r="5514" spans="1:24" x14ac:dyDescent="0.3">
      <c r="A5514">
        <v>975013</v>
      </c>
      <c r="B5514">
        <v>184504</v>
      </c>
      <c r="C5514" t="s">
        <v>35468</v>
      </c>
      <c r="D5514" t="s">
        <v>35469</v>
      </c>
      <c r="E5514" t="s">
        <v>1745</v>
      </c>
      <c r="F5514" t="s">
        <v>141</v>
      </c>
      <c r="G5514" t="s">
        <v>43</v>
      </c>
      <c r="H5514" t="s">
        <v>38597</v>
      </c>
      <c r="I5514" t="s">
        <v>38598</v>
      </c>
      <c r="J5514" t="s">
        <v>38599</v>
      </c>
      <c r="K5514">
        <v>116</v>
      </c>
      <c r="L5514" t="s">
        <v>38600</v>
      </c>
      <c r="N5514" t="s">
        <v>31</v>
      </c>
      <c r="O5514" t="s">
        <v>32</v>
      </c>
      <c r="Q5514" t="s">
        <v>33</v>
      </c>
      <c r="R5514" t="s">
        <v>34</v>
      </c>
      <c r="S5514" t="s">
        <v>35473</v>
      </c>
      <c r="T5514" t="s">
        <v>5764</v>
      </c>
      <c r="W5514" t="s">
        <v>20235</v>
      </c>
      <c r="X5514" t="s">
        <v>38</v>
      </c>
    </row>
    <row r="5515" spans="1:24" x14ac:dyDescent="0.3">
      <c r="A5515">
        <v>975014</v>
      </c>
      <c r="B5515" t="s">
        <v>38601</v>
      </c>
      <c r="C5515" t="s">
        <v>38602</v>
      </c>
      <c r="D5515" t="s">
        <v>38603</v>
      </c>
      <c r="E5515" t="s">
        <v>3789</v>
      </c>
      <c r="F5515" t="s">
        <v>320</v>
      </c>
      <c r="G5515" t="s">
        <v>27</v>
      </c>
      <c r="H5515" t="s">
        <v>38604</v>
      </c>
      <c r="J5515" t="s">
        <v>38605</v>
      </c>
      <c r="N5515" t="s">
        <v>31</v>
      </c>
      <c r="R5515" t="s">
        <v>78</v>
      </c>
      <c r="S5515" t="s">
        <v>38606</v>
      </c>
      <c r="W5515" t="s">
        <v>38607</v>
      </c>
      <c r="X5515" t="s">
        <v>60</v>
      </c>
    </row>
    <row r="5516" spans="1:24" x14ac:dyDescent="0.3">
      <c r="A5516">
        <v>975015</v>
      </c>
      <c r="B5516">
        <v>275078</v>
      </c>
      <c r="C5516" t="s">
        <v>38608</v>
      </c>
      <c r="D5516" t="s">
        <v>38609</v>
      </c>
      <c r="E5516" t="s">
        <v>140</v>
      </c>
      <c r="F5516" t="s">
        <v>356</v>
      </c>
      <c r="G5516" t="s">
        <v>27</v>
      </c>
      <c r="H5516" t="s">
        <v>38610</v>
      </c>
      <c r="I5516" t="s">
        <v>38611</v>
      </c>
      <c r="J5516" t="s">
        <v>38612</v>
      </c>
      <c r="K5516">
        <v>113</v>
      </c>
      <c r="L5516" t="s">
        <v>38613</v>
      </c>
      <c r="N5516" t="s">
        <v>31</v>
      </c>
      <c r="O5516" t="s">
        <v>47</v>
      </c>
      <c r="Q5516" t="s">
        <v>33</v>
      </c>
      <c r="R5516" t="s">
        <v>34</v>
      </c>
      <c r="S5516" t="s">
        <v>38614</v>
      </c>
      <c r="T5516" t="s">
        <v>38615</v>
      </c>
      <c r="W5516" t="s">
        <v>38616</v>
      </c>
      <c r="X5516" t="s">
        <v>38</v>
      </c>
    </row>
    <row r="5517" spans="1:24" x14ac:dyDescent="0.3">
      <c r="A5517">
        <v>975016</v>
      </c>
      <c r="B5517">
        <v>206682</v>
      </c>
      <c r="C5517" t="s">
        <v>38617</v>
      </c>
      <c r="D5517" t="s">
        <v>38618</v>
      </c>
      <c r="E5517" t="s">
        <v>101</v>
      </c>
      <c r="F5517" t="s">
        <v>125</v>
      </c>
      <c r="G5517" t="s">
        <v>43</v>
      </c>
      <c r="H5517" t="s">
        <v>38619</v>
      </c>
      <c r="I5517" t="s">
        <v>38620</v>
      </c>
      <c r="J5517" t="s">
        <v>38621</v>
      </c>
      <c r="K5517">
        <v>63</v>
      </c>
      <c r="L5517" t="s">
        <v>637</v>
      </c>
      <c r="N5517" t="s">
        <v>31</v>
      </c>
      <c r="O5517" t="s">
        <v>158</v>
      </c>
      <c r="Q5517" t="s">
        <v>33</v>
      </c>
      <c r="R5517" t="s">
        <v>34</v>
      </c>
      <c r="S5517" t="s">
        <v>38622</v>
      </c>
      <c r="W5517" t="s">
        <v>38623</v>
      </c>
      <c r="X5517" t="s">
        <v>60</v>
      </c>
    </row>
    <row r="5518" spans="1:24" x14ac:dyDescent="0.3">
      <c r="A5518">
        <v>975017</v>
      </c>
      <c r="B5518">
        <v>242548</v>
      </c>
      <c r="C5518" t="s">
        <v>38624</v>
      </c>
      <c r="D5518" t="s">
        <v>38625</v>
      </c>
      <c r="E5518" t="s">
        <v>140</v>
      </c>
      <c r="F5518" t="s">
        <v>102</v>
      </c>
      <c r="G5518" t="s">
        <v>43</v>
      </c>
      <c r="H5518" t="s">
        <v>38626</v>
      </c>
      <c r="I5518" t="s">
        <v>38627</v>
      </c>
      <c r="J5518" t="s">
        <v>38628</v>
      </c>
      <c r="K5518">
        <v>62</v>
      </c>
      <c r="N5518" t="s">
        <v>31</v>
      </c>
      <c r="O5518" t="s">
        <v>32</v>
      </c>
      <c r="R5518" t="s">
        <v>903</v>
      </c>
      <c r="S5518" t="s">
        <v>38629</v>
      </c>
      <c r="W5518" t="s">
        <v>10331</v>
      </c>
      <c r="X5518" t="s">
        <v>60</v>
      </c>
    </row>
    <row r="5519" spans="1:24" x14ac:dyDescent="0.3">
      <c r="A5519">
        <v>975018</v>
      </c>
      <c r="B5519" t="s">
        <v>37170</v>
      </c>
      <c r="C5519" t="s">
        <v>37171</v>
      </c>
      <c r="D5519" t="s">
        <v>37172</v>
      </c>
      <c r="F5519" t="s">
        <v>26</v>
      </c>
      <c r="G5519" t="s">
        <v>27</v>
      </c>
      <c r="H5519" t="s">
        <v>38630</v>
      </c>
      <c r="I5519" t="s">
        <v>38631</v>
      </c>
      <c r="J5519" t="s">
        <v>38632</v>
      </c>
      <c r="K5519">
        <v>60</v>
      </c>
      <c r="M5519" t="s">
        <v>38633</v>
      </c>
      <c r="N5519" t="s">
        <v>31</v>
      </c>
      <c r="O5519" t="s">
        <v>170</v>
      </c>
      <c r="Q5519" t="s">
        <v>119</v>
      </c>
      <c r="R5519" t="s">
        <v>120</v>
      </c>
      <c r="S5519" t="s">
        <v>37176</v>
      </c>
      <c r="W5519" t="s">
        <v>38634</v>
      </c>
      <c r="X5519" t="s">
        <v>60</v>
      </c>
    </row>
    <row r="5520" spans="1:24" x14ac:dyDescent="0.3">
      <c r="A5520">
        <v>975019</v>
      </c>
      <c r="B5520">
        <v>84472</v>
      </c>
      <c r="C5520" t="s">
        <v>33234</v>
      </c>
      <c r="D5520" t="s">
        <v>33235</v>
      </c>
      <c r="E5520" t="s">
        <v>364</v>
      </c>
      <c r="F5520" t="s">
        <v>2326</v>
      </c>
      <c r="G5520" t="s">
        <v>27</v>
      </c>
      <c r="H5520" t="s">
        <v>38635</v>
      </c>
      <c r="I5520" t="s">
        <v>38636</v>
      </c>
      <c r="J5520" t="s">
        <v>38637</v>
      </c>
      <c r="K5520">
        <v>105</v>
      </c>
      <c r="N5520" t="s">
        <v>31</v>
      </c>
      <c r="O5520" t="s">
        <v>47</v>
      </c>
      <c r="Q5520" t="s">
        <v>119</v>
      </c>
      <c r="R5520" t="s">
        <v>120</v>
      </c>
      <c r="S5520" t="s">
        <v>33238</v>
      </c>
      <c r="T5520" t="s">
        <v>18183</v>
      </c>
      <c r="W5520" t="s">
        <v>38638</v>
      </c>
      <c r="X5520" t="s">
        <v>38</v>
      </c>
    </row>
    <row r="5521" spans="1:24" x14ac:dyDescent="0.3">
      <c r="A5521">
        <v>975020</v>
      </c>
      <c r="B5521">
        <v>26803</v>
      </c>
      <c r="C5521" t="s">
        <v>38639</v>
      </c>
      <c r="D5521" t="s">
        <v>38640</v>
      </c>
      <c r="E5521" t="s">
        <v>195</v>
      </c>
      <c r="F5521" t="s">
        <v>1360</v>
      </c>
      <c r="G5521" t="s">
        <v>27</v>
      </c>
      <c r="H5521" t="s">
        <v>38641</v>
      </c>
      <c r="I5521" t="s">
        <v>38642</v>
      </c>
      <c r="J5521" t="s">
        <v>38643</v>
      </c>
      <c r="K5521">
        <v>52</v>
      </c>
      <c r="L5521" t="s">
        <v>1766</v>
      </c>
      <c r="N5521" t="s">
        <v>31</v>
      </c>
      <c r="O5521" t="s">
        <v>158</v>
      </c>
      <c r="Q5521" t="s">
        <v>33</v>
      </c>
      <c r="R5521" t="s">
        <v>34</v>
      </c>
      <c r="S5521" t="s">
        <v>38644</v>
      </c>
      <c r="W5521" t="s">
        <v>38645</v>
      </c>
      <c r="X5521" t="s">
        <v>60</v>
      </c>
    </row>
    <row r="5522" spans="1:24" x14ac:dyDescent="0.3">
      <c r="A5522">
        <v>975021</v>
      </c>
      <c r="B5522" t="s">
        <v>38646</v>
      </c>
      <c r="C5522" t="s">
        <v>38647</v>
      </c>
      <c r="D5522" t="s">
        <v>38648</v>
      </c>
      <c r="E5522" t="s">
        <v>140</v>
      </c>
      <c r="F5522" t="s">
        <v>947</v>
      </c>
      <c r="G5522" t="s">
        <v>43</v>
      </c>
      <c r="H5522" t="s">
        <v>38649</v>
      </c>
      <c r="I5522" t="s">
        <v>38650</v>
      </c>
      <c r="J5522" t="s">
        <v>38651</v>
      </c>
      <c r="K5522">
        <v>220</v>
      </c>
      <c r="M5522" t="s">
        <v>16239</v>
      </c>
      <c r="N5522" t="s">
        <v>31</v>
      </c>
      <c r="O5522" t="s">
        <v>1248</v>
      </c>
      <c r="Q5522" t="s">
        <v>33</v>
      </c>
      <c r="R5522" t="s">
        <v>34</v>
      </c>
      <c r="S5522" t="s">
        <v>38652</v>
      </c>
      <c r="T5522" t="s">
        <v>5869</v>
      </c>
      <c r="W5522" t="s">
        <v>38653</v>
      </c>
      <c r="X5522" t="s">
        <v>38</v>
      </c>
    </row>
    <row r="5523" spans="1:24" x14ac:dyDescent="0.3">
      <c r="A5523">
        <v>975024</v>
      </c>
      <c r="B5523" t="s">
        <v>38654</v>
      </c>
      <c r="C5523" t="s">
        <v>38655</v>
      </c>
      <c r="D5523" t="s">
        <v>38656</v>
      </c>
      <c r="E5523" t="s">
        <v>2632</v>
      </c>
      <c r="F5523" t="s">
        <v>1350</v>
      </c>
      <c r="G5523" t="s">
        <v>43</v>
      </c>
      <c r="H5523" t="s">
        <v>38657</v>
      </c>
      <c r="I5523" t="s">
        <v>38658</v>
      </c>
      <c r="J5523" t="s">
        <v>38659</v>
      </c>
      <c r="K5523">
        <v>223</v>
      </c>
      <c r="N5523" t="s">
        <v>31</v>
      </c>
      <c r="O5523" t="s">
        <v>1248</v>
      </c>
      <c r="Q5523" t="s">
        <v>33</v>
      </c>
      <c r="R5523" t="s">
        <v>34</v>
      </c>
      <c r="S5523" t="s">
        <v>38660</v>
      </c>
      <c r="T5523" t="s">
        <v>38661</v>
      </c>
      <c r="W5523" t="s">
        <v>38662</v>
      </c>
      <c r="X5523" t="s">
        <v>38</v>
      </c>
    </row>
    <row r="5524" spans="1:24" x14ac:dyDescent="0.3">
      <c r="A5524">
        <v>975025</v>
      </c>
      <c r="B5524">
        <v>270057</v>
      </c>
      <c r="C5524" t="s">
        <v>38663</v>
      </c>
      <c r="D5524" t="s">
        <v>38664</v>
      </c>
      <c r="E5524" t="s">
        <v>1284</v>
      </c>
      <c r="F5524" t="s">
        <v>1042</v>
      </c>
      <c r="G5524" t="s">
        <v>43</v>
      </c>
      <c r="H5524" t="s">
        <v>38665</v>
      </c>
      <c r="J5524" t="s">
        <v>38666</v>
      </c>
      <c r="N5524" t="s">
        <v>31</v>
      </c>
      <c r="R5524" t="s">
        <v>78</v>
      </c>
      <c r="S5524" t="s">
        <v>38667</v>
      </c>
      <c r="T5524" t="s">
        <v>36</v>
      </c>
      <c r="W5524" t="s">
        <v>38668</v>
      </c>
      <c r="X5524" t="s">
        <v>38</v>
      </c>
    </row>
    <row r="5525" spans="1:24" x14ac:dyDescent="0.3">
      <c r="A5525">
        <v>975027</v>
      </c>
      <c r="B5525" t="s">
        <v>38669</v>
      </c>
      <c r="C5525" t="s">
        <v>38670</v>
      </c>
      <c r="D5525" t="s">
        <v>38671</v>
      </c>
      <c r="F5525" t="s">
        <v>1001</v>
      </c>
      <c r="G5525" t="s">
        <v>27</v>
      </c>
      <c r="H5525" t="s">
        <v>38672</v>
      </c>
      <c r="I5525" t="s">
        <v>38673</v>
      </c>
      <c r="J5525" t="s">
        <v>38674</v>
      </c>
      <c r="K5525">
        <v>219</v>
      </c>
      <c r="L5525" t="s">
        <v>3560</v>
      </c>
      <c r="N5525" t="s">
        <v>31</v>
      </c>
      <c r="O5525" t="s">
        <v>47</v>
      </c>
      <c r="Q5525" t="s">
        <v>33</v>
      </c>
      <c r="R5525" t="s">
        <v>34</v>
      </c>
      <c r="S5525" t="s">
        <v>38675</v>
      </c>
      <c r="W5525" t="s">
        <v>38676</v>
      </c>
      <c r="X5525" t="s">
        <v>38</v>
      </c>
    </row>
    <row r="5526" spans="1:24" x14ac:dyDescent="0.3">
      <c r="A5526">
        <v>975029</v>
      </c>
      <c r="B5526">
        <v>107966</v>
      </c>
      <c r="C5526" t="s">
        <v>38677</v>
      </c>
      <c r="D5526" t="s">
        <v>38678</v>
      </c>
      <c r="F5526" t="s">
        <v>42</v>
      </c>
      <c r="G5526" t="s">
        <v>27</v>
      </c>
      <c r="H5526" t="s">
        <v>38679</v>
      </c>
      <c r="I5526" t="s">
        <v>38680</v>
      </c>
      <c r="J5526" t="s">
        <v>38681</v>
      </c>
      <c r="K5526">
        <v>242</v>
      </c>
      <c r="L5526" t="s">
        <v>5180</v>
      </c>
      <c r="N5526" t="s">
        <v>31</v>
      </c>
      <c r="O5526" t="s">
        <v>47</v>
      </c>
      <c r="Q5526" t="s">
        <v>33</v>
      </c>
      <c r="R5526" t="s">
        <v>34</v>
      </c>
      <c r="S5526" t="s">
        <v>38682</v>
      </c>
      <c r="T5526" t="s">
        <v>530</v>
      </c>
      <c r="W5526" t="s">
        <v>38683</v>
      </c>
      <c r="X5526" t="s">
        <v>38</v>
      </c>
    </row>
    <row r="5527" spans="1:24" x14ac:dyDescent="0.3">
      <c r="A5527">
        <v>975030</v>
      </c>
      <c r="B5527" t="s">
        <v>38684</v>
      </c>
      <c r="C5527" t="s">
        <v>38685</v>
      </c>
      <c r="D5527" t="s">
        <v>38686</v>
      </c>
      <c r="F5527" t="s">
        <v>738</v>
      </c>
      <c r="G5527" t="s">
        <v>27</v>
      </c>
      <c r="H5527" t="s">
        <v>38687</v>
      </c>
      <c r="J5527" t="s">
        <v>38688</v>
      </c>
      <c r="N5527" t="s">
        <v>31</v>
      </c>
      <c r="R5527" t="s">
        <v>78</v>
      </c>
      <c r="S5527" t="s">
        <v>38689</v>
      </c>
      <c r="W5527" t="s">
        <v>38690</v>
      </c>
      <c r="X5527" t="s">
        <v>38</v>
      </c>
    </row>
    <row r="5528" spans="1:24" x14ac:dyDescent="0.3">
      <c r="A5528">
        <v>975032</v>
      </c>
      <c r="B5528" t="s">
        <v>38691</v>
      </c>
      <c r="C5528" t="s">
        <v>38692</v>
      </c>
      <c r="D5528" t="s">
        <v>38693</v>
      </c>
      <c r="E5528" t="s">
        <v>195</v>
      </c>
      <c r="F5528" t="s">
        <v>1610</v>
      </c>
      <c r="G5528" t="s">
        <v>43</v>
      </c>
      <c r="H5528" t="s">
        <v>38694</v>
      </c>
      <c r="I5528" t="s">
        <v>38695</v>
      </c>
      <c r="J5528" t="s">
        <v>38696</v>
      </c>
      <c r="K5528">
        <v>25</v>
      </c>
      <c r="L5528" t="s">
        <v>11684</v>
      </c>
      <c r="N5528" t="s">
        <v>31</v>
      </c>
      <c r="O5528" t="s">
        <v>47</v>
      </c>
      <c r="Q5528" t="s">
        <v>33</v>
      </c>
      <c r="R5528" t="s">
        <v>34</v>
      </c>
      <c r="S5528" t="s">
        <v>38697</v>
      </c>
      <c r="T5528" t="s">
        <v>38698</v>
      </c>
      <c r="W5528" t="s">
        <v>11684</v>
      </c>
      <c r="X5528" t="s">
        <v>60</v>
      </c>
    </row>
    <row r="5529" spans="1:24" x14ac:dyDescent="0.3">
      <c r="A5529">
        <v>975033</v>
      </c>
      <c r="B5529" t="s">
        <v>38699</v>
      </c>
      <c r="C5529" t="s">
        <v>38700</v>
      </c>
      <c r="D5529" t="s">
        <v>38701</v>
      </c>
      <c r="F5529" t="s">
        <v>738</v>
      </c>
      <c r="G5529" t="s">
        <v>27</v>
      </c>
      <c r="H5529" t="s">
        <v>38702</v>
      </c>
      <c r="I5529" t="s">
        <v>38703</v>
      </c>
      <c r="J5529" t="s">
        <v>38704</v>
      </c>
      <c r="K5529">
        <v>217</v>
      </c>
      <c r="N5529" t="s">
        <v>31</v>
      </c>
      <c r="O5529" t="s">
        <v>1248</v>
      </c>
      <c r="Q5529" t="s">
        <v>33</v>
      </c>
      <c r="R5529" t="s">
        <v>34</v>
      </c>
      <c r="S5529" t="s">
        <v>38705</v>
      </c>
      <c r="T5529" t="s">
        <v>14324</v>
      </c>
      <c r="W5529" t="s">
        <v>38706</v>
      </c>
      <c r="X5529" t="s">
        <v>38</v>
      </c>
    </row>
    <row r="5530" spans="1:24" x14ac:dyDescent="0.3">
      <c r="A5530">
        <v>975034</v>
      </c>
      <c r="B5530">
        <v>280128</v>
      </c>
      <c r="C5530" t="s">
        <v>38707</v>
      </c>
      <c r="D5530" t="s">
        <v>38708</v>
      </c>
      <c r="F5530" t="s">
        <v>112</v>
      </c>
      <c r="G5530" t="s">
        <v>43</v>
      </c>
      <c r="H5530" t="s">
        <v>38709</v>
      </c>
      <c r="I5530" t="s">
        <v>38709</v>
      </c>
      <c r="J5530" t="s">
        <v>38710</v>
      </c>
      <c r="K5530">
        <v>0</v>
      </c>
      <c r="N5530" t="s">
        <v>31</v>
      </c>
      <c r="O5530" t="s">
        <v>1248</v>
      </c>
      <c r="Q5530" t="s">
        <v>119</v>
      </c>
      <c r="R5530" t="s">
        <v>120</v>
      </c>
      <c r="S5530" t="s">
        <v>38711</v>
      </c>
      <c r="T5530" t="s">
        <v>3962</v>
      </c>
      <c r="W5530" t="s">
        <v>38712</v>
      </c>
    </row>
    <row r="5531" spans="1:24" x14ac:dyDescent="0.3">
      <c r="A5531">
        <v>975036</v>
      </c>
      <c r="B5531" t="s">
        <v>38713</v>
      </c>
      <c r="C5531" t="s">
        <v>38714</v>
      </c>
      <c r="D5531" t="s">
        <v>38715</v>
      </c>
      <c r="F5531" t="s">
        <v>292</v>
      </c>
      <c r="G5531" t="s">
        <v>27</v>
      </c>
      <c r="H5531" t="s">
        <v>38716</v>
      </c>
      <c r="I5531" t="s">
        <v>38717</v>
      </c>
      <c r="J5531" t="s">
        <v>38718</v>
      </c>
      <c r="K5531">
        <v>201</v>
      </c>
      <c r="L5531" t="s">
        <v>467</v>
      </c>
      <c r="N5531" t="s">
        <v>31</v>
      </c>
      <c r="O5531" t="s">
        <v>47</v>
      </c>
      <c r="Q5531" t="s">
        <v>33</v>
      </c>
      <c r="R5531" t="s">
        <v>34</v>
      </c>
      <c r="S5531" t="s">
        <v>38719</v>
      </c>
      <c r="T5531" t="s">
        <v>149</v>
      </c>
      <c r="W5531" t="s">
        <v>38720</v>
      </c>
      <c r="X5531" t="s">
        <v>38</v>
      </c>
    </row>
    <row r="5532" spans="1:24" x14ac:dyDescent="0.3">
      <c r="A5532">
        <v>975041</v>
      </c>
      <c r="B5532" t="s">
        <v>14442</v>
      </c>
      <c r="C5532" t="s">
        <v>14443</v>
      </c>
      <c r="D5532" t="s">
        <v>14444</v>
      </c>
      <c r="F5532" t="s">
        <v>668</v>
      </c>
      <c r="G5532" t="s">
        <v>27</v>
      </c>
      <c r="H5532" t="s">
        <v>38721</v>
      </c>
      <c r="J5532" t="s">
        <v>38722</v>
      </c>
      <c r="N5532" t="s">
        <v>31</v>
      </c>
      <c r="R5532" t="s">
        <v>78</v>
      </c>
      <c r="S5532" t="s">
        <v>14449</v>
      </c>
      <c r="T5532" t="s">
        <v>14450</v>
      </c>
      <c r="W5532" t="s">
        <v>38723</v>
      </c>
      <c r="X5532" t="s">
        <v>38</v>
      </c>
    </row>
    <row r="5533" spans="1:24" x14ac:dyDescent="0.3">
      <c r="A5533">
        <v>975042</v>
      </c>
      <c r="B5533" t="s">
        <v>38724</v>
      </c>
      <c r="C5533" t="s">
        <v>38725</v>
      </c>
      <c r="D5533" t="s">
        <v>38726</v>
      </c>
      <c r="E5533" t="s">
        <v>425</v>
      </c>
      <c r="F5533" t="s">
        <v>219</v>
      </c>
      <c r="G5533" t="s">
        <v>27</v>
      </c>
      <c r="H5533" t="s">
        <v>38727</v>
      </c>
      <c r="I5533" t="s">
        <v>38728</v>
      </c>
      <c r="J5533" t="s">
        <v>38729</v>
      </c>
      <c r="K5533">
        <v>27</v>
      </c>
      <c r="L5533" t="s">
        <v>3560</v>
      </c>
      <c r="N5533" t="s">
        <v>31</v>
      </c>
      <c r="O5533" t="s">
        <v>158</v>
      </c>
      <c r="Q5533" t="s">
        <v>33</v>
      </c>
      <c r="R5533" t="s">
        <v>34</v>
      </c>
      <c r="S5533" t="s">
        <v>38730</v>
      </c>
      <c r="W5533" t="s">
        <v>38731</v>
      </c>
      <c r="X5533" t="s">
        <v>60</v>
      </c>
    </row>
    <row r="5534" spans="1:24" x14ac:dyDescent="0.3">
      <c r="A5534">
        <v>975043</v>
      </c>
      <c r="B5534" t="s">
        <v>18309</v>
      </c>
      <c r="C5534" t="s">
        <v>18310</v>
      </c>
      <c r="D5534" t="s">
        <v>18311</v>
      </c>
      <c r="F5534" t="s">
        <v>281</v>
      </c>
      <c r="G5534" t="s">
        <v>43</v>
      </c>
      <c r="H5534" t="s">
        <v>38732</v>
      </c>
      <c r="J5534" t="s">
        <v>38733</v>
      </c>
      <c r="N5534" t="s">
        <v>31</v>
      </c>
      <c r="R5534" t="s">
        <v>78</v>
      </c>
      <c r="S5534" t="s">
        <v>18315</v>
      </c>
      <c r="T5534" t="s">
        <v>1345</v>
      </c>
      <c r="W5534" t="s">
        <v>38734</v>
      </c>
      <c r="X5534" t="s">
        <v>38</v>
      </c>
    </row>
    <row r="5535" spans="1:24" x14ac:dyDescent="0.3">
      <c r="A5535">
        <v>975044</v>
      </c>
      <c r="B5535" t="s">
        <v>38735</v>
      </c>
      <c r="C5535" t="s">
        <v>38736</v>
      </c>
      <c r="D5535" t="s">
        <v>38737</v>
      </c>
      <c r="E5535" t="s">
        <v>22168</v>
      </c>
      <c r="F5535" t="s">
        <v>1156</v>
      </c>
      <c r="G5535" t="s">
        <v>27</v>
      </c>
      <c r="H5535" t="s">
        <v>38738</v>
      </c>
      <c r="I5535" t="s">
        <v>38739</v>
      </c>
      <c r="J5535" t="s">
        <v>38740</v>
      </c>
      <c r="K5535">
        <v>142</v>
      </c>
      <c r="N5535" t="s">
        <v>31</v>
      </c>
      <c r="O5535" t="s">
        <v>32</v>
      </c>
      <c r="Q5535" t="s">
        <v>33</v>
      </c>
      <c r="R5535" t="s">
        <v>34</v>
      </c>
      <c r="S5535" t="s">
        <v>38741</v>
      </c>
      <c r="T5535" t="s">
        <v>38742</v>
      </c>
      <c r="W5535" t="s">
        <v>24200</v>
      </c>
      <c r="X5535" t="s">
        <v>38</v>
      </c>
    </row>
    <row r="5536" spans="1:24" x14ac:dyDescent="0.3">
      <c r="A5536">
        <v>975045</v>
      </c>
      <c r="B5536">
        <v>39178</v>
      </c>
      <c r="C5536" t="s">
        <v>38743</v>
      </c>
      <c r="D5536" t="s">
        <v>38744</v>
      </c>
      <c r="E5536" t="s">
        <v>195</v>
      </c>
      <c r="F5536" t="s">
        <v>630</v>
      </c>
      <c r="G5536" t="s">
        <v>27</v>
      </c>
      <c r="H5536" t="s">
        <v>38745</v>
      </c>
      <c r="J5536" t="s">
        <v>38746</v>
      </c>
      <c r="N5536" t="s">
        <v>31</v>
      </c>
      <c r="R5536" t="s">
        <v>78</v>
      </c>
      <c r="S5536" t="s">
        <v>38747</v>
      </c>
      <c r="T5536" t="s">
        <v>1038</v>
      </c>
      <c r="W5536" t="s">
        <v>38748</v>
      </c>
      <c r="X5536" t="s">
        <v>38</v>
      </c>
    </row>
    <row r="5537" spans="1:24" x14ac:dyDescent="0.3">
      <c r="A5537">
        <v>975046</v>
      </c>
      <c r="B5537">
        <v>150761</v>
      </c>
      <c r="C5537" t="s">
        <v>30692</v>
      </c>
      <c r="D5537" t="s">
        <v>30693</v>
      </c>
      <c r="E5537" t="s">
        <v>364</v>
      </c>
      <c r="F5537" t="s">
        <v>1448</v>
      </c>
      <c r="G5537" t="s">
        <v>43</v>
      </c>
      <c r="H5537" t="s">
        <v>38749</v>
      </c>
      <c r="I5537" t="s">
        <v>38750</v>
      </c>
      <c r="J5537" t="s">
        <v>38751</v>
      </c>
      <c r="K5537">
        <v>140</v>
      </c>
      <c r="N5537" t="s">
        <v>31</v>
      </c>
      <c r="O5537" t="s">
        <v>32</v>
      </c>
      <c r="Q5537" t="s">
        <v>33</v>
      </c>
      <c r="R5537" t="s">
        <v>34</v>
      </c>
      <c r="S5537" t="s">
        <v>30698</v>
      </c>
      <c r="W5537" t="s">
        <v>38752</v>
      </c>
      <c r="X5537" t="s">
        <v>38</v>
      </c>
    </row>
    <row r="5538" spans="1:24" x14ac:dyDescent="0.3">
      <c r="A5538">
        <v>975047</v>
      </c>
      <c r="B5538" t="s">
        <v>38753</v>
      </c>
      <c r="C5538" t="s">
        <v>38754</v>
      </c>
      <c r="D5538" t="s">
        <v>38755</v>
      </c>
      <c r="F5538" t="s">
        <v>102</v>
      </c>
      <c r="G5538" t="s">
        <v>43</v>
      </c>
      <c r="H5538" t="s">
        <v>38756</v>
      </c>
      <c r="I5538" t="s">
        <v>38757</v>
      </c>
      <c r="J5538" t="s">
        <v>38758</v>
      </c>
      <c r="K5538">
        <v>50</v>
      </c>
      <c r="L5538" t="s">
        <v>7413</v>
      </c>
      <c r="N5538" t="s">
        <v>68</v>
      </c>
      <c r="O5538" t="s">
        <v>47</v>
      </c>
      <c r="P5538" t="s">
        <v>5181</v>
      </c>
      <c r="Q5538" t="s">
        <v>33</v>
      </c>
      <c r="R5538" t="s">
        <v>34</v>
      </c>
      <c r="S5538" t="s">
        <v>38759</v>
      </c>
      <c r="W5538" t="s">
        <v>4577</v>
      </c>
      <c r="X5538" t="s">
        <v>60</v>
      </c>
    </row>
    <row r="5539" spans="1:24" x14ac:dyDescent="0.3">
      <c r="A5539">
        <v>975048</v>
      </c>
      <c r="B5539" t="s">
        <v>38760</v>
      </c>
      <c r="C5539" t="s">
        <v>38761</v>
      </c>
      <c r="D5539" t="s">
        <v>38762</v>
      </c>
      <c r="F5539" t="s">
        <v>102</v>
      </c>
      <c r="G5539" t="s">
        <v>43</v>
      </c>
      <c r="H5539" t="s">
        <v>38763</v>
      </c>
      <c r="I5539" t="s">
        <v>38764</v>
      </c>
      <c r="J5539" t="s">
        <v>38765</v>
      </c>
      <c r="K5539">
        <v>95</v>
      </c>
      <c r="N5539" t="s">
        <v>31</v>
      </c>
      <c r="O5539" t="s">
        <v>32</v>
      </c>
      <c r="Q5539" t="s">
        <v>33</v>
      </c>
      <c r="R5539" t="s">
        <v>34</v>
      </c>
      <c r="S5539" t="s">
        <v>38766</v>
      </c>
      <c r="W5539" t="s">
        <v>637</v>
      </c>
      <c r="X5539" t="s">
        <v>38</v>
      </c>
    </row>
    <row r="5540" spans="1:24" x14ac:dyDescent="0.3">
      <c r="A5540">
        <v>975049</v>
      </c>
      <c r="B5540" t="s">
        <v>38767</v>
      </c>
      <c r="C5540" t="s">
        <v>38768</v>
      </c>
      <c r="D5540" t="s">
        <v>38769</v>
      </c>
      <c r="E5540" t="s">
        <v>140</v>
      </c>
      <c r="F5540" t="s">
        <v>1054</v>
      </c>
      <c r="G5540" t="s">
        <v>43</v>
      </c>
      <c r="H5540" t="s">
        <v>38770</v>
      </c>
      <c r="I5540" t="s">
        <v>38771</v>
      </c>
      <c r="J5540" t="s">
        <v>38772</v>
      </c>
      <c r="K5540">
        <v>17</v>
      </c>
      <c r="M5540" t="s">
        <v>38773</v>
      </c>
      <c r="N5540" t="s">
        <v>31</v>
      </c>
      <c r="O5540" t="s">
        <v>47</v>
      </c>
      <c r="Q5540" t="s">
        <v>33</v>
      </c>
      <c r="R5540" t="s">
        <v>34</v>
      </c>
      <c r="S5540" t="s">
        <v>38774</v>
      </c>
      <c r="T5540" t="s">
        <v>7705</v>
      </c>
      <c r="W5540" t="s">
        <v>38775</v>
      </c>
      <c r="X5540" t="s">
        <v>38</v>
      </c>
    </row>
    <row r="5541" spans="1:24" x14ac:dyDescent="0.3">
      <c r="A5541">
        <v>975050</v>
      </c>
      <c r="B5541">
        <v>304308</v>
      </c>
      <c r="C5541" t="s">
        <v>2957</v>
      </c>
      <c r="D5541" t="s">
        <v>2958</v>
      </c>
      <c r="F5541" t="s">
        <v>258</v>
      </c>
      <c r="G5541" t="s">
        <v>27</v>
      </c>
      <c r="H5541" t="s">
        <v>38776</v>
      </c>
      <c r="I5541" t="s">
        <v>38777</v>
      </c>
      <c r="J5541" t="s">
        <v>38778</v>
      </c>
      <c r="K5541">
        <v>26</v>
      </c>
      <c r="L5541" t="s">
        <v>5943</v>
      </c>
      <c r="N5541" t="s">
        <v>68</v>
      </c>
      <c r="O5541" t="s">
        <v>158</v>
      </c>
      <c r="P5541" t="s">
        <v>5944</v>
      </c>
      <c r="Q5541" t="s">
        <v>33</v>
      </c>
      <c r="R5541" t="s">
        <v>34</v>
      </c>
      <c r="S5541" t="s">
        <v>2963</v>
      </c>
      <c r="W5541" t="s">
        <v>38779</v>
      </c>
      <c r="X5541" t="s">
        <v>60</v>
      </c>
    </row>
    <row r="5542" spans="1:24" x14ac:dyDescent="0.3">
      <c r="A5542">
        <v>975051</v>
      </c>
      <c r="B5542" t="s">
        <v>38780</v>
      </c>
      <c r="C5542" t="s">
        <v>38781</v>
      </c>
      <c r="D5542" t="s">
        <v>38782</v>
      </c>
      <c r="E5542" t="s">
        <v>140</v>
      </c>
      <c r="F5542" t="s">
        <v>112</v>
      </c>
      <c r="G5542" t="s">
        <v>43</v>
      </c>
      <c r="H5542" t="s">
        <v>38783</v>
      </c>
      <c r="I5542" t="s">
        <v>38784</v>
      </c>
      <c r="J5542" t="s">
        <v>38785</v>
      </c>
      <c r="K5542">
        <v>56</v>
      </c>
      <c r="L5542" t="s">
        <v>5356</v>
      </c>
      <c r="N5542" t="s">
        <v>68</v>
      </c>
      <c r="O5542" t="s">
        <v>47</v>
      </c>
      <c r="P5542" t="s">
        <v>577</v>
      </c>
      <c r="R5542" t="s">
        <v>903</v>
      </c>
      <c r="S5542" t="s">
        <v>38786</v>
      </c>
      <c r="T5542" t="s">
        <v>2297</v>
      </c>
      <c r="W5542" t="s">
        <v>38787</v>
      </c>
      <c r="X5542" t="s">
        <v>38</v>
      </c>
    </row>
    <row r="5543" spans="1:24" x14ac:dyDescent="0.3">
      <c r="A5543">
        <v>975052</v>
      </c>
      <c r="B5543">
        <v>235874</v>
      </c>
      <c r="C5543" t="s">
        <v>38788</v>
      </c>
      <c r="D5543" t="s">
        <v>38789</v>
      </c>
      <c r="E5543" t="s">
        <v>140</v>
      </c>
      <c r="F5543" t="s">
        <v>1350</v>
      </c>
      <c r="G5543" t="s">
        <v>27</v>
      </c>
      <c r="H5543" t="s">
        <v>38790</v>
      </c>
      <c r="I5543" t="s">
        <v>38791</v>
      </c>
      <c r="J5543" t="s">
        <v>38792</v>
      </c>
      <c r="K5543">
        <v>46</v>
      </c>
      <c r="L5543" t="s">
        <v>398</v>
      </c>
      <c r="N5543" t="s">
        <v>68</v>
      </c>
      <c r="O5543" t="s">
        <v>158</v>
      </c>
      <c r="P5543" t="s">
        <v>400</v>
      </c>
      <c r="Q5543" t="s">
        <v>33</v>
      </c>
      <c r="R5543" t="s">
        <v>34</v>
      </c>
      <c r="S5543" t="s">
        <v>38793</v>
      </c>
      <c r="T5543" t="s">
        <v>10057</v>
      </c>
      <c r="W5543" t="s">
        <v>38794</v>
      </c>
      <c r="X5543" t="s">
        <v>38</v>
      </c>
    </row>
    <row r="5544" spans="1:24" x14ac:dyDescent="0.3">
      <c r="A5544">
        <v>975053</v>
      </c>
      <c r="B5544">
        <v>175113</v>
      </c>
      <c r="C5544" t="s">
        <v>38795</v>
      </c>
      <c r="D5544" t="s">
        <v>38796</v>
      </c>
      <c r="F5544" t="s">
        <v>356</v>
      </c>
      <c r="G5544" t="s">
        <v>27</v>
      </c>
      <c r="H5544" t="s">
        <v>38797</v>
      </c>
      <c r="I5544" t="s">
        <v>38798</v>
      </c>
      <c r="J5544" t="s">
        <v>38799</v>
      </c>
      <c r="K5544">
        <v>60</v>
      </c>
      <c r="N5544" t="s">
        <v>31</v>
      </c>
      <c r="O5544" t="s">
        <v>1248</v>
      </c>
      <c r="Q5544" t="s">
        <v>33</v>
      </c>
      <c r="R5544" t="s">
        <v>34</v>
      </c>
      <c r="S5544" t="s">
        <v>38800</v>
      </c>
      <c r="T5544" t="s">
        <v>589</v>
      </c>
      <c r="W5544" t="s">
        <v>38801</v>
      </c>
      <c r="X5544" t="s">
        <v>38</v>
      </c>
    </row>
    <row r="5545" spans="1:24" x14ac:dyDescent="0.3">
      <c r="A5545">
        <v>975054</v>
      </c>
      <c r="B5545" t="s">
        <v>38802</v>
      </c>
      <c r="C5545" t="s">
        <v>38803</v>
      </c>
      <c r="D5545" t="s">
        <v>38804</v>
      </c>
      <c r="F5545" t="s">
        <v>209</v>
      </c>
      <c r="G5545" t="s">
        <v>27</v>
      </c>
      <c r="H5545" t="s">
        <v>38805</v>
      </c>
      <c r="I5545" t="s">
        <v>38806</v>
      </c>
      <c r="J5545" t="s">
        <v>38807</v>
      </c>
      <c r="K5545">
        <v>270</v>
      </c>
      <c r="N5545" t="s">
        <v>31</v>
      </c>
      <c r="O5545" t="s">
        <v>130</v>
      </c>
      <c r="Q5545" t="s">
        <v>33</v>
      </c>
      <c r="R5545" t="s">
        <v>34</v>
      </c>
      <c r="S5545" t="s">
        <v>38808</v>
      </c>
      <c r="W5545" t="s">
        <v>38809</v>
      </c>
      <c r="X5545" t="s">
        <v>38</v>
      </c>
    </row>
    <row r="5546" spans="1:24" x14ac:dyDescent="0.3">
      <c r="A5546">
        <v>975055</v>
      </c>
      <c r="B5546" t="s">
        <v>38810</v>
      </c>
      <c r="C5546" t="s">
        <v>38811</v>
      </c>
      <c r="D5546" t="s">
        <v>38812</v>
      </c>
      <c r="E5546" t="s">
        <v>140</v>
      </c>
      <c r="F5546" t="s">
        <v>979</v>
      </c>
      <c r="G5546" t="s">
        <v>27</v>
      </c>
      <c r="H5546" t="s">
        <v>38813</v>
      </c>
      <c r="I5546" t="s">
        <v>38814</v>
      </c>
      <c r="J5546" t="s">
        <v>38815</v>
      </c>
      <c r="K5546">
        <v>17</v>
      </c>
      <c r="N5546" t="s">
        <v>31</v>
      </c>
      <c r="O5546" t="s">
        <v>1248</v>
      </c>
      <c r="Q5546" t="s">
        <v>33</v>
      </c>
      <c r="R5546" t="s">
        <v>34</v>
      </c>
      <c r="S5546" t="s">
        <v>38816</v>
      </c>
      <c r="W5546" t="s">
        <v>38817</v>
      </c>
      <c r="X5546" t="s">
        <v>60</v>
      </c>
    </row>
    <row r="5547" spans="1:24" x14ac:dyDescent="0.3">
      <c r="A5547">
        <v>975058</v>
      </c>
      <c r="B5547" t="s">
        <v>38818</v>
      </c>
      <c r="C5547" t="s">
        <v>38819</v>
      </c>
      <c r="D5547" t="s">
        <v>38820</v>
      </c>
      <c r="F5547" t="s">
        <v>611</v>
      </c>
      <c r="G5547" t="s">
        <v>43</v>
      </c>
      <c r="H5547" t="s">
        <v>38821</v>
      </c>
      <c r="J5547" t="s">
        <v>38822</v>
      </c>
      <c r="N5547" t="s">
        <v>31</v>
      </c>
      <c r="R5547" t="s">
        <v>78</v>
      </c>
      <c r="S5547" t="s">
        <v>38823</v>
      </c>
      <c r="W5547" t="s">
        <v>38824</v>
      </c>
      <c r="X5547" t="s">
        <v>38</v>
      </c>
    </row>
    <row r="5548" spans="1:24" x14ac:dyDescent="0.3">
      <c r="A5548">
        <v>975060</v>
      </c>
      <c r="B5548" t="s">
        <v>23561</v>
      </c>
      <c r="C5548" t="s">
        <v>23562</v>
      </c>
      <c r="D5548" t="s">
        <v>23563</v>
      </c>
      <c r="F5548" t="s">
        <v>562</v>
      </c>
      <c r="G5548" t="s">
        <v>43</v>
      </c>
      <c r="H5548" t="s">
        <v>38825</v>
      </c>
      <c r="I5548" t="s">
        <v>38826</v>
      </c>
      <c r="J5548" t="s">
        <v>38827</v>
      </c>
      <c r="K5548">
        <v>72</v>
      </c>
      <c r="L5548" t="s">
        <v>1876</v>
      </c>
      <c r="N5548" t="s">
        <v>68</v>
      </c>
      <c r="O5548" t="s">
        <v>158</v>
      </c>
      <c r="P5548" t="s">
        <v>715</v>
      </c>
      <c r="Q5548" t="s">
        <v>33</v>
      </c>
      <c r="R5548" t="s">
        <v>34</v>
      </c>
      <c r="S5548" t="s">
        <v>18353</v>
      </c>
      <c r="W5548" t="s">
        <v>718</v>
      </c>
      <c r="X5548" t="s">
        <v>38</v>
      </c>
    </row>
    <row r="5549" spans="1:24" x14ac:dyDescent="0.3">
      <c r="A5549">
        <v>975061</v>
      </c>
      <c r="B5549">
        <v>70949</v>
      </c>
      <c r="C5549" t="s">
        <v>25058</v>
      </c>
      <c r="D5549" t="s">
        <v>25059</v>
      </c>
      <c r="E5549" t="s">
        <v>364</v>
      </c>
      <c r="F5549" t="s">
        <v>463</v>
      </c>
      <c r="G5549" t="s">
        <v>27</v>
      </c>
      <c r="H5549" t="s">
        <v>38828</v>
      </c>
      <c r="J5549" t="s">
        <v>38829</v>
      </c>
      <c r="N5549" t="s">
        <v>31</v>
      </c>
      <c r="R5549" t="s">
        <v>78</v>
      </c>
      <c r="S5549" t="s">
        <v>25062</v>
      </c>
      <c r="T5549" t="s">
        <v>6358</v>
      </c>
      <c r="W5549" t="s">
        <v>38830</v>
      </c>
      <c r="X5549" t="s">
        <v>38</v>
      </c>
    </row>
    <row r="5550" spans="1:24" x14ac:dyDescent="0.3">
      <c r="A5550">
        <v>975062</v>
      </c>
      <c r="B5550">
        <v>292245</v>
      </c>
      <c r="C5550" t="s">
        <v>38831</v>
      </c>
      <c r="D5550" t="s">
        <v>38832</v>
      </c>
      <c r="F5550" t="s">
        <v>84</v>
      </c>
      <c r="G5550" t="s">
        <v>27</v>
      </c>
      <c r="H5550" t="s">
        <v>38833</v>
      </c>
      <c r="I5550" t="s">
        <v>38834</v>
      </c>
      <c r="J5550" t="s">
        <v>38835</v>
      </c>
      <c r="K5550">
        <v>54</v>
      </c>
      <c r="L5550" t="s">
        <v>398</v>
      </c>
      <c r="N5550" t="s">
        <v>68</v>
      </c>
      <c r="O5550" t="s">
        <v>158</v>
      </c>
      <c r="P5550" t="s">
        <v>400</v>
      </c>
      <c r="Q5550" t="s">
        <v>33</v>
      </c>
      <c r="R5550" t="s">
        <v>34</v>
      </c>
      <c r="S5550" t="s">
        <v>38836</v>
      </c>
      <c r="T5550" t="s">
        <v>1828</v>
      </c>
      <c r="W5550" t="s">
        <v>38837</v>
      </c>
      <c r="X5550" t="s">
        <v>38</v>
      </c>
    </row>
    <row r="5551" spans="1:24" x14ac:dyDescent="0.3">
      <c r="A5551">
        <v>975064</v>
      </c>
      <c r="B5551" t="s">
        <v>38838</v>
      </c>
      <c r="C5551" t="s">
        <v>38839</v>
      </c>
      <c r="D5551" t="s">
        <v>38840</v>
      </c>
      <c r="E5551" t="s">
        <v>195</v>
      </c>
      <c r="F5551" t="s">
        <v>153</v>
      </c>
      <c r="G5551" t="s">
        <v>27</v>
      </c>
      <c r="H5551" t="s">
        <v>38841</v>
      </c>
      <c r="I5551" t="s">
        <v>38842</v>
      </c>
      <c r="J5551" t="s">
        <v>38843</v>
      </c>
      <c r="K5551">
        <v>22</v>
      </c>
      <c r="L5551" t="s">
        <v>4830</v>
      </c>
      <c r="N5551" t="s">
        <v>31</v>
      </c>
      <c r="O5551" t="s">
        <v>158</v>
      </c>
      <c r="Q5551" t="s">
        <v>33</v>
      </c>
      <c r="R5551" t="s">
        <v>34</v>
      </c>
      <c r="S5551" t="s">
        <v>38844</v>
      </c>
      <c r="W5551" t="s">
        <v>38845</v>
      </c>
      <c r="X5551" t="s">
        <v>60</v>
      </c>
    </row>
    <row r="5552" spans="1:24" x14ac:dyDescent="0.3">
      <c r="A5552">
        <v>975065</v>
      </c>
      <c r="B5552" t="s">
        <v>38846</v>
      </c>
      <c r="C5552" t="s">
        <v>38847</v>
      </c>
      <c r="D5552" t="s">
        <v>38848</v>
      </c>
      <c r="E5552" t="s">
        <v>195</v>
      </c>
      <c r="F5552" t="s">
        <v>1583</v>
      </c>
      <c r="G5552" t="s">
        <v>43</v>
      </c>
      <c r="H5552" t="s">
        <v>38849</v>
      </c>
      <c r="I5552" t="s">
        <v>38850</v>
      </c>
      <c r="J5552" t="s">
        <v>38851</v>
      </c>
      <c r="K5552">
        <v>22</v>
      </c>
      <c r="N5552" t="s">
        <v>31</v>
      </c>
      <c r="O5552" t="s">
        <v>32</v>
      </c>
      <c r="Q5552" t="s">
        <v>33</v>
      </c>
      <c r="R5552" t="s">
        <v>34</v>
      </c>
      <c r="S5552" t="s">
        <v>38852</v>
      </c>
      <c r="W5552" t="s">
        <v>38853</v>
      </c>
      <c r="X5552" t="s">
        <v>60</v>
      </c>
    </row>
    <row r="5553" spans="1:24" x14ac:dyDescent="0.3">
      <c r="A5553">
        <v>975066</v>
      </c>
      <c r="B5553">
        <v>70949</v>
      </c>
      <c r="C5553" t="s">
        <v>25058</v>
      </c>
      <c r="D5553" t="s">
        <v>25059</v>
      </c>
      <c r="E5553" t="s">
        <v>364</v>
      </c>
      <c r="F5553" t="s">
        <v>463</v>
      </c>
      <c r="G5553" t="s">
        <v>27</v>
      </c>
      <c r="H5553" t="s">
        <v>38854</v>
      </c>
      <c r="J5553" t="s">
        <v>38855</v>
      </c>
      <c r="N5553" t="s">
        <v>31</v>
      </c>
      <c r="R5553" t="s">
        <v>78</v>
      </c>
      <c r="S5553" t="s">
        <v>25062</v>
      </c>
      <c r="T5553" t="s">
        <v>6358</v>
      </c>
      <c r="W5553" t="s">
        <v>38856</v>
      </c>
    </row>
    <row r="5554" spans="1:24" x14ac:dyDescent="0.3">
      <c r="A5554">
        <v>975067</v>
      </c>
      <c r="B5554">
        <v>70521</v>
      </c>
      <c r="C5554" t="s">
        <v>38857</v>
      </c>
      <c r="D5554" t="s">
        <v>38858</v>
      </c>
      <c r="E5554" t="s">
        <v>195</v>
      </c>
      <c r="F5554" t="s">
        <v>6221</v>
      </c>
      <c r="G5554" t="s">
        <v>43</v>
      </c>
      <c r="H5554" t="s">
        <v>38859</v>
      </c>
      <c r="I5554" t="s">
        <v>38860</v>
      </c>
      <c r="J5554" t="s">
        <v>38861</v>
      </c>
      <c r="K5554">
        <v>27</v>
      </c>
      <c r="N5554" t="s">
        <v>31</v>
      </c>
      <c r="O5554" t="s">
        <v>130</v>
      </c>
      <c r="Q5554" t="s">
        <v>33</v>
      </c>
      <c r="R5554" t="s">
        <v>34</v>
      </c>
      <c r="S5554" t="s">
        <v>38862</v>
      </c>
      <c r="T5554" t="s">
        <v>14517</v>
      </c>
      <c r="W5554" t="s">
        <v>11567</v>
      </c>
      <c r="X5554" t="s">
        <v>38</v>
      </c>
    </row>
    <row r="5555" spans="1:24" x14ac:dyDescent="0.3">
      <c r="A5555">
        <v>975069</v>
      </c>
      <c r="B5555">
        <v>176559</v>
      </c>
      <c r="C5555" t="s">
        <v>38863</v>
      </c>
      <c r="D5555" t="s">
        <v>38864</v>
      </c>
      <c r="E5555" t="s">
        <v>195</v>
      </c>
      <c r="F5555" t="s">
        <v>1864</v>
      </c>
      <c r="G5555" t="s">
        <v>43</v>
      </c>
      <c r="H5555" t="s">
        <v>38865</v>
      </c>
      <c r="I5555" t="s">
        <v>38866</v>
      </c>
      <c r="J5555" t="s">
        <v>38867</v>
      </c>
      <c r="K5555">
        <v>53</v>
      </c>
      <c r="L5555" t="s">
        <v>1757</v>
      </c>
      <c r="N5555" t="s">
        <v>68</v>
      </c>
      <c r="O5555" t="s">
        <v>130</v>
      </c>
      <c r="P5555" t="s">
        <v>1758</v>
      </c>
      <c r="Q5555" t="s">
        <v>33</v>
      </c>
      <c r="R5555" t="s">
        <v>34</v>
      </c>
      <c r="S5555" t="s">
        <v>38868</v>
      </c>
      <c r="T5555" t="s">
        <v>38869</v>
      </c>
      <c r="W5555" t="s">
        <v>6089</v>
      </c>
      <c r="X5555" t="s">
        <v>38</v>
      </c>
    </row>
    <row r="5556" spans="1:24" x14ac:dyDescent="0.3">
      <c r="A5556">
        <v>975070</v>
      </c>
      <c r="B5556" t="s">
        <v>38870</v>
      </c>
      <c r="C5556" t="s">
        <v>38871</v>
      </c>
      <c r="D5556" t="s">
        <v>38872</v>
      </c>
      <c r="F5556" t="s">
        <v>258</v>
      </c>
      <c r="G5556" t="s">
        <v>43</v>
      </c>
      <c r="H5556" t="s">
        <v>38873</v>
      </c>
      <c r="I5556" t="s">
        <v>38874</v>
      </c>
      <c r="J5556" t="s">
        <v>38875</v>
      </c>
      <c r="K5556">
        <v>56</v>
      </c>
      <c r="L5556" t="s">
        <v>3560</v>
      </c>
      <c r="N5556" t="s">
        <v>68</v>
      </c>
      <c r="O5556" t="s">
        <v>130</v>
      </c>
      <c r="P5556" t="s">
        <v>577</v>
      </c>
      <c r="Q5556" t="s">
        <v>33</v>
      </c>
      <c r="R5556" t="s">
        <v>34</v>
      </c>
      <c r="S5556" t="s">
        <v>38876</v>
      </c>
      <c r="W5556" t="s">
        <v>38877</v>
      </c>
      <c r="X5556" t="s">
        <v>38</v>
      </c>
    </row>
    <row r="5557" spans="1:24" x14ac:dyDescent="0.3">
      <c r="A5557">
        <v>975071</v>
      </c>
      <c r="B5557" t="s">
        <v>38878</v>
      </c>
      <c r="C5557" t="s">
        <v>38879</v>
      </c>
      <c r="D5557" t="s">
        <v>38880</v>
      </c>
      <c r="F5557" t="s">
        <v>514</v>
      </c>
      <c r="G5557" t="s">
        <v>43</v>
      </c>
      <c r="H5557" t="s">
        <v>38873</v>
      </c>
      <c r="I5557" t="s">
        <v>38881</v>
      </c>
      <c r="J5557" t="s">
        <v>38882</v>
      </c>
      <c r="K5557">
        <v>20</v>
      </c>
      <c r="L5557" t="s">
        <v>38883</v>
      </c>
      <c r="N5557" t="s">
        <v>68</v>
      </c>
      <c r="O5557" t="s">
        <v>2584</v>
      </c>
      <c r="P5557" t="s">
        <v>400</v>
      </c>
      <c r="R5557" t="s">
        <v>903</v>
      </c>
      <c r="S5557" t="s">
        <v>38884</v>
      </c>
      <c r="W5557" t="s">
        <v>38885</v>
      </c>
      <c r="X5557" t="s">
        <v>60</v>
      </c>
    </row>
    <row r="5558" spans="1:24" x14ac:dyDescent="0.3">
      <c r="A5558">
        <v>975073</v>
      </c>
      <c r="B5558">
        <v>118858</v>
      </c>
      <c r="C5558" t="s">
        <v>38886</v>
      </c>
      <c r="D5558" t="s">
        <v>38887</v>
      </c>
      <c r="E5558" t="s">
        <v>195</v>
      </c>
      <c r="F5558" t="s">
        <v>153</v>
      </c>
      <c r="G5558" t="s">
        <v>27</v>
      </c>
      <c r="H5558" t="s">
        <v>38888</v>
      </c>
      <c r="I5558" t="s">
        <v>38889</v>
      </c>
      <c r="J5558" t="s">
        <v>38890</v>
      </c>
      <c r="K5558">
        <v>12</v>
      </c>
      <c r="M5558" t="s">
        <v>38891</v>
      </c>
      <c r="N5558" t="s">
        <v>68</v>
      </c>
      <c r="O5558" t="s">
        <v>19705</v>
      </c>
      <c r="P5558" t="s">
        <v>147</v>
      </c>
      <c r="Q5558" t="s">
        <v>33</v>
      </c>
      <c r="R5558" t="s">
        <v>34</v>
      </c>
      <c r="S5558" t="s">
        <v>38892</v>
      </c>
      <c r="T5558" t="s">
        <v>38893</v>
      </c>
      <c r="W5558" t="s">
        <v>108</v>
      </c>
      <c r="X5558" t="s">
        <v>60</v>
      </c>
    </row>
    <row r="5559" spans="1:24" x14ac:dyDescent="0.3">
      <c r="A5559">
        <v>975074</v>
      </c>
      <c r="B5559" t="s">
        <v>15920</v>
      </c>
      <c r="C5559" t="s">
        <v>15921</v>
      </c>
      <c r="D5559" t="s">
        <v>15922</v>
      </c>
      <c r="E5559" t="s">
        <v>195</v>
      </c>
      <c r="F5559" t="s">
        <v>15923</v>
      </c>
      <c r="G5559" t="s">
        <v>43</v>
      </c>
      <c r="H5559" t="s">
        <v>38888</v>
      </c>
      <c r="I5559" t="s">
        <v>38888</v>
      </c>
      <c r="J5559" t="s">
        <v>38894</v>
      </c>
      <c r="K5559">
        <v>0</v>
      </c>
      <c r="M5559" t="s">
        <v>38895</v>
      </c>
      <c r="N5559" t="s">
        <v>68</v>
      </c>
      <c r="O5559" t="s">
        <v>3200</v>
      </c>
      <c r="P5559" t="s">
        <v>2685</v>
      </c>
      <c r="R5559" t="s">
        <v>20023</v>
      </c>
      <c r="S5559" t="s">
        <v>15928</v>
      </c>
      <c r="W5559" t="s">
        <v>38896</v>
      </c>
    </row>
    <row r="5560" spans="1:24" x14ac:dyDescent="0.3">
      <c r="A5560">
        <v>975075</v>
      </c>
      <c r="B5560" t="s">
        <v>38897</v>
      </c>
      <c r="C5560" t="s">
        <v>38898</v>
      </c>
      <c r="D5560" t="s">
        <v>38899</v>
      </c>
      <c r="E5560" t="s">
        <v>185</v>
      </c>
      <c r="F5560" t="s">
        <v>818</v>
      </c>
      <c r="G5560" t="s">
        <v>43</v>
      </c>
      <c r="H5560" t="s">
        <v>38900</v>
      </c>
      <c r="I5560" t="s">
        <v>38901</v>
      </c>
      <c r="J5560" t="s">
        <v>38902</v>
      </c>
      <c r="K5560">
        <v>19</v>
      </c>
      <c r="L5560" t="s">
        <v>3560</v>
      </c>
      <c r="N5560" t="s">
        <v>68</v>
      </c>
      <c r="O5560" t="s">
        <v>130</v>
      </c>
      <c r="P5560" t="s">
        <v>577</v>
      </c>
      <c r="Q5560" t="s">
        <v>33</v>
      </c>
      <c r="R5560" t="s">
        <v>34</v>
      </c>
      <c r="S5560" t="s">
        <v>38903</v>
      </c>
      <c r="T5560" t="s">
        <v>38904</v>
      </c>
      <c r="W5560" t="s">
        <v>38905</v>
      </c>
      <c r="X5560" t="s">
        <v>60</v>
      </c>
    </row>
    <row r="5561" spans="1:24" x14ac:dyDescent="0.3">
      <c r="A5561">
        <v>975076</v>
      </c>
      <c r="B5561" t="s">
        <v>38906</v>
      </c>
      <c r="C5561" t="s">
        <v>38907</v>
      </c>
      <c r="D5561" t="s">
        <v>38908</v>
      </c>
      <c r="F5561" t="s">
        <v>292</v>
      </c>
      <c r="G5561" t="s">
        <v>43</v>
      </c>
      <c r="H5561" t="s">
        <v>38909</v>
      </c>
      <c r="I5561" t="s">
        <v>38910</v>
      </c>
      <c r="J5561" t="s">
        <v>38911</v>
      </c>
      <c r="K5561">
        <v>31</v>
      </c>
      <c r="L5561" t="s">
        <v>16515</v>
      </c>
      <c r="N5561" t="s">
        <v>68</v>
      </c>
      <c r="O5561" t="s">
        <v>130</v>
      </c>
      <c r="P5561" t="s">
        <v>6170</v>
      </c>
      <c r="Q5561" t="s">
        <v>33</v>
      </c>
      <c r="R5561" t="s">
        <v>34</v>
      </c>
      <c r="S5561" t="s">
        <v>38912</v>
      </c>
      <c r="T5561" t="s">
        <v>15265</v>
      </c>
      <c r="W5561" t="s">
        <v>38913</v>
      </c>
      <c r="X5561" t="s">
        <v>38</v>
      </c>
    </row>
    <row r="5562" spans="1:24" x14ac:dyDescent="0.3">
      <c r="A5562">
        <v>975077</v>
      </c>
      <c r="B5562" t="s">
        <v>38914</v>
      </c>
      <c r="C5562" t="s">
        <v>38915</v>
      </c>
      <c r="D5562" t="s">
        <v>38916</v>
      </c>
      <c r="F5562" t="s">
        <v>650</v>
      </c>
      <c r="G5562" t="s">
        <v>43</v>
      </c>
      <c r="H5562" t="s">
        <v>38917</v>
      </c>
      <c r="I5562" t="s">
        <v>38918</v>
      </c>
      <c r="J5562" t="s">
        <v>38919</v>
      </c>
      <c r="K5562">
        <v>29</v>
      </c>
      <c r="L5562" t="s">
        <v>576</v>
      </c>
      <c r="N5562" t="s">
        <v>68</v>
      </c>
      <c r="O5562" t="s">
        <v>2584</v>
      </c>
      <c r="P5562" t="s">
        <v>577</v>
      </c>
      <c r="Q5562" t="s">
        <v>33</v>
      </c>
      <c r="R5562" t="s">
        <v>34</v>
      </c>
      <c r="S5562" t="s">
        <v>38920</v>
      </c>
      <c r="T5562" t="s">
        <v>19614</v>
      </c>
      <c r="W5562" t="s">
        <v>38921</v>
      </c>
      <c r="X5562" t="s">
        <v>38</v>
      </c>
    </row>
    <row r="5563" spans="1:24" x14ac:dyDescent="0.3">
      <c r="A5563">
        <v>975079</v>
      </c>
      <c r="B5563">
        <v>120560</v>
      </c>
      <c r="C5563" t="s">
        <v>38922</v>
      </c>
      <c r="D5563" t="s">
        <v>38923</v>
      </c>
      <c r="F5563" t="s">
        <v>1833</v>
      </c>
      <c r="G5563" t="s">
        <v>43</v>
      </c>
      <c r="H5563" t="s">
        <v>38924</v>
      </c>
      <c r="I5563" t="s">
        <v>38925</v>
      </c>
      <c r="J5563" t="s">
        <v>38926</v>
      </c>
      <c r="K5563">
        <v>44</v>
      </c>
      <c r="L5563" t="s">
        <v>2946</v>
      </c>
      <c r="N5563" t="s">
        <v>68</v>
      </c>
      <c r="O5563" t="s">
        <v>2584</v>
      </c>
      <c r="P5563" t="s">
        <v>5502</v>
      </c>
      <c r="R5563" t="s">
        <v>903</v>
      </c>
      <c r="S5563" t="s">
        <v>38927</v>
      </c>
      <c r="W5563" t="s">
        <v>38928</v>
      </c>
      <c r="X5563" t="s">
        <v>38</v>
      </c>
    </row>
    <row r="5564" spans="1:24" x14ac:dyDescent="0.3">
      <c r="A5564">
        <v>975080</v>
      </c>
      <c r="B5564">
        <v>228688</v>
      </c>
      <c r="C5564" t="s">
        <v>38929</v>
      </c>
      <c r="D5564" t="s">
        <v>38930</v>
      </c>
      <c r="E5564" t="s">
        <v>185</v>
      </c>
      <c r="F5564" t="s">
        <v>84</v>
      </c>
      <c r="G5564" t="s">
        <v>27</v>
      </c>
      <c r="H5564" t="s">
        <v>38931</v>
      </c>
      <c r="I5564" t="s">
        <v>38932</v>
      </c>
      <c r="J5564" t="s">
        <v>38933</v>
      </c>
      <c r="K5564">
        <v>41</v>
      </c>
      <c r="L5564" t="s">
        <v>38934</v>
      </c>
      <c r="N5564" t="s">
        <v>68</v>
      </c>
      <c r="O5564" t="s">
        <v>130</v>
      </c>
      <c r="P5564" t="s">
        <v>782</v>
      </c>
      <c r="Q5564" t="s">
        <v>33</v>
      </c>
      <c r="R5564" t="s">
        <v>34</v>
      </c>
      <c r="S5564" t="s">
        <v>38935</v>
      </c>
      <c r="T5564" t="s">
        <v>38936</v>
      </c>
      <c r="W5564" t="s">
        <v>38937</v>
      </c>
      <c r="X5564" t="s">
        <v>38</v>
      </c>
    </row>
    <row r="5565" spans="1:24" x14ac:dyDescent="0.3">
      <c r="A5565">
        <v>975081</v>
      </c>
      <c r="B5565" t="s">
        <v>38938</v>
      </c>
      <c r="C5565" t="s">
        <v>38939</v>
      </c>
      <c r="D5565" t="s">
        <v>38940</v>
      </c>
      <c r="F5565" t="s">
        <v>738</v>
      </c>
      <c r="G5565" t="s">
        <v>27</v>
      </c>
      <c r="H5565" t="s">
        <v>38941</v>
      </c>
      <c r="I5565" t="s">
        <v>38942</v>
      </c>
      <c r="J5565" t="s">
        <v>38943</v>
      </c>
      <c r="K5565">
        <v>23</v>
      </c>
      <c r="L5565" t="s">
        <v>4741</v>
      </c>
      <c r="N5565" t="s">
        <v>68</v>
      </c>
      <c r="O5565" t="s">
        <v>2584</v>
      </c>
      <c r="P5565" t="s">
        <v>5001</v>
      </c>
      <c r="Q5565" t="s">
        <v>33</v>
      </c>
      <c r="R5565" t="s">
        <v>34</v>
      </c>
      <c r="S5565" t="s">
        <v>38944</v>
      </c>
      <c r="T5565" t="s">
        <v>5309</v>
      </c>
      <c r="W5565" t="s">
        <v>38945</v>
      </c>
      <c r="X5565" t="s">
        <v>38</v>
      </c>
    </row>
    <row r="5566" spans="1:24" x14ac:dyDescent="0.3">
      <c r="A5566">
        <v>975083</v>
      </c>
      <c r="B5566">
        <v>300132</v>
      </c>
      <c r="C5566" t="s">
        <v>34820</v>
      </c>
      <c r="D5566" t="s">
        <v>34821</v>
      </c>
      <c r="F5566" t="s">
        <v>1448</v>
      </c>
      <c r="G5566" t="s">
        <v>43</v>
      </c>
      <c r="H5566" t="s">
        <v>38946</v>
      </c>
      <c r="I5566" t="s">
        <v>38947</v>
      </c>
      <c r="J5566" t="s">
        <v>38948</v>
      </c>
      <c r="K5566">
        <v>32</v>
      </c>
      <c r="L5566" t="s">
        <v>4477</v>
      </c>
      <c r="N5566" t="s">
        <v>68</v>
      </c>
      <c r="O5566" t="s">
        <v>2584</v>
      </c>
      <c r="P5566" t="s">
        <v>4478</v>
      </c>
      <c r="Q5566" t="s">
        <v>33</v>
      </c>
      <c r="R5566" t="s">
        <v>34</v>
      </c>
      <c r="S5566" t="s">
        <v>34825</v>
      </c>
      <c r="T5566" t="s">
        <v>34826</v>
      </c>
      <c r="W5566" t="s">
        <v>38949</v>
      </c>
      <c r="X5566" t="s">
        <v>38</v>
      </c>
    </row>
    <row r="5567" spans="1:24" x14ac:dyDescent="0.3">
      <c r="A5567">
        <v>975084</v>
      </c>
      <c r="B5567" t="s">
        <v>38950</v>
      </c>
      <c r="C5567" t="s">
        <v>38951</v>
      </c>
      <c r="D5567" t="s">
        <v>38952</v>
      </c>
      <c r="F5567" t="s">
        <v>1054</v>
      </c>
      <c r="G5567" t="s">
        <v>43</v>
      </c>
      <c r="H5567" t="s">
        <v>38953</v>
      </c>
      <c r="I5567" t="s">
        <v>38954</v>
      </c>
      <c r="J5567" t="s">
        <v>38955</v>
      </c>
      <c r="K5567">
        <v>56</v>
      </c>
      <c r="L5567" t="s">
        <v>8824</v>
      </c>
      <c r="N5567" t="s">
        <v>68</v>
      </c>
      <c r="O5567" t="s">
        <v>2584</v>
      </c>
      <c r="P5567" t="s">
        <v>3517</v>
      </c>
      <c r="Q5567" t="s">
        <v>33</v>
      </c>
      <c r="R5567" t="s">
        <v>34</v>
      </c>
      <c r="S5567" t="s">
        <v>38956</v>
      </c>
      <c r="W5567" t="s">
        <v>38957</v>
      </c>
      <c r="X5567" t="s">
        <v>38</v>
      </c>
    </row>
    <row r="5568" spans="1:24" x14ac:dyDescent="0.3">
      <c r="A5568">
        <v>975086</v>
      </c>
      <c r="B5568">
        <v>17063</v>
      </c>
      <c r="C5568" t="s">
        <v>38958</v>
      </c>
      <c r="D5568" t="s">
        <v>38959</v>
      </c>
      <c r="E5568" t="s">
        <v>195</v>
      </c>
      <c r="F5568" t="s">
        <v>2732</v>
      </c>
      <c r="G5568" t="s">
        <v>27</v>
      </c>
      <c r="H5568" t="s">
        <v>38960</v>
      </c>
      <c r="I5568" t="s">
        <v>38961</v>
      </c>
      <c r="J5568" t="s">
        <v>38962</v>
      </c>
      <c r="K5568">
        <v>16</v>
      </c>
      <c r="L5568" t="s">
        <v>25622</v>
      </c>
      <c r="N5568" t="s">
        <v>68</v>
      </c>
      <c r="O5568" t="s">
        <v>130</v>
      </c>
      <c r="P5568" t="s">
        <v>1204</v>
      </c>
      <c r="Q5568" t="s">
        <v>33</v>
      </c>
      <c r="R5568" t="s">
        <v>34</v>
      </c>
      <c r="S5568" t="s">
        <v>38963</v>
      </c>
      <c r="W5568" t="s">
        <v>38964</v>
      </c>
      <c r="X5568" t="s">
        <v>38</v>
      </c>
    </row>
    <row r="5569" spans="1:24" x14ac:dyDescent="0.3">
      <c r="A5569">
        <v>975087</v>
      </c>
      <c r="B5569" t="s">
        <v>38965</v>
      </c>
      <c r="C5569" t="s">
        <v>38966</v>
      </c>
      <c r="D5569" t="s">
        <v>38967</v>
      </c>
      <c r="E5569" t="s">
        <v>38968</v>
      </c>
      <c r="F5569" t="s">
        <v>1001</v>
      </c>
      <c r="G5569" t="s">
        <v>27</v>
      </c>
      <c r="H5569" t="s">
        <v>38942</v>
      </c>
      <c r="I5569" t="s">
        <v>38969</v>
      </c>
      <c r="J5569" t="s">
        <v>38970</v>
      </c>
      <c r="K5569">
        <v>42</v>
      </c>
      <c r="N5569" t="s">
        <v>31</v>
      </c>
      <c r="O5569" t="s">
        <v>130</v>
      </c>
      <c r="Q5569" t="s">
        <v>33</v>
      </c>
      <c r="R5569" t="s">
        <v>34</v>
      </c>
      <c r="S5569" t="s">
        <v>87</v>
      </c>
      <c r="W5569" t="s">
        <v>38971</v>
      </c>
      <c r="X5569" t="s">
        <v>38</v>
      </c>
    </row>
    <row r="5570" spans="1:24" x14ac:dyDescent="0.3">
      <c r="A5570">
        <v>975088</v>
      </c>
      <c r="B5570" t="s">
        <v>37824</v>
      </c>
      <c r="C5570" t="s">
        <v>37825</v>
      </c>
      <c r="D5570" t="s">
        <v>37826</v>
      </c>
      <c r="F5570" t="s">
        <v>847</v>
      </c>
      <c r="G5570" t="s">
        <v>43</v>
      </c>
      <c r="H5570" t="s">
        <v>38972</v>
      </c>
      <c r="I5570" t="s">
        <v>38973</v>
      </c>
      <c r="J5570" t="s">
        <v>38974</v>
      </c>
      <c r="K5570">
        <v>27</v>
      </c>
      <c r="L5570" t="s">
        <v>3560</v>
      </c>
      <c r="N5570" t="s">
        <v>68</v>
      </c>
      <c r="O5570" t="s">
        <v>130</v>
      </c>
      <c r="P5570" t="s">
        <v>577</v>
      </c>
      <c r="Q5570" t="s">
        <v>33</v>
      </c>
      <c r="R5570" t="s">
        <v>34</v>
      </c>
      <c r="S5570" t="s">
        <v>37830</v>
      </c>
      <c r="W5570" t="s">
        <v>38975</v>
      </c>
      <c r="X5570" t="s">
        <v>38</v>
      </c>
    </row>
    <row r="5571" spans="1:24" x14ac:dyDescent="0.3">
      <c r="A5571">
        <v>975089</v>
      </c>
      <c r="B5571" t="s">
        <v>38976</v>
      </c>
      <c r="C5571" t="s">
        <v>38977</v>
      </c>
      <c r="D5571" t="s">
        <v>38978</v>
      </c>
      <c r="F5571" t="s">
        <v>738</v>
      </c>
      <c r="G5571" t="s">
        <v>43</v>
      </c>
      <c r="H5571" t="s">
        <v>38979</v>
      </c>
      <c r="I5571" t="s">
        <v>38980</v>
      </c>
      <c r="J5571" t="s">
        <v>38981</v>
      </c>
      <c r="K5571">
        <v>22</v>
      </c>
      <c r="L5571" t="s">
        <v>4378</v>
      </c>
      <c r="N5571" t="s">
        <v>68</v>
      </c>
      <c r="O5571" t="s">
        <v>2584</v>
      </c>
      <c r="P5571" t="s">
        <v>1732</v>
      </c>
      <c r="Q5571" t="s">
        <v>33</v>
      </c>
      <c r="R5571" t="s">
        <v>34</v>
      </c>
      <c r="S5571" t="s">
        <v>38982</v>
      </c>
      <c r="W5571" t="s">
        <v>38983</v>
      </c>
      <c r="X5571" t="s">
        <v>60</v>
      </c>
    </row>
    <row r="5572" spans="1:24" x14ac:dyDescent="0.3">
      <c r="A5572">
        <v>975090</v>
      </c>
      <c r="B5572" t="s">
        <v>38441</v>
      </c>
      <c r="C5572" t="s">
        <v>38442</v>
      </c>
      <c r="D5572" t="s">
        <v>38443</v>
      </c>
      <c r="F5572" t="s">
        <v>507</v>
      </c>
      <c r="G5572" t="s">
        <v>43</v>
      </c>
      <c r="H5572" t="s">
        <v>38984</v>
      </c>
      <c r="I5572" t="s">
        <v>38985</v>
      </c>
      <c r="J5572" t="s">
        <v>38986</v>
      </c>
      <c r="K5572">
        <v>25</v>
      </c>
      <c r="L5572" t="s">
        <v>1757</v>
      </c>
      <c r="N5572" t="s">
        <v>68</v>
      </c>
      <c r="O5572" t="s">
        <v>130</v>
      </c>
      <c r="P5572" t="s">
        <v>1758</v>
      </c>
      <c r="Q5572" t="s">
        <v>33</v>
      </c>
      <c r="R5572" t="s">
        <v>34</v>
      </c>
      <c r="S5572" t="s">
        <v>38447</v>
      </c>
      <c r="W5572" t="s">
        <v>38987</v>
      </c>
      <c r="X5572" t="s">
        <v>38</v>
      </c>
    </row>
    <row r="5573" spans="1:24" x14ac:dyDescent="0.3">
      <c r="A5573">
        <v>975091</v>
      </c>
      <c r="B5573">
        <v>281763</v>
      </c>
      <c r="C5573" t="s">
        <v>16583</v>
      </c>
      <c r="D5573" t="s">
        <v>16584</v>
      </c>
      <c r="F5573" t="s">
        <v>603</v>
      </c>
      <c r="G5573" t="s">
        <v>27</v>
      </c>
      <c r="H5573" t="s">
        <v>38988</v>
      </c>
      <c r="I5573" t="s">
        <v>38989</v>
      </c>
      <c r="J5573" t="s">
        <v>38990</v>
      </c>
      <c r="K5573">
        <v>24</v>
      </c>
      <c r="L5573" t="s">
        <v>38991</v>
      </c>
      <c r="N5573" t="s">
        <v>68</v>
      </c>
      <c r="O5573" t="s">
        <v>3200</v>
      </c>
      <c r="P5573" t="s">
        <v>38992</v>
      </c>
      <c r="Q5573" t="s">
        <v>33</v>
      </c>
      <c r="R5573" t="s">
        <v>34</v>
      </c>
      <c r="S5573" t="s">
        <v>16590</v>
      </c>
      <c r="T5573" t="s">
        <v>8479</v>
      </c>
      <c r="W5573" t="s">
        <v>38993</v>
      </c>
      <c r="X5573" t="s">
        <v>38</v>
      </c>
    </row>
    <row r="5574" spans="1:24" x14ac:dyDescent="0.3">
      <c r="A5574">
        <v>975092</v>
      </c>
      <c r="B5574" t="s">
        <v>38994</v>
      </c>
      <c r="C5574" t="s">
        <v>38995</v>
      </c>
      <c r="D5574" t="s">
        <v>38996</v>
      </c>
      <c r="F5574" t="s">
        <v>738</v>
      </c>
      <c r="G5574" t="s">
        <v>43</v>
      </c>
      <c r="H5574" t="s">
        <v>38997</v>
      </c>
      <c r="I5574" t="s">
        <v>38998</v>
      </c>
      <c r="J5574" t="s">
        <v>38999</v>
      </c>
      <c r="K5574">
        <v>28</v>
      </c>
      <c r="L5574" t="s">
        <v>1757</v>
      </c>
      <c r="N5574" t="s">
        <v>68</v>
      </c>
      <c r="O5574" t="s">
        <v>130</v>
      </c>
      <c r="P5574" t="s">
        <v>1758</v>
      </c>
      <c r="Q5574" t="s">
        <v>33</v>
      </c>
      <c r="R5574" t="s">
        <v>34</v>
      </c>
      <c r="S5574" t="s">
        <v>39000</v>
      </c>
      <c r="W5574" t="s">
        <v>4585</v>
      </c>
      <c r="X5574" t="s">
        <v>38</v>
      </c>
    </row>
    <row r="5575" spans="1:24" x14ac:dyDescent="0.3">
      <c r="A5575">
        <v>975093</v>
      </c>
      <c r="B5575" t="s">
        <v>26749</v>
      </c>
      <c r="C5575" t="s">
        <v>26750</v>
      </c>
      <c r="D5575" t="s">
        <v>26751</v>
      </c>
      <c r="E5575" t="s">
        <v>185</v>
      </c>
      <c r="F5575" t="s">
        <v>92</v>
      </c>
      <c r="G5575" t="s">
        <v>27</v>
      </c>
      <c r="H5575" t="s">
        <v>39001</v>
      </c>
      <c r="I5575" t="s">
        <v>39002</v>
      </c>
      <c r="J5575" t="s">
        <v>39003</v>
      </c>
      <c r="K5575">
        <v>40</v>
      </c>
      <c r="L5575" t="s">
        <v>726</v>
      </c>
      <c r="N5575" t="s">
        <v>68</v>
      </c>
      <c r="O5575" t="s">
        <v>130</v>
      </c>
      <c r="P5575" t="s">
        <v>706</v>
      </c>
      <c r="Q5575" t="s">
        <v>33</v>
      </c>
      <c r="R5575" t="s">
        <v>34</v>
      </c>
      <c r="S5575" t="s">
        <v>26756</v>
      </c>
      <c r="T5575" t="s">
        <v>4568</v>
      </c>
      <c r="W5575" t="s">
        <v>39004</v>
      </c>
      <c r="X5575" t="s">
        <v>38</v>
      </c>
    </row>
    <row r="5576" spans="1:24" x14ac:dyDescent="0.3">
      <c r="A5576">
        <v>975094</v>
      </c>
      <c r="B5576">
        <v>62997</v>
      </c>
      <c r="C5576" t="s">
        <v>39005</v>
      </c>
      <c r="D5576" t="s">
        <v>39006</v>
      </c>
      <c r="E5576" t="s">
        <v>195</v>
      </c>
      <c r="F5576" t="s">
        <v>630</v>
      </c>
      <c r="G5576" t="s">
        <v>27</v>
      </c>
      <c r="H5576" t="s">
        <v>39007</v>
      </c>
      <c r="I5576" t="s">
        <v>39007</v>
      </c>
      <c r="J5576" t="s">
        <v>39008</v>
      </c>
      <c r="K5576">
        <v>0</v>
      </c>
      <c r="M5576" t="s">
        <v>24108</v>
      </c>
      <c r="N5576" t="s">
        <v>68</v>
      </c>
      <c r="O5576" t="s">
        <v>3200</v>
      </c>
      <c r="P5576" t="s">
        <v>39009</v>
      </c>
      <c r="Q5576" t="s">
        <v>1586</v>
      </c>
      <c r="R5576" t="s">
        <v>1587</v>
      </c>
      <c r="S5576" t="s">
        <v>39010</v>
      </c>
      <c r="T5576" t="s">
        <v>39011</v>
      </c>
      <c r="W5576" t="s">
        <v>39012</v>
      </c>
    </row>
    <row r="5577" spans="1:24" x14ac:dyDescent="0.3">
      <c r="A5577">
        <v>975096</v>
      </c>
      <c r="B5577" t="s">
        <v>39013</v>
      </c>
      <c r="C5577" t="s">
        <v>39014</v>
      </c>
      <c r="D5577" t="s">
        <v>39015</v>
      </c>
      <c r="F5577" t="s">
        <v>84</v>
      </c>
      <c r="G5577" t="s">
        <v>43</v>
      </c>
      <c r="H5577" t="s">
        <v>39016</v>
      </c>
      <c r="I5577" t="s">
        <v>39017</v>
      </c>
      <c r="J5577" t="s">
        <v>39018</v>
      </c>
      <c r="K5577">
        <v>106</v>
      </c>
      <c r="L5577" t="s">
        <v>27079</v>
      </c>
      <c r="N5577" t="s">
        <v>68</v>
      </c>
      <c r="O5577" t="s">
        <v>130</v>
      </c>
      <c r="P5577" t="s">
        <v>27080</v>
      </c>
      <c r="Q5577" t="s">
        <v>33</v>
      </c>
      <c r="R5577" t="s">
        <v>34</v>
      </c>
      <c r="S5577" t="s">
        <v>39019</v>
      </c>
      <c r="W5577" t="s">
        <v>39020</v>
      </c>
      <c r="X5577" t="s">
        <v>38</v>
      </c>
    </row>
    <row r="5578" spans="1:24" x14ac:dyDescent="0.3">
      <c r="A5578">
        <v>975097</v>
      </c>
      <c r="B5578">
        <v>323277</v>
      </c>
      <c r="C5578" t="s">
        <v>36251</v>
      </c>
      <c r="D5578" t="s">
        <v>36252</v>
      </c>
      <c r="F5578" t="s">
        <v>738</v>
      </c>
      <c r="G5578" t="s">
        <v>27</v>
      </c>
      <c r="H5578" t="s">
        <v>39021</v>
      </c>
      <c r="I5578" t="s">
        <v>39021</v>
      </c>
      <c r="J5578" t="s">
        <v>39022</v>
      </c>
      <c r="K5578">
        <v>0</v>
      </c>
      <c r="N5578" t="s">
        <v>31</v>
      </c>
      <c r="Q5578" t="s">
        <v>33</v>
      </c>
      <c r="R5578" t="s">
        <v>34</v>
      </c>
      <c r="S5578" t="s">
        <v>36256</v>
      </c>
      <c r="W5578" t="s">
        <v>1510</v>
      </c>
    </row>
    <row r="5579" spans="1:24" x14ac:dyDescent="0.3">
      <c r="A5579">
        <v>975098</v>
      </c>
      <c r="B5579" t="s">
        <v>39023</v>
      </c>
      <c r="C5579" t="s">
        <v>39024</v>
      </c>
      <c r="D5579" t="s">
        <v>39025</v>
      </c>
      <c r="F5579" t="s">
        <v>1350</v>
      </c>
      <c r="G5579" t="s">
        <v>27</v>
      </c>
      <c r="H5579" t="s">
        <v>39026</v>
      </c>
      <c r="I5579" t="s">
        <v>39027</v>
      </c>
      <c r="J5579" t="s">
        <v>39028</v>
      </c>
      <c r="K5579">
        <v>27</v>
      </c>
      <c r="L5579" t="s">
        <v>39029</v>
      </c>
      <c r="N5579" t="s">
        <v>68</v>
      </c>
      <c r="O5579" t="s">
        <v>2584</v>
      </c>
      <c r="P5579" t="s">
        <v>147</v>
      </c>
      <c r="Q5579" t="s">
        <v>33</v>
      </c>
      <c r="R5579" t="s">
        <v>34</v>
      </c>
      <c r="S5579" t="s">
        <v>39030</v>
      </c>
      <c r="W5579" t="s">
        <v>39031</v>
      </c>
      <c r="X5579" t="s">
        <v>38</v>
      </c>
    </row>
    <row r="5580" spans="1:24" x14ac:dyDescent="0.3">
      <c r="A5580">
        <v>975099</v>
      </c>
      <c r="B5580" t="s">
        <v>39032</v>
      </c>
      <c r="C5580" t="s">
        <v>39033</v>
      </c>
      <c r="D5580" t="s">
        <v>39034</v>
      </c>
      <c r="F5580" t="s">
        <v>53</v>
      </c>
      <c r="G5580" t="s">
        <v>27</v>
      </c>
      <c r="H5580" t="s">
        <v>39035</v>
      </c>
      <c r="I5580" t="s">
        <v>39036</v>
      </c>
      <c r="J5580" t="s">
        <v>39037</v>
      </c>
      <c r="K5580">
        <v>71</v>
      </c>
      <c r="L5580" t="s">
        <v>1876</v>
      </c>
      <c r="N5580" t="s">
        <v>68</v>
      </c>
      <c r="O5580" t="s">
        <v>2584</v>
      </c>
      <c r="P5580" t="s">
        <v>715</v>
      </c>
      <c r="R5580" t="s">
        <v>4136</v>
      </c>
      <c r="S5580" t="s">
        <v>39038</v>
      </c>
      <c r="W5580" t="s">
        <v>39039</v>
      </c>
      <c r="X5580" t="s">
        <v>38</v>
      </c>
    </row>
    <row r="5581" spans="1:24" x14ac:dyDescent="0.3">
      <c r="A5581">
        <v>975101</v>
      </c>
      <c r="B5581" t="s">
        <v>39040</v>
      </c>
      <c r="C5581" t="s">
        <v>39041</v>
      </c>
      <c r="D5581" t="s">
        <v>39042</v>
      </c>
      <c r="F5581" t="s">
        <v>441</v>
      </c>
      <c r="G5581" t="s">
        <v>43</v>
      </c>
      <c r="H5581" t="s">
        <v>39043</v>
      </c>
      <c r="I5581" t="s">
        <v>39044</v>
      </c>
      <c r="J5581" t="s">
        <v>39045</v>
      </c>
      <c r="K5581">
        <v>96</v>
      </c>
      <c r="L5581" t="s">
        <v>637</v>
      </c>
      <c r="N5581" t="s">
        <v>68</v>
      </c>
      <c r="O5581" t="s">
        <v>130</v>
      </c>
      <c r="P5581" t="s">
        <v>147</v>
      </c>
      <c r="Q5581" t="s">
        <v>33</v>
      </c>
      <c r="R5581" t="s">
        <v>34</v>
      </c>
      <c r="S5581" t="s">
        <v>39046</v>
      </c>
      <c r="W5581" t="s">
        <v>39047</v>
      </c>
      <c r="X5581" t="s">
        <v>38</v>
      </c>
    </row>
    <row r="5582" spans="1:24" x14ac:dyDescent="0.3">
      <c r="A5582">
        <v>975102</v>
      </c>
      <c r="B5582">
        <v>199488</v>
      </c>
      <c r="C5582" t="s">
        <v>39048</v>
      </c>
      <c r="D5582" t="s">
        <v>39049</v>
      </c>
      <c r="E5582" t="s">
        <v>364</v>
      </c>
      <c r="F5582" t="s">
        <v>209</v>
      </c>
      <c r="G5582" t="s">
        <v>27</v>
      </c>
      <c r="H5582" t="s">
        <v>39050</v>
      </c>
      <c r="I5582" t="s">
        <v>39051</v>
      </c>
      <c r="J5582" t="s">
        <v>39052</v>
      </c>
      <c r="K5582">
        <v>97</v>
      </c>
      <c r="L5582" t="s">
        <v>840</v>
      </c>
      <c r="N5582" t="s">
        <v>68</v>
      </c>
      <c r="O5582" t="s">
        <v>130</v>
      </c>
      <c r="P5582" t="s">
        <v>841</v>
      </c>
      <c r="Q5582" t="s">
        <v>33</v>
      </c>
      <c r="R5582" t="s">
        <v>34</v>
      </c>
      <c r="S5582" t="s">
        <v>39053</v>
      </c>
      <c r="T5582" t="s">
        <v>390</v>
      </c>
      <c r="W5582" t="s">
        <v>39054</v>
      </c>
      <c r="X5582" t="s">
        <v>38</v>
      </c>
    </row>
    <row r="5583" spans="1:24" x14ac:dyDescent="0.3">
      <c r="A5583">
        <v>975103</v>
      </c>
      <c r="B5583">
        <v>164564</v>
      </c>
      <c r="C5583" t="s">
        <v>39055</v>
      </c>
      <c r="D5583" t="s">
        <v>39056</v>
      </c>
      <c r="F5583" t="s">
        <v>572</v>
      </c>
      <c r="G5583" t="s">
        <v>43</v>
      </c>
      <c r="H5583" t="s">
        <v>39057</v>
      </c>
      <c r="I5583" t="s">
        <v>39057</v>
      </c>
      <c r="J5583" t="s">
        <v>39058</v>
      </c>
      <c r="K5583">
        <v>0</v>
      </c>
      <c r="M5583" t="s">
        <v>5180</v>
      </c>
      <c r="N5583" t="s">
        <v>68</v>
      </c>
      <c r="O5583" t="s">
        <v>19705</v>
      </c>
      <c r="P5583" t="s">
        <v>5181</v>
      </c>
      <c r="Q5583" t="s">
        <v>33</v>
      </c>
      <c r="R5583" t="s">
        <v>34</v>
      </c>
      <c r="S5583" t="s">
        <v>39059</v>
      </c>
      <c r="W5583" t="s">
        <v>39060</v>
      </c>
    </row>
    <row r="5584" spans="1:24" x14ac:dyDescent="0.3">
      <c r="A5584">
        <v>975104</v>
      </c>
      <c r="B5584">
        <v>123658</v>
      </c>
      <c r="C5584" t="s">
        <v>39061</v>
      </c>
      <c r="D5584" t="s">
        <v>39062</v>
      </c>
      <c r="F5584" t="s">
        <v>514</v>
      </c>
      <c r="G5584" t="s">
        <v>27</v>
      </c>
      <c r="H5584" t="s">
        <v>39063</v>
      </c>
      <c r="I5584" t="s">
        <v>39064</v>
      </c>
      <c r="J5584" t="s">
        <v>39065</v>
      </c>
      <c r="K5584">
        <v>24</v>
      </c>
      <c r="M5584" t="s">
        <v>6550</v>
      </c>
      <c r="N5584" t="s">
        <v>68</v>
      </c>
      <c r="O5584" t="s">
        <v>3200</v>
      </c>
      <c r="P5584" t="s">
        <v>147</v>
      </c>
      <c r="Q5584" t="s">
        <v>33</v>
      </c>
      <c r="R5584" t="s">
        <v>34</v>
      </c>
      <c r="S5584" t="s">
        <v>39066</v>
      </c>
      <c r="W5584" t="s">
        <v>39067</v>
      </c>
      <c r="X5584" t="s">
        <v>60</v>
      </c>
    </row>
    <row r="5585" spans="1:24" x14ac:dyDescent="0.3">
      <c r="A5585">
        <v>975107</v>
      </c>
      <c r="B5585">
        <v>4868</v>
      </c>
      <c r="C5585" t="s">
        <v>39068</v>
      </c>
      <c r="D5585" t="s">
        <v>39069</v>
      </c>
      <c r="F5585" t="s">
        <v>1610</v>
      </c>
      <c r="G5585" t="s">
        <v>43</v>
      </c>
      <c r="H5585" t="s">
        <v>39070</v>
      </c>
      <c r="I5585" t="s">
        <v>39070</v>
      </c>
      <c r="J5585" t="s">
        <v>39071</v>
      </c>
      <c r="K5585">
        <v>0</v>
      </c>
      <c r="N5585" t="s">
        <v>31</v>
      </c>
      <c r="Q5585" t="s">
        <v>119</v>
      </c>
      <c r="R5585" t="s">
        <v>120</v>
      </c>
      <c r="S5585" t="s">
        <v>39072</v>
      </c>
      <c r="T5585" t="s">
        <v>3448</v>
      </c>
      <c r="W5585" t="s">
        <v>8762</v>
      </c>
    </row>
    <row r="5586" spans="1:24" x14ac:dyDescent="0.3">
      <c r="A5586">
        <v>975110</v>
      </c>
      <c r="B5586">
        <v>19253</v>
      </c>
      <c r="C5586" t="s">
        <v>10392</v>
      </c>
      <c r="D5586" t="s">
        <v>10393</v>
      </c>
      <c r="E5586" t="s">
        <v>195</v>
      </c>
      <c r="F5586" t="s">
        <v>572</v>
      </c>
      <c r="G5586" t="s">
        <v>27</v>
      </c>
      <c r="H5586" t="s">
        <v>39073</v>
      </c>
      <c r="I5586" t="s">
        <v>39074</v>
      </c>
      <c r="J5586" t="s">
        <v>39075</v>
      </c>
      <c r="K5586">
        <v>38</v>
      </c>
      <c r="L5586" t="s">
        <v>682</v>
      </c>
      <c r="N5586" t="s">
        <v>68</v>
      </c>
      <c r="O5586" t="s">
        <v>130</v>
      </c>
      <c r="P5586" t="s">
        <v>3935</v>
      </c>
      <c r="Q5586" t="s">
        <v>33</v>
      </c>
      <c r="R5586" t="s">
        <v>34</v>
      </c>
      <c r="S5586" t="s">
        <v>10397</v>
      </c>
      <c r="W5586" t="s">
        <v>39076</v>
      </c>
      <c r="X5586" t="s">
        <v>60</v>
      </c>
    </row>
    <row r="5587" spans="1:24" x14ac:dyDescent="0.3">
      <c r="A5587">
        <v>975109</v>
      </c>
      <c r="B5587" t="s">
        <v>39077</v>
      </c>
      <c r="C5587" t="s">
        <v>39078</v>
      </c>
      <c r="D5587" t="s">
        <v>39079</v>
      </c>
      <c r="E5587" t="s">
        <v>39080</v>
      </c>
      <c r="F5587" t="s">
        <v>787</v>
      </c>
      <c r="G5587" t="s">
        <v>27</v>
      </c>
      <c r="H5587" t="s">
        <v>39081</v>
      </c>
      <c r="I5587" t="s">
        <v>39082</v>
      </c>
      <c r="J5587" t="s">
        <v>39083</v>
      </c>
      <c r="K5587">
        <v>21</v>
      </c>
      <c r="L5587" t="s">
        <v>39084</v>
      </c>
      <c r="N5587" t="s">
        <v>68</v>
      </c>
      <c r="O5587" t="s">
        <v>130</v>
      </c>
      <c r="P5587" t="s">
        <v>782</v>
      </c>
      <c r="Q5587" t="s">
        <v>33</v>
      </c>
      <c r="R5587" t="s">
        <v>34</v>
      </c>
      <c r="S5587" t="s">
        <v>39085</v>
      </c>
      <c r="T5587" t="s">
        <v>36</v>
      </c>
      <c r="W5587" t="s">
        <v>39086</v>
      </c>
      <c r="X5587" t="s">
        <v>60</v>
      </c>
    </row>
    <row r="5588" spans="1:24" x14ac:dyDescent="0.3">
      <c r="A5588">
        <v>975111</v>
      </c>
      <c r="B5588" t="s">
        <v>39087</v>
      </c>
      <c r="C5588" t="s">
        <v>39088</v>
      </c>
      <c r="D5588" t="s">
        <v>39089</v>
      </c>
      <c r="F5588" t="s">
        <v>270</v>
      </c>
      <c r="G5588" t="s">
        <v>27</v>
      </c>
      <c r="H5588" t="s">
        <v>39090</v>
      </c>
      <c r="I5588" t="s">
        <v>39091</v>
      </c>
      <c r="J5588" t="s">
        <v>39092</v>
      </c>
      <c r="K5588">
        <v>79</v>
      </c>
      <c r="L5588" t="s">
        <v>3030</v>
      </c>
      <c r="N5588" t="s">
        <v>68</v>
      </c>
      <c r="O5588" t="s">
        <v>130</v>
      </c>
      <c r="P5588" t="s">
        <v>491</v>
      </c>
      <c r="Q5588" t="s">
        <v>33</v>
      </c>
      <c r="R5588" t="s">
        <v>34</v>
      </c>
      <c r="S5588" t="s">
        <v>87</v>
      </c>
      <c r="W5588" t="s">
        <v>39093</v>
      </c>
      <c r="X5588" t="s">
        <v>38</v>
      </c>
    </row>
    <row r="5589" spans="1:24" x14ac:dyDescent="0.3">
      <c r="A5589">
        <v>975112</v>
      </c>
      <c r="B5589" t="s">
        <v>39094</v>
      </c>
      <c r="C5589" t="s">
        <v>39095</v>
      </c>
      <c r="D5589" t="s">
        <v>39096</v>
      </c>
      <c r="F5589" t="s">
        <v>102</v>
      </c>
      <c r="G5589" t="s">
        <v>43</v>
      </c>
      <c r="H5589" t="s">
        <v>39097</v>
      </c>
      <c r="I5589" t="s">
        <v>39098</v>
      </c>
      <c r="J5589" t="s">
        <v>39099</v>
      </c>
      <c r="K5589">
        <v>79</v>
      </c>
      <c r="L5589" t="s">
        <v>398</v>
      </c>
      <c r="N5589" t="s">
        <v>68</v>
      </c>
      <c r="O5589" t="s">
        <v>2584</v>
      </c>
      <c r="P5589" t="s">
        <v>400</v>
      </c>
      <c r="Q5589" t="s">
        <v>33</v>
      </c>
      <c r="R5589" t="s">
        <v>34</v>
      </c>
      <c r="S5589" t="s">
        <v>39100</v>
      </c>
      <c r="T5589" t="s">
        <v>4794</v>
      </c>
      <c r="W5589" t="s">
        <v>1163</v>
      </c>
      <c r="X5589" t="s">
        <v>38</v>
      </c>
    </row>
    <row r="5590" spans="1:24" x14ac:dyDescent="0.3">
      <c r="A5590">
        <v>975113</v>
      </c>
      <c r="B5590">
        <v>242007</v>
      </c>
      <c r="C5590" t="s">
        <v>39101</v>
      </c>
      <c r="D5590" t="s">
        <v>39102</v>
      </c>
      <c r="F5590" t="s">
        <v>63</v>
      </c>
      <c r="G5590" t="s">
        <v>27</v>
      </c>
      <c r="H5590" t="s">
        <v>39103</v>
      </c>
      <c r="I5590" t="s">
        <v>39104</v>
      </c>
      <c r="J5590" t="s">
        <v>39105</v>
      </c>
      <c r="K5590">
        <v>80</v>
      </c>
      <c r="L5590" t="s">
        <v>29067</v>
      </c>
      <c r="N5590" t="s">
        <v>68</v>
      </c>
      <c r="O5590" t="s">
        <v>130</v>
      </c>
      <c r="P5590" t="s">
        <v>6170</v>
      </c>
      <c r="Q5590" t="s">
        <v>33</v>
      </c>
      <c r="R5590" t="s">
        <v>34</v>
      </c>
      <c r="S5590" t="s">
        <v>39106</v>
      </c>
      <c r="W5590" t="s">
        <v>39107</v>
      </c>
      <c r="X5590" t="s">
        <v>38</v>
      </c>
    </row>
    <row r="5591" spans="1:24" x14ac:dyDescent="0.3">
      <c r="A5591">
        <v>975114</v>
      </c>
      <c r="B5591">
        <v>206682</v>
      </c>
      <c r="C5591" t="s">
        <v>38617</v>
      </c>
      <c r="D5591" t="s">
        <v>38618</v>
      </c>
      <c r="E5591" t="s">
        <v>101</v>
      </c>
      <c r="F5591" t="s">
        <v>125</v>
      </c>
      <c r="G5591" t="s">
        <v>43</v>
      </c>
      <c r="H5591" t="s">
        <v>39108</v>
      </c>
      <c r="I5591" t="s">
        <v>39109</v>
      </c>
      <c r="J5591" t="s">
        <v>39110</v>
      </c>
      <c r="K5591">
        <v>23</v>
      </c>
      <c r="M5591" t="s">
        <v>39111</v>
      </c>
      <c r="N5591" t="s">
        <v>68</v>
      </c>
      <c r="O5591" t="s">
        <v>19705</v>
      </c>
      <c r="P5591" t="s">
        <v>577</v>
      </c>
      <c r="Q5591" t="s">
        <v>119</v>
      </c>
      <c r="R5591" t="s">
        <v>120</v>
      </c>
      <c r="S5591" t="s">
        <v>38622</v>
      </c>
      <c r="W5591" t="s">
        <v>39112</v>
      </c>
      <c r="X5591" t="s">
        <v>60</v>
      </c>
    </row>
    <row r="5592" spans="1:24" x14ac:dyDescent="0.3">
      <c r="A5592">
        <v>975115</v>
      </c>
      <c r="B5592" t="s">
        <v>39113</v>
      </c>
      <c r="C5592" t="s">
        <v>39114</v>
      </c>
      <c r="D5592" t="s">
        <v>39115</v>
      </c>
      <c r="F5592" t="s">
        <v>112</v>
      </c>
      <c r="G5592" t="s">
        <v>43</v>
      </c>
      <c r="H5592" t="s">
        <v>39116</v>
      </c>
      <c r="J5592" t="s">
        <v>39117</v>
      </c>
      <c r="N5592" t="s">
        <v>31</v>
      </c>
      <c r="R5592" t="s">
        <v>78</v>
      </c>
      <c r="S5592" t="s">
        <v>39118</v>
      </c>
      <c r="W5592" t="s">
        <v>39119</v>
      </c>
    </row>
    <row r="5593" spans="1:24" x14ac:dyDescent="0.3">
      <c r="A5593">
        <v>975116</v>
      </c>
      <c r="B5593">
        <v>29702</v>
      </c>
      <c r="C5593" t="s">
        <v>39120</v>
      </c>
      <c r="D5593" t="s">
        <v>39121</v>
      </c>
      <c r="E5593" t="s">
        <v>195</v>
      </c>
      <c r="F5593" t="s">
        <v>2732</v>
      </c>
      <c r="G5593" t="s">
        <v>43</v>
      </c>
      <c r="H5593" t="s">
        <v>39122</v>
      </c>
      <c r="I5593" t="s">
        <v>39123</v>
      </c>
      <c r="J5593" t="s">
        <v>39124</v>
      </c>
      <c r="K5593">
        <v>74</v>
      </c>
      <c r="L5593" t="s">
        <v>39125</v>
      </c>
      <c r="N5593" t="s">
        <v>68</v>
      </c>
      <c r="O5593" t="s">
        <v>130</v>
      </c>
      <c r="P5593" t="s">
        <v>3935</v>
      </c>
      <c r="Q5593" t="s">
        <v>33</v>
      </c>
      <c r="R5593" t="s">
        <v>34</v>
      </c>
      <c r="S5593" t="e">
        <f>- Neuquén - Oeste</f>
        <v>#NAME?</v>
      </c>
      <c r="T5593" t="s">
        <v>2668</v>
      </c>
      <c r="W5593" t="s">
        <v>682</v>
      </c>
      <c r="X5593" t="s">
        <v>38</v>
      </c>
    </row>
    <row r="5594" spans="1:24" x14ac:dyDescent="0.3">
      <c r="A5594">
        <v>975119</v>
      </c>
      <c r="B5594" t="s">
        <v>38870</v>
      </c>
      <c r="C5594" t="s">
        <v>38871</v>
      </c>
      <c r="D5594" t="s">
        <v>38872</v>
      </c>
      <c r="F5594" t="s">
        <v>258</v>
      </c>
      <c r="G5594" t="s">
        <v>43</v>
      </c>
      <c r="H5594" t="s">
        <v>39126</v>
      </c>
      <c r="J5594" t="s">
        <v>39127</v>
      </c>
      <c r="N5594" t="s">
        <v>31</v>
      </c>
      <c r="R5594" t="s">
        <v>78</v>
      </c>
      <c r="S5594" t="s">
        <v>38876</v>
      </c>
      <c r="W5594" t="s">
        <v>39128</v>
      </c>
    </row>
    <row r="5595" spans="1:24" x14ac:dyDescent="0.3">
      <c r="A5595">
        <v>975121</v>
      </c>
      <c r="B5595">
        <v>273057</v>
      </c>
      <c r="C5595" t="s">
        <v>39129</v>
      </c>
      <c r="D5595" t="s">
        <v>39130</v>
      </c>
      <c r="E5595" t="s">
        <v>185</v>
      </c>
      <c r="F5595" t="s">
        <v>1911</v>
      </c>
      <c r="G5595" t="s">
        <v>43</v>
      </c>
      <c r="H5595" t="s">
        <v>39131</v>
      </c>
      <c r="I5595" t="s">
        <v>39132</v>
      </c>
      <c r="J5595" t="s">
        <v>39133</v>
      </c>
      <c r="K5595">
        <v>66</v>
      </c>
      <c r="L5595" t="s">
        <v>39134</v>
      </c>
      <c r="N5595" t="s">
        <v>68</v>
      </c>
      <c r="O5595" t="s">
        <v>2584</v>
      </c>
      <c r="P5595" t="s">
        <v>577</v>
      </c>
      <c r="Q5595" t="s">
        <v>33</v>
      </c>
      <c r="R5595" t="s">
        <v>34</v>
      </c>
      <c r="S5595" t="s">
        <v>39135</v>
      </c>
      <c r="W5595" t="s">
        <v>39136</v>
      </c>
      <c r="X5595" t="s">
        <v>38</v>
      </c>
    </row>
    <row r="5596" spans="1:24" x14ac:dyDescent="0.3">
      <c r="A5596">
        <v>975122</v>
      </c>
      <c r="B5596">
        <v>97960</v>
      </c>
      <c r="C5596" t="s">
        <v>39137</v>
      </c>
      <c r="D5596" t="s">
        <v>39138</v>
      </c>
      <c r="E5596" t="s">
        <v>185</v>
      </c>
      <c r="F5596" t="s">
        <v>685</v>
      </c>
      <c r="G5596" t="s">
        <v>27</v>
      </c>
      <c r="H5596" t="s">
        <v>39139</v>
      </c>
      <c r="I5596" t="s">
        <v>39140</v>
      </c>
      <c r="J5596" t="s">
        <v>39141</v>
      </c>
      <c r="K5596">
        <v>65</v>
      </c>
      <c r="L5596" t="s">
        <v>7277</v>
      </c>
      <c r="M5596" t="s">
        <v>35110</v>
      </c>
      <c r="N5596" t="s">
        <v>68</v>
      </c>
      <c r="O5596" t="s">
        <v>5885</v>
      </c>
      <c r="P5596" t="s">
        <v>1259</v>
      </c>
      <c r="Q5596" t="s">
        <v>33</v>
      </c>
      <c r="R5596" t="s">
        <v>34</v>
      </c>
      <c r="S5596" t="s">
        <v>39142</v>
      </c>
      <c r="T5596" t="s">
        <v>33515</v>
      </c>
      <c r="W5596" t="s">
        <v>438</v>
      </c>
      <c r="X5596" t="s">
        <v>38</v>
      </c>
    </row>
    <row r="5597" spans="1:24" x14ac:dyDescent="0.3">
      <c r="A5597">
        <v>975123</v>
      </c>
      <c r="B5597" t="s">
        <v>39143</v>
      </c>
      <c r="C5597" t="s">
        <v>39144</v>
      </c>
      <c r="D5597" t="s">
        <v>39145</v>
      </c>
      <c r="E5597" t="s">
        <v>140</v>
      </c>
      <c r="F5597" t="s">
        <v>141</v>
      </c>
      <c r="G5597" t="s">
        <v>27</v>
      </c>
      <c r="H5597" t="s">
        <v>39146</v>
      </c>
      <c r="I5597" t="s">
        <v>39147</v>
      </c>
      <c r="J5597" t="s">
        <v>39148</v>
      </c>
      <c r="K5597">
        <v>69</v>
      </c>
      <c r="M5597" t="s">
        <v>5356</v>
      </c>
      <c r="N5597" t="s">
        <v>68</v>
      </c>
      <c r="O5597" t="s">
        <v>5885</v>
      </c>
      <c r="P5597" t="s">
        <v>577</v>
      </c>
      <c r="Q5597" t="s">
        <v>33</v>
      </c>
      <c r="R5597" t="s">
        <v>34</v>
      </c>
      <c r="S5597" t="s">
        <v>87</v>
      </c>
      <c r="W5597" t="s">
        <v>682</v>
      </c>
      <c r="X5597" t="s">
        <v>38</v>
      </c>
    </row>
    <row r="5598" spans="1:24" x14ac:dyDescent="0.3">
      <c r="A5598">
        <v>975127</v>
      </c>
      <c r="B5598" t="s">
        <v>39149</v>
      </c>
      <c r="C5598" t="s">
        <v>39150</v>
      </c>
      <c r="D5598" t="s">
        <v>39151</v>
      </c>
      <c r="E5598" t="s">
        <v>3529</v>
      </c>
      <c r="F5598" t="s">
        <v>611</v>
      </c>
      <c r="G5598" t="s">
        <v>43</v>
      </c>
      <c r="H5598" t="s">
        <v>39152</v>
      </c>
      <c r="J5598" t="s">
        <v>39153</v>
      </c>
      <c r="N5598" t="s">
        <v>31</v>
      </c>
      <c r="R5598" t="s">
        <v>78</v>
      </c>
      <c r="S5598" t="s">
        <v>39154</v>
      </c>
      <c r="W5598" t="s">
        <v>39155</v>
      </c>
    </row>
    <row r="5599" spans="1:24" x14ac:dyDescent="0.3">
      <c r="A5599">
        <v>975128</v>
      </c>
      <c r="B5599" t="s">
        <v>39156</v>
      </c>
      <c r="C5599" t="s">
        <v>39157</v>
      </c>
      <c r="D5599" t="s">
        <v>39158</v>
      </c>
      <c r="F5599" t="s">
        <v>219</v>
      </c>
      <c r="G5599" t="s">
        <v>43</v>
      </c>
      <c r="H5599" t="s">
        <v>39159</v>
      </c>
      <c r="I5599" t="s">
        <v>39160</v>
      </c>
      <c r="J5599" t="s">
        <v>39161</v>
      </c>
      <c r="K5599">
        <v>56</v>
      </c>
      <c r="L5599" t="s">
        <v>10277</v>
      </c>
      <c r="N5599" t="s">
        <v>68</v>
      </c>
      <c r="O5599" t="s">
        <v>130</v>
      </c>
      <c r="P5599" t="s">
        <v>202</v>
      </c>
      <c r="Q5599" t="s">
        <v>33</v>
      </c>
      <c r="R5599" t="s">
        <v>34</v>
      </c>
      <c r="S5599" t="s">
        <v>39162</v>
      </c>
      <c r="W5599" t="s">
        <v>21996</v>
      </c>
      <c r="X5599" t="s">
        <v>38</v>
      </c>
    </row>
    <row r="5600" spans="1:24" x14ac:dyDescent="0.3">
      <c r="A5600">
        <v>975129</v>
      </c>
      <c r="B5600">
        <v>51921</v>
      </c>
      <c r="C5600" t="s">
        <v>27491</v>
      </c>
      <c r="D5600" t="s">
        <v>27492</v>
      </c>
      <c r="E5600" t="s">
        <v>364</v>
      </c>
      <c r="F5600" t="s">
        <v>920</v>
      </c>
      <c r="G5600" t="s">
        <v>27</v>
      </c>
      <c r="H5600" t="s">
        <v>39163</v>
      </c>
      <c r="I5600" t="s">
        <v>39164</v>
      </c>
      <c r="J5600" t="s">
        <v>39165</v>
      </c>
      <c r="K5600">
        <v>44</v>
      </c>
      <c r="M5600" t="s">
        <v>11015</v>
      </c>
      <c r="N5600" t="s">
        <v>68</v>
      </c>
      <c r="O5600" t="s">
        <v>19705</v>
      </c>
      <c r="P5600" t="s">
        <v>6077</v>
      </c>
      <c r="Q5600" t="s">
        <v>33</v>
      </c>
      <c r="R5600" t="s">
        <v>34</v>
      </c>
      <c r="S5600" t="s">
        <v>27496</v>
      </c>
      <c r="T5600" t="s">
        <v>10429</v>
      </c>
      <c r="W5600" t="s">
        <v>4561</v>
      </c>
      <c r="X5600" t="s">
        <v>60</v>
      </c>
    </row>
    <row r="5601" spans="1:24" x14ac:dyDescent="0.3">
      <c r="A5601">
        <v>975130</v>
      </c>
      <c r="B5601" t="s">
        <v>39166</v>
      </c>
      <c r="C5601" t="s">
        <v>39167</v>
      </c>
      <c r="D5601" t="s">
        <v>39168</v>
      </c>
      <c r="F5601" t="s">
        <v>970</v>
      </c>
      <c r="G5601" t="s">
        <v>43</v>
      </c>
      <c r="H5601" t="s">
        <v>39169</v>
      </c>
      <c r="I5601" t="s">
        <v>39170</v>
      </c>
      <c r="J5601" t="s">
        <v>39171</v>
      </c>
      <c r="K5601">
        <v>80</v>
      </c>
      <c r="L5601" t="s">
        <v>781</v>
      </c>
      <c r="N5601" t="s">
        <v>68</v>
      </c>
      <c r="O5601" t="s">
        <v>146</v>
      </c>
      <c r="P5601" t="s">
        <v>782</v>
      </c>
      <c r="Q5601" t="s">
        <v>33</v>
      </c>
      <c r="R5601" t="s">
        <v>34</v>
      </c>
      <c r="S5601" t="s">
        <v>39172</v>
      </c>
      <c r="W5601" t="s">
        <v>39173</v>
      </c>
      <c r="X5601" t="s">
        <v>38</v>
      </c>
    </row>
    <row r="5602" spans="1:24" x14ac:dyDescent="0.3">
      <c r="A5602">
        <v>975131</v>
      </c>
      <c r="B5602">
        <v>75943</v>
      </c>
      <c r="C5602" t="s">
        <v>39174</v>
      </c>
      <c r="D5602" t="s">
        <v>39175</v>
      </c>
      <c r="E5602" t="s">
        <v>140</v>
      </c>
      <c r="F5602" t="s">
        <v>219</v>
      </c>
      <c r="G5602" t="s">
        <v>43</v>
      </c>
      <c r="H5602" t="s">
        <v>39176</v>
      </c>
      <c r="I5602" t="s">
        <v>39177</v>
      </c>
      <c r="J5602" t="s">
        <v>39178</v>
      </c>
      <c r="K5602">
        <v>68</v>
      </c>
      <c r="L5602" t="s">
        <v>39179</v>
      </c>
      <c r="N5602" t="s">
        <v>68</v>
      </c>
      <c r="O5602" t="s">
        <v>2584</v>
      </c>
      <c r="P5602" t="s">
        <v>253</v>
      </c>
      <c r="Q5602" t="s">
        <v>33</v>
      </c>
      <c r="R5602" t="s">
        <v>34</v>
      </c>
      <c r="S5602" t="s">
        <v>39180</v>
      </c>
      <c r="T5602" t="s">
        <v>6824</v>
      </c>
      <c r="W5602" t="s">
        <v>39181</v>
      </c>
      <c r="X5602" t="s">
        <v>60</v>
      </c>
    </row>
    <row r="5603" spans="1:24" x14ac:dyDescent="0.3">
      <c r="A5603">
        <v>975132</v>
      </c>
      <c r="B5603">
        <v>26482</v>
      </c>
      <c r="C5603" t="s">
        <v>22242</v>
      </c>
      <c r="D5603" t="s">
        <v>22243</v>
      </c>
      <c r="F5603" t="s">
        <v>258</v>
      </c>
      <c r="G5603" t="s">
        <v>27</v>
      </c>
      <c r="H5603" t="s">
        <v>39182</v>
      </c>
      <c r="I5603" t="s">
        <v>39183</v>
      </c>
      <c r="J5603" t="s">
        <v>39184</v>
      </c>
      <c r="K5603">
        <v>70</v>
      </c>
      <c r="L5603" t="s">
        <v>9997</v>
      </c>
      <c r="N5603" t="s">
        <v>68</v>
      </c>
      <c r="O5603" t="s">
        <v>5885</v>
      </c>
      <c r="P5603" t="s">
        <v>841</v>
      </c>
      <c r="Q5603" t="s">
        <v>33</v>
      </c>
      <c r="R5603" t="s">
        <v>34</v>
      </c>
      <c r="S5603" t="s">
        <v>22247</v>
      </c>
      <c r="W5603" t="s">
        <v>9997</v>
      </c>
      <c r="X5603" t="s">
        <v>38</v>
      </c>
    </row>
    <row r="5604" spans="1:24" x14ac:dyDescent="0.3">
      <c r="A5604">
        <v>975133</v>
      </c>
      <c r="B5604">
        <v>263802</v>
      </c>
      <c r="C5604" t="s">
        <v>39185</v>
      </c>
      <c r="D5604" t="s">
        <v>39186</v>
      </c>
      <c r="E5604" t="s">
        <v>140</v>
      </c>
      <c r="F5604" t="s">
        <v>219</v>
      </c>
      <c r="G5604" t="s">
        <v>43</v>
      </c>
      <c r="H5604" t="s">
        <v>39187</v>
      </c>
      <c r="I5604" t="s">
        <v>39188</v>
      </c>
      <c r="J5604" t="s">
        <v>39189</v>
      </c>
      <c r="K5604">
        <v>75</v>
      </c>
      <c r="L5604" t="s">
        <v>455</v>
      </c>
      <c r="N5604" t="s">
        <v>68</v>
      </c>
      <c r="O5604" t="s">
        <v>146</v>
      </c>
      <c r="P5604" t="s">
        <v>456</v>
      </c>
      <c r="Q5604" t="s">
        <v>33</v>
      </c>
      <c r="R5604" t="s">
        <v>34</v>
      </c>
      <c r="S5604" t="s">
        <v>39190</v>
      </c>
      <c r="W5604" t="s">
        <v>39191</v>
      </c>
      <c r="X5604" t="s">
        <v>38</v>
      </c>
    </row>
    <row r="5605" spans="1:24" x14ac:dyDescent="0.3">
      <c r="A5605">
        <v>975134</v>
      </c>
      <c r="B5605">
        <v>184988</v>
      </c>
      <c r="C5605" t="s">
        <v>39192</v>
      </c>
      <c r="D5605" t="s">
        <v>39193</v>
      </c>
      <c r="F5605" t="s">
        <v>1156</v>
      </c>
      <c r="G5605" t="s">
        <v>27</v>
      </c>
      <c r="H5605" t="s">
        <v>39194</v>
      </c>
      <c r="I5605" t="s">
        <v>39195</v>
      </c>
      <c r="J5605" t="s">
        <v>39196</v>
      </c>
      <c r="K5605">
        <v>35</v>
      </c>
      <c r="L5605" t="s">
        <v>39197</v>
      </c>
      <c r="N5605" t="s">
        <v>68</v>
      </c>
      <c r="O5605" t="s">
        <v>2584</v>
      </c>
      <c r="P5605" t="s">
        <v>4343</v>
      </c>
      <c r="Q5605" t="s">
        <v>33</v>
      </c>
      <c r="R5605" t="s">
        <v>34</v>
      </c>
      <c r="S5605" t="s">
        <v>39198</v>
      </c>
      <c r="T5605" t="s">
        <v>2363</v>
      </c>
      <c r="W5605" t="s">
        <v>39199</v>
      </c>
      <c r="X5605" t="s">
        <v>60</v>
      </c>
    </row>
    <row r="5606" spans="1:24" x14ac:dyDescent="0.3">
      <c r="A5606">
        <v>975135</v>
      </c>
      <c r="B5606">
        <v>279687</v>
      </c>
      <c r="C5606" t="s">
        <v>39200</v>
      </c>
      <c r="D5606" t="s">
        <v>39201</v>
      </c>
      <c r="F5606" t="s">
        <v>970</v>
      </c>
      <c r="G5606" t="s">
        <v>27</v>
      </c>
      <c r="H5606" t="s">
        <v>39202</v>
      </c>
      <c r="I5606" t="s">
        <v>39203</v>
      </c>
      <c r="J5606" t="s">
        <v>39204</v>
      </c>
      <c r="K5606">
        <v>59</v>
      </c>
      <c r="N5606" t="s">
        <v>31</v>
      </c>
      <c r="O5606" t="s">
        <v>130</v>
      </c>
      <c r="Q5606" t="s">
        <v>33</v>
      </c>
      <c r="R5606" t="s">
        <v>34</v>
      </c>
      <c r="S5606" t="s">
        <v>4838</v>
      </c>
      <c r="T5606" t="s">
        <v>18008</v>
      </c>
      <c r="W5606" t="s">
        <v>2862</v>
      </c>
      <c r="X5606" t="s">
        <v>38</v>
      </c>
    </row>
    <row r="5607" spans="1:24" x14ac:dyDescent="0.3">
      <c r="A5607">
        <v>975136</v>
      </c>
      <c r="B5607" t="s">
        <v>39205</v>
      </c>
      <c r="C5607" t="s">
        <v>39206</v>
      </c>
      <c r="D5607" t="s">
        <v>39207</v>
      </c>
      <c r="F5607" t="s">
        <v>1156</v>
      </c>
      <c r="G5607" t="s">
        <v>43</v>
      </c>
      <c r="H5607" t="s">
        <v>39208</v>
      </c>
      <c r="I5607" t="s">
        <v>39208</v>
      </c>
      <c r="J5607" t="s">
        <v>39209</v>
      </c>
      <c r="K5607">
        <v>0</v>
      </c>
      <c r="M5607" t="s">
        <v>39210</v>
      </c>
      <c r="N5607" t="s">
        <v>68</v>
      </c>
      <c r="O5607" t="s">
        <v>19705</v>
      </c>
      <c r="P5607" t="s">
        <v>5944</v>
      </c>
      <c r="Q5607" t="s">
        <v>33</v>
      </c>
      <c r="R5607" t="s">
        <v>34</v>
      </c>
      <c r="S5607" t="s">
        <v>39211</v>
      </c>
      <c r="W5607" t="s">
        <v>6031</v>
      </c>
    </row>
    <row r="5608" spans="1:24" x14ac:dyDescent="0.3">
      <c r="A5608">
        <v>975138</v>
      </c>
      <c r="B5608">
        <v>208740</v>
      </c>
      <c r="C5608" t="s">
        <v>39212</v>
      </c>
      <c r="D5608" t="s">
        <v>39213</v>
      </c>
      <c r="E5608" t="s">
        <v>1788</v>
      </c>
      <c r="F5608" t="s">
        <v>63</v>
      </c>
      <c r="G5608" t="s">
        <v>43</v>
      </c>
      <c r="H5608" t="s">
        <v>39214</v>
      </c>
      <c r="J5608" t="s">
        <v>39215</v>
      </c>
      <c r="N5608" t="s">
        <v>31</v>
      </c>
      <c r="R5608" t="s">
        <v>78</v>
      </c>
      <c r="S5608" t="s">
        <v>39216</v>
      </c>
      <c r="W5608" t="s">
        <v>39217</v>
      </c>
      <c r="X5608" t="s">
        <v>38</v>
      </c>
    </row>
    <row r="5609" spans="1:24" x14ac:dyDescent="0.3">
      <c r="A5609">
        <v>975139</v>
      </c>
      <c r="B5609" t="s">
        <v>38838</v>
      </c>
      <c r="C5609" t="s">
        <v>38839</v>
      </c>
      <c r="D5609" t="s">
        <v>38840</v>
      </c>
      <c r="E5609" t="s">
        <v>195</v>
      </c>
      <c r="F5609" t="s">
        <v>153</v>
      </c>
      <c r="G5609" t="s">
        <v>27</v>
      </c>
      <c r="H5609" t="s">
        <v>39218</v>
      </c>
      <c r="I5609" t="s">
        <v>39219</v>
      </c>
      <c r="J5609" t="s">
        <v>39220</v>
      </c>
      <c r="K5609">
        <v>35</v>
      </c>
      <c r="L5609" t="s">
        <v>2946</v>
      </c>
      <c r="N5609" t="s">
        <v>68</v>
      </c>
      <c r="O5609" t="s">
        <v>5885</v>
      </c>
      <c r="P5609" t="s">
        <v>5502</v>
      </c>
      <c r="Q5609" t="s">
        <v>33</v>
      </c>
      <c r="R5609" t="s">
        <v>34</v>
      </c>
      <c r="S5609" t="s">
        <v>38844</v>
      </c>
      <c r="W5609" t="s">
        <v>2946</v>
      </c>
      <c r="X5609" t="s">
        <v>38</v>
      </c>
    </row>
    <row r="5610" spans="1:24" x14ac:dyDescent="0.3">
      <c r="A5610">
        <v>975144</v>
      </c>
      <c r="B5610" t="s">
        <v>39221</v>
      </c>
      <c r="C5610" t="s">
        <v>39222</v>
      </c>
      <c r="D5610" t="s">
        <v>39223</v>
      </c>
      <c r="F5610" t="s">
        <v>650</v>
      </c>
      <c r="G5610" t="s">
        <v>43</v>
      </c>
      <c r="H5610" t="s">
        <v>39224</v>
      </c>
      <c r="I5610" t="s">
        <v>39225</v>
      </c>
      <c r="J5610" t="s">
        <v>39226</v>
      </c>
      <c r="K5610">
        <v>28</v>
      </c>
      <c r="M5610" t="s">
        <v>3303</v>
      </c>
      <c r="N5610" t="s">
        <v>68</v>
      </c>
      <c r="O5610" t="s">
        <v>5885</v>
      </c>
      <c r="P5610" t="s">
        <v>690</v>
      </c>
      <c r="R5610" t="s">
        <v>903</v>
      </c>
      <c r="S5610" t="s">
        <v>39227</v>
      </c>
      <c r="W5610" t="s">
        <v>637</v>
      </c>
      <c r="X5610" t="s">
        <v>38</v>
      </c>
    </row>
    <row r="5611" spans="1:24" x14ac:dyDescent="0.3">
      <c r="A5611">
        <v>975145</v>
      </c>
      <c r="B5611">
        <v>230840</v>
      </c>
      <c r="C5611" t="s">
        <v>39228</v>
      </c>
      <c r="D5611" t="s">
        <v>39229</v>
      </c>
      <c r="E5611" t="s">
        <v>1432</v>
      </c>
      <c r="F5611" t="s">
        <v>562</v>
      </c>
      <c r="G5611" t="s">
        <v>27</v>
      </c>
      <c r="H5611" t="s">
        <v>39230</v>
      </c>
      <c r="I5611" t="s">
        <v>39231</v>
      </c>
      <c r="J5611" t="s">
        <v>39232</v>
      </c>
      <c r="K5611">
        <v>22</v>
      </c>
      <c r="L5611" t="s">
        <v>39233</v>
      </c>
      <c r="N5611" t="s">
        <v>68</v>
      </c>
      <c r="O5611" t="s">
        <v>130</v>
      </c>
      <c r="P5611" t="s">
        <v>32950</v>
      </c>
      <c r="Q5611" t="s">
        <v>33</v>
      </c>
      <c r="R5611" t="s">
        <v>34</v>
      </c>
      <c r="S5611" t="s">
        <v>39234</v>
      </c>
      <c r="W5611" t="s">
        <v>39235</v>
      </c>
      <c r="X5611" t="s">
        <v>38</v>
      </c>
    </row>
    <row r="5612" spans="1:24" x14ac:dyDescent="0.3">
      <c r="A5612">
        <v>975146</v>
      </c>
      <c r="B5612" t="s">
        <v>36594</v>
      </c>
      <c r="C5612" t="s">
        <v>36595</v>
      </c>
      <c r="D5612" t="s">
        <v>36596</v>
      </c>
      <c r="F5612" t="s">
        <v>102</v>
      </c>
      <c r="G5612" t="s">
        <v>43</v>
      </c>
      <c r="H5612" t="s">
        <v>39236</v>
      </c>
      <c r="I5612" t="s">
        <v>39237</v>
      </c>
      <c r="J5612" t="s">
        <v>39238</v>
      </c>
      <c r="K5612">
        <v>13</v>
      </c>
      <c r="L5612" t="s">
        <v>5356</v>
      </c>
      <c r="N5612" t="s">
        <v>68</v>
      </c>
      <c r="O5612" t="s">
        <v>2584</v>
      </c>
      <c r="P5612" t="s">
        <v>577</v>
      </c>
      <c r="Q5612" t="s">
        <v>33</v>
      </c>
      <c r="R5612" t="s">
        <v>34</v>
      </c>
      <c r="S5612" t="s">
        <v>36600</v>
      </c>
      <c r="W5612" t="s">
        <v>39239</v>
      </c>
    </row>
    <row r="5613" spans="1:24" x14ac:dyDescent="0.3">
      <c r="A5613">
        <v>975147</v>
      </c>
      <c r="B5613" t="s">
        <v>39240</v>
      </c>
      <c r="C5613" t="s">
        <v>39241</v>
      </c>
      <c r="D5613" t="s">
        <v>39242</v>
      </c>
      <c r="F5613" t="s">
        <v>141</v>
      </c>
      <c r="G5613" t="s">
        <v>43</v>
      </c>
      <c r="H5613" t="s">
        <v>39243</v>
      </c>
      <c r="I5613" t="s">
        <v>39244</v>
      </c>
      <c r="J5613" t="s">
        <v>39245</v>
      </c>
      <c r="K5613">
        <v>36</v>
      </c>
      <c r="L5613" t="s">
        <v>742</v>
      </c>
      <c r="N5613" t="s">
        <v>68</v>
      </c>
      <c r="O5613" t="s">
        <v>5885</v>
      </c>
      <c r="P5613" t="s">
        <v>877</v>
      </c>
      <c r="Q5613" t="s">
        <v>33</v>
      </c>
      <c r="R5613" t="s">
        <v>34</v>
      </c>
      <c r="S5613" t="s">
        <v>10905</v>
      </c>
      <c r="W5613" t="s">
        <v>2678</v>
      </c>
      <c r="X5613" t="s">
        <v>38</v>
      </c>
    </row>
    <row r="5614" spans="1:24" x14ac:dyDescent="0.3">
      <c r="A5614">
        <v>975148</v>
      </c>
      <c r="B5614">
        <v>48749025</v>
      </c>
      <c r="C5614" t="s">
        <v>39246</v>
      </c>
      <c r="D5614" t="s">
        <v>39247</v>
      </c>
      <c r="F5614" t="s">
        <v>947</v>
      </c>
      <c r="G5614" t="s">
        <v>27</v>
      </c>
      <c r="H5614" t="s">
        <v>39248</v>
      </c>
      <c r="I5614" t="s">
        <v>39249</v>
      </c>
      <c r="J5614" t="s">
        <v>39250</v>
      </c>
      <c r="K5614">
        <v>29</v>
      </c>
      <c r="L5614" t="s">
        <v>39251</v>
      </c>
      <c r="N5614" t="s">
        <v>68</v>
      </c>
      <c r="O5614" t="s">
        <v>2584</v>
      </c>
      <c r="P5614" t="s">
        <v>3935</v>
      </c>
      <c r="Q5614" t="s">
        <v>33</v>
      </c>
      <c r="R5614" t="s">
        <v>34</v>
      </c>
      <c r="S5614" t="s">
        <v>39252</v>
      </c>
      <c r="T5614" t="s">
        <v>39253</v>
      </c>
      <c r="W5614" t="s">
        <v>25043</v>
      </c>
      <c r="X5614" t="s">
        <v>38</v>
      </c>
    </row>
    <row r="5615" spans="1:24" x14ac:dyDescent="0.3">
      <c r="A5615">
        <v>975149</v>
      </c>
      <c r="B5615">
        <v>287921</v>
      </c>
      <c r="C5615" t="s">
        <v>39254</v>
      </c>
      <c r="D5615" t="s">
        <v>39255</v>
      </c>
      <c r="E5615" t="s">
        <v>140</v>
      </c>
      <c r="F5615" t="s">
        <v>1324</v>
      </c>
      <c r="G5615" t="s">
        <v>27</v>
      </c>
      <c r="H5615" t="s">
        <v>39256</v>
      </c>
      <c r="I5615" t="s">
        <v>39257</v>
      </c>
      <c r="J5615" t="s">
        <v>39258</v>
      </c>
      <c r="K5615">
        <v>17</v>
      </c>
      <c r="L5615" t="s">
        <v>682</v>
      </c>
      <c r="N5615" t="s">
        <v>68</v>
      </c>
      <c r="O5615" t="s">
        <v>130</v>
      </c>
      <c r="P5615" t="s">
        <v>3935</v>
      </c>
      <c r="Q5615" t="s">
        <v>33</v>
      </c>
      <c r="R5615" t="s">
        <v>34</v>
      </c>
      <c r="S5615" t="s">
        <v>39259</v>
      </c>
      <c r="T5615" t="s">
        <v>39260</v>
      </c>
      <c r="W5615" t="s">
        <v>39261</v>
      </c>
      <c r="X5615" t="s">
        <v>60</v>
      </c>
    </row>
    <row r="5616" spans="1:24" x14ac:dyDescent="0.3">
      <c r="A5616">
        <v>975150</v>
      </c>
      <c r="B5616">
        <v>225803</v>
      </c>
      <c r="C5616" t="s">
        <v>23766</v>
      </c>
      <c r="D5616" t="s">
        <v>23767</v>
      </c>
      <c r="F5616" t="s">
        <v>292</v>
      </c>
      <c r="G5616" t="s">
        <v>43</v>
      </c>
      <c r="H5616" t="s">
        <v>39262</v>
      </c>
      <c r="I5616" t="s">
        <v>39263</v>
      </c>
      <c r="J5616" t="s">
        <v>39264</v>
      </c>
      <c r="K5616">
        <v>22</v>
      </c>
      <c r="L5616" t="s">
        <v>39265</v>
      </c>
      <c r="N5616" t="s">
        <v>68</v>
      </c>
      <c r="O5616" t="s">
        <v>5885</v>
      </c>
      <c r="P5616" t="s">
        <v>754</v>
      </c>
      <c r="Q5616" t="s">
        <v>33</v>
      </c>
      <c r="R5616" t="s">
        <v>34</v>
      </c>
      <c r="S5616" t="s">
        <v>23771</v>
      </c>
      <c r="W5616" t="s">
        <v>39266</v>
      </c>
      <c r="X5616" t="s">
        <v>38</v>
      </c>
    </row>
    <row r="5617" spans="1:24" x14ac:dyDescent="0.3">
      <c r="A5617">
        <v>975151</v>
      </c>
      <c r="B5617" t="s">
        <v>39267</v>
      </c>
      <c r="C5617" t="s">
        <v>39268</v>
      </c>
      <c r="D5617" t="s">
        <v>39269</v>
      </c>
      <c r="F5617" t="s">
        <v>909</v>
      </c>
      <c r="G5617" t="s">
        <v>43</v>
      </c>
      <c r="H5617" t="s">
        <v>39270</v>
      </c>
      <c r="I5617" t="s">
        <v>39271</v>
      </c>
      <c r="J5617" t="s">
        <v>39272</v>
      </c>
      <c r="K5617">
        <v>18</v>
      </c>
      <c r="L5617" t="s">
        <v>39273</v>
      </c>
      <c r="N5617" t="s">
        <v>68</v>
      </c>
      <c r="O5617" t="s">
        <v>3200</v>
      </c>
      <c r="P5617" t="s">
        <v>18306</v>
      </c>
      <c r="Q5617" t="s">
        <v>119</v>
      </c>
      <c r="R5617" t="s">
        <v>120</v>
      </c>
      <c r="S5617" t="s">
        <v>39274</v>
      </c>
      <c r="W5617" t="s">
        <v>39275</v>
      </c>
      <c r="X5617" t="s">
        <v>1251</v>
      </c>
    </row>
    <row r="5618" spans="1:24" x14ac:dyDescent="0.3">
      <c r="A5618">
        <v>975152</v>
      </c>
      <c r="B5618" t="s">
        <v>36452</v>
      </c>
      <c r="C5618" t="s">
        <v>36453</v>
      </c>
      <c r="D5618" t="s">
        <v>36454</v>
      </c>
      <c r="F5618" t="s">
        <v>507</v>
      </c>
      <c r="G5618" t="s">
        <v>27</v>
      </c>
      <c r="H5618" t="s">
        <v>39276</v>
      </c>
      <c r="I5618" t="s">
        <v>39276</v>
      </c>
      <c r="J5618" t="s">
        <v>39277</v>
      </c>
      <c r="K5618">
        <v>0</v>
      </c>
      <c r="N5618" t="s">
        <v>31</v>
      </c>
      <c r="Q5618" t="s">
        <v>33</v>
      </c>
      <c r="R5618" t="s">
        <v>34</v>
      </c>
      <c r="S5618" t="s">
        <v>36458</v>
      </c>
      <c r="W5618" t="s">
        <v>1510</v>
      </c>
    </row>
    <row r="5619" spans="1:24" x14ac:dyDescent="0.3">
      <c r="A5619">
        <v>975153</v>
      </c>
      <c r="B5619" t="s">
        <v>39278</v>
      </c>
      <c r="C5619" t="s">
        <v>39279</v>
      </c>
      <c r="D5619" t="s">
        <v>39280</v>
      </c>
      <c r="F5619" t="s">
        <v>1911</v>
      </c>
      <c r="G5619" t="s">
        <v>43</v>
      </c>
      <c r="H5619" t="s">
        <v>39281</v>
      </c>
      <c r="I5619" t="s">
        <v>39282</v>
      </c>
      <c r="J5619" t="s">
        <v>39283</v>
      </c>
      <c r="K5619">
        <v>30</v>
      </c>
      <c r="L5619" t="s">
        <v>9989</v>
      </c>
      <c r="N5619" t="s">
        <v>68</v>
      </c>
      <c r="O5619" t="s">
        <v>2584</v>
      </c>
      <c r="P5619" t="s">
        <v>9990</v>
      </c>
      <c r="Q5619" t="s">
        <v>33</v>
      </c>
      <c r="R5619" t="s">
        <v>34</v>
      </c>
      <c r="S5619" t="e">
        <f>- Neuquén</f>
        <v>#NAME?</v>
      </c>
      <c r="T5619" t="s">
        <v>29358</v>
      </c>
      <c r="W5619" t="s">
        <v>637</v>
      </c>
      <c r="X5619" t="s">
        <v>38</v>
      </c>
    </row>
    <row r="5620" spans="1:24" x14ac:dyDescent="0.3">
      <c r="A5620">
        <v>975154</v>
      </c>
      <c r="B5620" t="s">
        <v>18649</v>
      </c>
      <c r="C5620" t="s">
        <v>18650</v>
      </c>
      <c r="D5620" t="s">
        <v>18651</v>
      </c>
      <c r="F5620" t="s">
        <v>562</v>
      </c>
      <c r="G5620" t="s">
        <v>27</v>
      </c>
      <c r="H5620" t="s">
        <v>39284</v>
      </c>
      <c r="I5620" t="s">
        <v>39285</v>
      </c>
      <c r="J5620" t="s">
        <v>39286</v>
      </c>
      <c r="K5620">
        <v>29</v>
      </c>
      <c r="M5620" t="s">
        <v>9997</v>
      </c>
      <c r="N5620" t="s">
        <v>68</v>
      </c>
      <c r="O5620" t="s">
        <v>5885</v>
      </c>
      <c r="P5620" t="s">
        <v>841</v>
      </c>
      <c r="Q5620" t="s">
        <v>33</v>
      </c>
      <c r="R5620" t="s">
        <v>34</v>
      </c>
      <c r="S5620" t="s">
        <v>18655</v>
      </c>
      <c r="W5620" t="s">
        <v>16912</v>
      </c>
      <c r="X5620" t="s">
        <v>38</v>
      </c>
    </row>
    <row r="5621" spans="1:24" x14ac:dyDescent="0.3">
      <c r="A5621">
        <v>975155</v>
      </c>
      <c r="B5621" t="s">
        <v>39287</v>
      </c>
      <c r="C5621" t="s">
        <v>39288</v>
      </c>
      <c r="D5621" t="s">
        <v>39289</v>
      </c>
      <c r="F5621" t="s">
        <v>292</v>
      </c>
      <c r="G5621" t="s">
        <v>43</v>
      </c>
      <c r="H5621" t="s">
        <v>39290</v>
      </c>
      <c r="I5621" t="s">
        <v>39291</v>
      </c>
      <c r="J5621" t="s">
        <v>39292</v>
      </c>
      <c r="K5621">
        <v>50</v>
      </c>
      <c r="L5621" t="s">
        <v>39293</v>
      </c>
      <c r="N5621" t="s">
        <v>68</v>
      </c>
      <c r="O5621" t="s">
        <v>5885</v>
      </c>
      <c r="P5621" t="s">
        <v>202</v>
      </c>
      <c r="Q5621" t="s">
        <v>33</v>
      </c>
      <c r="R5621" t="s">
        <v>34</v>
      </c>
      <c r="S5621" t="s">
        <v>39294</v>
      </c>
      <c r="W5621" t="s">
        <v>8410</v>
      </c>
      <c r="X5621" t="s">
        <v>38</v>
      </c>
    </row>
    <row r="5622" spans="1:24" x14ac:dyDescent="0.3">
      <c r="A5622">
        <v>975156</v>
      </c>
      <c r="B5622">
        <v>287338</v>
      </c>
      <c r="C5622" t="s">
        <v>39295</v>
      </c>
      <c r="D5622" t="s">
        <v>39296</v>
      </c>
      <c r="E5622" t="s">
        <v>140</v>
      </c>
      <c r="F5622" t="s">
        <v>26</v>
      </c>
      <c r="G5622" t="s">
        <v>27</v>
      </c>
      <c r="H5622" t="s">
        <v>39297</v>
      </c>
      <c r="I5622" t="s">
        <v>39298</v>
      </c>
      <c r="J5622" t="s">
        <v>39299</v>
      </c>
      <c r="K5622">
        <v>53</v>
      </c>
      <c r="L5622" t="s">
        <v>637</v>
      </c>
      <c r="N5622" t="s">
        <v>68</v>
      </c>
      <c r="O5622" t="s">
        <v>130</v>
      </c>
      <c r="P5622" t="s">
        <v>147</v>
      </c>
      <c r="Q5622" t="s">
        <v>33</v>
      </c>
      <c r="R5622" t="s">
        <v>34</v>
      </c>
      <c r="S5622" t="s">
        <v>39300</v>
      </c>
      <c r="T5622" t="s">
        <v>933</v>
      </c>
      <c r="W5622" t="s">
        <v>39301</v>
      </c>
      <c r="X5622" t="s">
        <v>38</v>
      </c>
    </row>
    <row r="5623" spans="1:24" x14ac:dyDescent="0.3">
      <c r="A5623">
        <v>975157</v>
      </c>
      <c r="B5623">
        <v>312199</v>
      </c>
      <c r="C5623" t="s">
        <v>39302</v>
      </c>
      <c r="D5623" t="s">
        <v>39303</v>
      </c>
      <c r="F5623" t="s">
        <v>738</v>
      </c>
      <c r="G5623" t="s">
        <v>27</v>
      </c>
      <c r="H5623" t="s">
        <v>39304</v>
      </c>
      <c r="I5623" t="s">
        <v>39305</v>
      </c>
      <c r="J5623" t="s">
        <v>39306</v>
      </c>
      <c r="K5623">
        <v>56</v>
      </c>
      <c r="L5623" t="s">
        <v>6123</v>
      </c>
      <c r="N5623" t="s">
        <v>68</v>
      </c>
      <c r="O5623" t="s">
        <v>146</v>
      </c>
      <c r="P5623" t="s">
        <v>6124</v>
      </c>
      <c r="Q5623" t="s">
        <v>33</v>
      </c>
      <c r="R5623" t="s">
        <v>34</v>
      </c>
      <c r="S5623" t="s">
        <v>39307</v>
      </c>
      <c r="T5623" t="s">
        <v>39308</v>
      </c>
      <c r="W5623" t="s">
        <v>39309</v>
      </c>
      <c r="X5623" t="s">
        <v>38</v>
      </c>
    </row>
    <row r="5624" spans="1:24" x14ac:dyDescent="0.3">
      <c r="A5624">
        <v>975158</v>
      </c>
      <c r="B5624" t="s">
        <v>14442</v>
      </c>
      <c r="C5624" t="s">
        <v>14443</v>
      </c>
      <c r="D5624" t="s">
        <v>14444</v>
      </c>
      <c r="F5624" t="s">
        <v>668</v>
      </c>
      <c r="G5624" t="s">
        <v>27</v>
      </c>
      <c r="H5624" t="s">
        <v>39310</v>
      </c>
      <c r="I5624" t="s">
        <v>39311</v>
      </c>
      <c r="J5624" t="s">
        <v>39312</v>
      </c>
      <c r="K5624">
        <v>54</v>
      </c>
      <c r="L5624" t="s">
        <v>1303</v>
      </c>
      <c r="N5624" t="s">
        <v>68</v>
      </c>
      <c r="O5624" t="s">
        <v>5885</v>
      </c>
      <c r="P5624" t="s">
        <v>1304</v>
      </c>
      <c r="Q5624" t="s">
        <v>33</v>
      </c>
      <c r="R5624" t="s">
        <v>34</v>
      </c>
      <c r="S5624" t="s">
        <v>14449</v>
      </c>
      <c r="T5624" t="s">
        <v>14450</v>
      </c>
      <c r="W5624" t="s">
        <v>637</v>
      </c>
      <c r="X5624" t="s">
        <v>38</v>
      </c>
    </row>
    <row r="5625" spans="1:24" x14ac:dyDescent="0.3">
      <c r="A5625">
        <v>975159</v>
      </c>
      <c r="B5625">
        <v>299831</v>
      </c>
      <c r="C5625" t="s">
        <v>39313</v>
      </c>
      <c r="D5625" t="s">
        <v>39314</v>
      </c>
      <c r="F5625" t="s">
        <v>668</v>
      </c>
      <c r="G5625" t="s">
        <v>27</v>
      </c>
      <c r="H5625" t="s">
        <v>39315</v>
      </c>
      <c r="I5625" t="s">
        <v>39316</v>
      </c>
      <c r="J5625" t="s">
        <v>39317</v>
      </c>
      <c r="K5625">
        <v>49</v>
      </c>
      <c r="M5625" t="s">
        <v>39318</v>
      </c>
      <c r="N5625" t="s">
        <v>68</v>
      </c>
      <c r="O5625" t="s">
        <v>5885</v>
      </c>
      <c r="P5625" t="s">
        <v>655</v>
      </c>
      <c r="Q5625" t="s">
        <v>33</v>
      </c>
      <c r="R5625" t="s">
        <v>34</v>
      </c>
      <c r="S5625" t="s">
        <v>39319</v>
      </c>
      <c r="T5625" t="s">
        <v>39320</v>
      </c>
      <c r="W5625" t="s">
        <v>682</v>
      </c>
      <c r="X5625" t="s">
        <v>38</v>
      </c>
    </row>
    <row r="5626" spans="1:24" x14ac:dyDescent="0.3">
      <c r="A5626">
        <v>975160</v>
      </c>
      <c r="B5626" t="s">
        <v>39321</v>
      </c>
      <c r="C5626" t="s">
        <v>39322</v>
      </c>
      <c r="D5626" t="s">
        <v>39323</v>
      </c>
      <c r="E5626" t="s">
        <v>101</v>
      </c>
      <c r="F5626" t="s">
        <v>84</v>
      </c>
      <c r="G5626" t="s">
        <v>27</v>
      </c>
      <c r="H5626" t="s">
        <v>39324</v>
      </c>
      <c r="I5626" t="s">
        <v>39325</v>
      </c>
      <c r="J5626" t="s">
        <v>39326</v>
      </c>
      <c r="K5626">
        <v>9</v>
      </c>
      <c r="L5626" t="s">
        <v>39327</v>
      </c>
      <c r="N5626" t="s">
        <v>68</v>
      </c>
      <c r="O5626" t="s">
        <v>146</v>
      </c>
      <c r="P5626" t="s">
        <v>7625</v>
      </c>
      <c r="Q5626" t="s">
        <v>119</v>
      </c>
      <c r="R5626" t="s">
        <v>120</v>
      </c>
      <c r="S5626" t="s">
        <v>39328</v>
      </c>
      <c r="W5626" t="s">
        <v>39329</v>
      </c>
      <c r="X5626" t="s">
        <v>60</v>
      </c>
    </row>
    <row r="5627" spans="1:24" x14ac:dyDescent="0.3">
      <c r="A5627">
        <v>975163</v>
      </c>
      <c r="B5627" t="s">
        <v>39330</v>
      </c>
      <c r="C5627" t="s">
        <v>39331</v>
      </c>
      <c r="D5627" t="s">
        <v>39332</v>
      </c>
      <c r="F5627" t="s">
        <v>63</v>
      </c>
      <c r="G5627" t="s">
        <v>27</v>
      </c>
      <c r="H5627" t="s">
        <v>39333</v>
      </c>
      <c r="I5627" t="s">
        <v>39334</v>
      </c>
      <c r="J5627" t="s">
        <v>39335</v>
      </c>
      <c r="K5627">
        <v>31</v>
      </c>
      <c r="L5627" t="s">
        <v>518</v>
      </c>
      <c r="N5627" t="s">
        <v>68</v>
      </c>
      <c r="O5627" t="s">
        <v>130</v>
      </c>
      <c r="P5627" t="s">
        <v>519</v>
      </c>
      <c r="Q5627" t="s">
        <v>33</v>
      </c>
      <c r="R5627" t="s">
        <v>34</v>
      </c>
      <c r="S5627" t="s">
        <v>39336</v>
      </c>
      <c r="T5627" t="s">
        <v>530</v>
      </c>
      <c r="W5627" t="s">
        <v>39337</v>
      </c>
      <c r="X5627" t="s">
        <v>38</v>
      </c>
    </row>
    <row r="5628" spans="1:24" x14ac:dyDescent="0.3">
      <c r="A5628">
        <v>975164</v>
      </c>
      <c r="B5628" t="s">
        <v>39338</v>
      </c>
      <c r="C5628" t="s">
        <v>39339</v>
      </c>
      <c r="D5628" t="s">
        <v>39340</v>
      </c>
      <c r="E5628" t="s">
        <v>2001</v>
      </c>
      <c r="F5628" t="s">
        <v>738</v>
      </c>
      <c r="G5628" t="s">
        <v>43</v>
      </c>
      <c r="H5628" t="s">
        <v>39341</v>
      </c>
      <c r="I5628" t="s">
        <v>39342</v>
      </c>
      <c r="J5628" t="s">
        <v>39343</v>
      </c>
      <c r="K5628">
        <v>34</v>
      </c>
      <c r="L5628" t="s">
        <v>3560</v>
      </c>
      <c r="N5628" t="s">
        <v>68</v>
      </c>
      <c r="O5628" t="s">
        <v>130</v>
      </c>
      <c r="P5628" t="s">
        <v>577</v>
      </c>
      <c r="Q5628" t="s">
        <v>33</v>
      </c>
      <c r="R5628" t="s">
        <v>34</v>
      </c>
      <c r="S5628" t="s">
        <v>39344</v>
      </c>
      <c r="W5628" t="s">
        <v>39345</v>
      </c>
      <c r="X5628" t="s">
        <v>38</v>
      </c>
    </row>
    <row r="5629" spans="1:24" x14ac:dyDescent="0.3">
      <c r="A5629">
        <v>975165</v>
      </c>
      <c r="B5629">
        <v>268018</v>
      </c>
      <c r="C5629" t="s">
        <v>33981</v>
      </c>
      <c r="D5629" t="s">
        <v>33982</v>
      </c>
      <c r="F5629" t="s">
        <v>320</v>
      </c>
      <c r="G5629" t="s">
        <v>27</v>
      </c>
      <c r="H5629" t="s">
        <v>39346</v>
      </c>
      <c r="I5629" t="s">
        <v>39347</v>
      </c>
      <c r="J5629" t="s">
        <v>39348</v>
      </c>
      <c r="K5629">
        <v>35</v>
      </c>
      <c r="L5629" t="s">
        <v>19490</v>
      </c>
      <c r="N5629" t="s">
        <v>68</v>
      </c>
      <c r="O5629" t="s">
        <v>5885</v>
      </c>
      <c r="P5629" t="s">
        <v>1304</v>
      </c>
      <c r="Q5629" t="s">
        <v>33</v>
      </c>
      <c r="R5629" t="s">
        <v>34</v>
      </c>
      <c r="S5629" t="s">
        <v>33986</v>
      </c>
      <c r="W5629" t="s">
        <v>637</v>
      </c>
      <c r="X5629" t="s">
        <v>38</v>
      </c>
    </row>
    <row r="5630" spans="1:24" x14ac:dyDescent="0.3">
      <c r="A5630">
        <v>975168</v>
      </c>
      <c r="B5630">
        <v>197779</v>
      </c>
      <c r="C5630" t="s">
        <v>39349</v>
      </c>
      <c r="D5630" t="s">
        <v>39350</v>
      </c>
      <c r="E5630" t="s">
        <v>12558</v>
      </c>
      <c r="F5630" t="s">
        <v>1350</v>
      </c>
      <c r="G5630" t="s">
        <v>27</v>
      </c>
      <c r="H5630" t="s">
        <v>39351</v>
      </c>
      <c r="I5630" t="s">
        <v>39352</v>
      </c>
      <c r="J5630" t="s">
        <v>39353</v>
      </c>
      <c r="K5630">
        <v>44</v>
      </c>
      <c r="L5630" t="s">
        <v>39354</v>
      </c>
      <c r="N5630" t="s">
        <v>68</v>
      </c>
      <c r="O5630" t="s">
        <v>5885</v>
      </c>
      <c r="P5630" t="s">
        <v>370</v>
      </c>
      <c r="Q5630" t="s">
        <v>33</v>
      </c>
      <c r="R5630" t="s">
        <v>34</v>
      </c>
      <c r="S5630" t="s">
        <v>39355</v>
      </c>
      <c r="T5630" t="s">
        <v>39356</v>
      </c>
      <c r="W5630" t="s">
        <v>39357</v>
      </c>
      <c r="X5630" t="s">
        <v>38</v>
      </c>
    </row>
    <row r="5631" spans="1:24" x14ac:dyDescent="0.3">
      <c r="A5631">
        <v>975170</v>
      </c>
      <c r="B5631" t="s">
        <v>39358</v>
      </c>
      <c r="C5631" t="s">
        <v>39359</v>
      </c>
      <c r="D5631" t="s">
        <v>39360</v>
      </c>
      <c r="E5631" t="s">
        <v>195</v>
      </c>
      <c r="F5631" t="s">
        <v>2210</v>
      </c>
      <c r="G5631" t="s">
        <v>43</v>
      </c>
      <c r="H5631" t="s">
        <v>39361</v>
      </c>
      <c r="I5631" t="s">
        <v>39362</v>
      </c>
      <c r="J5631" t="s">
        <v>39363</v>
      </c>
      <c r="K5631">
        <v>41</v>
      </c>
      <c r="L5631" t="s">
        <v>637</v>
      </c>
      <c r="N5631" t="s">
        <v>68</v>
      </c>
      <c r="O5631" t="s">
        <v>19705</v>
      </c>
      <c r="P5631" t="s">
        <v>147</v>
      </c>
      <c r="Q5631" t="s">
        <v>33</v>
      </c>
      <c r="R5631" t="s">
        <v>34</v>
      </c>
      <c r="S5631" t="s">
        <v>39364</v>
      </c>
      <c r="T5631" t="s">
        <v>1828</v>
      </c>
      <c r="W5631" t="s">
        <v>637</v>
      </c>
      <c r="X5631" t="s">
        <v>38</v>
      </c>
    </row>
    <row r="5632" spans="1:24" x14ac:dyDescent="0.3">
      <c r="A5632">
        <v>975172</v>
      </c>
      <c r="B5632">
        <v>6974</v>
      </c>
      <c r="C5632" t="s">
        <v>12839</v>
      </c>
      <c r="D5632" t="s">
        <v>12840</v>
      </c>
      <c r="E5632" t="s">
        <v>195</v>
      </c>
      <c r="F5632" t="s">
        <v>1360</v>
      </c>
      <c r="G5632" t="s">
        <v>27</v>
      </c>
      <c r="H5632" t="s">
        <v>39365</v>
      </c>
      <c r="I5632" t="s">
        <v>39366</v>
      </c>
      <c r="J5632" t="s">
        <v>39367</v>
      </c>
      <c r="K5632">
        <v>38</v>
      </c>
      <c r="L5632" t="s">
        <v>637</v>
      </c>
      <c r="N5632" t="s">
        <v>68</v>
      </c>
      <c r="O5632" t="s">
        <v>146</v>
      </c>
      <c r="P5632" t="s">
        <v>147</v>
      </c>
      <c r="Q5632" t="s">
        <v>33</v>
      </c>
      <c r="R5632" t="s">
        <v>34</v>
      </c>
      <c r="S5632" t="s">
        <v>12845</v>
      </c>
      <c r="W5632" t="s">
        <v>39368</v>
      </c>
      <c r="X5632" t="s">
        <v>38</v>
      </c>
    </row>
    <row r="5633" spans="1:24" x14ac:dyDescent="0.3">
      <c r="A5633">
        <v>975173</v>
      </c>
      <c r="B5633" t="s">
        <v>39369</v>
      </c>
      <c r="C5633" t="s">
        <v>39370</v>
      </c>
      <c r="D5633" t="s">
        <v>39371</v>
      </c>
      <c r="F5633" t="s">
        <v>292</v>
      </c>
      <c r="G5633" t="s">
        <v>43</v>
      </c>
      <c r="H5633" t="s">
        <v>39372</v>
      </c>
      <c r="I5633" t="s">
        <v>39373</v>
      </c>
      <c r="J5633" t="s">
        <v>39374</v>
      </c>
      <c r="K5633">
        <v>39</v>
      </c>
      <c r="L5633" t="s">
        <v>3560</v>
      </c>
      <c r="N5633" t="s">
        <v>68</v>
      </c>
      <c r="O5633" t="s">
        <v>146</v>
      </c>
      <c r="P5633" t="s">
        <v>577</v>
      </c>
      <c r="Q5633" t="s">
        <v>33</v>
      </c>
      <c r="R5633" t="s">
        <v>34</v>
      </c>
      <c r="S5633" t="s">
        <v>39375</v>
      </c>
      <c r="T5633" t="s">
        <v>5087</v>
      </c>
      <c r="W5633" t="s">
        <v>39376</v>
      </c>
      <c r="X5633" t="s">
        <v>38</v>
      </c>
    </row>
    <row r="5634" spans="1:24" x14ac:dyDescent="0.3">
      <c r="A5634">
        <v>975175</v>
      </c>
      <c r="B5634">
        <v>326574</v>
      </c>
      <c r="C5634" t="s">
        <v>34904</v>
      </c>
      <c r="D5634" t="s">
        <v>34905</v>
      </c>
      <c r="E5634" t="s">
        <v>195</v>
      </c>
      <c r="F5634" t="s">
        <v>920</v>
      </c>
      <c r="G5634" t="s">
        <v>43</v>
      </c>
      <c r="H5634" t="s">
        <v>39377</v>
      </c>
      <c r="I5634" t="s">
        <v>39378</v>
      </c>
      <c r="J5634" t="s">
        <v>39379</v>
      </c>
      <c r="K5634">
        <v>43</v>
      </c>
      <c r="L5634" t="s">
        <v>1672</v>
      </c>
      <c r="N5634" t="s">
        <v>68</v>
      </c>
      <c r="O5634" t="s">
        <v>146</v>
      </c>
      <c r="P5634" t="s">
        <v>1673</v>
      </c>
      <c r="Q5634" t="s">
        <v>33</v>
      </c>
      <c r="R5634" t="s">
        <v>34</v>
      </c>
      <c r="S5634" t="s">
        <v>34909</v>
      </c>
      <c r="T5634" t="s">
        <v>530</v>
      </c>
      <c r="W5634" t="s">
        <v>4585</v>
      </c>
      <c r="X5634" t="s">
        <v>38</v>
      </c>
    </row>
    <row r="5635" spans="1:24" x14ac:dyDescent="0.3">
      <c r="A5635">
        <v>975176</v>
      </c>
      <c r="B5635" t="s">
        <v>39380</v>
      </c>
      <c r="C5635" t="s">
        <v>39381</v>
      </c>
      <c r="D5635" t="s">
        <v>39382</v>
      </c>
      <c r="F5635" t="s">
        <v>102</v>
      </c>
      <c r="G5635" t="s">
        <v>43</v>
      </c>
      <c r="H5635" t="s">
        <v>39383</v>
      </c>
      <c r="I5635" t="s">
        <v>39384</v>
      </c>
      <c r="J5635" t="s">
        <v>39385</v>
      </c>
      <c r="K5635">
        <v>85</v>
      </c>
      <c r="L5635" t="s">
        <v>518</v>
      </c>
      <c r="N5635" t="s">
        <v>68</v>
      </c>
      <c r="O5635" t="s">
        <v>146</v>
      </c>
      <c r="P5635" t="s">
        <v>519</v>
      </c>
      <c r="Q5635" t="s">
        <v>33</v>
      </c>
      <c r="R5635" t="s">
        <v>34</v>
      </c>
      <c r="S5635" t="s">
        <v>39386</v>
      </c>
      <c r="W5635" t="s">
        <v>39387</v>
      </c>
      <c r="X5635" t="s">
        <v>38</v>
      </c>
    </row>
    <row r="5636" spans="1:24" x14ac:dyDescent="0.3">
      <c r="A5636">
        <v>975178</v>
      </c>
      <c r="B5636">
        <v>270658</v>
      </c>
      <c r="C5636" t="s">
        <v>39388</v>
      </c>
      <c r="D5636" t="s">
        <v>39389</v>
      </c>
      <c r="F5636" t="s">
        <v>970</v>
      </c>
      <c r="G5636" t="s">
        <v>43</v>
      </c>
      <c r="H5636" t="s">
        <v>39390</v>
      </c>
      <c r="I5636" t="s">
        <v>39391</v>
      </c>
      <c r="J5636" t="s">
        <v>39392</v>
      </c>
      <c r="K5636">
        <v>62</v>
      </c>
      <c r="L5636" t="s">
        <v>39393</v>
      </c>
      <c r="N5636" t="s">
        <v>68</v>
      </c>
      <c r="O5636" t="s">
        <v>5885</v>
      </c>
      <c r="P5636" t="s">
        <v>3162</v>
      </c>
      <c r="Q5636" t="s">
        <v>33</v>
      </c>
      <c r="R5636" t="s">
        <v>34</v>
      </c>
      <c r="S5636" t="s">
        <v>39394</v>
      </c>
      <c r="T5636" t="s">
        <v>12563</v>
      </c>
      <c r="W5636" t="s">
        <v>39395</v>
      </c>
      <c r="X5636" t="s">
        <v>38</v>
      </c>
    </row>
    <row r="5637" spans="1:24" x14ac:dyDescent="0.3">
      <c r="A5637">
        <v>975179</v>
      </c>
      <c r="B5637">
        <v>271820</v>
      </c>
      <c r="C5637" t="s">
        <v>39396</v>
      </c>
      <c r="D5637" t="s">
        <v>39397</v>
      </c>
      <c r="F5637" t="s">
        <v>112</v>
      </c>
      <c r="G5637" t="s">
        <v>27</v>
      </c>
      <c r="H5637" t="s">
        <v>39398</v>
      </c>
      <c r="I5637" t="s">
        <v>39399</v>
      </c>
      <c r="J5637" t="s">
        <v>39400</v>
      </c>
      <c r="K5637">
        <v>59</v>
      </c>
      <c r="L5637" t="s">
        <v>6006</v>
      </c>
      <c r="M5637" t="s">
        <v>35110</v>
      </c>
      <c r="N5637" t="s">
        <v>68</v>
      </c>
      <c r="O5637" t="s">
        <v>5885</v>
      </c>
      <c r="P5637" t="s">
        <v>1259</v>
      </c>
      <c r="Q5637" t="s">
        <v>33</v>
      </c>
      <c r="R5637" t="s">
        <v>34</v>
      </c>
      <c r="S5637" t="s">
        <v>39401</v>
      </c>
      <c r="W5637" t="s">
        <v>4561</v>
      </c>
      <c r="X5637" t="s">
        <v>38</v>
      </c>
    </row>
    <row r="5638" spans="1:24" x14ac:dyDescent="0.3">
      <c r="A5638">
        <v>975180</v>
      </c>
      <c r="B5638" t="s">
        <v>39402</v>
      </c>
      <c r="C5638" t="s">
        <v>39403</v>
      </c>
      <c r="D5638" t="s">
        <v>39404</v>
      </c>
      <c r="F5638" t="s">
        <v>970</v>
      </c>
      <c r="G5638" t="s">
        <v>27</v>
      </c>
      <c r="H5638" t="s">
        <v>39405</v>
      </c>
      <c r="I5638" t="s">
        <v>39406</v>
      </c>
      <c r="J5638" t="s">
        <v>39407</v>
      </c>
      <c r="K5638">
        <v>59</v>
      </c>
      <c r="L5638" t="s">
        <v>21473</v>
      </c>
      <c r="N5638" t="s">
        <v>68</v>
      </c>
      <c r="O5638" t="s">
        <v>146</v>
      </c>
      <c r="P5638" t="s">
        <v>782</v>
      </c>
      <c r="Q5638" t="s">
        <v>33</v>
      </c>
      <c r="R5638" t="s">
        <v>34</v>
      </c>
      <c r="S5638" t="s">
        <v>39408</v>
      </c>
      <c r="T5638" t="s">
        <v>6375</v>
      </c>
      <c r="W5638" t="s">
        <v>39409</v>
      </c>
      <c r="X5638" t="s">
        <v>38</v>
      </c>
    </row>
    <row r="5639" spans="1:24" x14ac:dyDescent="0.3">
      <c r="A5639">
        <v>975181</v>
      </c>
      <c r="B5639">
        <v>297677</v>
      </c>
      <c r="C5639" t="s">
        <v>39410</v>
      </c>
      <c r="D5639" t="s">
        <v>39411</v>
      </c>
      <c r="F5639" t="s">
        <v>356</v>
      </c>
      <c r="G5639" t="s">
        <v>27</v>
      </c>
      <c r="H5639" t="s">
        <v>39412</v>
      </c>
      <c r="I5639" t="s">
        <v>39413</v>
      </c>
      <c r="J5639" t="s">
        <v>39414</v>
      </c>
      <c r="K5639">
        <v>65</v>
      </c>
      <c r="L5639" t="s">
        <v>637</v>
      </c>
      <c r="N5639" t="s">
        <v>68</v>
      </c>
      <c r="O5639" t="s">
        <v>146</v>
      </c>
      <c r="P5639" t="s">
        <v>147</v>
      </c>
      <c r="R5639" t="s">
        <v>903</v>
      </c>
      <c r="S5639" t="s">
        <v>39415</v>
      </c>
      <c r="W5639" t="s">
        <v>39416</v>
      </c>
      <c r="X5639" t="s">
        <v>38</v>
      </c>
    </row>
    <row r="5640" spans="1:24" x14ac:dyDescent="0.3">
      <c r="A5640">
        <v>975182</v>
      </c>
      <c r="B5640" t="s">
        <v>39417</v>
      </c>
      <c r="C5640" t="s">
        <v>39418</v>
      </c>
      <c r="D5640" t="s">
        <v>39419</v>
      </c>
      <c r="F5640" t="s">
        <v>26</v>
      </c>
      <c r="G5640" t="s">
        <v>27</v>
      </c>
      <c r="H5640" t="s">
        <v>39420</v>
      </c>
      <c r="I5640" t="s">
        <v>39421</v>
      </c>
      <c r="J5640" t="s">
        <v>39422</v>
      </c>
      <c r="K5640">
        <v>95</v>
      </c>
      <c r="L5640" t="s">
        <v>11015</v>
      </c>
      <c r="N5640" t="s">
        <v>68</v>
      </c>
      <c r="O5640" t="s">
        <v>146</v>
      </c>
      <c r="P5640" t="s">
        <v>6077</v>
      </c>
      <c r="Q5640" t="s">
        <v>33</v>
      </c>
      <c r="R5640" t="s">
        <v>34</v>
      </c>
      <c r="S5640" t="s">
        <v>39423</v>
      </c>
      <c r="W5640" t="s">
        <v>39424</v>
      </c>
      <c r="X5640" t="s">
        <v>38</v>
      </c>
    </row>
    <row r="5641" spans="1:24" x14ac:dyDescent="0.3">
      <c r="A5641">
        <v>975183</v>
      </c>
      <c r="B5641" t="s">
        <v>39425</v>
      </c>
      <c r="C5641" t="s">
        <v>39426</v>
      </c>
      <c r="D5641" t="s">
        <v>39427</v>
      </c>
      <c r="F5641" t="s">
        <v>6072</v>
      </c>
      <c r="G5641" t="s">
        <v>43</v>
      </c>
      <c r="H5641" t="s">
        <v>39428</v>
      </c>
      <c r="I5641" t="s">
        <v>39429</v>
      </c>
      <c r="J5641" t="s">
        <v>39430</v>
      </c>
      <c r="K5641">
        <v>89</v>
      </c>
      <c r="L5641" t="s">
        <v>1133</v>
      </c>
      <c r="N5641" t="s">
        <v>68</v>
      </c>
      <c r="O5641" t="s">
        <v>399</v>
      </c>
      <c r="P5641" t="s">
        <v>754</v>
      </c>
      <c r="Q5641" t="s">
        <v>33</v>
      </c>
      <c r="R5641" t="s">
        <v>34</v>
      </c>
      <c r="S5641" t="s">
        <v>39431</v>
      </c>
      <c r="W5641" t="s">
        <v>18624</v>
      </c>
      <c r="X5641" t="s">
        <v>38</v>
      </c>
    </row>
    <row r="5642" spans="1:24" x14ac:dyDescent="0.3">
      <c r="A5642">
        <v>975184</v>
      </c>
      <c r="B5642">
        <v>172394</v>
      </c>
      <c r="C5642" t="s">
        <v>39432</v>
      </c>
      <c r="D5642" t="s">
        <v>39433</v>
      </c>
      <c r="E5642" t="s">
        <v>2001</v>
      </c>
      <c r="F5642" t="s">
        <v>75</v>
      </c>
      <c r="G5642" t="s">
        <v>43</v>
      </c>
      <c r="H5642" t="s">
        <v>39434</v>
      </c>
      <c r="I5642" t="s">
        <v>39435</v>
      </c>
      <c r="J5642" t="s">
        <v>39436</v>
      </c>
      <c r="K5642">
        <v>94</v>
      </c>
      <c r="L5642" t="s">
        <v>36478</v>
      </c>
      <c r="N5642" t="s">
        <v>68</v>
      </c>
      <c r="O5642" t="s">
        <v>399</v>
      </c>
      <c r="P5642" t="s">
        <v>202</v>
      </c>
      <c r="Q5642" t="s">
        <v>33</v>
      </c>
      <c r="R5642" t="s">
        <v>34</v>
      </c>
      <c r="S5642" t="s">
        <v>39437</v>
      </c>
      <c r="W5642" t="s">
        <v>18624</v>
      </c>
      <c r="X5642" t="s">
        <v>38</v>
      </c>
    </row>
    <row r="5643" spans="1:24" x14ac:dyDescent="0.3">
      <c r="A5643">
        <v>975185</v>
      </c>
      <c r="B5643">
        <v>147095</v>
      </c>
      <c r="C5643" t="s">
        <v>39438</v>
      </c>
      <c r="D5643" t="s">
        <v>39439</v>
      </c>
      <c r="F5643" t="s">
        <v>668</v>
      </c>
      <c r="G5643" t="s">
        <v>27</v>
      </c>
      <c r="H5643" t="s">
        <v>39440</v>
      </c>
      <c r="I5643" t="s">
        <v>39441</v>
      </c>
      <c r="J5643" t="s">
        <v>39442</v>
      </c>
      <c r="K5643">
        <v>80</v>
      </c>
      <c r="L5643" t="s">
        <v>1876</v>
      </c>
      <c r="N5643" t="s">
        <v>68</v>
      </c>
      <c r="O5643" t="s">
        <v>146</v>
      </c>
      <c r="P5643" t="s">
        <v>715</v>
      </c>
      <c r="Q5643" t="s">
        <v>33</v>
      </c>
      <c r="R5643" t="s">
        <v>34</v>
      </c>
      <c r="S5643" t="s">
        <v>39443</v>
      </c>
      <c r="T5643" t="s">
        <v>725</v>
      </c>
      <c r="W5643" t="s">
        <v>39444</v>
      </c>
      <c r="X5643" t="s">
        <v>38</v>
      </c>
    </row>
    <row r="5644" spans="1:24" x14ac:dyDescent="0.3">
      <c r="A5644">
        <v>975186</v>
      </c>
      <c r="B5644" t="s">
        <v>39445</v>
      </c>
      <c r="C5644" t="s">
        <v>39446</v>
      </c>
      <c r="D5644" t="s">
        <v>39447</v>
      </c>
      <c r="F5644" t="s">
        <v>738</v>
      </c>
      <c r="G5644" t="s">
        <v>27</v>
      </c>
      <c r="H5644" t="s">
        <v>39448</v>
      </c>
      <c r="I5644" t="s">
        <v>39449</v>
      </c>
      <c r="J5644" t="s">
        <v>39450</v>
      </c>
      <c r="K5644">
        <v>143</v>
      </c>
      <c r="M5644" t="s">
        <v>39451</v>
      </c>
      <c r="N5644" t="s">
        <v>68</v>
      </c>
      <c r="O5644" t="s">
        <v>3200</v>
      </c>
      <c r="P5644" t="s">
        <v>782</v>
      </c>
      <c r="Q5644" t="s">
        <v>33</v>
      </c>
      <c r="R5644" t="s">
        <v>34</v>
      </c>
      <c r="S5644" t="s">
        <v>39452</v>
      </c>
      <c r="W5644" t="s">
        <v>39453</v>
      </c>
      <c r="X5644" t="s">
        <v>38</v>
      </c>
    </row>
    <row r="5645" spans="1:24" x14ac:dyDescent="0.3">
      <c r="A5645">
        <v>975187</v>
      </c>
      <c r="B5645" t="s">
        <v>39454</v>
      </c>
      <c r="C5645" t="s">
        <v>39455</v>
      </c>
      <c r="D5645" t="s">
        <v>39456</v>
      </c>
      <c r="F5645" t="s">
        <v>507</v>
      </c>
      <c r="G5645" t="s">
        <v>43</v>
      </c>
      <c r="H5645" t="s">
        <v>39457</v>
      </c>
      <c r="I5645" t="s">
        <v>39458</v>
      </c>
      <c r="J5645" t="s">
        <v>39459</v>
      </c>
      <c r="K5645">
        <v>135</v>
      </c>
      <c r="M5645" t="s">
        <v>3030</v>
      </c>
      <c r="N5645" t="s">
        <v>68</v>
      </c>
      <c r="O5645" t="s">
        <v>3200</v>
      </c>
      <c r="P5645" t="s">
        <v>491</v>
      </c>
      <c r="Q5645" t="s">
        <v>33</v>
      </c>
      <c r="R5645" t="s">
        <v>34</v>
      </c>
      <c r="S5645" t="s">
        <v>39460</v>
      </c>
      <c r="W5645" t="s">
        <v>39461</v>
      </c>
      <c r="X5645" t="s">
        <v>38</v>
      </c>
    </row>
    <row r="5646" spans="1:24" x14ac:dyDescent="0.3">
      <c r="A5646">
        <v>975188</v>
      </c>
      <c r="B5646" t="s">
        <v>39462</v>
      </c>
      <c r="C5646" t="s">
        <v>39463</v>
      </c>
      <c r="D5646" t="s">
        <v>39464</v>
      </c>
      <c r="F5646" t="s">
        <v>1911</v>
      </c>
      <c r="G5646" t="s">
        <v>27</v>
      </c>
      <c r="H5646" t="s">
        <v>39465</v>
      </c>
      <c r="I5646" t="s">
        <v>39466</v>
      </c>
      <c r="J5646" t="s">
        <v>39467</v>
      </c>
      <c r="K5646">
        <v>131</v>
      </c>
      <c r="M5646" t="s">
        <v>3030</v>
      </c>
      <c r="N5646" t="s">
        <v>68</v>
      </c>
      <c r="O5646" t="s">
        <v>3200</v>
      </c>
      <c r="P5646" t="s">
        <v>491</v>
      </c>
      <c r="Q5646" t="s">
        <v>33</v>
      </c>
      <c r="R5646" t="s">
        <v>34</v>
      </c>
      <c r="S5646" t="s">
        <v>39468</v>
      </c>
      <c r="W5646" t="s">
        <v>39469</v>
      </c>
      <c r="X5646" t="s">
        <v>38</v>
      </c>
    </row>
    <row r="5647" spans="1:24" x14ac:dyDescent="0.3">
      <c r="A5647">
        <v>975191</v>
      </c>
      <c r="B5647" t="s">
        <v>39470</v>
      </c>
      <c r="C5647" t="s">
        <v>39471</v>
      </c>
      <c r="D5647" t="s">
        <v>39472</v>
      </c>
      <c r="F5647" t="s">
        <v>738</v>
      </c>
      <c r="G5647" t="s">
        <v>27</v>
      </c>
      <c r="H5647" t="s">
        <v>39473</v>
      </c>
      <c r="I5647" t="s">
        <v>39474</v>
      </c>
      <c r="J5647" t="s">
        <v>39475</v>
      </c>
      <c r="K5647">
        <v>103</v>
      </c>
      <c r="N5647" t="s">
        <v>31</v>
      </c>
      <c r="O5647" t="s">
        <v>3200</v>
      </c>
      <c r="Q5647" t="s">
        <v>33</v>
      </c>
      <c r="R5647" t="s">
        <v>34</v>
      </c>
      <c r="S5647" t="s">
        <v>39476</v>
      </c>
      <c r="W5647" t="s">
        <v>39477</v>
      </c>
      <c r="X5647" t="s">
        <v>38</v>
      </c>
    </row>
    <row r="5648" spans="1:24" x14ac:dyDescent="0.3">
      <c r="A5648">
        <v>975190</v>
      </c>
      <c r="B5648" t="s">
        <v>39338</v>
      </c>
      <c r="C5648" t="s">
        <v>39339</v>
      </c>
      <c r="D5648" t="s">
        <v>39340</v>
      </c>
      <c r="E5648" t="s">
        <v>2001</v>
      </c>
      <c r="F5648" t="s">
        <v>738</v>
      </c>
      <c r="G5648" t="s">
        <v>43</v>
      </c>
      <c r="H5648" t="s">
        <v>39478</v>
      </c>
      <c r="I5648" t="s">
        <v>39479</v>
      </c>
      <c r="J5648" t="s">
        <v>39480</v>
      </c>
      <c r="K5648">
        <v>1</v>
      </c>
      <c r="M5648" t="s">
        <v>39481</v>
      </c>
      <c r="N5648" t="s">
        <v>31</v>
      </c>
      <c r="O5648" t="s">
        <v>19705</v>
      </c>
      <c r="Q5648" t="s">
        <v>33</v>
      </c>
      <c r="R5648" t="s">
        <v>34</v>
      </c>
      <c r="S5648" t="s">
        <v>39344</v>
      </c>
      <c r="W5648" t="s">
        <v>39482</v>
      </c>
    </row>
    <row r="5649" spans="1:24" x14ac:dyDescent="0.3">
      <c r="A5649">
        <v>975192</v>
      </c>
      <c r="B5649">
        <v>192326</v>
      </c>
      <c r="C5649" t="s">
        <v>30177</v>
      </c>
      <c r="D5649" t="s">
        <v>30178</v>
      </c>
      <c r="E5649" t="s">
        <v>195</v>
      </c>
      <c r="F5649" t="s">
        <v>1833</v>
      </c>
      <c r="G5649" t="s">
        <v>43</v>
      </c>
      <c r="H5649" t="s">
        <v>39483</v>
      </c>
      <c r="I5649" t="s">
        <v>39484</v>
      </c>
      <c r="J5649" t="s">
        <v>39485</v>
      </c>
      <c r="K5649">
        <v>73</v>
      </c>
      <c r="M5649" t="s">
        <v>39486</v>
      </c>
      <c r="N5649" t="s">
        <v>68</v>
      </c>
      <c r="O5649" t="s">
        <v>3200</v>
      </c>
      <c r="P5649" t="s">
        <v>1195</v>
      </c>
      <c r="Q5649" t="s">
        <v>33</v>
      </c>
      <c r="R5649" t="s">
        <v>34</v>
      </c>
      <c r="S5649" t="s">
        <v>30182</v>
      </c>
      <c r="T5649" t="s">
        <v>265</v>
      </c>
      <c r="W5649" t="s">
        <v>39487</v>
      </c>
      <c r="X5649" t="s">
        <v>60</v>
      </c>
    </row>
    <row r="5650" spans="1:24" x14ac:dyDescent="0.3">
      <c r="A5650">
        <v>975193</v>
      </c>
      <c r="B5650" t="s">
        <v>39488</v>
      </c>
      <c r="C5650" t="s">
        <v>39489</v>
      </c>
      <c r="D5650" t="s">
        <v>39490</v>
      </c>
      <c r="E5650" t="s">
        <v>140</v>
      </c>
      <c r="F5650" t="s">
        <v>507</v>
      </c>
      <c r="G5650" t="s">
        <v>27</v>
      </c>
      <c r="H5650" t="s">
        <v>39491</v>
      </c>
      <c r="I5650" t="s">
        <v>39492</v>
      </c>
      <c r="J5650" t="s">
        <v>39493</v>
      </c>
      <c r="K5650">
        <v>15</v>
      </c>
      <c r="L5650" t="s">
        <v>7920</v>
      </c>
      <c r="N5650" t="s">
        <v>68</v>
      </c>
      <c r="O5650" t="s">
        <v>399</v>
      </c>
      <c r="P5650" t="s">
        <v>3162</v>
      </c>
      <c r="Q5650" t="s">
        <v>33</v>
      </c>
      <c r="R5650" t="s">
        <v>34</v>
      </c>
      <c r="S5650" t="s">
        <v>39494</v>
      </c>
      <c r="W5650" t="s">
        <v>39495</v>
      </c>
      <c r="X5650" t="s">
        <v>60</v>
      </c>
    </row>
    <row r="5651" spans="1:24" x14ac:dyDescent="0.3">
      <c r="A5651">
        <v>975194</v>
      </c>
      <c r="B5651">
        <v>174775</v>
      </c>
      <c r="C5651" t="s">
        <v>39496</v>
      </c>
      <c r="D5651" t="s">
        <v>39497</v>
      </c>
      <c r="F5651" t="s">
        <v>507</v>
      </c>
      <c r="G5651" t="s">
        <v>27</v>
      </c>
      <c r="H5651" t="s">
        <v>39498</v>
      </c>
      <c r="I5651" t="s">
        <v>39499</v>
      </c>
      <c r="J5651" t="s">
        <v>39500</v>
      </c>
      <c r="K5651">
        <v>98</v>
      </c>
      <c r="N5651" t="s">
        <v>31</v>
      </c>
      <c r="O5651" t="s">
        <v>3200</v>
      </c>
      <c r="Q5651" t="s">
        <v>33</v>
      </c>
      <c r="R5651" t="s">
        <v>34</v>
      </c>
      <c r="S5651" t="s">
        <v>39501</v>
      </c>
      <c r="T5651" t="s">
        <v>39502</v>
      </c>
      <c r="W5651" t="s">
        <v>39503</v>
      </c>
      <c r="X5651" t="s">
        <v>38</v>
      </c>
    </row>
    <row r="5652" spans="1:24" x14ac:dyDescent="0.3">
      <c r="A5652">
        <v>975195</v>
      </c>
      <c r="B5652" t="s">
        <v>39504</v>
      </c>
      <c r="C5652" t="s">
        <v>39505</v>
      </c>
      <c r="D5652" t="s">
        <v>39506</v>
      </c>
      <c r="F5652" t="s">
        <v>1911</v>
      </c>
      <c r="G5652" t="s">
        <v>27</v>
      </c>
      <c r="H5652" t="s">
        <v>39507</v>
      </c>
      <c r="I5652" t="s">
        <v>39508</v>
      </c>
      <c r="J5652" t="s">
        <v>39509</v>
      </c>
      <c r="K5652">
        <v>82</v>
      </c>
      <c r="L5652" t="s">
        <v>39510</v>
      </c>
      <c r="N5652" t="s">
        <v>68</v>
      </c>
      <c r="O5652" t="s">
        <v>399</v>
      </c>
      <c r="P5652" t="s">
        <v>577</v>
      </c>
      <c r="Q5652" t="s">
        <v>33</v>
      </c>
      <c r="R5652" t="s">
        <v>34</v>
      </c>
      <c r="S5652" t="s">
        <v>39511</v>
      </c>
      <c r="W5652" t="s">
        <v>39512</v>
      </c>
      <c r="X5652" t="s">
        <v>38</v>
      </c>
    </row>
    <row r="5653" spans="1:24" x14ac:dyDescent="0.3">
      <c r="A5653">
        <v>975197</v>
      </c>
      <c r="B5653" t="s">
        <v>39513</v>
      </c>
      <c r="C5653" t="s">
        <v>39514</v>
      </c>
      <c r="D5653" t="s">
        <v>39515</v>
      </c>
      <c r="E5653" t="s">
        <v>195</v>
      </c>
      <c r="F5653" t="s">
        <v>6072</v>
      </c>
      <c r="G5653" t="s">
        <v>27</v>
      </c>
      <c r="H5653" t="s">
        <v>39516</v>
      </c>
      <c r="J5653" t="s">
        <v>39517</v>
      </c>
      <c r="N5653" t="s">
        <v>31</v>
      </c>
      <c r="R5653" t="s">
        <v>78</v>
      </c>
      <c r="S5653" t="s">
        <v>39518</v>
      </c>
      <c r="T5653" t="s">
        <v>3087</v>
      </c>
      <c r="W5653" t="s">
        <v>26088</v>
      </c>
      <c r="X5653" t="s">
        <v>38</v>
      </c>
    </row>
    <row r="5654" spans="1:24" x14ac:dyDescent="0.3">
      <c r="A5654">
        <v>975200</v>
      </c>
      <c r="B5654" t="s">
        <v>39519</v>
      </c>
      <c r="C5654" t="s">
        <v>39520</v>
      </c>
      <c r="D5654" t="s">
        <v>39521</v>
      </c>
      <c r="F5654" t="s">
        <v>947</v>
      </c>
      <c r="G5654" t="s">
        <v>27</v>
      </c>
      <c r="H5654" t="s">
        <v>39522</v>
      </c>
      <c r="I5654" t="s">
        <v>39523</v>
      </c>
      <c r="J5654" t="s">
        <v>39524</v>
      </c>
      <c r="K5654">
        <v>37</v>
      </c>
      <c r="L5654" t="s">
        <v>9050</v>
      </c>
      <c r="N5654" t="s">
        <v>68</v>
      </c>
      <c r="O5654" t="s">
        <v>399</v>
      </c>
      <c r="P5654" t="s">
        <v>3935</v>
      </c>
      <c r="Q5654" t="s">
        <v>33</v>
      </c>
      <c r="R5654" t="s">
        <v>34</v>
      </c>
      <c r="S5654" t="s">
        <v>39525</v>
      </c>
      <c r="W5654" t="s">
        <v>39526</v>
      </c>
      <c r="X5654" t="s">
        <v>38</v>
      </c>
    </row>
    <row r="5655" spans="1:24" x14ac:dyDescent="0.3">
      <c r="A5655">
        <v>975201</v>
      </c>
      <c r="B5655" t="s">
        <v>39527</v>
      </c>
      <c r="C5655" t="s">
        <v>39528</v>
      </c>
      <c r="D5655" t="s">
        <v>39529</v>
      </c>
      <c r="F5655" t="s">
        <v>141</v>
      </c>
      <c r="G5655" t="s">
        <v>43</v>
      </c>
      <c r="H5655" t="s">
        <v>39530</v>
      </c>
      <c r="I5655" t="s">
        <v>39531</v>
      </c>
      <c r="J5655" t="s">
        <v>39532</v>
      </c>
      <c r="K5655">
        <v>14</v>
      </c>
      <c r="N5655" t="s">
        <v>31</v>
      </c>
      <c r="O5655" t="s">
        <v>1248</v>
      </c>
      <c r="Q5655" t="s">
        <v>33</v>
      </c>
      <c r="R5655" t="s">
        <v>34</v>
      </c>
      <c r="S5655" t="s">
        <v>39533</v>
      </c>
      <c r="W5655" t="s">
        <v>39534</v>
      </c>
      <c r="X5655" t="s">
        <v>38</v>
      </c>
    </row>
    <row r="5656" spans="1:24" x14ac:dyDescent="0.3">
      <c r="A5656">
        <v>975202</v>
      </c>
      <c r="B5656" t="s">
        <v>39535</v>
      </c>
      <c r="C5656" t="s">
        <v>39536</v>
      </c>
      <c r="D5656" t="s">
        <v>39537</v>
      </c>
      <c r="F5656" t="s">
        <v>141</v>
      </c>
      <c r="G5656" t="s">
        <v>43</v>
      </c>
      <c r="H5656" t="s">
        <v>39538</v>
      </c>
      <c r="I5656" t="s">
        <v>39539</v>
      </c>
      <c r="J5656" t="s">
        <v>39540</v>
      </c>
      <c r="K5656">
        <v>55</v>
      </c>
      <c r="M5656" t="s">
        <v>1969</v>
      </c>
      <c r="N5656" t="s">
        <v>68</v>
      </c>
      <c r="O5656" t="s">
        <v>3200</v>
      </c>
      <c r="P5656" t="s">
        <v>1058</v>
      </c>
      <c r="Q5656" t="s">
        <v>33</v>
      </c>
      <c r="R5656" t="s">
        <v>34</v>
      </c>
      <c r="S5656" t="s">
        <v>39541</v>
      </c>
      <c r="T5656" t="s">
        <v>2120</v>
      </c>
      <c r="W5656" t="s">
        <v>39542</v>
      </c>
      <c r="X5656" t="s">
        <v>38</v>
      </c>
    </row>
    <row r="5657" spans="1:24" x14ac:dyDescent="0.3">
      <c r="A5657">
        <v>975203</v>
      </c>
      <c r="B5657" t="s">
        <v>39543</v>
      </c>
      <c r="C5657" t="s">
        <v>39544</v>
      </c>
      <c r="D5657" t="s">
        <v>39545</v>
      </c>
      <c r="F5657" t="s">
        <v>650</v>
      </c>
      <c r="G5657" t="s">
        <v>43</v>
      </c>
      <c r="H5657" t="s">
        <v>39546</v>
      </c>
      <c r="I5657" t="s">
        <v>39547</v>
      </c>
      <c r="J5657" t="s">
        <v>39548</v>
      </c>
      <c r="K5657">
        <v>66</v>
      </c>
      <c r="L5657" t="s">
        <v>1213</v>
      </c>
      <c r="N5657" t="s">
        <v>68</v>
      </c>
      <c r="O5657" t="s">
        <v>3200</v>
      </c>
      <c r="P5657" t="s">
        <v>841</v>
      </c>
      <c r="Q5657" t="s">
        <v>33</v>
      </c>
      <c r="R5657" t="s">
        <v>34</v>
      </c>
      <c r="S5657" t="s">
        <v>39549</v>
      </c>
      <c r="W5657" t="s">
        <v>39550</v>
      </c>
      <c r="X5657" t="s">
        <v>38</v>
      </c>
    </row>
    <row r="5658" spans="1:24" x14ac:dyDescent="0.3">
      <c r="A5658">
        <v>975204</v>
      </c>
      <c r="B5658" t="s">
        <v>39551</v>
      </c>
      <c r="C5658" t="s">
        <v>39552</v>
      </c>
      <c r="D5658" t="s">
        <v>39553</v>
      </c>
      <c r="F5658" t="s">
        <v>668</v>
      </c>
      <c r="G5658" t="s">
        <v>27</v>
      </c>
      <c r="H5658" t="s">
        <v>39554</v>
      </c>
      <c r="J5658" t="s">
        <v>39555</v>
      </c>
      <c r="N5658" t="s">
        <v>31</v>
      </c>
      <c r="R5658" t="s">
        <v>78</v>
      </c>
      <c r="S5658" t="s">
        <v>39556</v>
      </c>
      <c r="W5658" t="s">
        <v>39477</v>
      </c>
      <c r="X5658" t="s">
        <v>38</v>
      </c>
    </row>
    <row r="5659" spans="1:24" x14ac:dyDescent="0.3">
      <c r="A5659">
        <v>975206</v>
      </c>
      <c r="B5659">
        <v>193227</v>
      </c>
      <c r="C5659" t="s">
        <v>39557</v>
      </c>
      <c r="D5659" t="s">
        <v>39558</v>
      </c>
      <c r="E5659" t="s">
        <v>195</v>
      </c>
      <c r="F5659" t="s">
        <v>3983</v>
      </c>
      <c r="G5659" t="s">
        <v>43</v>
      </c>
      <c r="H5659" t="s">
        <v>39559</v>
      </c>
      <c r="I5659" t="s">
        <v>39560</v>
      </c>
      <c r="J5659" t="s">
        <v>39561</v>
      </c>
      <c r="K5659">
        <v>48</v>
      </c>
      <c r="L5659" t="s">
        <v>20151</v>
      </c>
      <c r="N5659" t="s">
        <v>68</v>
      </c>
      <c r="O5659" t="s">
        <v>399</v>
      </c>
      <c r="P5659" t="s">
        <v>8096</v>
      </c>
      <c r="Q5659" t="s">
        <v>33</v>
      </c>
      <c r="R5659" t="s">
        <v>34</v>
      </c>
      <c r="S5659" t="s">
        <v>39562</v>
      </c>
      <c r="T5659" t="s">
        <v>39563</v>
      </c>
      <c r="W5659" t="s">
        <v>39564</v>
      </c>
      <c r="X5659" t="s">
        <v>60</v>
      </c>
    </row>
    <row r="5660" spans="1:24" x14ac:dyDescent="0.3">
      <c r="A5660">
        <v>975208</v>
      </c>
      <c r="B5660" t="s">
        <v>39565</v>
      </c>
      <c r="C5660" t="s">
        <v>39566</v>
      </c>
      <c r="D5660" t="s">
        <v>39567</v>
      </c>
      <c r="F5660" t="s">
        <v>514</v>
      </c>
      <c r="G5660" t="s">
        <v>43</v>
      </c>
      <c r="H5660" t="s">
        <v>39568</v>
      </c>
      <c r="I5660" t="s">
        <v>39569</v>
      </c>
      <c r="J5660" t="s">
        <v>39570</v>
      </c>
      <c r="K5660">
        <v>68</v>
      </c>
      <c r="M5660" t="s">
        <v>11684</v>
      </c>
      <c r="N5660" t="s">
        <v>68</v>
      </c>
      <c r="O5660" t="s">
        <v>3200</v>
      </c>
      <c r="P5660" t="s">
        <v>1150</v>
      </c>
      <c r="Q5660" t="s">
        <v>33</v>
      </c>
      <c r="R5660" t="s">
        <v>34</v>
      </c>
      <c r="S5660" t="s">
        <v>39571</v>
      </c>
      <c r="W5660" t="s">
        <v>39572</v>
      </c>
      <c r="X5660" t="s">
        <v>60</v>
      </c>
    </row>
    <row r="5661" spans="1:24" x14ac:dyDescent="0.3">
      <c r="A5661">
        <v>975209</v>
      </c>
      <c r="B5661">
        <v>16309</v>
      </c>
      <c r="C5661" t="s">
        <v>39573</v>
      </c>
      <c r="D5661" t="s">
        <v>39574</v>
      </c>
      <c r="E5661" t="s">
        <v>140</v>
      </c>
      <c r="F5661" t="s">
        <v>1448</v>
      </c>
      <c r="G5661" t="s">
        <v>43</v>
      </c>
      <c r="H5661" t="s">
        <v>39575</v>
      </c>
      <c r="I5661" t="s">
        <v>39576</v>
      </c>
      <c r="J5661" t="s">
        <v>39577</v>
      </c>
      <c r="K5661">
        <v>76</v>
      </c>
      <c r="L5661" t="s">
        <v>39578</v>
      </c>
      <c r="N5661" t="s">
        <v>68</v>
      </c>
      <c r="O5661" t="s">
        <v>399</v>
      </c>
      <c r="P5661" t="s">
        <v>3636</v>
      </c>
      <c r="Q5661" t="s">
        <v>33</v>
      </c>
      <c r="R5661" t="s">
        <v>34</v>
      </c>
      <c r="S5661" t="s">
        <v>39579</v>
      </c>
      <c r="W5661" t="s">
        <v>39580</v>
      </c>
      <c r="X5661" t="s">
        <v>38</v>
      </c>
    </row>
    <row r="5662" spans="1:24" x14ac:dyDescent="0.3">
      <c r="A5662">
        <v>975210</v>
      </c>
      <c r="B5662">
        <v>269925</v>
      </c>
      <c r="C5662" t="s">
        <v>7098</v>
      </c>
      <c r="D5662" t="s">
        <v>7099</v>
      </c>
      <c r="F5662" t="s">
        <v>1054</v>
      </c>
      <c r="G5662" t="s">
        <v>27</v>
      </c>
      <c r="H5662" t="s">
        <v>39581</v>
      </c>
      <c r="I5662" t="s">
        <v>39582</v>
      </c>
      <c r="J5662" t="s">
        <v>39583</v>
      </c>
      <c r="K5662">
        <v>16</v>
      </c>
      <c r="M5662" t="s">
        <v>39584</v>
      </c>
      <c r="N5662" t="s">
        <v>68</v>
      </c>
      <c r="O5662" t="s">
        <v>3200</v>
      </c>
      <c r="P5662" t="s">
        <v>147</v>
      </c>
      <c r="Q5662" t="s">
        <v>33</v>
      </c>
      <c r="R5662" t="s">
        <v>34</v>
      </c>
      <c r="S5662" t="s">
        <v>7103</v>
      </c>
      <c r="T5662" t="s">
        <v>756</v>
      </c>
      <c r="W5662" t="s">
        <v>20099</v>
      </c>
      <c r="X5662" t="s">
        <v>60</v>
      </c>
    </row>
    <row r="5663" spans="1:24" x14ac:dyDescent="0.3">
      <c r="A5663">
        <v>975213</v>
      </c>
      <c r="B5663" t="s">
        <v>39585</v>
      </c>
      <c r="C5663" t="s">
        <v>39586</v>
      </c>
      <c r="D5663" t="s">
        <v>39587</v>
      </c>
      <c r="E5663" t="s">
        <v>185</v>
      </c>
      <c r="F5663" t="s">
        <v>3719</v>
      </c>
      <c r="G5663" t="s">
        <v>43</v>
      </c>
      <c r="H5663" t="s">
        <v>39588</v>
      </c>
      <c r="I5663" t="s">
        <v>39589</v>
      </c>
      <c r="J5663" t="s">
        <v>39590</v>
      </c>
      <c r="K5663">
        <v>24</v>
      </c>
      <c r="M5663" t="s">
        <v>2321</v>
      </c>
      <c r="N5663" t="s">
        <v>68</v>
      </c>
      <c r="O5663" t="s">
        <v>19705</v>
      </c>
      <c r="P5663" t="s">
        <v>577</v>
      </c>
      <c r="Q5663" t="s">
        <v>33</v>
      </c>
      <c r="R5663" t="s">
        <v>34</v>
      </c>
      <c r="S5663" t="s">
        <v>39591</v>
      </c>
      <c r="W5663" t="s">
        <v>39592</v>
      </c>
      <c r="X5663" t="s">
        <v>60</v>
      </c>
    </row>
    <row r="5664" spans="1:24" x14ac:dyDescent="0.3">
      <c r="A5664">
        <v>975216</v>
      </c>
      <c r="B5664" t="s">
        <v>39593</v>
      </c>
      <c r="C5664" t="s">
        <v>39594</v>
      </c>
      <c r="D5664" t="s">
        <v>39595</v>
      </c>
      <c r="E5664" t="s">
        <v>195</v>
      </c>
      <c r="F5664" t="s">
        <v>979</v>
      </c>
      <c r="G5664" t="s">
        <v>27</v>
      </c>
      <c r="H5664" t="s">
        <v>39596</v>
      </c>
      <c r="I5664" t="s">
        <v>39597</v>
      </c>
      <c r="J5664" t="s">
        <v>39598</v>
      </c>
      <c r="K5664">
        <v>62</v>
      </c>
      <c r="L5664" t="s">
        <v>3346</v>
      </c>
      <c r="N5664" t="s">
        <v>68</v>
      </c>
      <c r="O5664" t="s">
        <v>332</v>
      </c>
      <c r="P5664" t="s">
        <v>577</v>
      </c>
      <c r="Q5664" t="s">
        <v>33</v>
      </c>
      <c r="R5664" t="s">
        <v>34</v>
      </c>
      <c r="S5664" t="s">
        <v>39599</v>
      </c>
      <c r="W5664" t="s">
        <v>39600</v>
      </c>
      <c r="X5664" t="s">
        <v>60</v>
      </c>
    </row>
    <row r="5665" spans="1:24" x14ac:dyDescent="0.3">
      <c r="A5665">
        <v>975217</v>
      </c>
      <c r="B5665" t="s">
        <v>39601</v>
      </c>
      <c r="C5665" t="s">
        <v>39602</v>
      </c>
      <c r="D5665" t="s">
        <v>39603</v>
      </c>
      <c r="E5665" t="s">
        <v>2632</v>
      </c>
      <c r="F5665" t="s">
        <v>1350</v>
      </c>
      <c r="G5665" t="s">
        <v>27</v>
      </c>
      <c r="H5665" t="s">
        <v>39604</v>
      </c>
      <c r="I5665" t="s">
        <v>39605</v>
      </c>
      <c r="J5665" t="s">
        <v>39606</v>
      </c>
      <c r="K5665">
        <v>162</v>
      </c>
      <c r="M5665" t="s">
        <v>489</v>
      </c>
      <c r="N5665" t="s">
        <v>68</v>
      </c>
      <c r="O5665" t="s">
        <v>19705</v>
      </c>
      <c r="P5665" t="s">
        <v>491</v>
      </c>
      <c r="Q5665" t="s">
        <v>33</v>
      </c>
      <c r="R5665" t="s">
        <v>34</v>
      </c>
      <c r="S5665" t="s">
        <v>39607</v>
      </c>
      <c r="W5665" t="s">
        <v>39608</v>
      </c>
      <c r="X5665" t="s">
        <v>38</v>
      </c>
    </row>
    <row r="5666" spans="1:24" x14ac:dyDescent="0.3">
      <c r="A5666">
        <v>975222</v>
      </c>
      <c r="B5666" t="s">
        <v>38351</v>
      </c>
      <c r="C5666" t="s">
        <v>38352</v>
      </c>
      <c r="D5666" t="s">
        <v>38353</v>
      </c>
      <c r="F5666" t="s">
        <v>738</v>
      </c>
      <c r="G5666" t="s">
        <v>43</v>
      </c>
      <c r="H5666" t="s">
        <v>39609</v>
      </c>
      <c r="I5666" t="s">
        <v>39610</v>
      </c>
      <c r="J5666" t="s">
        <v>39611</v>
      </c>
      <c r="K5666">
        <v>209</v>
      </c>
      <c r="N5666" t="s">
        <v>31</v>
      </c>
      <c r="O5666" t="s">
        <v>3200</v>
      </c>
      <c r="Q5666" t="s">
        <v>33</v>
      </c>
      <c r="R5666" t="s">
        <v>34</v>
      </c>
      <c r="S5666" t="s">
        <v>38357</v>
      </c>
      <c r="W5666" t="s">
        <v>39612</v>
      </c>
      <c r="X5666" t="s">
        <v>38</v>
      </c>
    </row>
    <row r="5667" spans="1:24" x14ac:dyDescent="0.3">
      <c r="A5667">
        <v>975223</v>
      </c>
      <c r="B5667" t="s">
        <v>39613</v>
      </c>
      <c r="C5667" t="s">
        <v>39614</v>
      </c>
      <c r="D5667" t="s">
        <v>39615</v>
      </c>
      <c r="E5667" t="s">
        <v>101</v>
      </c>
      <c r="F5667" t="s">
        <v>668</v>
      </c>
      <c r="G5667" t="s">
        <v>43</v>
      </c>
      <c r="H5667" t="s">
        <v>39616</v>
      </c>
      <c r="I5667" t="s">
        <v>39616</v>
      </c>
      <c r="J5667" t="s">
        <v>39617</v>
      </c>
      <c r="K5667">
        <v>0</v>
      </c>
      <c r="M5667" t="s">
        <v>39618</v>
      </c>
      <c r="N5667" t="s">
        <v>68</v>
      </c>
      <c r="O5667" t="s">
        <v>19705</v>
      </c>
      <c r="P5667" t="s">
        <v>3147</v>
      </c>
      <c r="Q5667" t="s">
        <v>1586</v>
      </c>
      <c r="R5667" t="s">
        <v>1587</v>
      </c>
      <c r="S5667" t="s">
        <v>39619</v>
      </c>
      <c r="W5667" t="s">
        <v>39620</v>
      </c>
    </row>
    <row r="5668" spans="1:24" x14ac:dyDescent="0.3">
      <c r="A5668">
        <v>975224</v>
      </c>
      <c r="B5668" t="s">
        <v>38818</v>
      </c>
      <c r="C5668" t="s">
        <v>38819</v>
      </c>
      <c r="D5668" t="s">
        <v>38820</v>
      </c>
      <c r="F5668" t="s">
        <v>611</v>
      </c>
      <c r="G5668" t="s">
        <v>43</v>
      </c>
      <c r="H5668" t="s">
        <v>39621</v>
      </c>
      <c r="J5668" t="s">
        <v>39622</v>
      </c>
      <c r="N5668" t="s">
        <v>31</v>
      </c>
      <c r="R5668" t="s">
        <v>78</v>
      </c>
      <c r="S5668" t="s">
        <v>38823</v>
      </c>
      <c r="W5668" t="s">
        <v>39623</v>
      </c>
    </row>
    <row r="5669" spans="1:24" x14ac:dyDescent="0.3">
      <c r="A5669">
        <v>975225</v>
      </c>
      <c r="B5669">
        <v>272514</v>
      </c>
      <c r="C5669" t="s">
        <v>39624</v>
      </c>
      <c r="D5669" t="s">
        <v>39625</v>
      </c>
      <c r="F5669" t="s">
        <v>92</v>
      </c>
      <c r="G5669" t="s">
        <v>43</v>
      </c>
      <c r="H5669" t="s">
        <v>39626</v>
      </c>
      <c r="I5669" t="s">
        <v>39627</v>
      </c>
      <c r="J5669" t="s">
        <v>39628</v>
      </c>
      <c r="K5669">
        <v>166</v>
      </c>
      <c r="N5669" t="s">
        <v>31</v>
      </c>
      <c r="O5669" t="s">
        <v>3200</v>
      </c>
      <c r="Q5669" t="s">
        <v>33</v>
      </c>
      <c r="R5669" t="s">
        <v>34</v>
      </c>
      <c r="S5669" t="s">
        <v>39629</v>
      </c>
      <c r="W5669" t="s">
        <v>18915</v>
      </c>
      <c r="X5669" t="s">
        <v>38</v>
      </c>
    </row>
    <row r="5670" spans="1:24" x14ac:dyDescent="0.3">
      <c r="A5670">
        <v>975226</v>
      </c>
      <c r="B5670" t="s">
        <v>39630</v>
      </c>
      <c r="C5670" t="s">
        <v>39631</v>
      </c>
      <c r="D5670" t="s">
        <v>39632</v>
      </c>
      <c r="E5670" t="s">
        <v>140</v>
      </c>
      <c r="F5670" t="s">
        <v>738</v>
      </c>
      <c r="G5670" t="s">
        <v>43</v>
      </c>
      <c r="H5670" t="s">
        <v>39633</v>
      </c>
      <c r="I5670" t="s">
        <v>39633</v>
      </c>
      <c r="J5670" t="s">
        <v>39634</v>
      </c>
      <c r="K5670">
        <v>0</v>
      </c>
      <c r="L5670" t="s">
        <v>39635</v>
      </c>
      <c r="N5670" t="s">
        <v>31</v>
      </c>
      <c r="O5670" t="s">
        <v>146</v>
      </c>
      <c r="Q5670" t="s">
        <v>119</v>
      </c>
      <c r="R5670" t="s">
        <v>120</v>
      </c>
      <c r="S5670" t="s">
        <v>39636</v>
      </c>
      <c r="T5670" t="s">
        <v>1569</v>
      </c>
      <c r="W5670" t="s">
        <v>1197</v>
      </c>
    </row>
    <row r="5671" spans="1:24" x14ac:dyDescent="0.3">
      <c r="A5671">
        <v>975227</v>
      </c>
      <c r="B5671" t="s">
        <v>39637</v>
      </c>
      <c r="C5671" t="s">
        <v>39638</v>
      </c>
      <c r="D5671" t="s">
        <v>39639</v>
      </c>
      <c r="E5671" t="s">
        <v>140</v>
      </c>
      <c r="F5671" t="s">
        <v>320</v>
      </c>
      <c r="G5671" t="s">
        <v>27</v>
      </c>
      <c r="H5671" t="s">
        <v>39640</v>
      </c>
      <c r="I5671" t="s">
        <v>39641</v>
      </c>
      <c r="J5671" t="s">
        <v>39642</v>
      </c>
      <c r="K5671">
        <v>151</v>
      </c>
      <c r="M5671" t="s">
        <v>2321</v>
      </c>
      <c r="N5671" t="s">
        <v>68</v>
      </c>
      <c r="O5671" t="s">
        <v>19705</v>
      </c>
      <c r="P5671" t="s">
        <v>577</v>
      </c>
      <c r="Q5671" t="s">
        <v>33</v>
      </c>
      <c r="R5671" t="s">
        <v>34</v>
      </c>
      <c r="S5671" t="s">
        <v>39643</v>
      </c>
      <c r="W5671" t="s">
        <v>39644</v>
      </c>
      <c r="X5671" t="s">
        <v>38</v>
      </c>
    </row>
    <row r="5672" spans="1:24" x14ac:dyDescent="0.3">
      <c r="A5672">
        <v>975228</v>
      </c>
      <c r="B5672">
        <v>263818</v>
      </c>
      <c r="C5672" t="s">
        <v>39645</v>
      </c>
      <c r="D5672" t="s">
        <v>39646</v>
      </c>
      <c r="F5672" t="s">
        <v>847</v>
      </c>
      <c r="G5672" t="s">
        <v>43</v>
      </c>
      <c r="H5672" t="s">
        <v>39647</v>
      </c>
      <c r="I5672" t="s">
        <v>39648</v>
      </c>
      <c r="J5672" t="s">
        <v>39649</v>
      </c>
      <c r="K5672">
        <v>48</v>
      </c>
      <c r="M5672" t="s">
        <v>39650</v>
      </c>
      <c r="N5672" t="s">
        <v>68</v>
      </c>
      <c r="O5672" t="s">
        <v>19705</v>
      </c>
      <c r="P5672" t="s">
        <v>39651</v>
      </c>
      <c r="Q5672" t="s">
        <v>33</v>
      </c>
      <c r="R5672" t="s">
        <v>34</v>
      </c>
      <c r="S5672" t="s">
        <v>39652</v>
      </c>
      <c r="T5672" t="s">
        <v>579</v>
      </c>
      <c r="W5672" t="s">
        <v>39653</v>
      </c>
      <c r="X5672" t="s">
        <v>60</v>
      </c>
    </row>
    <row r="5673" spans="1:24" x14ac:dyDescent="0.3">
      <c r="A5673">
        <v>975229</v>
      </c>
      <c r="B5673">
        <v>3816</v>
      </c>
      <c r="C5673" t="s">
        <v>39654</v>
      </c>
      <c r="D5673" t="s">
        <v>39655</v>
      </c>
      <c r="E5673" t="s">
        <v>195</v>
      </c>
      <c r="F5673" t="s">
        <v>15923</v>
      </c>
      <c r="G5673" t="s">
        <v>27</v>
      </c>
      <c r="H5673" t="s">
        <v>39656</v>
      </c>
      <c r="I5673" t="s">
        <v>39656</v>
      </c>
      <c r="J5673" t="s">
        <v>39657</v>
      </c>
      <c r="K5673">
        <v>0</v>
      </c>
      <c r="L5673" t="s">
        <v>39658</v>
      </c>
      <c r="N5673" t="s">
        <v>68</v>
      </c>
      <c r="O5673" t="s">
        <v>399</v>
      </c>
      <c r="P5673" t="s">
        <v>803</v>
      </c>
      <c r="Q5673" t="s">
        <v>119</v>
      </c>
      <c r="R5673" t="s">
        <v>120</v>
      </c>
      <c r="S5673" t="s">
        <v>39659</v>
      </c>
      <c r="W5673" t="s">
        <v>10048</v>
      </c>
    </row>
    <row r="5674" spans="1:24" x14ac:dyDescent="0.3">
      <c r="A5674">
        <v>975230</v>
      </c>
      <c r="B5674">
        <v>258883</v>
      </c>
      <c r="C5674" t="s">
        <v>39660</v>
      </c>
      <c r="D5674" t="s">
        <v>39661</v>
      </c>
      <c r="F5674" t="s">
        <v>1042</v>
      </c>
      <c r="G5674" t="s">
        <v>43</v>
      </c>
      <c r="H5674" t="s">
        <v>39662</v>
      </c>
      <c r="I5674" t="s">
        <v>39663</v>
      </c>
      <c r="J5674" t="s">
        <v>39664</v>
      </c>
      <c r="K5674">
        <v>21</v>
      </c>
      <c r="M5674" t="s">
        <v>39665</v>
      </c>
      <c r="N5674" t="s">
        <v>68</v>
      </c>
      <c r="O5674" t="s">
        <v>19705</v>
      </c>
      <c r="P5674" t="s">
        <v>3242</v>
      </c>
      <c r="Q5674" t="s">
        <v>33</v>
      </c>
      <c r="R5674" t="s">
        <v>34</v>
      </c>
      <c r="S5674" t="s">
        <v>39666</v>
      </c>
      <c r="T5674" t="s">
        <v>1569</v>
      </c>
      <c r="W5674" t="s">
        <v>39667</v>
      </c>
      <c r="X5674" t="s">
        <v>60</v>
      </c>
    </row>
    <row r="5675" spans="1:24" x14ac:dyDescent="0.3">
      <c r="A5675">
        <v>975231</v>
      </c>
      <c r="B5675" t="s">
        <v>39668</v>
      </c>
      <c r="C5675" t="s">
        <v>39669</v>
      </c>
      <c r="D5675" t="s">
        <v>39670</v>
      </c>
      <c r="F5675" t="s">
        <v>685</v>
      </c>
      <c r="G5675" t="s">
        <v>27</v>
      </c>
      <c r="H5675" t="s">
        <v>39671</v>
      </c>
      <c r="I5675" t="s">
        <v>39672</v>
      </c>
      <c r="J5675" t="s">
        <v>39673</v>
      </c>
      <c r="K5675">
        <v>94</v>
      </c>
      <c r="M5675" t="s">
        <v>5621</v>
      </c>
      <c r="N5675" t="s">
        <v>68</v>
      </c>
      <c r="O5675" t="s">
        <v>19705</v>
      </c>
      <c r="P5675" t="s">
        <v>171</v>
      </c>
      <c r="Q5675" t="s">
        <v>33</v>
      </c>
      <c r="R5675" t="s">
        <v>34</v>
      </c>
      <c r="S5675" t="s">
        <v>39674</v>
      </c>
      <c r="W5675" t="s">
        <v>39675</v>
      </c>
      <c r="X5675" t="s">
        <v>38</v>
      </c>
    </row>
    <row r="5676" spans="1:24" x14ac:dyDescent="0.3">
      <c r="A5676">
        <v>975232</v>
      </c>
      <c r="B5676">
        <v>331867</v>
      </c>
      <c r="C5676" t="s">
        <v>39676</v>
      </c>
      <c r="D5676" t="s">
        <v>39677</v>
      </c>
      <c r="F5676" t="s">
        <v>847</v>
      </c>
      <c r="G5676" t="s">
        <v>43</v>
      </c>
      <c r="H5676" t="s">
        <v>39678</v>
      </c>
      <c r="I5676" t="s">
        <v>39679</v>
      </c>
      <c r="J5676" t="s">
        <v>39680</v>
      </c>
      <c r="K5676">
        <v>82</v>
      </c>
      <c r="M5676" t="s">
        <v>285</v>
      </c>
      <c r="N5676" t="s">
        <v>68</v>
      </c>
      <c r="O5676" t="s">
        <v>3200</v>
      </c>
      <c r="P5676" t="s">
        <v>286</v>
      </c>
      <c r="Q5676" t="s">
        <v>33</v>
      </c>
      <c r="R5676" t="s">
        <v>34</v>
      </c>
      <c r="S5676" t="s">
        <v>39681</v>
      </c>
      <c r="T5676" t="s">
        <v>2026</v>
      </c>
      <c r="W5676" t="s">
        <v>31971</v>
      </c>
      <c r="X5676" t="s">
        <v>38</v>
      </c>
    </row>
    <row r="5677" spans="1:24" x14ac:dyDescent="0.3">
      <c r="A5677">
        <v>975234</v>
      </c>
      <c r="B5677" t="s">
        <v>39682</v>
      </c>
      <c r="C5677" t="s">
        <v>39683</v>
      </c>
      <c r="D5677" t="s">
        <v>39684</v>
      </c>
      <c r="F5677" t="s">
        <v>320</v>
      </c>
      <c r="G5677" t="s">
        <v>27</v>
      </c>
      <c r="H5677" t="s">
        <v>39685</v>
      </c>
      <c r="J5677" t="s">
        <v>39686</v>
      </c>
      <c r="N5677" t="s">
        <v>31</v>
      </c>
      <c r="R5677" t="s">
        <v>78</v>
      </c>
      <c r="S5677" t="s">
        <v>39687</v>
      </c>
      <c r="W5677" t="s">
        <v>647</v>
      </c>
      <c r="X5677" t="s">
        <v>38</v>
      </c>
    </row>
    <row r="5678" spans="1:24" x14ac:dyDescent="0.3">
      <c r="A5678">
        <v>975235</v>
      </c>
      <c r="B5678" t="s">
        <v>39688</v>
      </c>
      <c r="C5678" t="s">
        <v>39689</v>
      </c>
      <c r="D5678" t="s">
        <v>39690</v>
      </c>
      <c r="F5678" t="s">
        <v>356</v>
      </c>
      <c r="G5678" t="s">
        <v>43</v>
      </c>
      <c r="H5678" t="s">
        <v>39691</v>
      </c>
      <c r="I5678" t="s">
        <v>39692</v>
      </c>
      <c r="J5678" t="s">
        <v>39693</v>
      </c>
      <c r="K5678">
        <v>50</v>
      </c>
      <c r="M5678" t="s">
        <v>4461</v>
      </c>
      <c r="N5678" t="s">
        <v>68</v>
      </c>
      <c r="O5678" t="s">
        <v>19705</v>
      </c>
      <c r="P5678" t="s">
        <v>202</v>
      </c>
      <c r="Q5678" t="s">
        <v>33</v>
      </c>
      <c r="R5678" t="s">
        <v>34</v>
      </c>
      <c r="S5678" t="s">
        <v>39694</v>
      </c>
      <c r="W5678" t="s">
        <v>39695</v>
      </c>
      <c r="X5678" t="s">
        <v>38</v>
      </c>
    </row>
    <row r="5679" spans="1:24" x14ac:dyDescent="0.3">
      <c r="A5679">
        <v>975236</v>
      </c>
      <c r="B5679" t="s">
        <v>39696</v>
      </c>
      <c r="C5679" t="s">
        <v>39697</v>
      </c>
      <c r="D5679" t="s">
        <v>39698</v>
      </c>
      <c r="E5679" t="s">
        <v>140</v>
      </c>
      <c r="F5679" t="s">
        <v>920</v>
      </c>
      <c r="G5679" t="s">
        <v>43</v>
      </c>
      <c r="H5679" t="s">
        <v>39699</v>
      </c>
      <c r="I5679" t="s">
        <v>39700</v>
      </c>
      <c r="J5679" t="s">
        <v>39701</v>
      </c>
      <c r="K5679">
        <v>24</v>
      </c>
      <c r="L5679" t="s">
        <v>634</v>
      </c>
      <c r="N5679" t="s">
        <v>31</v>
      </c>
      <c r="O5679" t="s">
        <v>399</v>
      </c>
      <c r="Q5679" t="s">
        <v>33</v>
      </c>
      <c r="R5679" t="s">
        <v>34</v>
      </c>
      <c r="S5679" t="s">
        <v>39702</v>
      </c>
      <c r="W5679" t="s">
        <v>39703</v>
      </c>
      <c r="X5679" t="s">
        <v>60</v>
      </c>
    </row>
    <row r="5680" spans="1:24" x14ac:dyDescent="0.3">
      <c r="A5680">
        <v>975237</v>
      </c>
      <c r="B5680" t="s">
        <v>19910</v>
      </c>
      <c r="C5680" t="s">
        <v>19911</v>
      </c>
      <c r="D5680" t="s">
        <v>19912</v>
      </c>
      <c r="F5680" t="s">
        <v>356</v>
      </c>
      <c r="G5680" t="s">
        <v>43</v>
      </c>
      <c r="H5680" t="s">
        <v>39704</v>
      </c>
      <c r="I5680" t="s">
        <v>39705</v>
      </c>
      <c r="J5680" t="s">
        <v>39706</v>
      </c>
      <c r="K5680">
        <v>35</v>
      </c>
      <c r="L5680" t="s">
        <v>435</v>
      </c>
      <c r="N5680" t="s">
        <v>68</v>
      </c>
      <c r="O5680" t="s">
        <v>399</v>
      </c>
      <c r="P5680" t="s">
        <v>436</v>
      </c>
      <c r="Q5680" t="s">
        <v>33</v>
      </c>
      <c r="R5680" t="s">
        <v>34</v>
      </c>
      <c r="S5680" t="s">
        <v>19915</v>
      </c>
      <c r="W5680" t="s">
        <v>39707</v>
      </c>
      <c r="X5680" t="s">
        <v>38</v>
      </c>
    </row>
    <row r="5681" spans="1:24" x14ac:dyDescent="0.3">
      <c r="A5681">
        <v>975238</v>
      </c>
      <c r="B5681">
        <v>305111</v>
      </c>
      <c r="C5681" t="s">
        <v>39708</v>
      </c>
      <c r="D5681" t="s">
        <v>39709</v>
      </c>
      <c r="F5681" t="s">
        <v>818</v>
      </c>
      <c r="G5681" t="s">
        <v>43</v>
      </c>
      <c r="H5681" t="s">
        <v>39710</v>
      </c>
      <c r="I5681" t="s">
        <v>39711</v>
      </c>
      <c r="J5681" t="s">
        <v>39712</v>
      </c>
      <c r="K5681">
        <v>15</v>
      </c>
      <c r="N5681" t="s">
        <v>31</v>
      </c>
      <c r="O5681" t="s">
        <v>1248</v>
      </c>
      <c r="Q5681" t="s">
        <v>33</v>
      </c>
      <c r="R5681" t="s">
        <v>34</v>
      </c>
      <c r="S5681" t="s">
        <v>39713</v>
      </c>
      <c r="T5681" t="s">
        <v>39714</v>
      </c>
      <c r="W5681" t="s">
        <v>4577</v>
      </c>
      <c r="X5681" t="s">
        <v>60</v>
      </c>
    </row>
    <row r="5682" spans="1:24" x14ac:dyDescent="0.3">
      <c r="A5682">
        <v>975239</v>
      </c>
      <c r="B5682" t="s">
        <v>39715</v>
      </c>
      <c r="C5682" t="s">
        <v>39716</v>
      </c>
      <c r="D5682" t="s">
        <v>39717</v>
      </c>
      <c r="E5682" t="s">
        <v>39718</v>
      </c>
      <c r="F5682" t="s">
        <v>3719</v>
      </c>
      <c r="G5682" t="s">
        <v>27</v>
      </c>
      <c r="H5682" t="s">
        <v>39719</v>
      </c>
      <c r="I5682" t="s">
        <v>39719</v>
      </c>
      <c r="J5682" t="s">
        <v>39720</v>
      </c>
      <c r="K5682">
        <v>0</v>
      </c>
      <c r="L5682" t="s">
        <v>39721</v>
      </c>
      <c r="N5682" t="s">
        <v>31</v>
      </c>
      <c r="O5682" t="s">
        <v>399</v>
      </c>
      <c r="Q5682" t="s">
        <v>119</v>
      </c>
      <c r="R5682" t="s">
        <v>120</v>
      </c>
      <c r="S5682" t="s">
        <v>39722</v>
      </c>
      <c r="T5682" t="s">
        <v>39723</v>
      </c>
      <c r="W5682" t="s">
        <v>2688</v>
      </c>
    </row>
    <row r="5683" spans="1:24" x14ac:dyDescent="0.3">
      <c r="A5683">
        <v>975241</v>
      </c>
      <c r="B5683" t="s">
        <v>3450</v>
      </c>
      <c r="C5683" t="s">
        <v>3451</v>
      </c>
      <c r="D5683" t="s">
        <v>3452</v>
      </c>
      <c r="F5683" t="s">
        <v>818</v>
      </c>
      <c r="G5683" t="s">
        <v>43</v>
      </c>
      <c r="H5683" t="s">
        <v>39724</v>
      </c>
      <c r="I5683" t="s">
        <v>39725</v>
      </c>
      <c r="J5683" t="s">
        <v>39726</v>
      </c>
      <c r="K5683">
        <v>56</v>
      </c>
      <c r="L5683" t="s">
        <v>35321</v>
      </c>
      <c r="N5683" t="s">
        <v>31</v>
      </c>
      <c r="O5683" t="s">
        <v>146</v>
      </c>
      <c r="Q5683" t="s">
        <v>33</v>
      </c>
      <c r="R5683" t="s">
        <v>34</v>
      </c>
      <c r="S5683" t="s">
        <v>3456</v>
      </c>
      <c r="T5683" t="s">
        <v>390</v>
      </c>
      <c r="W5683" t="s">
        <v>39727</v>
      </c>
      <c r="X5683" t="s">
        <v>38</v>
      </c>
    </row>
    <row r="5684" spans="1:24" x14ac:dyDescent="0.3">
      <c r="A5684">
        <v>975242</v>
      </c>
      <c r="B5684" t="s">
        <v>39728</v>
      </c>
      <c r="C5684" t="s">
        <v>39729</v>
      </c>
      <c r="D5684" t="s">
        <v>39730</v>
      </c>
      <c r="E5684" t="s">
        <v>140</v>
      </c>
      <c r="F5684" t="s">
        <v>909</v>
      </c>
      <c r="G5684" t="s">
        <v>27</v>
      </c>
      <c r="H5684" t="s">
        <v>39731</v>
      </c>
      <c r="I5684" t="s">
        <v>39731</v>
      </c>
      <c r="J5684" t="s">
        <v>39732</v>
      </c>
      <c r="K5684">
        <v>0</v>
      </c>
      <c r="N5684" t="s">
        <v>31</v>
      </c>
      <c r="O5684" t="s">
        <v>1248</v>
      </c>
      <c r="Q5684" t="s">
        <v>33</v>
      </c>
      <c r="R5684" t="s">
        <v>34</v>
      </c>
      <c r="S5684" t="s">
        <v>39733</v>
      </c>
      <c r="W5684" t="s">
        <v>38428</v>
      </c>
    </row>
    <row r="5685" spans="1:24" x14ac:dyDescent="0.3">
      <c r="A5685">
        <v>975243</v>
      </c>
      <c r="B5685" t="s">
        <v>34350</v>
      </c>
      <c r="C5685" t="s">
        <v>34351</v>
      </c>
      <c r="D5685" t="s">
        <v>34352</v>
      </c>
      <c r="F5685" t="s">
        <v>685</v>
      </c>
      <c r="G5685" t="s">
        <v>43</v>
      </c>
      <c r="H5685" t="s">
        <v>39734</v>
      </c>
      <c r="I5685" t="s">
        <v>39735</v>
      </c>
      <c r="J5685" t="s">
        <v>39736</v>
      </c>
      <c r="K5685">
        <v>80</v>
      </c>
      <c r="L5685" t="s">
        <v>39737</v>
      </c>
      <c r="N5685" t="s">
        <v>31</v>
      </c>
      <c r="O5685" t="s">
        <v>47</v>
      </c>
      <c r="Q5685" t="s">
        <v>33</v>
      </c>
      <c r="R5685" t="s">
        <v>34</v>
      </c>
      <c r="S5685" t="s">
        <v>34356</v>
      </c>
      <c r="T5685" t="s">
        <v>8590</v>
      </c>
      <c r="W5685" t="s">
        <v>637</v>
      </c>
      <c r="X5685" t="s">
        <v>38</v>
      </c>
    </row>
    <row r="5686" spans="1:24" x14ac:dyDescent="0.3">
      <c r="A5686">
        <v>975244</v>
      </c>
      <c r="B5686">
        <v>327113</v>
      </c>
      <c r="C5686" t="s">
        <v>39738</v>
      </c>
      <c r="D5686" t="s">
        <v>39739</v>
      </c>
      <c r="F5686" t="s">
        <v>507</v>
      </c>
      <c r="G5686" t="s">
        <v>27</v>
      </c>
      <c r="H5686" t="s">
        <v>39740</v>
      </c>
      <c r="I5686" t="s">
        <v>39741</v>
      </c>
      <c r="J5686" t="s">
        <v>39742</v>
      </c>
      <c r="K5686">
        <v>76</v>
      </c>
      <c r="L5686" t="s">
        <v>19458</v>
      </c>
      <c r="N5686" t="s">
        <v>31</v>
      </c>
      <c r="O5686" t="s">
        <v>158</v>
      </c>
      <c r="Q5686" t="s">
        <v>33</v>
      </c>
      <c r="R5686" t="s">
        <v>34</v>
      </c>
      <c r="S5686" t="s">
        <v>39743</v>
      </c>
      <c r="T5686" t="s">
        <v>265</v>
      </c>
      <c r="W5686" t="s">
        <v>39744</v>
      </c>
      <c r="X5686" t="s">
        <v>38</v>
      </c>
    </row>
    <row r="5687" spans="1:24" x14ac:dyDescent="0.3">
      <c r="A5687">
        <v>975245</v>
      </c>
      <c r="B5687">
        <v>75914</v>
      </c>
      <c r="C5687" t="s">
        <v>39745</v>
      </c>
      <c r="D5687" t="s">
        <v>39746</v>
      </c>
      <c r="F5687" t="s">
        <v>1156</v>
      </c>
      <c r="G5687" t="s">
        <v>27</v>
      </c>
      <c r="H5687" t="s">
        <v>39747</v>
      </c>
      <c r="I5687" t="s">
        <v>39748</v>
      </c>
      <c r="J5687" t="s">
        <v>39749</v>
      </c>
      <c r="K5687">
        <v>57</v>
      </c>
      <c r="L5687" t="s">
        <v>39750</v>
      </c>
      <c r="N5687" t="s">
        <v>31</v>
      </c>
      <c r="O5687" t="s">
        <v>158</v>
      </c>
      <c r="Q5687" t="s">
        <v>33</v>
      </c>
      <c r="R5687" t="s">
        <v>34</v>
      </c>
      <c r="S5687" t="s">
        <v>39751</v>
      </c>
      <c r="T5687" t="s">
        <v>223</v>
      </c>
      <c r="W5687" t="s">
        <v>39752</v>
      </c>
      <c r="X5687" t="s">
        <v>38</v>
      </c>
    </row>
    <row r="5688" spans="1:24" x14ac:dyDescent="0.3">
      <c r="A5688">
        <v>975246</v>
      </c>
      <c r="B5688">
        <v>203464</v>
      </c>
      <c r="C5688" t="s">
        <v>39753</v>
      </c>
      <c r="D5688" t="s">
        <v>39754</v>
      </c>
      <c r="F5688" t="s">
        <v>165</v>
      </c>
      <c r="G5688" t="s">
        <v>43</v>
      </c>
      <c r="H5688" t="s">
        <v>39755</v>
      </c>
      <c r="J5688" t="s">
        <v>39756</v>
      </c>
      <c r="N5688" t="s">
        <v>31</v>
      </c>
      <c r="R5688" t="s">
        <v>78</v>
      </c>
      <c r="S5688" t="s">
        <v>39757</v>
      </c>
      <c r="T5688" t="s">
        <v>2463</v>
      </c>
      <c r="W5688" t="s">
        <v>39758</v>
      </c>
      <c r="X5688" t="s">
        <v>38</v>
      </c>
    </row>
    <row r="5689" spans="1:24" x14ac:dyDescent="0.3">
      <c r="A5689">
        <v>975247</v>
      </c>
      <c r="B5689">
        <v>326317</v>
      </c>
      <c r="C5689" t="s">
        <v>30712</v>
      </c>
      <c r="D5689" t="s">
        <v>30713</v>
      </c>
      <c r="F5689" t="s">
        <v>1001</v>
      </c>
      <c r="G5689" t="s">
        <v>27</v>
      </c>
      <c r="H5689" t="s">
        <v>39759</v>
      </c>
      <c r="I5689" t="s">
        <v>39760</v>
      </c>
      <c r="J5689" t="s">
        <v>39761</v>
      </c>
      <c r="K5689">
        <v>50</v>
      </c>
      <c r="N5689" t="s">
        <v>31</v>
      </c>
      <c r="O5689" t="s">
        <v>1248</v>
      </c>
      <c r="Q5689" t="s">
        <v>33</v>
      </c>
      <c r="R5689" t="s">
        <v>34</v>
      </c>
      <c r="S5689" t="s">
        <v>30717</v>
      </c>
      <c r="W5689" t="s">
        <v>32593</v>
      </c>
      <c r="X5689" t="s">
        <v>38</v>
      </c>
    </row>
    <row r="5690" spans="1:24" x14ac:dyDescent="0.3">
      <c r="A5690">
        <v>975248</v>
      </c>
      <c r="B5690" t="s">
        <v>11430</v>
      </c>
      <c r="C5690" t="s">
        <v>11431</v>
      </c>
      <c r="D5690" t="s">
        <v>11432</v>
      </c>
      <c r="F5690" t="s">
        <v>92</v>
      </c>
      <c r="G5690" t="s">
        <v>43</v>
      </c>
      <c r="H5690" t="s">
        <v>39762</v>
      </c>
      <c r="I5690" t="s">
        <v>39763</v>
      </c>
      <c r="J5690" t="s">
        <v>39764</v>
      </c>
      <c r="K5690">
        <v>48</v>
      </c>
      <c r="N5690" t="s">
        <v>31</v>
      </c>
      <c r="O5690" t="s">
        <v>47</v>
      </c>
      <c r="Q5690" t="s">
        <v>33</v>
      </c>
      <c r="R5690" t="s">
        <v>34</v>
      </c>
      <c r="S5690" t="s">
        <v>11436</v>
      </c>
      <c r="W5690" t="s">
        <v>32593</v>
      </c>
      <c r="X5690" t="s">
        <v>38</v>
      </c>
    </row>
    <row r="5691" spans="1:24" x14ac:dyDescent="0.3">
      <c r="A5691">
        <v>975249</v>
      </c>
      <c r="B5691" t="s">
        <v>39338</v>
      </c>
      <c r="C5691" t="s">
        <v>39339</v>
      </c>
      <c r="D5691" t="s">
        <v>39340</v>
      </c>
      <c r="E5691" t="s">
        <v>2001</v>
      </c>
      <c r="F5691" t="s">
        <v>738</v>
      </c>
      <c r="G5691" t="s">
        <v>43</v>
      </c>
      <c r="H5691" t="s">
        <v>39765</v>
      </c>
      <c r="I5691" t="s">
        <v>39766</v>
      </c>
      <c r="J5691" t="s">
        <v>39767</v>
      </c>
      <c r="K5691">
        <v>3</v>
      </c>
      <c r="L5691" t="s">
        <v>3030</v>
      </c>
      <c r="N5691" t="s">
        <v>31</v>
      </c>
      <c r="O5691" t="s">
        <v>146</v>
      </c>
      <c r="Q5691" t="s">
        <v>33</v>
      </c>
      <c r="R5691" t="s">
        <v>34</v>
      </c>
      <c r="S5691" t="s">
        <v>39344</v>
      </c>
      <c r="W5691" t="s">
        <v>39768</v>
      </c>
    </row>
    <row r="5692" spans="1:24" x14ac:dyDescent="0.3">
      <c r="A5692">
        <v>975252</v>
      </c>
      <c r="B5692" t="s">
        <v>39769</v>
      </c>
      <c r="C5692" t="s">
        <v>39770</v>
      </c>
      <c r="D5692" t="s">
        <v>39771</v>
      </c>
      <c r="E5692" t="s">
        <v>195</v>
      </c>
      <c r="F5692" t="s">
        <v>153</v>
      </c>
      <c r="G5692" t="s">
        <v>43</v>
      </c>
      <c r="H5692" t="s">
        <v>39772</v>
      </c>
      <c r="I5692" t="s">
        <v>39773</v>
      </c>
      <c r="J5692" t="s">
        <v>39774</v>
      </c>
      <c r="K5692">
        <v>61</v>
      </c>
      <c r="L5692" t="s">
        <v>1837</v>
      </c>
      <c r="N5692" t="s">
        <v>31</v>
      </c>
      <c r="O5692" t="s">
        <v>47</v>
      </c>
      <c r="Q5692" t="s">
        <v>33</v>
      </c>
      <c r="R5692" t="s">
        <v>34</v>
      </c>
      <c r="S5692" t="s">
        <v>39775</v>
      </c>
      <c r="T5692" t="s">
        <v>308</v>
      </c>
      <c r="W5692" t="s">
        <v>39776</v>
      </c>
      <c r="X5692" t="s">
        <v>38</v>
      </c>
    </row>
    <row r="5693" spans="1:24" x14ac:dyDescent="0.3">
      <c r="A5693">
        <v>975253</v>
      </c>
      <c r="B5693" t="s">
        <v>39777</v>
      </c>
      <c r="C5693" t="s">
        <v>39778</v>
      </c>
      <c r="D5693" t="s">
        <v>39779</v>
      </c>
      <c r="E5693" t="s">
        <v>101</v>
      </c>
      <c r="F5693" t="s">
        <v>485</v>
      </c>
      <c r="G5693" t="s">
        <v>43</v>
      </c>
      <c r="H5693" t="s">
        <v>39780</v>
      </c>
      <c r="I5693" t="s">
        <v>39781</v>
      </c>
      <c r="J5693" t="s">
        <v>39782</v>
      </c>
      <c r="K5693">
        <v>59</v>
      </c>
      <c r="L5693" t="s">
        <v>39783</v>
      </c>
      <c r="N5693" t="s">
        <v>31</v>
      </c>
      <c r="O5693" t="s">
        <v>47</v>
      </c>
      <c r="Q5693" t="s">
        <v>33</v>
      </c>
      <c r="R5693" t="s">
        <v>34</v>
      </c>
      <c r="S5693" t="s">
        <v>39784</v>
      </c>
      <c r="W5693" t="s">
        <v>39785</v>
      </c>
      <c r="X5693" t="s">
        <v>38</v>
      </c>
    </row>
    <row r="5694" spans="1:24" x14ac:dyDescent="0.3">
      <c r="A5694">
        <v>975254</v>
      </c>
      <c r="B5694" t="s">
        <v>39786</v>
      </c>
      <c r="C5694" t="s">
        <v>39787</v>
      </c>
      <c r="D5694" t="s">
        <v>39788</v>
      </c>
      <c r="F5694" t="s">
        <v>320</v>
      </c>
      <c r="G5694" t="s">
        <v>43</v>
      </c>
      <c r="H5694" t="s">
        <v>39789</v>
      </c>
      <c r="I5694" t="s">
        <v>39790</v>
      </c>
      <c r="J5694" t="s">
        <v>39791</v>
      </c>
      <c r="K5694">
        <v>54</v>
      </c>
      <c r="L5694" t="s">
        <v>38284</v>
      </c>
      <c r="N5694" t="s">
        <v>31</v>
      </c>
      <c r="O5694" t="s">
        <v>158</v>
      </c>
      <c r="Q5694" t="s">
        <v>33</v>
      </c>
      <c r="R5694" t="s">
        <v>34</v>
      </c>
      <c r="S5694" t="s">
        <v>39792</v>
      </c>
      <c r="W5694" t="s">
        <v>39793</v>
      </c>
      <c r="X5694" t="s">
        <v>38</v>
      </c>
    </row>
    <row r="5695" spans="1:24" x14ac:dyDescent="0.3">
      <c r="A5695">
        <v>975256</v>
      </c>
      <c r="B5695" t="s">
        <v>39794</v>
      </c>
      <c r="C5695" t="s">
        <v>39795</v>
      </c>
      <c r="D5695" t="s">
        <v>39796</v>
      </c>
      <c r="E5695" t="s">
        <v>425</v>
      </c>
      <c r="F5695" t="s">
        <v>738</v>
      </c>
      <c r="G5695" t="s">
        <v>27</v>
      </c>
      <c r="H5695" t="s">
        <v>39797</v>
      </c>
      <c r="I5695" t="s">
        <v>39798</v>
      </c>
      <c r="J5695" t="s">
        <v>39799</v>
      </c>
      <c r="K5695">
        <v>47</v>
      </c>
      <c r="L5695" t="s">
        <v>3560</v>
      </c>
      <c r="N5695" t="s">
        <v>31</v>
      </c>
      <c r="O5695" t="s">
        <v>158</v>
      </c>
      <c r="Q5695" t="s">
        <v>33</v>
      </c>
      <c r="R5695" t="s">
        <v>34</v>
      </c>
      <c r="S5695" t="s">
        <v>39800</v>
      </c>
      <c r="W5695" t="s">
        <v>39801</v>
      </c>
      <c r="X5695" t="s">
        <v>38</v>
      </c>
    </row>
    <row r="5696" spans="1:24" x14ac:dyDescent="0.3">
      <c r="A5696">
        <v>975258</v>
      </c>
      <c r="B5696">
        <v>53611</v>
      </c>
      <c r="C5696" t="s">
        <v>39802</v>
      </c>
      <c r="D5696" t="s">
        <v>39803</v>
      </c>
      <c r="E5696" t="s">
        <v>195</v>
      </c>
      <c r="F5696" t="s">
        <v>1610</v>
      </c>
      <c r="G5696" t="s">
        <v>43</v>
      </c>
      <c r="H5696" t="s">
        <v>39804</v>
      </c>
      <c r="I5696" t="s">
        <v>39805</v>
      </c>
      <c r="J5696" t="s">
        <v>39806</v>
      </c>
      <c r="K5696">
        <v>46</v>
      </c>
      <c r="L5696" t="s">
        <v>39807</v>
      </c>
      <c r="N5696" t="s">
        <v>31</v>
      </c>
      <c r="O5696" t="s">
        <v>47</v>
      </c>
      <c r="Q5696" t="s">
        <v>33</v>
      </c>
      <c r="R5696" t="s">
        <v>34</v>
      </c>
      <c r="S5696" t="s">
        <v>39808</v>
      </c>
      <c r="T5696" t="s">
        <v>9182</v>
      </c>
      <c r="W5696" t="s">
        <v>39809</v>
      </c>
      <c r="X5696" t="s">
        <v>38</v>
      </c>
    </row>
    <row r="5697" spans="1:24" x14ac:dyDescent="0.3">
      <c r="A5697">
        <v>975259</v>
      </c>
      <c r="B5697">
        <v>148025</v>
      </c>
      <c r="C5697" t="s">
        <v>19167</v>
      </c>
      <c r="D5697" t="s">
        <v>19168</v>
      </c>
      <c r="F5697" t="s">
        <v>1009</v>
      </c>
      <c r="G5697" t="s">
        <v>43</v>
      </c>
      <c r="H5697" t="s">
        <v>39810</v>
      </c>
      <c r="I5697" t="s">
        <v>39811</v>
      </c>
      <c r="J5697" t="s">
        <v>39812</v>
      </c>
      <c r="K5697">
        <v>62</v>
      </c>
      <c r="L5697" t="s">
        <v>39783</v>
      </c>
      <c r="N5697" t="s">
        <v>31</v>
      </c>
      <c r="O5697" t="s">
        <v>47</v>
      </c>
      <c r="Q5697" t="s">
        <v>33</v>
      </c>
      <c r="R5697" t="s">
        <v>34</v>
      </c>
      <c r="S5697" t="s">
        <v>19171</v>
      </c>
      <c r="T5697" t="s">
        <v>3155</v>
      </c>
      <c r="W5697" t="s">
        <v>18624</v>
      </c>
      <c r="X5697" t="s">
        <v>38</v>
      </c>
    </row>
    <row r="5698" spans="1:24" x14ac:dyDescent="0.3">
      <c r="A5698">
        <v>975260</v>
      </c>
      <c r="B5698">
        <v>134763</v>
      </c>
      <c r="C5698" t="s">
        <v>39813</v>
      </c>
      <c r="D5698" t="s">
        <v>39814</v>
      </c>
      <c r="E5698" t="s">
        <v>195</v>
      </c>
      <c r="F5698" t="s">
        <v>920</v>
      </c>
      <c r="G5698" t="s">
        <v>27</v>
      </c>
      <c r="H5698" t="s">
        <v>39815</v>
      </c>
      <c r="I5698" t="s">
        <v>39816</v>
      </c>
      <c r="J5698" t="s">
        <v>39817</v>
      </c>
      <c r="K5698">
        <v>47</v>
      </c>
      <c r="L5698" t="s">
        <v>31894</v>
      </c>
      <c r="N5698" t="s">
        <v>31</v>
      </c>
      <c r="O5698" t="s">
        <v>47</v>
      </c>
      <c r="Q5698" t="s">
        <v>33</v>
      </c>
      <c r="R5698" t="s">
        <v>34</v>
      </c>
      <c r="S5698" t="s">
        <v>39818</v>
      </c>
      <c r="T5698" t="s">
        <v>39819</v>
      </c>
      <c r="W5698" t="s">
        <v>39820</v>
      </c>
      <c r="X5698" t="s">
        <v>38</v>
      </c>
    </row>
    <row r="5699" spans="1:24" x14ac:dyDescent="0.3">
      <c r="A5699">
        <v>975261</v>
      </c>
      <c r="B5699">
        <v>255605</v>
      </c>
      <c r="C5699" t="s">
        <v>39821</v>
      </c>
      <c r="D5699" t="s">
        <v>39822</v>
      </c>
      <c r="F5699" t="s">
        <v>365</v>
      </c>
      <c r="G5699" t="s">
        <v>27</v>
      </c>
      <c r="H5699" t="s">
        <v>39823</v>
      </c>
      <c r="I5699" t="s">
        <v>39824</v>
      </c>
      <c r="J5699" t="s">
        <v>39825</v>
      </c>
      <c r="K5699">
        <v>20</v>
      </c>
      <c r="L5699" t="s">
        <v>924</v>
      </c>
      <c r="N5699" t="s">
        <v>31</v>
      </c>
      <c r="O5699" t="s">
        <v>6822</v>
      </c>
      <c r="Q5699" t="s">
        <v>33</v>
      </c>
      <c r="R5699" t="s">
        <v>34</v>
      </c>
      <c r="S5699" t="s">
        <v>39826</v>
      </c>
      <c r="T5699" t="s">
        <v>3312</v>
      </c>
      <c r="W5699" t="s">
        <v>39827</v>
      </c>
      <c r="X5699" t="s">
        <v>60</v>
      </c>
    </row>
    <row r="5700" spans="1:24" x14ac:dyDescent="0.3">
      <c r="A5700">
        <v>975262</v>
      </c>
      <c r="B5700">
        <v>21257</v>
      </c>
      <c r="C5700" t="s">
        <v>39828</v>
      </c>
      <c r="D5700" t="s">
        <v>39829</v>
      </c>
      <c r="E5700" t="s">
        <v>195</v>
      </c>
      <c r="F5700" t="s">
        <v>2518</v>
      </c>
      <c r="G5700" t="s">
        <v>27</v>
      </c>
      <c r="H5700" t="s">
        <v>39830</v>
      </c>
      <c r="I5700" t="s">
        <v>39831</v>
      </c>
      <c r="J5700" t="s">
        <v>39832</v>
      </c>
      <c r="K5700">
        <v>49</v>
      </c>
      <c r="N5700" t="s">
        <v>31</v>
      </c>
      <c r="O5700" t="s">
        <v>47</v>
      </c>
      <c r="Q5700" t="s">
        <v>33</v>
      </c>
      <c r="R5700" t="s">
        <v>34</v>
      </c>
      <c r="S5700" t="s">
        <v>39833</v>
      </c>
      <c r="T5700" t="s">
        <v>3896</v>
      </c>
      <c r="W5700" t="s">
        <v>39834</v>
      </c>
      <c r="X5700" t="s">
        <v>38</v>
      </c>
    </row>
    <row r="5701" spans="1:24" x14ac:dyDescent="0.3">
      <c r="A5701">
        <v>975264</v>
      </c>
      <c r="B5701" t="s">
        <v>39835</v>
      </c>
      <c r="C5701" t="s">
        <v>39836</v>
      </c>
      <c r="D5701" t="s">
        <v>39837</v>
      </c>
      <c r="F5701" t="s">
        <v>102</v>
      </c>
      <c r="G5701" t="s">
        <v>27</v>
      </c>
      <c r="H5701" t="s">
        <v>39838</v>
      </c>
      <c r="I5701" t="s">
        <v>39839</v>
      </c>
      <c r="J5701" t="s">
        <v>39840</v>
      </c>
      <c r="K5701">
        <v>47</v>
      </c>
      <c r="L5701" t="s">
        <v>566</v>
      </c>
      <c r="N5701" t="s">
        <v>31</v>
      </c>
      <c r="O5701" t="s">
        <v>158</v>
      </c>
      <c r="Q5701" t="s">
        <v>33</v>
      </c>
      <c r="R5701" t="s">
        <v>34</v>
      </c>
      <c r="S5701" t="s">
        <v>39841</v>
      </c>
      <c r="W5701" t="s">
        <v>35783</v>
      </c>
      <c r="X5701" t="s">
        <v>38</v>
      </c>
    </row>
    <row r="5702" spans="1:24" x14ac:dyDescent="0.3">
      <c r="A5702">
        <v>975265</v>
      </c>
      <c r="B5702">
        <v>335354</v>
      </c>
      <c r="C5702" t="s">
        <v>39842</v>
      </c>
      <c r="D5702" t="s">
        <v>39843</v>
      </c>
      <c r="F5702" t="s">
        <v>1448</v>
      </c>
      <c r="G5702" t="s">
        <v>43</v>
      </c>
      <c r="H5702" t="s">
        <v>39844</v>
      </c>
      <c r="I5702" t="s">
        <v>39845</v>
      </c>
      <c r="J5702" t="s">
        <v>39846</v>
      </c>
      <c r="K5702">
        <v>56</v>
      </c>
      <c r="L5702" t="s">
        <v>39847</v>
      </c>
      <c r="N5702" t="s">
        <v>31</v>
      </c>
      <c r="O5702" t="s">
        <v>3295</v>
      </c>
      <c r="Q5702" t="s">
        <v>33</v>
      </c>
      <c r="R5702" t="s">
        <v>34</v>
      </c>
      <c r="S5702" t="s">
        <v>39848</v>
      </c>
      <c r="T5702" t="s">
        <v>36</v>
      </c>
      <c r="W5702" t="s">
        <v>39849</v>
      </c>
      <c r="X5702" t="s">
        <v>38</v>
      </c>
    </row>
    <row r="5703" spans="1:24" x14ac:dyDescent="0.3">
      <c r="A5703">
        <v>975266</v>
      </c>
      <c r="B5703">
        <v>42310</v>
      </c>
      <c r="C5703" t="s">
        <v>39850</v>
      </c>
      <c r="D5703" t="s">
        <v>39851</v>
      </c>
      <c r="F5703" t="s">
        <v>630</v>
      </c>
      <c r="G5703" t="s">
        <v>43</v>
      </c>
      <c r="H5703" t="s">
        <v>39852</v>
      </c>
      <c r="I5703" t="s">
        <v>39853</v>
      </c>
      <c r="J5703" t="s">
        <v>39854</v>
      </c>
      <c r="K5703">
        <v>35</v>
      </c>
      <c r="L5703" t="s">
        <v>39855</v>
      </c>
      <c r="N5703" t="s">
        <v>31</v>
      </c>
      <c r="O5703" t="s">
        <v>158</v>
      </c>
      <c r="Q5703" t="s">
        <v>33</v>
      </c>
      <c r="R5703" t="s">
        <v>34</v>
      </c>
      <c r="S5703" t="s">
        <v>39856</v>
      </c>
      <c r="T5703" t="s">
        <v>11148</v>
      </c>
      <c r="W5703" t="s">
        <v>39857</v>
      </c>
      <c r="X5703" t="s">
        <v>38</v>
      </c>
    </row>
    <row r="5704" spans="1:24" x14ac:dyDescent="0.3">
      <c r="A5704">
        <v>975269</v>
      </c>
      <c r="B5704">
        <v>205821</v>
      </c>
      <c r="C5704" t="s">
        <v>39858</v>
      </c>
      <c r="D5704" t="s">
        <v>39859</v>
      </c>
      <c r="F5704" t="s">
        <v>102</v>
      </c>
      <c r="G5704" t="s">
        <v>27</v>
      </c>
      <c r="H5704" t="s">
        <v>39860</v>
      </c>
      <c r="I5704" t="s">
        <v>39861</v>
      </c>
      <c r="J5704" t="s">
        <v>39862</v>
      </c>
      <c r="K5704">
        <v>28</v>
      </c>
      <c r="L5704" t="s">
        <v>822</v>
      </c>
      <c r="N5704" t="s">
        <v>31</v>
      </c>
      <c r="O5704" t="s">
        <v>158</v>
      </c>
      <c r="Q5704" t="s">
        <v>33</v>
      </c>
      <c r="R5704" t="s">
        <v>34</v>
      </c>
      <c r="S5704" t="s">
        <v>39863</v>
      </c>
      <c r="T5704" t="s">
        <v>1060</v>
      </c>
      <c r="W5704" t="s">
        <v>39864</v>
      </c>
      <c r="X5704" t="s">
        <v>38</v>
      </c>
    </row>
    <row r="5705" spans="1:24" x14ac:dyDescent="0.3">
      <c r="A5705">
        <v>975270</v>
      </c>
      <c r="B5705" t="s">
        <v>39865</v>
      </c>
      <c r="C5705" t="s">
        <v>39866</v>
      </c>
      <c r="D5705" t="s">
        <v>39867</v>
      </c>
      <c r="E5705" t="s">
        <v>140</v>
      </c>
      <c r="F5705" t="s">
        <v>196</v>
      </c>
      <c r="G5705" t="s">
        <v>27</v>
      </c>
      <c r="H5705" t="s">
        <v>39868</v>
      </c>
      <c r="I5705" t="s">
        <v>39869</v>
      </c>
      <c r="J5705" t="s">
        <v>39870</v>
      </c>
      <c r="K5705">
        <v>43</v>
      </c>
      <c r="N5705" t="s">
        <v>31</v>
      </c>
      <c r="O5705" t="s">
        <v>1248</v>
      </c>
      <c r="Q5705" t="s">
        <v>33</v>
      </c>
      <c r="R5705" t="s">
        <v>34</v>
      </c>
      <c r="S5705" t="s">
        <v>39871</v>
      </c>
      <c r="W5705" t="s">
        <v>39872</v>
      </c>
      <c r="X5705" t="s">
        <v>60</v>
      </c>
    </row>
    <row r="5706" spans="1:24" x14ac:dyDescent="0.3">
      <c r="A5706">
        <v>975271</v>
      </c>
      <c r="B5706">
        <v>170989</v>
      </c>
      <c r="C5706" t="s">
        <v>39873</v>
      </c>
      <c r="D5706" t="s">
        <v>39874</v>
      </c>
      <c r="F5706" t="s">
        <v>165</v>
      </c>
      <c r="G5706" t="s">
        <v>43</v>
      </c>
      <c r="H5706" t="s">
        <v>39875</v>
      </c>
      <c r="I5706" t="s">
        <v>39876</v>
      </c>
      <c r="J5706" t="s">
        <v>39877</v>
      </c>
      <c r="K5706">
        <v>17</v>
      </c>
      <c r="L5706" t="s">
        <v>39878</v>
      </c>
      <c r="N5706" t="s">
        <v>31</v>
      </c>
      <c r="O5706" t="s">
        <v>158</v>
      </c>
      <c r="Q5706" t="s">
        <v>33</v>
      </c>
      <c r="R5706" t="s">
        <v>34</v>
      </c>
      <c r="S5706" t="s">
        <v>39879</v>
      </c>
      <c r="W5706" t="s">
        <v>39880</v>
      </c>
      <c r="X5706" t="s">
        <v>38</v>
      </c>
    </row>
    <row r="5707" spans="1:24" x14ac:dyDescent="0.3">
      <c r="A5707">
        <v>975272</v>
      </c>
      <c r="B5707" t="s">
        <v>9920</v>
      </c>
      <c r="C5707" t="s">
        <v>9921</v>
      </c>
      <c r="D5707" t="s">
        <v>9922</v>
      </c>
      <c r="E5707" t="s">
        <v>991</v>
      </c>
      <c r="F5707" t="s">
        <v>63</v>
      </c>
      <c r="G5707" t="s">
        <v>43</v>
      </c>
      <c r="H5707" t="s">
        <v>39881</v>
      </c>
      <c r="I5707" t="s">
        <v>39882</v>
      </c>
      <c r="J5707" t="s">
        <v>39883</v>
      </c>
      <c r="K5707">
        <v>72</v>
      </c>
      <c r="N5707" t="s">
        <v>31</v>
      </c>
      <c r="O5707" t="s">
        <v>47</v>
      </c>
      <c r="Q5707" t="s">
        <v>33</v>
      </c>
      <c r="R5707" t="s">
        <v>34</v>
      </c>
      <c r="S5707" t="s">
        <v>9926</v>
      </c>
      <c r="T5707" t="s">
        <v>1569</v>
      </c>
      <c r="W5707" t="s">
        <v>39884</v>
      </c>
      <c r="X5707" t="s">
        <v>38</v>
      </c>
    </row>
    <row r="5708" spans="1:24" x14ac:dyDescent="0.3">
      <c r="A5708">
        <v>975273</v>
      </c>
      <c r="B5708" t="s">
        <v>32527</v>
      </c>
      <c r="C5708" t="s">
        <v>32528</v>
      </c>
      <c r="D5708" t="s">
        <v>32529</v>
      </c>
      <c r="F5708" t="s">
        <v>165</v>
      </c>
      <c r="G5708" t="s">
        <v>43</v>
      </c>
      <c r="H5708" t="s">
        <v>39885</v>
      </c>
      <c r="I5708" t="s">
        <v>39886</v>
      </c>
      <c r="J5708" t="s">
        <v>39887</v>
      </c>
      <c r="K5708">
        <v>68</v>
      </c>
      <c r="L5708" t="s">
        <v>7565</v>
      </c>
      <c r="N5708" t="s">
        <v>31</v>
      </c>
      <c r="O5708" t="s">
        <v>47</v>
      </c>
      <c r="Q5708" t="s">
        <v>33</v>
      </c>
      <c r="R5708" t="s">
        <v>34</v>
      </c>
      <c r="S5708" t="s">
        <v>32534</v>
      </c>
      <c r="T5708" t="s">
        <v>19517</v>
      </c>
      <c r="W5708" t="s">
        <v>30602</v>
      </c>
      <c r="X5708" t="s">
        <v>38</v>
      </c>
    </row>
    <row r="5709" spans="1:24" x14ac:dyDescent="0.3">
      <c r="A5709">
        <v>975276</v>
      </c>
      <c r="B5709">
        <v>131260</v>
      </c>
      <c r="C5709" t="s">
        <v>39888</v>
      </c>
      <c r="D5709" t="s">
        <v>39889</v>
      </c>
      <c r="E5709" t="s">
        <v>195</v>
      </c>
      <c r="F5709" t="s">
        <v>1448</v>
      </c>
      <c r="G5709" t="s">
        <v>27</v>
      </c>
      <c r="H5709" t="s">
        <v>39890</v>
      </c>
      <c r="J5709" t="s">
        <v>39891</v>
      </c>
      <c r="N5709" t="s">
        <v>31</v>
      </c>
      <c r="R5709" t="s">
        <v>78</v>
      </c>
      <c r="S5709" t="s">
        <v>39892</v>
      </c>
      <c r="T5709" t="s">
        <v>12563</v>
      </c>
      <c r="W5709" t="s">
        <v>10261</v>
      </c>
    </row>
    <row r="5710" spans="1:24" x14ac:dyDescent="0.3">
      <c r="A5710">
        <v>975278</v>
      </c>
      <c r="B5710" t="s">
        <v>39402</v>
      </c>
      <c r="C5710" t="s">
        <v>39403</v>
      </c>
      <c r="D5710" t="s">
        <v>39404</v>
      </c>
      <c r="F5710" t="s">
        <v>970</v>
      </c>
      <c r="G5710" t="s">
        <v>27</v>
      </c>
      <c r="H5710" t="s">
        <v>39893</v>
      </c>
      <c r="J5710" t="s">
        <v>39894</v>
      </c>
      <c r="N5710" t="s">
        <v>31</v>
      </c>
      <c r="R5710" t="s">
        <v>78</v>
      </c>
      <c r="S5710" t="s">
        <v>39408</v>
      </c>
      <c r="T5710" t="s">
        <v>6375</v>
      </c>
      <c r="W5710" t="s">
        <v>39895</v>
      </c>
      <c r="X5710" t="s">
        <v>38</v>
      </c>
    </row>
    <row r="5711" spans="1:24" x14ac:dyDescent="0.3">
      <c r="A5711">
        <v>975279</v>
      </c>
      <c r="B5711">
        <v>175197</v>
      </c>
      <c r="C5711" t="s">
        <v>39896</v>
      </c>
      <c r="D5711" t="s">
        <v>39897</v>
      </c>
      <c r="F5711" t="s">
        <v>507</v>
      </c>
      <c r="G5711" t="s">
        <v>27</v>
      </c>
      <c r="H5711" t="s">
        <v>39898</v>
      </c>
      <c r="I5711" t="s">
        <v>39899</v>
      </c>
      <c r="J5711" t="s">
        <v>39900</v>
      </c>
      <c r="K5711">
        <v>50</v>
      </c>
      <c r="L5711" t="s">
        <v>3560</v>
      </c>
      <c r="N5711" t="s">
        <v>31</v>
      </c>
      <c r="O5711" t="s">
        <v>158</v>
      </c>
      <c r="Q5711" t="s">
        <v>33</v>
      </c>
      <c r="R5711" t="s">
        <v>34</v>
      </c>
      <c r="S5711" t="s">
        <v>39901</v>
      </c>
      <c r="T5711" t="s">
        <v>1828</v>
      </c>
      <c r="W5711" t="s">
        <v>3054</v>
      </c>
      <c r="X5711" t="s">
        <v>38</v>
      </c>
    </row>
    <row r="5712" spans="1:24" x14ac:dyDescent="0.3">
      <c r="A5712">
        <v>975280</v>
      </c>
      <c r="B5712">
        <v>160029</v>
      </c>
      <c r="C5712" t="s">
        <v>39902</v>
      </c>
      <c r="D5712" t="s">
        <v>39903</v>
      </c>
      <c r="F5712" t="s">
        <v>909</v>
      </c>
      <c r="G5712" t="s">
        <v>27</v>
      </c>
      <c r="H5712" t="s">
        <v>39904</v>
      </c>
      <c r="I5712" t="s">
        <v>39905</v>
      </c>
      <c r="J5712" t="s">
        <v>39906</v>
      </c>
      <c r="K5712">
        <v>64</v>
      </c>
      <c r="L5712" t="s">
        <v>3030</v>
      </c>
      <c r="N5712" t="s">
        <v>31</v>
      </c>
      <c r="O5712" t="s">
        <v>47</v>
      </c>
      <c r="Q5712" t="s">
        <v>33</v>
      </c>
      <c r="R5712" t="s">
        <v>34</v>
      </c>
      <c r="S5712" t="s">
        <v>39907</v>
      </c>
      <c r="W5712" t="s">
        <v>4561</v>
      </c>
      <c r="X5712" t="s">
        <v>38</v>
      </c>
    </row>
    <row r="5713" spans="1:24" x14ac:dyDescent="0.3">
      <c r="A5713">
        <v>975281</v>
      </c>
      <c r="B5713">
        <v>131872</v>
      </c>
      <c r="C5713" t="s">
        <v>39908</v>
      </c>
      <c r="D5713" t="s">
        <v>39909</v>
      </c>
      <c r="F5713" t="s">
        <v>42</v>
      </c>
      <c r="G5713" t="s">
        <v>43</v>
      </c>
      <c r="H5713" t="s">
        <v>39910</v>
      </c>
      <c r="I5713" t="s">
        <v>39911</v>
      </c>
      <c r="J5713" t="s">
        <v>39912</v>
      </c>
      <c r="K5713">
        <v>66</v>
      </c>
      <c r="N5713" t="s">
        <v>31</v>
      </c>
      <c r="O5713" t="s">
        <v>47</v>
      </c>
      <c r="Q5713" t="s">
        <v>119</v>
      </c>
      <c r="R5713" t="s">
        <v>120</v>
      </c>
      <c r="S5713" t="s">
        <v>39913</v>
      </c>
      <c r="T5713" t="s">
        <v>39914</v>
      </c>
      <c r="W5713" t="s">
        <v>39915</v>
      </c>
      <c r="X5713" t="s">
        <v>38</v>
      </c>
    </row>
    <row r="5714" spans="1:24" x14ac:dyDescent="0.3">
      <c r="A5714">
        <v>975282</v>
      </c>
      <c r="B5714" t="s">
        <v>38780</v>
      </c>
      <c r="C5714" t="s">
        <v>38781</v>
      </c>
      <c r="D5714" t="s">
        <v>38782</v>
      </c>
      <c r="E5714" t="s">
        <v>140</v>
      </c>
      <c r="F5714" t="s">
        <v>112</v>
      </c>
      <c r="G5714" t="s">
        <v>43</v>
      </c>
      <c r="H5714" t="s">
        <v>39916</v>
      </c>
      <c r="I5714" t="s">
        <v>39917</v>
      </c>
      <c r="J5714" t="s">
        <v>39918</v>
      </c>
      <c r="K5714">
        <v>66</v>
      </c>
      <c r="L5714" t="s">
        <v>3560</v>
      </c>
      <c r="N5714" t="s">
        <v>31</v>
      </c>
      <c r="O5714" t="s">
        <v>6822</v>
      </c>
      <c r="Q5714" t="s">
        <v>33</v>
      </c>
      <c r="R5714" t="s">
        <v>34</v>
      </c>
      <c r="S5714" t="s">
        <v>38786</v>
      </c>
      <c r="T5714" t="s">
        <v>2297</v>
      </c>
      <c r="W5714" t="s">
        <v>39919</v>
      </c>
      <c r="X5714" t="s">
        <v>38</v>
      </c>
    </row>
    <row r="5715" spans="1:24" x14ac:dyDescent="0.3">
      <c r="A5715">
        <v>975283</v>
      </c>
      <c r="B5715" t="s">
        <v>39920</v>
      </c>
      <c r="C5715" t="s">
        <v>39921</v>
      </c>
      <c r="D5715" t="s">
        <v>39922</v>
      </c>
      <c r="F5715" t="s">
        <v>209</v>
      </c>
      <c r="G5715" t="s">
        <v>27</v>
      </c>
      <c r="H5715" t="s">
        <v>39923</v>
      </c>
      <c r="J5715" t="s">
        <v>39924</v>
      </c>
      <c r="N5715" t="s">
        <v>31</v>
      </c>
      <c r="R5715" t="s">
        <v>78</v>
      </c>
      <c r="S5715" t="s">
        <v>39925</v>
      </c>
      <c r="W5715" t="s">
        <v>39926</v>
      </c>
      <c r="X5715" t="s">
        <v>38</v>
      </c>
    </row>
    <row r="5716" spans="1:24" x14ac:dyDescent="0.3">
      <c r="A5716">
        <v>975311</v>
      </c>
      <c r="B5716" t="s">
        <v>9920</v>
      </c>
      <c r="C5716" t="s">
        <v>9921</v>
      </c>
      <c r="D5716" t="s">
        <v>9922</v>
      </c>
      <c r="E5716" t="s">
        <v>991</v>
      </c>
      <c r="F5716" t="s">
        <v>63</v>
      </c>
      <c r="G5716" t="s">
        <v>43</v>
      </c>
      <c r="H5716" t="s">
        <v>39927</v>
      </c>
      <c r="I5716" t="s">
        <v>39928</v>
      </c>
      <c r="J5716" t="s">
        <v>39929</v>
      </c>
      <c r="K5716">
        <v>129</v>
      </c>
      <c r="L5716" t="s">
        <v>39878</v>
      </c>
      <c r="N5716" t="s">
        <v>31</v>
      </c>
      <c r="O5716" t="s">
        <v>158</v>
      </c>
      <c r="Q5716" t="s">
        <v>33</v>
      </c>
      <c r="R5716" t="s">
        <v>34</v>
      </c>
      <c r="S5716" t="s">
        <v>9926</v>
      </c>
      <c r="T5716" t="s">
        <v>1569</v>
      </c>
      <c r="W5716" t="s">
        <v>39930</v>
      </c>
    </row>
    <row r="5717" spans="1:24" x14ac:dyDescent="0.3">
      <c r="A5717">
        <v>975286</v>
      </c>
      <c r="B5717">
        <v>169131</v>
      </c>
      <c r="C5717" t="s">
        <v>39931</v>
      </c>
      <c r="D5717" t="s">
        <v>39932</v>
      </c>
      <c r="F5717" t="s">
        <v>1156</v>
      </c>
      <c r="G5717" t="s">
        <v>27</v>
      </c>
      <c r="H5717" t="s">
        <v>39933</v>
      </c>
      <c r="I5717" t="s">
        <v>39934</v>
      </c>
      <c r="J5717" t="s">
        <v>39935</v>
      </c>
      <c r="K5717">
        <v>18</v>
      </c>
      <c r="L5717" t="s">
        <v>983</v>
      </c>
      <c r="N5717" t="s">
        <v>31</v>
      </c>
      <c r="O5717" t="s">
        <v>332</v>
      </c>
      <c r="Q5717" t="s">
        <v>33</v>
      </c>
      <c r="R5717" t="s">
        <v>34</v>
      </c>
      <c r="S5717" t="e">
        <f>- AGUADA SAN ROQUE</f>
        <v>#NAME?</v>
      </c>
      <c r="W5717" t="s">
        <v>39936</v>
      </c>
      <c r="X5717" t="s">
        <v>60</v>
      </c>
    </row>
    <row r="5718" spans="1:24" x14ac:dyDescent="0.3">
      <c r="A5718">
        <v>975287</v>
      </c>
      <c r="B5718">
        <v>250117</v>
      </c>
      <c r="C5718" t="s">
        <v>39937</v>
      </c>
      <c r="D5718" t="s">
        <v>39938</v>
      </c>
      <c r="E5718" t="s">
        <v>195</v>
      </c>
      <c r="F5718" t="s">
        <v>1610</v>
      </c>
      <c r="G5718" t="s">
        <v>27</v>
      </c>
      <c r="H5718" t="s">
        <v>39939</v>
      </c>
      <c r="I5718" t="s">
        <v>39940</v>
      </c>
      <c r="J5718" t="s">
        <v>39941</v>
      </c>
      <c r="K5718">
        <v>40</v>
      </c>
      <c r="N5718" t="s">
        <v>31</v>
      </c>
      <c r="O5718" t="s">
        <v>47</v>
      </c>
      <c r="Q5718" t="s">
        <v>33</v>
      </c>
      <c r="R5718" t="s">
        <v>34</v>
      </c>
      <c r="S5718" t="s">
        <v>39942</v>
      </c>
      <c r="W5718" t="s">
        <v>39943</v>
      </c>
      <c r="X5718" t="s">
        <v>38</v>
      </c>
    </row>
    <row r="5719" spans="1:24" x14ac:dyDescent="0.3">
      <c r="A5719">
        <v>975289</v>
      </c>
      <c r="B5719">
        <v>249169</v>
      </c>
      <c r="C5719" t="s">
        <v>39944</v>
      </c>
      <c r="D5719" t="s">
        <v>39945</v>
      </c>
      <c r="E5719" t="s">
        <v>140</v>
      </c>
      <c r="F5719" t="s">
        <v>270</v>
      </c>
      <c r="G5719" t="s">
        <v>43</v>
      </c>
      <c r="H5719" t="s">
        <v>39946</v>
      </c>
      <c r="I5719" t="s">
        <v>39947</v>
      </c>
      <c r="J5719" t="s">
        <v>39948</v>
      </c>
      <c r="K5719">
        <v>45</v>
      </c>
      <c r="L5719" t="s">
        <v>840</v>
      </c>
      <c r="N5719" t="s">
        <v>31</v>
      </c>
      <c r="O5719" t="s">
        <v>158</v>
      </c>
      <c r="Q5719" t="s">
        <v>33</v>
      </c>
      <c r="R5719" t="s">
        <v>34</v>
      </c>
      <c r="S5719" t="s">
        <v>39949</v>
      </c>
      <c r="T5719" t="s">
        <v>2514</v>
      </c>
      <c r="W5719" t="s">
        <v>39950</v>
      </c>
      <c r="X5719" t="s">
        <v>38</v>
      </c>
    </row>
    <row r="5720" spans="1:24" x14ac:dyDescent="0.3">
      <c r="A5720">
        <v>975290</v>
      </c>
      <c r="B5720" t="s">
        <v>39951</v>
      </c>
      <c r="C5720" t="s">
        <v>39952</v>
      </c>
      <c r="D5720" t="s">
        <v>39953</v>
      </c>
      <c r="E5720" t="s">
        <v>140</v>
      </c>
      <c r="F5720" t="s">
        <v>6072</v>
      </c>
      <c r="G5720" t="s">
        <v>27</v>
      </c>
      <c r="H5720" t="s">
        <v>39954</v>
      </c>
      <c r="I5720" t="s">
        <v>39955</v>
      </c>
      <c r="J5720" t="s">
        <v>39956</v>
      </c>
      <c r="K5720">
        <v>45</v>
      </c>
      <c r="N5720" t="s">
        <v>31</v>
      </c>
      <c r="O5720" t="s">
        <v>47</v>
      </c>
      <c r="R5720" t="s">
        <v>903</v>
      </c>
      <c r="S5720" t="s">
        <v>39957</v>
      </c>
      <c r="W5720" t="s">
        <v>39958</v>
      </c>
      <c r="X5720" t="s">
        <v>38</v>
      </c>
    </row>
    <row r="5721" spans="1:24" x14ac:dyDescent="0.3">
      <c r="A5721">
        <v>975291</v>
      </c>
      <c r="B5721" t="s">
        <v>39959</v>
      </c>
      <c r="C5721" t="s">
        <v>39960</v>
      </c>
      <c r="D5721" t="s">
        <v>39961</v>
      </c>
      <c r="F5721" t="s">
        <v>485</v>
      </c>
      <c r="G5721" t="s">
        <v>27</v>
      </c>
      <c r="H5721" t="s">
        <v>39962</v>
      </c>
      <c r="I5721" t="s">
        <v>39963</v>
      </c>
      <c r="J5721" t="s">
        <v>39964</v>
      </c>
      <c r="K5721">
        <v>98</v>
      </c>
      <c r="N5721" t="s">
        <v>31</v>
      </c>
      <c r="O5721" t="s">
        <v>3295</v>
      </c>
      <c r="Q5721" t="s">
        <v>33</v>
      </c>
      <c r="R5721" t="s">
        <v>34</v>
      </c>
      <c r="S5721" t="s">
        <v>39965</v>
      </c>
      <c r="W5721" t="s">
        <v>39966</v>
      </c>
      <c r="X5721" t="s">
        <v>38</v>
      </c>
    </row>
    <row r="5722" spans="1:24" x14ac:dyDescent="0.3">
      <c r="A5722">
        <v>975292</v>
      </c>
      <c r="B5722" t="s">
        <v>39967</v>
      </c>
      <c r="C5722" t="s">
        <v>39968</v>
      </c>
      <c r="D5722" t="s">
        <v>39969</v>
      </c>
      <c r="F5722" t="s">
        <v>1324</v>
      </c>
      <c r="G5722" t="s">
        <v>43</v>
      </c>
      <c r="H5722" t="s">
        <v>39970</v>
      </c>
      <c r="I5722" t="s">
        <v>39971</v>
      </c>
      <c r="J5722" t="s">
        <v>39972</v>
      </c>
      <c r="K5722">
        <v>121</v>
      </c>
      <c r="L5722" t="s">
        <v>500</v>
      </c>
      <c r="N5722" t="s">
        <v>31</v>
      </c>
      <c r="O5722" t="s">
        <v>1548</v>
      </c>
      <c r="Q5722" t="s">
        <v>33</v>
      </c>
      <c r="R5722" t="s">
        <v>34</v>
      </c>
      <c r="S5722" t="s">
        <v>39973</v>
      </c>
      <c r="T5722" t="s">
        <v>39974</v>
      </c>
      <c r="W5722" t="s">
        <v>39975</v>
      </c>
      <c r="X5722" t="s">
        <v>38</v>
      </c>
    </row>
    <row r="5723" spans="1:24" x14ac:dyDescent="0.3">
      <c r="A5723">
        <v>975293</v>
      </c>
      <c r="B5723" t="s">
        <v>39976</v>
      </c>
      <c r="C5723" t="s">
        <v>39977</v>
      </c>
      <c r="D5723" t="s">
        <v>39978</v>
      </c>
      <c r="F5723" t="s">
        <v>1911</v>
      </c>
      <c r="G5723" t="s">
        <v>43</v>
      </c>
      <c r="H5723" t="s">
        <v>39979</v>
      </c>
      <c r="I5723" t="s">
        <v>39980</v>
      </c>
      <c r="J5723" t="s">
        <v>39981</v>
      </c>
      <c r="K5723">
        <v>123</v>
      </c>
      <c r="L5723" t="s">
        <v>3560</v>
      </c>
      <c r="N5723" t="s">
        <v>31</v>
      </c>
      <c r="O5723" t="s">
        <v>6822</v>
      </c>
      <c r="Q5723" t="s">
        <v>33</v>
      </c>
      <c r="R5723" t="s">
        <v>34</v>
      </c>
      <c r="S5723" t="s">
        <v>39982</v>
      </c>
      <c r="W5723" t="s">
        <v>6234</v>
      </c>
      <c r="X5723" t="s">
        <v>38</v>
      </c>
    </row>
    <row r="5724" spans="1:24" x14ac:dyDescent="0.3">
      <c r="A5724">
        <v>975295</v>
      </c>
      <c r="B5724">
        <v>34542</v>
      </c>
      <c r="C5724" t="s">
        <v>39983</v>
      </c>
      <c r="D5724" t="s">
        <v>39984</v>
      </c>
      <c r="E5724" t="s">
        <v>195</v>
      </c>
      <c r="F5724" t="s">
        <v>11180</v>
      </c>
      <c r="G5724" t="s">
        <v>27</v>
      </c>
      <c r="H5724" t="s">
        <v>39985</v>
      </c>
      <c r="I5724" t="s">
        <v>39985</v>
      </c>
      <c r="J5724" t="s">
        <v>39986</v>
      </c>
      <c r="K5724">
        <v>0</v>
      </c>
      <c r="N5724" t="s">
        <v>31</v>
      </c>
      <c r="O5724" t="s">
        <v>3295</v>
      </c>
      <c r="Q5724" t="s">
        <v>33</v>
      </c>
      <c r="R5724" t="s">
        <v>34</v>
      </c>
      <c r="S5724" t="s">
        <v>39987</v>
      </c>
      <c r="T5724" t="s">
        <v>390</v>
      </c>
      <c r="W5724" t="s">
        <v>6031</v>
      </c>
    </row>
    <row r="5725" spans="1:24" x14ac:dyDescent="0.3">
      <c r="A5725">
        <v>975297</v>
      </c>
      <c r="B5725" t="s">
        <v>39988</v>
      </c>
      <c r="C5725" t="s">
        <v>39989</v>
      </c>
      <c r="D5725" t="s">
        <v>39990</v>
      </c>
      <c r="F5725" t="s">
        <v>738</v>
      </c>
      <c r="G5725" t="s">
        <v>27</v>
      </c>
      <c r="H5725" t="s">
        <v>39991</v>
      </c>
      <c r="I5725" t="s">
        <v>39992</v>
      </c>
      <c r="J5725" t="s">
        <v>39993</v>
      </c>
      <c r="K5725">
        <v>71</v>
      </c>
      <c r="L5725" t="s">
        <v>2321</v>
      </c>
      <c r="N5725" t="s">
        <v>31</v>
      </c>
      <c r="O5725" t="s">
        <v>1548</v>
      </c>
      <c r="Q5725" t="s">
        <v>33</v>
      </c>
      <c r="R5725" t="s">
        <v>34</v>
      </c>
      <c r="S5725" t="s">
        <v>39994</v>
      </c>
      <c r="T5725" t="s">
        <v>745</v>
      </c>
      <c r="W5725" t="s">
        <v>39995</v>
      </c>
      <c r="X5725" t="s">
        <v>60</v>
      </c>
    </row>
    <row r="5726" spans="1:24" x14ac:dyDescent="0.3">
      <c r="A5726">
        <v>975298</v>
      </c>
      <c r="B5726">
        <v>228832</v>
      </c>
      <c r="C5726" t="s">
        <v>39996</v>
      </c>
      <c r="D5726" t="s">
        <v>39997</v>
      </c>
      <c r="E5726" t="s">
        <v>195</v>
      </c>
      <c r="F5726" t="s">
        <v>1583</v>
      </c>
      <c r="G5726" t="s">
        <v>43</v>
      </c>
      <c r="H5726" t="s">
        <v>39998</v>
      </c>
      <c r="I5726" t="s">
        <v>39999</v>
      </c>
      <c r="J5726" t="s">
        <v>40000</v>
      </c>
      <c r="K5726">
        <v>18</v>
      </c>
      <c r="N5726" t="s">
        <v>31</v>
      </c>
      <c r="O5726" t="s">
        <v>3295</v>
      </c>
      <c r="Q5726" t="s">
        <v>119</v>
      </c>
      <c r="R5726" t="s">
        <v>120</v>
      </c>
      <c r="S5726" t="s">
        <v>40001</v>
      </c>
      <c r="T5726" t="s">
        <v>308</v>
      </c>
      <c r="W5726" t="s">
        <v>40002</v>
      </c>
      <c r="X5726" t="s">
        <v>60</v>
      </c>
    </row>
    <row r="5727" spans="1:24" x14ac:dyDescent="0.3">
      <c r="A5727">
        <v>975299</v>
      </c>
      <c r="B5727">
        <v>310664</v>
      </c>
      <c r="C5727" t="s">
        <v>36344</v>
      </c>
      <c r="D5727" t="s">
        <v>36345</v>
      </c>
      <c r="F5727" t="s">
        <v>292</v>
      </c>
      <c r="G5727" t="s">
        <v>43</v>
      </c>
      <c r="H5727" t="s">
        <v>40003</v>
      </c>
      <c r="I5727" t="s">
        <v>40004</v>
      </c>
      <c r="J5727" t="s">
        <v>40005</v>
      </c>
      <c r="K5727">
        <v>56</v>
      </c>
      <c r="L5727" t="s">
        <v>40006</v>
      </c>
      <c r="N5727" t="s">
        <v>31</v>
      </c>
      <c r="O5727" t="s">
        <v>3295</v>
      </c>
      <c r="Q5727" t="s">
        <v>33</v>
      </c>
      <c r="R5727" t="s">
        <v>34</v>
      </c>
      <c r="S5727" t="s">
        <v>36349</v>
      </c>
      <c r="T5727" t="s">
        <v>22963</v>
      </c>
      <c r="W5727" t="s">
        <v>40007</v>
      </c>
      <c r="X5727" t="s">
        <v>60</v>
      </c>
    </row>
    <row r="5728" spans="1:24" x14ac:dyDescent="0.3">
      <c r="A5728">
        <v>975301</v>
      </c>
      <c r="B5728">
        <v>312321</v>
      </c>
      <c r="C5728" t="s">
        <v>5972</v>
      </c>
      <c r="D5728" t="s">
        <v>5973</v>
      </c>
      <c r="F5728" t="s">
        <v>1001</v>
      </c>
      <c r="G5728" t="s">
        <v>43</v>
      </c>
      <c r="H5728" t="s">
        <v>40008</v>
      </c>
      <c r="J5728" t="s">
        <v>40009</v>
      </c>
      <c r="N5728" t="s">
        <v>31</v>
      </c>
      <c r="R5728" t="s">
        <v>78</v>
      </c>
      <c r="S5728" t="s">
        <v>5976</v>
      </c>
      <c r="W5728" t="s">
        <v>40010</v>
      </c>
      <c r="X5728" t="s">
        <v>38</v>
      </c>
    </row>
    <row r="5729" spans="1:24" x14ac:dyDescent="0.3">
      <c r="A5729">
        <v>975302</v>
      </c>
      <c r="B5729" t="s">
        <v>16896</v>
      </c>
      <c r="C5729" t="s">
        <v>16897</v>
      </c>
      <c r="D5729" t="s">
        <v>16898</v>
      </c>
      <c r="E5729" t="s">
        <v>3789</v>
      </c>
      <c r="F5729" t="s">
        <v>165</v>
      </c>
      <c r="G5729" t="s">
        <v>27</v>
      </c>
      <c r="H5729" t="s">
        <v>40011</v>
      </c>
      <c r="I5729" t="s">
        <v>40012</v>
      </c>
      <c r="J5729" t="s">
        <v>40013</v>
      </c>
      <c r="K5729">
        <v>80</v>
      </c>
      <c r="L5729" t="s">
        <v>40014</v>
      </c>
      <c r="N5729" t="s">
        <v>31</v>
      </c>
      <c r="O5729" t="s">
        <v>1548</v>
      </c>
      <c r="R5729" t="s">
        <v>903</v>
      </c>
      <c r="S5729" t="e">
        <f>- Cipolletti</f>
        <v>#NAME?</v>
      </c>
      <c r="T5729" t="s">
        <v>11656</v>
      </c>
      <c r="W5729" t="s">
        <v>40015</v>
      </c>
      <c r="X5729" t="s">
        <v>38</v>
      </c>
    </row>
    <row r="5730" spans="1:24" x14ac:dyDescent="0.3">
      <c r="A5730">
        <v>975303</v>
      </c>
      <c r="B5730">
        <v>196393</v>
      </c>
      <c r="C5730" t="s">
        <v>17435</v>
      </c>
      <c r="D5730" t="s">
        <v>17436</v>
      </c>
      <c r="E5730" t="s">
        <v>195</v>
      </c>
      <c r="F5730" t="s">
        <v>1583</v>
      </c>
      <c r="G5730" t="s">
        <v>43</v>
      </c>
      <c r="H5730" t="s">
        <v>40016</v>
      </c>
      <c r="I5730" t="s">
        <v>40017</v>
      </c>
      <c r="J5730" t="s">
        <v>40018</v>
      </c>
      <c r="K5730">
        <v>82</v>
      </c>
      <c r="L5730" t="s">
        <v>40019</v>
      </c>
      <c r="N5730" t="s">
        <v>31</v>
      </c>
      <c r="O5730" t="s">
        <v>6822</v>
      </c>
      <c r="Q5730" t="s">
        <v>33</v>
      </c>
      <c r="R5730" t="s">
        <v>34</v>
      </c>
      <c r="S5730" t="s">
        <v>17441</v>
      </c>
      <c r="T5730" t="s">
        <v>17442</v>
      </c>
      <c r="W5730" t="s">
        <v>40020</v>
      </c>
      <c r="X5730" t="s">
        <v>38</v>
      </c>
    </row>
    <row r="5731" spans="1:24" x14ac:dyDescent="0.3">
      <c r="A5731">
        <v>975304</v>
      </c>
      <c r="B5731">
        <v>279670</v>
      </c>
      <c r="C5731" t="s">
        <v>40021</v>
      </c>
      <c r="D5731" t="s">
        <v>40022</v>
      </c>
      <c r="F5731" t="s">
        <v>84</v>
      </c>
      <c r="G5731" t="s">
        <v>27</v>
      </c>
      <c r="H5731" t="s">
        <v>40023</v>
      </c>
      <c r="I5731" t="s">
        <v>40024</v>
      </c>
      <c r="J5731" t="s">
        <v>40025</v>
      </c>
      <c r="K5731">
        <v>83</v>
      </c>
      <c r="L5731" t="s">
        <v>40026</v>
      </c>
      <c r="N5731" t="s">
        <v>31</v>
      </c>
      <c r="O5731" t="s">
        <v>6822</v>
      </c>
      <c r="Q5731" t="s">
        <v>33</v>
      </c>
      <c r="R5731" t="s">
        <v>34</v>
      </c>
      <c r="S5731" t="s">
        <v>40027</v>
      </c>
      <c r="T5731" t="s">
        <v>1320</v>
      </c>
      <c r="W5731" t="s">
        <v>40028</v>
      </c>
      <c r="X5731" t="s">
        <v>38</v>
      </c>
    </row>
    <row r="5732" spans="1:24" x14ac:dyDescent="0.3">
      <c r="A5732">
        <v>975305</v>
      </c>
      <c r="B5732">
        <v>10837</v>
      </c>
      <c r="C5732" t="s">
        <v>40029</v>
      </c>
      <c r="D5732" t="s">
        <v>40030</v>
      </c>
      <c r="F5732" t="s">
        <v>514</v>
      </c>
      <c r="G5732" t="s">
        <v>27</v>
      </c>
      <c r="H5732" t="s">
        <v>40023</v>
      </c>
      <c r="I5732" t="s">
        <v>40031</v>
      </c>
      <c r="J5732" t="s">
        <v>40032</v>
      </c>
      <c r="K5732">
        <v>70</v>
      </c>
      <c r="L5732" t="s">
        <v>40033</v>
      </c>
      <c r="N5732" t="s">
        <v>31</v>
      </c>
      <c r="O5732" t="s">
        <v>1548</v>
      </c>
      <c r="Q5732" t="s">
        <v>33</v>
      </c>
      <c r="R5732" t="s">
        <v>34</v>
      </c>
      <c r="S5732" t="s">
        <v>40034</v>
      </c>
      <c r="W5732" t="s">
        <v>1675</v>
      </c>
      <c r="X5732" t="s">
        <v>38</v>
      </c>
    </row>
    <row r="5733" spans="1:24" x14ac:dyDescent="0.3">
      <c r="A5733">
        <v>975307</v>
      </c>
      <c r="B5733">
        <v>66764</v>
      </c>
      <c r="C5733" t="s">
        <v>40035</v>
      </c>
      <c r="D5733" t="s">
        <v>40036</v>
      </c>
      <c r="F5733" t="s">
        <v>102</v>
      </c>
      <c r="G5733" t="s">
        <v>27</v>
      </c>
      <c r="H5733" t="s">
        <v>40037</v>
      </c>
      <c r="I5733" t="s">
        <v>40038</v>
      </c>
      <c r="J5733" t="s">
        <v>40039</v>
      </c>
      <c r="K5733">
        <v>78</v>
      </c>
      <c r="L5733" t="s">
        <v>15678</v>
      </c>
      <c r="N5733" t="s">
        <v>31</v>
      </c>
      <c r="O5733" t="s">
        <v>1548</v>
      </c>
      <c r="Q5733" t="s">
        <v>33</v>
      </c>
      <c r="R5733" t="s">
        <v>34</v>
      </c>
      <c r="S5733" t="s">
        <v>40040</v>
      </c>
      <c r="T5733" t="s">
        <v>5309</v>
      </c>
      <c r="W5733" t="s">
        <v>40041</v>
      </c>
      <c r="X5733" t="s">
        <v>38</v>
      </c>
    </row>
    <row r="5734" spans="1:24" x14ac:dyDescent="0.3">
      <c r="A5734">
        <v>975308</v>
      </c>
      <c r="B5734">
        <v>177895</v>
      </c>
      <c r="C5734" t="s">
        <v>40042</v>
      </c>
      <c r="D5734" t="s">
        <v>40043</v>
      </c>
      <c r="E5734" t="s">
        <v>195</v>
      </c>
      <c r="F5734" t="s">
        <v>141</v>
      </c>
      <c r="G5734" t="s">
        <v>27</v>
      </c>
      <c r="H5734" t="s">
        <v>40044</v>
      </c>
      <c r="I5734" t="s">
        <v>40045</v>
      </c>
      <c r="J5734" t="s">
        <v>40046</v>
      </c>
      <c r="K5734">
        <v>11</v>
      </c>
      <c r="L5734" t="s">
        <v>40047</v>
      </c>
      <c r="N5734" t="s">
        <v>31</v>
      </c>
      <c r="O5734" t="s">
        <v>3295</v>
      </c>
      <c r="Q5734" t="s">
        <v>33</v>
      </c>
      <c r="R5734" t="s">
        <v>34</v>
      </c>
      <c r="S5734" t="s">
        <v>40048</v>
      </c>
      <c r="T5734" t="s">
        <v>40049</v>
      </c>
      <c r="W5734" t="s">
        <v>40050</v>
      </c>
      <c r="X5734" t="s">
        <v>60</v>
      </c>
    </row>
    <row r="5735" spans="1:24" x14ac:dyDescent="0.3">
      <c r="A5735">
        <v>975309</v>
      </c>
      <c r="B5735">
        <v>46855</v>
      </c>
      <c r="C5735" t="s">
        <v>40051</v>
      </c>
      <c r="D5735" t="s">
        <v>40052</v>
      </c>
      <c r="F5735" t="s">
        <v>738</v>
      </c>
      <c r="G5735" t="s">
        <v>27</v>
      </c>
      <c r="H5735" t="s">
        <v>40053</v>
      </c>
      <c r="I5735" t="s">
        <v>40054</v>
      </c>
      <c r="J5735" t="s">
        <v>40055</v>
      </c>
      <c r="K5735">
        <v>77</v>
      </c>
      <c r="L5735" t="s">
        <v>4845</v>
      </c>
      <c r="N5735" t="s">
        <v>31</v>
      </c>
      <c r="O5735" t="s">
        <v>1548</v>
      </c>
      <c r="Q5735" t="s">
        <v>33</v>
      </c>
      <c r="R5735" t="s">
        <v>34</v>
      </c>
      <c r="S5735" t="s">
        <v>40056</v>
      </c>
      <c r="T5735" t="s">
        <v>40057</v>
      </c>
      <c r="W5735" t="s">
        <v>40058</v>
      </c>
      <c r="X5735" t="s">
        <v>38</v>
      </c>
    </row>
    <row r="5736" spans="1:24" x14ac:dyDescent="0.3">
      <c r="A5736">
        <v>975310</v>
      </c>
      <c r="B5736" t="s">
        <v>40059</v>
      </c>
      <c r="C5736" t="s">
        <v>40060</v>
      </c>
      <c r="D5736" t="s">
        <v>40061</v>
      </c>
      <c r="F5736" t="s">
        <v>909</v>
      </c>
      <c r="G5736" t="s">
        <v>27</v>
      </c>
      <c r="H5736" t="s">
        <v>40062</v>
      </c>
      <c r="I5736" t="s">
        <v>40063</v>
      </c>
      <c r="J5736" t="s">
        <v>40064</v>
      </c>
      <c r="K5736">
        <v>77</v>
      </c>
      <c r="L5736" t="s">
        <v>489</v>
      </c>
      <c r="N5736" t="s">
        <v>31</v>
      </c>
      <c r="O5736" t="s">
        <v>1548</v>
      </c>
      <c r="Q5736" t="s">
        <v>33</v>
      </c>
      <c r="R5736" t="s">
        <v>34</v>
      </c>
      <c r="S5736" t="s">
        <v>40065</v>
      </c>
      <c r="T5736" t="s">
        <v>40066</v>
      </c>
      <c r="W5736" t="s">
        <v>40067</v>
      </c>
      <c r="X5736" t="s">
        <v>38</v>
      </c>
    </row>
    <row r="5737" spans="1:24" x14ac:dyDescent="0.3">
      <c r="A5737">
        <v>975312</v>
      </c>
      <c r="B5737">
        <v>20531</v>
      </c>
      <c r="C5737" t="s">
        <v>40068</v>
      </c>
      <c r="D5737" t="s">
        <v>40069</v>
      </c>
      <c r="F5737" t="s">
        <v>818</v>
      </c>
      <c r="G5737" t="s">
        <v>27</v>
      </c>
      <c r="H5737" t="s">
        <v>40070</v>
      </c>
      <c r="I5737" t="s">
        <v>40071</v>
      </c>
      <c r="J5737" t="s">
        <v>40072</v>
      </c>
      <c r="K5737">
        <v>19</v>
      </c>
      <c r="L5737" t="s">
        <v>4845</v>
      </c>
      <c r="N5737" t="s">
        <v>31</v>
      </c>
      <c r="O5737" t="s">
        <v>1548</v>
      </c>
      <c r="Q5737" t="s">
        <v>33</v>
      </c>
      <c r="R5737" t="s">
        <v>34</v>
      </c>
      <c r="S5737" t="s">
        <v>40073</v>
      </c>
      <c r="T5737" t="s">
        <v>265</v>
      </c>
      <c r="W5737" t="s">
        <v>40074</v>
      </c>
      <c r="X5737" t="s">
        <v>60</v>
      </c>
    </row>
    <row r="5738" spans="1:24" x14ac:dyDescent="0.3">
      <c r="A5738">
        <v>975313</v>
      </c>
      <c r="B5738">
        <v>157743</v>
      </c>
      <c r="C5738" t="s">
        <v>40075</v>
      </c>
      <c r="D5738" t="s">
        <v>40076</v>
      </c>
      <c r="E5738" t="s">
        <v>195</v>
      </c>
      <c r="F5738" t="s">
        <v>1146</v>
      </c>
      <c r="G5738" t="s">
        <v>27</v>
      </c>
      <c r="H5738" t="s">
        <v>40077</v>
      </c>
      <c r="I5738" t="s">
        <v>40078</v>
      </c>
      <c r="J5738" t="s">
        <v>40079</v>
      </c>
      <c r="K5738">
        <v>57</v>
      </c>
      <c r="L5738" t="s">
        <v>17321</v>
      </c>
      <c r="N5738" t="s">
        <v>31</v>
      </c>
      <c r="O5738" t="s">
        <v>6822</v>
      </c>
      <c r="Q5738" t="s">
        <v>33</v>
      </c>
      <c r="R5738" t="s">
        <v>34</v>
      </c>
      <c r="S5738" t="s">
        <v>40080</v>
      </c>
      <c r="W5738" t="s">
        <v>40081</v>
      </c>
      <c r="X5738" t="s">
        <v>38</v>
      </c>
    </row>
    <row r="5739" spans="1:24" x14ac:dyDescent="0.3">
      <c r="A5739">
        <v>975314</v>
      </c>
      <c r="B5739">
        <v>335540</v>
      </c>
      <c r="C5739" t="s">
        <v>40082</v>
      </c>
      <c r="D5739" t="s">
        <v>40083</v>
      </c>
      <c r="E5739" t="s">
        <v>195</v>
      </c>
      <c r="F5739" t="s">
        <v>1042</v>
      </c>
      <c r="G5739" t="s">
        <v>27</v>
      </c>
      <c r="H5739" t="s">
        <v>40084</v>
      </c>
      <c r="I5739" t="s">
        <v>40085</v>
      </c>
      <c r="J5739" t="s">
        <v>40086</v>
      </c>
      <c r="K5739">
        <v>87</v>
      </c>
      <c r="L5739" t="s">
        <v>1213</v>
      </c>
      <c r="N5739" t="s">
        <v>31</v>
      </c>
      <c r="O5739" t="s">
        <v>32</v>
      </c>
      <c r="Q5739" t="s">
        <v>33</v>
      </c>
      <c r="R5739" t="s">
        <v>34</v>
      </c>
      <c r="S5739" t="s">
        <v>40087</v>
      </c>
      <c r="T5739" t="s">
        <v>40088</v>
      </c>
      <c r="W5739" t="s">
        <v>1504</v>
      </c>
      <c r="X5739" t="s">
        <v>38</v>
      </c>
    </row>
    <row r="5740" spans="1:24" x14ac:dyDescent="0.3">
      <c r="A5740">
        <v>975315</v>
      </c>
      <c r="B5740" t="s">
        <v>40089</v>
      </c>
      <c r="C5740" t="s">
        <v>40090</v>
      </c>
      <c r="D5740" t="s">
        <v>40091</v>
      </c>
      <c r="F5740" t="s">
        <v>219</v>
      </c>
      <c r="G5740" t="s">
        <v>27</v>
      </c>
      <c r="H5740" t="s">
        <v>40092</v>
      </c>
      <c r="I5740" t="s">
        <v>40093</v>
      </c>
      <c r="J5740" t="s">
        <v>40094</v>
      </c>
      <c r="K5740">
        <v>86</v>
      </c>
      <c r="L5740" t="s">
        <v>1388</v>
      </c>
      <c r="N5740" t="s">
        <v>31</v>
      </c>
      <c r="O5740" t="s">
        <v>32</v>
      </c>
      <c r="Q5740" t="s">
        <v>33</v>
      </c>
      <c r="R5740" t="s">
        <v>34</v>
      </c>
      <c r="S5740" t="s">
        <v>40095</v>
      </c>
      <c r="T5740" t="s">
        <v>40096</v>
      </c>
      <c r="W5740" t="s">
        <v>19221</v>
      </c>
      <c r="X5740" t="s">
        <v>38</v>
      </c>
    </row>
    <row r="5741" spans="1:24" x14ac:dyDescent="0.3">
      <c r="A5741">
        <v>975316</v>
      </c>
      <c r="B5741" t="s">
        <v>25429</v>
      </c>
      <c r="C5741" t="s">
        <v>25430</v>
      </c>
      <c r="D5741" t="s">
        <v>25431</v>
      </c>
      <c r="F5741" t="s">
        <v>141</v>
      </c>
      <c r="G5741" t="s">
        <v>27</v>
      </c>
      <c r="H5741" t="s">
        <v>40097</v>
      </c>
      <c r="I5741" t="s">
        <v>40098</v>
      </c>
      <c r="J5741" t="s">
        <v>40099</v>
      </c>
      <c r="K5741">
        <v>81</v>
      </c>
      <c r="L5741" t="s">
        <v>40100</v>
      </c>
      <c r="N5741" t="s">
        <v>31</v>
      </c>
      <c r="O5741" t="s">
        <v>32</v>
      </c>
      <c r="Q5741" t="s">
        <v>33</v>
      </c>
      <c r="R5741" t="s">
        <v>34</v>
      </c>
      <c r="S5741" t="s">
        <v>11864</v>
      </c>
      <c r="T5741" t="s">
        <v>265</v>
      </c>
      <c r="W5741" t="s">
        <v>40101</v>
      </c>
      <c r="X5741" t="s">
        <v>38</v>
      </c>
    </row>
    <row r="5742" spans="1:24" x14ac:dyDescent="0.3">
      <c r="A5742">
        <v>975317</v>
      </c>
      <c r="B5742">
        <v>157238</v>
      </c>
      <c r="C5742" t="s">
        <v>40102</v>
      </c>
      <c r="D5742" t="s">
        <v>40103</v>
      </c>
      <c r="F5742" t="s">
        <v>84</v>
      </c>
      <c r="G5742" t="s">
        <v>27</v>
      </c>
      <c r="H5742" t="s">
        <v>40104</v>
      </c>
      <c r="I5742" t="s">
        <v>40105</v>
      </c>
      <c r="J5742" t="s">
        <v>40106</v>
      </c>
      <c r="K5742">
        <v>67</v>
      </c>
      <c r="N5742" t="s">
        <v>31</v>
      </c>
      <c r="O5742" t="s">
        <v>3295</v>
      </c>
      <c r="Q5742" t="s">
        <v>33</v>
      </c>
      <c r="R5742" t="s">
        <v>34</v>
      </c>
      <c r="S5742" t="s">
        <v>40107</v>
      </c>
      <c r="T5742" t="s">
        <v>265</v>
      </c>
      <c r="W5742" t="s">
        <v>40108</v>
      </c>
      <c r="X5742" t="s">
        <v>38</v>
      </c>
    </row>
    <row r="5743" spans="1:24" x14ac:dyDescent="0.3">
      <c r="A5743">
        <v>975320</v>
      </c>
      <c r="B5743">
        <v>121505</v>
      </c>
      <c r="C5743" t="s">
        <v>40109</v>
      </c>
      <c r="D5743" t="s">
        <v>40110</v>
      </c>
      <c r="F5743" t="s">
        <v>26</v>
      </c>
      <c r="G5743" t="s">
        <v>43</v>
      </c>
      <c r="H5743" t="s">
        <v>40111</v>
      </c>
      <c r="I5743" t="s">
        <v>40112</v>
      </c>
      <c r="J5743" t="s">
        <v>40113</v>
      </c>
      <c r="K5743">
        <v>76</v>
      </c>
      <c r="L5743" t="s">
        <v>3692</v>
      </c>
      <c r="N5743" t="s">
        <v>31</v>
      </c>
      <c r="O5743" t="s">
        <v>32</v>
      </c>
      <c r="Q5743" t="s">
        <v>33</v>
      </c>
      <c r="R5743" t="s">
        <v>34</v>
      </c>
      <c r="S5743" t="s">
        <v>40114</v>
      </c>
      <c r="W5743" t="s">
        <v>40115</v>
      </c>
      <c r="X5743" t="s">
        <v>38</v>
      </c>
    </row>
    <row r="5744" spans="1:24" x14ac:dyDescent="0.3">
      <c r="A5744">
        <v>975321</v>
      </c>
      <c r="B5744">
        <v>209576</v>
      </c>
      <c r="C5744" t="s">
        <v>40116</v>
      </c>
      <c r="D5744" t="s">
        <v>40117</v>
      </c>
      <c r="E5744" t="s">
        <v>185</v>
      </c>
      <c r="F5744" t="s">
        <v>84</v>
      </c>
      <c r="G5744" t="s">
        <v>27</v>
      </c>
      <c r="H5744" t="s">
        <v>40118</v>
      </c>
      <c r="I5744" t="s">
        <v>40119</v>
      </c>
      <c r="J5744" t="s">
        <v>40120</v>
      </c>
      <c r="K5744">
        <v>24</v>
      </c>
      <c r="L5744" t="s">
        <v>40121</v>
      </c>
      <c r="N5744" t="s">
        <v>31</v>
      </c>
      <c r="O5744" t="s">
        <v>1548</v>
      </c>
      <c r="Q5744" t="s">
        <v>33</v>
      </c>
      <c r="R5744" t="s">
        <v>34</v>
      </c>
      <c r="S5744" t="s">
        <v>40122</v>
      </c>
      <c r="W5744" t="s">
        <v>40123</v>
      </c>
      <c r="X5744" t="s">
        <v>60</v>
      </c>
    </row>
    <row r="5745" spans="1:24" x14ac:dyDescent="0.3">
      <c r="A5745">
        <v>975322</v>
      </c>
      <c r="B5745">
        <v>156470</v>
      </c>
      <c r="C5745" t="s">
        <v>40124</v>
      </c>
      <c r="D5745" t="s">
        <v>40125</v>
      </c>
      <c r="F5745" t="s">
        <v>141</v>
      </c>
      <c r="G5745" t="s">
        <v>27</v>
      </c>
      <c r="H5745" t="s">
        <v>40126</v>
      </c>
      <c r="I5745" t="s">
        <v>40127</v>
      </c>
      <c r="J5745" t="s">
        <v>40128</v>
      </c>
      <c r="K5745">
        <v>16</v>
      </c>
      <c r="L5745" t="s">
        <v>781</v>
      </c>
      <c r="N5745" t="s">
        <v>31</v>
      </c>
      <c r="O5745" t="s">
        <v>1548</v>
      </c>
      <c r="Q5745" t="s">
        <v>33</v>
      </c>
      <c r="R5745" t="s">
        <v>34</v>
      </c>
      <c r="S5745" t="s">
        <v>40129</v>
      </c>
      <c r="T5745" t="s">
        <v>40130</v>
      </c>
      <c r="W5745" t="s">
        <v>27727</v>
      </c>
      <c r="X5745" t="s">
        <v>60</v>
      </c>
    </row>
    <row r="5746" spans="1:24" x14ac:dyDescent="0.3">
      <c r="A5746">
        <v>975323</v>
      </c>
      <c r="B5746" t="s">
        <v>40131</v>
      </c>
      <c r="C5746" t="s">
        <v>40132</v>
      </c>
      <c r="D5746" t="s">
        <v>40133</v>
      </c>
      <c r="F5746" t="s">
        <v>685</v>
      </c>
      <c r="G5746" t="s">
        <v>43</v>
      </c>
      <c r="H5746" t="s">
        <v>40134</v>
      </c>
      <c r="I5746" t="s">
        <v>40134</v>
      </c>
      <c r="J5746" t="s">
        <v>40135</v>
      </c>
      <c r="K5746">
        <v>0</v>
      </c>
      <c r="L5746" t="s">
        <v>40136</v>
      </c>
      <c r="N5746" t="s">
        <v>31</v>
      </c>
      <c r="O5746" t="s">
        <v>3295</v>
      </c>
      <c r="R5746" t="s">
        <v>903</v>
      </c>
      <c r="S5746" t="s">
        <v>40137</v>
      </c>
      <c r="W5746" t="s">
        <v>40138</v>
      </c>
    </row>
    <row r="5747" spans="1:24" x14ac:dyDescent="0.3">
      <c r="A5747">
        <v>975325</v>
      </c>
      <c r="B5747">
        <v>74494</v>
      </c>
      <c r="C5747" t="s">
        <v>40139</v>
      </c>
      <c r="D5747" t="s">
        <v>40140</v>
      </c>
      <c r="E5747" t="s">
        <v>195</v>
      </c>
      <c r="F5747" t="s">
        <v>1864</v>
      </c>
      <c r="G5747" t="s">
        <v>27</v>
      </c>
      <c r="H5747" t="s">
        <v>40141</v>
      </c>
      <c r="J5747" t="s">
        <v>40142</v>
      </c>
      <c r="N5747" t="s">
        <v>31</v>
      </c>
      <c r="R5747" t="s">
        <v>78</v>
      </c>
      <c r="S5747" t="s">
        <v>40143</v>
      </c>
      <c r="T5747" t="s">
        <v>402</v>
      </c>
      <c r="W5747" t="s">
        <v>40144</v>
      </c>
      <c r="X5747" t="s">
        <v>38</v>
      </c>
    </row>
    <row r="5748" spans="1:24" x14ac:dyDescent="0.3">
      <c r="A5748">
        <v>975327</v>
      </c>
      <c r="B5748" t="s">
        <v>19353</v>
      </c>
      <c r="C5748" t="s">
        <v>19354</v>
      </c>
      <c r="D5748" t="s">
        <v>19355</v>
      </c>
      <c r="F5748" t="s">
        <v>1001</v>
      </c>
      <c r="G5748" t="s">
        <v>27</v>
      </c>
      <c r="H5748" t="s">
        <v>40145</v>
      </c>
      <c r="I5748" t="s">
        <v>40146</v>
      </c>
      <c r="J5748" t="s">
        <v>40147</v>
      </c>
      <c r="K5748">
        <v>57</v>
      </c>
      <c r="L5748" t="s">
        <v>1800</v>
      </c>
      <c r="N5748" t="s">
        <v>31</v>
      </c>
      <c r="O5748" t="s">
        <v>1548</v>
      </c>
      <c r="Q5748" t="s">
        <v>33</v>
      </c>
      <c r="R5748" t="s">
        <v>34</v>
      </c>
      <c r="S5748" t="s">
        <v>19359</v>
      </c>
      <c r="T5748" t="s">
        <v>6975</v>
      </c>
      <c r="W5748" t="s">
        <v>40148</v>
      </c>
      <c r="X5748" t="s">
        <v>38</v>
      </c>
    </row>
    <row r="5749" spans="1:24" x14ac:dyDescent="0.3">
      <c r="A5749">
        <v>975328</v>
      </c>
      <c r="B5749" t="s">
        <v>40149</v>
      </c>
      <c r="C5749" t="s">
        <v>40150</v>
      </c>
      <c r="D5749" t="s">
        <v>40151</v>
      </c>
      <c r="F5749" t="s">
        <v>42</v>
      </c>
      <c r="G5749" t="s">
        <v>27</v>
      </c>
      <c r="H5749" t="s">
        <v>40152</v>
      </c>
      <c r="I5749" t="s">
        <v>40153</v>
      </c>
      <c r="J5749" t="s">
        <v>40154</v>
      </c>
      <c r="K5749">
        <v>51</v>
      </c>
      <c r="L5749" t="s">
        <v>40155</v>
      </c>
      <c r="N5749" t="s">
        <v>31</v>
      </c>
      <c r="O5749" t="s">
        <v>1548</v>
      </c>
      <c r="Q5749" t="s">
        <v>33</v>
      </c>
      <c r="R5749" t="s">
        <v>34</v>
      </c>
      <c r="S5749" t="s">
        <v>40156</v>
      </c>
      <c r="W5749" t="s">
        <v>40157</v>
      </c>
      <c r="X5749" t="s">
        <v>38</v>
      </c>
    </row>
    <row r="5750" spans="1:24" x14ac:dyDescent="0.3">
      <c r="A5750">
        <v>975329</v>
      </c>
      <c r="B5750">
        <v>126070</v>
      </c>
      <c r="C5750" t="s">
        <v>40158</v>
      </c>
      <c r="D5750" t="s">
        <v>40159</v>
      </c>
      <c r="E5750" t="s">
        <v>195</v>
      </c>
      <c r="F5750" t="s">
        <v>3719</v>
      </c>
      <c r="G5750" t="s">
        <v>43</v>
      </c>
      <c r="H5750" t="s">
        <v>40160</v>
      </c>
      <c r="I5750" t="s">
        <v>40161</v>
      </c>
      <c r="J5750" t="s">
        <v>40162</v>
      </c>
      <c r="K5750">
        <v>47</v>
      </c>
      <c r="N5750" t="s">
        <v>31</v>
      </c>
      <c r="O5750" t="s">
        <v>1411</v>
      </c>
      <c r="Q5750" t="s">
        <v>33</v>
      </c>
      <c r="R5750" t="s">
        <v>34</v>
      </c>
      <c r="S5750" t="s">
        <v>40163</v>
      </c>
      <c r="W5750" t="s">
        <v>40164</v>
      </c>
      <c r="X5750" t="s">
        <v>60</v>
      </c>
    </row>
    <row r="5751" spans="1:24" x14ac:dyDescent="0.3">
      <c r="A5751">
        <v>975330</v>
      </c>
      <c r="B5751" t="s">
        <v>40165</v>
      </c>
      <c r="C5751" t="s">
        <v>40166</v>
      </c>
      <c r="D5751" t="s">
        <v>40167</v>
      </c>
      <c r="F5751" t="s">
        <v>1350</v>
      </c>
      <c r="G5751" t="s">
        <v>27</v>
      </c>
      <c r="H5751" t="s">
        <v>40168</v>
      </c>
      <c r="I5751" t="s">
        <v>40169</v>
      </c>
      <c r="J5751" t="s">
        <v>40170</v>
      </c>
      <c r="K5751">
        <v>96</v>
      </c>
      <c r="L5751" t="s">
        <v>840</v>
      </c>
      <c r="N5751" t="s">
        <v>31</v>
      </c>
      <c r="O5751" t="s">
        <v>1548</v>
      </c>
      <c r="Q5751" t="s">
        <v>33</v>
      </c>
      <c r="R5751" t="s">
        <v>34</v>
      </c>
      <c r="S5751" t="e">
        <f>- Neuquén</f>
        <v>#NAME?</v>
      </c>
      <c r="T5751" t="s">
        <v>40171</v>
      </c>
      <c r="W5751" t="s">
        <v>40172</v>
      </c>
      <c r="X5751" t="s">
        <v>38</v>
      </c>
    </row>
    <row r="5752" spans="1:24" x14ac:dyDescent="0.3">
      <c r="A5752">
        <v>975331</v>
      </c>
      <c r="B5752">
        <v>26960</v>
      </c>
      <c r="C5752" t="s">
        <v>26121</v>
      </c>
      <c r="D5752" t="s">
        <v>26122</v>
      </c>
      <c r="E5752" t="s">
        <v>195</v>
      </c>
      <c r="F5752" t="s">
        <v>248</v>
      </c>
      <c r="G5752" t="s">
        <v>27</v>
      </c>
      <c r="H5752" t="s">
        <v>40173</v>
      </c>
      <c r="I5752" t="s">
        <v>40174</v>
      </c>
      <c r="J5752" t="s">
        <v>40175</v>
      </c>
      <c r="K5752">
        <v>12</v>
      </c>
      <c r="N5752" t="s">
        <v>31</v>
      </c>
      <c r="O5752" t="s">
        <v>3295</v>
      </c>
      <c r="Q5752" t="s">
        <v>33</v>
      </c>
      <c r="R5752" t="s">
        <v>34</v>
      </c>
      <c r="S5752" t="s">
        <v>19300</v>
      </c>
      <c r="T5752" t="s">
        <v>3896</v>
      </c>
      <c r="W5752" t="s">
        <v>40176</v>
      </c>
    </row>
    <row r="5753" spans="1:24" x14ac:dyDescent="0.3">
      <c r="A5753">
        <v>975332</v>
      </c>
      <c r="B5753">
        <v>278925</v>
      </c>
      <c r="C5753" t="s">
        <v>19684</v>
      </c>
      <c r="D5753" t="s">
        <v>19685</v>
      </c>
      <c r="F5753" t="s">
        <v>2326</v>
      </c>
      <c r="G5753" t="s">
        <v>43</v>
      </c>
      <c r="H5753" t="s">
        <v>40173</v>
      </c>
      <c r="I5753" t="s">
        <v>40177</v>
      </c>
      <c r="J5753" t="s">
        <v>40178</v>
      </c>
      <c r="K5753">
        <v>95</v>
      </c>
      <c r="L5753" t="s">
        <v>40179</v>
      </c>
      <c r="N5753" t="s">
        <v>31</v>
      </c>
      <c r="O5753" t="s">
        <v>32</v>
      </c>
      <c r="Q5753" t="s">
        <v>33</v>
      </c>
      <c r="R5753" t="s">
        <v>34</v>
      </c>
      <c r="S5753" t="s">
        <v>19689</v>
      </c>
      <c r="T5753" t="s">
        <v>1345</v>
      </c>
      <c r="W5753" t="s">
        <v>40180</v>
      </c>
      <c r="X5753" t="s">
        <v>38</v>
      </c>
    </row>
    <row r="5754" spans="1:24" x14ac:dyDescent="0.3">
      <c r="A5754">
        <v>975333</v>
      </c>
      <c r="B5754">
        <v>334131</v>
      </c>
      <c r="C5754" t="s">
        <v>1700</v>
      </c>
      <c r="D5754" t="s">
        <v>1701</v>
      </c>
      <c r="F5754" t="s">
        <v>219</v>
      </c>
      <c r="G5754" t="s">
        <v>43</v>
      </c>
      <c r="H5754" t="s">
        <v>40181</v>
      </c>
      <c r="I5754" t="s">
        <v>40182</v>
      </c>
      <c r="J5754" t="s">
        <v>40183</v>
      </c>
      <c r="K5754">
        <v>102</v>
      </c>
      <c r="L5754" t="s">
        <v>40184</v>
      </c>
      <c r="N5754" t="s">
        <v>31</v>
      </c>
      <c r="O5754" t="s">
        <v>6822</v>
      </c>
      <c r="R5754" t="s">
        <v>903</v>
      </c>
      <c r="S5754" t="s">
        <v>1704</v>
      </c>
      <c r="T5754" t="s">
        <v>1705</v>
      </c>
      <c r="W5754" t="s">
        <v>40185</v>
      </c>
      <c r="X5754" t="s">
        <v>38</v>
      </c>
    </row>
    <row r="5755" spans="1:24" x14ac:dyDescent="0.3">
      <c r="A5755">
        <v>975336</v>
      </c>
      <c r="B5755" t="s">
        <v>29772</v>
      </c>
      <c r="C5755" t="s">
        <v>29773</v>
      </c>
      <c r="D5755" t="s">
        <v>29774</v>
      </c>
      <c r="F5755" t="s">
        <v>102</v>
      </c>
      <c r="G5755" t="s">
        <v>27</v>
      </c>
      <c r="H5755" t="s">
        <v>40186</v>
      </c>
      <c r="I5755" t="s">
        <v>40187</v>
      </c>
      <c r="J5755" t="s">
        <v>40188</v>
      </c>
      <c r="K5755">
        <v>93</v>
      </c>
      <c r="L5755" t="s">
        <v>557</v>
      </c>
      <c r="N5755" t="s">
        <v>31</v>
      </c>
      <c r="O5755" t="s">
        <v>6822</v>
      </c>
      <c r="Q5755" t="s">
        <v>33</v>
      </c>
      <c r="R5755" t="s">
        <v>34</v>
      </c>
      <c r="S5755" t="s">
        <v>29778</v>
      </c>
      <c r="W5755" t="s">
        <v>40189</v>
      </c>
      <c r="X5755" t="s">
        <v>38</v>
      </c>
    </row>
    <row r="5756" spans="1:24" x14ac:dyDescent="0.3">
      <c r="A5756">
        <v>975338</v>
      </c>
      <c r="B5756" t="s">
        <v>40190</v>
      </c>
      <c r="C5756" t="s">
        <v>40191</v>
      </c>
      <c r="D5756" t="s">
        <v>40192</v>
      </c>
      <c r="F5756" t="s">
        <v>356</v>
      </c>
      <c r="G5756" t="s">
        <v>43</v>
      </c>
      <c r="H5756" t="s">
        <v>40193</v>
      </c>
      <c r="J5756" t="s">
        <v>40194</v>
      </c>
      <c r="N5756" t="s">
        <v>31</v>
      </c>
      <c r="R5756" t="s">
        <v>78</v>
      </c>
      <c r="S5756" t="s">
        <v>40195</v>
      </c>
      <c r="W5756" t="s">
        <v>40196</v>
      </c>
    </row>
    <row r="5757" spans="1:24" x14ac:dyDescent="0.3">
      <c r="A5757">
        <v>975339</v>
      </c>
      <c r="B5757" t="s">
        <v>40197</v>
      </c>
      <c r="C5757" t="s">
        <v>40198</v>
      </c>
      <c r="D5757" t="s">
        <v>40199</v>
      </c>
      <c r="F5757" t="s">
        <v>84</v>
      </c>
      <c r="G5757" t="s">
        <v>27</v>
      </c>
      <c r="H5757" t="s">
        <v>40200</v>
      </c>
      <c r="I5757" t="s">
        <v>40201</v>
      </c>
      <c r="J5757" t="s">
        <v>40202</v>
      </c>
      <c r="K5757">
        <v>183</v>
      </c>
      <c r="L5757" t="s">
        <v>40203</v>
      </c>
      <c r="N5757" t="s">
        <v>31</v>
      </c>
      <c r="O5757" t="s">
        <v>1411</v>
      </c>
      <c r="Q5757" t="s">
        <v>33</v>
      </c>
      <c r="R5757" t="s">
        <v>34</v>
      </c>
      <c r="S5757" t="s">
        <v>40204</v>
      </c>
      <c r="T5757" t="s">
        <v>4963</v>
      </c>
      <c r="W5757" t="s">
        <v>40205</v>
      </c>
      <c r="X5757" t="s">
        <v>38</v>
      </c>
    </row>
    <row r="5758" spans="1:24" x14ac:dyDescent="0.3">
      <c r="A5758">
        <v>975340</v>
      </c>
      <c r="B5758" t="s">
        <v>10577</v>
      </c>
      <c r="C5758" t="s">
        <v>10578</v>
      </c>
      <c r="D5758" t="s">
        <v>10579</v>
      </c>
      <c r="E5758" t="s">
        <v>195</v>
      </c>
      <c r="F5758" t="s">
        <v>1583</v>
      </c>
      <c r="G5758" t="s">
        <v>27</v>
      </c>
      <c r="H5758" t="s">
        <v>40206</v>
      </c>
      <c r="I5758" t="s">
        <v>40207</v>
      </c>
      <c r="J5758" t="s">
        <v>40208</v>
      </c>
      <c r="K5758">
        <v>106</v>
      </c>
      <c r="L5758" t="s">
        <v>40209</v>
      </c>
      <c r="N5758" t="s">
        <v>31</v>
      </c>
      <c r="O5758" t="s">
        <v>6677</v>
      </c>
      <c r="Q5758" t="s">
        <v>119</v>
      </c>
      <c r="R5758" t="s">
        <v>120</v>
      </c>
      <c r="S5758" t="s">
        <v>10583</v>
      </c>
      <c r="W5758" t="s">
        <v>40210</v>
      </c>
      <c r="X5758" t="s">
        <v>60</v>
      </c>
    </row>
    <row r="5759" spans="1:24" x14ac:dyDescent="0.3">
      <c r="A5759">
        <v>975341</v>
      </c>
      <c r="B5759">
        <v>210743</v>
      </c>
      <c r="C5759" t="s">
        <v>40211</v>
      </c>
      <c r="D5759" t="s">
        <v>40212</v>
      </c>
      <c r="F5759" t="s">
        <v>84</v>
      </c>
      <c r="G5759" t="s">
        <v>43</v>
      </c>
      <c r="H5759" t="s">
        <v>40213</v>
      </c>
      <c r="I5759" t="s">
        <v>40213</v>
      </c>
      <c r="J5759" t="s">
        <v>40214</v>
      </c>
      <c r="K5759">
        <v>0</v>
      </c>
      <c r="L5759" t="s">
        <v>40215</v>
      </c>
      <c r="N5759" t="s">
        <v>31</v>
      </c>
      <c r="O5759" t="s">
        <v>332</v>
      </c>
      <c r="Q5759" t="s">
        <v>33</v>
      </c>
      <c r="R5759" t="s">
        <v>34</v>
      </c>
      <c r="S5759" t="s">
        <v>40216</v>
      </c>
      <c r="W5759" t="s">
        <v>8731</v>
      </c>
    </row>
    <row r="5760" spans="1:24" x14ac:dyDescent="0.3">
      <c r="A5760">
        <v>975343</v>
      </c>
      <c r="B5760" t="s">
        <v>40217</v>
      </c>
      <c r="C5760" t="s">
        <v>40218</v>
      </c>
      <c r="D5760" t="s">
        <v>40219</v>
      </c>
      <c r="F5760" t="s">
        <v>514</v>
      </c>
      <c r="G5760" t="s">
        <v>43</v>
      </c>
      <c r="H5760" t="s">
        <v>40220</v>
      </c>
      <c r="I5760" t="s">
        <v>40220</v>
      </c>
      <c r="J5760" t="s">
        <v>40221</v>
      </c>
      <c r="K5760">
        <v>0</v>
      </c>
      <c r="N5760" t="s">
        <v>68</v>
      </c>
      <c r="O5760" t="s">
        <v>3295</v>
      </c>
      <c r="P5760" t="s">
        <v>29973</v>
      </c>
      <c r="Q5760" t="s">
        <v>119</v>
      </c>
      <c r="R5760" t="s">
        <v>120</v>
      </c>
      <c r="S5760" t="s">
        <v>40222</v>
      </c>
      <c r="T5760" t="s">
        <v>646</v>
      </c>
      <c r="W5760" t="s">
        <v>1197</v>
      </c>
    </row>
    <row r="5761" spans="1:24" x14ac:dyDescent="0.3">
      <c r="A5761">
        <v>975345</v>
      </c>
      <c r="B5761">
        <v>299890</v>
      </c>
      <c r="C5761" t="s">
        <v>40223</v>
      </c>
      <c r="D5761" t="s">
        <v>40224</v>
      </c>
      <c r="F5761" t="s">
        <v>92</v>
      </c>
      <c r="G5761" t="s">
        <v>27</v>
      </c>
      <c r="H5761" t="s">
        <v>40225</v>
      </c>
      <c r="J5761" t="s">
        <v>40226</v>
      </c>
      <c r="N5761" t="s">
        <v>31</v>
      </c>
      <c r="R5761" t="s">
        <v>78</v>
      </c>
      <c r="S5761" t="s">
        <v>40227</v>
      </c>
      <c r="T5761" t="s">
        <v>530</v>
      </c>
      <c r="W5761" t="s">
        <v>40228</v>
      </c>
    </row>
    <row r="5762" spans="1:24" x14ac:dyDescent="0.3">
      <c r="A5762">
        <v>975347</v>
      </c>
      <c r="B5762">
        <v>298078</v>
      </c>
      <c r="C5762" t="s">
        <v>40229</v>
      </c>
      <c r="D5762" t="s">
        <v>40230</v>
      </c>
      <c r="F5762" t="s">
        <v>1324</v>
      </c>
      <c r="G5762" t="s">
        <v>27</v>
      </c>
      <c r="H5762" t="s">
        <v>40231</v>
      </c>
      <c r="I5762" t="s">
        <v>40232</v>
      </c>
      <c r="J5762" t="s">
        <v>40233</v>
      </c>
      <c r="K5762">
        <v>143</v>
      </c>
      <c r="L5762" t="s">
        <v>40234</v>
      </c>
      <c r="N5762" t="s">
        <v>31</v>
      </c>
      <c r="O5762" t="s">
        <v>1548</v>
      </c>
      <c r="Q5762" t="s">
        <v>33</v>
      </c>
      <c r="R5762" t="s">
        <v>34</v>
      </c>
      <c r="S5762" t="s">
        <v>40235</v>
      </c>
      <c r="T5762" t="s">
        <v>36</v>
      </c>
      <c r="W5762" t="s">
        <v>40236</v>
      </c>
      <c r="X5762" t="s">
        <v>38</v>
      </c>
    </row>
    <row r="5763" spans="1:24" x14ac:dyDescent="0.3">
      <c r="A5763">
        <v>975348</v>
      </c>
      <c r="B5763" t="s">
        <v>40237</v>
      </c>
      <c r="C5763" t="s">
        <v>40238</v>
      </c>
      <c r="D5763" t="s">
        <v>40239</v>
      </c>
      <c r="E5763" t="s">
        <v>195</v>
      </c>
      <c r="F5763" t="s">
        <v>572</v>
      </c>
      <c r="G5763" t="s">
        <v>43</v>
      </c>
      <c r="H5763" t="s">
        <v>40240</v>
      </c>
      <c r="I5763" t="s">
        <v>40241</v>
      </c>
      <c r="J5763" t="s">
        <v>40242</v>
      </c>
      <c r="K5763">
        <v>143</v>
      </c>
      <c r="L5763" t="s">
        <v>40243</v>
      </c>
      <c r="N5763" t="s">
        <v>31</v>
      </c>
      <c r="O5763" t="s">
        <v>6822</v>
      </c>
      <c r="Q5763" t="s">
        <v>33</v>
      </c>
      <c r="R5763" t="s">
        <v>34</v>
      </c>
      <c r="S5763" t="s">
        <v>40244</v>
      </c>
      <c r="W5763" t="s">
        <v>40245</v>
      </c>
      <c r="X5763" t="s">
        <v>38</v>
      </c>
    </row>
    <row r="5764" spans="1:24" x14ac:dyDescent="0.3">
      <c r="A5764">
        <v>975349</v>
      </c>
      <c r="B5764" t="s">
        <v>38767</v>
      </c>
      <c r="C5764" t="s">
        <v>38768</v>
      </c>
      <c r="D5764" t="s">
        <v>38769</v>
      </c>
      <c r="E5764" t="s">
        <v>140</v>
      </c>
      <c r="F5764" t="s">
        <v>1054</v>
      </c>
      <c r="G5764" t="s">
        <v>43</v>
      </c>
      <c r="H5764" t="s">
        <v>40246</v>
      </c>
      <c r="I5764" t="s">
        <v>40247</v>
      </c>
      <c r="J5764" t="s">
        <v>40248</v>
      </c>
      <c r="K5764">
        <v>34</v>
      </c>
      <c r="L5764" t="s">
        <v>40249</v>
      </c>
      <c r="N5764" t="s">
        <v>31</v>
      </c>
      <c r="O5764" t="s">
        <v>6822</v>
      </c>
      <c r="Q5764" t="s">
        <v>33</v>
      </c>
      <c r="R5764" t="s">
        <v>34</v>
      </c>
      <c r="S5764" t="s">
        <v>38774</v>
      </c>
      <c r="T5764" t="s">
        <v>7705</v>
      </c>
      <c r="W5764" t="s">
        <v>40250</v>
      </c>
    </row>
    <row r="5765" spans="1:24" x14ac:dyDescent="0.3">
      <c r="A5765">
        <v>975352</v>
      </c>
      <c r="B5765">
        <v>328992</v>
      </c>
      <c r="C5765" t="s">
        <v>11679</v>
      </c>
      <c r="D5765" t="s">
        <v>11680</v>
      </c>
      <c r="E5765" t="s">
        <v>425</v>
      </c>
      <c r="F5765" t="s">
        <v>292</v>
      </c>
      <c r="G5765" t="s">
        <v>27</v>
      </c>
      <c r="H5765" t="s">
        <v>40251</v>
      </c>
      <c r="J5765" t="s">
        <v>40252</v>
      </c>
      <c r="N5765" t="s">
        <v>31</v>
      </c>
      <c r="R5765" t="s">
        <v>78</v>
      </c>
      <c r="S5765" t="s">
        <v>11685</v>
      </c>
      <c r="T5765" t="s">
        <v>11686</v>
      </c>
      <c r="W5765" t="s">
        <v>40253</v>
      </c>
    </row>
    <row r="5766" spans="1:24" x14ac:dyDescent="0.3">
      <c r="A5766">
        <v>975353</v>
      </c>
      <c r="B5766" t="s">
        <v>40254</v>
      </c>
      <c r="C5766" t="s">
        <v>40255</v>
      </c>
      <c r="D5766" t="s">
        <v>40256</v>
      </c>
      <c r="E5766" t="s">
        <v>140</v>
      </c>
      <c r="F5766" t="s">
        <v>3719</v>
      </c>
      <c r="G5766" t="s">
        <v>43</v>
      </c>
      <c r="H5766" t="s">
        <v>40257</v>
      </c>
      <c r="I5766" t="s">
        <v>40258</v>
      </c>
      <c r="J5766" t="s">
        <v>40259</v>
      </c>
      <c r="K5766">
        <v>127</v>
      </c>
      <c r="N5766" t="s">
        <v>31</v>
      </c>
      <c r="O5766" t="s">
        <v>1411</v>
      </c>
      <c r="Q5766" t="s">
        <v>33</v>
      </c>
      <c r="R5766" t="s">
        <v>34</v>
      </c>
      <c r="S5766" t="s">
        <v>40260</v>
      </c>
      <c r="W5766" t="s">
        <v>40261</v>
      </c>
      <c r="X5766" t="s">
        <v>38</v>
      </c>
    </row>
    <row r="5767" spans="1:24" x14ac:dyDescent="0.3">
      <c r="A5767">
        <v>975354</v>
      </c>
      <c r="B5767">
        <v>168704</v>
      </c>
      <c r="C5767" t="s">
        <v>40262</v>
      </c>
      <c r="D5767" t="s">
        <v>40263</v>
      </c>
      <c r="F5767" t="s">
        <v>441</v>
      </c>
      <c r="G5767" t="s">
        <v>27</v>
      </c>
      <c r="H5767" t="s">
        <v>40264</v>
      </c>
      <c r="I5767" t="s">
        <v>40265</v>
      </c>
      <c r="J5767" t="s">
        <v>40266</v>
      </c>
      <c r="K5767">
        <v>92</v>
      </c>
      <c r="L5767" t="s">
        <v>2361</v>
      </c>
      <c r="N5767" t="s">
        <v>31</v>
      </c>
      <c r="O5767" t="s">
        <v>1548</v>
      </c>
      <c r="Q5767" t="s">
        <v>33</v>
      </c>
      <c r="R5767" t="s">
        <v>34</v>
      </c>
      <c r="S5767" t="s">
        <v>40267</v>
      </c>
      <c r="W5767" t="s">
        <v>40268</v>
      </c>
      <c r="X5767" t="s">
        <v>60</v>
      </c>
    </row>
    <row r="5768" spans="1:24" x14ac:dyDescent="0.3">
      <c r="A5768">
        <v>975355</v>
      </c>
      <c r="B5768">
        <v>220449</v>
      </c>
      <c r="C5768" t="s">
        <v>40269</v>
      </c>
      <c r="D5768" t="s">
        <v>40270</v>
      </c>
      <c r="E5768" t="s">
        <v>1432</v>
      </c>
      <c r="F5768" t="s">
        <v>102</v>
      </c>
      <c r="G5768" t="s">
        <v>27</v>
      </c>
      <c r="H5768" t="s">
        <v>40271</v>
      </c>
      <c r="J5768" t="s">
        <v>40272</v>
      </c>
      <c r="N5768" t="s">
        <v>31</v>
      </c>
      <c r="R5768" t="s">
        <v>78</v>
      </c>
      <c r="S5768" t="s">
        <v>40273</v>
      </c>
      <c r="T5768" t="s">
        <v>29358</v>
      </c>
      <c r="W5768" t="s">
        <v>40274</v>
      </c>
      <c r="X5768" t="s">
        <v>38</v>
      </c>
    </row>
    <row r="5769" spans="1:24" x14ac:dyDescent="0.3">
      <c r="A5769">
        <v>975358</v>
      </c>
      <c r="B5769" t="s">
        <v>38228</v>
      </c>
      <c r="C5769" t="s">
        <v>38229</v>
      </c>
      <c r="D5769" t="s">
        <v>38230</v>
      </c>
      <c r="E5769" t="s">
        <v>2632</v>
      </c>
      <c r="F5769" t="s">
        <v>1001</v>
      </c>
      <c r="G5769" t="s">
        <v>27</v>
      </c>
      <c r="H5769" t="s">
        <v>40275</v>
      </c>
      <c r="I5769" t="s">
        <v>40276</v>
      </c>
      <c r="J5769" t="s">
        <v>40277</v>
      </c>
      <c r="K5769">
        <v>12</v>
      </c>
      <c r="L5769" t="s">
        <v>40278</v>
      </c>
      <c r="N5769" t="s">
        <v>31</v>
      </c>
      <c r="O5769" t="s">
        <v>32</v>
      </c>
      <c r="Q5769" t="s">
        <v>33</v>
      </c>
      <c r="R5769" t="s">
        <v>34</v>
      </c>
      <c r="S5769" t="s">
        <v>38234</v>
      </c>
      <c r="T5769" t="s">
        <v>1698</v>
      </c>
      <c r="W5769" t="s">
        <v>40278</v>
      </c>
      <c r="X5769" t="s">
        <v>38</v>
      </c>
    </row>
    <row r="5770" spans="1:24" x14ac:dyDescent="0.3">
      <c r="A5770">
        <v>975359</v>
      </c>
      <c r="B5770" t="s">
        <v>40279</v>
      </c>
      <c r="C5770" t="s">
        <v>40280</v>
      </c>
      <c r="D5770" t="s">
        <v>40281</v>
      </c>
      <c r="E5770" t="s">
        <v>140</v>
      </c>
      <c r="F5770" t="s">
        <v>42</v>
      </c>
      <c r="G5770" t="s">
        <v>27</v>
      </c>
      <c r="H5770" t="s">
        <v>40282</v>
      </c>
      <c r="I5770" t="s">
        <v>40283</v>
      </c>
      <c r="J5770" t="s">
        <v>40284</v>
      </c>
      <c r="K5770">
        <v>11</v>
      </c>
      <c r="L5770" t="s">
        <v>40285</v>
      </c>
      <c r="N5770" t="s">
        <v>31</v>
      </c>
      <c r="O5770" t="s">
        <v>1548</v>
      </c>
      <c r="Q5770" t="s">
        <v>33</v>
      </c>
      <c r="R5770" t="s">
        <v>34</v>
      </c>
      <c r="S5770" t="s">
        <v>40286</v>
      </c>
      <c r="T5770" t="s">
        <v>20756</v>
      </c>
      <c r="W5770" t="s">
        <v>40287</v>
      </c>
      <c r="X5770" t="s">
        <v>38</v>
      </c>
    </row>
    <row r="5771" spans="1:24" x14ac:dyDescent="0.3">
      <c r="A5771">
        <v>975362</v>
      </c>
      <c r="B5771">
        <v>321820</v>
      </c>
      <c r="C5771" t="s">
        <v>34255</v>
      </c>
      <c r="D5771" t="s">
        <v>34256</v>
      </c>
      <c r="F5771" t="s">
        <v>1156</v>
      </c>
      <c r="G5771" t="s">
        <v>27</v>
      </c>
      <c r="H5771" t="s">
        <v>40288</v>
      </c>
      <c r="I5771" t="s">
        <v>40289</v>
      </c>
      <c r="J5771" t="s">
        <v>40290</v>
      </c>
      <c r="K5771">
        <v>43</v>
      </c>
      <c r="N5771" t="s">
        <v>31</v>
      </c>
      <c r="O5771" t="s">
        <v>1411</v>
      </c>
      <c r="Q5771" t="s">
        <v>33</v>
      </c>
      <c r="R5771" t="s">
        <v>34</v>
      </c>
      <c r="S5771" t="s">
        <v>34260</v>
      </c>
      <c r="T5771" t="s">
        <v>7220</v>
      </c>
      <c r="W5771" t="s">
        <v>108</v>
      </c>
      <c r="X5771" t="s">
        <v>60</v>
      </c>
    </row>
    <row r="5772" spans="1:24" x14ac:dyDescent="0.3">
      <c r="A5772">
        <v>975363</v>
      </c>
      <c r="B5772">
        <v>268090</v>
      </c>
      <c r="C5772" t="s">
        <v>40291</v>
      </c>
      <c r="D5772" t="s">
        <v>40292</v>
      </c>
      <c r="F5772" t="s">
        <v>947</v>
      </c>
      <c r="G5772" t="s">
        <v>27</v>
      </c>
      <c r="H5772" t="s">
        <v>40293</v>
      </c>
      <c r="I5772" t="s">
        <v>40294</v>
      </c>
      <c r="J5772" t="s">
        <v>40295</v>
      </c>
      <c r="K5772">
        <v>43</v>
      </c>
      <c r="L5772" t="s">
        <v>28331</v>
      </c>
      <c r="N5772" t="s">
        <v>31</v>
      </c>
      <c r="O5772" t="s">
        <v>3295</v>
      </c>
      <c r="Q5772" t="s">
        <v>119</v>
      </c>
      <c r="R5772" t="s">
        <v>120</v>
      </c>
      <c r="S5772" t="s">
        <v>40296</v>
      </c>
      <c r="T5772" t="s">
        <v>717</v>
      </c>
      <c r="W5772" t="s">
        <v>40297</v>
      </c>
      <c r="X5772" t="s">
        <v>60</v>
      </c>
    </row>
    <row r="5773" spans="1:24" x14ac:dyDescent="0.3">
      <c r="A5773">
        <v>975365</v>
      </c>
      <c r="B5773" t="s">
        <v>20991</v>
      </c>
      <c r="C5773" t="s">
        <v>20992</v>
      </c>
      <c r="D5773" t="s">
        <v>20993</v>
      </c>
      <c r="F5773" t="s">
        <v>738</v>
      </c>
      <c r="G5773" t="s">
        <v>43</v>
      </c>
      <c r="H5773" t="s">
        <v>40298</v>
      </c>
      <c r="I5773" t="s">
        <v>40299</v>
      </c>
      <c r="J5773" t="s">
        <v>40300</v>
      </c>
      <c r="K5773">
        <v>14</v>
      </c>
      <c r="N5773" t="s">
        <v>31</v>
      </c>
      <c r="O5773" t="s">
        <v>3295</v>
      </c>
      <c r="Q5773" t="s">
        <v>119</v>
      </c>
      <c r="R5773" t="s">
        <v>120</v>
      </c>
      <c r="S5773" t="s">
        <v>20997</v>
      </c>
      <c r="T5773" t="s">
        <v>19259</v>
      </c>
      <c r="W5773" t="s">
        <v>33488</v>
      </c>
      <c r="X5773" t="s">
        <v>60</v>
      </c>
    </row>
    <row r="5774" spans="1:24" x14ac:dyDescent="0.3">
      <c r="A5774">
        <v>975366</v>
      </c>
      <c r="B5774">
        <v>325949</v>
      </c>
      <c r="C5774" t="s">
        <v>31483</v>
      </c>
      <c r="D5774" t="s">
        <v>31484</v>
      </c>
      <c r="E5774" t="s">
        <v>195</v>
      </c>
      <c r="F5774" t="s">
        <v>6221</v>
      </c>
      <c r="G5774" t="s">
        <v>43</v>
      </c>
      <c r="H5774" t="s">
        <v>40301</v>
      </c>
      <c r="J5774" t="s">
        <v>40302</v>
      </c>
      <c r="N5774" t="s">
        <v>31</v>
      </c>
      <c r="R5774" t="s">
        <v>78</v>
      </c>
      <c r="S5774" t="s">
        <v>31488</v>
      </c>
      <c r="T5774" t="s">
        <v>15256</v>
      </c>
      <c r="W5774" t="s">
        <v>40303</v>
      </c>
    </row>
    <row r="5775" spans="1:24" x14ac:dyDescent="0.3">
      <c r="A5775">
        <v>975368</v>
      </c>
      <c r="B5775">
        <v>53874</v>
      </c>
      <c r="C5775" t="s">
        <v>40304</v>
      </c>
      <c r="D5775" t="s">
        <v>40305</v>
      </c>
      <c r="F5775" t="s">
        <v>84</v>
      </c>
      <c r="G5775" t="s">
        <v>27</v>
      </c>
      <c r="H5775" t="s">
        <v>40306</v>
      </c>
      <c r="I5775" t="s">
        <v>40307</v>
      </c>
      <c r="J5775" t="s">
        <v>40308</v>
      </c>
      <c r="K5775">
        <v>57</v>
      </c>
      <c r="N5775" t="s">
        <v>31</v>
      </c>
      <c r="O5775" t="s">
        <v>1411</v>
      </c>
      <c r="R5775" t="s">
        <v>903</v>
      </c>
      <c r="S5775" t="s">
        <v>40309</v>
      </c>
      <c r="W5775" t="s">
        <v>40310</v>
      </c>
      <c r="X5775" t="s">
        <v>38</v>
      </c>
    </row>
    <row r="5776" spans="1:24" x14ac:dyDescent="0.3">
      <c r="A5776">
        <v>975370</v>
      </c>
      <c r="B5776">
        <v>166443</v>
      </c>
      <c r="C5776" t="s">
        <v>6839</v>
      </c>
      <c r="D5776" t="s">
        <v>6840</v>
      </c>
      <c r="F5776" t="s">
        <v>219</v>
      </c>
      <c r="G5776" t="s">
        <v>27</v>
      </c>
      <c r="H5776" t="s">
        <v>40311</v>
      </c>
      <c r="I5776" t="s">
        <v>40312</v>
      </c>
      <c r="J5776" t="s">
        <v>40313</v>
      </c>
      <c r="K5776">
        <v>25</v>
      </c>
      <c r="L5776" t="s">
        <v>1303</v>
      </c>
      <c r="N5776" t="s">
        <v>31</v>
      </c>
      <c r="O5776" t="s">
        <v>332</v>
      </c>
      <c r="R5776" t="s">
        <v>903</v>
      </c>
      <c r="S5776" t="s">
        <v>6844</v>
      </c>
      <c r="T5776" t="s">
        <v>36</v>
      </c>
      <c r="W5776" t="s">
        <v>7319</v>
      </c>
      <c r="X5776" t="s">
        <v>60</v>
      </c>
    </row>
    <row r="5777" spans="1:24" x14ac:dyDescent="0.3">
      <c r="A5777">
        <v>975371</v>
      </c>
      <c r="B5777" t="s">
        <v>40314</v>
      </c>
      <c r="C5777" t="s">
        <v>40315</v>
      </c>
      <c r="D5777" t="s">
        <v>40316</v>
      </c>
      <c r="E5777" t="s">
        <v>195</v>
      </c>
      <c r="F5777" t="s">
        <v>248</v>
      </c>
      <c r="G5777" t="s">
        <v>27</v>
      </c>
      <c r="H5777" t="s">
        <v>40317</v>
      </c>
      <c r="J5777" t="s">
        <v>40318</v>
      </c>
      <c r="N5777" t="s">
        <v>31</v>
      </c>
      <c r="R5777" t="s">
        <v>78</v>
      </c>
      <c r="S5777" t="s">
        <v>40319</v>
      </c>
      <c r="W5777" t="s">
        <v>40320</v>
      </c>
    </row>
    <row r="5778" spans="1:24" x14ac:dyDescent="0.3">
      <c r="A5778">
        <v>975373</v>
      </c>
      <c r="B5778" t="s">
        <v>40321</v>
      </c>
      <c r="C5778" t="s">
        <v>40322</v>
      </c>
      <c r="D5778" t="s">
        <v>40323</v>
      </c>
      <c r="F5778" t="s">
        <v>441</v>
      </c>
      <c r="G5778" t="s">
        <v>43</v>
      </c>
      <c r="H5778" t="s">
        <v>40324</v>
      </c>
      <c r="I5778" t="s">
        <v>40325</v>
      </c>
      <c r="J5778" t="s">
        <v>40326</v>
      </c>
      <c r="K5778">
        <v>63</v>
      </c>
      <c r="L5778" t="s">
        <v>1160</v>
      </c>
      <c r="N5778" t="s">
        <v>31</v>
      </c>
      <c r="O5778" t="s">
        <v>6822</v>
      </c>
      <c r="Q5778" t="s">
        <v>33</v>
      </c>
      <c r="R5778" t="s">
        <v>34</v>
      </c>
      <c r="S5778" t="s">
        <v>40327</v>
      </c>
      <c r="W5778" t="s">
        <v>40328</v>
      </c>
      <c r="X5778" t="s">
        <v>38</v>
      </c>
    </row>
    <row r="5779" spans="1:24" x14ac:dyDescent="0.3">
      <c r="A5779">
        <v>975375</v>
      </c>
      <c r="B5779" t="s">
        <v>40329</v>
      </c>
      <c r="C5779" t="s">
        <v>40330</v>
      </c>
      <c r="D5779" t="s">
        <v>40331</v>
      </c>
      <c r="E5779" t="s">
        <v>1284</v>
      </c>
      <c r="F5779" t="s">
        <v>507</v>
      </c>
      <c r="G5779" t="s">
        <v>43</v>
      </c>
      <c r="H5779" t="s">
        <v>40332</v>
      </c>
      <c r="I5779" t="s">
        <v>40333</v>
      </c>
      <c r="J5779" t="s">
        <v>40334</v>
      </c>
      <c r="K5779">
        <v>54</v>
      </c>
      <c r="L5779" t="s">
        <v>5748</v>
      </c>
      <c r="N5779" t="s">
        <v>31</v>
      </c>
      <c r="O5779" t="s">
        <v>1411</v>
      </c>
      <c r="Q5779" t="s">
        <v>33</v>
      </c>
      <c r="R5779" t="s">
        <v>34</v>
      </c>
      <c r="S5779" t="s">
        <v>40335</v>
      </c>
      <c r="T5779" t="s">
        <v>390</v>
      </c>
      <c r="W5779" t="s">
        <v>40336</v>
      </c>
      <c r="X5779" t="s">
        <v>38</v>
      </c>
    </row>
    <row r="5780" spans="1:24" x14ac:dyDescent="0.3">
      <c r="A5780">
        <v>975376</v>
      </c>
      <c r="B5780" t="s">
        <v>40337</v>
      </c>
      <c r="C5780" t="s">
        <v>40338</v>
      </c>
      <c r="D5780" t="s">
        <v>40339</v>
      </c>
      <c r="F5780" t="s">
        <v>141</v>
      </c>
      <c r="G5780" t="s">
        <v>43</v>
      </c>
      <c r="H5780" t="s">
        <v>40340</v>
      </c>
      <c r="I5780" t="s">
        <v>40341</v>
      </c>
      <c r="J5780" t="s">
        <v>40342</v>
      </c>
      <c r="K5780">
        <v>47</v>
      </c>
      <c r="L5780" t="s">
        <v>2321</v>
      </c>
      <c r="N5780" t="s">
        <v>31</v>
      </c>
      <c r="O5780" t="s">
        <v>1548</v>
      </c>
      <c r="Q5780" t="s">
        <v>33</v>
      </c>
      <c r="R5780" t="s">
        <v>34</v>
      </c>
      <c r="S5780" t="s">
        <v>40343</v>
      </c>
      <c r="W5780" t="s">
        <v>9050</v>
      </c>
      <c r="X5780" t="s">
        <v>38</v>
      </c>
    </row>
    <row r="5781" spans="1:24" x14ac:dyDescent="0.3">
      <c r="A5781">
        <v>975377</v>
      </c>
      <c r="B5781" t="s">
        <v>40314</v>
      </c>
      <c r="C5781" t="s">
        <v>40315</v>
      </c>
      <c r="D5781" t="s">
        <v>40316</v>
      </c>
      <c r="E5781" t="s">
        <v>195</v>
      </c>
      <c r="F5781" t="s">
        <v>248</v>
      </c>
      <c r="G5781" t="s">
        <v>27</v>
      </c>
      <c r="H5781" t="s">
        <v>40344</v>
      </c>
      <c r="I5781" t="s">
        <v>40345</v>
      </c>
      <c r="J5781" t="s">
        <v>40346</v>
      </c>
      <c r="K5781">
        <v>41</v>
      </c>
      <c r="N5781" t="s">
        <v>31</v>
      </c>
      <c r="O5781" t="s">
        <v>32</v>
      </c>
      <c r="Q5781" t="s">
        <v>33</v>
      </c>
      <c r="R5781" t="s">
        <v>34</v>
      </c>
      <c r="S5781" t="s">
        <v>40319</v>
      </c>
      <c r="W5781" t="s">
        <v>40320</v>
      </c>
      <c r="X5781" t="s">
        <v>38</v>
      </c>
    </row>
    <row r="5782" spans="1:24" x14ac:dyDescent="0.3">
      <c r="A5782">
        <v>975378</v>
      </c>
      <c r="B5782" t="s">
        <v>40347</v>
      </c>
      <c r="C5782" t="s">
        <v>40348</v>
      </c>
      <c r="D5782" t="s">
        <v>40349</v>
      </c>
      <c r="E5782" t="s">
        <v>185</v>
      </c>
      <c r="F5782" t="s">
        <v>920</v>
      </c>
      <c r="G5782" t="s">
        <v>27</v>
      </c>
      <c r="H5782" t="s">
        <v>40350</v>
      </c>
      <c r="I5782" t="s">
        <v>40351</v>
      </c>
      <c r="J5782" t="s">
        <v>40352</v>
      </c>
      <c r="K5782">
        <v>38</v>
      </c>
      <c r="N5782" t="s">
        <v>31</v>
      </c>
      <c r="O5782" t="s">
        <v>32</v>
      </c>
      <c r="Q5782" t="s">
        <v>33</v>
      </c>
      <c r="R5782" t="s">
        <v>34</v>
      </c>
      <c r="S5782" t="s">
        <v>40353</v>
      </c>
      <c r="W5782" t="s">
        <v>40354</v>
      </c>
      <c r="X5782" t="s">
        <v>38</v>
      </c>
    </row>
    <row r="5783" spans="1:24" x14ac:dyDescent="0.3">
      <c r="A5783">
        <v>975379</v>
      </c>
      <c r="B5783">
        <v>82941</v>
      </c>
      <c r="C5783" t="s">
        <v>40355</v>
      </c>
      <c r="D5783" t="s">
        <v>40356</v>
      </c>
      <c r="E5783" t="s">
        <v>140</v>
      </c>
      <c r="F5783" t="s">
        <v>630</v>
      </c>
      <c r="G5783" t="s">
        <v>27</v>
      </c>
      <c r="H5783" t="s">
        <v>40357</v>
      </c>
      <c r="I5783" t="s">
        <v>40358</v>
      </c>
      <c r="J5783" t="s">
        <v>40359</v>
      </c>
      <c r="K5783">
        <v>21</v>
      </c>
      <c r="L5783" t="s">
        <v>40360</v>
      </c>
      <c r="N5783" t="s">
        <v>31</v>
      </c>
      <c r="O5783" t="s">
        <v>3295</v>
      </c>
      <c r="Q5783" t="s">
        <v>1586</v>
      </c>
      <c r="R5783" t="s">
        <v>1587</v>
      </c>
      <c r="S5783" t="s">
        <v>40361</v>
      </c>
      <c r="W5783" t="s">
        <v>40362</v>
      </c>
      <c r="X5783" t="s">
        <v>60</v>
      </c>
    </row>
    <row r="5784" spans="1:24" x14ac:dyDescent="0.3">
      <c r="A5784">
        <v>975381</v>
      </c>
      <c r="B5784" t="s">
        <v>40363</v>
      </c>
      <c r="C5784" t="s">
        <v>40364</v>
      </c>
      <c r="D5784" t="s">
        <v>40365</v>
      </c>
      <c r="F5784" t="s">
        <v>970</v>
      </c>
      <c r="G5784" t="s">
        <v>27</v>
      </c>
      <c r="H5784" t="s">
        <v>40366</v>
      </c>
      <c r="I5784" t="s">
        <v>40367</v>
      </c>
      <c r="J5784" t="s">
        <v>40368</v>
      </c>
      <c r="K5784">
        <v>34</v>
      </c>
      <c r="N5784" t="s">
        <v>31</v>
      </c>
      <c r="O5784" t="s">
        <v>32</v>
      </c>
      <c r="Q5784" t="s">
        <v>33</v>
      </c>
      <c r="R5784" t="s">
        <v>34</v>
      </c>
      <c r="S5784" t="s">
        <v>40369</v>
      </c>
      <c r="W5784" t="s">
        <v>40370</v>
      </c>
      <c r="X5784" t="s">
        <v>38</v>
      </c>
    </row>
    <row r="5785" spans="1:24" x14ac:dyDescent="0.3">
      <c r="A5785">
        <v>975382</v>
      </c>
      <c r="B5785" t="s">
        <v>40371</v>
      </c>
      <c r="C5785" t="s">
        <v>40372</v>
      </c>
      <c r="D5785" t="s">
        <v>40373</v>
      </c>
      <c r="F5785" t="s">
        <v>92</v>
      </c>
      <c r="G5785" t="s">
        <v>27</v>
      </c>
      <c r="H5785" t="s">
        <v>40374</v>
      </c>
      <c r="J5785" t="s">
        <v>40375</v>
      </c>
      <c r="N5785" t="s">
        <v>31</v>
      </c>
      <c r="R5785" t="s">
        <v>78</v>
      </c>
      <c r="S5785" t="s">
        <v>40376</v>
      </c>
      <c r="T5785" t="s">
        <v>29358</v>
      </c>
      <c r="W5785" t="s">
        <v>11307</v>
      </c>
      <c r="X5785" t="s">
        <v>38</v>
      </c>
    </row>
    <row r="5786" spans="1:24" x14ac:dyDescent="0.3">
      <c r="A5786">
        <v>975386</v>
      </c>
      <c r="B5786">
        <v>69550</v>
      </c>
      <c r="C5786" t="s">
        <v>40377</v>
      </c>
      <c r="D5786" t="s">
        <v>40378</v>
      </c>
      <c r="E5786" t="s">
        <v>195</v>
      </c>
      <c r="F5786" t="s">
        <v>196</v>
      </c>
      <c r="G5786" t="s">
        <v>43</v>
      </c>
      <c r="H5786" t="s">
        <v>40379</v>
      </c>
      <c r="I5786" t="s">
        <v>40380</v>
      </c>
      <c r="J5786" t="s">
        <v>40381</v>
      </c>
      <c r="K5786">
        <v>57</v>
      </c>
      <c r="N5786" t="s">
        <v>31</v>
      </c>
      <c r="O5786" t="s">
        <v>32</v>
      </c>
      <c r="Q5786" t="s">
        <v>33</v>
      </c>
      <c r="R5786" t="s">
        <v>34</v>
      </c>
      <c r="S5786" t="s">
        <v>40382</v>
      </c>
      <c r="T5786" t="s">
        <v>540</v>
      </c>
      <c r="W5786" t="s">
        <v>40383</v>
      </c>
      <c r="X5786" t="s">
        <v>60</v>
      </c>
    </row>
    <row r="5787" spans="1:24" x14ac:dyDescent="0.3">
      <c r="A5787">
        <v>975387</v>
      </c>
      <c r="B5787" t="s">
        <v>40384</v>
      </c>
      <c r="C5787" t="s">
        <v>40385</v>
      </c>
      <c r="D5787" t="s">
        <v>40386</v>
      </c>
      <c r="E5787" t="s">
        <v>195</v>
      </c>
      <c r="F5787" t="s">
        <v>1610</v>
      </c>
      <c r="G5787" t="s">
        <v>43</v>
      </c>
      <c r="H5787" t="s">
        <v>40387</v>
      </c>
      <c r="I5787" t="s">
        <v>40387</v>
      </c>
      <c r="J5787" t="s">
        <v>40388</v>
      </c>
      <c r="K5787">
        <v>0</v>
      </c>
      <c r="N5787" t="s">
        <v>31</v>
      </c>
      <c r="O5787" t="s">
        <v>3295</v>
      </c>
      <c r="Q5787" t="s">
        <v>33</v>
      </c>
      <c r="R5787" t="s">
        <v>34</v>
      </c>
      <c r="S5787" t="s">
        <v>40389</v>
      </c>
      <c r="T5787" t="s">
        <v>3312</v>
      </c>
      <c r="W5787" t="s">
        <v>40390</v>
      </c>
    </row>
    <row r="5788" spans="1:24" x14ac:dyDescent="0.3">
      <c r="A5788">
        <v>975388</v>
      </c>
      <c r="B5788">
        <v>246811</v>
      </c>
      <c r="C5788" t="s">
        <v>40391</v>
      </c>
      <c r="D5788" t="s">
        <v>40392</v>
      </c>
      <c r="F5788" t="s">
        <v>112</v>
      </c>
      <c r="G5788" t="s">
        <v>27</v>
      </c>
      <c r="H5788" t="s">
        <v>40393</v>
      </c>
      <c r="I5788" t="s">
        <v>40394</v>
      </c>
      <c r="J5788" t="s">
        <v>40395</v>
      </c>
      <c r="K5788">
        <v>135</v>
      </c>
      <c r="L5788" t="s">
        <v>40396</v>
      </c>
      <c r="N5788" t="s">
        <v>31</v>
      </c>
      <c r="O5788" t="s">
        <v>1411</v>
      </c>
      <c r="Q5788" t="s">
        <v>33</v>
      </c>
      <c r="R5788" t="s">
        <v>34</v>
      </c>
      <c r="S5788" t="s">
        <v>40397</v>
      </c>
      <c r="T5788" t="s">
        <v>40398</v>
      </c>
      <c r="W5788" t="s">
        <v>2785</v>
      </c>
      <c r="X5788" t="s">
        <v>38</v>
      </c>
    </row>
    <row r="5789" spans="1:24" x14ac:dyDescent="0.3">
      <c r="A5789">
        <v>975391</v>
      </c>
      <c r="B5789" t="s">
        <v>40399</v>
      </c>
      <c r="C5789" t="s">
        <v>40400</v>
      </c>
      <c r="D5789" t="s">
        <v>40401</v>
      </c>
      <c r="F5789" t="s">
        <v>356</v>
      </c>
      <c r="G5789" t="s">
        <v>27</v>
      </c>
      <c r="H5789" t="s">
        <v>40402</v>
      </c>
      <c r="I5789" t="s">
        <v>40403</v>
      </c>
      <c r="J5789" t="s">
        <v>40404</v>
      </c>
      <c r="K5789">
        <v>135</v>
      </c>
      <c r="L5789" t="s">
        <v>40405</v>
      </c>
      <c r="N5789" t="s">
        <v>31</v>
      </c>
      <c r="O5789" t="s">
        <v>3295</v>
      </c>
      <c r="Q5789" t="s">
        <v>33</v>
      </c>
      <c r="R5789" t="s">
        <v>34</v>
      </c>
      <c r="S5789" t="s">
        <v>40406</v>
      </c>
      <c r="T5789" t="s">
        <v>9304</v>
      </c>
      <c r="W5789" t="s">
        <v>40407</v>
      </c>
      <c r="X5789" t="s">
        <v>38</v>
      </c>
    </row>
    <row r="5790" spans="1:24" x14ac:dyDescent="0.3">
      <c r="A5790">
        <v>975392</v>
      </c>
      <c r="B5790" t="s">
        <v>40408</v>
      </c>
      <c r="C5790" t="s">
        <v>40409</v>
      </c>
      <c r="D5790" t="s">
        <v>40410</v>
      </c>
      <c r="E5790" t="s">
        <v>101</v>
      </c>
      <c r="F5790" t="s">
        <v>562</v>
      </c>
      <c r="G5790" t="s">
        <v>27</v>
      </c>
      <c r="H5790" t="s">
        <v>40411</v>
      </c>
      <c r="J5790" t="s">
        <v>40412</v>
      </c>
      <c r="N5790" t="s">
        <v>31</v>
      </c>
      <c r="R5790" t="s">
        <v>78</v>
      </c>
      <c r="S5790" t="s">
        <v>40413</v>
      </c>
      <c r="T5790" t="s">
        <v>40414</v>
      </c>
      <c r="W5790" t="s">
        <v>40415</v>
      </c>
    </row>
    <row r="5791" spans="1:24" x14ac:dyDescent="0.3">
      <c r="A5791">
        <v>975393</v>
      </c>
      <c r="B5791">
        <v>145956</v>
      </c>
      <c r="C5791" t="s">
        <v>40416</v>
      </c>
      <c r="D5791" t="s">
        <v>40417</v>
      </c>
      <c r="E5791" t="s">
        <v>195</v>
      </c>
      <c r="F5791" t="s">
        <v>1610</v>
      </c>
      <c r="G5791" t="s">
        <v>27</v>
      </c>
      <c r="H5791" t="s">
        <v>40418</v>
      </c>
      <c r="I5791" t="s">
        <v>40419</v>
      </c>
      <c r="J5791" t="s">
        <v>40420</v>
      </c>
      <c r="K5791">
        <v>132</v>
      </c>
      <c r="N5791" t="s">
        <v>31</v>
      </c>
      <c r="O5791" t="s">
        <v>1411</v>
      </c>
      <c r="Q5791" t="s">
        <v>33</v>
      </c>
      <c r="R5791" t="s">
        <v>34</v>
      </c>
      <c r="S5791" t="s">
        <v>40421</v>
      </c>
      <c r="W5791" t="s">
        <v>6609</v>
      </c>
      <c r="X5791" t="s">
        <v>38</v>
      </c>
    </row>
    <row r="5792" spans="1:24" x14ac:dyDescent="0.3">
      <c r="A5792">
        <v>975396</v>
      </c>
      <c r="B5792" t="s">
        <v>40422</v>
      </c>
      <c r="C5792" t="s">
        <v>40423</v>
      </c>
      <c r="D5792" t="s">
        <v>40424</v>
      </c>
      <c r="E5792" t="s">
        <v>195</v>
      </c>
      <c r="F5792" t="s">
        <v>1009</v>
      </c>
      <c r="G5792" t="s">
        <v>43</v>
      </c>
      <c r="H5792" t="s">
        <v>40425</v>
      </c>
      <c r="I5792" t="s">
        <v>40426</v>
      </c>
      <c r="J5792" t="s">
        <v>40427</v>
      </c>
      <c r="K5792">
        <v>160</v>
      </c>
      <c r="N5792" t="s">
        <v>31</v>
      </c>
      <c r="O5792" t="s">
        <v>1411</v>
      </c>
      <c r="Q5792" t="s">
        <v>33</v>
      </c>
      <c r="R5792" t="s">
        <v>34</v>
      </c>
      <c r="S5792" t="s">
        <v>40428</v>
      </c>
      <c r="T5792" t="s">
        <v>40429</v>
      </c>
      <c r="W5792" t="s">
        <v>40430</v>
      </c>
      <c r="X5792" t="s">
        <v>38</v>
      </c>
    </row>
    <row r="5793" spans="1:24" x14ac:dyDescent="0.3">
      <c r="A5793">
        <v>975398</v>
      </c>
      <c r="B5793">
        <v>84947</v>
      </c>
      <c r="C5793" t="s">
        <v>40431</v>
      </c>
      <c r="D5793" t="s">
        <v>40432</v>
      </c>
      <c r="E5793" t="s">
        <v>195</v>
      </c>
      <c r="F5793" t="s">
        <v>40433</v>
      </c>
      <c r="G5793" t="s">
        <v>27</v>
      </c>
      <c r="H5793" t="s">
        <v>40434</v>
      </c>
      <c r="I5793" t="s">
        <v>40435</v>
      </c>
      <c r="J5793" t="s">
        <v>40436</v>
      </c>
      <c r="K5793">
        <v>33</v>
      </c>
      <c r="N5793" t="s">
        <v>31</v>
      </c>
      <c r="O5793" t="s">
        <v>32</v>
      </c>
      <c r="Q5793" t="s">
        <v>33</v>
      </c>
      <c r="R5793" t="s">
        <v>34</v>
      </c>
      <c r="S5793" t="s">
        <v>40437</v>
      </c>
      <c r="T5793" t="s">
        <v>589</v>
      </c>
      <c r="W5793" t="s">
        <v>10730</v>
      </c>
      <c r="X5793" t="s">
        <v>60</v>
      </c>
    </row>
    <row r="5794" spans="1:24" x14ac:dyDescent="0.3">
      <c r="A5794">
        <v>975399</v>
      </c>
      <c r="B5794">
        <v>152197</v>
      </c>
      <c r="C5794" t="s">
        <v>40438</v>
      </c>
      <c r="D5794" t="s">
        <v>40439</v>
      </c>
      <c r="E5794" t="s">
        <v>101</v>
      </c>
      <c r="F5794" t="s">
        <v>1833</v>
      </c>
      <c r="G5794" t="s">
        <v>27</v>
      </c>
      <c r="H5794" t="s">
        <v>40440</v>
      </c>
      <c r="J5794" t="s">
        <v>40441</v>
      </c>
      <c r="N5794" t="s">
        <v>31</v>
      </c>
      <c r="R5794" t="s">
        <v>78</v>
      </c>
      <c r="S5794" t="s">
        <v>40442</v>
      </c>
      <c r="T5794" t="s">
        <v>745</v>
      </c>
      <c r="W5794" t="s">
        <v>880</v>
      </c>
      <c r="X5794" t="s">
        <v>38</v>
      </c>
    </row>
    <row r="5795" spans="1:24" x14ac:dyDescent="0.3">
      <c r="A5795">
        <v>975402</v>
      </c>
      <c r="B5795" t="s">
        <v>40443</v>
      </c>
      <c r="C5795" t="s">
        <v>40444</v>
      </c>
      <c r="D5795" t="s">
        <v>40445</v>
      </c>
      <c r="E5795" t="s">
        <v>425</v>
      </c>
      <c r="F5795" t="s">
        <v>738</v>
      </c>
      <c r="G5795" t="s">
        <v>43</v>
      </c>
      <c r="H5795" t="s">
        <v>40446</v>
      </c>
      <c r="J5795" t="s">
        <v>40447</v>
      </c>
      <c r="N5795" t="s">
        <v>31</v>
      </c>
      <c r="R5795" t="s">
        <v>78</v>
      </c>
      <c r="S5795" t="s">
        <v>40448</v>
      </c>
      <c r="W5795" t="s">
        <v>23345</v>
      </c>
      <c r="X5795" t="s">
        <v>38</v>
      </c>
    </row>
    <row r="5796" spans="1:24" x14ac:dyDescent="0.3">
      <c r="A5796">
        <v>975403</v>
      </c>
      <c r="B5796">
        <v>272514</v>
      </c>
      <c r="C5796" t="s">
        <v>39624</v>
      </c>
      <c r="D5796" t="s">
        <v>39625</v>
      </c>
      <c r="F5796" t="s">
        <v>92</v>
      </c>
      <c r="G5796" t="s">
        <v>43</v>
      </c>
      <c r="H5796" t="s">
        <v>40449</v>
      </c>
      <c r="J5796" t="s">
        <v>40450</v>
      </c>
      <c r="N5796" t="s">
        <v>31</v>
      </c>
      <c r="R5796" t="s">
        <v>78</v>
      </c>
      <c r="S5796" t="s">
        <v>39629</v>
      </c>
      <c r="W5796" t="s">
        <v>11607</v>
      </c>
      <c r="X5796" t="s">
        <v>38</v>
      </c>
    </row>
    <row r="5797" spans="1:24" x14ac:dyDescent="0.3">
      <c r="A5797">
        <v>975405</v>
      </c>
      <c r="B5797" t="s">
        <v>38767</v>
      </c>
      <c r="C5797" t="s">
        <v>38768</v>
      </c>
      <c r="D5797" t="s">
        <v>38769</v>
      </c>
      <c r="E5797" t="s">
        <v>140</v>
      </c>
      <c r="F5797" t="s">
        <v>1054</v>
      </c>
      <c r="G5797" t="s">
        <v>43</v>
      </c>
      <c r="H5797" t="s">
        <v>40451</v>
      </c>
      <c r="J5797" t="s">
        <v>40452</v>
      </c>
      <c r="N5797" t="s">
        <v>31</v>
      </c>
      <c r="R5797" t="s">
        <v>78</v>
      </c>
      <c r="S5797" t="s">
        <v>38774</v>
      </c>
      <c r="T5797" t="s">
        <v>7705</v>
      </c>
      <c r="W5797" t="s">
        <v>40250</v>
      </c>
      <c r="X5797" t="s">
        <v>38</v>
      </c>
    </row>
    <row r="5798" spans="1:24" x14ac:dyDescent="0.3">
      <c r="A5798">
        <v>975406</v>
      </c>
      <c r="B5798">
        <v>337242</v>
      </c>
      <c r="C5798" t="s">
        <v>40453</v>
      </c>
      <c r="D5798" t="s">
        <v>40454</v>
      </c>
      <c r="F5798" t="s">
        <v>270</v>
      </c>
      <c r="G5798" t="s">
        <v>27</v>
      </c>
      <c r="H5798" t="s">
        <v>40455</v>
      </c>
      <c r="I5798" t="s">
        <v>40456</v>
      </c>
      <c r="J5798" t="s">
        <v>40457</v>
      </c>
      <c r="K5798">
        <v>221</v>
      </c>
      <c r="L5798" t="s">
        <v>40458</v>
      </c>
      <c r="N5798" t="s">
        <v>31</v>
      </c>
      <c r="O5798" t="s">
        <v>1411</v>
      </c>
      <c r="Q5798" t="s">
        <v>33</v>
      </c>
      <c r="R5798" t="s">
        <v>34</v>
      </c>
      <c r="S5798" t="s">
        <v>40459</v>
      </c>
      <c r="W5798" t="s">
        <v>40460</v>
      </c>
      <c r="X5798" t="s">
        <v>38</v>
      </c>
    </row>
    <row r="5799" spans="1:24" x14ac:dyDescent="0.3">
      <c r="A5799">
        <v>975407</v>
      </c>
      <c r="B5799" t="s">
        <v>40461</v>
      </c>
      <c r="C5799" t="s">
        <v>40462</v>
      </c>
      <c r="D5799" t="s">
        <v>40463</v>
      </c>
      <c r="E5799" t="s">
        <v>101</v>
      </c>
      <c r="F5799" t="s">
        <v>947</v>
      </c>
      <c r="G5799" t="s">
        <v>43</v>
      </c>
      <c r="H5799" t="s">
        <v>40464</v>
      </c>
      <c r="I5799" t="s">
        <v>40465</v>
      </c>
      <c r="J5799" t="s">
        <v>40466</v>
      </c>
      <c r="K5799">
        <v>227</v>
      </c>
      <c r="L5799" t="s">
        <v>40467</v>
      </c>
      <c r="N5799" t="s">
        <v>31</v>
      </c>
      <c r="O5799" t="s">
        <v>1411</v>
      </c>
      <c r="Q5799" t="s">
        <v>33</v>
      </c>
      <c r="R5799" t="s">
        <v>34</v>
      </c>
      <c r="S5799" t="s">
        <v>40468</v>
      </c>
      <c r="T5799" t="s">
        <v>40469</v>
      </c>
      <c r="W5799" t="s">
        <v>13146</v>
      </c>
      <c r="X5799" t="s">
        <v>38</v>
      </c>
    </row>
    <row r="5800" spans="1:24" x14ac:dyDescent="0.3">
      <c r="A5800">
        <v>975409</v>
      </c>
      <c r="B5800" t="s">
        <v>40470</v>
      </c>
      <c r="C5800" t="s">
        <v>40471</v>
      </c>
      <c r="D5800" t="s">
        <v>40472</v>
      </c>
      <c r="F5800" t="s">
        <v>562</v>
      </c>
      <c r="G5800" t="s">
        <v>27</v>
      </c>
      <c r="H5800" t="s">
        <v>40473</v>
      </c>
      <c r="J5800" t="s">
        <v>40474</v>
      </c>
      <c r="N5800" t="s">
        <v>31</v>
      </c>
      <c r="R5800" t="s">
        <v>78</v>
      </c>
      <c r="S5800" t="s">
        <v>40475</v>
      </c>
      <c r="W5800" t="s">
        <v>40476</v>
      </c>
      <c r="X5800" t="s">
        <v>38</v>
      </c>
    </row>
    <row r="5801" spans="1:24" x14ac:dyDescent="0.3">
      <c r="A5801">
        <v>975410</v>
      </c>
      <c r="B5801" t="s">
        <v>40477</v>
      </c>
      <c r="C5801" t="s">
        <v>40478</v>
      </c>
      <c r="D5801" t="s">
        <v>40479</v>
      </c>
      <c r="E5801" t="s">
        <v>2632</v>
      </c>
      <c r="F5801" t="s">
        <v>3719</v>
      </c>
      <c r="G5801" t="s">
        <v>27</v>
      </c>
      <c r="H5801" t="s">
        <v>40480</v>
      </c>
      <c r="I5801" t="s">
        <v>40481</v>
      </c>
      <c r="J5801" t="s">
        <v>40482</v>
      </c>
      <c r="K5801">
        <v>49</v>
      </c>
      <c r="N5801" t="s">
        <v>31</v>
      </c>
      <c r="O5801" t="s">
        <v>3295</v>
      </c>
      <c r="Q5801" t="s">
        <v>33</v>
      </c>
      <c r="R5801" t="s">
        <v>34</v>
      </c>
      <c r="S5801" t="s">
        <v>40483</v>
      </c>
      <c r="W5801" t="s">
        <v>40484</v>
      </c>
      <c r="X5801" t="s">
        <v>60</v>
      </c>
    </row>
    <row r="5802" spans="1:24" x14ac:dyDescent="0.3">
      <c r="A5802">
        <v>975412</v>
      </c>
      <c r="B5802">
        <v>164564</v>
      </c>
      <c r="C5802" t="s">
        <v>39055</v>
      </c>
      <c r="D5802" t="s">
        <v>39056</v>
      </c>
      <c r="F5802" t="s">
        <v>572</v>
      </c>
      <c r="G5802" t="s">
        <v>43</v>
      </c>
      <c r="H5802" t="s">
        <v>40485</v>
      </c>
      <c r="I5802" t="s">
        <v>40486</v>
      </c>
      <c r="J5802" t="s">
        <v>40487</v>
      </c>
      <c r="K5802">
        <v>39</v>
      </c>
      <c r="L5802" t="s">
        <v>40488</v>
      </c>
      <c r="N5802" t="s">
        <v>31</v>
      </c>
      <c r="O5802" t="s">
        <v>1411</v>
      </c>
      <c r="Q5802" t="s">
        <v>33</v>
      </c>
      <c r="R5802" t="s">
        <v>34</v>
      </c>
      <c r="S5802" t="s">
        <v>39059</v>
      </c>
      <c r="W5802" t="s">
        <v>40489</v>
      </c>
      <c r="X5802" t="s">
        <v>60</v>
      </c>
    </row>
    <row r="5803" spans="1:24" x14ac:dyDescent="0.3">
      <c r="A5803">
        <v>975413</v>
      </c>
      <c r="B5803" t="s">
        <v>40490</v>
      </c>
      <c r="C5803" t="s">
        <v>40491</v>
      </c>
      <c r="D5803" t="s">
        <v>40492</v>
      </c>
      <c r="E5803" t="s">
        <v>140</v>
      </c>
      <c r="F5803" t="s">
        <v>685</v>
      </c>
      <c r="G5803" t="s">
        <v>43</v>
      </c>
      <c r="H5803" t="s">
        <v>40493</v>
      </c>
      <c r="I5803" t="s">
        <v>40494</v>
      </c>
      <c r="J5803" t="s">
        <v>40495</v>
      </c>
      <c r="K5803">
        <v>52</v>
      </c>
      <c r="N5803" t="s">
        <v>31</v>
      </c>
      <c r="O5803" t="s">
        <v>1411</v>
      </c>
      <c r="Q5803" t="s">
        <v>119</v>
      </c>
      <c r="R5803" t="s">
        <v>120</v>
      </c>
      <c r="S5803" t="s">
        <v>40496</v>
      </c>
      <c r="T5803" t="s">
        <v>3962</v>
      </c>
      <c r="W5803" t="s">
        <v>40497</v>
      </c>
      <c r="X5803" t="s">
        <v>60</v>
      </c>
    </row>
    <row r="5804" spans="1:24" x14ac:dyDescent="0.3">
      <c r="A5804">
        <v>975414</v>
      </c>
      <c r="B5804" t="s">
        <v>21291</v>
      </c>
      <c r="C5804" t="s">
        <v>21292</v>
      </c>
      <c r="D5804" t="s">
        <v>21293</v>
      </c>
      <c r="F5804" t="s">
        <v>165</v>
      </c>
      <c r="G5804" t="s">
        <v>43</v>
      </c>
      <c r="H5804" t="s">
        <v>40498</v>
      </c>
      <c r="J5804" t="s">
        <v>40499</v>
      </c>
      <c r="N5804" t="s">
        <v>31</v>
      </c>
      <c r="R5804" t="s">
        <v>78</v>
      </c>
      <c r="S5804" t="s">
        <v>21297</v>
      </c>
      <c r="W5804" t="s">
        <v>40500</v>
      </c>
      <c r="X5804" t="s">
        <v>38</v>
      </c>
    </row>
    <row r="5805" spans="1:24" x14ac:dyDescent="0.3">
      <c r="A5805">
        <v>975416</v>
      </c>
      <c r="B5805">
        <v>209363</v>
      </c>
      <c r="C5805" t="s">
        <v>40501</v>
      </c>
      <c r="D5805" t="s">
        <v>40502</v>
      </c>
      <c r="E5805" t="s">
        <v>2001</v>
      </c>
      <c r="F5805" t="s">
        <v>507</v>
      </c>
      <c r="G5805" t="s">
        <v>43</v>
      </c>
      <c r="H5805" t="s">
        <v>40503</v>
      </c>
      <c r="I5805" t="s">
        <v>40504</v>
      </c>
      <c r="J5805" t="s">
        <v>40505</v>
      </c>
      <c r="K5805">
        <v>197</v>
      </c>
      <c r="N5805" t="s">
        <v>31</v>
      </c>
      <c r="O5805" t="s">
        <v>32</v>
      </c>
      <c r="Q5805" t="s">
        <v>33</v>
      </c>
      <c r="R5805" t="s">
        <v>34</v>
      </c>
      <c r="S5805" t="s">
        <v>40506</v>
      </c>
      <c r="T5805" t="s">
        <v>1060</v>
      </c>
      <c r="W5805" t="s">
        <v>40507</v>
      </c>
      <c r="X5805" t="s">
        <v>38</v>
      </c>
    </row>
    <row r="5806" spans="1:24" x14ac:dyDescent="0.3">
      <c r="A5806">
        <v>975417</v>
      </c>
      <c r="B5806" t="s">
        <v>40508</v>
      </c>
      <c r="C5806" t="s">
        <v>40509</v>
      </c>
      <c r="D5806" t="s">
        <v>40510</v>
      </c>
      <c r="E5806" t="s">
        <v>1788</v>
      </c>
      <c r="F5806" t="s">
        <v>1833</v>
      </c>
      <c r="G5806" t="s">
        <v>43</v>
      </c>
      <c r="H5806" t="s">
        <v>40511</v>
      </c>
      <c r="I5806" t="s">
        <v>40512</v>
      </c>
      <c r="J5806" t="s">
        <v>40513</v>
      </c>
      <c r="K5806">
        <v>195</v>
      </c>
      <c r="N5806" t="s">
        <v>31</v>
      </c>
      <c r="O5806" t="s">
        <v>32</v>
      </c>
      <c r="Q5806" t="s">
        <v>33</v>
      </c>
      <c r="R5806" t="s">
        <v>34</v>
      </c>
      <c r="S5806" t="s">
        <v>40514</v>
      </c>
      <c r="W5806" t="s">
        <v>40515</v>
      </c>
      <c r="X5806" t="s">
        <v>38</v>
      </c>
    </row>
    <row r="5807" spans="1:24" x14ac:dyDescent="0.3">
      <c r="A5807">
        <v>975419</v>
      </c>
      <c r="B5807">
        <v>300554</v>
      </c>
      <c r="C5807" t="s">
        <v>27713</v>
      </c>
      <c r="D5807" t="s">
        <v>27714</v>
      </c>
      <c r="E5807" t="s">
        <v>195</v>
      </c>
      <c r="F5807" t="s">
        <v>1583</v>
      </c>
      <c r="G5807" t="s">
        <v>43</v>
      </c>
      <c r="H5807" t="s">
        <v>40516</v>
      </c>
      <c r="I5807" t="s">
        <v>40517</v>
      </c>
      <c r="J5807" t="s">
        <v>40518</v>
      </c>
      <c r="K5807">
        <v>56</v>
      </c>
      <c r="N5807" t="s">
        <v>31</v>
      </c>
      <c r="O5807" t="s">
        <v>32</v>
      </c>
      <c r="Q5807" t="s">
        <v>33</v>
      </c>
      <c r="R5807" t="s">
        <v>34</v>
      </c>
      <c r="S5807" t="s">
        <v>27718</v>
      </c>
      <c r="W5807" t="s">
        <v>40519</v>
      </c>
      <c r="X5807" t="s">
        <v>60</v>
      </c>
    </row>
    <row r="5808" spans="1:24" x14ac:dyDescent="0.3">
      <c r="A5808">
        <v>975421</v>
      </c>
      <c r="B5808" t="s">
        <v>40520</v>
      </c>
      <c r="C5808" t="s">
        <v>40521</v>
      </c>
      <c r="D5808" t="s">
        <v>40522</v>
      </c>
      <c r="E5808" t="s">
        <v>1284</v>
      </c>
      <c r="F5808" t="s">
        <v>970</v>
      </c>
      <c r="G5808" t="s">
        <v>27</v>
      </c>
      <c r="H5808" t="s">
        <v>40523</v>
      </c>
      <c r="I5808" t="s">
        <v>40524</v>
      </c>
      <c r="J5808" t="s">
        <v>40525</v>
      </c>
      <c r="K5808">
        <v>178</v>
      </c>
      <c r="L5808" t="s">
        <v>1303</v>
      </c>
      <c r="N5808" t="s">
        <v>31</v>
      </c>
      <c r="O5808" t="s">
        <v>1411</v>
      </c>
      <c r="Q5808" t="s">
        <v>33</v>
      </c>
      <c r="R5808" t="s">
        <v>34</v>
      </c>
      <c r="S5808" t="s">
        <v>40526</v>
      </c>
      <c r="T5808" t="s">
        <v>2434</v>
      </c>
      <c r="W5808" t="s">
        <v>637</v>
      </c>
      <c r="X5808" t="s">
        <v>38</v>
      </c>
    </row>
    <row r="5809" spans="1:24" x14ac:dyDescent="0.3">
      <c r="A5809">
        <v>975422</v>
      </c>
      <c r="B5809" t="s">
        <v>40527</v>
      </c>
      <c r="C5809" t="s">
        <v>40528</v>
      </c>
      <c r="D5809" t="s">
        <v>40529</v>
      </c>
      <c r="F5809" t="s">
        <v>947</v>
      </c>
      <c r="G5809" t="s">
        <v>43</v>
      </c>
      <c r="H5809" t="s">
        <v>40530</v>
      </c>
      <c r="I5809" t="s">
        <v>40530</v>
      </c>
      <c r="J5809" t="s">
        <v>40531</v>
      </c>
      <c r="K5809">
        <v>0</v>
      </c>
      <c r="N5809" t="s">
        <v>31</v>
      </c>
      <c r="O5809" t="s">
        <v>3295</v>
      </c>
      <c r="Q5809" t="s">
        <v>119</v>
      </c>
      <c r="R5809" t="s">
        <v>120</v>
      </c>
      <c r="S5809" t="s">
        <v>40532</v>
      </c>
      <c r="T5809" t="s">
        <v>40533</v>
      </c>
      <c r="W5809" t="s">
        <v>381</v>
      </c>
    </row>
    <row r="5810" spans="1:24" x14ac:dyDescent="0.3">
      <c r="A5810">
        <v>975423</v>
      </c>
      <c r="B5810">
        <v>262164</v>
      </c>
      <c r="C5810" t="s">
        <v>40534</v>
      </c>
      <c r="D5810" t="s">
        <v>40535</v>
      </c>
      <c r="E5810" t="s">
        <v>195</v>
      </c>
      <c r="F5810" t="s">
        <v>11180</v>
      </c>
      <c r="G5810" t="s">
        <v>27</v>
      </c>
      <c r="H5810" t="s">
        <v>40536</v>
      </c>
      <c r="I5810" t="s">
        <v>40537</v>
      </c>
      <c r="J5810" t="s">
        <v>40538</v>
      </c>
      <c r="K5810">
        <v>33</v>
      </c>
      <c r="N5810" t="s">
        <v>31</v>
      </c>
      <c r="O5810" t="s">
        <v>1411</v>
      </c>
      <c r="Q5810" t="s">
        <v>33</v>
      </c>
      <c r="R5810" t="s">
        <v>34</v>
      </c>
      <c r="S5810" t="s">
        <v>40539</v>
      </c>
      <c r="T5810" t="s">
        <v>15537</v>
      </c>
      <c r="W5810" t="s">
        <v>40540</v>
      </c>
      <c r="X5810" t="s">
        <v>60</v>
      </c>
    </row>
    <row r="5811" spans="1:24" x14ac:dyDescent="0.3">
      <c r="A5811">
        <v>975424</v>
      </c>
      <c r="B5811" t="s">
        <v>40541</v>
      </c>
      <c r="C5811" t="s">
        <v>40542</v>
      </c>
      <c r="D5811" t="s">
        <v>40543</v>
      </c>
      <c r="F5811" t="s">
        <v>165</v>
      </c>
      <c r="G5811" t="s">
        <v>27</v>
      </c>
      <c r="H5811" t="s">
        <v>40544</v>
      </c>
      <c r="I5811" t="s">
        <v>40545</v>
      </c>
      <c r="J5811" t="s">
        <v>40546</v>
      </c>
      <c r="K5811">
        <v>90</v>
      </c>
      <c r="N5811" t="s">
        <v>31</v>
      </c>
      <c r="O5811" t="s">
        <v>3295</v>
      </c>
      <c r="Q5811" t="s">
        <v>33</v>
      </c>
      <c r="R5811" t="s">
        <v>34</v>
      </c>
      <c r="S5811" t="s">
        <v>40547</v>
      </c>
      <c r="T5811" t="s">
        <v>10226</v>
      </c>
      <c r="W5811" t="s">
        <v>40548</v>
      </c>
      <c r="X5811" t="s">
        <v>60</v>
      </c>
    </row>
    <row r="5812" spans="1:24" x14ac:dyDescent="0.3">
      <c r="A5812">
        <v>975427</v>
      </c>
      <c r="B5812" t="s">
        <v>40549</v>
      </c>
      <c r="C5812" t="s">
        <v>40550</v>
      </c>
      <c r="D5812" t="s">
        <v>40551</v>
      </c>
      <c r="E5812" t="s">
        <v>2632</v>
      </c>
      <c r="F5812" t="s">
        <v>611</v>
      </c>
      <c r="G5812" t="s">
        <v>43</v>
      </c>
      <c r="H5812" t="s">
        <v>40552</v>
      </c>
      <c r="I5812" t="s">
        <v>40553</v>
      </c>
      <c r="J5812" t="s">
        <v>40554</v>
      </c>
      <c r="K5812">
        <v>160</v>
      </c>
      <c r="N5812" t="s">
        <v>31</v>
      </c>
      <c r="O5812" t="s">
        <v>1411</v>
      </c>
      <c r="Q5812" t="s">
        <v>33</v>
      </c>
      <c r="R5812" t="s">
        <v>34</v>
      </c>
      <c r="S5812" t="s">
        <v>40555</v>
      </c>
      <c r="T5812" t="s">
        <v>390</v>
      </c>
      <c r="W5812" t="s">
        <v>40556</v>
      </c>
      <c r="X5812" t="s">
        <v>38</v>
      </c>
    </row>
    <row r="5813" spans="1:24" x14ac:dyDescent="0.3">
      <c r="A5813">
        <v>975428</v>
      </c>
      <c r="B5813">
        <v>39178</v>
      </c>
      <c r="C5813" t="s">
        <v>38743</v>
      </c>
      <c r="D5813" t="s">
        <v>38744</v>
      </c>
      <c r="E5813" t="s">
        <v>195</v>
      </c>
      <c r="F5813" t="s">
        <v>630</v>
      </c>
      <c r="G5813" t="s">
        <v>27</v>
      </c>
      <c r="H5813" t="s">
        <v>40557</v>
      </c>
      <c r="I5813" t="s">
        <v>40558</v>
      </c>
      <c r="J5813" t="s">
        <v>40559</v>
      </c>
      <c r="K5813">
        <v>151</v>
      </c>
      <c r="N5813" t="s">
        <v>31</v>
      </c>
      <c r="O5813" t="s">
        <v>3295</v>
      </c>
      <c r="Q5813" t="s">
        <v>33</v>
      </c>
      <c r="R5813" t="s">
        <v>34</v>
      </c>
      <c r="S5813" t="s">
        <v>38747</v>
      </c>
      <c r="T5813" t="s">
        <v>1038</v>
      </c>
      <c r="W5813" t="s">
        <v>3245</v>
      </c>
      <c r="X5813" t="s">
        <v>38</v>
      </c>
    </row>
    <row r="5814" spans="1:24" x14ac:dyDescent="0.3">
      <c r="A5814">
        <v>975430</v>
      </c>
      <c r="B5814" t="s">
        <v>40560</v>
      </c>
      <c r="C5814" t="s">
        <v>40561</v>
      </c>
      <c r="D5814" t="s">
        <v>40562</v>
      </c>
      <c r="F5814" t="s">
        <v>320</v>
      </c>
      <c r="G5814" t="s">
        <v>43</v>
      </c>
      <c r="H5814" t="s">
        <v>40563</v>
      </c>
      <c r="I5814" t="s">
        <v>40564</v>
      </c>
      <c r="J5814" t="s">
        <v>40565</v>
      </c>
      <c r="K5814">
        <v>76</v>
      </c>
      <c r="N5814" t="s">
        <v>31</v>
      </c>
      <c r="O5814" t="s">
        <v>1411</v>
      </c>
      <c r="Q5814" t="s">
        <v>33</v>
      </c>
      <c r="R5814" t="s">
        <v>34</v>
      </c>
      <c r="S5814" t="s">
        <v>40566</v>
      </c>
      <c r="W5814" t="s">
        <v>40567</v>
      </c>
      <c r="X5814" t="s">
        <v>60</v>
      </c>
    </row>
    <row r="5815" spans="1:24" x14ac:dyDescent="0.3">
      <c r="A5815">
        <v>975431</v>
      </c>
      <c r="B5815" t="s">
        <v>39221</v>
      </c>
      <c r="C5815" t="s">
        <v>39222</v>
      </c>
      <c r="D5815" t="s">
        <v>39223</v>
      </c>
      <c r="F5815" t="s">
        <v>650</v>
      </c>
      <c r="G5815" t="s">
        <v>43</v>
      </c>
      <c r="H5815" t="s">
        <v>40568</v>
      </c>
      <c r="J5815" t="s">
        <v>40569</v>
      </c>
      <c r="N5815" t="s">
        <v>31</v>
      </c>
      <c r="R5815" t="s">
        <v>78</v>
      </c>
      <c r="S5815" t="s">
        <v>39227</v>
      </c>
      <c r="W5815" t="s">
        <v>40570</v>
      </c>
      <c r="X5815" t="s">
        <v>38</v>
      </c>
    </row>
    <row r="5816" spans="1:24" x14ac:dyDescent="0.3">
      <c r="A5816">
        <v>975432</v>
      </c>
      <c r="B5816" t="s">
        <v>40571</v>
      </c>
      <c r="C5816" t="s">
        <v>40572</v>
      </c>
      <c r="D5816" t="s">
        <v>40573</v>
      </c>
      <c r="E5816" t="s">
        <v>140</v>
      </c>
      <c r="F5816" t="s">
        <v>6865</v>
      </c>
      <c r="G5816" t="s">
        <v>27</v>
      </c>
      <c r="H5816" t="s">
        <v>40574</v>
      </c>
      <c r="I5816" t="s">
        <v>40575</v>
      </c>
      <c r="J5816" t="s">
        <v>40576</v>
      </c>
      <c r="K5816">
        <v>30</v>
      </c>
      <c r="L5816" t="s">
        <v>40577</v>
      </c>
      <c r="N5816" t="s">
        <v>31</v>
      </c>
      <c r="O5816" t="s">
        <v>1411</v>
      </c>
      <c r="Q5816" t="s">
        <v>33</v>
      </c>
      <c r="R5816" t="s">
        <v>34</v>
      </c>
      <c r="S5816" t="s">
        <v>40578</v>
      </c>
      <c r="W5816" t="s">
        <v>40579</v>
      </c>
      <c r="X5816" t="s">
        <v>38</v>
      </c>
    </row>
    <row r="5817" spans="1:24" x14ac:dyDescent="0.3">
      <c r="A5817">
        <v>975434</v>
      </c>
      <c r="B5817" t="s">
        <v>40580</v>
      </c>
      <c r="C5817" t="s">
        <v>40581</v>
      </c>
      <c r="D5817" t="s">
        <v>40582</v>
      </c>
      <c r="F5817" t="s">
        <v>947</v>
      </c>
      <c r="G5817" t="s">
        <v>27</v>
      </c>
      <c r="H5817" t="s">
        <v>40583</v>
      </c>
      <c r="I5817" t="s">
        <v>40584</v>
      </c>
      <c r="J5817" t="s">
        <v>40585</v>
      </c>
      <c r="K5817">
        <v>52</v>
      </c>
      <c r="N5817" t="s">
        <v>31</v>
      </c>
      <c r="O5817" t="s">
        <v>1411</v>
      </c>
      <c r="Q5817" t="s">
        <v>33</v>
      </c>
      <c r="R5817" t="s">
        <v>34</v>
      </c>
      <c r="S5817" t="s">
        <v>40586</v>
      </c>
      <c r="T5817" t="s">
        <v>6697</v>
      </c>
      <c r="W5817" t="s">
        <v>40587</v>
      </c>
      <c r="X5817" t="s">
        <v>38</v>
      </c>
    </row>
    <row r="5818" spans="1:24" x14ac:dyDescent="0.3">
      <c r="A5818">
        <v>975436</v>
      </c>
      <c r="B5818">
        <v>85464</v>
      </c>
      <c r="C5818" t="s">
        <v>40588</v>
      </c>
      <c r="D5818" t="s">
        <v>40589</v>
      </c>
      <c r="E5818" t="s">
        <v>195</v>
      </c>
      <c r="F5818" t="s">
        <v>1448</v>
      </c>
      <c r="G5818" t="s">
        <v>27</v>
      </c>
      <c r="H5818" t="s">
        <v>40590</v>
      </c>
      <c r="I5818" t="s">
        <v>40591</v>
      </c>
      <c r="J5818" t="s">
        <v>40592</v>
      </c>
      <c r="K5818">
        <v>220</v>
      </c>
      <c r="L5818" t="s">
        <v>3560</v>
      </c>
      <c r="N5818" t="s">
        <v>68</v>
      </c>
      <c r="O5818" t="s">
        <v>332</v>
      </c>
      <c r="P5818" t="s">
        <v>577</v>
      </c>
      <c r="Q5818" t="s">
        <v>33</v>
      </c>
      <c r="R5818" t="s">
        <v>34</v>
      </c>
      <c r="S5818" t="s">
        <v>40593</v>
      </c>
      <c r="W5818" t="s">
        <v>40594</v>
      </c>
      <c r="X5818" t="s">
        <v>38</v>
      </c>
    </row>
    <row r="5819" spans="1:24" x14ac:dyDescent="0.3">
      <c r="A5819">
        <v>975437</v>
      </c>
      <c r="B5819">
        <v>161292</v>
      </c>
      <c r="C5819" t="s">
        <v>40595</v>
      </c>
      <c r="D5819" t="s">
        <v>40596</v>
      </c>
      <c r="E5819" t="s">
        <v>195</v>
      </c>
      <c r="F5819" t="s">
        <v>281</v>
      </c>
      <c r="G5819" t="s">
        <v>27</v>
      </c>
      <c r="H5819" t="s">
        <v>40597</v>
      </c>
      <c r="J5819" t="s">
        <v>40598</v>
      </c>
      <c r="N5819" t="s">
        <v>31</v>
      </c>
      <c r="R5819" t="s">
        <v>78</v>
      </c>
      <c r="S5819" t="s">
        <v>40599</v>
      </c>
      <c r="T5819" t="s">
        <v>646</v>
      </c>
      <c r="W5819" t="s">
        <v>31951</v>
      </c>
      <c r="X5819" t="s">
        <v>38</v>
      </c>
    </row>
    <row r="5820" spans="1:24" x14ac:dyDescent="0.3">
      <c r="A5820">
        <v>975438</v>
      </c>
      <c r="B5820" t="s">
        <v>40600</v>
      </c>
      <c r="C5820" t="s">
        <v>40601</v>
      </c>
      <c r="D5820" t="s">
        <v>40602</v>
      </c>
      <c r="F5820" t="s">
        <v>1324</v>
      </c>
      <c r="G5820" t="s">
        <v>43</v>
      </c>
      <c r="H5820" t="s">
        <v>40603</v>
      </c>
      <c r="I5820" t="s">
        <v>40604</v>
      </c>
      <c r="J5820" t="s">
        <v>40605</v>
      </c>
      <c r="K5820">
        <v>15</v>
      </c>
      <c r="N5820" t="s">
        <v>31</v>
      </c>
      <c r="O5820" t="s">
        <v>201</v>
      </c>
      <c r="Q5820" t="s">
        <v>1586</v>
      </c>
      <c r="R5820" t="s">
        <v>1587</v>
      </c>
      <c r="S5820" t="s">
        <v>40606</v>
      </c>
      <c r="T5820" t="s">
        <v>40607</v>
      </c>
      <c r="W5820" t="s">
        <v>10730</v>
      </c>
      <c r="X5820" t="s">
        <v>60</v>
      </c>
    </row>
    <row r="5821" spans="1:24" x14ac:dyDescent="0.3">
      <c r="A5821">
        <v>975439</v>
      </c>
      <c r="B5821" t="s">
        <v>40608</v>
      </c>
      <c r="C5821" t="s">
        <v>40609</v>
      </c>
      <c r="D5821" t="s">
        <v>40610</v>
      </c>
      <c r="F5821" t="s">
        <v>507</v>
      </c>
      <c r="G5821" t="s">
        <v>43</v>
      </c>
      <c r="H5821" t="s">
        <v>40611</v>
      </c>
      <c r="J5821" t="s">
        <v>40612</v>
      </c>
      <c r="N5821" t="s">
        <v>31</v>
      </c>
      <c r="R5821" t="s">
        <v>78</v>
      </c>
      <c r="S5821" t="s">
        <v>40613</v>
      </c>
      <c r="W5821" t="s">
        <v>40614</v>
      </c>
      <c r="X5821" t="s">
        <v>38</v>
      </c>
    </row>
    <row r="5822" spans="1:24" x14ac:dyDescent="0.3">
      <c r="A5822">
        <v>975440</v>
      </c>
      <c r="B5822" t="s">
        <v>40615</v>
      </c>
      <c r="C5822" t="s">
        <v>40616</v>
      </c>
      <c r="D5822" t="s">
        <v>40617</v>
      </c>
      <c r="F5822" t="s">
        <v>668</v>
      </c>
      <c r="G5822" t="s">
        <v>43</v>
      </c>
      <c r="H5822" t="s">
        <v>40618</v>
      </c>
      <c r="I5822" t="s">
        <v>40619</v>
      </c>
      <c r="J5822" t="s">
        <v>40620</v>
      </c>
      <c r="K5822">
        <v>29</v>
      </c>
      <c r="N5822" t="s">
        <v>31</v>
      </c>
      <c r="O5822" t="s">
        <v>32</v>
      </c>
      <c r="Q5822" t="s">
        <v>33</v>
      </c>
      <c r="R5822" t="s">
        <v>34</v>
      </c>
      <c r="S5822" t="s">
        <v>40621</v>
      </c>
      <c r="T5822" t="s">
        <v>390</v>
      </c>
      <c r="W5822" t="s">
        <v>40622</v>
      </c>
      <c r="X5822" t="s">
        <v>60</v>
      </c>
    </row>
    <row r="5823" spans="1:24" x14ac:dyDescent="0.3">
      <c r="A5823">
        <v>975441</v>
      </c>
      <c r="B5823" t="s">
        <v>19910</v>
      </c>
      <c r="C5823" t="s">
        <v>19911</v>
      </c>
      <c r="D5823" t="s">
        <v>19912</v>
      </c>
      <c r="F5823" t="s">
        <v>356</v>
      </c>
      <c r="G5823" t="s">
        <v>43</v>
      </c>
      <c r="H5823" t="s">
        <v>40623</v>
      </c>
      <c r="I5823" t="s">
        <v>40624</v>
      </c>
      <c r="J5823" t="s">
        <v>40625</v>
      </c>
      <c r="K5823">
        <v>193</v>
      </c>
      <c r="L5823" t="s">
        <v>9464</v>
      </c>
      <c r="N5823" t="s">
        <v>68</v>
      </c>
      <c r="O5823" t="s">
        <v>332</v>
      </c>
      <c r="P5823" t="s">
        <v>4607</v>
      </c>
      <c r="Q5823" t="s">
        <v>33</v>
      </c>
      <c r="R5823" t="s">
        <v>34</v>
      </c>
      <c r="S5823" t="s">
        <v>19915</v>
      </c>
      <c r="W5823" t="s">
        <v>40626</v>
      </c>
      <c r="X5823" t="s">
        <v>38</v>
      </c>
    </row>
    <row r="5824" spans="1:24" x14ac:dyDescent="0.3">
      <c r="A5824">
        <v>975442</v>
      </c>
      <c r="B5824" t="s">
        <v>40627</v>
      </c>
      <c r="C5824" t="s">
        <v>40628</v>
      </c>
      <c r="D5824" t="s">
        <v>40629</v>
      </c>
      <c r="E5824" t="s">
        <v>195</v>
      </c>
      <c r="F5824" t="s">
        <v>6865</v>
      </c>
      <c r="G5824" t="s">
        <v>27</v>
      </c>
      <c r="H5824" t="s">
        <v>40630</v>
      </c>
      <c r="I5824" t="s">
        <v>40631</v>
      </c>
      <c r="J5824" t="s">
        <v>40632</v>
      </c>
      <c r="K5824">
        <v>45</v>
      </c>
      <c r="N5824" t="s">
        <v>31</v>
      </c>
      <c r="O5824" t="s">
        <v>32</v>
      </c>
      <c r="Q5824" t="s">
        <v>33</v>
      </c>
      <c r="R5824" t="s">
        <v>34</v>
      </c>
      <c r="S5824" t="s">
        <v>40633</v>
      </c>
      <c r="W5824" t="s">
        <v>40634</v>
      </c>
      <c r="X5824" t="s">
        <v>60</v>
      </c>
    </row>
    <row r="5825" spans="1:24" x14ac:dyDescent="0.3">
      <c r="A5825">
        <v>975443</v>
      </c>
      <c r="B5825">
        <v>328480</v>
      </c>
      <c r="C5825" t="s">
        <v>40635</v>
      </c>
      <c r="D5825" t="s">
        <v>40636</v>
      </c>
      <c r="F5825" t="s">
        <v>141</v>
      </c>
      <c r="G5825" t="s">
        <v>27</v>
      </c>
      <c r="H5825" t="s">
        <v>40637</v>
      </c>
      <c r="J5825" t="s">
        <v>40638</v>
      </c>
      <c r="N5825" t="s">
        <v>31</v>
      </c>
      <c r="R5825" t="s">
        <v>78</v>
      </c>
      <c r="S5825" t="s">
        <v>40639</v>
      </c>
      <c r="T5825" t="s">
        <v>38936</v>
      </c>
      <c r="W5825" t="s">
        <v>40640</v>
      </c>
      <c r="X5825" t="s">
        <v>38</v>
      </c>
    </row>
    <row r="5826" spans="1:24" x14ac:dyDescent="0.3">
      <c r="A5826">
        <v>975444</v>
      </c>
      <c r="B5826" t="s">
        <v>40641</v>
      </c>
      <c r="C5826" t="s">
        <v>40642</v>
      </c>
      <c r="D5826" t="s">
        <v>40643</v>
      </c>
      <c r="E5826" t="s">
        <v>140</v>
      </c>
      <c r="F5826" t="s">
        <v>219</v>
      </c>
      <c r="G5826" t="s">
        <v>43</v>
      </c>
      <c r="H5826" t="s">
        <v>40644</v>
      </c>
      <c r="J5826" t="s">
        <v>40645</v>
      </c>
      <c r="N5826" t="s">
        <v>31</v>
      </c>
      <c r="R5826" t="s">
        <v>78</v>
      </c>
      <c r="S5826" t="e">
        <f>- PICUN LEUFU</f>
        <v>#NAME?</v>
      </c>
      <c r="W5826" t="s">
        <v>40646</v>
      </c>
      <c r="X5826" t="s">
        <v>38</v>
      </c>
    </row>
    <row r="5827" spans="1:24" x14ac:dyDescent="0.3">
      <c r="A5827">
        <v>975445</v>
      </c>
      <c r="B5827" t="s">
        <v>40647</v>
      </c>
      <c r="C5827" t="s">
        <v>40648</v>
      </c>
      <c r="D5827" t="s">
        <v>40649</v>
      </c>
      <c r="F5827" t="s">
        <v>970</v>
      </c>
      <c r="G5827" t="s">
        <v>43</v>
      </c>
      <c r="H5827" t="s">
        <v>40650</v>
      </c>
      <c r="J5827" t="s">
        <v>40651</v>
      </c>
      <c r="N5827" t="s">
        <v>31</v>
      </c>
      <c r="R5827" t="s">
        <v>78</v>
      </c>
      <c r="S5827" t="s">
        <v>40652</v>
      </c>
      <c r="T5827" t="s">
        <v>265</v>
      </c>
      <c r="W5827" t="s">
        <v>40653</v>
      </c>
      <c r="X5827" t="s">
        <v>38</v>
      </c>
    </row>
    <row r="5828" spans="1:24" x14ac:dyDescent="0.3">
      <c r="A5828">
        <v>975446</v>
      </c>
      <c r="B5828" t="s">
        <v>40654</v>
      </c>
      <c r="C5828" t="s">
        <v>40655</v>
      </c>
      <c r="D5828" t="s">
        <v>40656</v>
      </c>
      <c r="F5828" t="s">
        <v>53</v>
      </c>
      <c r="G5828" t="s">
        <v>43</v>
      </c>
      <c r="H5828" t="s">
        <v>40657</v>
      </c>
      <c r="J5828" t="s">
        <v>40658</v>
      </c>
      <c r="N5828" t="s">
        <v>31</v>
      </c>
      <c r="R5828" t="s">
        <v>78</v>
      </c>
      <c r="S5828" t="e">
        <f>- Neuquén</f>
        <v>#NAME?</v>
      </c>
      <c r="T5828" t="s">
        <v>3849</v>
      </c>
      <c r="W5828" t="s">
        <v>40659</v>
      </c>
    </row>
    <row r="5829" spans="1:24" x14ac:dyDescent="0.3">
      <c r="A5829">
        <v>975447</v>
      </c>
      <c r="B5829" t="s">
        <v>40660</v>
      </c>
      <c r="C5829" t="s">
        <v>40661</v>
      </c>
      <c r="D5829" t="s">
        <v>40662</v>
      </c>
      <c r="E5829" t="s">
        <v>140</v>
      </c>
      <c r="F5829" t="s">
        <v>603</v>
      </c>
      <c r="G5829" t="s">
        <v>27</v>
      </c>
      <c r="H5829" t="s">
        <v>40663</v>
      </c>
      <c r="I5829" t="s">
        <v>40664</v>
      </c>
      <c r="J5829" t="s">
        <v>40665</v>
      </c>
      <c r="K5829">
        <v>118</v>
      </c>
      <c r="N5829" t="s">
        <v>31</v>
      </c>
      <c r="O5829" t="s">
        <v>332</v>
      </c>
      <c r="R5829" t="s">
        <v>903</v>
      </c>
      <c r="S5829" t="s">
        <v>40666</v>
      </c>
      <c r="T5829" t="s">
        <v>646</v>
      </c>
      <c r="W5829" t="s">
        <v>40667</v>
      </c>
      <c r="X5829" t="s">
        <v>38</v>
      </c>
    </row>
    <row r="5830" spans="1:24" x14ac:dyDescent="0.3">
      <c r="A5830">
        <v>975448</v>
      </c>
      <c r="B5830" t="s">
        <v>5102</v>
      </c>
      <c r="C5830" t="s">
        <v>5103</v>
      </c>
      <c r="D5830" t="s">
        <v>5104</v>
      </c>
      <c r="F5830" t="s">
        <v>320</v>
      </c>
      <c r="G5830" t="s">
        <v>43</v>
      </c>
      <c r="H5830" t="s">
        <v>40668</v>
      </c>
      <c r="I5830" t="s">
        <v>40669</v>
      </c>
      <c r="J5830" t="s">
        <v>40670</v>
      </c>
      <c r="K5830">
        <v>34</v>
      </c>
      <c r="M5830" t="s">
        <v>40671</v>
      </c>
      <c r="N5830" t="s">
        <v>68</v>
      </c>
      <c r="O5830" t="s">
        <v>3200</v>
      </c>
      <c r="P5830" t="s">
        <v>40672</v>
      </c>
      <c r="Q5830" t="s">
        <v>33</v>
      </c>
      <c r="R5830" t="s">
        <v>34</v>
      </c>
      <c r="S5830" t="s">
        <v>5109</v>
      </c>
      <c r="W5830" t="s">
        <v>40673</v>
      </c>
      <c r="X5830" t="s">
        <v>60</v>
      </c>
    </row>
    <row r="5831" spans="1:24" x14ac:dyDescent="0.3">
      <c r="A5831">
        <v>975449</v>
      </c>
      <c r="B5831" t="s">
        <v>40674</v>
      </c>
      <c r="C5831" t="s">
        <v>40675</v>
      </c>
      <c r="D5831" t="s">
        <v>40676</v>
      </c>
      <c r="E5831" t="s">
        <v>140</v>
      </c>
      <c r="F5831" t="s">
        <v>818</v>
      </c>
      <c r="G5831" t="s">
        <v>43</v>
      </c>
      <c r="H5831" t="s">
        <v>40677</v>
      </c>
      <c r="I5831" t="s">
        <v>40678</v>
      </c>
      <c r="J5831" t="s">
        <v>40679</v>
      </c>
      <c r="K5831">
        <v>84</v>
      </c>
      <c r="L5831" t="s">
        <v>2248</v>
      </c>
      <c r="N5831" t="s">
        <v>68</v>
      </c>
      <c r="O5831" t="s">
        <v>32</v>
      </c>
      <c r="P5831" t="s">
        <v>577</v>
      </c>
      <c r="Q5831" t="s">
        <v>33</v>
      </c>
      <c r="R5831" t="s">
        <v>34</v>
      </c>
      <c r="S5831" t="s">
        <v>40680</v>
      </c>
      <c r="W5831" t="s">
        <v>3725</v>
      </c>
      <c r="X5831" t="s">
        <v>38</v>
      </c>
    </row>
    <row r="5832" spans="1:24" x14ac:dyDescent="0.3">
      <c r="A5832">
        <v>975450</v>
      </c>
      <c r="B5832">
        <v>322424</v>
      </c>
      <c r="C5832" t="s">
        <v>40681</v>
      </c>
      <c r="D5832" t="s">
        <v>40682</v>
      </c>
      <c r="E5832" t="s">
        <v>345</v>
      </c>
      <c r="F5832" t="s">
        <v>1156</v>
      </c>
      <c r="G5832" t="s">
        <v>43</v>
      </c>
      <c r="H5832" t="s">
        <v>40683</v>
      </c>
      <c r="I5832" t="s">
        <v>40684</v>
      </c>
      <c r="J5832" t="s">
        <v>40685</v>
      </c>
      <c r="K5832">
        <v>50</v>
      </c>
      <c r="N5832" t="s">
        <v>31</v>
      </c>
      <c r="O5832" t="s">
        <v>201</v>
      </c>
      <c r="Q5832" t="s">
        <v>33</v>
      </c>
      <c r="R5832" t="s">
        <v>34</v>
      </c>
      <c r="S5832" t="s">
        <v>40686</v>
      </c>
      <c r="T5832" t="s">
        <v>16546</v>
      </c>
      <c r="W5832" t="s">
        <v>40687</v>
      </c>
      <c r="X5832" t="s">
        <v>38</v>
      </c>
    </row>
    <row r="5833" spans="1:24" x14ac:dyDescent="0.3">
      <c r="A5833">
        <v>975451</v>
      </c>
      <c r="B5833" t="s">
        <v>10254</v>
      </c>
      <c r="C5833" t="s">
        <v>10255</v>
      </c>
      <c r="D5833" t="s">
        <v>10256</v>
      </c>
      <c r="E5833" t="s">
        <v>195</v>
      </c>
      <c r="F5833" t="s">
        <v>2326</v>
      </c>
      <c r="G5833" t="s">
        <v>27</v>
      </c>
      <c r="H5833" t="s">
        <v>40688</v>
      </c>
      <c r="I5833" t="s">
        <v>40689</v>
      </c>
      <c r="J5833" t="s">
        <v>40690</v>
      </c>
      <c r="K5833">
        <v>46</v>
      </c>
      <c r="L5833" t="s">
        <v>12538</v>
      </c>
      <c r="N5833" t="s">
        <v>68</v>
      </c>
      <c r="O5833" t="s">
        <v>32</v>
      </c>
      <c r="P5833" t="s">
        <v>823</v>
      </c>
      <c r="Q5833" t="s">
        <v>33</v>
      </c>
      <c r="R5833" t="s">
        <v>34</v>
      </c>
      <c r="S5833" t="s">
        <v>10260</v>
      </c>
      <c r="W5833" t="s">
        <v>40691</v>
      </c>
      <c r="X5833" t="s">
        <v>38</v>
      </c>
    </row>
    <row r="5834" spans="1:24" x14ac:dyDescent="0.3">
      <c r="A5834">
        <v>975452</v>
      </c>
      <c r="B5834">
        <v>11886</v>
      </c>
      <c r="C5834" t="s">
        <v>40692</v>
      </c>
      <c r="D5834" t="s">
        <v>40693</v>
      </c>
      <c r="E5834" t="s">
        <v>195</v>
      </c>
      <c r="F5834" t="s">
        <v>1009</v>
      </c>
      <c r="G5834" t="s">
        <v>27</v>
      </c>
      <c r="H5834" t="s">
        <v>40694</v>
      </c>
      <c r="I5834" t="s">
        <v>40695</v>
      </c>
      <c r="J5834" t="s">
        <v>40696</v>
      </c>
      <c r="K5834">
        <v>39</v>
      </c>
      <c r="N5834" t="s">
        <v>31</v>
      </c>
      <c r="O5834" t="s">
        <v>32</v>
      </c>
      <c r="Q5834" t="s">
        <v>33</v>
      </c>
      <c r="R5834" t="s">
        <v>34</v>
      </c>
      <c r="S5834" t="s">
        <v>40697</v>
      </c>
      <c r="T5834" t="s">
        <v>2804</v>
      </c>
      <c r="W5834" t="s">
        <v>40698</v>
      </c>
      <c r="X5834" t="s">
        <v>38</v>
      </c>
    </row>
    <row r="5835" spans="1:24" x14ac:dyDescent="0.3">
      <c r="A5835">
        <v>975453</v>
      </c>
      <c r="B5835" t="s">
        <v>40699</v>
      </c>
      <c r="C5835" t="s">
        <v>40700</v>
      </c>
      <c r="D5835" t="s">
        <v>40701</v>
      </c>
      <c r="E5835" t="s">
        <v>101</v>
      </c>
      <c r="F5835" t="s">
        <v>1054</v>
      </c>
      <c r="G5835" t="s">
        <v>43</v>
      </c>
      <c r="H5835" t="s">
        <v>40702</v>
      </c>
      <c r="J5835" t="s">
        <v>40703</v>
      </c>
      <c r="N5835" t="s">
        <v>31</v>
      </c>
      <c r="R5835" t="s">
        <v>78</v>
      </c>
      <c r="S5835" t="s">
        <v>40704</v>
      </c>
      <c r="W5835" t="s">
        <v>40705</v>
      </c>
      <c r="X5835" t="s">
        <v>38</v>
      </c>
    </row>
    <row r="5836" spans="1:24" x14ac:dyDescent="0.3">
      <c r="A5836">
        <v>975454</v>
      </c>
      <c r="B5836" t="s">
        <v>37721</v>
      </c>
      <c r="C5836" t="s">
        <v>37722</v>
      </c>
      <c r="D5836" t="s">
        <v>37723</v>
      </c>
      <c r="F5836" t="s">
        <v>909</v>
      </c>
      <c r="G5836" t="s">
        <v>43</v>
      </c>
      <c r="H5836" t="s">
        <v>40706</v>
      </c>
      <c r="I5836" t="s">
        <v>40707</v>
      </c>
      <c r="J5836" t="s">
        <v>40708</v>
      </c>
      <c r="K5836">
        <v>109</v>
      </c>
      <c r="L5836" t="s">
        <v>40709</v>
      </c>
      <c r="N5836" t="s">
        <v>68</v>
      </c>
      <c r="O5836" t="s">
        <v>170</v>
      </c>
      <c r="P5836" t="s">
        <v>32347</v>
      </c>
      <c r="Q5836" t="s">
        <v>33</v>
      </c>
      <c r="R5836" t="s">
        <v>34</v>
      </c>
      <c r="S5836" t="s">
        <v>37727</v>
      </c>
      <c r="T5836" t="s">
        <v>5764</v>
      </c>
      <c r="W5836" t="s">
        <v>6552</v>
      </c>
      <c r="X5836" t="s">
        <v>38</v>
      </c>
    </row>
    <row r="5837" spans="1:24" x14ac:dyDescent="0.3">
      <c r="A5837">
        <v>975455</v>
      </c>
      <c r="B5837" t="s">
        <v>40710</v>
      </c>
      <c r="C5837" t="s">
        <v>40711</v>
      </c>
      <c r="D5837" t="s">
        <v>40712</v>
      </c>
      <c r="F5837" t="s">
        <v>320</v>
      </c>
      <c r="G5837" t="s">
        <v>27</v>
      </c>
      <c r="H5837" t="s">
        <v>40713</v>
      </c>
      <c r="I5837" t="s">
        <v>40714</v>
      </c>
      <c r="J5837" t="s">
        <v>40715</v>
      </c>
      <c r="K5837">
        <v>83</v>
      </c>
      <c r="L5837" t="s">
        <v>1388</v>
      </c>
      <c r="N5837" t="s">
        <v>68</v>
      </c>
      <c r="O5837" t="s">
        <v>32</v>
      </c>
      <c r="P5837" t="s">
        <v>69</v>
      </c>
      <c r="Q5837" t="s">
        <v>33</v>
      </c>
      <c r="R5837" t="s">
        <v>34</v>
      </c>
      <c r="S5837" t="s">
        <v>40716</v>
      </c>
      <c r="T5837" t="s">
        <v>10429</v>
      </c>
      <c r="W5837" t="s">
        <v>36563</v>
      </c>
      <c r="X5837" t="s">
        <v>60</v>
      </c>
    </row>
    <row r="5838" spans="1:24" x14ac:dyDescent="0.3">
      <c r="A5838">
        <v>975456</v>
      </c>
      <c r="B5838" t="s">
        <v>40717</v>
      </c>
      <c r="C5838" t="s">
        <v>40718</v>
      </c>
      <c r="D5838" t="s">
        <v>40719</v>
      </c>
      <c r="F5838" t="s">
        <v>603</v>
      </c>
      <c r="G5838" t="s">
        <v>43</v>
      </c>
      <c r="H5838" t="s">
        <v>40720</v>
      </c>
      <c r="I5838" t="s">
        <v>40721</v>
      </c>
      <c r="J5838" t="s">
        <v>40722</v>
      </c>
      <c r="K5838">
        <v>92</v>
      </c>
      <c r="M5838" t="s">
        <v>20121</v>
      </c>
      <c r="N5838" t="s">
        <v>68</v>
      </c>
      <c r="O5838" t="s">
        <v>170</v>
      </c>
      <c r="P5838" t="s">
        <v>147</v>
      </c>
      <c r="Q5838" t="s">
        <v>33</v>
      </c>
      <c r="R5838" t="s">
        <v>34</v>
      </c>
      <c r="S5838" t="s">
        <v>40723</v>
      </c>
      <c r="T5838" t="s">
        <v>265</v>
      </c>
      <c r="W5838" t="s">
        <v>1006</v>
      </c>
      <c r="X5838" t="s">
        <v>38</v>
      </c>
    </row>
    <row r="5839" spans="1:24" x14ac:dyDescent="0.3">
      <c r="A5839">
        <v>975457</v>
      </c>
      <c r="B5839" t="s">
        <v>36691</v>
      </c>
      <c r="C5839" t="s">
        <v>36692</v>
      </c>
      <c r="D5839" t="s">
        <v>36693</v>
      </c>
      <c r="F5839" t="s">
        <v>219</v>
      </c>
      <c r="G5839" t="s">
        <v>27</v>
      </c>
      <c r="H5839" t="s">
        <v>40724</v>
      </c>
      <c r="J5839" t="s">
        <v>40725</v>
      </c>
      <c r="N5839" t="s">
        <v>31</v>
      </c>
      <c r="R5839" t="s">
        <v>78</v>
      </c>
      <c r="S5839" t="s">
        <v>36697</v>
      </c>
      <c r="T5839" t="s">
        <v>692</v>
      </c>
      <c r="W5839" t="s">
        <v>40726</v>
      </c>
      <c r="X5839" t="s">
        <v>38</v>
      </c>
    </row>
    <row r="5840" spans="1:24" x14ac:dyDescent="0.3">
      <c r="A5840">
        <v>975458</v>
      </c>
      <c r="B5840" t="s">
        <v>40727</v>
      </c>
      <c r="C5840" t="s">
        <v>40728</v>
      </c>
      <c r="D5840" t="s">
        <v>40729</v>
      </c>
      <c r="F5840" t="s">
        <v>1156</v>
      </c>
      <c r="G5840" t="s">
        <v>43</v>
      </c>
      <c r="H5840" t="s">
        <v>40730</v>
      </c>
      <c r="I5840" t="s">
        <v>40731</v>
      </c>
      <c r="J5840" t="s">
        <v>40732</v>
      </c>
      <c r="K5840">
        <v>82</v>
      </c>
      <c r="M5840" t="s">
        <v>20121</v>
      </c>
      <c r="N5840" t="s">
        <v>68</v>
      </c>
      <c r="O5840" t="s">
        <v>170</v>
      </c>
      <c r="P5840" t="s">
        <v>147</v>
      </c>
      <c r="Q5840" t="s">
        <v>33</v>
      </c>
      <c r="R5840" t="s">
        <v>34</v>
      </c>
      <c r="S5840" t="s">
        <v>40733</v>
      </c>
      <c r="T5840" t="s">
        <v>3621</v>
      </c>
      <c r="W5840" t="s">
        <v>108</v>
      </c>
      <c r="X5840" t="s">
        <v>38</v>
      </c>
    </row>
    <row r="5841" spans="1:24" x14ac:dyDescent="0.3">
      <c r="A5841">
        <v>975459</v>
      </c>
      <c r="B5841" t="s">
        <v>38818</v>
      </c>
      <c r="C5841" t="s">
        <v>38819</v>
      </c>
      <c r="D5841" t="s">
        <v>38820</v>
      </c>
      <c r="F5841" t="s">
        <v>611</v>
      </c>
      <c r="G5841" t="s">
        <v>43</v>
      </c>
      <c r="H5841" t="s">
        <v>40734</v>
      </c>
      <c r="J5841" t="s">
        <v>40735</v>
      </c>
      <c r="N5841" t="s">
        <v>31</v>
      </c>
      <c r="R5841" t="s">
        <v>78</v>
      </c>
      <c r="S5841" t="s">
        <v>38823</v>
      </c>
      <c r="W5841" t="s">
        <v>40736</v>
      </c>
      <c r="X5841" t="s">
        <v>38</v>
      </c>
    </row>
    <row r="5842" spans="1:24" x14ac:dyDescent="0.3">
      <c r="A5842">
        <v>975460</v>
      </c>
      <c r="B5842" t="s">
        <v>40737</v>
      </c>
      <c r="C5842" t="s">
        <v>40738</v>
      </c>
      <c r="D5842" t="s">
        <v>40739</v>
      </c>
      <c r="E5842" t="s">
        <v>140</v>
      </c>
      <c r="F5842" t="s">
        <v>1054</v>
      </c>
      <c r="G5842" t="s">
        <v>43</v>
      </c>
      <c r="H5842" t="s">
        <v>40740</v>
      </c>
      <c r="I5842" t="s">
        <v>40741</v>
      </c>
      <c r="J5842" t="s">
        <v>40742</v>
      </c>
      <c r="K5842">
        <v>67</v>
      </c>
      <c r="M5842" t="s">
        <v>40743</v>
      </c>
      <c r="N5842" t="s">
        <v>68</v>
      </c>
      <c r="O5842" t="s">
        <v>170</v>
      </c>
      <c r="P5842" t="s">
        <v>3646</v>
      </c>
      <c r="Q5842" t="s">
        <v>33</v>
      </c>
      <c r="R5842" t="s">
        <v>34</v>
      </c>
      <c r="S5842" t="s">
        <v>40744</v>
      </c>
      <c r="T5842" t="s">
        <v>1132</v>
      </c>
      <c r="W5842" t="s">
        <v>20056</v>
      </c>
      <c r="X5842" t="s">
        <v>38</v>
      </c>
    </row>
    <row r="5843" spans="1:24" x14ac:dyDescent="0.3">
      <c r="A5843">
        <v>975461</v>
      </c>
      <c r="B5843" t="s">
        <v>40745</v>
      </c>
      <c r="C5843" t="s">
        <v>40746</v>
      </c>
      <c r="D5843" t="s">
        <v>40747</v>
      </c>
      <c r="F5843" t="s">
        <v>365</v>
      </c>
      <c r="G5843" t="s">
        <v>27</v>
      </c>
      <c r="H5843" t="s">
        <v>40748</v>
      </c>
      <c r="I5843" t="s">
        <v>40749</v>
      </c>
      <c r="J5843" t="s">
        <v>40750</v>
      </c>
      <c r="K5843">
        <v>60</v>
      </c>
      <c r="L5843" t="s">
        <v>40751</v>
      </c>
      <c r="N5843" t="s">
        <v>68</v>
      </c>
      <c r="O5843" t="s">
        <v>170</v>
      </c>
      <c r="P5843" t="s">
        <v>841</v>
      </c>
      <c r="Q5843" t="s">
        <v>33</v>
      </c>
      <c r="R5843" t="s">
        <v>34</v>
      </c>
      <c r="S5843" t="s">
        <v>40752</v>
      </c>
      <c r="T5843" t="s">
        <v>503</v>
      </c>
      <c r="W5843" t="s">
        <v>40753</v>
      </c>
      <c r="X5843" t="s">
        <v>38</v>
      </c>
    </row>
    <row r="5844" spans="1:24" x14ac:dyDescent="0.3">
      <c r="A5844">
        <v>975462</v>
      </c>
      <c r="B5844">
        <v>229714</v>
      </c>
      <c r="C5844" t="s">
        <v>40754</v>
      </c>
      <c r="D5844" t="s">
        <v>40755</v>
      </c>
      <c r="F5844" t="s">
        <v>196</v>
      </c>
      <c r="G5844" t="s">
        <v>43</v>
      </c>
      <c r="H5844" t="s">
        <v>40756</v>
      </c>
      <c r="I5844" t="s">
        <v>40757</v>
      </c>
      <c r="J5844" t="s">
        <v>40758</v>
      </c>
      <c r="K5844">
        <v>105</v>
      </c>
      <c r="L5844" t="s">
        <v>16029</v>
      </c>
      <c r="N5844" t="s">
        <v>68</v>
      </c>
      <c r="O5844" t="s">
        <v>419</v>
      </c>
      <c r="P5844" t="s">
        <v>2380</v>
      </c>
      <c r="Q5844" t="s">
        <v>33</v>
      </c>
      <c r="R5844" t="s">
        <v>34</v>
      </c>
      <c r="S5844" t="s">
        <v>40759</v>
      </c>
      <c r="T5844" t="s">
        <v>36</v>
      </c>
      <c r="W5844" t="s">
        <v>16029</v>
      </c>
      <c r="X5844" t="s">
        <v>38</v>
      </c>
    </row>
    <row r="5845" spans="1:24" x14ac:dyDescent="0.3">
      <c r="A5845">
        <v>975463</v>
      </c>
      <c r="B5845" t="s">
        <v>40760</v>
      </c>
      <c r="C5845" t="s">
        <v>40761</v>
      </c>
      <c r="D5845" t="s">
        <v>40762</v>
      </c>
      <c r="F5845" t="s">
        <v>292</v>
      </c>
      <c r="G5845" t="s">
        <v>27</v>
      </c>
      <c r="H5845" t="s">
        <v>40763</v>
      </c>
      <c r="I5845" t="s">
        <v>40764</v>
      </c>
      <c r="J5845" t="s">
        <v>40765</v>
      </c>
      <c r="K5845">
        <v>122</v>
      </c>
      <c r="M5845" t="s">
        <v>40766</v>
      </c>
      <c r="N5845" t="s">
        <v>68</v>
      </c>
      <c r="O5845" t="s">
        <v>170</v>
      </c>
      <c r="P5845" t="s">
        <v>577</v>
      </c>
      <c r="Q5845" t="s">
        <v>33</v>
      </c>
      <c r="R5845" t="s">
        <v>34</v>
      </c>
      <c r="S5845" t="s">
        <v>40767</v>
      </c>
      <c r="T5845" t="s">
        <v>1828</v>
      </c>
      <c r="W5845" t="s">
        <v>40768</v>
      </c>
      <c r="X5845" t="s">
        <v>38</v>
      </c>
    </row>
    <row r="5846" spans="1:24" x14ac:dyDescent="0.3">
      <c r="A5846">
        <v>975464</v>
      </c>
      <c r="B5846" t="s">
        <v>40769</v>
      </c>
      <c r="C5846" t="s">
        <v>40770</v>
      </c>
      <c r="D5846" t="s">
        <v>40771</v>
      </c>
      <c r="F5846" t="s">
        <v>102</v>
      </c>
      <c r="G5846" t="s">
        <v>27</v>
      </c>
      <c r="H5846" t="s">
        <v>40772</v>
      </c>
      <c r="I5846" t="s">
        <v>40773</v>
      </c>
      <c r="J5846" t="s">
        <v>40774</v>
      </c>
      <c r="K5846">
        <v>121</v>
      </c>
      <c r="L5846" t="s">
        <v>40775</v>
      </c>
      <c r="N5846" t="s">
        <v>68</v>
      </c>
      <c r="O5846" t="s">
        <v>419</v>
      </c>
      <c r="P5846" t="s">
        <v>5648</v>
      </c>
      <c r="Q5846" t="s">
        <v>33</v>
      </c>
      <c r="R5846" t="s">
        <v>34</v>
      </c>
      <c r="S5846" t="s">
        <v>40776</v>
      </c>
      <c r="W5846" t="s">
        <v>7907</v>
      </c>
      <c r="X5846" t="s">
        <v>38</v>
      </c>
    </row>
    <row r="5847" spans="1:24" x14ac:dyDescent="0.3">
      <c r="A5847">
        <v>975465</v>
      </c>
      <c r="B5847" t="s">
        <v>40777</v>
      </c>
      <c r="C5847" t="s">
        <v>40778</v>
      </c>
      <c r="D5847" t="s">
        <v>40779</v>
      </c>
      <c r="F5847" t="s">
        <v>485</v>
      </c>
      <c r="G5847" t="s">
        <v>43</v>
      </c>
      <c r="H5847" t="s">
        <v>40780</v>
      </c>
      <c r="I5847" t="s">
        <v>40781</v>
      </c>
      <c r="J5847" t="s">
        <v>40782</v>
      </c>
      <c r="K5847">
        <v>23</v>
      </c>
      <c r="N5847" t="s">
        <v>31</v>
      </c>
      <c r="O5847" t="s">
        <v>201</v>
      </c>
      <c r="Q5847" t="s">
        <v>33</v>
      </c>
      <c r="R5847" t="s">
        <v>34</v>
      </c>
      <c r="S5847" t="s">
        <v>40783</v>
      </c>
      <c r="T5847" t="s">
        <v>3312</v>
      </c>
      <c r="W5847" t="s">
        <v>4577</v>
      </c>
      <c r="X5847" t="s">
        <v>38</v>
      </c>
    </row>
    <row r="5848" spans="1:24" x14ac:dyDescent="0.3">
      <c r="A5848">
        <v>975467</v>
      </c>
      <c r="B5848">
        <v>245982</v>
      </c>
      <c r="C5848" t="s">
        <v>40784</v>
      </c>
      <c r="D5848" t="s">
        <v>40785</v>
      </c>
      <c r="E5848" t="s">
        <v>140</v>
      </c>
      <c r="F5848" t="s">
        <v>562</v>
      </c>
      <c r="G5848" t="s">
        <v>43</v>
      </c>
      <c r="H5848" t="s">
        <v>40786</v>
      </c>
      <c r="I5848" t="s">
        <v>40787</v>
      </c>
      <c r="J5848" t="s">
        <v>40788</v>
      </c>
      <c r="K5848">
        <v>126</v>
      </c>
      <c r="L5848" t="s">
        <v>566</v>
      </c>
      <c r="N5848" t="s">
        <v>68</v>
      </c>
      <c r="O5848" t="s">
        <v>419</v>
      </c>
      <c r="P5848" t="s">
        <v>5648</v>
      </c>
      <c r="Q5848" t="s">
        <v>33</v>
      </c>
      <c r="R5848" t="s">
        <v>34</v>
      </c>
      <c r="S5848" t="s">
        <v>40789</v>
      </c>
      <c r="W5848" t="s">
        <v>40790</v>
      </c>
      <c r="X5848" t="s">
        <v>38</v>
      </c>
    </row>
    <row r="5849" spans="1:24" x14ac:dyDescent="0.3">
      <c r="A5849">
        <v>975468</v>
      </c>
      <c r="B5849" t="s">
        <v>40791</v>
      </c>
      <c r="C5849" t="s">
        <v>40792</v>
      </c>
      <c r="D5849" t="s">
        <v>40793</v>
      </c>
      <c r="E5849" t="s">
        <v>185</v>
      </c>
      <c r="F5849" t="s">
        <v>102</v>
      </c>
      <c r="G5849" t="s">
        <v>43</v>
      </c>
      <c r="H5849" t="s">
        <v>40794</v>
      </c>
      <c r="I5849" t="s">
        <v>40795</v>
      </c>
      <c r="J5849" t="s">
        <v>40796</v>
      </c>
      <c r="K5849">
        <v>149</v>
      </c>
      <c r="L5849" t="s">
        <v>566</v>
      </c>
      <c r="N5849" t="s">
        <v>68</v>
      </c>
      <c r="O5849" t="s">
        <v>419</v>
      </c>
      <c r="P5849" t="s">
        <v>5648</v>
      </c>
      <c r="Q5849" t="s">
        <v>33</v>
      </c>
      <c r="R5849" t="s">
        <v>34</v>
      </c>
      <c r="S5849" t="s">
        <v>40797</v>
      </c>
      <c r="W5849" t="s">
        <v>40798</v>
      </c>
      <c r="X5849" t="s">
        <v>38</v>
      </c>
    </row>
    <row r="5850" spans="1:24" x14ac:dyDescent="0.3">
      <c r="A5850">
        <v>975471</v>
      </c>
      <c r="B5850" t="s">
        <v>40799</v>
      </c>
      <c r="C5850" t="s">
        <v>40800</v>
      </c>
      <c r="D5850" t="s">
        <v>40801</v>
      </c>
      <c r="F5850" t="s">
        <v>738</v>
      </c>
      <c r="G5850" t="s">
        <v>43</v>
      </c>
      <c r="H5850" t="s">
        <v>40802</v>
      </c>
      <c r="I5850" t="s">
        <v>40803</v>
      </c>
      <c r="J5850" t="s">
        <v>40804</v>
      </c>
      <c r="K5850">
        <v>167</v>
      </c>
      <c r="L5850" t="s">
        <v>40805</v>
      </c>
      <c r="N5850" t="s">
        <v>68</v>
      </c>
      <c r="O5850" t="s">
        <v>170</v>
      </c>
      <c r="P5850" t="s">
        <v>3242</v>
      </c>
      <c r="Q5850" t="s">
        <v>33</v>
      </c>
      <c r="R5850" t="s">
        <v>34</v>
      </c>
      <c r="S5850" t="s">
        <v>40806</v>
      </c>
      <c r="T5850" t="s">
        <v>5309</v>
      </c>
      <c r="W5850" t="s">
        <v>5961</v>
      </c>
      <c r="X5850" t="s">
        <v>38</v>
      </c>
    </row>
    <row r="5851" spans="1:24" x14ac:dyDescent="0.3">
      <c r="A5851">
        <v>975473</v>
      </c>
      <c r="B5851">
        <v>285283</v>
      </c>
      <c r="C5851" t="s">
        <v>40807</v>
      </c>
      <c r="D5851" t="s">
        <v>40808</v>
      </c>
      <c r="F5851" t="s">
        <v>165</v>
      </c>
      <c r="G5851" t="s">
        <v>43</v>
      </c>
      <c r="H5851" t="s">
        <v>40809</v>
      </c>
      <c r="I5851" t="s">
        <v>40810</v>
      </c>
      <c r="J5851" t="s">
        <v>40811</v>
      </c>
      <c r="K5851">
        <v>176</v>
      </c>
      <c r="M5851" t="s">
        <v>40812</v>
      </c>
      <c r="N5851" t="s">
        <v>31</v>
      </c>
      <c r="O5851" t="s">
        <v>170</v>
      </c>
      <c r="Q5851" t="s">
        <v>33</v>
      </c>
      <c r="R5851" t="s">
        <v>34</v>
      </c>
      <c r="S5851" t="s">
        <v>40813</v>
      </c>
      <c r="T5851" t="s">
        <v>40814</v>
      </c>
      <c r="W5851" t="s">
        <v>40815</v>
      </c>
      <c r="X5851" t="s">
        <v>38</v>
      </c>
    </row>
    <row r="5852" spans="1:24" x14ac:dyDescent="0.3">
      <c r="A5852">
        <v>975474</v>
      </c>
      <c r="B5852">
        <v>13810</v>
      </c>
      <c r="C5852" t="s">
        <v>40816</v>
      </c>
      <c r="D5852" t="s">
        <v>40817</v>
      </c>
      <c r="E5852" t="s">
        <v>195</v>
      </c>
      <c r="F5852" t="s">
        <v>2732</v>
      </c>
      <c r="G5852" t="s">
        <v>27</v>
      </c>
      <c r="H5852" t="s">
        <v>40818</v>
      </c>
      <c r="J5852" t="s">
        <v>40819</v>
      </c>
      <c r="N5852" t="s">
        <v>31</v>
      </c>
      <c r="R5852" t="s">
        <v>78</v>
      </c>
      <c r="S5852" t="s">
        <v>40820</v>
      </c>
      <c r="W5852" t="s">
        <v>40821</v>
      </c>
      <c r="X5852" t="s">
        <v>38</v>
      </c>
    </row>
    <row r="5853" spans="1:24" x14ac:dyDescent="0.3">
      <c r="A5853">
        <v>975475</v>
      </c>
      <c r="B5853">
        <v>266319</v>
      </c>
      <c r="C5853" t="s">
        <v>40822</v>
      </c>
      <c r="D5853" t="s">
        <v>40823</v>
      </c>
      <c r="E5853" t="s">
        <v>195</v>
      </c>
      <c r="F5853" t="s">
        <v>11180</v>
      </c>
      <c r="G5853" t="s">
        <v>27</v>
      </c>
      <c r="H5853" t="s">
        <v>40824</v>
      </c>
      <c r="I5853" t="s">
        <v>40825</v>
      </c>
      <c r="J5853" t="s">
        <v>40826</v>
      </c>
      <c r="K5853">
        <v>19</v>
      </c>
      <c r="M5853" t="s">
        <v>40827</v>
      </c>
      <c r="N5853" t="s">
        <v>31</v>
      </c>
      <c r="O5853" t="s">
        <v>170</v>
      </c>
      <c r="Q5853" t="s">
        <v>33</v>
      </c>
      <c r="R5853" t="s">
        <v>34</v>
      </c>
      <c r="S5853" t="s">
        <v>40828</v>
      </c>
      <c r="T5853" t="s">
        <v>40829</v>
      </c>
      <c r="W5853" t="s">
        <v>40830</v>
      </c>
      <c r="X5853" t="s">
        <v>60</v>
      </c>
    </row>
    <row r="5854" spans="1:24" x14ac:dyDescent="0.3">
      <c r="A5854">
        <v>975476</v>
      </c>
      <c r="B5854">
        <v>269376</v>
      </c>
      <c r="C5854" t="s">
        <v>40831</v>
      </c>
      <c r="D5854" t="s">
        <v>40832</v>
      </c>
      <c r="F5854" t="s">
        <v>947</v>
      </c>
      <c r="G5854" t="s">
        <v>27</v>
      </c>
      <c r="H5854" t="s">
        <v>40833</v>
      </c>
      <c r="I5854" t="s">
        <v>40834</v>
      </c>
      <c r="J5854" t="s">
        <v>40835</v>
      </c>
      <c r="K5854">
        <v>168</v>
      </c>
      <c r="M5854" t="s">
        <v>40743</v>
      </c>
      <c r="N5854" t="s">
        <v>31</v>
      </c>
      <c r="O5854" t="s">
        <v>170</v>
      </c>
      <c r="Q5854" t="s">
        <v>33</v>
      </c>
      <c r="R5854" t="s">
        <v>34</v>
      </c>
      <c r="S5854" t="s">
        <v>40836</v>
      </c>
      <c r="W5854" t="s">
        <v>4585</v>
      </c>
      <c r="X5854" t="s">
        <v>38</v>
      </c>
    </row>
    <row r="5855" spans="1:24" x14ac:dyDescent="0.3">
      <c r="A5855">
        <v>975477</v>
      </c>
      <c r="B5855">
        <v>75856</v>
      </c>
      <c r="C5855" t="s">
        <v>40837</v>
      </c>
      <c r="D5855" t="s">
        <v>40838</v>
      </c>
      <c r="E5855" t="s">
        <v>195</v>
      </c>
      <c r="F5855" t="s">
        <v>2244</v>
      </c>
      <c r="G5855" t="s">
        <v>27</v>
      </c>
      <c r="H5855" t="s">
        <v>40839</v>
      </c>
      <c r="I5855" t="s">
        <v>40840</v>
      </c>
      <c r="J5855" t="s">
        <v>40841</v>
      </c>
      <c r="K5855">
        <v>172</v>
      </c>
      <c r="N5855" t="s">
        <v>31</v>
      </c>
      <c r="O5855" t="s">
        <v>419</v>
      </c>
      <c r="Q5855" t="s">
        <v>33</v>
      </c>
      <c r="R5855" t="s">
        <v>34</v>
      </c>
      <c r="S5855" t="s">
        <v>40842</v>
      </c>
      <c r="T5855" t="s">
        <v>15256</v>
      </c>
      <c r="W5855" t="s">
        <v>3233</v>
      </c>
      <c r="X5855" t="s">
        <v>38</v>
      </c>
    </row>
    <row r="5856" spans="1:24" x14ac:dyDescent="0.3">
      <c r="A5856">
        <v>975478</v>
      </c>
      <c r="B5856">
        <v>11734</v>
      </c>
      <c r="C5856" t="s">
        <v>40843</v>
      </c>
      <c r="D5856" t="s">
        <v>40844</v>
      </c>
      <c r="F5856" t="s">
        <v>112</v>
      </c>
      <c r="G5856" t="s">
        <v>43</v>
      </c>
      <c r="H5856" t="s">
        <v>40845</v>
      </c>
      <c r="I5856" t="s">
        <v>40846</v>
      </c>
      <c r="J5856" t="s">
        <v>40847</v>
      </c>
      <c r="K5856">
        <v>10</v>
      </c>
      <c r="L5856" t="s">
        <v>40848</v>
      </c>
      <c r="N5856" t="s">
        <v>31</v>
      </c>
      <c r="O5856" t="s">
        <v>170</v>
      </c>
      <c r="Q5856" t="s">
        <v>119</v>
      </c>
      <c r="R5856" t="s">
        <v>120</v>
      </c>
      <c r="S5856" t="s">
        <v>40849</v>
      </c>
      <c r="T5856" t="s">
        <v>40829</v>
      </c>
      <c r="W5856" t="s">
        <v>40850</v>
      </c>
      <c r="X5856" t="s">
        <v>38</v>
      </c>
    </row>
    <row r="5857" spans="1:24" x14ac:dyDescent="0.3">
      <c r="A5857">
        <v>975479</v>
      </c>
      <c r="B5857">
        <v>192958</v>
      </c>
      <c r="C5857" t="s">
        <v>37351</v>
      </c>
      <c r="D5857" t="s">
        <v>37352</v>
      </c>
      <c r="E5857" t="s">
        <v>195</v>
      </c>
      <c r="F5857" t="s">
        <v>1244</v>
      </c>
      <c r="G5857" t="s">
        <v>43</v>
      </c>
      <c r="H5857" t="s">
        <v>40851</v>
      </c>
      <c r="I5857" t="s">
        <v>40852</v>
      </c>
      <c r="J5857" t="s">
        <v>40853</v>
      </c>
      <c r="K5857">
        <v>170</v>
      </c>
      <c r="M5857" t="s">
        <v>40854</v>
      </c>
      <c r="N5857" t="s">
        <v>31</v>
      </c>
      <c r="O5857" t="s">
        <v>170</v>
      </c>
      <c r="Q5857" t="s">
        <v>33</v>
      </c>
      <c r="R5857" t="s">
        <v>34</v>
      </c>
      <c r="S5857" t="s">
        <v>37355</v>
      </c>
      <c r="W5857" t="s">
        <v>40855</v>
      </c>
      <c r="X5857" t="s">
        <v>38</v>
      </c>
    </row>
    <row r="5858" spans="1:24" x14ac:dyDescent="0.3">
      <c r="A5858">
        <v>975480</v>
      </c>
      <c r="B5858" t="s">
        <v>40856</v>
      </c>
      <c r="C5858" t="s">
        <v>40857</v>
      </c>
      <c r="D5858" t="s">
        <v>40858</v>
      </c>
      <c r="E5858" t="s">
        <v>1470</v>
      </c>
      <c r="F5858" t="s">
        <v>84</v>
      </c>
      <c r="G5858" t="s">
        <v>27</v>
      </c>
      <c r="H5858" t="s">
        <v>40859</v>
      </c>
      <c r="I5858" t="s">
        <v>40860</v>
      </c>
      <c r="J5858" t="s">
        <v>40861</v>
      </c>
      <c r="K5858">
        <v>170</v>
      </c>
      <c r="N5858" t="s">
        <v>31</v>
      </c>
      <c r="O5858" t="s">
        <v>419</v>
      </c>
      <c r="Q5858" t="s">
        <v>33</v>
      </c>
      <c r="R5858" t="s">
        <v>34</v>
      </c>
      <c r="S5858" t="s">
        <v>40862</v>
      </c>
      <c r="W5858" t="s">
        <v>40863</v>
      </c>
      <c r="X5858" t="s">
        <v>38</v>
      </c>
    </row>
    <row r="5859" spans="1:24" x14ac:dyDescent="0.3">
      <c r="A5859">
        <v>975481</v>
      </c>
      <c r="B5859">
        <v>31534</v>
      </c>
      <c r="C5859" t="s">
        <v>40864</v>
      </c>
      <c r="D5859" t="s">
        <v>40865</v>
      </c>
      <c r="F5859" t="s">
        <v>584</v>
      </c>
      <c r="G5859" t="s">
        <v>27</v>
      </c>
      <c r="H5859" t="s">
        <v>40866</v>
      </c>
      <c r="I5859" t="s">
        <v>40867</v>
      </c>
      <c r="J5859" t="s">
        <v>40868</v>
      </c>
      <c r="K5859">
        <v>168</v>
      </c>
      <c r="M5859" t="s">
        <v>40869</v>
      </c>
      <c r="N5859" t="s">
        <v>31</v>
      </c>
      <c r="O5859" t="s">
        <v>419</v>
      </c>
      <c r="Q5859" t="s">
        <v>33</v>
      </c>
      <c r="R5859" t="s">
        <v>34</v>
      </c>
      <c r="S5859" t="s">
        <v>40870</v>
      </c>
      <c r="W5859" t="s">
        <v>40871</v>
      </c>
      <c r="X5859" t="s">
        <v>38</v>
      </c>
    </row>
    <row r="5860" spans="1:24" x14ac:dyDescent="0.3">
      <c r="A5860">
        <v>975482</v>
      </c>
      <c r="B5860">
        <v>5721</v>
      </c>
      <c r="C5860" t="s">
        <v>40872</v>
      </c>
      <c r="D5860" t="s">
        <v>40873</v>
      </c>
      <c r="E5860" t="s">
        <v>140</v>
      </c>
      <c r="F5860" t="s">
        <v>365</v>
      </c>
      <c r="G5860" t="s">
        <v>27</v>
      </c>
      <c r="H5860" t="s">
        <v>40874</v>
      </c>
      <c r="I5860" t="s">
        <v>40875</v>
      </c>
      <c r="J5860" t="s">
        <v>40876</v>
      </c>
      <c r="K5860">
        <v>17</v>
      </c>
      <c r="N5860" t="s">
        <v>31</v>
      </c>
      <c r="O5860" t="s">
        <v>419</v>
      </c>
      <c r="Q5860" t="s">
        <v>33</v>
      </c>
      <c r="R5860" t="s">
        <v>34</v>
      </c>
      <c r="S5860" t="s">
        <v>40877</v>
      </c>
      <c r="T5860" t="s">
        <v>1132</v>
      </c>
      <c r="W5860" t="s">
        <v>40878</v>
      </c>
      <c r="X5860" t="s">
        <v>60</v>
      </c>
    </row>
    <row r="5861" spans="1:24" x14ac:dyDescent="0.3">
      <c r="A5861">
        <v>975484</v>
      </c>
      <c r="B5861">
        <v>166350</v>
      </c>
      <c r="C5861" t="s">
        <v>40879</v>
      </c>
      <c r="D5861" t="s">
        <v>40880</v>
      </c>
      <c r="F5861" t="s">
        <v>165</v>
      </c>
      <c r="G5861" t="s">
        <v>43</v>
      </c>
      <c r="H5861" t="s">
        <v>40881</v>
      </c>
      <c r="J5861" t="s">
        <v>40882</v>
      </c>
      <c r="N5861" t="s">
        <v>31</v>
      </c>
      <c r="R5861" t="s">
        <v>78</v>
      </c>
      <c r="S5861" t="e">
        <f>- Neuquén</f>
        <v>#NAME?</v>
      </c>
      <c r="T5861" t="s">
        <v>1214</v>
      </c>
      <c r="W5861" t="s">
        <v>2908</v>
      </c>
      <c r="X5861" t="s">
        <v>38</v>
      </c>
    </row>
    <row r="5862" spans="1:24" x14ac:dyDescent="0.3">
      <c r="A5862">
        <v>975490</v>
      </c>
      <c r="B5862">
        <v>112934</v>
      </c>
      <c r="C5862" t="s">
        <v>40883</v>
      </c>
      <c r="D5862" t="s">
        <v>40884</v>
      </c>
      <c r="F5862" t="s">
        <v>153</v>
      </c>
      <c r="G5862" t="s">
        <v>43</v>
      </c>
      <c r="H5862" t="s">
        <v>40885</v>
      </c>
      <c r="I5862" t="s">
        <v>40886</v>
      </c>
      <c r="J5862" t="s">
        <v>40887</v>
      </c>
      <c r="K5862">
        <v>155</v>
      </c>
      <c r="L5862" t="s">
        <v>40888</v>
      </c>
      <c r="N5862" t="s">
        <v>31</v>
      </c>
      <c r="O5862" t="s">
        <v>21273</v>
      </c>
      <c r="Q5862" t="s">
        <v>33</v>
      </c>
      <c r="R5862" t="s">
        <v>34</v>
      </c>
      <c r="S5862" t="s">
        <v>40889</v>
      </c>
      <c r="W5862" t="s">
        <v>40890</v>
      </c>
      <c r="X5862" t="s">
        <v>38</v>
      </c>
    </row>
    <row r="5863" spans="1:24" x14ac:dyDescent="0.3">
      <c r="A5863">
        <v>975491</v>
      </c>
      <c r="B5863" t="s">
        <v>4600</v>
      </c>
      <c r="C5863" t="s">
        <v>4601</v>
      </c>
      <c r="D5863" t="s">
        <v>4602</v>
      </c>
      <c r="F5863" t="s">
        <v>485</v>
      </c>
      <c r="G5863" t="s">
        <v>27</v>
      </c>
      <c r="H5863" t="s">
        <v>40891</v>
      </c>
      <c r="J5863" t="s">
        <v>40892</v>
      </c>
      <c r="N5863" t="s">
        <v>31</v>
      </c>
      <c r="R5863" t="s">
        <v>78</v>
      </c>
      <c r="S5863" t="s">
        <v>4608</v>
      </c>
      <c r="W5863" t="s">
        <v>2027</v>
      </c>
      <c r="X5863" t="s">
        <v>38</v>
      </c>
    </row>
    <row r="5864" spans="1:24" x14ac:dyDescent="0.3">
      <c r="A5864">
        <v>975492</v>
      </c>
      <c r="B5864">
        <v>284379</v>
      </c>
      <c r="C5864" t="s">
        <v>40893</v>
      </c>
      <c r="D5864" t="s">
        <v>40894</v>
      </c>
      <c r="F5864" t="s">
        <v>165</v>
      </c>
      <c r="G5864" t="s">
        <v>27</v>
      </c>
      <c r="H5864" t="s">
        <v>40895</v>
      </c>
      <c r="I5864" t="s">
        <v>40896</v>
      </c>
      <c r="J5864" t="s">
        <v>40897</v>
      </c>
      <c r="K5864">
        <v>18</v>
      </c>
      <c r="M5864" t="s">
        <v>40898</v>
      </c>
      <c r="N5864" t="s">
        <v>31</v>
      </c>
      <c r="O5864" t="s">
        <v>170</v>
      </c>
      <c r="Q5864" t="s">
        <v>33</v>
      </c>
      <c r="R5864" t="s">
        <v>34</v>
      </c>
      <c r="S5864" t="s">
        <v>40899</v>
      </c>
      <c r="T5864" t="s">
        <v>40900</v>
      </c>
      <c r="W5864" t="s">
        <v>40901</v>
      </c>
      <c r="X5864" t="s">
        <v>60</v>
      </c>
    </row>
    <row r="5865" spans="1:24" x14ac:dyDescent="0.3">
      <c r="A5865">
        <v>975493</v>
      </c>
      <c r="B5865" t="s">
        <v>39951</v>
      </c>
      <c r="C5865" t="s">
        <v>39952</v>
      </c>
      <c r="D5865" t="s">
        <v>39953</v>
      </c>
      <c r="E5865" t="s">
        <v>140</v>
      </c>
      <c r="F5865" t="s">
        <v>6072</v>
      </c>
      <c r="G5865" t="s">
        <v>27</v>
      </c>
      <c r="H5865" t="s">
        <v>40902</v>
      </c>
      <c r="I5865" t="s">
        <v>40903</v>
      </c>
      <c r="J5865" t="s">
        <v>40904</v>
      </c>
      <c r="K5865">
        <v>41</v>
      </c>
      <c r="L5865" t="s">
        <v>4830</v>
      </c>
      <c r="N5865" t="s">
        <v>31</v>
      </c>
      <c r="O5865" t="s">
        <v>158</v>
      </c>
      <c r="Q5865" t="s">
        <v>1586</v>
      </c>
      <c r="R5865" t="s">
        <v>1587</v>
      </c>
      <c r="S5865" t="s">
        <v>39957</v>
      </c>
      <c r="W5865" t="s">
        <v>9774</v>
      </c>
      <c r="X5865" t="s">
        <v>60</v>
      </c>
    </row>
    <row r="5866" spans="1:24" x14ac:dyDescent="0.3">
      <c r="A5866">
        <v>975494</v>
      </c>
      <c r="B5866" t="s">
        <v>40905</v>
      </c>
      <c r="C5866" t="s">
        <v>40906</v>
      </c>
      <c r="D5866" t="s">
        <v>40907</v>
      </c>
      <c r="E5866" t="s">
        <v>140</v>
      </c>
      <c r="F5866" t="s">
        <v>920</v>
      </c>
      <c r="G5866" t="s">
        <v>27</v>
      </c>
      <c r="H5866" t="s">
        <v>40908</v>
      </c>
      <c r="I5866" t="s">
        <v>40909</v>
      </c>
      <c r="J5866" t="s">
        <v>40910</v>
      </c>
      <c r="K5866">
        <v>44</v>
      </c>
      <c r="L5866" t="s">
        <v>40911</v>
      </c>
      <c r="N5866" t="s">
        <v>31</v>
      </c>
      <c r="O5866" t="s">
        <v>170</v>
      </c>
      <c r="Q5866" t="s">
        <v>33</v>
      </c>
      <c r="R5866" t="s">
        <v>34</v>
      </c>
      <c r="S5866" t="s">
        <v>40912</v>
      </c>
      <c r="W5866" t="s">
        <v>40913</v>
      </c>
      <c r="X5866" t="s">
        <v>60</v>
      </c>
    </row>
    <row r="5867" spans="1:24" x14ac:dyDescent="0.3">
      <c r="A5867">
        <v>975495</v>
      </c>
      <c r="B5867" t="s">
        <v>40914</v>
      </c>
      <c r="C5867" t="s">
        <v>40915</v>
      </c>
      <c r="D5867" t="s">
        <v>40916</v>
      </c>
      <c r="F5867" t="s">
        <v>102</v>
      </c>
      <c r="G5867" t="s">
        <v>27</v>
      </c>
      <c r="H5867" t="s">
        <v>40917</v>
      </c>
      <c r="I5867" t="s">
        <v>40918</v>
      </c>
      <c r="J5867" t="s">
        <v>40919</v>
      </c>
      <c r="K5867">
        <v>134</v>
      </c>
      <c r="L5867" t="s">
        <v>40920</v>
      </c>
      <c r="N5867" t="s">
        <v>31</v>
      </c>
      <c r="O5867" t="s">
        <v>419</v>
      </c>
      <c r="Q5867" t="s">
        <v>33</v>
      </c>
      <c r="R5867" t="s">
        <v>34</v>
      </c>
      <c r="S5867" t="s">
        <v>40921</v>
      </c>
      <c r="W5867" t="s">
        <v>33097</v>
      </c>
      <c r="X5867" t="s">
        <v>38</v>
      </c>
    </row>
    <row r="5868" spans="1:24" x14ac:dyDescent="0.3">
      <c r="A5868">
        <v>975496</v>
      </c>
      <c r="B5868">
        <v>145148</v>
      </c>
      <c r="C5868" t="s">
        <v>40922</v>
      </c>
      <c r="D5868" t="s">
        <v>40923</v>
      </c>
      <c r="F5868" t="s">
        <v>668</v>
      </c>
      <c r="G5868" t="s">
        <v>27</v>
      </c>
      <c r="H5868" t="s">
        <v>40924</v>
      </c>
      <c r="I5868" t="s">
        <v>40925</v>
      </c>
      <c r="J5868" t="s">
        <v>40926</v>
      </c>
      <c r="K5868">
        <v>141</v>
      </c>
      <c r="L5868" t="s">
        <v>13261</v>
      </c>
      <c r="N5868" t="s">
        <v>31</v>
      </c>
      <c r="O5868" t="s">
        <v>21273</v>
      </c>
      <c r="Q5868" t="s">
        <v>33</v>
      </c>
      <c r="R5868" t="s">
        <v>34</v>
      </c>
      <c r="S5868" t="s">
        <v>40927</v>
      </c>
      <c r="T5868" t="s">
        <v>40928</v>
      </c>
      <c r="W5868" t="s">
        <v>13261</v>
      </c>
      <c r="X5868" t="s">
        <v>38</v>
      </c>
    </row>
    <row r="5869" spans="1:24" x14ac:dyDescent="0.3">
      <c r="A5869">
        <v>975497</v>
      </c>
      <c r="B5869" t="s">
        <v>40929</v>
      </c>
      <c r="C5869" t="s">
        <v>40930</v>
      </c>
      <c r="D5869" t="s">
        <v>40931</v>
      </c>
      <c r="E5869" t="s">
        <v>101</v>
      </c>
      <c r="F5869" t="s">
        <v>26</v>
      </c>
      <c r="G5869" t="s">
        <v>27</v>
      </c>
      <c r="H5869" t="s">
        <v>40932</v>
      </c>
      <c r="I5869" t="s">
        <v>40933</v>
      </c>
      <c r="J5869" t="s">
        <v>40934</v>
      </c>
      <c r="K5869">
        <v>147</v>
      </c>
      <c r="M5869" t="s">
        <v>40935</v>
      </c>
      <c r="N5869" t="s">
        <v>31</v>
      </c>
      <c r="O5869" t="s">
        <v>419</v>
      </c>
      <c r="Q5869" t="s">
        <v>33</v>
      </c>
      <c r="R5869" t="s">
        <v>34</v>
      </c>
      <c r="S5869" t="s">
        <v>14164</v>
      </c>
      <c r="W5869" t="s">
        <v>9738</v>
      </c>
      <c r="X5869" t="s">
        <v>38</v>
      </c>
    </row>
    <row r="5870" spans="1:24" x14ac:dyDescent="0.3">
      <c r="A5870">
        <v>975498</v>
      </c>
      <c r="B5870">
        <v>219159</v>
      </c>
      <c r="C5870" t="s">
        <v>14593</v>
      </c>
      <c r="D5870" t="s">
        <v>14594</v>
      </c>
      <c r="E5870" t="s">
        <v>1432</v>
      </c>
      <c r="F5870" t="s">
        <v>84</v>
      </c>
      <c r="G5870" t="s">
        <v>27</v>
      </c>
      <c r="H5870" t="s">
        <v>40936</v>
      </c>
      <c r="I5870" t="s">
        <v>40937</v>
      </c>
      <c r="J5870" t="s">
        <v>40938</v>
      </c>
      <c r="K5870">
        <v>147</v>
      </c>
      <c r="L5870" t="s">
        <v>1160</v>
      </c>
      <c r="N5870" t="s">
        <v>31</v>
      </c>
      <c r="O5870" t="s">
        <v>21273</v>
      </c>
      <c r="Q5870" t="s">
        <v>33</v>
      </c>
      <c r="R5870" t="s">
        <v>34</v>
      </c>
      <c r="S5870" t="s">
        <v>14599</v>
      </c>
      <c r="W5870" t="s">
        <v>1160</v>
      </c>
      <c r="X5870" t="s">
        <v>38</v>
      </c>
    </row>
    <row r="5871" spans="1:24" x14ac:dyDescent="0.3">
      <c r="A5871">
        <v>975499</v>
      </c>
      <c r="B5871" t="s">
        <v>40939</v>
      </c>
      <c r="C5871" t="s">
        <v>40940</v>
      </c>
      <c r="D5871" t="s">
        <v>40941</v>
      </c>
      <c r="F5871" t="s">
        <v>909</v>
      </c>
      <c r="G5871" t="s">
        <v>27</v>
      </c>
      <c r="H5871" t="s">
        <v>40942</v>
      </c>
      <c r="I5871" t="s">
        <v>40943</v>
      </c>
      <c r="J5871" t="s">
        <v>40944</v>
      </c>
      <c r="K5871">
        <v>49</v>
      </c>
      <c r="N5871" t="s">
        <v>31</v>
      </c>
      <c r="O5871" t="s">
        <v>419</v>
      </c>
      <c r="Q5871" t="s">
        <v>33</v>
      </c>
      <c r="R5871" t="s">
        <v>34</v>
      </c>
      <c r="S5871" t="s">
        <v>40945</v>
      </c>
      <c r="T5871" t="s">
        <v>24107</v>
      </c>
      <c r="W5871" t="s">
        <v>2862</v>
      </c>
      <c r="X5871" t="s">
        <v>60</v>
      </c>
    </row>
    <row r="5872" spans="1:24" x14ac:dyDescent="0.3">
      <c r="A5872">
        <v>975500</v>
      </c>
      <c r="B5872">
        <v>249712</v>
      </c>
      <c r="C5872" t="s">
        <v>719</v>
      </c>
      <c r="D5872" t="s">
        <v>720</v>
      </c>
      <c r="F5872" t="s">
        <v>270</v>
      </c>
      <c r="G5872" t="s">
        <v>43</v>
      </c>
      <c r="H5872" t="s">
        <v>40946</v>
      </c>
      <c r="I5872" t="s">
        <v>40947</v>
      </c>
      <c r="J5872" t="s">
        <v>40948</v>
      </c>
      <c r="K5872">
        <v>144</v>
      </c>
      <c r="M5872" t="s">
        <v>40949</v>
      </c>
      <c r="N5872" t="s">
        <v>31</v>
      </c>
      <c r="O5872" t="s">
        <v>170</v>
      </c>
      <c r="Q5872" t="s">
        <v>33</v>
      </c>
      <c r="R5872" t="s">
        <v>34</v>
      </c>
      <c r="S5872" t="s">
        <v>724</v>
      </c>
      <c r="T5872" t="s">
        <v>725</v>
      </c>
      <c r="W5872" t="s">
        <v>3946</v>
      </c>
      <c r="X5872" t="s">
        <v>38</v>
      </c>
    </row>
    <row r="5873" spans="1:24" x14ac:dyDescent="0.3">
      <c r="A5873">
        <v>975501</v>
      </c>
      <c r="B5873" t="s">
        <v>40950</v>
      </c>
      <c r="C5873" t="s">
        <v>40951</v>
      </c>
      <c r="D5873" t="s">
        <v>40952</v>
      </c>
      <c r="F5873" t="s">
        <v>847</v>
      </c>
      <c r="G5873" t="s">
        <v>27</v>
      </c>
      <c r="H5873" t="s">
        <v>40953</v>
      </c>
      <c r="I5873" t="s">
        <v>40954</v>
      </c>
      <c r="J5873" t="s">
        <v>40955</v>
      </c>
      <c r="K5873">
        <v>141</v>
      </c>
      <c r="N5873" t="s">
        <v>31</v>
      </c>
      <c r="O5873" t="s">
        <v>419</v>
      </c>
      <c r="Q5873" t="s">
        <v>33</v>
      </c>
      <c r="R5873" t="s">
        <v>34</v>
      </c>
      <c r="S5873" t="e">
        <f>- Neuquén - Oeste</f>
        <v>#NAME?</v>
      </c>
      <c r="T5873" t="s">
        <v>40956</v>
      </c>
      <c r="W5873" t="s">
        <v>40957</v>
      </c>
      <c r="X5873" t="s">
        <v>38</v>
      </c>
    </row>
    <row r="5874" spans="1:24" x14ac:dyDescent="0.3">
      <c r="A5874">
        <v>975502</v>
      </c>
      <c r="B5874" t="s">
        <v>40958</v>
      </c>
      <c r="C5874" t="s">
        <v>40959</v>
      </c>
      <c r="D5874" t="s">
        <v>40960</v>
      </c>
      <c r="E5874" t="s">
        <v>1432</v>
      </c>
      <c r="F5874" t="s">
        <v>507</v>
      </c>
      <c r="G5874" t="s">
        <v>27</v>
      </c>
      <c r="H5874" t="s">
        <v>40961</v>
      </c>
      <c r="I5874" t="s">
        <v>40962</v>
      </c>
      <c r="J5874" t="s">
        <v>40963</v>
      </c>
      <c r="K5874">
        <v>143</v>
      </c>
      <c r="N5874" t="s">
        <v>31</v>
      </c>
      <c r="O5874" t="s">
        <v>419</v>
      </c>
      <c r="Q5874" t="s">
        <v>33</v>
      </c>
      <c r="R5874" t="s">
        <v>34</v>
      </c>
      <c r="S5874" t="s">
        <v>40964</v>
      </c>
      <c r="T5874" t="s">
        <v>15265</v>
      </c>
      <c r="W5874" t="s">
        <v>40965</v>
      </c>
      <c r="X5874" t="s">
        <v>38</v>
      </c>
    </row>
    <row r="5875" spans="1:24" x14ac:dyDescent="0.3">
      <c r="A5875">
        <v>975504</v>
      </c>
      <c r="B5875">
        <v>166727</v>
      </c>
      <c r="C5875" t="s">
        <v>40966</v>
      </c>
      <c r="D5875" t="s">
        <v>40967</v>
      </c>
      <c r="F5875" t="s">
        <v>847</v>
      </c>
      <c r="G5875" t="s">
        <v>27</v>
      </c>
      <c r="H5875" t="s">
        <v>40968</v>
      </c>
      <c r="I5875" t="s">
        <v>40969</v>
      </c>
      <c r="J5875" t="s">
        <v>40970</v>
      </c>
      <c r="K5875">
        <v>130</v>
      </c>
      <c r="L5875" t="s">
        <v>2666</v>
      </c>
      <c r="N5875" t="s">
        <v>31</v>
      </c>
      <c r="O5875" t="s">
        <v>21273</v>
      </c>
      <c r="Q5875" t="s">
        <v>33</v>
      </c>
      <c r="R5875" t="s">
        <v>34</v>
      </c>
      <c r="S5875" t="s">
        <v>40971</v>
      </c>
      <c r="T5875" t="s">
        <v>223</v>
      </c>
      <c r="W5875" t="s">
        <v>21475</v>
      </c>
      <c r="X5875" t="s">
        <v>38</v>
      </c>
    </row>
    <row r="5876" spans="1:24" x14ac:dyDescent="0.3">
      <c r="A5876">
        <v>975505</v>
      </c>
      <c r="B5876">
        <v>112420</v>
      </c>
      <c r="C5876" t="s">
        <v>40972</v>
      </c>
      <c r="D5876" t="s">
        <v>40973</v>
      </c>
      <c r="E5876" t="s">
        <v>195</v>
      </c>
      <c r="F5876" t="s">
        <v>3719</v>
      </c>
      <c r="G5876" t="s">
        <v>27</v>
      </c>
      <c r="H5876" t="s">
        <v>40974</v>
      </c>
      <c r="I5876" t="s">
        <v>40974</v>
      </c>
      <c r="J5876" t="s">
        <v>40975</v>
      </c>
      <c r="K5876">
        <v>0</v>
      </c>
      <c r="L5876" t="s">
        <v>1232</v>
      </c>
      <c r="N5876" t="s">
        <v>31</v>
      </c>
      <c r="O5876" t="s">
        <v>158</v>
      </c>
      <c r="Q5876" t="s">
        <v>119</v>
      </c>
      <c r="R5876" t="s">
        <v>120</v>
      </c>
      <c r="S5876" t="s">
        <v>40976</v>
      </c>
      <c r="T5876" t="s">
        <v>2363</v>
      </c>
      <c r="W5876" t="s">
        <v>30016</v>
      </c>
    </row>
    <row r="5877" spans="1:24" x14ac:dyDescent="0.3">
      <c r="A5877">
        <v>975506</v>
      </c>
      <c r="B5877" t="s">
        <v>40977</v>
      </c>
      <c r="C5877" t="s">
        <v>40978</v>
      </c>
      <c r="D5877" t="s">
        <v>40979</v>
      </c>
      <c r="F5877" t="s">
        <v>1156</v>
      </c>
      <c r="G5877" t="s">
        <v>43</v>
      </c>
      <c r="H5877" t="s">
        <v>40980</v>
      </c>
      <c r="I5877" t="s">
        <v>40981</v>
      </c>
      <c r="J5877" t="s">
        <v>40982</v>
      </c>
      <c r="K5877">
        <v>16</v>
      </c>
      <c r="L5877" t="s">
        <v>40983</v>
      </c>
      <c r="N5877" t="s">
        <v>31</v>
      </c>
      <c r="O5877" t="s">
        <v>170</v>
      </c>
      <c r="Q5877" t="s">
        <v>33</v>
      </c>
      <c r="R5877" t="s">
        <v>34</v>
      </c>
      <c r="S5877" t="s">
        <v>40984</v>
      </c>
      <c r="W5877" t="s">
        <v>40985</v>
      </c>
      <c r="X5877" t="s">
        <v>38</v>
      </c>
    </row>
    <row r="5878" spans="1:24" x14ac:dyDescent="0.3">
      <c r="A5878">
        <v>975507</v>
      </c>
      <c r="B5878" t="s">
        <v>40986</v>
      </c>
      <c r="C5878" t="s">
        <v>40987</v>
      </c>
      <c r="D5878" t="s">
        <v>40988</v>
      </c>
      <c r="F5878" t="s">
        <v>63</v>
      </c>
      <c r="G5878" t="s">
        <v>43</v>
      </c>
      <c r="H5878" t="s">
        <v>40989</v>
      </c>
      <c r="J5878" t="s">
        <v>40990</v>
      </c>
      <c r="N5878" t="s">
        <v>31</v>
      </c>
      <c r="R5878" t="s">
        <v>78</v>
      </c>
      <c r="S5878" t="s">
        <v>40991</v>
      </c>
      <c r="W5878" t="s">
        <v>40992</v>
      </c>
      <c r="X5878" t="s">
        <v>38</v>
      </c>
    </row>
    <row r="5879" spans="1:24" x14ac:dyDescent="0.3">
      <c r="A5879">
        <v>975508</v>
      </c>
      <c r="B5879">
        <v>295582</v>
      </c>
      <c r="C5879" t="s">
        <v>40993</v>
      </c>
      <c r="D5879" t="s">
        <v>40994</v>
      </c>
      <c r="E5879" t="s">
        <v>185</v>
      </c>
      <c r="F5879" t="s">
        <v>970</v>
      </c>
      <c r="G5879" t="s">
        <v>43</v>
      </c>
      <c r="H5879" t="s">
        <v>40995</v>
      </c>
      <c r="I5879" t="s">
        <v>40996</v>
      </c>
      <c r="J5879" t="s">
        <v>40997</v>
      </c>
      <c r="K5879">
        <v>117</v>
      </c>
      <c r="L5879" t="s">
        <v>9384</v>
      </c>
      <c r="N5879" t="s">
        <v>31</v>
      </c>
      <c r="O5879" t="s">
        <v>21273</v>
      </c>
      <c r="Q5879" t="s">
        <v>33</v>
      </c>
      <c r="R5879" t="s">
        <v>34</v>
      </c>
      <c r="S5879" t="s">
        <v>40998</v>
      </c>
      <c r="T5879" t="s">
        <v>40999</v>
      </c>
      <c r="W5879" t="s">
        <v>9384</v>
      </c>
      <c r="X5879" t="s">
        <v>38</v>
      </c>
    </row>
    <row r="5880" spans="1:24" x14ac:dyDescent="0.3">
      <c r="A5880">
        <v>975511</v>
      </c>
      <c r="B5880">
        <v>174057</v>
      </c>
      <c r="C5880" t="s">
        <v>41000</v>
      </c>
      <c r="D5880" t="s">
        <v>41001</v>
      </c>
      <c r="E5880" t="s">
        <v>101</v>
      </c>
      <c r="F5880" t="s">
        <v>909</v>
      </c>
      <c r="G5880" t="s">
        <v>27</v>
      </c>
      <c r="H5880" t="s">
        <v>41002</v>
      </c>
      <c r="I5880" t="s">
        <v>41003</v>
      </c>
      <c r="J5880" t="s">
        <v>41004</v>
      </c>
      <c r="K5880">
        <v>130</v>
      </c>
      <c r="L5880" t="s">
        <v>20372</v>
      </c>
      <c r="N5880" t="s">
        <v>31</v>
      </c>
      <c r="O5880" t="s">
        <v>21273</v>
      </c>
      <c r="Q5880" t="s">
        <v>33</v>
      </c>
      <c r="R5880" t="s">
        <v>34</v>
      </c>
      <c r="S5880" t="s">
        <v>41005</v>
      </c>
      <c r="T5880" t="s">
        <v>41006</v>
      </c>
      <c r="W5880" t="s">
        <v>1766</v>
      </c>
      <c r="X5880" t="s">
        <v>38</v>
      </c>
    </row>
    <row r="5881" spans="1:24" x14ac:dyDescent="0.3">
      <c r="A5881">
        <v>975513</v>
      </c>
      <c r="B5881" t="s">
        <v>41007</v>
      </c>
      <c r="C5881" t="s">
        <v>41008</v>
      </c>
      <c r="D5881" t="s">
        <v>41009</v>
      </c>
      <c r="E5881" t="s">
        <v>195</v>
      </c>
      <c r="F5881" t="s">
        <v>6072</v>
      </c>
      <c r="G5881" t="s">
        <v>27</v>
      </c>
      <c r="H5881" t="s">
        <v>41010</v>
      </c>
      <c r="I5881" t="s">
        <v>41011</v>
      </c>
      <c r="J5881" t="s">
        <v>41012</v>
      </c>
      <c r="K5881">
        <v>138</v>
      </c>
      <c r="M5881" t="s">
        <v>41013</v>
      </c>
      <c r="N5881" t="s">
        <v>31</v>
      </c>
      <c r="O5881" t="s">
        <v>158</v>
      </c>
      <c r="Q5881" t="s">
        <v>119</v>
      </c>
      <c r="R5881" t="s">
        <v>120</v>
      </c>
      <c r="S5881" t="s">
        <v>41014</v>
      </c>
      <c r="T5881" t="s">
        <v>12530</v>
      </c>
      <c r="W5881" t="s">
        <v>11700</v>
      </c>
      <c r="X5881" t="s">
        <v>38</v>
      </c>
    </row>
    <row r="5882" spans="1:24" x14ac:dyDescent="0.3">
      <c r="A5882">
        <v>975514</v>
      </c>
      <c r="B5882" t="s">
        <v>41015</v>
      </c>
      <c r="C5882" t="s">
        <v>41016</v>
      </c>
      <c r="D5882" t="s">
        <v>41017</v>
      </c>
      <c r="F5882" t="s">
        <v>270</v>
      </c>
      <c r="G5882" t="s">
        <v>27</v>
      </c>
      <c r="H5882" t="s">
        <v>41018</v>
      </c>
      <c r="J5882" t="s">
        <v>41019</v>
      </c>
      <c r="N5882" t="s">
        <v>31</v>
      </c>
      <c r="R5882" t="s">
        <v>78</v>
      </c>
      <c r="S5882" t="s">
        <v>41020</v>
      </c>
      <c r="W5882" t="s">
        <v>41021</v>
      </c>
      <c r="X5882" t="s">
        <v>38</v>
      </c>
    </row>
    <row r="5883" spans="1:24" x14ac:dyDescent="0.3">
      <c r="A5883">
        <v>975515</v>
      </c>
      <c r="B5883" t="s">
        <v>14442</v>
      </c>
      <c r="C5883" t="s">
        <v>14443</v>
      </c>
      <c r="D5883" t="s">
        <v>14444</v>
      </c>
      <c r="F5883" t="s">
        <v>668</v>
      </c>
      <c r="G5883" t="s">
        <v>27</v>
      </c>
      <c r="H5883" t="s">
        <v>41022</v>
      </c>
      <c r="I5883" t="s">
        <v>41023</v>
      </c>
      <c r="J5883" t="s">
        <v>41024</v>
      </c>
      <c r="K5883">
        <v>226</v>
      </c>
      <c r="N5883" t="s">
        <v>31</v>
      </c>
      <c r="O5883" t="s">
        <v>1248</v>
      </c>
      <c r="Q5883" t="s">
        <v>33</v>
      </c>
      <c r="R5883" t="s">
        <v>34</v>
      </c>
      <c r="S5883" t="s">
        <v>14449</v>
      </c>
      <c r="T5883" t="s">
        <v>14450</v>
      </c>
      <c r="W5883" t="s">
        <v>2196</v>
      </c>
      <c r="X5883" t="s">
        <v>38</v>
      </c>
    </row>
    <row r="5884" spans="1:24" x14ac:dyDescent="0.3">
      <c r="A5884">
        <v>975516</v>
      </c>
      <c r="B5884">
        <v>305733</v>
      </c>
      <c r="C5884" t="s">
        <v>41025</v>
      </c>
      <c r="D5884" t="s">
        <v>41026</v>
      </c>
      <c r="F5884" t="s">
        <v>92</v>
      </c>
      <c r="G5884" t="s">
        <v>27</v>
      </c>
      <c r="H5884" t="s">
        <v>41027</v>
      </c>
      <c r="J5884" t="s">
        <v>41028</v>
      </c>
      <c r="N5884" t="s">
        <v>31</v>
      </c>
      <c r="R5884" t="s">
        <v>78</v>
      </c>
      <c r="S5884" t="s">
        <v>41029</v>
      </c>
      <c r="T5884" t="s">
        <v>5764</v>
      </c>
      <c r="W5884" t="s">
        <v>41030</v>
      </c>
      <c r="X5884" t="s">
        <v>38</v>
      </c>
    </row>
    <row r="5885" spans="1:24" x14ac:dyDescent="0.3">
      <c r="A5885">
        <v>975517</v>
      </c>
      <c r="B5885" t="s">
        <v>41031</v>
      </c>
      <c r="C5885" t="s">
        <v>41032</v>
      </c>
      <c r="D5885" t="s">
        <v>41033</v>
      </c>
      <c r="E5885" t="s">
        <v>462</v>
      </c>
      <c r="F5885" t="s">
        <v>1448</v>
      </c>
      <c r="G5885" t="s">
        <v>27</v>
      </c>
      <c r="H5885" t="s">
        <v>41034</v>
      </c>
      <c r="I5885" t="s">
        <v>41035</v>
      </c>
      <c r="J5885" t="s">
        <v>41036</v>
      </c>
      <c r="K5885">
        <v>26</v>
      </c>
      <c r="L5885" t="s">
        <v>41037</v>
      </c>
      <c r="N5885" t="s">
        <v>31</v>
      </c>
      <c r="O5885" t="s">
        <v>170</v>
      </c>
      <c r="Q5885" t="s">
        <v>33</v>
      </c>
      <c r="R5885" t="s">
        <v>34</v>
      </c>
      <c r="S5885" t="e">
        <f>- Neuquén - Barrio SAN Lorenzo Norte</f>
        <v>#NAME?</v>
      </c>
      <c r="W5885" t="s">
        <v>41038</v>
      </c>
      <c r="X5885" t="s">
        <v>38</v>
      </c>
    </row>
    <row r="5886" spans="1:24" x14ac:dyDescent="0.3">
      <c r="A5886">
        <v>975518</v>
      </c>
      <c r="B5886">
        <v>238604</v>
      </c>
      <c r="C5886" t="s">
        <v>41039</v>
      </c>
      <c r="D5886" t="s">
        <v>41040</v>
      </c>
      <c r="E5886" t="s">
        <v>1745</v>
      </c>
      <c r="F5886" t="s">
        <v>685</v>
      </c>
      <c r="G5886" t="s">
        <v>27</v>
      </c>
      <c r="H5886" t="s">
        <v>41041</v>
      </c>
      <c r="J5886" t="s">
        <v>41042</v>
      </c>
      <c r="N5886" t="s">
        <v>31</v>
      </c>
      <c r="R5886" t="s">
        <v>78</v>
      </c>
      <c r="S5886" t="s">
        <v>41043</v>
      </c>
      <c r="W5886" t="s">
        <v>2441</v>
      </c>
      <c r="X5886" t="s">
        <v>38</v>
      </c>
    </row>
    <row r="5887" spans="1:24" x14ac:dyDescent="0.3">
      <c r="A5887">
        <v>975520</v>
      </c>
      <c r="B5887">
        <v>3305</v>
      </c>
      <c r="C5887" t="s">
        <v>18573</v>
      </c>
      <c r="D5887" t="s">
        <v>18574</v>
      </c>
      <c r="E5887" t="s">
        <v>195</v>
      </c>
      <c r="F5887" t="s">
        <v>196</v>
      </c>
      <c r="G5887" t="s">
        <v>27</v>
      </c>
      <c r="H5887" t="s">
        <v>41044</v>
      </c>
      <c r="I5887" t="s">
        <v>41045</v>
      </c>
      <c r="J5887" t="s">
        <v>41046</v>
      </c>
      <c r="K5887">
        <v>111</v>
      </c>
      <c r="M5887" t="s">
        <v>3692</v>
      </c>
      <c r="N5887" t="s">
        <v>31</v>
      </c>
      <c r="O5887" t="s">
        <v>1248</v>
      </c>
      <c r="Q5887" t="s">
        <v>33</v>
      </c>
      <c r="R5887" t="s">
        <v>34</v>
      </c>
      <c r="S5887" t="s">
        <v>18578</v>
      </c>
      <c r="T5887" t="s">
        <v>18579</v>
      </c>
      <c r="W5887" t="s">
        <v>41047</v>
      </c>
      <c r="X5887" t="s">
        <v>38</v>
      </c>
    </row>
    <row r="5888" spans="1:24" x14ac:dyDescent="0.3">
      <c r="A5888">
        <v>975521</v>
      </c>
      <c r="B5888">
        <v>38723</v>
      </c>
      <c r="C5888" t="s">
        <v>41048</v>
      </c>
      <c r="D5888" t="s">
        <v>41049</v>
      </c>
      <c r="E5888" t="s">
        <v>1745</v>
      </c>
      <c r="F5888" t="s">
        <v>909</v>
      </c>
      <c r="G5888" t="s">
        <v>27</v>
      </c>
      <c r="H5888" t="s">
        <v>41050</v>
      </c>
      <c r="I5888" t="s">
        <v>41051</v>
      </c>
      <c r="J5888" t="s">
        <v>41052</v>
      </c>
      <c r="K5888">
        <v>31</v>
      </c>
      <c r="L5888" t="s">
        <v>41053</v>
      </c>
      <c r="N5888" t="s">
        <v>31</v>
      </c>
      <c r="O5888" t="s">
        <v>21273</v>
      </c>
      <c r="Q5888" t="s">
        <v>33</v>
      </c>
      <c r="R5888" t="s">
        <v>34</v>
      </c>
      <c r="S5888" t="s">
        <v>41054</v>
      </c>
      <c r="T5888" t="s">
        <v>1578</v>
      </c>
      <c r="W5888" t="s">
        <v>41055</v>
      </c>
      <c r="X5888" t="s">
        <v>60</v>
      </c>
    </row>
    <row r="5889" spans="1:24" x14ac:dyDescent="0.3">
      <c r="A5889">
        <v>975522</v>
      </c>
      <c r="B5889" t="s">
        <v>41056</v>
      </c>
      <c r="C5889" t="s">
        <v>41057</v>
      </c>
      <c r="D5889" t="s">
        <v>41058</v>
      </c>
      <c r="F5889" t="s">
        <v>53</v>
      </c>
      <c r="G5889" t="s">
        <v>43</v>
      </c>
      <c r="H5889" t="s">
        <v>41059</v>
      </c>
      <c r="I5889" t="s">
        <v>41060</v>
      </c>
      <c r="J5889" t="s">
        <v>41061</v>
      </c>
      <c r="K5889">
        <v>104</v>
      </c>
      <c r="L5889" t="s">
        <v>34123</v>
      </c>
      <c r="N5889" t="s">
        <v>31</v>
      </c>
      <c r="O5889" t="s">
        <v>47</v>
      </c>
      <c r="Q5889" t="s">
        <v>33</v>
      </c>
      <c r="R5889" t="s">
        <v>34</v>
      </c>
      <c r="S5889" t="s">
        <v>41062</v>
      </c>
      <c r="T5889" t="s">
        <v>4963</v>
      </c>
      <c r="W5889" t="s">
        <v>41063</v>
      </c>
      <c r="X5889" t="s">
        <v>38</v>
      </c>
    </row>
    <row r="5890" spans="1:24" x14ac:dyDescent="0.3">
      <c r="A5890">
        <v>975524</v>
      </c>
      <c r="B5890" t="s">
        <v>41064</v>
      </c>
      <c r="C5890" t="s">
        <v>41065</v>
      </c>
      <c r="D5890" t="s">
        <v>41066</v>
      </c>
      <c r="F5890" t="s">
        <v>685</v>
      </c>
      <c r="G5890" t="s">
        <v>43</v>
      </c>
      <c r="H5890" t="s">
        <v>41067</v>
      </c>
      <c r="I5890" t="s">
        <v>41067</v>
      </c>
      <c r="J5890" t="s">
        <v>41068</v>
      </c>
      <c r="K5890">
        <v>0</v>
      </c>
      <c r="N5890" t="s">
        <v>31</v>
      </c>
      <c r="Q5890" t="s">
        <v>1586</v>
      </c>
      <c r="R5890" t="s">
        <v>1587</v>
      </c>
      <c r="S5890" t="s">
        <v>41069</v>
      </c>
      <c r="W5890" t="s">
        <v>8762</v>
      </c>
    </row>
    <row r="5891" spans="1:24" x14ac:dyDescent="0.3">
      <c r="A5891">
        <v>975525</v>
      </c>
      <c r="B5891">
        <v>265149</v>
      </c>
      <c r="C5891" t="s">
        <v>41070</v>
      </c>
      <c r="D5891" t="s">
        <v>41071</v>
      </c>
      <c r="F5891" t="s">
        <v>1054</v>
      </c>
      <c r="G5891" t="s">
        <v>43</v>
      </c>
      <c r="H5891" t="s">
        <v>41067</v>
      </c>
      <c r="J5891" t="s">
        <v>41072</v>
      </c>
      <c r="N5891" t="s">
        <v>31</v>
      </c>
      <c r="R5891" t="s">
        <v>78</v>
      </c>
      <c r="S5891" t="s">
        <v>41073</v>
      </c>
      <c r="T5891" t="s">
        <v>1345</v>
      </c>
      <c r="W5891" t="s">
        <v>41074</v>
      </c>
      <c r="X5891" t="s">
        <v>38</v>
      </c>
    </row>
    <row r="5892" spans="1:24" x14ac:dyDescent="0.3">
      <c r="A5892">
        <v>975526</v>
      </c>
      <c r="B5892">
        <v>162358</v>
      </c>
      <c r="C5892" t="s">
        <v>41075</v>
      </c>
      <c r="D5892" t="s">
        <v>41076</v>
      </c>
      <c r="F5892" t="s">
        <v>603</v>
      </c>
      <c r="G5892" t="s">
        <v>43</v>
      </c>
      <c r="H5892" t="s">
        <v>41077</v>
      </c>
      <c r="I5892" t="s">
        <v>41077</v>
      </c>
      <c r="J5892" t="s">
        <v>41078</v>
      </c>
      <c r="K5892">
        <v>0</v>
      </c>
      <c r="L5892" t="s">
        <v>19186</v>
      </c>
      <c r="N5892" t="s">
        <v>31</v>
      </c>
      <c r="O5892" t="s">
        <v>158</v>
      </c>
      <c r="R5892" t="s">
        <v>903</v>
      </c>
      <c r="S5892" t="s">
        <v>41079</v>
      </c>
      <c r="T5892" t="s">
        <v>1206</v>
      </c>
      <c r="W5892" t="s">
        <v>1197</v>
      </c>
    </row>
    <row r="5893" spans="1:24" x14ac:dyDescent="0.3">
      <c r="A5893">
        <v>975528</v>
      </c>
      <c r="B5893" t="s">
        <v>41080</v>
      </c>
      <c r="C5893" t="s">
        <v>41081</v>
      </c>
      <c r="D5893" t="s">
        <v>41082</v>
      </c>
      <c r="F5893" t="s">
        <v>1001</v>
      </c>
      <c r="G5893" t="s">
        <v>43</v>
      </c>
      <c r="H5893" t="s">
        <v>41083</v>
      </c>
      <c r="I5893" t="s">
        <v>41084</v>
      </c>
      <c r="J5893" t="s">
        <v>41085</v>
      </c>
      <c r="K5893">
        <v>70</v>
      </c>
      <c r="L5893" t="s">
        <v>28258</v>
      </c>
      <c r="N5893" t="s">
        <v>31</v>
      </c>
      <c r="O5893" t="s">
        <v>21273</v>
      </c>
      <c r="Q5893" t="s">
        <v>33</v>
      </c>
      <c r="R5893" t="s">
        <v>34</v>
      </c>
      <c r="S5893" t="s">
        <v>41086</v>
      </c>
      <c r="W5893" t="s">
        <v>7565</v>
      </c>
      <c r="X5893" t="s">
        <v>38</v>
      </c>
    </row>
    <row r="5894" spans="1:24" x14ac:dyDescent="0.3">
      <c r="A5894">
        <v>975529</v>
      </c>
      <c r="B5894" t="s">
        <v>26967</v>
      </c>
      <c r="C5894" t="s">
        <v>26968</v>
      </c>
      <c r="D5894" t="s">
        <v>26969</v>
      </c>
      <c r="F5894" t="s">
        <v>1042</v>
      </c>
      <c r="G5894" t="s">
        <v>27</v>
      </c>
      <c r="H5894" t="s">
        <v>41087</v>
      </c>
      <c r="I5894" t="s">
        <v>41088</v>
      </c>
      <c r="J5894" t="s">
        <v>41089</v>
      </c>
      <c r="K5894">
        <v>57</v>
      </c>
      <c r="M5894" t="s">
        <v>41090</v>
      </c>
      <c r="N5894" t="s">
        <v>31</v>
      </c>
      <c r="O5894" t="s">
        <v>1248</v>
      </c>
      <c r="Q5894" t="s">
        <v>33</v>
      </c>
      <c r="R5894" t="s">
        <v>34</v>
      </c>
      <c r="S5894" t="s">
        <v>26973</v>
      </c>
      <c r="W5894" t="s">
        <v>41091</v>
      </c>
      <c r="X5894" t="s">
        <v>38</v>
      </c>
    </row>
    <row r="5895" spans="1:24" x14ac:dyDescent="0.3">
      <c r="A5895">
        <v>975530</v>
      </c>
      <c r="B5895">
        <v>334802</v>
      </c>
      <c r="C5895" t="s">
        <v>1358</v>
      </c>
      <c r="D5895" t="s">
        <v>1359</v>
      </c>
      <c r="F5895" t="s">
        <v>1360</v>
      </c>
      <c r="G5895" t="s">
        <v>43</v>
      </c>
      <c r="H5895" t="s">
        <v>41092</v>
      </c>
      <c r="I5895" t="s">
        <v>41093</v>
      </c>
      <c r="J5895" t="s">
        <v>41094</v>
      </c>
      <c r="K5895">
        <v>35</v>
      </c>
      <c r="L5895" t="s">
        <v>6256</v>
      </c>
      <c r="N5895" t="s">
        <v>31</v>
      </c>
      <c r="O5895" t="s">
        <v>158</v>
      </c>
      <c r="Q5895" t="s">
        <v>33</v>
      </c>
      <c r="R5895" t="s">
        <v>34</v>
      </c>
      <c r="S5895" t="s">
        <v>1366</v>
      </c>
      <c r="T5895" t="s">
        <v>149</v>
      </c>
      <c r="W5895" t="s">
        <v>1766</v>
      </c>
      <c r="X5895" t="s">
        <v>60</v>
      </c>
    </row>
    <row r="5896" spans="1:24" x14ac:dyDescent="0.3">
      <c r="A5896">
        <v>975531</v>
      </c>
      <c r="B5896" t="s">
        <v>41095</v>
      </c>
      <c r="C5896" t="s">
        <v>41096</v>
      </c>
      <c r="D5896" t="s">
        <v>41097</v>
      </c>
      <c r="F5896" t="s">
        <v>1911</v>
      </c>
      <c r="G5896" t="s">
        <v>27</v>
      </c>
      <c r="H5896" t="s">
        <v>41098</v>
      </c>
      <c r="I5896" t="s">
        <v>41099</v>
      </c>
      <c r="J5896" t="s">
        <v>41100</v>
      </c>
      <c r="K5896">
        <v>50</v>
      </c>
      <c r="L5896" t="s">
        <v>2321</v>
      </c>
      <c r="N5896" t="s">
        <v>31</v>
      </c>
      <c r="O5896" t="s">
        <v>47</v>
      </c>
      <c r="Q5896" t="s">
        <v>33</v>
      </c>
      <c r="R5896" t="s">
        <v>34</v>
      </c>
      <c r="S5896" t="s">
        <v>41101</v>
      </c>
      <c r="W5896" t="s">
        <v>41102</v>
      </c>
      <c r="X5896" t="s">
        <v>38</v>
      </c>
    </row>
    <row r="5897" spans="1:24" x14ac:dyDescent="0.3">
      <c r="A5897">
        <v>975534</v>
      </c>
      <c r="B5897" t="s">
        <v>41103</v>
      </c>
      <c r="C5897" t="s">
        <v>41104</v>
      </c>
      <c r="D5897" t="s">
        <v>41105</v>
      </c>
      <c r="F5897" t="s">
        <v>356</v>
      </c>
      <c r="G5897" t="s">
        <v>43</v>
      </c>
      <c r="H5897" t="s">
        <v>41106</v>
      </c>
      <c r="I5897" t="s">
        <v>41107</v>
      </c>
      <c r="J5897" t="s">
        <v>41108</v>
      </c>
      <c r="K5897">
        <v>35</v>
      </c>
      <c r="N5897" t="s">
        <v>31</v>
      </c>
      <c r="O5897" t="s">
        <v>419</v>
      </c>
      <c r="Q5897" t="s">
        <v>33</v>
      </c>
      <c r="R5897" t="s">
        <v>34</v>
      </c>
      <c r="S5897" t="e">
        <f>- Neuquén - Oeste</f>
        <v>#NAME?</v>
      </c>
      <c r="T5897" t="s">
        <v>7154</v>
      </c>
      <c r="W5897" t="s">
        <v>422</v>
      </c>
      <c r="X5897" t="s">
        <v>38</v>
      </c>
    </row>
    <row r="5898" spans="1:24" x14ac:dyDescent="0.3">
      <c r="A5898">
        <v>975535</v>
      </c>
      <c r="B5898" t="s">
        <v>41109</v>
      </c>
      <c r="C5898" t="s">
        <v>41110</v>
      </c>
      <c r="D5898" t="s">
        <v>41111</v>
      </c>
      <c r="F5898" t="s">
        <v>292</v>
      </c>
      <c r="G5898" t="s">
        <v>27</v>
      </c>
      <c r="H5898" t="s">
        <v>41112</v>
      </c>
      <c r="I5898" t="s">
        <v>41113</v>
      </c>
      <c r="J5898" t="s">
        <v>41114</v>
      </c>
      <c r="K5898">
        <v>32</v>
      </c>
      <c r="M5898" t="s">
        <v>41115</v>
      </c>
      <c r="N5898" t="s">
        <v>31</v>
      </c>
      <c r="O5898" t="s">
        <v>1248</v>
      </c>
      <c r="Q5898" t="s">
        <v>33</v>
      </c>
      <c r="R5898" t="s">
        <v>34</v>
      </c>
      <c r="S5898" t="s">
        <v>41116</v>
      </c>
      <c r="W5898" t="s">
        <v>41117</v>
      </c>
      <c r="X5898" t="s">
        <v>38</v>
      </c>
    </row>
    <row r="5899" spans="1:24" x14ac:dyDescent="0.3">
      <c r="A5899">
        <v>975536</v>
      </c>
      <c r="B5899">
        <v>151639</v>
      </c>
      <c r="C5899" t="s">
        <v>41118</v>
      </c>
      <c r="D5899" t="s">
        <v>41119</v>
      </c>
      <c r="E5899" t="s">
        <v>140</v>
      </c>
      <c r="F5899" t="s">
        <v>53</v>
      </c>
      <c r="G5899" t="s">
        <v>27</v>
      </c>
      <c r="H5899" t="s">
        <v>41120</v>
      </c>
      <c r="I5899" t="s">
        <v>41121</v>
      </c>
      <c r="J5899" t="s">
        <v>41122</v>
      </c>
      <c r="K5899">
        <v>34</v>
      </c>
      <c r="L5899" t="s">
        <v>637</v>
      </c>
      <c r="N5899" t="s">
        <v>31</v>
      </c>
      <c r="O5899" t="s">
        <v>47</v>
      </c>
      <c r="Q5899" t="s">
        <v>33</v>
      </c>
      <c r="R5899" t="s">
        <v>34</v>
      </c>
      <c r="S5899" t="s">
        <v>41123</v>
      </c>
      <c r="W5899" t="s">
        <v>637</v>
      </c>
      <c r="X5899" t="s">
        <v>38</v>
      </c>
    </row>
    <row r="5900" spans="1:24" x14ac:dyDescent="0.3">
      <c r="A5900">
        <v>975537</v>
      </c>
      <c r="B5900" t="s">
        <v>41124</v>
      </c>
      <c r="C5900" t="s">
        <v>41125</v>
      </c>
      <c r="D5900" t="s">
        <v>41126</v>
      </c>
      <c r="F5900" t="s">
        <v>507</v>
      </c>
      <c r="G5900" t="s">
        <v>43</v>
      </c>
      <c r="H5900" t="s">
        <v>41127</v>
      </c>
      <c r="I5900" t="s">
        <v>41127</v>
      </c>
      <c r="J5900" t="s">
        <v>41128</v>
      </c>
      <c r="K5900">
        <v>0</v>
      </c>
      <c r="N5900" t="s">
        <v>31</v>
      </c>
      <c r="O5900" t="s">
        <v>6677</v>
      </c>
      <c r="Q5900" t="s">
        <v>119</v>
      </c>
      <c r="R5900" t="s">
        <v>120</v>
      </c>
      <c r="S5900" t="s">
        <v>41129</v>
      </c>
      <c r="W5900" t="s">
        <v>31634</v>
      </c>
    </row>
    <row r="5901" spans="1:24" x14ac:dyDescent="0.3">
      <c r="A5901">
        <v>975538</v>
      </c>
      <c r="B5901">
        <v>227539</v>
      </c>
      <c r="C5901" t="s">
        <v>41130</v>
      </c>
      <c r="D5901" t="s">
        <v>41131</v>
      </c>
      <c r="F5901" t="s">
        <v>63</v>
      </c>
      <c r="G5901" t="s">
        <v>27</v>
      </c>
      <c r="H5901" t="s">
        <v>41132</v>
      </c>
      <c r="J5901" t="s">
        <v>41133</v>
      </c>
      <c r="N5901" t="s">
        <v>31</v>
      </c>
      <c r="R5901" t="s">
        <v>78</v>
      </c>
      <c r="S5901" t="s">
        <v>41134</v>
      </c>
      <c r="W5901" t="s">
        <v>41135</v>
      </c>
      <c r="X5901" t="s">
        <v>38</v>
      </c>
    </row>
    <row r="5902" spans="1:24" x14ac:dyDescent="0.3">
      <c r="A5902">
        <v>975539</v>
      </c>
      <c r="B5902" t="s">
        <v>38818</v>
      </c>
      <c r="C5902" t="s">
        <v>38819</v>
      </c>
      <c r="D5902" t="s">
        <v>38820</v>
      </c>
      <c r="F5902" t="s">
        <v>611</v>
      </c>
      <c r="G5902" t="s">
        <v>43</v>
      </c>
      <c r="H5902" t="s">
        <v>41136</v>
      </c>
      <c r="J5902" t="s">
        <v>41137</v>
      </c>
      <c r="N5902" t="s">
        <v>31</v>
      </c>
      <c r="R5902" t="s">
        <v>78</v>
      </c>
      <c r="S5902" t="s">
        <v>38823</v>
      </c>
      <c r="W5902" t="s">
        <v>41138</v>
      </c>
      <c r="X5902" t="s">
        <v>38</v>
      </c>
    </row>
    <row r="5903" spans="1:24" x14ac:dyDescent="0.3">
      <c r="A5903">
        <v>975540</v>
      </c>
      <c r="B5903">
        <v>284498</v>
      </c>
      <c r="C5903" t="s">
        <v>3851</v>
      </c>
      <c r="D5903" t="s">
        <v>3852</v>
      </c>
      <c r="F5903" t="s">
        <v>970</v>
      </c>
      <c r="G5903" t="s">
        <v>43</v>
      </c>
      <c r="H5903" t="s">
        <v>41139</v>
      </c>
      <c r="J5903" t="s">
        <v>41140</v>
      </c>
      <c r="N5903" t="s">
        <v>31</v>
      </c>
      <c r="R5903" t="s">
        <v>78</v>
      </c>
      <c r="S5903" t="s">
        <v>3858</v>
      </c>
      <c r="T5903" t="s">
        <v>1206</v>
      </c>
      <c r="W5903" t="s">
        <v>41141</v>
      </c>
      <c r="X5903" t="s">
        <v>38</v>
      </c>
    </row>
    <row r="5904" spans="1:24" x14ac:dyDescent="0.3">
      <c r="A5904">
        <v>975541</v>
      </c>
      <c r="B5904">
        <v>273821</v>
      </c>
      <c r="C5904" t="s">
        <v>41142</v>
      </c>
      <c r="D5904" t="s">
        <v>41143</v>
      </c>
      <c r="F5904" t="s">
        <v>165</v>
      </c>
      <c r="G5904" t="s">
        <v>27</v>
      </c>
      <c r="H5904" t="s">
        <v>41144</v>
      </c>
      <c r="I5904" t="s">
        <v>41145</v>
      </c>
      <c r="J5904" t="s">
        <v>41146</v>
      </c>
      <c r="K5904">
        <v>85</v>
      </c>
      <c r="L5904" t="s">
        <v>41147</v>
      </c>
      <c r="N5904" t="s">
        <v>31</v>
      </c>
      <c r="O5904" t="s">
        <v>419</v>
      </c>
      <c r="Q5904" t="s">
        <v>33</v>
      </c>
      <c r="R5904" t="s">
        <v>34</v>
      </c>
      <c r="S5904" t="s">
        <v>41148</v>
      </c>
      <c r="T5904" t="s">
        <v>4568</v>
      </c>
      <c r="W5904" t="s">
        <v>1800</v>
      </c>
      <c r="X5904" t="s">
        <v>38</v>
      </c>
    </row>
    <row r="5905" spans="1:24" x14ac:dyDescent="0.3">
      <c r="A5905">
        <v>975542</v>
      </c>
      <c r="B5905">
        <v>141758</v>
      </c>
      <c r="C5905" t="s">
        <v>816</v>
      </c>
      <c r="D5905" t="s">
        <v>817</v>
      </c>
      <c r="F5905" t="s">
        <v>818</v>
      </c>
      <c r="G5905" t="s">
        <v>27</v>
      </c>
      <c r="H5905" t="s">
        <v>41149</v>
      </c>
      <c r="I5905" t="s">
        <v>41150</v>
      </c>
      <c r="J5905" t="s">
        <v>41151</v>
      </c>
      <c r="K5905">
        <v>68</v>
      </c>
      <c r="N5905" t="s">
        <v>31</v>
      </c>
      <c r="O5905" t="s">
        <v>1248</v>
      </c>
      <c r="Q5905" t="s">
        <v>33</v>
      </c>
      <c r="R5905" t="s">
        <v>34</v>
      </c>
      <c r="S5905" t="s">
        <v>824</v>
      </c>
      <c r="T5905" t="s">
        <v>223</v>
      </c>
      <c r="W5905" t="s">
        <v>26814</v>
      </c>
      <c r="X5905" t="s">
        <v>38</v>
      </c>
    </row>
    <row r="5906" spans="1:24" x14ac:dyDescent="0.3">
      <c r="A5906">
        <v>975543</v>
      </c>
      <c r="B5906">
        <v>208969</v>
      </c>
      <c r="C5906" t="s">
        <v>35986</v>
      </c>
      <c r="D5906" t="s">
        <v>35987</v>
      </c>
      <c r="F5906" t="s">
        <v>514</v>
      </c>
      <c r="G5906" t="s">
        <v>43</v>
      </c>
      <c r="H5906" t="s">
        <v>41152</v>
      </c>
      <c r="I5906" t="s">
        <v>41152</v>
      </c>
      <c r="J5906" t="s">
        <v>41153</v>
      </c>
      <c r="K5906">
        <v>0</v>
      </c>
      <c r="N5906" t="s">
        <v>31</v>
      </c>
      <c r="Q5906" t="s">
        <v>33</v>
      </c>
      <c r="R5906" t="s">
        <v>34</v>
      </c>
      <c r="S5906" t="s">
        <v>35991</v>
      </c>
      <c r="T5906" t="s">
        <v>308</v>
      </c>
      <c r="W5906" t="s">
        <v>1510</v>
      </c>
    </row>
    <row r="5907" spans="1:24" x14ac:dyDescent="0.3">
      <c r="A5907">
        <v>975544</v>
      </c>
      <c r="B5907" t="s">
        <v>41154</v>
      </c>
      <c r="C5907" t="s">
        <v>41155</v>
      </c>
      <c r="D5907" t="s">
        <v>41156</v>
      </c>
      <c r="F5907" t="s">
        <v>1864</v>
      </c>
      <c r="G5907" t="s">
        <v>27</v>
      </c>
      <c r="H5907" t="s">
        <v>41157</v>
      </c>
      <c r="I5907" t="s">
        <v>41158</v>
      </c>
      <c r="J5907" t="s">
        <v>41159</v>
      </c>
      <c r="K5907">
        <v>54</v>
      </c>
      <c r="L5907" t="s">
        <v>252</v>
      </c>
      <c r="N5907" t="s">
        <v>31</v>
      </c>
      <c r="O5907" t="s">
        <v>21273</v>
      </c>
      <c r="Q5907" t="s">
        <v>33</v>
      </c>
      <c r="R5907" t="s">
        <v>34</v>
      </c>
      <c r="S5907" t="s">
        <v>41160</v>
      </c>
      <c r="T5907" t="s">
        <v>390</v>
      </c>
      <c r="W5907" t="s">
        <v>27889</v>
      </c>
      <c r="X5907" t="s">
        <v>38</v>
      </c>
    </row>
    <row r="5908" spans="1:24" x14ac:dyDescent="0.3">
      <c r="A5908">
        <v>975545</v>
      </c>
      <c r="B5908">
        <v>297414</v>
      </c>
      <c r="C5908" t="s">
        <v>41161</v>
      </c>
      <c r="D5908" t="s">
        <v>41162</v>
      </c>
      <c r="F5908" t="s">
        <v>603</v>
      </c>
      <c r="G5908" t="s">
        <v>43</v>
      </c>
      <c r="H5908" t="s">
        <v>41163</v>
      </c>
      <c r="J5908" t="s">
        <v>41164</v>
      </c>
      <c r="N5908" t="s">
        <v>31</v>
      </c>
      <c r="R5908" t="s">
        <v>78</v>
      </c>
      <c r="S5908" t="s">
        <v>41165</v>
      </c>
      <c r="T5908" t="s">
        <v>646</v>
      </c>
      <c r="W5908" t="s">
        <v>15704</v>
      </c>
      <c r="X5908" t="s">
        <v>38</v>
      </c>
    </row>
    <row r="5909" spans="1:24" x14ac:dyDescent="0.3">
      <c r="A5909">
        <v>975547</v>
      </c>
      <c r="B5909" t="s">
        <v>41166</v>
      </c>
      <c r="C5909" t="s">
        <v>41167</v>
      </c>
      <c r="D5909" t="s">
        <v>41168</v>
      </c>
      <c r="E5909" t="s">
        <v>2632</v>
      </c>
      <c r="F5909" t="s">
        <v>650</v>
      </c>
      <c r="G5909" t="s">
        <v>43</v>
      </c>
      <c r="H5909" t="s">
        <v>41169</v>
      </c>
      <c r="I5909" t="s">
        <v>41170</v>
      </c>
      <c r="J5909" t="s">
        <v>41171</v>
      </c>
      <c r="K5909">
        <v>31</v>
      </c>
      <c r="N5909" t="s">
        <v>31</v>
      </c>
      <c r="O5909" t="s">
        <v>1248</v>
      </c>
      <c r="Q5909" t="s">
        <v>33</v>
      </c>
      <c r="R5909" t="s">
        <v>34</v>
      </c>
      <c r="S5909" t="s">
        <v>41172</v>
      </c>
      <c r="T5909" t="s">
        <v>390</v>
      </c>
      <c r="W5909" t="s">
        <v>41173</v>
      </c>
      <c r="X5909" t="s">
        <v>38</v>
      </c>
    </row>
    <row r="5910" spans="1:24" x14ac:dyDescent="0.3">
      <c r="A5910">
        <v>975548</v>
      </c>
      <c r="B5910">
        <v>296252</v>
      </c>
      <c r="C5910" t="s">
        <v>41174</v>
      </c>
      <c r="D5910" t="s">
        <v>41175</v>
      </c>
      <c r="E5910" t="s">
        <v>2456</v>
      </c>
      <c r="F5910" t="s">
        <v>507</v>
      </c>
      <c r="G5910" t="s">
        <v>27</v>
      </c>
      <c r="H5910" t="s">
        <v>41176</v>
      </c>
      <c r="I5910" t="s">
        <v>41177</v>
      </c>
      <c r="J5910" t="s">
        <v>41178</v>
      </c>
      <c r="K5910">
        <v>26</v>
      </c>
      <c r="N5910" t="s">
        <v>31</v>
      </c>
      <c r="O5910" t="s">
        <v>47</v>
      </c>
      <c r="Q5910" t="s">
        <v>33</v>
      </c>
      <c r="R5910" t="s">
        <v>34</v>
      </c>
      <c r="S5910" t="s">
        <v>41179</v>
      </c>
      <c r="W5910" t="s">
        <v>41180</v>
      </c>
      <c r="X5910" t="s">
        <v>38</v>
      </c>
    </row>
    <row r="5911" spans="1:24" x14ac:dyDescent="0.3">
      <c r="A5911">
        <v>975550</v>
      </c>
      <c r="B5911" t="s">
        <v>41181</v>
      </c>
      <c r="C5911" t="s">
        <v>41182</v>
      </c>
      <c r="D5911" t="s">
        <v>41183</v>
      </c>
      <c r="E5911" t="s">
        <v>1788</v>
      </c>
      <c r="F5911" t="s">
        <v>153</v>
      </c>
      <c r="G5911" t="s">
        <v>43</v>
      </c>
      <c r="H5911" t="s">
        <v>41184</v>
      </c>
      <c r="I5911" t="s">
        <v>41184</v>
      </c>
      <c r="J5911" t="s">
        <v>41185</v>
      </c>
      <c r="K5911">
        <v>0</v>
      </c>
      <c r="N5911" t="s">
        <v>31</v>
      </c>
      <c r="O5911" t="s">
        <v>6677</v>
      </c>
      <c r="Q5911" t="s">
        <v>119</v>
      </c>
      <c r="R5911" t="s">
        <v>120</v>
      </c>
      <c r="S5911" t="s">
        <v>41186</v>
      </c>
      <c r="W5911" t="s">
        <v>2525</v>
      </c>
    </row>
    <row r="5912" spans="1:24" x14ac:dyDescent="0.3">
      <c r="A5912">
        <v>975551</v>
      </c>
      <c r="B5912">
        <v>130768</v>
      </c>
      <c r="C5912" t="s">
        <v>25786</v>
      </c>
      <c r="D5912" t="s">
        <v>25787</v>
      </c>
      <c r="F5912" t="s">
        <v>281</v>
      </c>
      <c r="G5912" t="s">
        <v>27</v>
      </c>
      <c r="H5912" t="s">
        <v>41187</v>
      </c>
      <c r="I5912" t="s">
        <v>41188</v>
      </c>
      <c r="J5912" t="s">
        <v>41189</v>
      </c>
      <c r="K5912">
        <v>11</v>
      </c>
      <c r="N5912" t="s">
        <v>31</v>
      </c>
      <c r="O5912" t="s">
        <v>6677</v>
      </c>
      <c r="Q5912" t="s">
        <v>33</v>
      </c>
      <c r="R5912" t="s">
        <v>34</v>
      </c>
      <c r="S5912" t="s">
        <v>25791</v>
      </c>
      <c r="W5912" t="s">
        <v>4577</v>
      </c>
      <c r="X5912" t="s">
        <v>38</v>
      </c>
    </row>
    <row r="5913" spans="1:24" x14ac:dyDescent="0.3">
      <c r="A5913">
        <v>975552</v>
      </c>
      <c r="B5913">
        <v>135202</v>
      </c>
      <c r="C5913" t="s">
        <v>41190</v>
      </c>
      <c r="D5913" t="s">
        <v>41191</v>
      </c>
      <c r="F5913" t="s">
        <v>258</v>
      </c>
      <c r="G5913" t="s">
        <v>27</v>
      </c>
      <c r="H5913" t="s">
        <v>41192</v>
      </c>
      <c r="I5913" t="s">
        <v>41193</v>
      </c>
      <c r="J5913" t="s">
        <v>41194</v>
      </c>
      <c r="K5913">
        <v>12</v>
      </c>
      <c r="L5913" t="s">
        <v>41195</v>
      </c>
      <c r="N5913" t="s">
        <v>31</v>
      </c>
      <c r="O5913" t="s">
        <v>47</v>
      </c>
      <c r="Q5913" t="s">
        <v>33</v>
      </c>
      <c r="R5913" t="s">
        <v>34</v>
      </c>
      <c r="S5913" t="s">
        <v>41196</v>
      </c>
      <c r="T5913" t="s">
        <v>503</v>
      </c>
      <c r="W5913" t="s">
        <v>41197</v>
      </c>
      <c r="X5913" t="s">
        <v>38</v>
      </c>
    </row>
    <row r="5914" spans="1:24" x14ac:dyDescent="0.3">
      <c r="A5914">
        <v>975553</v>
      </c>
      <c r="B5914" t="s">
        <v>39221</v>
      </c>
      <c r="C5914" t="s">
        <v>39222</v>
      </c>
      <c r="D5914" t="s">
        <v>39223</v>
      </c>
      <c r="F5914" t="s">
        <v>650</v>
      </c>
      <c r="G5914" t="s">
        <v>43</v>
      </c>
      <c r="H5914" t="s">
        <v>41198</v>
      </c>
      <c r="I5914" t="s">
        <v>41199</v>
      </c>
      <c r="J5914" t="s">
        <v>41200</v>
      </c>
      <c r="K5914">
        <v>66</v>
      </c>
      <c r="N5914" t="s">
        <v>31</v>
      </c>
      <c r="O5914" t="s">
        <v>1248</v>
      </c>
      <c r="R5914" t="s">
        <v>903</v>
      </c>
      <c r="S5914" t="s">
        <v>39227</v>
      </c>
      <c r="W5914" t="s">
        <v>3587</v>
      </c>
      <c r="X5914" t="s">
        <v>38</v>
      </c>
    </row>
    <row r="5915" spans="1:24" x14ac:dyDescent="0.3">
      <c r="A5915">
        <v>975555</v>
      </c>
      <c r="B5915" t="s">
        <v>41201</v>
      </c>
      <c r="C5915" t="s">
        <v>41202</v>
      </c>
      <c r="D5915" t="s">
        <v>41203</v>
      </c>
      <c r="F5915" t="s">
        <v>603</v>
      </c>
      <c r="G5915" t="s">
        <v>27</v>
      </c>
      <c r="H5915" t="s">
        <v>41204</v>
      </c>
      <c r="I5915" t="s">
        <v>41205</v>
      </c>
      <c r="J5915" t="s">
        <v>41206</v>
      </c>
      <c r="K5915">
        <v>65</v>
      </c>
      <c r="N5915" t="s">
        <v>31</v>
      </c>
      <c r="O5915" t="s">
        <v>47</v>
      </c>
      <c r="Q5915" t="s">
        <v>33</v>
      </c>
      <c r="R5915" t="s">
        <v>34</v>
      </c>
      <c r="S5915" t="s">
        <v>41207</v>
      </c>
      <c r="T5915" t="s">
        <v>503</v>
      </c>
      <c r="W5915" t="s">
        <v>29754</v>
      </c>
      <c r="X5915" t="s">
        <v>38</v>
      </c>
    </row>
    <row r="5916" spans="1:24" x14ac:dyDescent="0.3">
      <c r="A5916">
        <v>975557</v>
      </c>
      <c r="B5916" t="s">
        <v>34917</v>
      </c>
      <c r="C5916" t="s">
        <v>34918</v>
      </c>
      <c r="D5916" t="s">
        <v>34919</v>
      </c>
      <c r="F5916" t="s">
        <v>1042</v>
      </c>
      <c r="G5916" t="s">
        <v>43</v>
      </c>
      <c r="H5916" t="s">
        <v>41208</v>
      </c>
      <c r="I5916" t="s">
        <v>41209</v>
      </c>
      <c r="J5916" t="s">
        <v>41210</v>
      </c>
      <c r="K5916">
        <v>69</v>
      </c>
      <c r="L5916" t="s">
        <v>4635</v>
      </c>
      <c r="N5916" t="s">
        <v>31</v>
      </c>
      <c r="O5916" t="s">
        <v>47</v>
      </c>
      <c r="Q5916" t="s">
        <v>33</v>
      </c>
      <c r="R5916" t="s">
        <v>34</v>
      </c>
      <c r="S5916" t="s">
        <v>34923</v>
      </c>
      <c r="T5916" t="s">
        <v>13701</v>
      </c>
      <c r="W5916" t="s">
        <v>20056</v>
      </c>
      <c r="X5916" t="s">
        <v>38</v>
      </c>
    </row>
    <row r="5917" spans="1:24" x14ac:dyDescent="0.3">
      <c r="A5917">
        <v>975558</v>
      </c>
      <c r="B5917">
        <v>84887</v>
      </c>
      <c r="C5917" t="s">
        <v>41211</v>
      </c>
      <c r="D5917" t="s">
        <v>41212</v>
      </c>
      <c r="F5917" t="s">
        <v>909</v>
      </c>
      <c r="G5917" t="s">
        <v>27</v>
      </c>
      <c r="H5917" t="s">
        <v>41213</v>
      </c>
      <c r="I5917" t="s">
        <v>41214</v>
      </c>
      <c r="J5917" t="s">
        <v>41215</v>
      </c>
      <c r="K5917">
        <v>42</v>
      </c>
      <c r="L5917" t="s">
        <v>41216</v>
      </c>
      <c r="N5917" t="s">
        <v>31</v>
      </c>
      <c r="O5917" t="s">
        <v>419</v>
      </c>
      <c r="Q5917" t="s">
        <v>33</v>
      </c>
      <c r="R5917" t="s">
        <v>34</v>
      </c>
      <c r="S5917" t="s">
        <v>41217</v>
      </c>
      <c r="T5917" t="s">
        <v>1759</v>
      </c>
      <c r="W5917" t="s">
        <v>21347</v>
      </c>
      <c r="X5917" t="s">
        <v>60</v>
      </c>
    </row>
    <row r="5918" spans="1:24" x14ac:dyDescent="0.3">
      <c r="A5918">
        <v>975559</v>
      </c>
      <c r="B5918" t="s">
        <v>30980</v>
      </c>
      <c r="C5918" t="s">
        <v>30981</v>
      </c>
      <c r="D5918" t="s">
        <v>30982</v>
      </c>
      <c r="F5918" t="s">
        <v>507</v>
      </c>
      <c r="G5918" t="s">
        <v>43</v>
      </c>
      <c r="H5918" t="s">
        <v>41218</v>
      </c>
      <c r="I5918" t="s">
        <v>41219</v>
      </c>
      <c r="J5918" t="s">
        <v>41220</v>
      </c>
      <c r="K5918">
        <v>72</v>
      </c>
      <c r="N5918" t="s">
        <v>31</v>
      </c>
      <c r="O5918" t="s">
        <v>1248</v>
      </c>
      <c r="Q5918" t="s">
        <v>33</v>
      </c>
      <c r="R5918" t="s">
        <v>34</v>
      </c>
      <c r="S5918" t="s">
        <v>30985</v>
      </c>
      <c r="W5918" t="s">
        <v>3715</v>
      </c>
      <c r="X5918" t="s">
        <v>38</v>
      </c>
    </row>
    <row r="5919" spans="1:24" x14ac:dyDescent="0.3">
      <c r="A5919">
        <v>975560</v>
      </c>
      <c r="B5919" t="s">
        <v>13011</v>
      </c>
      <c r="C5919" t="s">
        <v>13012</v>
      </c>
      <c r="D5919" t="s">
        <v>13013</v>
      </c>
      <c r="F5919" t="s">
        <v>281</v>
      </c>
      <c r="G5919" t="s">
        <v>27</v>
      </c>
      <c r="H5919" t="s">
        <v>41221</v>
      </c>
      <c r="I5919" t="s">
        <v>41222</v>
      </c>
      <c r="J5919" t="s">
        <v>41223</v>
      </c>
      <c r="K5919">
        <v>71</v>
      </c>
      <c r="L5919" t="s">
        <v>41224</v>
      </c>
      <c r="N5919" t="s">
        <v>31</v>
      </c>
      <c r="O5919" t="s">
        <v>47</v>
      </c>
      <c r="Q5919" t="s">
        <v>33</v>
      </c>
      <c r="R5919" t="s">
        <v>34</v>
      </c>
      <c r="S5919" t="s">
        <v>13017</v>
      </c>
      <c r="W5919" t="s">
        <v>41225</v>
      </c>
      <c r="X5919" t="s">
        <v>38</v>
      </c>
    </row>
    <row r="5920" spans="1:24" x14ac:dyDescent="0.3">
      <c r="A5920">
        <v>975561</v>
      </c>
      <c r="B5920">
        <v>241195</v>
      </c>
      <c r="C5920" t="s">
        <v>41226</v>
      </c>
      <c r="D5920" t="s">
        <v>41227</v>
      </c>
      <c r="F5920" t="s">
        <v>562</v>
      </c>
      <c r="G5920" t="s">
        <v>43</v>
      </c>
      <c r="H5920" t="s">
        <v>41228</v>
      </c>
      <c r="I5920" t="s">
        <v>41229</v>
      </c>
      <c r="J5920" t="s">
        <v>41230</v>
      </c>
      <c r="K5920">
        <v>75</v>
      </c>
      <c r="L5920" t="s">
        <v>3030</v>
      </c>
      <c r="N5920" t="s">
        <v>31</v>
      </c>
      <c r="O5920" t="s">
        <v>47</v>
      </c>
      <c r="Q5920" t="s">
        <v>33</v>
      </c>
      <c r="R5920" t="s">
        <v>34</v>
      </c>
      <c r="S5920" t="s">
        <v>41231</v>
      </c>
      <c r="T5920" t="s">
        <v>41232</v>
      </c>
      <c r="W5920" t="s">
        <v>41233</v>
      </c>
      <c r="X5920" t="s">
        <v>38</v>
      </c>
    </row>
    <row r="5921" spans="1:24" x14ac:dyDescent="0.3">
      <c r="A5921">
        <v>975562</v>
      </c>
      <c r="B5921" t="s">
        <v>41234</v>
      </c>
      <c r="C5921" t="s">
        <v>41235</v>
      </c>
      <c r="D5921" t="s">
        <v>41236</v>
      </c>
      <c r="F5921" t="s">
        <v>6865</v>
      </c>
      <c r="G5921" t="s">
        <v>27</v>
      </c>
      <c r="H5921" t="s">
        <v>41237</v>
      </c>
      <c r="I5921" t="s">
        <v>41238</v>
      </c>
      <c r="J5921" t="s">
        <v>41239</v>
      </c>
      <c r="K5921">
        <v>90</v>
      </c>
      <c r="M5921" t="s">
        <v>6756</v>
      </c>
      <c r="N5921" t="s">
        <v>31</v>
      </c>
      <c r="O5921" t="s">
        <v>1248</v>
      </c>
      <c r="Q5921" t="s">
        <v>33</v>
      </c>
      <c r="R5921" t="s">
        <v>34</v>
      </c>
      <c r="S5921" t="s">
        <v>41240</v>
      </c>
      <c r="W5921" t="s">
        <v>41241</v>
      </c>
      <c r="X5921" t="s">
        <v>38</v>
      </c>
    </row>
    <row r="5922" spans="1:24" x14ac:dyDescent="0.3">
      <c r="A5922">
        <v>975563</v>
      </c>
      <c r="B5922" t="s">
        <v>41242</v>
      </c>
      <c r="C5922" t="s">
        <v>41243</v>
      </c>
      <c r="D5922" t="s">
        <v>41244</v>
      </c>
      <c r="F5922" t="s">
        <v>141</v>
      </c>
      <c r="G5922" t="s">
        <v>27</v>
      </c>
      <c r="H5922" t="s">
        <v>41245</v>
      </c>
      <c r="I5922" t="s">
        <v>41246</v>
      </c>
      <c r="J5922" t="s">
        <v>41247</v>
      </c>
      <c r="K5922">
        <v>89</v>
      </c>
      <c r="L5922" t="s">
        <v>41248</v>
      </c>
      <c r="N5922" t="s">
        <v>31</v>
      </c>
      <c r="O5922" t="s">
        <v>47</v>
      </c>
      <c r="Q5922" t="s">
        <v>33</v>
      </c>
      <c r="R5922" t="s">
        <v>34</v>
      </c>
      <c r="S5922" t="s">
        <v>41249</v>
      </c>
      <c r="T5922" t="s">
        <v>1828</v>
      </c>
      <c r="W5922" t="s">
        <v>41250</v>
      </c>
      <c r="X5922" t="s">
        <v>38</v>
      </c>
    </row>
    <row r="5923" spans="1:24" x14ac:dyDescent="0.3">
      <c r="A5923">
        <v>975564</v>
      </c>
      <c r="B5923">
        <v>36660</v>
      </c>
      <c r="C5923" t="s">
        <v>41251</v>
      </c>
      <c r="D5923" t="s">
        <v>41252</v>
      </c>
      <c r="F5923" t="s">
        <v>441</v>
      </c>
      <c r="G5923" t="s">
        <v>27</v>
      </c>
      <c r="H5923" t="s">
        <v>41253</v>
      </c>
      <c r="I5923" t="s">
        <v>41254</v>
      </c>
      <c r="J5923" t="s">
        <v>41255</v>
      </c>
      <c r="K5923">
        <v>90</v>
      </c>
      <c r="N5923" t="s">
        <v>31</v>
      </c>
      <c r="O5923" t="s">
        <v>1248</v>
      </c>
      <c r="Q5923" t="s">
        <v>33</v>
      </c>
      <c r="R5923" t="s">
        <v>34</v>
      </c>
      <c r="S5923" t="s">
        <v>41256</v>
      </c>
      <c r="W5923" t="s">
        <v>41257</v>
      </c>
      <c r="X5923" t="s">
        <v>38</v>
      </c>
    </row>
    <row r="5924" spans="1:24" x14ac:dyDescent="0.3">
      <c r="A5924">
        <v>975567</v>
      </c>
      <c r="B5924" t="s">
        <v>33245</v>
      </c>
      <c r="C5924" t="s">
        <v>33246</v>
      </c>
      <c r="D5924" t="s">
        <v>33247</v>
      </c>
      <c r="F5924" t="s">
        <v>1001</v>
      </c>
      <c r="G5924" t="s">
        <v>27</v>
      </c>
      <c r="H5924" t="s">
        <v>41258</v>
      </c>
      <c r="I5924" t="s">
        <v>41259</v>
      </c>
      <c r="J5924" t="s">
        <v>41260</v>
      </c>
      <c r="K5924">
        <v>89</v>
      </c>
      <c r="L5924" t="s">
        <v>24564</v>
      </c>
      <c r="N5924" t="s">
        <v>31</v>
      </c>
      <c r="O5924" t="s">
        <v>47</v>
      </c>
      <c r="Q5924" t="s">
        <v>33</v>
      </c>
      <c r="R5924" t="s">
        <v>34</v>
      </c>
      <c r="S5924" t="s">
        <v>33251</v>
      </c>
      <c r="W5924" t="s">
        <v>41261</v>
      </c>
      <c r="X5924" t="s">
        <v>38</v>
      </c>
    </row>
    <row r="5925" spans="1:24" x14ac:dyDescent="0.3">
      <c r="A5925">
        <v>975568</v>
      </c>
      <c r="B5925">
        <v>297414</v>
      </c>
      <c r="C5925" t="s">
        <v>41161</v>
      </c>
      <c r="D5925" t="s">
        <v>41162</v>
      </c>
      <c r="F5925" t="s">
        <v>603</v>
      </c>
      <c r="G5925" t="s">
        <v>43</v>
      </c>
      <c r="H5925" t="s">
        <v>41262</v>
      </c>
      <c r="I5925" t="s">
        <v>41263</v>
      </c>
      <c r="J5925" t="s">
        <v>41264</v>
      </c>
      <c r="K5925">
        <v>93</v>
      </c>
      <c r="N5925" t="s">
        <v>31</v>
      </c>
      <c r="O5925" t="s">
        <v>47</v>
      </c>
      <c r="Q5925" t="s">
        <v>119</v>
      </c>
      <c r="R5925" t="s">
        <v>120</v>
      </c>
      <c r="S5925" t="s">
        <v>41165</v>
      </c>
      <c r="T5925" t="s">
        <v>646</v>
      </c>
      <c r="W5925" t="s">
        <v>41265</v>
      </c>
      <c r="X5925" t="s">
        <v>38</v>
      </c>
    </row>
    <row r="5926" spans="1:24" x14ac:dyDescent="0.3">
      <c r="A5926">
        <v>975571</v>
      </c>
      <c r="B5926">
        <v>90942</v>
      </c>
      <c r="C5926" t="s">
        <v>41266</v>
      </c>
      <c r="D5926" t="s">
        <v>41267</v>
      </c>
      <c r="E5926" t="s">
        <v>195</v>
      </c>
      <c r="F5926" t="s">
        <v>1583</v>
      </c>
      <c r="G5926" t="s">
        <v>27</v>
      </c>
      <c r="H5926" t="s">
        <v>41268</v>
      </c>
      <c r="I5926" t="s">
        <v>41269</v>
      </c>
      <c r="J5926" t="s">
        <v>41270</v>
      </c>
      <c r="K5926">
        <v>73</v>
      </c>
      <c r="N5926" t="s">
        <v>31</v>
      </c>
      <c r="O5926" t="s">
        <v>47</v>
      </c>
      <c r="Q5926" t="s">
        <v>33</v>
      </c>
      <c r="R5926" t="s">
        <v>34</v>
      </c>
      <c r="S5926" t="s">
        <v>41271</v>
      </c>
      <c r="T5926" t="s">
        <v>4629</v>
      </c>
      <c r="W5926" t="s">
        <v>10096</v>
      </c>
      <c r="X5926" t="s">
        <v>38</v>
      </c>
    </row>
    <row r="5927" spans="1:24" x14ac:dyDescent="0.3">
      <c r="A5927">
        <v>975573</v>
      </c>
      <c r="B5927" t="s">
        <v>41272</v>
      </c>
      <c r="C5927" t="s">
        <v>41273</v>
      </c>
      <c r="D5927" t="s">
        <v>41274</v>
      </c>
      <c r="E5927" t="s">
        <v>195</v>
      </c>
      <c r="F5927" t="s">
        <v>1610</v>
      </c>
      <c r="G5927" t="s">
        <v>27</v>
      </c>
      <c r="H5927" t="s">
        <v>41275</v>
      </c>
      <c r="I5927" t="s">
        <v>41276</v>
      </c>
      <c r="J5927" t="s">
        <v>41277</v>
      </c>
      <c r="K5927">
        <v>48</v>
      </c>
      <c r="L5927" t="s">
        <v>41278</v>
      </c>
      <c r="N5927" t="s">
        <v>31</v>
      </c>
      <c r="O5927" t="s">
        <v>158</v>
      </c>
      <c r="Q5927" t="s">
        <v>1586</v>
      </c>
      <c r="R5927" t="s">
        <v>1587</v>
      </c>
      <c r="S5927" t="s">
        <v>41279</v>
      </c>
      <c r="W5927" t="s">
        <v>39318</v>
      </c>
      <c r="X5927" t="s">
        <v>60</v>
      </c>
    </row>
    <row r="5928" spans="1:24" x14ac:dyDescent="0.3">
      <c r="A5928">
        <v>975574</v>
      </c>
      <c r="B5928">
        <v>214268</v>
      </c>
      <c r="C5928" t="s">
        <v>41280</v>
      </c>
      <c r="D5928" t="s">
        <v>41281</v>
      </c>
      <c r="E5928" t="s">
        <v>195</v>
      </c>
      <c r="F5928" t="s">
        <v>2617</v>
      </c>
      <c r="G5928" t="s">
        <v>27</v>
      </c>
      <c r="H5928" t="s">
        <v>41282</v>
      </c>
      <c r="I5928" t="s">
        <v>41283</v>
      </c>
      <c r="J5928" t="s">
        <v>41284</v>
      </c>
      <c r="K5928">
        <v>14</v>
      </c>
      <c r="N5928" t="s">
        <v>31</v>
      </c>
      <c r="O5928" t="s">
        <v>1248</v>
      </c>
      <c r="Q5928" t="s">
        <v>33</v>
      </c>
      <c r="R5928" t="s">
        <v>34</v>
      </c>
      <c r="S5928" t="s">
        <v>41285</v>
      </c>
      <c r="T5928" t="s">
        <v>41286</v>
      </c>
      <c r="W5928" t="s">
        <v>41287</v>
      </c>
      <c r="X5928" t="s">
        <v>60</v>
      </c>
    </row>
    <row r="5929" spans="1:24" x14ac:dyDescent="0.3">
      <c r="A5929">
        <v>975576</v>
      </c>
      <c r="B5929" t="s">
        <v>41288</v>
      </c>
      <c r="C5929" t="s">
        <v>41289</v>
      </c>
      <c r="D5929" t="s">
        <v>41290</v>
      </c>
      <c r="F5929" t="s">
        <v>738</v>
      </c>
      <c r="G5929" t="s">
        <v>43</v>
      </c>
      <c r="H5929" t="s">
        <v>41291</v>
      </c>
      <c r="I5929" t="s">
        <v>41292</v>
      </c>
      <c r="J5929" t="s">
        <v>41293</v>
      </c>
      <c r="K5929">
        <v>65</v>
      </c>
      <c r="L5929" t="s">
        <v>5356</v>
      </c>
      <c r="N5929" t="s">
        <v>31</v>
      </c>
      <c r="O5929" t="s">
        <v>21273</v>
      </c>
      <c r="Q5929" t="s">
        <v>33</v>
      </c>
      <c r="R5929" t="s">
        <v>34</v>
      </c>
      <c r="S5929" t="s">
        <v>41294</v>
      </c>
      <c r="W5929" t="s">
        <v>637</v>
      </c>
      <c r="X5929" t="s">
        <v>38</v>
      </c>
    </row>
    <row r="5930" spans="1:24" x14ac:dyDescent="0.3">
      <c r="A5930">
        <v>975577</v>
      </c>
      <c r="B5930">
        <v>139341</v>
      </c>
      <c r="C5930" t="s">
        <v>41295</v>
      </c>
      <c r="D5930" t="s">
        <v>41296</v>
      </c>
      <c r="F5930" t="s">
        <v>26</v>
      </c>
      <c r="G5930" t="s">
        <v>43</v>
      </c>
      <c r="H5930" t="s">
        <v>41297</v>
      </c>
      <c r="J5930" t="s">
        <v>41298</v>
      </c>
      <c r="N5930" t="s">
        <v>31</v>
      </c>
      <c r="R5930" t="s">
        <v>78</v>
      </c>
      <c r="S5930" t="s">
        <v>41299</v>
      </c>
      <c r="T5930" t="s">
        <v>41300</v>
      </c>
      <c r="W5930" t="s">
        <v>41301</v>
      </c>
      <c r="X5930" t="s">
        <v>38</v>
      </c>
    </row>
    <row r="5931" spans="1:24" x14ac:dyDescent="0.3">
      <c r="A5931">
        <v>975579</v>
      </c>
      <c r="B5931" t="s">
        <v>41302</v>
      </c>
      <c r="C5931" t="s">
        <v>41303</v>
      </c>
      <c r="D5931" t="s">
        <v>41304</v>
      </c>
      <c r="E5931" t="s">
        <v>101</v>
      </c>
      <c r="F5931" t="s">
        <v>1350</v>
      </c>
      <c r="G5931" t="s">
        <v>27</v>
      </c>
      <c r="H5931" t="s">
        <v>41305</v>
      </c>
      <c r="I5931" t="s">
        <v>41306</v>
      </c>
      <c r="J5931" t="s">
        <v>41307</v>
      </c>
      <c r="K5931">
        <v>109</v>
      </c>
      <c r="L5931" t="s">
        <v>3560</v>
      </c>
      <c r="N5931" t="s">
        <v>31</v>
      </c>
      <c r="O5931" t="s">
        <v>47</v>
      </c>
      <c r="Q5931" t="s">
        <v>33</v>
      </c>
      <c r="R5931" t="s">
        <v>34</v>
      </c>
      <c r="S5931" t="s">
        <v>41308</v>
      </c>
      <c r="W5931" t="s">
        <v>41309</v>
      </c>
      <c r="X5931" t="s">
        <v>38</v>
      </c>
    </row>
    <row r="5932" spans="1:24" x14ac:dyDescent="0.3">
      <c r="A5932">
        <v>975580</v>
      </c>
      <c r="B5932">
        <v>168704</v>
      </c>
      <c r="C5932" t="s">
        <v>40262</v>
      </c>
      <c r="D5932" t="s">
        <v>40263</v>
      </c>
      <c r="F5932" t="s">
        <v>441</v>
      </c>
      <c r="G5932" t="s">
        <v>27</v>
      </c>
      <c r="H5932" t="s">
        <v>41310</v>
      </c>
      <c r="I5932" t="s">
        <v>41311</v>
      </c>
      <c r="J5932" t="s">
        <v>41312</v>
      </c>
      <c r="K5932">
        <v>109</v>
      </c>
      <c r="L5932" t="s">
        <v>1303</v>
      </c>
      <c r="N5932" t="s">
        <v>31</v>
      </c>
      <c r="O5932" t="s">
        <v>1248</v>
      </c>
      <c r="Q5932" t="s">
        <v>33</v>
      </c>
      <c r="R5932" t="s">
        <v>34</v>
      </c>
      <c r="S5932" t="s">
        <v>40267</v>
      </c>
      <c r="W5932" t="s">
        <v>1303</v>
      </c>
      <c r="X5932" t="s">
        <v>38</v>
      </c>
    </row>
    <row r="5933" spans="1:24" x14ac:dyDescent="0.3">
      <c r="A5933">
        <v>975581</v>
      </c>
      <c r="B5933" t="s">
        <v>41313</v>
      </c>
      <c r="C5933" t="s">
        <v>41314</v>
      </c>
      <c r="D5933" t="s">
        <v>41315</v>
      </c>
      <c r="F5933" t="s">
        <v>320</v>
      </c>
      <c r="G5933" t="s">
        <v>27</v>
      </c>
      <c r="H5933" t="s">
        <v>41316</v>
      </c>
      <c r="I5933" t="s">
        <v>41317</v>
      </c>
      <c r="J5933" t="s">
        <v>41318</v>
      </c>
      <c r="K5933">
        <v>110</v>
      </c>
      <c r="L5933" t="s">
        <v>9901</v>
      </c>
      <c r="N5933" t="s">
        <v>31</v>
      </c>
      <c r="O5933" t="s">
        <v>47</v>
      </c>
      <c r="Q5933" t="s">
        <v>33</v>
      </c>
      <c r="R5933" t="s">
        <v>34</v>
      </c>
      <c r="S5933" t="s">
        <v>41319</v>
      </c>
      <c r="W5933" t="s">
        <v>41320</v>
      </c>
      <c r="X5933" t="s">
        <v>38</v>
      </c>
    </row>
    <row r="5934" spans="1:24" x14ac:dyDescent="0.3">
      <c r="A5934">
        <v>975582</v>
      </c>
      <c r="B5934">
        <v>214268</v>
      </c>
      <c r="C5934" t="s">
        <v>41280</v>
      </c>
      <c r="D5934" t="s">
        <v>41281</v>
      </c>
      <c r="E5934" t="s">
        <v>195</v>
      </c>
      <c r="F5934" t="s">
        <v>2617</v>
      </c>
      <c r="G5934" t="s">
        <v>27</v>
      </c>
      <c r="H5934" t="s">
        <v>41321</v>
      </c>
      <c r="I5934" t="s">
        <v>41322</v>
      </c>
      <c r="J5934" t="s">
        <v>41323</v>
      </c>
      <c r="K5934">
        <v>1</v>
      </c>
      <c r="N5934" t="s">
        <v>31</v>
      </c>
      <c r="O5934" t="s">
        <v>1248</v>
      </c>
      <c r="Q5934" t="s">
        <v>33</v>
      </c>
      <c r="R5934" t="s">
        <v>34</v>
      </c>
      <c r="S5934" t="s">
        <v>41285</v>
      </c>
      <c r="T5934" t="s">
        <v>41286</v>
      </c>
      <c r="W5934" t="s">
        <v>41324</v>
      </c>
    </row>
    <row r="5935" spans="1:24" x14ac:dyDescent="0.3">
      <c r="A5935">
        <v>975584</v>
      </c>
      <c r="B5935">
        <v>263977</v>
      </c>
      <c r="C5935" t="s">
        <v>41325</v>
      </c>
      <c r="D5935" t="s">
        <v>41326</v>
      </c>
      <c r="F5935" t="s">
        <v>1054</v>
      </c>
      <c r="G5935" t="s">
        <v>27</v>
      </c>
      <c r="H5935" t="s">
        <v>41327</v>
      </c>
      <c r="I5935" t="s">
        <v>41328</v>
      </c>
      <c r="J5935" t="s">
        <v>41329</v>
      </c>
      <c r="K5935">
        <v>90</v>
      </c>
      <c r="N5935" t="s">
        <v>31</v>
      </c>
      <c r="O5935" t="s">
        <v>1248</v>
      </c>
      <c r="Q5935" t="s">
        <v>33</v>
      </c>
      <c r="R5935" t="s">
        <v>34</v>
      </c>
      <c r="S5935" t="s">
        <v>41330</v>
      </c>
      <c r="T5935" t="s">
        <v>540</v>
      </c>
      <c r="W5935" t="s">
        <v>41331</v>
      </c>
      <c r="X5935" t="s">
        <v>38</v>
      </c>
    </row>
    <row r="5936" spans="1:24" x14ac:dyDescent="0.3">
      <c r="A5936">
        <v>975585</v>
      </c>
      <c r="B5936">
        <v>301416</v>
      </c>
      <c r="C5936" t="s">
        <v>41332</v>
      </c>
      <c r="D5936" t="s">
        <v>41333</v>
      </c>
      <c r="F5936" t="s">
        <v>738</v>
      </c>
      <c r="G5936" t="s">
        <v>27</v>
      </c>
      <c r="H5936" t="s">
        <v>41334</v>
      </c>
      <c r="I5936" t="s">
        <v>41335</v>
      </c>
      <c r="J5936" t="s">
        <v>41336</v>
      </c>
      <c r="K5936">
        <v>60</v>
      </c>
      <c r="L5936" t="s">
        <v>7425</v>
      </c>
      <c r="N5936" t="s">
        <v>31</v>
      </c>
      <c r="O5936" t="s">
        <v>21273</v>
      </c>
      <c r="Q5936" t="s">
        <v>33</v>
      </c>
      <c r="R5936" t="s">
        <v>34</v>
      </c>
      <c r="S5936" t="s">
        <v>41337</v>
      </c>
      <c r="T5936" t="s">
        <v>6954</v>
      </c>
      <c r="W5936" t="s">
        <v>3856</v>
      </c>
      <c r="X5936" t="s">
        <v>60</v>
      </c>
    </row>
    <row r="5937" spans="1:24" x14ac:dyDescent="0.3">
      <c r="A5937">
        <v>975590</v>
      </c>
      <c r="B5937" t="s">
        <v>41338</v>
      </c>
      <c r="C5937" t="s">
        <v>41339</v>
      </c>
      <c r="D5937" t="s">
        <v>41340</v>
      </c>
      <c r="F5937" t="s">
        <v>970</v>
      </c>
      <c r="G5937" t="s">
        <v>43</v>
      </c>
      <c r="H5937" t="s">
        <v>41341</v>
      </c>
      <c r="I5937" t="s">
        <v>41342</v>
      </c>
      <c r="J5937" t="s">
        <v>41343</v>
      </c>
      <c r="K5937">
        <v>101</v>
      </c>
      <c r="N5937" t="s">
        <v>31</v>
      </c>
      <c r="O5937" t="s">
        <v>47</v>
      </c>
      <c r="Q5937" t="s">
        <v>33</v>
      </c>
      <c r="R5937" t="s">
        <v>34</v>
      </c>
      <c r="S5937" t="s">
        <v>41344</v>
      </c>
      <c r="W5937" t="s">
        <v>27044</v>
      </c>
      <c r="X5937" t="s">
        <v>38</v>
      </c>
    </row>
    <row r="5938" spans="1:24" x14ac:dyDescent="0.3">
      <c r="A5938">
        <v>975591</v>
      </c>
      <c r="B5938" t="s">
        <v>41345</v>
      </c>
      <c r="C5938" t="s">
        <v>41346</v>
      </c>
      <c r="D5938" t="s">
        <v>41347</v>
      </c>
      <c r="F5938" t="s">
        <v>970</v>
      </c>
      <c r="G5938" t="s">
        <v>27</v>
      </c>
      <c r="H5938" t="s">
        <v>41348</v>
      </c>
      <c r="J5938" t="s">
        <v>41349</v>
      </c>
      <c r="N5938" t="s">
        <v>31</v>
      </c>
      <c r="R5938" t="s">
        <v>78</v>
      </c>
      <c r="S5938" t="s">
        <v>41350</v>
      </c>
      <c r="W5938" t="s">
        <v>41351</v>
      </c>
      <c r="X5938" t="s">
        <v>38</v>
      </c>
    </row>
    <row r="5939" spans="1:24" x14ac:dyDescent="0.3">
      <c r="A5939">
        <v>975593</v>
      </c>
      <c r="B5939">
        <v>213242</v>
      </c>
      <c r="C5939" t="s">
        <v>41352</v>
      </c>
      <c r="D5939" t="s">
        <v>41353</v>
      </c>
      <c r="F5939" t="s">
        <v>507</v>
      </c>
      <c r="G5939" t="s">
        <v>27</v>
      </c>
      <c r="H5939" t="s">
        <v>41354</v>
      </c>
      <c r="I5939" t="s">
        <v>41355</v>
      </c>
      <c r="J5939" t="s">
        <v>41356</v>
      </c>
      <c r="K5939">
        <v>89</v>
      </c>
      <c r="M5939" t="s">
        <v>2023</v>
      </c>
      <c r="N5939" t="s">
        <v>31</v>
      </c>
      <c r="O5939" t="s">
        <v>1248</v>
      </c>
      <c r="Q5939" t="s">
        <v>33</v>
      </c>
      <c r="R5939" t="s">
        <v>34</v>
      </c>
      <c r="S5939" t="s">
        <v>41357</v>
      </c>
      <c r="W5939" t="s">
        <v>41358</v>
      </c>
      <c r="X5939" t="s">
        <v>38</v>
      </c>
    </row>
    <row r="5940" spans="1:24" x14ac:dyDescent="0.3">
      <c r="A5940">
        <v>975594</v>
      </c>
      <c r="B5940" t="s">
        <v>41359</v>
      </c>
      <c r="C5940" t="s">
        <v>41360</v>
      </c>
      <c r="D5940" t="s">
        <v>41361</v>
      </c>
      <c r="F5940" t="s">
        <v>668</v>
      </c>
      <c r="G5940" t="s">
        <v>43</v>
      </c>
      <c r="H5940" t="s">
        <v>41362</v>
      </c>
      <c r="I5940" t="s">
        <v>41363</v>
      </c>
      <c r="J5940" t="s">
        <v>41364</v>
      </c>
      <c r="K5940">
        <v>26</v>
      </c>
      <c r="L5940" t="s">
        <v>11684</v>
      </c>
      <c r="N5940" t="s">
        <v>31</v>
      </c>
      <c r="O5940" t="s">
        <v>47</v>
      </c>
      <c r="Q5940" t="s">
        <v>33</v>
      </c>
      <c r="R5940" t="s">
        <v>34</v>
      </c>
      <c r="S5940" t="s">
        <v>41365</v>
      </c>
      <c r="T5940" t="s">
        <v>36188</v>
      </c>
      <c r="W5940" t="s">
        <v>41366</v>
      </c>
      <c r="X5940" t="s">
        <v>38</v>
      </c>
    </row>
    <row r="5941" spans="1:24" x14ac:dyDescent="0.3">
      <c r="A5941">
        <v>975596</v>
      </c>
      <c r="B5941" t="s">
        <v>41367</v>
      </c>
      <c r="C5941" t="s">
        <v>41368</v>
      </c>
      <c r="D5941" t="s">
        <v>41369</v>
      </c>
      <c r="F5941" t="s">
        <v>685</v>
      </c>
      <c r="G5941" t="s">
        <v>27</v>
      </c>
      <c r="H5941" t="s">
        <v>41370</v>
      </c>
      <c r="I5941" t="s">
        <v>41371</v>
      </c>
      <c r="J5941" t="s">
        <v>41372</v>
      </c>
      <c r="K5941">
        <v>74</v>
      </c>
      <c r="L5941" t="s">
        <v>41373</v>
      </c>
      <c r="N5941" t="s">
        <v>31</v>
      </c>
      <c r="O5941" t="s">
        <v>47</v>
      </c>
      <c r="Q5941" t="s">
        <v>33</v>
      </c>
      <c r="R5941" t="s">
        <v>34</v>
      </c>
      <c r="S5941" t="s">
        <v>41374</v>
      </c>
      <c r="T5941" t="s">
        <v>3155</v>
      </c>
      <c r="W5941" t="s">
        <v>41375</v>
      </c>
      <c r="X5941" t="s">
        <v>38</v>
      </c>
    </row>
    <row r="5942" spans="1:24" x14ac:dyDescent="0.3">
      <c r="A5942">
        <v>975597</v>
      </c>
      <c r="B5942">
        <v>174929</v>
      </c>
      <c r="C5942" t="s">
        <v>41376</v>
      </c>
      <c r="D5942" t="s">
        <v>41377</v>
      </c>
      <c r="F5942" t="s">
        <v>1156</v>
      </c>
      <c r="G5942" t="s">
        <v>43</v>
      </c>
      <c r="H5942" t="s">
        <v>41378</v>
      </c>
      <c r="I5942" t="s">
        <v>41379</v>
      </c>
      <c r="J5942" t="s">
        <v>41380</v>
      </c>
      <c r="K5942">
        <v>69</v>
      </c>
      <c r="N5942" t="s">
        <v>31</v>
      </c>
      <c r="O5942" t="s">
        <v>1248</v>
      </c>
      <c r="Q5942" t="s">
        <v>33</v>
      </c>
      <c r="R5942" t="s">
        <v>34</v>
      </c>
      <c r="S5942" t="s">
        <v>41381</v>
      </c>
      <c r="W5942" t="s">
        <v>41382</v>
      </c>
      <c r="X5942" t="s">
        <v>38</v>
      </c>
    </row>
    <row r="5943" spans="1:24" x14ac:dyDescent="0.3">
      <c r="A5943">
        <v>975598</v>
      </c>
      <c r="B5943" t="s">
        <v>33714</v>
      </c>
      <c r="C5943" t="s">
        <v>33715</v>
      </c>
      <c r="D5943" t="s">
        <v>33716</v>
      </c>
      <c r="E5943" t="s">
        <v>2001</v>
      </c>
      <c r="F5943" t="s">
        <v>738</v>
      </c>
      <c r="G5943" t="s">
        <v>27</v>
      </c>
      <c r="H5943" t="s">
        <v>41383</v>
      </c>
      <c r="J5943" t="s">
        <v>41384</v>
      </c>
      <c r="N5943" t="s">
        <v>31</v>
      </c>
      <c r="R5943" t="s">
        <v>78</v>
      </c>
      <c r="S5943" t="s">
        <v>33720</v>
      </c>
      <c r="T5943" t="s">
        <v>2524</v>
      </c>
      <c r="W5943" t="s">
        <v>6783</v>
      </c>
      <c r="X5943" t="s">
        <v>38</v>
      </c>
    </row>
    <row r="5944" spans="1:24" x14ac:dyDescent="0.3">
      <c r="A5944">
        <v>975600</v>
      </c>
      <c r="B5944">
        <v>3384</v>
      </c>
      <c r="C5944" t="s">
        <v>41385</v>
      </c>
      <c r="D5944" t="s">
        <v>41386</v>
      </c>
      <c r="E5944" t="s">
        <v>195</v>
      </c>
      <c r="F5944" t="s">
        <v>2732</v>
      </c>
      <c r="G5944" t="s">
        <v>27</v>
      </c>
      <c r="H5944" t="s">
        <v>41387</v>
      </c>
      <c r="I5944" t="s">
        <v>41388</v>
      </c>
      <c r="J5944" t="s">
        <v>41389</v>
      </c>
      <c r="K5944">
        <v>66</v>
      </c>
      <c r="L5944" t="s">
        <v>8394</v>
      </c>
      <c r="N5944" t="s">
        <v>31</v>
      </c>
      <c r="O5944" t="s">
        <v>47</v>
      </c>
      <c r="Q5944" t="s">
        <v>33</v>
      </c>
      <c r="R5944" t="s">
        <v>34</v>
      </c>
      <c r="S5944" t="s">
        <v>41390</v>
      </c>
      <c r="T5944" t="s">
        <v>646</v>
      </c>
      <c r="W5944" t="s">
        <v>41391</v>
      </c>
      <c r="X5944" t="s">
        <v>38</v>
      </c>
    </row>
    <row r="5945" spans="1:24" x14ac:dyDescent="0.3">
      <c r="A5945">
        <v>975601</v>
      </c>
      <c r="B5945">
        <v>165654</v>
      </c>
      <c r="C5945" t="s">
        <v>41392</v>
      </c>
      <c r="D5945" t="s">
        <v>41393</v>
      </c>
      <c r="F5945" t="s">
        <v>292</v>
      </c>
      <c r="G5945" t="s">
        <v>43</v>
      </c>
      <c r="H5945" t="s">
        <v>41394</v>
      </c>
      <c r="J5945" t="s">
        <v>41395</v>
      </c>
      <c r="N5945" t="s">
        <v>31</v>
      </c>
      <c r="R5945" t="s">
        <v>78</v>
      </c>
      <c r="S5945" t="s">
        <v>41396</v>
      </c>
      <c r="W5945" t="s">
        <v>41397</v>
      </c>
      <c r="X5945" t="s">
        <v>38</v>
      </c>
    </row>
    <row r="5946" spans="1:24" x14ac:dyDescent="0.3">
      <c r="A5946">
        <v>975602</v>
      </c>
      <c r="B5946">
        <v>318521</v>
      </c>
      <c r="C5946" t="s">
        <v>41398</v>
      </c>
      <c r="D5946" t="s">
        <v>41399</v>
      </c>
      <c r="F5946" t="s">
        <v>165</v>
      </c>
      <c r="G5946" t="s">
        <v>43</v>
      </c>
      <c r="H5946" t="s">
        <v>41400</v>
      </c>
      <c r="I5946" t="s">
        <v>41401</v>
      </c>
      <c r="J5946" t="s">
        <v>41402</v>
      </c>
      <c r="K5946">
        <v>48</v>
      </c>
      <c r="N5946" t="s">
        <v>31</v>
      </c>
      <c r="O5946" t="s">
        <v>47</v>
      </c>
      <c r="Q5946" t="s">
        <v>33</v>
      </c>
      <c r="R5946" t="s">
        <v>34</v>
      </c>
      <c r="S5946" t="s">
        <v>41403</v>
      </c>
      <c r="T5946" t="s">
        <v>3921</v>
      </c>
      <c r="W5946" t="s">
        <v>41404</v>
      </c>
      <c r="X5946" t="s">
        <v>60</v>
      </c>
    </row>
    <row r="5947" spans="1:24" x14ac:dyDescent="0.3">
      <c r="A5947">
        <v>975603</v>
      </c>
      <c r="B5947">
        <v>266212</v>
      </c>
      <c r="C5947" t="s">
        <v>41405</v>
      </c>
      <c r="D5947" t="s">
        <v>41406</v>
      </c>
      <c r="E5947" t="s">
        <v>1745</v>
      </c>
      <c r="F5947" t="s">
        <v>125</v>
      </c>
      <c r="G5947" t="s">
        <v>43</v>
      </c>
      <c r="H5947" t="s">
        <v>41407</v>
      </c>
      <c r="I5947" t="s">
        <v>41408</v>
      </c>
      <c r="J5947" t="s">
        <v>41409</v>
      </c>
      <c r="K5947">
        <v>15</v>
      </c>
      <c r="N5947" t="s">
        <v>31</v>
      </c>
      <c r="O5947" t="s">
        <v>47</v>
      </c>
      <c r="R5947" t="s">
        <v>903</v>
      </c>
      <c r="S5947" t="e">
        <f>- Plottier</f>
        <v>#NAME?</v>
      </c>
      <c r="W5947" t="s">
        <v>41410</v>
      </c>
      <c r="X5947" t="s">
        <v>60</v>
      </c>
    </row>
    <row r="5948" spans="1:24" x14ac:dyDescent="0.3">
      <c r="A5948">
        <v>975606</v>
      </c>
      <c r="B5948" t="s">
        <v>41411</v>
      </c>
      <c r="C5948" t="s">
        <v>41412</v>
      </c>
      <c r="D5948" t="s">
        <v>41413</v>
      </c>
      <c r="F5948" t="s">
        <v>63</v>
      </c>
      <c r="G5948" t="s">
        <v>27</v>
      </c>
      <c r="H5948" t="s">
        <v>41414</v>
      </c>
      <c r="J5948" t="s">
        <v>41415</v>
      </c>
      <c r="N5948" t="s">
        <v>31</v>
      </c>
      <c r="R5948" t="s">
        <v>78</v>
      </c>
      <c r="S5948" t="s">
        <v>41416</v>
      </c>
      <c r="W5948" t="s">
        <v>41417</v>
      </c>
      <c r="X5948" t="s">
        <v>38</v>
      </c>
    </row>
    <row r="5949" spans="1:24" x14ac:dyDescent="0.3">
      <c r="A5949">
        <v>975605</v>
      </c>
      <c r="B5949" t="s">
        <v>41418</v>
      </c>
      <c r="C5949" t="s">
        <v>41419</v>
      </c>
      <c r="D5949" t="s">
        <v>41420</v>
      </c>
      <c r="E5949" t="s">
        <v>140</v>
      </c>
      <c r="F5949" t="s">
        <v>248</v>
      </c>
      <c r="G5949" t="s">
        <v>27</v>
      </c>
      <c r="H5949" t="s">
        <v>41421</v>
      </c>
      <c r="I5949" t="s">
        <v>41422</v>
      </c>
      <c r="J5949" t="s">
        <v>41423</v>
      </c>
      <c r="K5949">
        <v>55</v>
      </c>
      <c r="N5949" t="s">
        <v>31</v>
      </c>
      <c r="O5949" t="s">
        <v>1248</v>
      </c>
      <c r="Q5949" t="s">
        <v>33</v>
      </c>
      <c r="R5949" t="s">
        <v>34</v>
      </c>
      <c r="S5949" t="s">
        <v>41424</v>
      </c>
      <c r="W5949" t="s">
        <v>41425</v>
      </c>
      <c r="X5949" t="s">
        <v>60</v>
      </c>
    </row>
    <row r="5950" spans="1:24" x14ac:dyDescent="0.3">
      <c r="A5950">
        <v>975604</v>
      </c>
      <c r="B5950">
        <v>248214</v>
      </c>
      <c r="C5950" t="s">
        <v>41426</v>
      </c>
      <c r="D5950" t="s">
        <v>41427</v>
      </c>
      <c r="F5950" t="s">
        <v>270</v>
      </c>
      <c r="G5950" t="s">
        <v>43</v>
      </c>
      <c r="H5950" t="s">
        <v>41428</v>
      </c>
      <c r="I5950" t="s">
        <v>41428</v>
      </c>
      <c r="J5950" t="s">
        <v>41429</v>
      </c>
      <c r="K5950">
        <v>0</v>
      </c>
      <c r="L5950" t="s">
        <v>5017</v>
      </c>
      <c r="N5950" t="s">
        <v>31</v>
      </c>
      <c r="O5950" t="s">
        <v>158</v>
      </c>
      <c r="Q5950" t="s">
        <v>119</v>
      </c>
      <c r="R5950" t="s">
        <v>120</v>
      </c>
      <c r="S5950" t="s">
        <v>41430</v>
      </c>
      <c r="T5950" t="s">
        <v>1141</v>
      </c>
      <c r="W5950" t="s">
        <v>41431</v>
      </c>
    </row>
    <row r="5951" spans="1:24" x14ac:dyDescent="0.3">
      <c r="A5951">
        <v>975607</v>
      </c>
      <c r="B5951" t="s">
        <v>41432</v>
      </c>
      <c r="C5951" t="s">
        <v>41433</v>
      </c>
      <c r="D5951" t="s">
        <v>41434</v>
      </c>
      <c r="F5951" t="s">
        <v>611</v>
      </c>
      <c r="G5951" t="s">
        <v>43</v>
      </c>
      <c r="H5951" t="s">
        <v>41435</v>
      </c>
      <c r="I5951" t="s">
        <v>41436</v>
      </c>
      <c r="J5951" t="s">
        <v>41437</v>
      </c>
      <c r="K5951">
        <v>126</v>
      </c>
      <c r="N5951" t="s">
        <v>31</v>
      </c>
      <c r="O5951" t="s">
        <v>47</v>
      </c>
      <c r="Q5951" t="s">
        <v>33</v>
      </c>
      <c r="R5951" t="s">
        <v>34</v>
      </c>
      <c r="S5951" t="s">
        <v>41438</v>
      </c>
      <c r="W5951" t="s">
        <v>24265</v>
      </c>
      <c r="X5951" t="s">
        <v>38</v>
      </c>
    </row>
    <row r="5952" spans="1:24" x14ac:dyDescent="0.3">
      <c r="A5952">
        <v>975608</v>
      </c>
      <c r="B5952" t="s">
        <v>41439</v>
      </c>
      <c r="C5952" t="s">
        <v>41440</v>
      </c>
      <c r="D5952" t="s">
        <v>41441</v>
      </c>
      <c r="F5952" t="s">
        <v>738</v>
      </c>
      <c r="G5952" t="s">
        <v>27</v>
      </c>
      <c r="H5952" t="s">
        <v>41442</v>
      </c>
      <c r="I5952" t="s">
        <v>41443</v>
      </c>
      <c r="J5952" t="s">
        <v>41444</v>
      </c>
      <c r="K5952">
        <v>125</v>
      </c>
      <c r="L5952" t="s">
        <v>41445</v>
      </c>
      <c r="N5952" t="s">
        <v>31</v>
      </c>
      <c r="O5952" t="s">
        <v>47</v>
      </c>
      <c r="Q5952" t="s">
        <v>33</v>
      </c>
      <c r="R5952" t="s">
        <v>34</v>
      </c>
      <c r="S5952" t="e">
        <f>- Neuquén - Oeste</f>
        <v>#NAME?</v>
      </c>
      <c r="T5952" t="s">
        <v>41446</v>
      </c>
      <c r="W5952" t="s">
        <v>12242</v>
      </c>
      <c r="X5952" t="s">
        <v>38</v>
      </c>
    </row>
    <row r="5953" spans="1:24" x14ac:dyDescent="0.3">
      <c r="A5953">
        <v>975609</v>
      </c>
      <c r="B5953">
        <v>193227</v>
      </c>
      <c r="C5953" t="s">
        <v>39557</v>
      </c>
      <c r="D5953" t="s">
        <v>39558</v>
      </c>
      <c r="E5953" t="s">
        <v>195</v>
      </c>
      <c r="F5953" t="s">
        <v>3983</v>
      </c>
      <c r="G5953" t="s">
        <v>43</v>
      </c>
      <c r="H5953" t="s">
        <v>41447</v>
      </c>
      <c r="I5953" t="s">
        <v>41448</v>
      </c>
      <c r="J5953" t="s">
        <v>41449</v>
      </c>
      <c r="K5953">
        <v>102</v>
      </c>
      <c r="L5953" t="s">
        <v>41450</v>
      </c>
      <c r="N5953" t="s">
        <v>31</v>
      </c>
      <c r="O5953" t="s">
        <v>47</v>
      </c>
      <c r="Q5953" t="s">
        <v>33</v>
      </c>
      <c r="R5953" t="s">
        <v>34</v>
      </c>
      <c r="S5953" t="s">
        <v>39562</v>
      </c>
      <c r="T5953" t="s">
        <v>39563</v>
      </c>
      <c r="W5953" t="s">
        <v>41451</v>
      </c>
      <c r="X5953" t="s">
        <v>38</v>
      </c>
    </row>
    <row r="5954" spans="1:24" x14ac:dyDescent="0.3">
      <c r="A5954">
        <v>975610</v>
      </c>
      <c r="B5954">
        <v>159149</v>
      </c>
      <c r="C5954" t="s">
        <v>41452</v>
      </c>
      <c r="D5954" t="s">
        <v>41453</v>
      </c>
      <c r="E5954" t="s">
        <v>195</v>
      </c>
      <c r="F5954" t="s">
        <v>1156</v>
      </c>
      <c r="G5954" t="s">
        <v>27</v>
      </c>
      <c r="H5954" t="s">
        <v>41454</v>
      </c>
      <c r="J5954" t="s">
        <v>41455</v>
      </c>
      <c r="N5954" t="s">
        <v>31</v>
      </c>
      <c r="R5954" t="s">
        <v>78</v>
      </c>
      <c r="S5954" t="s">
        <v>41456</v>
      </c>
      <c r="W5954" t="s">
        <v>1024</v>
      </c>
      <c r="X5954" t="s">
        <v>38</v>
      </c>
    </row>
    <row r="5955" spans="1:24" x14ac:dyDescent="0.3">
      <c r="A5955">
        <v>975611</v>
      </c>
      <c r="B5955">
        <v>227333</v>
      </c>
      <c r="C5955" t="s">
        <v>41457</v>
      </c>
      <c r="D5955" t="s">
        <v>41458</v>
      </c>
      <c r="E5955" t="s">
        <v>3529</v>
      </c>
      <c r="F5955" t="s">
        <v>970</v>
      </c>
      <c r="G5955" t="s">
        <v>27</v>
      </c>
      <c r="H5955" t="s">
        <v>41459</v>
      </c>
      <c r="I5955" t="s">
        <v>41460</v>
      </c>
      <c r="J5955" t="s">
        <v>41461</v>
      </c>
      <c r="K5955">
        <v>194</v>
      </c>
      <c r="M5955" t="s">
        <v>1213</v>
      </c>
      <c r="N5955" t="s">
        <v>31</v>
      </c>
      <c r="O5955" t="s">
        <v>1248</v>
      </c>
      <c r="Q5955" t="s">
        <v>33</v>
      </c>
      <c r="R5955" t="s">
        <v>34</v>
      </c>
      <c r="S5955" t="s">
        <v>41462</v>
      </c>
      <c r="W5955" t="s">
        <v>41463</v>
      </c>
      <c r="X5955" t="s">
        <v>38</v>
      </c>
    </row>
    <row r="5956" spans="1:24" x14ac:dyDescent="0.3">
      <c r="A5956">
        <v>975613</v>
      </c>
      <c r="B5956" t="s">
        <v>41464</v>
      </c>
      <c r="C5956" t="s">
        <v>41465</v>
      </c>
      <c r="D5956" t="s">
        <v>41466</v>
      </c>
      <c r="F5956" t="s">
        <v>292</v>
      </c>
      <c r="G5956" t="s">
        <v>27</v>
      </c>
      <c r="H5956" t="s">
        <v>41467</v>
      </c>
      <c r="I5956" t="s">
        <v>41468</v>
      </c>
      <c r="J5956" t="s">
        <v>41469</v>
      </c>
      <c r="K5956">
        <v>177</v>
      </c>
      <c r="L5956" t="s">
        <v>41470</v>
      </c>
      <c r="N5956" t="s">
        <v>31</v>
      </c>
      <c r="O5956" t="s">
        <v>47</v>
      </c>
      <c r="Q5956" t="s">
        <v>33</v>
      </c>
      <c r="R5956" t="s">
        <v>34</v>
      </c>
      <c r="S5956" t="e">
        <f>- Provincia: TUCUMAN</f>
        <v>#NAME?</v>
      </c>
      <c r="T5956" t="s">
        <v>41471</v>
      </c>
      <c r="W5956" t="s">
        <v>41472</v>
      </c>
      <c r="X5956" t="s">
        <v>38</v>
      </c>
    </row>
    <row r="5957" spans="1:24" x14ac:dyDescent="0.3">
      <c r="A5957">
        <v>975614</v>
      </c>
      <c r="B5957">
        <v>260470</v>
      </c>
      <c r="C5957" t="s">
        <v>41473</v>
      </c>
      <c r="D5957" t="s">
        <v>41474</v>
      </c>
      <c r="F5957" t="s">
        <v>1001</v>
      </c>
      <c r="G5957" t="s">
        <v>27</v>
      </c>
      <c r="H5957" t="s">
        <v>41475</v>
      </c>
      <c r="I5957" t="s">
        <v>41476</v>
      </c>
      <c r="J5957" t="s">
        <v>41477</v>
      </c>
      <c r="K5957">
        <v>177</v>
      </c>
      <c r="N5957" t="s">
        <v>31</v>
      </c>
      <c r="O5957" t="s">
        <v>1248</v>
      </c>
      <c r="Q5957" t="s">
        <v>33</v>
      </c>
      <c r="R5957" t="s">
        <v>34</v>
      </c>
      <c r="S5957" t="s">
        <v>41478</v>
      </c>
      <c r="T5957" t="s">
        <v>4629</v>
      </c>
      <c r="W5957" t="s">
        <v>25982</v>
      </c>
      <c r="X5957" t="s">
        <v>38</v>
      </c>
    </row>
    <row r="5958" spans="1:24" x14ac:dyDescent="0.3">
      <c r="A5958">
        <v>975615</v>
      </c>
      <c r="B5958" t="s">
        <v>41479</v>
      </c>
      <c r="C5958" t="s">
        <v>41480</v>
      </c>
      <c r="D5958" t="s">
        <v>41481</v>
      </c>
      <c r="F5958" t="s">
        <v>75</v>
      </c>
      <c r="G5958" t="s">
        <v>43</v>
      </c>
      <c r="H5958" t="s">
        <v>41475</v>
      </c>
      <c r="I5958" t="s">
        <v>41482</v>
      </c>
      <c r="J5958" t="s">
        <v>41483</v>
      </c>
      <c r="K5958">
        <v>64</v>
      </c>
      <c r="L5958" t="s">
        <v>3233</v>
      </c>
      <c r="N5958" t="s">
        <v>31</v>
      </c>
      <c r="O5958" t="s">
        <v>158</v>
      </c>
      <c r="Q5958" t="s">
        <v>33</v>
      </c>
      <c r="R5958" t="s">
        <v>34</v>
      </c>
      <c r="S5958" t="s">
        <v>41484</v>
      </c>
      <c r="W5958" t="s">
        <v>41485</v>
      </c>
      <c r="X5958" t="s">
        <v>60</v>
      </c>
    </row>
    <row r="5959" spans="1:24" x14ac:dyDescent="0.3">
      <c r="A5959">
        <v>975616</v>
      </c>
      <c r="B5959">
        <v>143823</v>
      </c>
      <c r="C5959" t="s">
        <v>30875</v>
      </c>
      <c r="D5959" t="s">
        <v>30876</v>
      </c>
      <c r="F5959" t="s">
        <v>485</v>
      </c>
      <c r="G5959" t="s">
        <v>43</v>
      </c>
      <c r="H5959" t="s">
        <v>41486</v>
      </c>
      <c r="I5959" t="s">
        <v>41487</v>
      </c>
      <c r="J5959" t="s">
        <v>41488</v>
      </c>
      <c r="K5959">
        <v>53</v>
      </c>
      <c r="N5959" t="s">
        <v>31</v>
      </c>
      <c r="O5959" t="s">
        <v>47</v>
      </c>
      <c r="Q5959" t="s">
        <v>33</v>
      </c>
      <c r="R5959" t="s">
        <v>34</v>
      </c>
      <c r="S5959" t="s">
        <v>30880</v>
      </c>
      <c r="W5959" t="s">
        <v>41489</v>
      </c>
      <c r="X5959" t="s">
        <v>60</v>
      </c>
    </row>
    <row r="5960" spans="1:24" x14ac:dyDescent="0.3">
      <c r="A5960">
        <v>975652</v>
      </c>
      <c r="B5960">
        <v>143823</v>
      </c>
      <c r="C5960" t="s">
        <v>30875</v>
      </c>
      <c r="D5960" t="s">
        <v>30876</v>
      </c>
      <c r="F5960" t="s">
        <v>485</v>
      </c>
      <c r="G5960" t="s">
        <v>43</v>
      </c>
      <c r="H5960" t="s">
        <v>41486</v>
      </c>
      <c r="I5960" t="s">
        <v>41486</v>
      </c>
      <c r="J5960" t="s">
        <v>41490</v>
      </c>
      <c r="K5960">
        <v>0</v>
      </c>
      <c r="L5960" t="s">
        <v>4830</v>
      </c>
      <c r="N5960" t="s">
        <v>31</v>
      </c>
      <c r="O5960" t="s">
        <v>158</v>
      </c>
      <c r="Q5960" t="s">
        <v>33</v>
      </c>
      <c r="R5960" t="s">
        <v>34</v>
      </c>
      <c r="S5960" t="s">
        <v>30880</v>
      </c>
      <c r="W5960" t="s">
        <v>41491</v>
      </c>
    </row>
    <row r="5961" spans="1:24" x14ac:dyDescent="0.3">
      <c r="A5961">
        <v>975618</v>
      </c>
      <c r="B5961" t="s">
        <v>41492</v>
      </c>
      <c r="C5961" t="s">
        <v>41493</v>
      </c>
      <c r="D5961" t="s">
        <v>41494</v>
      </c>
      <c r="F5961" t="s">
        <v>507</v>
      </c>
      <c r="G5961" t="s">
        <v>27</v>
      </c>
      <c r="H5961" t="s">
        <v>41495</v>
      </c>
      <c r="I5961" t="s">
        <v>41496</v>
      </c>
      <c r="J5961" t="s">
        <v>41497</v>
      </c>
      <c r="K5961">
        <v>155</v>
      </c>
      <c r="N5961" t="s">
        <v>31</v>
      </c>
      <c r="O5961" t="s">
        <v>1248</v>
      </c>
      <c r="Q5961" t="s">
        <v>33</v>
      </c>
      <c r="R5961" t="s">
        <v>34</v>
      </c>
      <c r="S5961" t="s">
        <v>41498</v>
      </c>
      <c r="T5961" t="s">
        <v>1345</v>
      </c>
      <c r="W5961" t="s">
        <v>41499</v>
      </c>
      <c r="X5961" t="s">
        <v>38</v>
      </c>
    </row>
    <row r="5962" spans="1:24" x14ac:dyDescent="0.3">
      <c r="A5962">
        <v>975619</v>
      </c>
      <c r="B5962">
        <v>324322</v>
      </c>
      <c r="C5962" t="s">
        <v>41500</v>
      </c>
      <c r="D5962" t="s">
        <v>41501</v>
      </c>
      <c r="E5962" t="s">
        <v>140</v>
      </c>
      <c r="F5962" t="s">
        <v>650</v>
      </c>
      <c r="G5962" t="s">
        <v>27</v>
      </c>
      <c r="H5962" t="s">
        <v>41502</v>
      </c>
      <c r="I5962" t="s">
        <v>41503</v>
      </c>
      <c r="J5962" t="s">
        <v>41504</v>
      </c>
      <c r="K5962">
        <v>48</v>
      </c>
      <c r="L5962" t="s">
        <v>3560</v>
      </c>
      <c r="N5962" t="s">
        <v>31</v>
      </c>
      <c r="O5962" t="s">
        <v>158</v>
      </c>
      <c r="Q5962" t="s">
        <v>33</v>
      </c>
      <c r="R5962" t="s">
        <v>34</v>
      </c>
      <c r="S5962" t="s">
        <v>41505</v>
      </c>
      <c r="T5962" t="s">
        <v>41506</v>
      </c>
      <c r="W5962" t="s">
        <v>735</v>
      </c>
    </row>
    <row r="5963" spans="1:24" x14ac:dyDescent="0.3">
      <c r="A5963">
        <v>975622</v>
      </c>
      <c r="B5963">
        <v>333647</v>
      </c>
      <c r="C5963" t="s">
        <v>41507</v>
      </c>
      <c r="D5963" t="s">
        <v>41508</v>
      </c>
      <c r="F5963" t="s">
        <v>738</v>
      </c>
      <c r="G5963" t="s">
        <v>27</v>
      </c>
      <c r="H5963" t="s">
        <v>41509</v>
      </c>
      <c r="J5963" t="s">
        <v>41510</v>
      </c>
      <c r="N5963" t="s">
        <v>31</v>
      </c>
      <c r="R5963" t="s">
        <v>78</v>
      </c>
      <c r="S5963" t="s">
        <v>41511</v>
      </c>
      <c r="W5963" t="s">
        <v>718</v>
      </c>
    </row>
    <row r="5964" spans="1:24" x14ac:dyDescent="0.3">
      <c r="A5964">
        <v>975623</v>
      </c>
      <c r="B5964">
        <v>328775</v>
      </c>
      <c r="C5964" t="s">
        <v>15842</v>
      </c>
      <c r="D5964" t="s">
        <v>15843</v>
      </c>
      <c r="F5964" t="s">
        <v>1054</v>
      </c>
      <c r="G5964" t="s">
        <v>27</v>
      </c>
      <c r="H5964" t="s">
        <v>41512</v>
      </c>
      <c r="I5964" t="s">
        <v>41513</v>
      </c>
      <c r="J5964" t="s">
        <v>41514</v>
      </c>
      <c r="K5964">
        <v>121</v>
      </c>
      <c r="N5964" t="s">
        <v>31</v>
      </c>
      <c r="O5964" t="s">
        <v>1248</v>
      </c>
      <c r="Q5964" t="s">
        <v>33</v>
      </c>
      <c r="R5964" t="s">
        <v>34</v>
      </c>
      <c r="S5964" t="s">
        <v>15846</v>
      </c>
      <c r="W5964" t="s">
        <v>41515</v>
      </c>
      <c r="X5964" t="s">
        <v>38</v>
      </c>
    </row>
    <row r="5965" spans="1:24" x14ac:dyDescent="0.3">
      <c r="A5965">
        <v>975624</v>
      </c>
      <c r="B5965">
        <v>165654</v>
      </c>
      <c r="C5965" t="s">
        <v>41392</v>
      </c>
      <c r="D5965" t="s">
        <v>41393</v>
      </c>
      <c r="F5965" t="s">
        <v>292</v>
      </c>
      <c r="G5965" t="s">
        <v>43</v>
      </c>
      <c r="H5965" t="s">
        <v>41516</v>
      </c>
      <c r="J5965" t="s">
        <v>41517</v>
      </c>
      <c r="N5965" t="s">
        <v>31</v>
      </c>
      <c r="R5965" t="s">
        <v>78</v>
      </c>
      <c r="S5965" t="s">
        <v>41396</v>
      </c>
      <c r="W5965" t="s">
        <v>41518</v>
      </c>
    </row>
    <row r="5966" spans="1:24" x14ac:dyDescent="0.3">
      <c r="A5966">
        <v>975626</v>
      </c>
      <c r="B5966" t="s">
        <v>41519</v>
      </c>
      <c r="C5966" t="s">
        <v>41520</v>
      </c>
      <c r="D5966" t="s">
        <v>41521</v>
      </c>
      <c r="F5966" t="s">
        <v>738</v>
      </c>
      <c r="G5966" t="s">
        <v>43</v>
      </c>
      <c r="H5966" t="s">
        <v>41522</v>
      </c>
      <c r="I5966" t="s">
        <v>41523</v>
      </c>
      <c r="J5966" t="s">
        <v>41524</v>
      </c>
      <c r="K5966">
        <v>25</v>
      </c>
      <c r="N5966" t="s">
        <v>31</v>
      </c>
      <c r="O5966" t="s">
        <v>47</v>
      </c>
      <c r="Q5966" t="s">
        <v>33</v>
      </c>
      <c r="R5966" t="s">
        <v>34</v>
      </c>
      <c r="S5966" t="s">
        <v>87</v>
      </c>
      <c r="W5966" t="s">
        <v>41525</v>
      </c>
      <c r="X5966" t="s">
        <v>60</v>
      </c>
    </row>
    <row r="5967" spans="1:24" x14ac:dyDescent="0.3">
      <c r="A5967">
        <v>975627</v>
      </c>
      <c r="B5967" t="s">
        <v>41526</v>
      </c>
      <c r="C5967" t="s">
        <v>41527</v>
      </c>
      <c r="D5967" t="s">
        <v>41528</v>
      </c>
      <c r="F5967" t="s">
        <v>970</v>
      </c>
      <c r="G5967" t="s">
        <v>27</v>
      </c>
      <c r="H5967" t="s">
        <v>41529</v>
      </c>
      <c r="J5967" t="s">
        <v>41530</v>
      </c>
      <c r="N5967" t="s">
        <v>31</v>
      </c>
      <c r="R5967" t="s">
        <v>78</v>
      </c>
      <c r="S5967" t="s">
        <v>41531</v>
      </c>
      <c r="W5967" t="s">
        <v>309</v>
      </c>
      <c r="X5967" t="s">
        <v>38</v>
      </c>
    </row>
    <row r="5968" spans="1:24" x14ac:dyDescent="0.3">
      <c r="A5968">
        <v>975628</v>
      </c>
      <c r="B5968">
        <v>189050</v>
      </c>
      <c r="C5968" t="s">
        <v>41532</v>
      </c>
      <c r="D5968" t="s">
        <v>41533</v>
      </c>
      <c r="F5968" t="s">
        <v>738</v>
      </c>
      <c r="G5968" t="s">
        <v>27</v>
      </c>
      <c r="H5968" t="s">
        <v>41534</v>
      </c>
      <c r="J5968" t="s">
        <v>41535</v>
      </c>
      <c r="N5968" t="s">
        <v>31</v>
      </c>
      <c r="R5968" t="s">
        <v>78</v>
      </c>
      <c r="S5968" t="s">
        <v>12386</v>
      </c>
      <c r="W5968" t="s">
        <v>2027</v>
      </c>
      <c r="X5968" t="s">
        <v>38</v>
      </c>
    </row>
    <row r="5969" spans="1:24" x14ac:dyDescent="0.3">
      <c r="A5969">
        <v>975629</v>
      </c>
      <c r="B5969" t="s">
        <v>41536</v>
      </c>
      <c r="C5969" t="s">
        <v>41537</v>
      </c>
      <c r="D5969" t="s">
        <v>41538</v>
      </c>
      <c r="E5969" t="s">
        <v>195</v>
      </c>
      <c r="F5969" t="s">
        <v>153</v>
      </c>
      <c r="G5969" t="s">
        <v>27</v>
      </c>
      <c r="H5969" t="s">
        <v>41539</v>
      </c>
      <c r="I5969" t="s">
        <v>41540</v>
      </c>
      <c r="J5969" t="s">
        <v>41541</v>
      </c>
      <c r="K5969">
        <v>65</v>
      </c>
      <c r="L5969" t="s">
        <v>3030</v>
      </c>
      <c r="N5969" t="s">
        <v>31</v>
      </c>
      <c r="O5969" t="s">
        <v>158</v>
      </c>
      <c r="Q5969" t="s">
        <v>33</v>
      </c>
      <c r="R5969" t="s">
        <v>34</v>
      </c>
      <c r="S5969" t="s">
        <v>41542</v>
      </c>
      <c r="W5969" t="s">
        <v>41543</v>
      </c>
      <c r="X5969" t="s">
        <v>60</v>
      </c>
    </row>
    <row r="5970" spans="1:24" x14ac:dyDescent="0.3">
      <c r="A5970">
        <v>975630</v>
      </c>
      <c r="B5970" t="s">
        <v>41432</v>
      </c>
      <c r="C5970" t="s">
        <v>41433</v>
      </c>
      <c r="D5970" t="s">
        <v>41434</v>
      </c>
      <c r="F5970" t="s">
        <v>611</v>
      </c>
      <c r="G5970" t="s">
        <v>43</v>
      </c>
      <c r="H5970" t="s">
        <v>41544</v>
      </c>
      <c r="I5970" t="s">
        <v>41544</v>
      </c>
      <c r="J5970" t="s">
        <v>41545</v>
      </c>
      <c r="K5970">
        <v>0</v>
      </c>
      <c r="N5970" t="s">
        <v>31</v>
      </c>
      <c r="O5970" t="s">
        <v>47</v>
      </c>
      <c r="Q5970" t="s">
        <v>33</v>
      </c>
      <c r="R5970" t="s">
        <v>34</v>
      </c>
      <c r="S5970" t="s">
        <v>41438</v>
      </c>
      <c r="W5970" t="s">
        <v>41546</v>
      </c>
    </row>
    <row r="5971" spans="1:24" x14ac:dyDescent="0.3">
      <c r="A5971">
        <v>975633</v>
      </c>
      <c r="B5971">
        <v>225873</v>
      </c>
      <c r="C5971" t="s">
        <v>41547</v>
      </c>
      <c r="D5971" t="s">
        <v>41548</v>
      </c>
      <c r="F5971" t="s">
        <v>258</v>
      </c>
      <c r="G5971" t="s">
        <v>27</v>
      </c>
      <c r="H5971" t="s">
        <v>41549</v>
      </c>
      <c r="J5971" t="s">
        <v>41550</v>
      </c>
      <c r="N5971" t="s">
        <v>31</v>
      </c>
      <c r="R5971" t="s">
        <v>78</v>
      </c>
      <c r="S5971" t="s">
        <v>41551</v>
      </c>
      <c r="W5971" t="s">
        <v>2138</v>
      </c>
      <c r="X5971" t="s">
        <v>38</v>
      </c>
    </row>
    <row r="5972" spans="1:24" x14ac:dyDescent="0.3">
      <c r="A5972">
        <v>975635</v>
      </c>
      <c r="B5972" t="s">
        <v>41552</v>
      </c>
      <c r="C5972" t="s">
        <v>41553</v>
      </c>
      <c r="D5972" t="s">
        <v>41554</v>
      </c>
      <c r="E5972" t="s">
        <v>140</v>
      </c>
      <c r="F5972" t="s">
        <v>63</v>
      </c>
      <c r="G5972" t="s">
        <v>27</v>
      </c>
      <c r="H5972" t="s">
        <v>41555</v>
      </c>
      <c r="J5972" t="s">
        <v>41556</v>
      </c>
      <c r="N5972" t="s">
        <v>31</v>
      </c>
      <c r="R5972" t="s">
        <v>78</v>
      </c>
      <c r="S5972" t="s">
        <v>41557</v>
      </c>
      <c r="W5972" t="s">
        <v>1133</v>
      </c>
      <c r="X5972" t="s">
        <v>38</v>
      </c>
    </row>
    <row r="5973" spans="1:24" x14ac:dyDescent="0.3">
      <c r="A5973">
        <v>975636</v>
      </c>
      <c r="B5973">
        <v>325949</v>
      </c>
      <c r="C5973" t="s">
        <v>31483</v>
      </c>
      <c r="D5973" t="s">
        <v>31484</v>
      </c>
      <c r="E5973" t="s">
        <v>195</v>
      </c>
      <c r="F5973" t="s">
        <v>6221</v>
      </c>
      <c r="G5973" t="s">
        <v>43</v>
      </c>
      <c r="H5973" t="s">
        <v>41558</v>
      </c>
      <c r="I5973" t="s">
        <v>41558</v>
      </c>
      <c r="J5973" t="s">
        <v>41559</v>
      </c>
      <c r="K5973">
        <v>0</v>
      </c>
      <c r="L5973" t="s">
        <v>41560</v>
      </c>
      <c r="N5973" t="s">
        <v>31</v>
      </c>
      <c r="O5973" t="s">
        <v>158</v>
      </c>
      <c r="Q5973" t="s">
        <v>33</v>
      </c>
      <c r="R5973" t="s">
        <v>34</v>
      </c>
      <c r="S5973" t="s">
        <v>31488</v>
      </c>
      <c r="T5973" t="s">
        <v>15256</v>
      </c>
      <c r="W5973" t="s">
        <v>9997</v>
      </c>
    </row>
    <row r="5974" spans="1:24" x14ac:dyDescent="0.3">
      <c r="A5974">
        <v>975637</v>
      </c>
      <c r="B5974">
        <v>139377</v>
      </c>
      <c r="C5974" t="s">
        <v>41561</v>
      </c>
      <c r="D5974" t="s">
        <v>41562</v>
      </c>
      <c r="E5974" t="s">
        <v>195</v>
      </c>
      <c r="F5974" t="s">
        <v>2326</v>
      </c>
      <c r="G5974" t="s">
        <v>27</v>
      </c>
      <c r="H5974" t="s">
        <v>41563</v>
      </c>
      <c r="I5974" t="s">
        <v>41563</v>
      </c>
      <c r="J5974" t="s">
        <v>41564</v>
      </c>
      <c r="K5974">
        <v>0</v>
      </c>
      <c r="N5974" t="s">
        <v>31</v>
      </c>
      <c r="O5974" t="s">
        <v>1248</v>
      </c>
      <c r="Q5974" t="s">
        <v>119</v>
      </c>
      <c r="R5974" t="s">
        <v>120</v>
      </c>
      <c r="S5974" t="s">
        <v>41565</v>
      </c>
      <c r="T5974" t="s">
        <v>390</v>
      </c>
      <c r="W5974" t="s">
        <v>32650</v>
      </c>
    </row>
    <row r="5975" spans="1:24" x14ac:dyDescent="0.3">
      <c r="A5975">
        <v>975640</v>
      </c>
      <c r="B5975">
        <v>55953</v>
      </c>
      <c r="C5975" t="s">
        <v>41566</v>
      </c>
      <c r="D5975" t="s">
        <v>41567</v>
      </c>
      <c r="E5975" t="s">
        <v>195</v>
      </c>
      <c r="F5975" t="s">
        <v>1864</v>
      </c>
      <c r="G5975" t="s">
        <v>43</v>
      </c>
      <c r="H5975" t="s">
        <v>41568</v>
      </c>
      <c r="J5975" t="s">
        <v>41569</v>
      </c>
      <c r="N5975" t="s">
        <v>31</v>
      </c>
      <c r="R5975" t="s">
        <v>78</v>
      </c>
      <c r="S5975" t="s">
        <v>41570</v>
      </c>
      <c r="W5975" t="s">
        <v>41571</v>
      </c>
      <c r="X5975" t="s">
        <v>38</v>
      </c>
    </row>
    <row r="5976" spans="1:24" x14ac:dyDescent="0.3">
      <c r="A5976">
        <v>975644</v>
      </c>
      <c r="B5976" t="s">
        <v>20145</v>
      </c>
      <c r="C5976" t="s">
        <v>20146</v>
      </c>
      <c r="D5976" t="s">
        <v>20147</v>
      </c>
      <c r="F5976" t="s">
        <v>463</v>
      </c>
      <c r="G5976" t="s">
        <v>43</v>
      </c>
      <c r="H5976" t="s">
        <v>41572</v>
      </c>
      <c r="I5976" t="s">
        <v>41573</v>
      </c>
      <c r="J5976" t="s">
        <v>41574</v>
      </c>
      <c r="K5976">
        <v>36</v>
      </c>
      <c r="N5976" t="s">
        <v>31</v>
      </c>
      <c r="O5976" t="s">
        <v>6677</v>
      </c>
      <c r="Q5976" t="s">
        <v>33</v>
      </c>
      <c r="R5976" t="s">
        <v>34</v>
      </c>
      <c r="S5976" t="s">
        <v>20152</v>
      </c>
      <c r="T5976" t="s">
        <v>20153</v>
      </c>
      <c r="W5976" t="s">
        <v>41575</v>
      </c>
      <c r="X5976" t="s">
        <v>60</v>
      </c>
    </row>
    <row r="5977" spans="1:24" x14ac:dyDescent="0.3">
      <c r="A5977">
        <v>975645</v>
      </c>
      <c r="B5977" t="s">
        <v>41576</v>
      </c>
      <c r="C5977" t="s">
        <v>41577</v>
      </c>
      <c r="D5977" t="s">
        <v>41578</v>
      </c>
      <c r="E5977" t="s">
        <v>2001</v>
      </c>
      <c r="F5977" t="s">
        <v>165</v>
      </c>
      <c r="G5977" t="s">
        <v>43</v>
      </c>
      <c r="H5977" t="s">
        <v>41579</v>
      </c>
      <c r="I5977" t="s">
        <v>41580</v>
      </c>
      <c r="J5977" t="s">
        <v>41581</v>
      </c>
      <c r="K5977">
        <v>40</v>
      </c>
      <c r="L5977" t="s">
        <v>1876</v>
      </c>
      <c r="N5977" t="s">
        <v>31</v>
      </c>
      <c r="O5977" t="s">
        <v>158</v>
      </c>
      <c r="Q5977" t="s">
        <v>33</v>
      </c>
      <c r="R5977" t="s">
        <v>34</v>
      </c>
      <c r="S5977" t="s">
        <v>41582</v>
      </c>
      <c r="T5977" t="s">
        <v>10429</v>
      </c>
      <c r="W5977" t="s">
        <v>718</v>
      </c>
      <c r="X5977" t="s">
        <v>38</v>
      </c>
    </row>
    <row r="5978" spans="1:24" x14ac:dyDescent="0.3">
      <c r="A5978">
        <v>975647</v>
      </c>
      <c r="B5978">
        <v>49984</v>
      </c>
      <c r="C5978" t="s">
        <v>41583</v>
      </c>
      <c r="D5978" t="s">
        <v>41584</v>
      </c>
      <c r="E5978" t="s">
        <v>364</v>
      </c>
      <c r="F5978" t="s">
        <v>2326</v>
      </c>
      <c r="G5978" t="s">
        <v>27</v>
      </c>
      <c r="H5978" t="s">
        <v>41585</v>
      </c>
      <c r="I5978" t="s">
        <v>41586</v>
      </c>
      <c r="J5978" t="s">
        <v>41587</v>
      </c>
      <c r="K5978">
        <v>26</v>
      </c>
      <c r="L5978" t="s">
        <v>3706</v>
      </c>
      <c r="N5978" t="s">
        <v>31</v>
      </c>
      <c r="O5978" t="s">
        <v>158</v>
      </c>
      <c r="Q5978" t="s">
        <v>33</v>
      </c>
      <c r="R5978" t="s">
        <v>34</v>
      </c>
      <c r="S5978" t="s">
        <v>41588</v>
      </c>
      <c r="W5978" t="s">
        <v>18756</v>
      </c>
      <c r="X5978" t="s">
        <v>60</v>
      </c>
    </row>
    <row r="5979" spans="1:24" x14ac:dyDescent="0.3">
      <c r="A5979">
        <v>975648</v>
      </c>
      <c r="B5979" t="s">
        <v>41589</v>
      </c>
      <c r="C5979" t="s">
        <v>41590</v>
      </c>
      <c r="D5979" t="s">
        <v>41591</v>
      </c>
      <c r="E5979" t="s">
        <v>185</v>
      </c>
      <c r="F5979" t="s">
        <v>818</v>
      </c>
      <c r="G5979" t="s">
        <v>43</v>
      </c>
      <c r="H5979" t="s">
        <v>41592</v>
      </c>
      <c r="I5979" t="s">
        <v>41593</v>
      </c>
      <c r="J5979" t="s">
        <v>41594</v>
      </c>
      <c r="K5979">
        <v>56</v>
      </c>
      <c r="L5979" t="s">
        <v>41595</v>
      </c>
      <c r="N5979" t="s">
        <v>31</v>
      </c>
      <c r="O5979" t="s">
        <v>41596</v>
      </c>
      <c r="Q5979" t="s">
        <v>33</v>
      </c>
      <c r="R5979" t="s">
        <v>34</v>
      </c>
      <c r="S5979" t="s">
        <v>41597</v>
      </c>
      <c r="T5979" t="s">
        <v>12029</v>
      </c>
      <c r="W5979" t="s">
        <v>2138</v>
      </c>
      <c r="X5979" t="s">
        <v>38</v>
      </c>
    </row>
    <row r="5980" spans="1:24" x14ac:dyDescent="0.3">
      <c r="A5980">
        <v>975649</v>
      </c>
      <c r="B5980" t="s">
        <v>41598</v>
      </c>
      <c r="C5980" t="s">
        <v>41599</v>
      </c>
      <c r="D5980" t="s">
        <v>41600</v>
      </c>
      <c r="F5980" t="s">
        <v>1054</v>
      </c>
      <c r="G5980" t="s">
        <v>27</v>
      </c>
      <c r="H5980" t="s">
        <v>41601</v>
      </c>
      <c r="I5980" t="s">
        <v>41602</v>
      </c>
      <c r="J5980" t="s">
        <v>41603</v>
      </c>
      <c r="K5980">
        <v>14</v>
      </c>
      <c r="L5980" t="s">
        <v>39878</v>
      </c>
      <c r="N5980" t="s">
        <v>31</v>
      </c>
      <c r="O5980" t="s">
        <v>158</v>
      </c>
      <c r="Q5980" t="s">
        <v>33</v>
      </c>
      <c r="R5980" t="s">
        <v>34</v>
      </c>
      <c r="S5980" t="s">
        <v>41604</v>
      </c>
      <c r="T5980" t="s">
        <v>265</v>
      </c>
      <c r="W5980" t="s">
        <v>41605</v>
      </c>
      <c r="X5980" t="s">
        <v>60</v>
      </c>
    </row>
    <row r="5981" spans="1:24" x14ac:dyDescent="0.3">
      <c r="A5981">
        <v>975651</v>
      </c>
      <c r="B5981" t="s">
        <v>41606</v>
      </c>
      <c r="C5981" t="s">
        <v>41607</v>
      </c>
      <c r="D5981" t="s">
        <v>41608</v>
      </c>
      <c r="E5981" t="s">
        <v>1658</v>
      </c>
      <c r="F5981" t="s">
        <v>485</v>
      </c>
      <c r="G5981" t="s">
        <v>43</v>
      </c>
      <c r="H5981" t="s">
        <v>41609</v>
      </c>
      <c r="I5981" t="s">
        <v>41610</v>
      </c>
      <c r="J5981" t="s">
        <v>41611</v>
      </c>
      <c r="K5981">
        <v>58</v>
      </c>
      <c r="L5981" t="s">
        <v>566</v>
      </c>
      <c r="N5981" t="s">
        <v>31</v>
      </c>
      <c r="O5981" t="s">
        <v>41596</v>
      </c>
      <c r="Q5981" t="s">
        <v>33</v>
      </c>
      <c r="R5981" t="s">
        <v>34</v>
      </c>
      <c r="S5981" t="s">
        <v>41612</v>
      </c>
      <c r="W5981" t="s">
        <v>41613</v>
      </c>
      <c r="X5981" t="s">
        <v>38</v>
      </c>
    </row>
    <row r="5982" spans="1:24" x14ac:dyDescent="0.3">
      <c r="A5982">
        <v>975653</v>
      </c>
      <c r="B5982" t="s">
        <v>41614</v>
      </c>
      <c r="C5982" t="s">
        <v>41615</v>
      </c>
      <c r="D5982" t="s">
        <v>41616</v>
      </c>
      <c r="F5982" t="s">
        <v>26</v>
      </c>
      <c r="G5982" t="s">
        <v>43</v>
      </c>
      <c r="H5982" t="s">
        <v>41617</v>
      </c>
      <c r="I5982" t="s">
        <v>41618</v>
      </c>
      <c r="J5982" t="s">
        <v>41619</v>
      </c>
      <c r="K5982">
        <v>17</v>
      </c>
      <c r="L5982" t="s">
        <v>637</v>
      </c>
      <c r="N5982" t="s">
        <v>31</v>
      </c>
      <c r="O5982" t="s">
        <v>41596</v>
      </c>
      <c r="Q5982" t="s">
        <v>33</v>
      </c>
      <c r="R5982" t="s">
        <v>34</v>
      </c>
      <c r="S5982" t="s">
        <v>41620</v>
      </c>
      <c r="T5982" t="s">
        <v>7846</v>
      </c>
      <c r="W5982" t="s">
        <v>41621</v>
      </c>
      <c r="X5982" t="s">
        <v>38</v>
      </c>
    </row>
    <row r="5983" spans="1:24" x14ac:dyDescent="0.3">
      <c r="A5983">
        <v>975654</v>
      </c>
      <c r="B5983" t="s">
        <v>41622</v>
      </c>
      <c r="C5983" t="s">
        <v>41623</v>
      </c>
      <c r="D5983" t="s">
        <v>41624</v>
      </c>
      <c r="F5983" t="s">
        <v>630</v>
      </c>
      <c r="G5983" t="s">
        <v>27</v>
      </c>
      <c r="H5983" t="s">
        <v>41625</v>
      </c>
      <c r="I5983" t="s">
        <v>41626</v>
      </c>
      <c r="J5983" t="s">
        <v>41627</v>
      </c>
      <c r="K5983">
        <v>24</v>
      </c>
      <c r="L5983" t="s">
        <v>3233</v>
      </c>
      <c r="N5983" t="s">
        <v>31</v>
      </c>
      <c r="O5983" t="s">
        <v>41596</v>
      </c>
      <c r="Q5983" t="s">
        <v>33</v>
      </c>
      <c r="R5983" t="s">
        <v>34</v>
      </c>
      <c r="S5983" t="s">
        <v>41628</v>
      </c>
      <c r="T5983" t="s">
        <v>530</v>
      </c>
      <c r="W5983" t="s">
        <v>1133</v>
      </c>
      <c r="X5983" t="s">
        <v>38</v>
      </c>
    </row>
    <row r="5984" spans="1:24" x14ac:dyDescent="0.3">
      <c r="A5984">
        <v>975656</v>
      </c>
      <c r="B5984">
        <v>206584</v>
      </c>
      <c r="C5984" t="s">
        <v>23628</v>
      </c>
      <c r="D5984" t="s">
        <v>23629</v>
      </c>
      <c r="F5984" t="s">
        <v>1001</v>
      </c>
      <c r="G5984" t="s">
        <v>27</v>
      </c>
      <c r="H5984" t="s">
        <v>41629</v>
      </c>
      <c r="I5984" t="s">
        <v>41630</v>
      </c>
      <c r="J5984" t="s">
        <v>41631</v>
      </c>
      <c r="K5984">
        <v>43</v>
      </c>
      <c r="N5984" t="s">
        <v>31</v>
      </c>
      <c r="O5984" t="s">
        <v>41596</v>
      </c>
      <c r="Q5984" t="s">
        <v>33</v>
      </c>
      <c r="R5984" t="s">
        <v>34</v>
      </c>
      <c r="S5984" t="s">
        <v>23634</v>
      </c>
      <c r="W5984" t="s">
        <v>41632</v>
      </c>
      <c r="X5984" t="s">
        <v>38</v>
      </c>
    </row>
    <row r="5985" spans="1:24" x14ac:dyDescent="0.3">
      <c r="A5985">
        <v>975657</v>
      </c>
      <c r="B5985">
        <v>94718</v>
      </c>
      <c r="C5985" t="s">
        <v>41633</v>
      </c>
      <c r="D5985" t="s">
        <v>41634</v>
      </c>
      <c r="E5985" t="s">
        <v>33876</v>
      </c>
      <c r="F5985" t="s">
        <v>441</v>
      </c>
      <c r="G5985" t="s">
        <v>27</v>
      </c>
      <c r="H5985" t="s">
        <v>41635</v>
      </c>
      <c r="I5985" t="s">
        <v>41636</v>
      </c>
      <c r="J5985" t="s">
        <v>41637</v>
      </c>
      <c r="K5985">
        <v>36</v>
      </c>
      <c r="L5985" t="s">
        <v>41638</v>
      </c>
      <c r="N5985" t="s">
        <v>31</v>
      </c>
      <c r="O5985" t="s">
        <v>28267</v>
      </c>
      <c r="Q5985" t="s">
        <v>33</v>
      </c>
      <c r="R5985" t="s">
        <v>34</v>
      </c>
      <c r="S5985" t="s">
        <v>41639</v>
      </c>
      <c r="T5985" t="s">
        <v>58</v>
      </c>
      <c r="W5985" t="s">
        <v>2027</v>
      </c>
      <c r="X5985" t="s">
        <v>38</v>
      </c>
    </row>
    <row r="5986" spans="1:24" x14ac:dyDescent="0.3">
      <c r="A5986">
        <v>975659</v>
      </c>
      <c r="B5986">
        <v>147952</v>
      </c>
      <c r="C5986" t="s">
        <v>41640</v>
      </c>
      <c r="D5986" t="s">
        <v>41641</v>
      </c>
      <c r="E5986" t="s">
        <v>195</v>
      </c>
      <c r="F5986" t="s">
        <v>3719</v>
      </c>
      <c r="G5986" t="s">
        <v>43</v>
      </c>
      <c r="H5986" t="s">
        <v>41642</v>
      </c>
      <c r="I5986" t="s">
        <v>41643</v>
      </c>
      <c r="J5986" t="s">
        <v>41644</v>
      </c>
      <c r="K5986">
        <v>4</v>
      </c>
      <c r="L5986" t="s">
        <v>23574</v>
      </c>
      <c r="N5986" t="s">
        <v>31</v>
      </c>
      <c r="O5986" t="s">
        <v>41596</v>
      </c>
      <c r="Q5986" t="s">
        <v>33</v>
      </c>
      <c r="R5986" t="s">
        <v>34</v>
      </c>
      <c r="S5986" t="s">
        <v>41645</v>
      </c>
      <c r="T5986" t="s">
        <v>36</v>
      </c>
      <c r="W5986" t="s">
        <v>41646</v>
      </c>
    </row>
    <row r="5987" spans="1:24" x14ac:dyDescent="0.3">
      <c r="A5987">
        <v>975660</v>
      </c>
      <c r="B5987">
        <v>261836</v>
      </c>
      <c r="C5987" t="s">
        <v>41647</v>
      </c>
      <c r="D5987" t="s">
        <v>41648</v>
      </c>
      <c r="F5987" t="s">
        <v>292</v>
      </c>
      <c r="G5987" t="s">
        <v>27</v>
      </c>
      <c r="H5987" t="s">
        <v>41649</v>
      </c>
      <c r="I5987" t="s">
        <v>41650</v>
      </c>
      <c r="J5987" t="s">
        <v>41651</v>
      </c>
      <c r="K5987">
        <v>31</v>
      </c>
      <c r="N5987" t="s">
        <v>31</v>
      </c>
      <c r="O5987" t="s">
        <v>41596</v>
      </c>
      <c r="Q5987" t="s">
        <v>33</v>
      </c>
      <c r="R5987" t="s">
        <v>34</v>
      </c>
      <c r="S5987" t="s">
        <v>41652</v>
      </c>
      <c r="T5987" t="s">
        <v>2443</v>
      </c>
      <c r="W5987" t="s">
        <v>41653</v>
      </c>
      <c r="X5987" t="s">
        <v>38</v>
      </c>
    </row>
    <row r="5988" spans="1:24" x14ac:dyDescent="0.3">
      <c r="A5988">
        <v>975662</v>
      </c>
      <c r="B5988">
        <v>93874304</v>
      </c>
      <c r="C5988" t="s">
        <v>41654</v>
      </c>
      <c r="D5988" t="s">
        <v>41655</v>
      </c>
      <c r="E5988" t="s">
        <v>195</v>
      </c>
      <c r="F5988" t="s">
        <v>2244</v>
      </c>
      <c r="G5988" t="s">
        <v>27</v>
      </c>
      <c r="H5988" t="s">
        <v>41656</v>
      </c>
      <c r="I5988" t="s">
        <v>41657</v>
      </c>
      <c r="J5988" t="s">
        <v>41658</v>
      </c>
      <c r="K5988">
        <v>33</v>
      </c>
      <c r="L5988" t="s">
        <v>41659</v>
      </c>
      <c r="N5988" t="s">
        <v>31</v>
      </c>
      <c r="O5988" t="s">
        <v>41596</v>
      </c>
      <c r="Q5988" t="s">
        <v>33</v>
      </c>
      <c r="R5988" t="s">
        <v>34</v>
      </c>
      <c r="S5988" t="s">
        <v>41660</v>
      </c>
      <c r="T5988" t="s">
        <v>41661</v>
      </c>
      <c r="W5988" t="s">
        <v>41662</v>
      </c>
      <c r="X5988" t="s">
        <v>38</v>
      </c>
    </row>
    <row r="5989" spans="1:24" x14ac:dyDescent="0.3">
      <c r="A5989">
        <v>975664</v>
      </c>
      <c r="B5989" t="s">
        <v>41663</v>
      </c>
      <c r="C5989" t="s">
        <v>41664</v>
      </c>
      <c r="D5989" t="s">
        <v>41665</v>
      </c>
      <c r="F5989" t="s">
        <v>165</v>
      </c>
      <c r="G5989" t="s">
        <v>27</v>
      </c>
      <c r="H5989" t="s">
        <v>41666</v>
      </c>
      <c r="I5989" t="s">
        <v>41667</v>
      </c>
      <c r="J5989" t="s">
        <v>41668</v>
      </c>
      <c r="K5989">
        <v>29</v>
      </c>
      <c r="L5989" t="s">
        <v>41669</v>
      </c>
      <c r="N5989" t="s">
        <v>31</v>
      </c>
      <c r="O5989" t="s">
        <v>28267</v>
      </c>
      <c r="Q5989" t="s">
        <v>33</v>
      </c>
      <c r="R5989" t="s">
        <v>34</v>
      </c>
      <c r="S5989" t="s">
        <v>31932</v>
      </c>
      <c r="W5989" t="s">
        <v>1839</v>
      </c>
      <c r="X5989" t="s">
        <v>38</v>
      </c>
    </row>
    <row r="5990" spans="1:24" x14ac:dyDescent="0.3">
      <c r="A5990">
        <v>975665</v>
      </c>
      <c r="B5990">
        <v>122888</v>
      </c>
      <c r="C5990" t="s">
        <v>41670</v>
      </c>
      <c r="D5990" t="s">
        <v>41671</v>
      </c>
      <c r="E5990" t="s">
        <v>140</v>
      </c>
      <c r="F5990" t="s">
        <v>979</v>
      </c>
      <c r="G5990" t="s">
        <v>27</v>
      </c>
      <c r="H5990" t="s">
        <v>41672</v>
      </c>
      <c r="I5990" t="s">
        <v>41673</v>
      </c>
      <c r="J5990" t="s">
        <v>41674</v>
      </c>
      <c r="K5990">
        <v>34</v>
      </c>
      <c r="L5990" t="s">
        <v>9997</v>
      </c>
      <c r="N5990" t="s">
        <v>31</v>
      </c>
      <c r="O5990" t="s">
        <v>28267</v>
      </c>
      <c r="Q5990" t="s">
        <v>33</v>
      </c>
      <c r="R5990" t="s">
        <v>34</v>
      </c>
      <c r="S5990" t="s">
        <v>41675</v>
      </c>
      <c r="T5990" t="s">
        <v>793</v>
      </c>
      <c r="W5990" t="s">
        <v>41676</v>
      </c>
      <c r="X5990" t="s">
        <v>38</v>
      </c>
    </row>
    <row r="5991" spans="1:24" x14ac:dyDescent="0.3">
      <c r="A5991">
        <v>975667</v>
      </c>
      <c r="B5991">
        <v>220449</v>
      </c>
      <c r="C5991" t="s">
        <v>40269</v>
      </c>
      <c r="D5991" t="s">
        <v>40270</v>
      </c>
      <c r="E5991" t="s">
        <v>1432</v>
      </c>
      <c r="F5991" t="s">
        <v>102</v>
      </c>
      <c r="G5991" t="s">
        <v>27</v>
      </c>
      <c r="H5991" t="s">
        <v>41677</v>
      </c>
      <c r="I5991" t="s">
        <v>41678</v>
      </c>
      <c r="J5991" t="s">
        <v>41679</v>
      </c>
      <c r="K5991">
        <v>33</v>
      </c>
      <c r="N5991" t="s">
        <v>31</v>
      </c>
      <c r="O5991" t="s">
        <v>41596</v>
      </c>
      <c r="Q5991" t="s">
        <v>33</v>
      </c>
      <c r="R5991" t="s">
        <v>34</v>
      </c>
      <c r="S5991" t="s">
        <v>40273</v>
      </c>
      <c r="T5991" t="s">
        <v>29358</v>
      </c>
      <c r="W5991" t="s">
        <v>41680</v>
      </c>
      <c r="X5991" t="s">
        <v>38</v>
      </c>
    </row>
    <row r="5992" spans="1:24" x14ac:dyDescent="0.3">
      <c r="A5992">
        <v>975668</v>
      </c>
      <c r="B5992">
        <v>320135</v>
      </c>
      <c r="C5992" t="s">
        <v>41681</v>
      </c>
      <c r="D5992" t="s">
        <v>41682</v>
      </c>
      <c r="F5992" t="s">
        <v>650</v>
      </c>
      <c r="G5992" t="s">
        <v>43</v>
      </c>
      <c r="H5992" t="s">
        <v>41683</v>
      </c>
      <c r="I5992" t="s">
        <v>41684</v>
      </c>
      <c r="J5992" t="s">
        <v>41685</v>
      </c>
      <c r="K5992">
        <v>51</v>
      </c>
      <c r="N5992" t="s">
        <v>31</v>
      </c>
      <c r="O5992" t="s">
        <v>41596</v>
      </c>
      <c r="Q5992" t="s">
        <v>33</v>
      </c>
      <c r="R5992" t="s">
        <v>34</v>
      </c>
      <c r="S5992" t="s">
        <v>41686</v>
      </c>
      <c r="T5992" t="s">
        <v>896</v>
      </c>
      <c r="W5992" t="s">
        <v>2196</v>
      </c>
      <c r="X5992" t="s">
        <v>38</v>
      </c>
    </row>
    <row r="5993" spans="1:24" x14ac:dyDescent="0.3">
      <c r="A5993">
        <v>975669</v>
      </c>
      <c r="B5993">
        <v>255886</v>
      </c>
      <c r="C5993" t="s">
        <v>5837</v>
      </c>
      <c r="D5993" t="s">
        <v>5838</v>
      </c>
      <c r="E5993" t="s">
        <v>195</v>
      </c>
      <c r="F5993" t="s">
        <v>165</v>
      </c>
      <c r="G5993" t="s">
        <v>27</v>
      </c>
      <c r="H5993" t="s">
        <v>41687</v>
      </c>
      <c r="I5993" t="s">
        <v>41688</v>
      </c>
      <c r="J5993" t="s">
        <v>41689</v>
      </c>
      <c r="K5993">
        <v>18</v>
      </c>
      <c r="N5993" t="s">
        <v>31</v>
      </c>
      <c r="O5993" t="s">
        <v>41596</v>
      </c>
      <c r="Q5993" t="s">
        <v>119</v>
      </c>
      <c r="R5993" t="s">
        <v>120</v>
      </c>
      <c r="S5993" t="s">
        <v>5843</v>
      </c>
      <c r="T5993" t="s">
        <v>36</v>
      </c>
      <c r="W5993" t="s">
        <v>41690</v>
      </c>
      <c r="X5993" t="s">
        <v>60</v>
      </c>
    </row>
    <row r="5994" spans="1:24" x14ac:dyDescent="0.3">
      <c r="A5994">
        <v>975670</v>
      </c>
      <c r="B5994">
        <v>29033</v>
      </c>
      <c r="C5994" t="s">
        <v>41691</v>
      </c>
      <c r="D5994" t="s">
        <v>41692</v>
      </c>
      <c r="E5994" t="s">
        <v>195</v>
      </c>
      <c r="F5994" t="s">
        <v>9431</v>
      </c>
      <c r="G5994" t="s">
        <v>27</v>
      </c>
      <c r="H5994" t="s">
        <v>41693</v>
      </c>
      <c r="I5994" t="s">
        <v>41694</v>
      </c>
      <c r="J5994" t="s">
        <v>41695</v>
      </c>
      <c r="K5994">
        <v>59</v>
      </c>
      <c r="N5994" t="s">
        <v>31</v>
      </c>
      <c r="O5994" t="s">
        <v>41596</v>
      </c>
      <c r="Q5994" t="s">
        <v>33</v>
      </c>
      <c r="R5994" t="s">
        <v>34</v>
      </c>
      <c r="S5994" t="s">
        <v>41696</v>
      </c>
      <c r="T5994" t="s">
        <v>41697</v>
      </c>
      <c r="W5994" t="s">
        <v>41698</v>
      </c>
      <c r="X5994" t="s">
        <v>38</v>
      </c>
    </row>
    <row r="5995" spans="1:24" x14ac:dyDescent="0.3">
      <c r="A5995">
        <v>975671</v>
      </c>
      <c r="B5995">
        <v>57302</v>
      </c>
      <c r="C5995" t="s">
        <v>41699</v>
      </c>
      <c r="D5995" t="s">
        <v>41700</v>
      </c>
      <c r="E5995" t="s">
        <v>101</v>
      </c>
      <c r="F5995" t="s">
        <v>1350</v>
      </c>
      <c r="G5995" t="s">
        <v>27</v>
      </c>
      <c r="H5995" t="s">
        <v>41701</v>
      </c>
      <c r="I5995" t="s">
        <v>41702</v>
      </c>
      <c r="J5995" t="s">
        <v>41703</v>
      </c>
      <c r="K5995">
        <v>58</v>
      </c>
      <c r="L5995" t="s">
        <v>9997</v>
      </c>
      <c r="N5995" t="s">
        <v>31</v>
      </c>
      <c r="O5995" t="s">
        <v>28267</v>
      </c>
      <c r="Q5995" t="s">
        <v>33</v>
      </c>
      <c r="R5995" t="s">
        <v>34</v>
      </c>
      <c r="S5995" t="s">
        <v>41704</v>
      </c>
      <c r="T5995" t="s">
        <v>3735</v>
      </c>
      <c r="W5995" t="s">
        <v>41676</v>
      </c>
      <c r="X5995" t="s">
        <v>38</v>
      </c>
    </row>
    <row r="5996" spans="1:24" x14ac:dyDescent="0.3">
      <c r="A5996">
        <v>975674</v>
      </c>
      <c r="B5996">
        <v>220034</v>
      </c>
      <c r="C5996" t="s">
        <v>41705</v>
      </c>
      <c r="D5996" t="s">
        <v>41706</v>
      </c>
      <c r="E5996" t="s">
        <v>195</v>
      </c>
      <c r="F5996" t="s">
        <v>2518</v>
      </c>
      <c r="G5996" t="s">
        <v>27</v>
      </c>
      <c r="H5996" t="s">
        <v>41707</v>
      </c>
      <c r="I5996" t="s">
        <v>41707</v>
      </c>
      <c r="J5996" t="s">
        <v>41708</v>
      </c>
      <c r="K5996">
        <v>0</v>
      </c>
      <c r="N5996" t="s">
        <v>31</v>
      </c>
      <c r="O5996" t="s">
        <v>32</v>
      </c>
      <c r="Q5996" t="s">
        <v>119</v>
      </c>
      <c r="R5996" t="s">
        <v>120</v>
      </c>
      <c r="S5996" t="s">
        <v>41709</v>
      </c>
      <c r="W5996" t="s">
        <v>41710</v>
      </c>
    </row>
    <row r="5997" spans="1:24" x14ac:dyDescent="0.3">
      <c r="A5997">
        <v>975675</v>
      </c>
      <c r="B5997">
        <v>193334</v>
      </c>
      <c r="C5997" t="s">
        <v>41711</v>
      </c>
      <c r="D5997" t="s">
        <v>41712</v>
      </c>
      <c r="E5997" t="s">
        <v>2001</v>
      </c>
      <c r="F5997" t="s">
        <v>63</v>
      </c>
      <c r="G5997" t="s">
        <v>43</v>
      </c>
      <c r="H5997" t="s">
        <v>41707</v>
      </c>
      <c r="I5997" t="s">
        <v>41713</v>
      </c>
      <c r="J5997" t="s">
        <v>41714</v>
      </c>
      <c r="K5997">
        <v>11</v>
      </c>
      <c r="N5997" t="s">
        <v>31</v>
      </c>
      <c r="O5997" t="s">
        <v>32</v>
      </c>
      <c r="Q5997" t="s">
        <v>1586</v>
      </c>
      <c r="R5997" t="s">
        <v>1587</v>
      </c>
      <c r="S5997" t="s">
        <v>41715</v>
      </c>
      <c r="T5997" t="s">
        <v>265</v>
      </c>
      <c r="W5997" t="s">
        <v>41716</v>
      </c>
      <c r="X5997" t="s">
        <v>60</v>
      </c>
    </row>
    <row r="5998" spans="1:24" x14ac:dyDescent="0.3">
      <c r="A5998">
        <v>975677</v>
      </c>
      <c r="B5998" t="s">
        <v>41717</v>
      </c>
      <c r="C5998" t="s">
        <v>41718</v>
      </c>
      <c r="D5998" t="s">
        <v>41719</v>
      </c>
      <c r="F5998" t="s">
        <v>63</v>
      </c>
      <c r="G5998" t="s">
        <v>27</v>
      </c>
      <c r="H5998" t="s">
        <v>41720</v>
      </c>
      <c r="I5998" t="s">
        <v>41721</v>
      </c>
      <c r="J5998" t="s">
        <v>41722</v>
      </c>
      <c r="K5998">
        <v>15</v>
      </c>
      <c r="L5998" t="s">
        <v>1845</v>
      </c>
      <c r="N5998" t="s">
        <v>31</v>
      </c>
      <c r="O5998" t="s">
        <v>28267</v>
      </c>
      <c r="Q5998" t="s">
        <v>33</v>
      </c>
      <c r="R5998" t="s">
        <v>34</v>
      </c>
      <c r="S5998" t="s">
        <v>41723</v>
      </c>
      <c r="W5998" t="s">
        <v>41724</v>
      </c>
      <c r="X5998" t="s">
        <v>60</v>
      </c>
    </row>
    <row r="5999" spans="1:24" x14ac:dyDescent="0.3">
      <c r="A5999">
        <v>975679</v>
      </c>
      <c r="B5999" t="s">
        <v>26675</v>
      </c>
      <c r="C5999" t="s">
        <v>26676</v>
      </c>
      <c r="D5999" t="s">
        <v>26677</v>
      </c>
      <c r="F5999" t="s">
        <v>84</v>
      </c>
      <c r="G5999" t="s">
        <v>43</v>
      </c>
      <c r="H5999" t="s">
        <v>41725</v>
      </c>
      <c r="I5999" t="s">
        <v>41725</v>
      </c>
      <c r="J5999" t="s">
        <v>41726</v>
      </c>
      <c r="K5999">
        <v>0</v>
      </c>
      <c r="L5999" t="s">
        <v>41727</v>
      </c>
      <c r="N5999" t="s">
        <v>31</v>
      </c>
      <c r="O5999" t="s">
        <v>1411</v>
      </c>
      <c r="Q5999" t="s">
        <v>119</v>
      </c>
      <c r="R5999" t="s">
        <v>120</v>
      </c>
      <c r="S5999" t="s">
        <v>25295</v>
      </c>
      <c r="W5999" t="s">
        <v>11015</v>
      </c>
    </row>
    <row r="6000" spans="1:24" x14ac:dyDescent="0.3">
      <c r="A6000">
        <v>975680</v>
      </c>
      <c r="B6000">
        <v>26803</v>
      </c>
      <c r="C6000" t="s">
        <v>38639</v>
      </c>
      <c r="D6000" t="s">
        <v>38640</v>
      </c>
      <c r="E6000" t="s">
        <v>195</v>
      </c>
      <c r="F6000" t="s">
        <v>1360</v>
      </c>
      <c r="G6000" t="s">
        <v>27</v>
      </c>
      <c r="H6000" t="s">
        <v>41728</v>
      </c>
      <c r="I6000" t="s">
        <v>41729</v>
      </c>
      <c r="J6000" t="s">
        <v>41730</v>
      </c>
      <c r="K6000">
        <v>19</v>
      </c>
      <c r="L6000" t="s">
        <v>11687</v>
      </c>
      <c r="N6000" t="s">
        <v>31</v>
      </c>
      <c r="O6000" t="s">
        <v>32</v>
      </c>
      <c r="Q6000" t="s">
        <v>33</v>
      </c>
      <c r="R6000" t="s">
        <v>34</v>
      </c>
      <c r="S6000" t="s">
        <v>38644</v>
      </c>
      <c r="W6000" t="s">
        <v>41731</v>
      </c>
      <c r="X6000" t="s">
        <v>60</v>
      </c>
    </row>
    <row r="6001" spans="1:24" x14ac:dyDescent="0.3">
      <c r="A6001">
        <v>975681</v>
      </c>
      <c r="B6001" t="s">
        <v>41732</v>
      </c>
      <c r="C6001" t="s">
        <v>41733</v>
      </c>
      <c r="D6001" t="s">
        <v>41734</v>
      </c>
      <c r="E6001" t="s">
        <v>140</v>
      </c>
      <c r="F6001" t="s">
        <v>611</v>
      </c>
      <c r="G6001" t="s">
        <v>43</v>
      </c>
      <c r="H6001" t="s">
        <v>41735</v>
      </c>
      <c r="I6001" t="s">
        <v>41736</v>
      </c>
      <c r="J6001" t="s">
        <v>41737</v>
      </c>
      <c r="K6001">
        <v>30</v>
      </c>
      <c r="L6001" t="s">
        <v>398</v>
      </c>
      <c r="N6001" t="s">
        <v>31</v>
      </c>
      <c r="O6001" t="s">
        <v>28267</v>
      </c>
      <c r="Q6001" t="s">
        <v>33</v>
      </c>
      <c r="R6001" t="s">
        <v>34</v>
      </c>
      <c r="S6001" t="s">
        <v>41738</v>
      </c>
      <c r="W6001" t="s">
        <v>1839</v>
      </c>
      <c r="X6001" t="s">
        <v>38</v>
      </c>
    </row>
    <row r="6002" spans="1:24" x14ac:dyDescent="0.3">
      <c r="A6002">
        <v>975682</v>
      </c>
      <c r="B6002">
        <v>126125</v>
      </c>
      <c r="C6002" t="s">
        <v>5406</v>
      </c>
      <c r="D6002" t="s">
        <v>5407</v>
      </c>
      <c r="F6002" t="s">
        <v>125</v>
      </c>
      <c r="G6002" t="s">
        <v>43</v>
      </c>
      <c r="H6002" t="s">
        <v>41739</v>
      </c>
      <c r="I6002" t="s">
        <v>41740</v>
      </c>
      <c r="J6002" t="s">
        <v>41741</v>
      </c>
      <c r="K6002">
        <v>44</v>
      </c>
      <c r="N6002" t="s">
        <v>31</v>
      </c>
      <c r="O6002" t="s">
        <v>32</v>
      </c>
      <c r="Q6002" t="s">
        <v>33</v>
      </c>
      <c r="R6002" t="s">
        <v>34</v>
      </c>
      <c r="S6002" t="s">
        <v>5413</v>
      </c>
      <c r="W6002" t="s">
        <v>637</v>
      </c>
      <c r="X6002" t="s">
        <v>60</v>
      </c>
    </row>
    <row r="6003" spans="1:24" x14ac:dyDescent="0.3">
      <c r="A6003">
        <v>975684</v>
      </c>
      <c r="B6003">
        <v>195730</v>
      </c>
      <c r="C6003" t="s">
        <v>41742</v>
      </c>
      <c r="D6003" t="s">
        <v>41743</v>
      </c>
      <c r="E6003" t="s">
        <v>140</v>
      </c>
      <c r="F6003" t="s">
        <v>102</v>
      </c>
      <c r="G6003" t="s">
        <v>27</v>
      </c>
      <c r="H6003" t="s">
        <v>41744</v>
      </c>
      <c r="I6003" t="s">
        <v>41745</v>
      </c>
      <c r="J6003" t="s">
        <v>41746</v>
      </c>
      <c r="K6003">
        <v>47</v>
      </c>
      <c r="N6003" t="s">
        <v>31</v>
      </c>
      <c r="O6003" t="s">
        <v>41596</v>
      </c>
      <c r="Q6003" t="s">
        <v>33</v>
      </c>
      <c r="R6003" t="s">
        <v>34</v>
      </c>
      <c r="S6003" t="s">
        <v>41747</v>
      </c>
      <c r="T6003" t="s">
        <v>793</v>
      </c>
      <c r="W6003" t="s">
        <v>41748</v>
      </c>
      <c r="X6003" t="s">
        <v>38</v>
      </c>
    </row>
    <row r="6004" spans="1:24" x14ac:dyDescent="0.3">
      <c r="A6004">
        <v>975688</v>
      </c>
      <c r="B6004">
        <v>220766</v>
      </c>
      <c r="C6004" t="s">
        <v>41749</v>
      </c>
      <c r="D6004" t="s">
        <v>41750</v>
      </c>
      <c r="F6004" t="s">
        <v>63</v>
      </c>
      <c r="G6004" t="s">
        <v>27</v>
      </c>
      <c r="H6004" t="s">
        <v>41751</v>
      </c>
      <c r="J6004" t="s">
        <v>41752</v>
      </c>
      <c r="N6004" t="s">
        <v>31</v>
      </c>
      <c r="R6004" t="s">
        <v>78</v>
      </c>
      <c r="S6004" t="s">
        <v>41753</v>
      </c>
      <c r="W6004" t="s">
        <v>718</v>
      </c>
      <c r="X6004" t="s">
        <v>38</v>
      </c>
    </row>
    <row r="6005" spans="1:24" x14ac:dyDescent="0.3">
      <c r="A6005">
        <v>975690</v>
      </c>
      <c r="B6005" t="s">
        <v>40329</v>
      </c>
      <c r="C6005" t="s">
        <v>40330</v>
      </c>
      <c r="D6005" t="s">
        <v>40331</v>
      </c>
      <c r="E6005" t="s">
        <v>1284</v>
      </c>
      <c r="F6005" t="s">
        <v>507</v>
      </c>
      <c r="G6005" t="s">
        <v>43</v>
      </c>
      <c r="H6005" t="s">
        <v>41754</v>
      </c>
      <c r="J6005" t="s">
        <v>41755</v>
      </c>
      <c r="N6005" t="s">
        <v>31</v>
      </c>
      <c r="R6005" t="s">
        <v>78</v>
      </c>
      <c r="S6005" t="s">
        <v>40335</v>
      </c>
      <c r="T6005" t="s">
        <v>390</v>
      </c>
      <c r="W6005" t="s">
        <v>27006</v>
      </c>
      <c r="X6005" t="s">
        <v>38</v>
      </c>
    </row>
    <row r="6006" spans="1:24" x14ac:dyDescent="0.3">
      <c r="A6006">
        <v>975692</v>
      </c>
      <c r="B6006" t="s">
        <v>41756</v>
      </c>
      <c r="C6006" t="s">
        <v>41757</v>
      </c>
      <c r="D6006" t="s">
        <v>41758</v>
      </c>
      <c r="E6006" t="s">
        <v>2632</v>
      </c>
      <c r="F6006" t="s">
        <v>507</v>
      </c>
      <c r="G6006" t="s">
        <v>43</v>
      </c>
      <c r="H6006" t="s">
        <v>41759</v>
      </c>
      <c r="I6006" t="s">
        <v>41760</v>
      </c>
      <c r="J6006" t="s">
        <v>41761</v>
      </c>
      <c r="K6006">
        <v>22</v>
      </c>
      <c r="N6006" t="s">
        <v>31</v>
      </c>
      <c r="O6006" t="s">
        <v>41596</v>
      </c>
      <c r="Q6006" t="s">
        <v>33</v>
      </c>
      <c r="R6006" t="s">
        <v>34</v>
      </c>
      <c r="S6006" t="s">
        <v>41762</v>
      </c>
      <c r="T6006" t="s">
        <v>625</v>
      </c>
      <c r="W6006" t="s">
        <v>41763</v>
      </c>
      <c r="X6006" t="s">
        <v>60</v>
      </c>
    </row>
    <row r="6007" spans="1:24" x14ac:dyDescent="0.3">
      <c r="A6007">
        <v>975693</v>
      </c>
      <c r="B6007" t="s">
        <v>21689</v>
      </c>
      <c r="C6007" t="s">
        <v>21690</v>
      </c>
      <c r="D6007" t="s">
        <v>21691</v>
      </c>
      <c r="F6007" t="s">
        <v>26</v>
      </c>
      <c r="G6007" t="s">
        <v>43</v>
      </c>
      <c r="H6007" t="s">
        <v>41764</v>
      </c>
      <c r="J6007" t="s">
        <v>41765</v>
      </c>
      <c r="N6007" t="s">
        <v>31</v>
      </c>
      <c r="R6007" t="s">
        <v>78</v>
      </c>
      <c r="S6007" t="s">
        <v>21695</v>
      </c>
      <c r="W6007" t="s">
        <v>27006</v>
      </c>
      <c r="X6007" t="s">
        <v>38</v>
      </c>
    </row>
    <row r="6008" spans="1:24" x14ac:dyDescent="0.3">
      <c r="A6008">
        <v>975695</v>
      </c>
      <c r="B6008">
        <v>193227</v>
      </c>
      <c r="C6008" t="s">
        <v>39557</v>
      </c>
      <c r="D6008" t="s">
        <v>39558</v>
      </c>
      <c r="E6008" t="s">
        <v>195</v>
      </c>
      <c r="F6008" t="s">
        <v>3983</v>
      </c>
      <c r="G6008" t="s">
        <v>43</v>
      </c>
      <c r="H6008" t="s">
        <v>41766</v>
      </c>
      <c r="I6008" t="s">
        <v>41767</v>
      </c>
      <c r="J6008" t="s">
        <v>41768</v>
      </c>
      <c r="K6008">
        <v>46</v>
      </c>
      <c r="L6008" t="s">
        <v>41769</v>
      </c>
      <c r="N6008" t="s">
        <v>31</v>
      </c>
      <c r="O6008" t="s">
        <v>1548</v>
      </c>
      <c r="Q6008" t="s">
        <v>33</v>
      </c>
      <c r="R6008" t="s">
        <v>34</v>
      </c>
      <c r="S6008" t="s">
        <v>39562</v>
      </c>
      <c r="T6008" t="s">
        <v>39563</v>
      </c>
      <c r="W6008" t="s">
        <v>41769</v>
      </c>
      <c r="X6008" t="s">
        <v>38</v>
      </c>
    </row>
    <row r="6009" spans="1:24" x14ac:dyDescent="0.3">
      <c r="A6009">
        <v>975696</v>
      </c>
      <c r="B6009">
        <v>179883</v>
      </c>
      <c r="C6009" t="s">
        <v>41770</v>
      </c>
      <c r="D6009" t="s">
        <v>41771</v>
      </c>
      <c r="F6009" t="s">
        <v>125</v>
      </c>
      <c r="G6009" t="s">
        <v>27</v>
      </c>
      <c r="H6009" t="s">
        <v>41772</v>
      </c>
      <c r="I6009" t="s">
        <v>41773</v>
      </c>
      <c r="J6009" t="s">
        <v>41774</v>
      </c>
      <c r="K6009">
        <v>51</v>
      </c>
      <c r="L6009" t="s">
        <v>41775</v>
      </c>
      <c r="N6009" t="s">
        <v>31</v>
      </c>
      <c r="O6009" t="s">
        <v>5885</v>
      </c>
      <c r="Q6009" t="s">
        <v>33</v>
      </c>
      <c r="R6009" t="s">
        <v>34</v>
      </c>
      <c r="S6009" t="s">
        <v>41776</v>
      </c>
      <c r="W6009" t="s">
        <v>41777</v>
      </c>
      <c r="X6009" t="s">
        <v>38</v>
      </c>
    </row>
    <row r="6010" spans="1:24" x14ac:dyDescent="0.3">
      <c r="A6010">
        <v>975697</v>
      </c>
      <c r="B6010" t="s">
        <v>41778</v>
      </c>
      <c r="C6010" t="s">
        <v>41779</v>
      </c>
      <c r="D6010" t="s">
        <v>41780</v>
      </c>
      <c r="F6010" t="s">
        <v>485</v>
      </c>
      <c r="G6010" t="s">
        <v>43</v>
      </c>
      <c r="H6010" t="s">
        <v>41781</v>
      </c>
      <c r="I6010" t="s">
        <v>41782</v>
      </c>
      <c r="J6010" t="s">
        <v>41783</v>
      </c>
      <c r="K6010">
        <v>53</v>
      </c>
      <c r="L6010" t="s">
        <v>15678</v>
      </c>
      <c r="N6010" t="s">
        <v>31</v>
      </c>
      <c r="O6010" t="s">
        <v>1548</v>
      </c>
      <c r="Q6010" t="s">
        <v>33</v>
      </c>
      <c r="R6010" t="s">
        <v>34</v>
      </c>
      <c r="S6010" t="s">
        <v>41784</v>
      </c>
      <c r="T6010" t="s">
        <v>41785</v>
      </c>
      <c r="W6010" t="s">
        <v>41786</v>
      </c>
      <c r="X6010" t="s">
        <v>38</v>
      </c>
    </row>
    <row r="6011" spans="1:24" x14ac:dyDescent="0.3">
      <c r="A6011">
        <v>975698</v>
      </c>
      <c r="B6011">
        <v>46949</v>
      </c>
      <c r="C6011" t="s">
        <v>41787</v>
      </c>
      <c r="D6011" t="s">
        <v>41788</v>
      </c>
      <c r="E6011" t="s">
        <v>195</v>
      </c>
      <c r="F6011" t="s">
        <v>2326</v>
      </c>
      <c r="G6011" t="s">
        <v>43</v>
      </c>
      <c r="H6011" t="s">
        <v>41789</v>
      </c>
      <c r="I6011" t="s">
        <v>41790</v>
      </c>
      <c r="J6011" t="s">
        <v>41791</v>
      </c>
      <c r="K6011">
        <v>32</v>
      </c>
      <c r="L6011" t="s">
        <v>41792</v>
      </c>
      <c r="N6011" t="s">
        <v>31</v>
      </c>
      <c r="O6011" t="s">
        <v>1411</v>
      </c>
      <c r="Q6011" t="s">
        <v>33</v>
      </c>
      <c r="R6011" t="s">
        <v>34</v>
      </c>
      <c r="S6011" t="s">
        <v>41793</v>
      </c>
      <c r="T6011" t="s">
        <v>1320</v>
      </c>
      <c r="W6011" t="s">
        <v>41794</v>
      </c>
      <c r="X6011" t="s">
        <v>60</v>
      </c>
    </row>
    <row r="6012" spans="1:24" x14ac:dyDescent="0.3">
      <c r="A6012">
        <v>975699</v>
      </c>
      <c r="B6012" t="s">
        <v>38073</v>
      </c>
      <c r="C6012" t="s">
        <v>38074</v>
      </c>
      <c r="D6012" t="s">
        <v>38075</v>
      </c>
      <c r="E6012" t="s">
        <v>195</v>
      </c>
      <c r="F6012" t="s">
        <v>9431</v>
      </c>
      <c r="G6012" t="s">
        <v>43</v>
      </c>
      <c r="H6012" t="s">
        <v>41795</v>
      </c>
      <c r="I6012" t="s">
        <v>41796</v>
      </c>
      <c r="J6012" t="s">
        <v>41797</v>
      </c>
      <c r="K6012">
        <v>22</v>
      </c>
      <c r="N6012" t="s">
        <v>31</v>
      </c>
      <c r="O6012" t="s">
        <v>32</v>
      </c>
      <c r="Q6012" t="s">
        <v>119</v>
      </c>
      <c r="R6012" t="s">
        <v>120</v>
      </c>
      <c r="S6012" t="s">
        <v>38079</v>
      </c>
      <c r="W6012" t="s">
        <v>41798</v>
      </c>
      <c r="X6012" t="s">
        <v>60</v>
      </c>
    </row>
    <row r="6013" spans="1:24" x14ac:dyDescent="0.3">
      <c r="A6013">
        <v>975700</v>
      </c>
      <c r="B6013">
        <v>145300</v>
      </c>
      <c r="C6013" t="s">
        <v>41799</v>
      </c>
      <c r="D6013" t="s">
        <v>41800</v>
      </c>
      <c r="F6013" t="s">
        <v>668</v>
      </c>
      <c r="G6013" t="s">
        <v>43</v>
      </c>
      <c r="H6013" t="s">
        <v>41801</v>
      </c>
      <c r="I6013" t="s">
        <v>41802</v>
      </c>
      <c r="J6013" t="s">
        <v>41803</v>
      </c>
      <c r="K6013">
        <v>41</v>
      </c>
      <c r="L6013" t="s">
        <v>41804</v>
      </c>
      <c r="N6013" t="s">
        <v>31</v>
      </c>
      <c r="O6013" t="s">
        <v>1548</v>
      </c>
      <c r="Q6013" t="s">
        <v>33</v>
      </c>
      <c r="R6013" t="s">
        <v>34</v>
      </c>
      <c r="S6013" t="s">
        <v>41805</v>
      </c>
      <c r="T6013" t="s">
        <v>1132</v>
      </c>
      <c r="W6013" t="s">
        <v>41806</v>
      </c>
      <c r="X6013" t="s">
        <v>38</v>
      </c>
    </row>
    <row r="6014" spans="1:24" x14ac:dyDescent="0.3">
      <c r="A6014">
        <v>975701</v>
      </c>
      <c r="B6014" t="s">
        <v>41807</v>
      </c>
      <c r="C6014" t="s">
        <v>41808</v>
      </c>
      <c r="D6014" t="s">
        <v>41809</v>
      </c>
      <c r="E6014" t="s">
        <v>101</v>
      </c>
      <c r="F6014" t="s">
        <v>1350</v>
      </c>
      <c r="G6014" t="s">
        <v>27</v>
      </c>
      <c r="H6014" t="s">
        <v>41810</v>
      </c>
      <c r="J6014" t="s">
        <v>41811</v>
      </c>
      <c r="N6014" t="s">
        <v>31</v>
      </c>
      <c r="R6014" t="s">
        <v>78</v>
      </c>
      <c r="S6014" t="s">
        <v>41812</v>
      </c>
      <c r="W6014" t="s">
        <v>41813</v>
      </c>
      <c r="X6014" t="s">
        <v>38</v>
      </c>
    </row>
    <row r="6015" spans="1:24" x14ac:dyDescent="0.3">
      <c r="A6015">
        <v>975702</v>
      </c>
      <c r="B6015">
        <v>301531</v>
      </c>
      <c r="C6015" t="s">
        <v>41814</v>
      </c>
      <c r="D6015" t="s">
        <v>41815</v>
      </c>
      <c r="F6015" t="s">
        <v>356</v>
      </c>
      <c r="G6015" t="s">
        <v>27</v>
      </c>
      <c r="H6015" t="s">
        <v>41816</v>
      </c>
      <c r="I6015" t="s">
        <v>41817</v>
      </c>
      <c r="J6015" t="s">
        <v>41818</v>
      </c>
      <c r="K6015">
        <v>28</v>
      </c>
      <c r="L6015" t="s">
        <v>41819</v>
      </c>
      <c r="N6015" t="s">
        <v>31</v>
      </c>
      <c r="O6015" t="s">
        <v>5885</v>
      </c>
      <c r="Q6015" t="s">
        <v>33</v>
      </c>
      <c r="R6015" t="s">
        <v>34</v>
      </c>
      <c r="S6015" t="s">
        <v>41820</v>
      </c>
      <c r="T6015" t="s">
        <v>1345</v>
      </c>
      <c r="W6015" t="s">
        <v>41821</v>
      </c>
      <c r="X6015" t="s">
        <v>38</v>
      </c>
    </row>
    <row r="6016" spans="1:24" x14ac:dyDescent="0.3">
      <c r="A6016">
        <v>975703</v>
      </c>
      <c r="B6016" t="s">
        <v>41822</v>
      </c>
      <c r="C6016" t="s">
        <v>41823</v>
      </c>
      <c r="D6016" t="s">
        <v>41824</v>
      </c>
      <c r="E6016" t="s">
        <v>2632</v>
      </c>
      <c r="F6016" t="s">
        <v>668</v>
      </c>
      <c r="G6016" t="s">
        <v>43</v>
      </c>
      <c r="H6016" t="s">
        <v>41825</v>
      </c>
      <c r="I6016" t="s">
        <v>41826</v>
      </c>
      <c r="J6016" t="s">
        <v>41827</v>
      </c>
      <c r="K6016">
        <v>31</v>
      </c>
      <c r="L6016" t="s">
        <v>41828</v>
      </c>
      <c r="N6016" t="s">
        <v>31</v>
      </c>
      <c r="O6016" t="s">
        <v>28267</v>
      </c>
      <c r="Q6016" t="s">
        <v>33</v>
      </c>
      <c r="R6016" t="s">
        <v>34</v>
      </c>
      <c r="S6016" t="s">
        <v>41829</v>
      </c>
      <c r="T6016" t="s">
        <v>308</v>
      </c>
      <c r="W6016" t="s">
        <v>41830</v>
      </c>
      <c r="X6016" t="s">
        <v>38</v>
      </c>
    </row>
    <row r="6017" spans="1:24" x14ac:dyDescent="0.3">
      <c r="A6017">
        <v>975704</v>
      </c>
      <c r="B6017">
        <v>55953</v>
      </c>
      <c r="C6017" t="s">
        <v>41566</v>
      </c>
      <c r="D6017" t="s">
        <v>41567</v>
      </c>
      <c r="E6017" t="s">
        <v>195</v>
      </c>
      <c r="F6017" t="s">
        <v>1864</v>
      </c>
      <c r="G6017" t="s">
        <v>43</v>
      </c>
      <c r="H6017" t="s">
        <v>41831</v>
      </c>
      <c r="I6017" t="s">
        <v>41832</v>
      </c>
      <c r="J6017" t="s">
        <v>41833</v>
      </c>
      <c r="K6017">
        <v>24</v>
      </c>
      <c r="L6017" t="s">
        <v>8739</v>
      </c>
      <c r="N6017" t="s">
        <v>31</v>
      </c>
      <c r="O6017" t="s">
        <v>41596</v>
      </c>
      <c r="Q6017" t="s">
        <v>33</v>
      </c>
      <c r="R6017" t="s">
        <v>34</v>
      </c>
      <c r="S6017" t="s">
        <v>41570</v>
      </c>
      <c r="W6017" t="s">
        <v>18915</v>
      </c>
      <c r="X6017" t="s">
        <v>38</v>
      </c>
    </row>
    <row r="6018" spans="1:24" x14ac:dyDescent="0.3">
      <c r="A6018">
        <v>975705</v>
      </c>
      <c r="B6018">
        <v>241195</v>
      </c>
      <c r="C6018" t="s">
        <v>41226</v>
      </c>
      <c r="D6018" t="s">
        <v>41227</v>
      </c>
      <c r="F6018" t="s">
        <v>562</v>
      </c>
      <c r="G6018" t="s">
        <v>43</v>
      </c>
      <c r="H6018" t="s">
        <v>41834</v>
      </c>
      <c r="I6018" t="s">
        <v>41835</v>
      </c>
      <c r="J6018" t="s">
        <v>41836</v>
      </c>
      <c r="K6018">
        <v>65</v>
      </c>
      <c r="L6018" t="s">
        <v>8571</v>
      </c>
      <c r="N6018" t="s">
        <v>31</v>
      </c>
      <c r="O6018" t="s">
        <v>5885</v>
      </c>
      <c r="Q6018" t="s">
        <v>33</v>
      </c>
      <c r="R6018" t="s">
        <v>34</v>
      </c>
      <c r="S6018" t="s">
        <v>41231</v>
      </c>
      <c r="T6018" t="s">
        <v>41232</v>
      </c>
      <c r="W6018" t="s">
        <v>2138</v>
      </c>
      <c r="X6018" t="s">
        <v>38</v>
      </c>
    </row>
    <row r="6019" spans="1:24" x14ac:dyDescent="0.3">
      <c r="A6019">
        <v>975707</v>
      </c>
      <c r="B6019">
        <v>14986363</v>
      </c>
      <c r="C6019" t="s">
        <v>41837</v>
      </c>
      <c r="D6019" t="s">
        <v>41838</v>
      </c>
      <c r="E6019" t="s">
        <v>195</v>
      </c>
      <c r="F6019" t="s">
        <v>1448</v>
      </c>
      <c r="G6019" t="s">
        <v>27</v>
      </c>
      <c r="H6019" t="s">
        <v>41839</v>
      </c>
      <c r="I6019" t="s">
        <v>41840</v>
      </c>
      <c r="J6019" t="s">
        <v>41841</v>
      </c>
      <c r="K6019">
        <v>30</v>
      </c>
      <c r="L6019" t="s">
        <v>4785</v>
      </c>
      <c r="N6019" t="s">
        <v>31</v>
      </c>
      <c r="O6019" t="s">
        <v>28267</v>
      </c>
      <c r="Q6019" t="s">
        <v>33</v>
      </c>
      <c r="R6019" t="s">
        <v>34</v>
      </c>
      <c r="S6019" t="s">
        <v>41842</v>
      </c>
      <c r="T6019" t="s">
        <v>5632</v>
      </c>
      <c r="W6019" t="s">
        <v>41843</v>
      </c>
      <c r="X6019" t="s">
        <v>60</v>
      </c>
    </row>
    <row r="6020" spans="1:24" x14ac:dyDescent="0.3">
      <c r="A6020">
        <v>975708</v>
      </c>
      <c r="B6020" t="s">
        <v>41844</v>
      </c>
      <c r="C6020" t="s">
        <v>41845</v>
      </c>
      <c r="D6020" t="s">
        <v>41846</v>
      </c>
      <c r="E6020" t="s">
        <v>140</v>
      </c>
      <c r="F6020" t="s">
        <v>2617</v>
      </c>
      <c r="G6020" t="s">
        <v>43</v>
      </c>
      <c r="H6020" t="s">
        <v>41847</v>
      </c>
      <c r="I6020" t="s">
        <v>41848</v>
      </c>
      <c r="J6020" t="s">
        <v>41849</v>
      </c>
      <c r="K6020">
        <v>27</v>
      </c>
      <c r="L6020" t="s">
        <v>41850</v>
      </c>
      <c r="N6020" t="s">
        <v>31</v>
      </c>
      <c r="O6020" t="s">
        <v>5885</v>
      </c>
      <c r="Q6020" t="s">
        <v>33</v>
      </c>
      <c r="R6020" t="s">
        <v>34</v>
      </c>
      <c r="S6020" t="s">
        <v>41851</v>
      </c>
      <c r="T6020" t="s">
        <v>1828</v>
      </c>
      <c r="W6020" t="s">
        <v>11848</v>
      </c>
      <c r="X6020" t="s">
        <v>60</v>
      </c>
    </row>
    <row r="6021" spans="1:24" x14ac:dyDescent="0.3">
      <c r="A6021">
        <v>975710</v>
      </c>
      <c r="B6021" t="s">
        <v>23554</v>
      </c>
      <c r="C6021" t="s">
        <v>23555</v>
      </c>
      <c r="D6021" t="s">
        <v>23556</v>
      </c>
      <c r="E6021" t="s">
        <v>195</v>
      </c>
      <c r="F6021" t="s">
        <v>6865</v>
      </c>
      <c r="G6021" t="s">
        <v>43</v>
      </c>
      <c r="H6021" t="s">
        <v>41852</v>
      </c>
      <c r="I6021" t="s">
        <v>41853</v>
      </c>
      <c r="J6021" t="s">
        <v>41854</v>
      </c>
      <c r="K6021">
        <v>40</v>
      </c>
      <c r="L6021" t="s">
        <v>41855</v>
      </c>
      <c r="N6021" t="s">
        <v>31</v>
      </c>
      <c r="O6021" t="s">
        <v>5885</v>
      </c>
      <c r="Q6021" t="s">
        <v>33</v>
      </c>
      <c r="R6021" t="s">
        <v>34</v>
      </c>
      <c r="S6021" t="s">
        <v>23559</v>
      </c>
      <c r="W6021" t="s">
        <v>41855</v>
      </c>
      <c r="X6021" t="s">
        <v>38</v>
      </c>
    </row>
    <row r="6022" spans="1:24" x14ac:dyDescent="0.3">
      <c r="A6022">
        <v>975711</v>
      </c>
      <c r="B6022">
        <v>25564</v>
      </c>
      <c r="C6022" t="s">
        <v>36399</v>
      </c>
      <c r="D6022" t="s">
        <v>36400</v>
      </c>
      <c r="E6022" t="s">
        <v>195</v>
      </c>
      <c r="F6022" t="s">
        <v>2210</v>
      </c>
      <c r="G6022" t="s">
        <v>27</v>
      </c>
      <c r="H6022" t="s">
        <v>41856</v>
      </c>
      <c r="I6022" t="s">
        <v>41857</v>
      </c>
      <c r="J6022" t="s">
        <v>41858</v>
      </c>
      <c r="K6022">
        <v>27</v>
      </c>
      <c r="L6022" t="s">
        <v>41859</v>
      </c>
      <c r="N6022" t="s">
        <v>31</v>
      </c>
      <c r="O6022" t="s">
        <v>41596</v>
      </c>
      <c r="Q6022" t="s">
        <v>119</v>
      </c>
      <c r="R6022" t="s">
        <v>120</v>
      </c>
      <c r="S6022" t="s">
        <v>36404</v>
      </c>
      <c r="W6022" t="s">
        <v>657</v>
      </c>
      <c r="X6022" t="s">
        <v>60</v>
      </c>
    </row>
    <row r="6023" spans="1:24" x14ac:dyDescent="0.3">
      <c r="A6023">
        <v>975712</v>
      </c>
      <c r="B6023" t="s">
        <v>41860</v>
      </c>
      <c r="C6023" t="s">
        <v>41861</v>
      </c>
      <c r="D6023" t="s">
        <v>41862</v>
      </c>
      <c r="F6023" t="s">
        <v>26</v>
      </c>
      <c r="G6023" t="s">
        <v>27</v>
      </c>
      <c r="H6023" t="s">
        <v>41863</v>
      </c>
      <c r="I6023" t="s">
        <v>41864</v>
      </c>
      <c r="J6023" t="s">
        <v>41865</v>
      </c>
      <c r="K6023">
        <v>39</v>
      </c>
      <c r="L6023" t="s">
        <v>15694</v>
      </c>
      <c r="N6023" t="s">
        <v>31</v>
      </c>
      <c r="O6023" t="s">
        <v>5885</v>
      </c>
      <c r="Q6023" t="s">
        <v>33</v>
      </c>
      <c r="R6023" t="s">
        <v>34</v>
      </c>
      <c r="S6023" t="s">
        <v>41866</v>
      </c>
      <c r="W6023" t="s">
        <v>1876</v>
      </c>
      <c r="X6023" t="s">
        <v>38</v>
      </c>
    </row>
    <row r="6024" spans="1:24" x14ac:dyDescent="0.3">
      <c r="A6024">
        <v>975714</v>
      </c>
      <c r="B6024" t="s">
        <v>41867</v>
      </c>
      <c r="C6024" t="s">
        <v>41868</v>
      </c>
      <c r="D6024" t="s">
        <v>41869</v>
      </c>
      <c r="F6024" t="s">
        <v>1042</v>
      </c>
      <c r="G6024" t="s">
        <v>27</v>
      </c>
      <c r="H6024" t="s">
        <v>41870</v>
      </c>
      <c r="I6024" t="s">
        <v>41871</v>
      </c>
      <c r="J6024" t="s">
        <v>41872</v>
      </c>
      <c r="K6024">
        <v>62</v>
      </c>
      <c r="L6024" t="s">
        <v>15694</v>
      </c>
      <c r="N6024" t="s">
        <v>31</v>
      </c>
      <c r="O6024" t="s">
        <v>5885</v>
      </c>
      <c r="Q6024" t="s">
        <v>33</v>
      </c>
      <c r="R6024" t="s">
        <v>34</v>
      </c>
      <c r="S6024" t="s">
        <v>41873</v>
      </c>
      <c r="W6024" t="s">
        <v>41874</v>
      </c>
      <c r="X6024" t="s">
        <v>38</v>
      </c>
    </row>
    <row r="6025" spans="1:24" x14ac:dyDescent="0.3">
      <c r="A6025">
        <v>975715</v>
      </c>
      <c r="B6025" t="s">
        <v>41875</v>
      </c>
      <c r="C6025" t="s">
        <v>41876</v>
      </c>
      <c r="D6025" t="s">
        <v>41877</v>
      </c>
      <c r="F6025" t="s">
        <v>356</v>
      </c>
      <c r="G6025" t="s">
        <v>27</v>
      </c>
      <c r="H6025" t="s">
        <v>41878</v>
      </c>
      <c r="I6025" t="s">
        <v>41879</v>
      </c>
      <c r="J6025" t="s">
        <v>41880</v>
      </c>
      <c r="K6025">
        <v>66</v>
      </c>
      <c r="L6025" t="s">
        <v>1160</v>
      </c>
      <c r="N6025" t="s">
        <v>31</v>
      </c>
      <c r="O6025" t="s">
        <v>5885</v>
      </c>
      <c r="Q6025" t="s">
        <v>33</v>
      </c>
      <c r="R6025" t="s">
        <v>34</v>
      </c>
      <c r="S6025" t="s">
        <v>41881</v>
      </c>
      <c r="W6025" t="s">
        <v>1160</v>
      </c>
      <c r="X6025" t="s">
        <v>38</v>
      </c>
    </row>
    <row r="6026" spans="1:24" x14ac:dyDescent="0.3">
      <c r="A6026">
        <v>975718</v>
      </c>
      <c r="B6026" t="s">
        <v>41882</v>
      </c>
      <c r="C6026" t="s">
        <v>41883</v>
      </c>
      <c r="D6026" t="s">
        <v>41884</v>
      </c>
      <c r="F6026" t="s">
        <v>970</v>
      </c>
      <c r="G6026" t="s">
        <v>27</v>
      </c>
      <c r="H6026" t="s">
        <v>41885</v>
      </c>
      <c r="I6026" t="s">
        <v>41886</v>
      </c>
      <c r="J6026" t="s">
        <v>41887</v>
      </c>
      <c r="K6026">
        <v>71</v>
      </c>
      <c r="M6026" t="s">
        <v>9997</v>
      </c>
      <c r="N6026" t="s">
        <v>31</v>
      </c>
      <c r="O6026" t="s">
        <v>5885</v>
      </c>
      <c r="Q6026" t="s">
        <v>33</v>
      </c>
      <c r="R6026" t="s">
        <v>34</v>
      </c>
      <c r="S6026" t="s">
        <v>41888</v>
      </c>
      <c r="W6026" t="s">
        <v>41889</v>
      </c>
      <c r="X6026" t="s">
        <v>38</v>
      </c>
    </row>
    <row r="6027" spans="1:24" x14ac:dyDescent="0.3">
      <c r="A6027">
        <v>975719</v>
      </c>
      <c r="B6027">
        <v>184941</v>
      </c>
      <c r="C6027" t="s">
        <v>41890</v>
      </c>
      <c r="D6027" t="s">
        <v>41891</v>
      </c>
      <c r="E6027" t="s">
        <v>364</v>
      </c>
      <c r="F6027" t="s">
        <v>514</v>
      </c>
      <c r="G6027" t="s">
        <v>43</v>
      </c>
      <c r="H6027" t="s">
        <v>41892</v>
      </c>
      <c r="J6027" t="s">
        <v>41893</v>
      </c>
      <c r="N6027" t="s">
        <v>31</v>
      </c>
      <c r="R6027" t="s">
        <v>78</v>
      </c>
      <c r="S6027" t="s">
        <v>41894</v>
      </c>
      <c r="W6027" t="s">
        <v>41895</v>
      </c>
    </row>
    <row r="6028" spans="1:24" x14ac:dyDescent="0.3">
      <c r="A6028">
        <v>975720</v>
      </c>
      <c r="B6028" t="s">
        <v>41896</v>
      </c>
      <c r="C6028" t="s">
        <v>41897</v>
      </c>
      <c r="D6028" t="s">
        <v>41898</v>
      </c>
      <c r="F6028" t="s">
        <v>668</v>
      </c>
      <c r="G6028" t="s">
        <v>43</v>
      </c>
      <c r="H6028" t="s">
        <v>41899</v>
      </c>
      <c r="I6028" t="s">
        <v>41900</v>
      </c>
      <c r="J6028" t="s">
        <v>41901</v>
      </c>
      <c r="K6028">
        <v>55</v>
      </c>
      <c r="L6028" t="s">
        <v>41902</v>
      </c>
      <c r="N6028" t="s">
        <v>31</v>
      </c>
      <c r="O6028" t="s">
        <v>28267</v>
      </c>
      <c r="Q6028" t="s">
        <v>33</v>
      </c>
      <c r="R6028" t="s">
        <v>34</v>
      </c>
      <c r="S6028" t="s">
        <v>41903</v>
      </c>
      <c r="W6028" t="s">
        <v>718</v>
      </c>
      <c r="X6028" t="s">
        <v>38</v>
      </c>
    </row>
    <row r="6029" spans="1:24" x14ac:dyDescent="0.3">
      <c r="A6029">
        <v>975721</v>
      </c>
      <c r="B6029" t="s">
        <v>41904</v>
      </c>
      <c r="C6029" t="s">
        <v>41905</v>
      </c>
      <c r="D6029" t="s">
        <v>41906</v>
      </c>
      <c r="E6029" t="s">
        <v>185</v>
      </c>
      <c r="F6029" t="s">
        <v>668</v>
      </c>
      <c r="G6029" t="s">
        <v>27</v>
      </c>
      <c r="H6029" t="s">
        <v>41907</v>
      </c>
      <c r="I6029" t="s">
        <v>41908</v>
      </c>
      <c r="J6029" t="s">
        <v>41909</v>
      </c>
      <c r="K6029">
        <v>67</v>
      </c>
      <c r="N6029" t="s">
        <v>31</v>
      </c>
      <c r="O6029" t="s">
        <v>41596</v>
      </c>
      <c r="Q6029" t="s">
        <v>33</v>
      </c>
      <c r="R6029" t="s">
        <v>34</v>
      </c>
      <c r="S6029" t="s">
        <v>41910</v>
      </c>
      <c r="W6029" t="s">
        <v>41911</v>
      </c>
      <c r="X6029" t="s">
        <v>38</v>
      </c>
    </row>
    <row r="6030" spans="1:24" x14ac:dyDescent="0.3">
      <c r="A6030">
        <v>975723</v>
      </c>
      <c r="B6030">
        <v>125056</v>
      </c>
      <c r="C6030" t="s">
        <v>41912</v>
      </c>
      <c r="D6030" t="s">
        <v>41913</v>
      </c>
      <c r="F6030" t="s">
        <v>42</v>
      </c>
      <c r="G6030" t="s">
        <v>43</v>
      </c>
      <c r="H6030" t="s">
        <v>41914</v>
      </c>
      <c r="I6030" t="s">
        <v>41914</v>
      </c>
      <c r="J6030" t="s">
        <v>41915</v>
      </c>
      <c r="K6030">
        <v>0</v>
      </c>
      <c r="L6030" t="s">
        <v>41916</v>
      </c>
      <c r="N6030" t="s">
        <v>31</v>
      </c>
      <c r="O6030" t="s">
        <v>1548</v>
      </c>
      <c r="Q6030" t="s">
        <v>119</v>
      </c>
      <c r="R6030" t="s">
        <v>120</v>
      </c>
      <c r="S6030" t="s">
        <v>41917</v>
      </c>
      <c r="W6030" t="s">
        <v>29994</v>
      </c>
    </row>
    <row r="6031" spans="1:24" x14ac:dyDescent="0.3">
      <c r="A6031">
        <v>975724</v>
      </c>
      <c r="B6031" t="s">
        <v>41918</v>
      </c>
      <c r="C6031" t="s">
        <v>41919</v>
      </c>
      <c r="D6031" t="s">
        <v>41920</v>
      </c>
      <c r="F6031" t="s">
        <v>84</v>
      </c>
      <c r="G6031" t="s">
        <v>43</v>
      </c>
      <c r="H6031" t="s">
        <v>41921</v>
      </c>
      <c r="I6031" t="s">
        <v>41921</v>
      </c>
      <c r="J6031" t="s">
        <v>41922</v>
      </c>
      <c r="K6031">
        <v>0</v>
      </c>
      <c r="N6031" t="s">
        <v>31</v>
      </c>
      <c r="O6031" t="s">
        <v>41596</v>
      </c>
      <c r="Q6031" t="s">
        <v>33</v>
      </c>
      <c r="R6031" t="s">
        <v>34</v>
      </c>
      <c r="S6031" t="s">
        <v>87</v>
      </c>
      <c r="W6031" t="s">
        <v>41923</v>
      </c>
    </row>
    <row r="6032" spans="1:24" x14ac:dyDescent="0.3">
      <c r="A6032">
        <v>975725</v>
      </c>
      <c r="B6032">
        <v>258287</v>
      </c>
      <c r="C6032" t="s">
        <v>41924</v>
      </c>
      <c r="D6032" t="s">
        <v>41925</v>
      </c>
      <c r="E6032" t="s">
        <v>195</v>
      </c>
      <c r="F6032" t="s">
        <v>302</v>
      </c>
      <c r="G6032" t="s">
        <v>43</v>
      </c>
      <c r="H6032" t="s">
        <v>41926</v>
      </c>
      <c r="I6032" t="s">
        <v>41926</v>
      </c>
      <c r="J6032" t="s">
        <v>41927</v>
      </c>
      <c r="K6032">
        <v>0</v>
      </c>
      <c r="N6032" t="s">
        <v>31</v>
      </c>
      <c r="O6032" t="s">
        <v>32</v>
      </c>
      <c r="R6032" t="s">
        <v>903</v>
      </c>
      <c r="S6032" t="s">
        <v>41928</v>
      </c>
      <c r="T6032" t="s">
        <v>3896</v>
      </c>
      <c r="W6032" t="s">
        <v>41923</v>
      </c>
    </row>
    <row r="6033" spans="1:24" x14ac:dyDescent="0.3">
      <c r="A6033">
        <v>975726</v>
      </c>
      <c r="B6033">
        <v>315634</v>
      </c>
      <c r="C6033" t="s">
        <v>41929</v>
      </c>
      <c r="D6033" t="s">
        <v>41930</v>
      </c>
      <c r="F6033" t="s">
        <v>320</v>
      </c>
      <c r="G6033" t="s">
        <v>27</v>
      </c>
      <c r="H6033" t="s">
        <v>41931</v>
      </c>
      <c r="I6033" t="s">
        <v>41932</v>
      </c>
      <c r="J6033" t="s">
        <v>41933</v>
      </c>
      <c r="K6033">
        <v>25</v>
      </c>
      <c r="L6033" t="s">
        <v>41934</v>
      </c>
      <c r="N6033" t="s">
        <v>31</v>
      </c>
      <c r="O6033" t="s">
        <v>1548</v>
      </c>
      <c r="Q6033" t="s">
        <v>33</v>
      </c>
      <c r="R6033" t="s">
        <v>34</v>
      </c>
      <c r="S6033" t="s">
        <v>41935</v>
      </c>
      <c r="T6033" t="s">
        <v>265</v>
      </c>
      <c r="W6033" t="s">
        <v>41936</v>
      </c>
      <c r="X6033" t="s">
        <v>38</v>
      </c>
    </row>
    <row r="6034" spans="1:24" x14ac:dyDescent="0.3">
      <c r="A6034">
        <v>975727</v>
      </c>
      <c r="B6034" t="s">
        <v>41937</v>
      </c>
      <c r="C6034" t="s">
        <v>41938</v>
      </c>
      <c r="D6034" t="s">
        <v>41939</v>
      </c>
      <c r="E6034" t="s">
        <v>140</v>
      </c>
      <c r="F6034" t="s">
        <v>153</v>
      </c>
      <c r="G6034" t="s">
        <v>27</v>
      </c>
      <c r="H6034" t="s">
        <v>41940</v>
      </c>
      <c r="J6034" t="s">
        <v>41941</v>
      </c>
      <c r="N6034" t="s">
        <v>31</v>
      </c>
      <c r="R6034" t="s">
        <v>78</v>
      </c>
      <c r="S6034" t="s">
        <v>41942</v>
      </c>
      <c r="W6034" t="s">
        <v>41943</v>
      </c>
      <c r="X6034" t="s">
        <v>38</v>
      </c>
    </row>
    <row r="6035" spans="1:24" x14ac:dyDescent="0.3">
      <c r="A6035">
        <v>975728</v>
      </c>
      <c r="B6035">
        <v>309542</v>
      </c>
      <c r="C6035" t="s">
        <v>41944</v>
      </c>
      <c r="D6035" t="s">
        <v>41945</v>
      </c>
      <c r="F6035" t="s">
        <v>165</v>
      </c>
      <c r="G6035" t="s">
        <v>27</v>
      </c>
      <c r="H6035" t="s">
        <v>41946</v>
      </c>
      <c r="I6035" t="s">
        <v>41947</v>
      </c>
      <c r="J6035" t="s">
        <v>41948</v>
      </c>
      <c r="K6035">
        <v>28</v>
      </c>
      <c r="L6035" t="s">
        <v>41949</v>
      </c>
      <c r="N6035" t="s">
        <v>31</v>
      </c>
      <c r="O6035" t="s">
        <v>28267</v>
      </c>
      <c r="Q6035" t="s">
        <v>33</v>
      </c>
      <c r="R6035" t="s">
        <v>34</v>
      </c>
      <c r="S6035" t="s">
        <v>41950</v>
      </c>
      <c r="T6035" t="s">
        <v>41951</v>
      </c>
      <c r="W6035" t="s">
        <v>637</v>
      </c>
      <c r="X6035" t="s">
        <v>38</v>
      </c>
    </row>
    <row r="6036" spans="1:24" x14ac:dyDescent="0.3">
      <c r="A6036">
        <v>975729</v>
      </c>
      <c r="B6036" t="s">
        <v>41952</v>
      </c>
      <c r="C6036" t="s">
        <v>41953</v>
      </c>
      <c r="D6036" t="s">
        <v>41954</v>
      </c>
      <c r="F6036" t="s">
        <v>970</v>
      </c>
      <c r="G6036" t="s">
        <v>43</v>
      </c>
      <c r="H6036" t="s">
        <v>41955</v>
      </c>
      <c r="I6036" t="s">
        <v>41956</v>
      </c>
      <c r="J6036" t="s">
        <v>41957</v>
      </c>
      <c r="K6036">
        <v>33</v>
      </c>
      <c r="L6036" t="s">
        <v>5363</v>
      </c>
      <c r="N6036" t="s">
        <v>31</v>
      </c>
      <c r="O6036" t="s">
        <v>28267</v>
      </c>
      <c r="Q6036" t="s">
        <v>33</v>
      </c>
      <c r="R6036" t="s">
        <v>34</v>
      </c>
      <c r="S6036" t="s">
        <v>41958</v>
      </c>
      <c r="W6036" t="s">
        <v>637</v>
      </c>
      <c r="X6036" t="s">
        <v>38</v>
      </c>
    </row>
    <row r="6037" spans="1:24" x14ac:dyDescent="0.3">
      <c r="A6037">
        <v>975730</v>
      </c>
      <c r="B6037">
        <v>97960</v>
      </c>
      <c r="C6037" t="s">
        <v>39137</v>
      </c>
      <c r="D6037" t="s">
        <v>39138</v>
      </c>
      <c r="E6037" t="s">
        <v>185</v>
      </c>
      <c r="F6037" t="s">
        <v>685</v>
      </c>
      <c r="G6037" t="s">
        <v>27</v>
      </c>
      <c r="H6037" t="s">
        <v>41959</v>
      </c>
      <c r="I6037" t="s">
        <v>41960</v>
      </c>
      <c r="J6037" t="s">
        <v>41961</v>
      </c>
      <c r="K6037">
        <v>30</v>
      </c>
      <c r="L6037" t="s">
        <v>6006</v>
      </c>
      <c r="N6037" t="s">
        <v>31</v>
      </c>
      <c r="O6037" t="s">
        <v>5885</v>
      </c>
      <c r="Q6037" t="s">
        <v>33</v>
      </c>
      <c r="R6037" t="s">
        <v>34</v>
      </c>
      <c r="S6037" t="s">
        <v>39142</v>
      </c>
      <c r="T6037" t="s">
        <v>33515</v>
      </c>
      <c r="W6037" t="s">
        <v>6009</v>
      </c>
      <c r="X6037" t="s">
        <v>38</v>
      </c>
    </row>
    <row r="6038" spans="1:24" x14ac:dyDescent="0.3">
      <c r="A6038">
        <v>975731</v>
      </c>
      <c r="B6038">
        <v>304308</v>
      </c>
      <c r="C6038" t="s">
        <v>2957</v>
      </c>
      <c r="D6038" t="s">
        <v>2958</v>
      </c>
      <c r="F6038" t="s">
        <v>258</v>
      </c>
      <c r="G6038" t="s">
        <v>27</v>
      </c>
      <c r="H6038" t="s">
        <v>41962</v>
      </c>
      <c r="I6038" t="s">
        <v>41963</v>
      </c>
      <c r="J6038" t="s">
        <v>41964</v>
      </c>
      <c r="K6038">
        <v>34</v>
      </c>
      <c r="L6038" t="s">
        <v>3856</v>
      </c>
      <c r="N6038" t="s">
        <v>31</v>
      </c>
      <c r="O6038" t="s">
        <v>5885</v>
      </c>
      <c r="Q6038" t="s">
        <v>33</v>
      </c>
      <c r="R6038" t="s">
        <v>34</v>
      </c>
      <c r="S6038" t="s">
        <v>2963</v>
      </c>
      <c r="W6038" t="s">
        <v>3856</v>
      </c>
      <c r="X6038" t="s">
        <v>38</v>
      </c>
    </row>
    <row r="6039" spans="1:24" x14ac:dyDescent="0.3">
      <c r="A6039">
        <v>975732</v>
      </c>
      <c r="B6039" t="s">
        <v>41965</v>
      </c>
      <c r="C6039" t="s">
        <v>41966</v>
      </c>
      <c r="D6039" t="s">
        <v>41967</v>
      </c>
      <c r="E6039" t="s">
        <v>140</v>
      </c>
      <c r="F6039" t="s">
        <v>685</v>
      </c>
      <c r="G6039" t="s">
        <v>43</v>
      </c>
      <c r="H6039" t="s">
        <v>41968</v>
      </c>
      <c r="I6039" t="s">
        <v>41969</v>
      </c>
      <c r="J6039" t="s">
        <v>41970</v>
      </c>
      <c r="K6039">
        <v>58</v>
      </c>
      <c r="L6039" t="s">
        <v>6288</v>
      </c>
      <c r="N6039" t="s">
        <v>31</v>
      </c>
      <c r="O6039" t="s">
        <v>5885</v>
      </c>
      <c r="Q6039" t="s">
        <v>33</v>
      </c>
      <c r="R6039" t="s">
        <v>34</v>
      </c>
      <c r="S6039" t="s">
        <v>41971</v>
      </c>
      <c r="W6039" t="s">
        <v>41972</v>
      </c>
      <c r="X6039" t="s">
        <v>38</v>
      </c>
    </row>
    <row r="6040" spans="1:24" x14ac:dyDescent="0.3">
      <c r="A6040">
        <v>975735</v>
      </c>
      <c r="B6040">
        <v>301531</v>
      </c>
      <c r="C6040" t="s">
        <v>41814</v>
      </c>
      <c r="D6040" t="s">
        <v>41815</v>
      </c>
      <c r="F6040" t="s">
        <v>356</v>
      </c>
      <c r="G6040" t="s">
        <v>27</v>
      </c>
      <c r="H6040" t="s">
        <v>41973</v>
      </c>
      <c r="I6040" t="s">
        <v>41974</v>
      </c>
      <c r="J6040" t="s">
        <v>41975</v>
      </c>
      <c r="K6040">
        <v>3</v>
      </c>
      <c r="L6040" t="s">
        <v>41976</v>
      </c>
      <c r="N6040" t="s">
        <v>31</v>
      </c>
      <c r="O6040" t="s">
        <v>5885</v>
      </c>
      <c r="Q6040" t="s">
        <v>33</v>
      </c>
      <c r="R6040" t="s">
        <v>34</v>
      </c>
      <c r="S6040" t="s">
        <v>41820</v>
      </c>
      <c r="T6040" t="s">
        <v>1345</v>
      </c>
      <c r="W6040" t="s">
        <v>41977</v>
      </c>
    </row>
    <row r="6041" spans="1:24" x14ac:dyDescent="0.3">
      <c r="A6041">
        <v>975736</v>
      </c>
      <c r="B6041" t="s">
        <v>41978</v>
      </c>
      <c r="C6041" t="s">
        <v>41979</v>
      </c>
      <c r="D6041" t="s">
        <v>41980</v>
      </c>
      <c r="F6041" t="s">
        <v>63</v>
      </c>
      <c r="G6041" t="s">
        <v>43</v>
      </c>
      <c r="H6041" t="s">
        <v>41981</v>
      </c>
      <c r="I6041" t="s">
        <v>41982</v>
      </c>
      <c r="J6041" t="s">
        <v>41983</v>
      </c>
      <c r="K6041">
        <v>50</v>
      </c>
      <c r="L6041" t="s">
        <v>41984</v>
      </c>
      <c r="N6041" t="s">
        <v>31</v>
      </c>
      <c r="O6041" t="s">
        <v>28267</v>
      </c>
      <c r="Q6041" t="s">
        <v>33</v>
      </c>
      <c r="R6041" t="s">
        <v>34</v>
      </c>
      <c r="S6041" t="s">
        <v>41985</v>
      </c>
      <c r="T6041" t="s">
        <v>2443</v>
      </c>
      <c r="W6041" t="s">
        <v>14634</v>
      </c>
      <c r="X6041" t="s">
        <v>38</v>
      </c>
    </row>
    <row r="6042" spans="1:24" x14ac:dyDescent="0.3">
      <c r="A6042">
        <v>975737</v>
      </c>
      <c r="B6042">
        <v>276979</v>
      </c>
      <c r="C6042" t="s">
        <v>41986</v>
      </c>
      <c r="D6042" t="s">
        <v>41987</v>
      </c>
      <c r="E6042" t="s">
        <v>195</v>
      </c>
      <c r="F6042" t="s">
        <v>1244</v>
      </c>
      <c r="G6042" t="s">
        <v>27</v>
      </c>
      <c r="H6042" t="s">
        <v>41988</v>
      </c>
      <c r="I6042" t="s">
        <v>41989</v>
      </c>
      <c r="J6042" t="s">
        <v>41990</v>
      </c>
      <c r="K6042">
        <v>20</v>
      </c>
      <c r="M6042" t="s">
        <v>31090</v>
      </c>
      <c r="N6042" t="s">
        <v>31</v>
      </c>
      <c r="O6042" t="s">
        <v>146</v>
      </c>
      <c r="Q6042" t="s">
        <v>1586</v>
      </c>
      <c r="R6042" t="s">
        <v>1587</v>
      </c>
      <c r="S6042" t="s">
        <v>41991</v>
      </c>
      <c r="T6042" t="s">
        <v>36</v>
      </c>
      <c r="W6042" t="s">
        <v>6540</v>
      </c>
      <c r="X6042" t="s">
        <v>60</v>
      </c>
    </row>
    <row r="6043" spans="1:24" x14ac:dyDescent="0.3">
      <c r="A6043">
        <v>975739</v>
      </c>
      <c r="B6043">
        <v>305506</v>
      </c>
      <c r="C6043" t="s">
        <v>41992</v>
      </c>
      <c r="D6043" t="s">
        <v>41993</v>
      </c>
      <c r="E6043" t="s">
        <v>140</v>
      </c>
      <c r="F6043" t="s">
        <v>611</v>
      </c>
      <c r="G6043" t="s">
        <v>43</v>
      </c>
      <c r="H6043" t="s">
        <v>41994</v>
      </c>
      <c r="I6043" t="s">
        <v>41995</v>
      </c>
      <c r="J6043" t="s">
        <v>41996</v>
      </c>
      <c r="K6043">
        <v>44</v>
      </c>
      <c r="L6043" t="s">
        <v>41997</v>
      </c>
      <c r="N6043" t="s">
        <v>31</v>
      </c>
      <c r="O6043" t="s">
        <v>28267</v>
      </c>
      <c r="Q6043" t="s">
        <v>33</v>
      </c>
      <c r="R6043" t="s">
        <v>34</v>
      </c>
      <c r="S6043" t="s">
        <v>41998</v>
      </c>
      <c r="T6043" t="s">
        <v>402</v>
      </c>
      <c r="W6043" t="s">
        <v>2908</v>
      </c>
      <c r="X6043" t="s">
        <v>38</v>
      </c>
    </row>
    <row r="6044" spans="1:24" x14ac:dyDescent="0.3">
      <c r="A6044">
        <v>975740</v>
      </c>
      <c r="B6044">
        <v>275514</v>
      </c>
      <c r="C6044" t="s">
        <v>41999</v>
      </c>
      <c r="D6044" t="s">
        <v>42000</v>
      </c>
      <c r="F6044" t="s">
        <v>1610</v>
      </c>
      <c r="G6044" t="s">
        <v>27</v>
      </c>
      <c r="H6044" t="s">
        <v>42001</v>
      </c>
      <c r="I6044" t="s">
        <v>42002</v>
      </c>
      <c r="J6044" t="s">
        <v>42003</v>
      </c>
      <c r="K6044">
        <v>27</v>
      </c>
      <c r="L6044" t="s">
        <v>42004</v>
      </c>
      <c r="N6044" t="s">
        <v>31</v>
      </c>
      <c r="O6044" t="s">
        <v>28267</v>
      </c>
      <c r="Q6044" t="s">
        <v>33</v>
      </c>
      <c r="R6044" t="s">
        <v>34</v>
      </c>
      <c r="S6044" t="s">
        <v>42005</v>
      </c>
      <c r="T6044" t="s">
        <v>793</v>
      </c>
      <c r="W6044" t="s">
        <v>42006</v>
      </c>
      <c r="X6044" t="s">
        <v>60</v>
      </c>
    </row>
    <row r="6045" spans="1:24" x14ac:dyDescent="0.3">
      <c r="A6045">
        <v>975744</v>
      </c>
      <c r="B6045">
        <v>4263</v>
      </c>
      <c r="C6045" t="s">
        <v>42007</v>
      </c>
      <c r="D6045" t="s">
        <v>42008</v>
      </c>
      <c r="E6045" t="s">
        <v>140</v>
      </c>
      <c r="F6045" t="s">
        <v>6987</v>
      </c>
      <c r="G6045" t="s">
        <v>27</v>
      </c>
      <c r="H6045" t="s">
        <v>42009</v>
      </c>
      <c r="I6045" t="s">
        <v>42009</v>
      </c>
      <c r="J6045" t="s">
        <v>42010</v>
      </c>
      <c r="K6045">
        <v>0</v>
      </c>
      <c r="L6045" t="s">
        <v>42011</v>
      </c>
      <c r="N6045" t="s">
        <v>31</v>
      </c>
      <c r="O6045" t="s">
        <v>5885</v>
      </c>
      <c r="Q6045" t="s">
        <v>33</v>
      </c>
      <c r="R6045" t="s">
        <v>34</v>
      </c>
      <c r="S6045" t="s">
        <v>42012</v>
      </c>
      <c r="T6045" t="s">
        <v>1132</v>
      </c>
      <c r="W6045" t="s">
        <v>42013</v>
      </c>
    </row>
    <row r="6046" spans="1:24" x14ac:dyDescent="0.3">
      <c r="A6046">
        <v>975745</v>
      </c>
      <c r="B6046" t="s">
        <v>42014</v>
      </c>
      <c r="C6046" t="s">
        <v>42015</v>
      </c>
      <c r="D6046" t="s">
        <v>42016</v>
      </c>
      <c r="E6046" t="s">
        <v>185</v>
      </c>
      <c r="F6046" t="s">
        <v>84</v>
      </c>
      <c r="G6046" t="s">
        <v>27</v>
      </c>
      <c r="H6046" t="s">
        <v>42017</v>
      </c>
      <c r="I6046" t="s">
        <v>42018</v>
      </c>
      <c r="J6046" t="s">
        <v>42019</v>
      </c>
      <c r="K6046">
        <v>58</v>
      </c>
      <c r="M6046" t="s">
        <v>42020</v>
      </c>
      <c r="N6046" t="s">
        <v>31</v>
      </c>
      <c r="O6046" t="s">
        <v>201</v>
      </c>
      <c r="Q6046" t="s">
        <v>33</v>
      </c>
      <c r="R6046" t="s">
        <v>34</v>
      </c>
      <c r="S6046" t="s">
        <v>42021</v>
      </c>
      <c r="T6046" t="s">
        <v>1345</v>
      </c>
      <c r="W6046" t="s">
        <v>9989</v>
      </c>
      <c r="X6046" t="s">
        <v>38</v>
      </c>
    </row>
    <row r="6047" spans="1:24" x14ac:dyDescent="0.3">
      <c r="A6047">
        <v>975746</v>
      </c>
      <c r="B6047">
        <v>303749</v>
      </c>
      <c r="C6047" t="s">
        <v>42022</v>
      </c>
      <c r="D6047" t="s">
        <v>42023</v>
      </c>
      <c r="F6047" t="s">
        <v>26</v>
      </c>
      <c r="G6047" t="s">
        <v>27</v>
      </c>
      <c r="H6047" t="s">
        <v>42024</v>
      </c>
      <c r="I6047" t="s">
        <v>42025</v>
      </c>
      <c r="J6047" t="s">
        <v>42026</v>
      </c>
      <c r="K6047">
        <v>44</v>
      </c>
      <c r="L6047" t="s">
        <v>398</v>
      </c>
      <c r="N6047" t="s">
        <v>31</v>
      </c>
      <c r="O6047" t="s">
        <v>32</v>
      </c>
      <c r="Q6047" t="s">
        <v>33</v>
      </c>
      <c r="R6047" t="s">
        <v>34</v>
      </c>
      <c r="S6047" t="s">
        <v>42027</v>
      </c>
      <c r="W6047" t="s">
        <v>398</v>
      </c>
      <c r="X6047" t="s">
        <v>60</v>
      </c>
    </row>
    <row r="6048" spans="1:24" x14ac:dyDescent="0.3">
      <c r="A6048">
        <v>975748</v>
      </c>
      <c r="B6048">
        <v>165613</v>
      </c>
      <c r="C6048" t="s">
        <v>16556</v>
      </c>
      <c r="D6048" t="s">
        <v>16557</v>
      </c>
      <c r="F6048" t="s">
        <v>979</v>
      </c>
      <c r="G6048" t="s">
        <v>43</v>
      </c>
      <c r="H6048" t="s">
        <v>42028</v>
      </c>
      <c r="I6048" t="s">
        <v>42029</v>
      </c>
      <c r="J6048" t="s">
        <v>42030</v>
      </c>
      <c r="K6048">
        <v>128</v>
      </c>
      <c r="L6048" t="s">
        <v>398</v>
      </c>
      <c r="N6048" t="s">
        <v>31</v>
      </c>
      <c r="O6048" t="s">
        <v>1548</v>
      </c>
      <c r="Q6048" t="s">
        <v>33</v>
      </c>
      <c r="R6048" t="s">
        <v>34</v>
      </c>
      <c r="S6048" t="s">
        <v>16563</v>
      </c>
      <c r="W6048" t="s">
        <v>42031</v>
      </c>
      <c r="X6048" t="s">
        <v>38</v>
      </c>
    </row>
    <row r="6049" spans="1:24" x14ac:dyDescent="0.3">
      <c r="A6049">
        <v>975749</v>
      </c>
      <c r="B6049" t="s">
        <v>42032</v>
      </c>
      <c r="C6049" t="s">
        <v>42033</v>
      </c>
      <c r="D6049" t="s">
        <v>42034</v>
      </c>
      <c r="F6049" t="s">
        <v>209</v>
      </c>
      <c r="G6049" t="s">
        <v>27</v>
      </c>
      <c r="H6049" t="s">
        <v>42035</v>
      </c>
      <c r="J6049" t="s">
        <v>42036</v>
      </c>
      <c r="N6049" t="s">
        <v>31</v>
      </c>
      <c r="R6049" t="s">
        <v>78</v>
      </c>
      <c r="S6049" t="e">
        <f>- BUTA RANQUIL</f>
        <v>#NAME?</v>
      </c>
      <c r="W6049" t="s">
        <v>42037</v>
      </c>
      <c r="X6049" t="s">
        <v>38</v>
      </c>
    </row>
    <row r="6050" spans="1:24" x14ac:dyDescent="0.3">
      <c r="A6050">
        <v>975752</v>
      </c>
      <c r="B6050" t="s">
        <v>42038</v>
      </c>
      <c r="C6050" t="s">
        <v>42039</v>
      </c>
      <c r="D6050" t="s">
        <v>42040</v>
      </c>
      <c r="E6050" t="s">
        <v>185</v>
      </c>
      <c r="F6050" t="s">
        <v>1833</v>
      </c>
      <c r="G6050" t="s">
        <v>43</v>
      </c>
      <c r="H6050" t="s">
        <v>42041</v>
      </c>
      <c r="I6050" t="s">
        <v>42042</v>
      </c>
      <c r="J6050" t="s">
        <v>42043</v>
      </c>
      <c r="K6050">
        <v>108</v>
      </c>
      <c r="L6050" t="s">
        <v>42044</v>
      </c>
      <c r="N6050" t="s">
        <v>31</v>
      </c>
      <c r="O6050" t="s">
        <v>1548</v>
      </c>
      <c r="Q6050" t="s">
        <v>33</v>
      </c>
      <c r="R6050" t="s">
        <v>34</v>
      </c>
      <c r="S6050" t="s">
        <v>42045</v>
      </c>
      <c r="W6050" t="s">
        <v>2785</v>
      </c>
      <c r="X6050" t="s">
        <v>38</v>
      </c>
    </row>
    <row r="6051" spans="1:24" x14ac:dyDescent="0.3">
      <c r="A6051">
        <v>975753</v>
      </c>
      <c r="B6051">
        <v>2847</v>
      </c>
      <c r="C6051" t="s">
        <v>42046</v>
      </c>
      <c r="D6051" t="s">
        <v>42047</v>
      </c>
      <c r="E6051" t="s">
        <v>140</v>
      </c>
      <c r="F6051" t="s">
        <v>209</v>
      </c>
      <c r="G6051" t="s">
        <v>43</v>
      </c>
      <c r="H6051" t="s">
        <v>42048</v>
      </c>
      <c r="I6051" t="s">
        <v>42049</v>
      </c>
      <c r="J6051" t="s">
        <v>42050</v>
      </c>
      <c r="K6051">
        <v>8</v>
      </c>
      <c r="L6051" t="s">
        <v>398</v>
      </c>
      <c r="N6051" t="s">
        <v>31</v>
      </c>
      <c r="O6051" t="s">
        <v>5885</v>
      </c>
      <c r="Q6051" t="s">
        <v>33</v>
      </c>
      <c r="R6051" t="s">
        <v>34</v>
      </c>
      <c r="S6051" t="s">
        <v>42051</v>
      </c>
      <c r="W6051" t="s">
        <v>398</v>
      </c>
    </row>
    <row r="6052" spans="1:24" x14ac:dyDescent="0.3">
      <c r="A6052">
        <v>975755</v>
      </c>
      <c r="B6052" t="s">
        <v>40384</v>
      </c>
      <c r="C6052" t="s">
        <v>40385</v>
      </c>
      <c r="D6052" t="s">
        <v>40386</v>
      </c>
      <c r="E6052" t="s">
        <v>195</v>
      </c>
      <c r="F6052" t="s">
        <v>1610</v>
      </c>
      <c r="G6052" t="s">
        <v>43</v>
      </c>
      <c r="H6052" t="s">
        <v>42052</v>
      </c>
      <c r="I6052" t="s">
        <v>42053</v>
      </c>
      <c r="J6052" t="s">
        <v>42054</v>
      </c>
      <c r="K6052">
        <v>14</v>
      </c>
      <c r="L6052" t="s">
        <v>42055</v>
      </c>
      <c r="N6052" t="s">
        <v>31</v>
      </c>
      <c r="O6052" t="s">
        <v>5885</v>
      </c>
      <c r="Q6052" t="s">
        <v>33</v>
      </c>
      <c r="R6052" t="s">
        <v>34</v>
      </c>
      <c r="S6052" t="s">
        <v>40389</v>
      </c>
      <c r="T6052" t="s">
        <v>3312</v>
      </c>
      <c r="W6052" t="s">
        <v>2908</v>
      </c>
      <c r="X6052" t="s">
        <v>60</v>
      </c>
    </row>
    <row r="6053" spans="1:24" x14ac:dyDescent="0.3">
      <c r="A6053">
        <v>975756</v>
      </c>
      <c r="B6053" t="s">
        <v>42056</v>
      </c>
      <c r="C6053" t="s">
        <v>42057</v>
      </c>
      <c r="D6053" t="s">
        <v>42058</v>
      </c>
      <c r="E6053" t="s">
        <v>140</v>
      </c>
      <c r="F6053" t="s">
        <v>1001</v>
      </c>
      <c r="G6053" t="s">
        <v>43</v>
      </c>
      <c r="H6053" t="s">
        <v>42059</v>
      </c>
      <c r="I6053" t="s">
        <v>42060</v>
      </c>
      <c r="J6053" t="s">
        <v>42061</v>
      </c>
      <c r="K6053">
        <v>70</v>
      </c>
      <c r="L6053" t="s">
        <v>5726</v>
      </c>
      <c r="N6053" t="s">
        <v>31</v>
      </c>
      <c r="O6053" t="s">
        <v>5885</v>
      </c>
      <c r="Q6053" t="s">
        <v>33</v>
      </c>
      <c r="R6053" t="s">
        <v>34</v>
      </c>
      <c r="S6053" t="s">
        <v>42062</v>
      </c>
      <c r="W6053" t="s">
        <v>42063</v>
      </c>
      <c r="X6053" t="s">
        <v>38</v>
      </c>
    </row>
    <row r="6054" spans="1:24" x14ac:dyDescent="0.3">
      <c r="A6054">
        <v>975758</v>
      </c>
      <c r="B6054" t="s">
        <v>42064</v>
      </c>
      <c r="C6054" t="s">
        <v>42065</v>
      </c>
      <c r="D6054" t="s">
        <v>42066</v>
      </c>
      <c r="F6054" t="s">
        <v>141</v>
      </c>
      <c r="G6054" t="s">
        <v>43</v>
      </c>
      <c r="H6054" t="s">
        <v>42067</v>
      </c>
      <c r="I6054" t="s">
        <v>42068</v>
      </c>
      <c r="J6054" t="s">
        <v>42069</v>
      </c>
      <c r="K6054">
        <v>66</v>
      </c>
      <c r="N6054" t="s">
        <v>31</v>
      </c>
      <c r="O6054" t="s">
        <v>32</v>
      </c>
      <c r="Q6054" t="s">
        <v>33</v>
      </c>
      <c r="R6054" t="s">
        <v>34</v>
      </c>
      <c r="S6054" t="s">
        <v>42070</v>
      </c>
      <c r="T6054" t="s">
        <v>3638</v>
      </c>
      <c r="W6054" t="s">
        <v>42071</v>
      </c>
      <c r="X6054" t="s">
        <v>38</v>
      </c>
    </row>
    <row r="6055" spans="1:24" x14ac:dyDescent="0.3">
      <c r="A6055">
        <v>975760</v>
      </c>
      <c r="B6055">
        <v>268780</v>
      </c>
      <c r="C6055" t="s">
        <v>30323</v>
      </c>
      <c r="D6055" t="s">
        <v>30324</v>
      </c>
      <c r="F6055" t="s">
        <v>1350</v>
      </c>
      <c r="G6055" t="s">
        <v>27</v>
      </c>
      <c r="H6055" t="s">
        <v>42072</v>
      </c>
      <c r="I6055" t="s">
        <v>42073</v>
      </c>
      <c r="J6055" t="s">
        <v>42074</v>
      </c>
      <c r="K6055">
        <v>109</v>
      </c>
      <c r="L6055" t="s">
        <v>42075</v>
      </c>
      <c r="N6055" t="s">
        <v>31</v>
      </c>
      <c r="O6055" t="s">
        <v>42076</v>
      </c>
      <c r="Q6055" t="s">
        <v>33</v>
      </c>
      <c r="R6055" t="s">
        <v>34</v>
      </c>
      <c r="S6055" t="s">
        <v>30328</v>
      </c>
      <c r="T6055" t="s">
        <v>13314</v>
      </c>
      <c r="W6055" t="s">
        <v>42077</v>
      </c>
      <c r="X6055" t="s">
        <v>38</v>
      </c>
    </row>
    <row r="6056" spans="1:24" x14ac:dyDescent="0.3">
      <c r="A6056">
        <v>975761</v>
      </c>
      <c r="B6056">
        <v>202967</v>
      </c>
      <c r="C6056" t="s">
        <v>42078</v>
      </c>
      <c r="D6056" t="s">
        <v>42079</v>
      </c>
      <c r="E6056" t="s">
        <v>195</v>
      </c>
      <c r="F6056" t="s">
        <v>787</v>
      </c>
      <c r="G6056" t="s">
        <v>43</v>
      </c>
      <c r="H6056" t="s">
        <v>42054</v>
      </c>
      <c r="I6056" t="s">
        <v>42080</v>
      </c>
      <c r="J6056" t="s">
        <v>42081</v>
      </c>
      <c r="K6056">
        <v>65</v>
      </c>
      <c r="L6056" t="s">
        <v>42082</v>
      </c>
      <c r="N6056" t="s">
        <v>31</v>
      </c>
      <c r="O6056" t="s">
        <v>1411</v>
      </c>
      <c r="Q6056" t="s">
        <v>33</v>
      </c>
      <c r="R6056" t="s">
        <v>34</v>
      </c>
      <c r="S6056" t="s">
        <v>42083</v>
      </c>
      <c r="W6056" t="s">
        <v>42084</v>
      </c>
      <c r="X6056" t="s">
        <v>38</v>
      </c>
    </row>
    <row r="6057" spans="1:24" x14ac:dyDescent="0.3">
      <c r="A6057">
        <v>975762</v>
      </c>
      <c r="B6057">
        <v>255179</v>
      </c>
      <c r="C6057" t="s">
        <v>42085</v>
      </c>
      <c r="D6057" t="s">
        <v>42086</v>
      </c>
      <c r="F6057" t="s">
        <v>970</v>
      </c>
      <c r="G6057" t="s">
        <v>43</v>
      </c>
      <c r="H6057" t="s">
        <v>42087</v>
      </c>
      <c r="I6057" t="s">
        <v>42088</v>
      </c>
      <c r="J6057" t="s">
        <v>42089</v>
      </c>
      <c r="K6057">
        <v>93</v>
      </c>
      <c r="L6057" t="s">
        <v>42090</v>
      </c>
      <c r="M6057" t="s">
        <v>42091</v>
      </c>
      <c r="N6057" t="s">
        <v>31</v>
      </c>
      <c r="O6057" t="s">
        <v>201</v>
      </c>
      <c r="Q6057" t="s">
        <v>33</v>
      </c>
      <c r="R6057" t="s">
        <v>34</v>
      </c>
      <c r="S6057" t="s">
        <v>42092</v>
      </c>
      <c r="W6057" t="s">
        <v>42093</v>
      </c>
      <c r="X6057" t="s">
        <v>60</v>
      </c>
    </row>
    <row r="6058" spans="1:24" x14ac:dyDescent="0.3">
      <c r="A6058">
        <v>975763</v>
      </c>
      <c r="B6058">
        <v>124797</v>
      </c>
      <c r="C6058" t="s">
        <v>42094</v>
      </c>
      <c r="D6058" t="s">
        <v>42095</v>
      </c>
      <c r="F6058" t="s">
        <v>258</v>
      </c>
      <c r="G6058" t="s">
        <v>27</v>
      </c>
      <c r="H6058" t="s">
        <v>42096</v>
      </c>
      <c r="I6058" t="s">
        <v>42097</v>
      </c>
      <c r="J6058" t="s">
        <v>42098</v>
      </c>
      <c r="K6058">
        <v>148</v>
      </c>
      <c r="L6058" t="s">
        <v>16432</v>
      </c>
      <c r="N6058" t="s">
        <v>31</v>
      </c>
      <c r="O6058" t="s">
        <v>42076</v>
      </c>
      <c r="Q6058" t="s">
        <v>33</v>
      </c>
      <c r="R6058" t="s">
        <v>34</v>
      </c>
      <c r="S6058" t="s">
        <v>42099</v>
      </c>
      <c r="T6058" t="s">
        <v>1578</v>
      </c>
      <c r="W6058" t="s">
        <v>20235</v>
      </c>
      <c r="X6058" t="s">
        <v>38</v>
      </c>
    </row>
    <row r="6059" spans="1:24" x14ac:dyDescent="0.3">
      <c r="A6059">
        <v>975764</v>
      </c>
      <c r="B6059">
        <v>141197</v>
      </c>
      <c r="C6059" t="s">
        <v>42100</v>
      </c>
      <c r="D6059" t="s">
        <v>42101</v>
      </c>
      <c r="F6059" t="s">
        <v>514</v>
      </c>
      <c r="G6059" t="s">
        <v>27</v>
      </c>
      <c r="H6059" t="s">
        <v>42102</v>
      </c>
      <c r="I6059" t="s">
        <v>42103</v>
      </c>
      <c r="J6059" t="s">
        <v>42104</v>
      </c>
      <c r="K6059">
        <v>156</v>
      </c>
      <c r="M6059" t="s">
        <v>1975</v>
      </c>
      <c r="N6059" t="s">
        <v>31</v>
      </c>
      <c r="O6059" t="s">
        <v>201</v>
      </c>
      <c r="Q6059" t="s">
        <v>33</v>
      </c>
      <c r="R6059" t="s">
        <v>34</v>
      </c>
      <c r="S6059" t="s">
        <v>42105</v>
      </c>
      <c r="T6059" t="s">
        <v>58</v>
      </c>
      <c r="W6059" t="s">
        <v>20235</v>
      </c>
      <c r="X6059" t="s">
        <v>38</v>
      </c>
    </row>
    <row r="6060" spans="1:24" x14ac:dyDescent="0.3">
      <c r="A6060">
        <v>975765</v>
      </c>
      <c r="B6060" t="s">
        <v>42106</v>
      </c>
      <c r="C6060" t="s">
        <v>42107</v>
      </c>
      <c r="D6060" t="s">
        <v>42108</v>
      </c>
      <c r="F6060" t="s">
        <v>485</v>
      </c>
      <c r="G6060" t="s">
        <v>43</v>
      </c>
      <c r="H6060" t="s">
        <v>42109</v>
      </c>
      <c r="J6060" t="s">
        <v>42110</v>
      </c>
      <c r="N6060" t="s">
        <v>31</v>
      </c>
      <c r="R6060" t="s">
        <v>78</v>
      </c>
      <c r="S6060" t="s">
        <v>42111</v>
      </c>
      <c r="T6060" t="s">
        <v>42112</v>
      </c>
      <c r="W6060" t="s">
        <v>42113</v>
      </c>
      <c r="X6060" t="s">
        <v>38</v>
      </c>
    </row>
    <row r="6061" spans="1:24" x14ac:dyDescent="0.3">
      <c r="A6061">
        <v>975766</v>
      </c>
      <c r="B6061">
        <v>222784</v>
      </c>
      <c r="C6061" t="s">
        <v>42114</v>
      </c>
      <c r="D6061" t="s">
        <v>42115</v>
      </c>
      <c r="E6061" t="s">
        <v>1745</v>
      </c>
      <c r="F6061" t="s">
        <v>209</v>
      </c>
      <c r="G6061" t="s">
        <v>27</v>
      </c>
      <c r="H6061" t="s">
        <v>42116</v>
      </c>
      <c r="I6061" t="s">
        <v>42117</v>
      </c>
      <c r="J6061" t="s">
        <v>42118</v>
      </c>
      <c r="K6061">
        <v>156</v>
      </c>
      <c r="L6061" t="s">
        <v>2906</v>
      </c>
      <c r="N6061" t="s">
        <v>31</v>
      </c>
      <c r="O6061" t="s">
        <v>42076</v>
      </c>
      <c r="Q6061" t="s">
        <v>33</v>
      </c>
      <c r="R6061" t="s">
        <v>34</v>
      </c>
      <c r="S6061" t="s">
        <v>42119</v>
      </c>
      <c r="T6061" t="s">
        <v>2804</v>
      </c>
      <c r="W6061" t="s">
        <v>23978</v>
      </c>
      <c r="X6061" t="s">
        <v>38</v>
      </c>
    </row>
    <row r="6062" spans="1:24" x14ac:dyDescent="0.3">
      <c r="A6062">
        <v>975767</v>
      </c>
      <c r="B6062">
        <v>268762</v>
      </c>
      <c r="C6062" t="s">
        <v>42120</v>
      </c>
      <c r="D6062" t="s">
        <v>42121</v>
      </c>
      <c r="E6062" t="s">
        <v>195</v>
      </c>
      <c r="F6062" t="s">
        <v>630</v>
      </c>
      <c r="G6062" t="s">
        <v>27</v>
      </c>
      <c r="H6062" t="s">
        <v>42122</v>
      </c>
      <c r="I6062" t="s">
        <v>42123</v>
      </c>
      <c r="J6062" t="s">
        <v>42124</v>
      </c>
      <c r="K6062">
        <v>161</v>
      </c>
      <c r="L6062" t="s">
        <v>42125</v>
      </c>
      <c r="N6062" t="s">
        <v>31</v>
      </c>
      <c r="O6062" t="s">
        <v>42076</v>
      </c>
      <c r="Q6062" t="s">
        <v>33</v>
      </c>
      <c r="R6062" t="s">
        <v>34</v>
      </c>
      <c r="S6062" t="s">
        <v>42126</v>
      </c>
      <c r="T6062" t="s">
        <v>390</v>
      </c>
      <c r="W6062" t="s">
        <v>42127</v>
      </c>
      <c r="X6062" t="s">
        <v>38</v>
      </c>
    </row>
    <row r="6063" spans="1:24" x14ac:dyDescent="0.3">
      <c r="A6063">
        <v>975769</v>
      </c>
      <c r="B6063" t="s">
        <v>42128</v>
      </c>
      <c r="C6063" t="s">
        <v>42129</v>
      </c>
      <c r="D6063" t="s">
        <v>42130</v>
      </c>
      <c r="E6063" t="s">
        <v>195</v>
      </c>
      <c r="F6063" t="s">
        <v>1864</v>
      </c>
      <c r="G6063" t="s">
        <v>27</v>
      </c>
      <c r="H6063" t="s">
        <v>42131</v>
      </c>
      <c r="J6063" t="s">
        <v>42132</v>
      </c>
      <c r="N6063" t="s">
        <v>31</v>
      </c>
      <c r="R6063" t="s">
        <v>78</v>
      </c>
      <c r="S6063" t="s">
        <v>42133</v>
      </c>
      <c r="W6063" t="s">
        <v>42134</v>
      </c>
      <c r="X6063" t="s">
        <v>38</v>
      </c>
    </row>
    <row r="6064" spans="1:24" x14ac:dyDescent="0.3">
      <c r="A6064">
        <v>975772</v>
      </c>
      <c r="B6064" t="s">
        <v>42135</v>
      </c>
      <c r="C6064" t="s">
        <v>42136</v>
      </c>
      <c r="D6064" t="s">
        <v>42137</v>
      </c>
      <c r="E6064" t="s">
        <v>140</v>
      </c>
      <c r="F6064" t="s">
        <v>42</v>
      </c>
      <c r="G6064" t="s">
        <v>27</v>
      </c>
      <c r="H6064" t="s">
        <v>42138</v>
      </c>
      <c r="I6064" t="s">
        <v>42139</v>
      </c>
      <c r="J6064" t="s">
        <v>42140</v>
      </c>
      <c r="K6064">
        <v>151</v>
      </c>
      <c r="L6064" t="s">
        <v>16450</v>
      </c>
      <c r="N6064" t="s">
        <v>31</v>
      </c>
      <c r="O6064" t="s">
        <v>42076</v>
      </c>
      <c r="Q6064" t="s">
        <v>33</v>
      </c>
      <c r="R6064" t="s">
        <v>34</v>
      </c>
      <c r="S6064" t="s">
        <v>42141</v>
      </c>
      <c r="W6064" t="s">
        <v>42142</v>
      </c>
      <c r="X6064" t="s">
        <v>38</v>
      </c>
    </row>
    <row r="6065" spans="1:24" x14ac:dyDescent="0.3">
      <c r="A6065">
        <v>975773</v>
      </c>
      <c r="B6065" t="s">
        <v>42143</v>
      </c>
      <c r="C6065" t="s">
        <v>42144</v>
      </c>
      <c r="D6065" t="s">
        <v>42145</v>
      </c>
      <c r="F6065" t="s">
        <v>209</v>
      </c>
      <c r="G6065" t="s">
        <v>43</v>
      </c>
      <c r="H6065" t="s">
        <v>42146</v>
      </c>
      <c r="J6065" t="s">
        <v>42147</v>
      </c>
      <c r="N6065" t="s">
        <v>31</v>
      </c>
      <c r="R6065" t="s">
        <v>78</v>
      </c>
      <c r="S6065" t="s">
        <v>42148</v>
      </c>
      <c r="T6065" t="s">
        <v>42149</v>
      </c>
      <c r="W6065" t="s">
        <v>42150</v>
      </c>
    </row>
    <row r="6066" spans="1:24" x14ac:dyDescent="0.3">
      <c r="A6066">
        <v>975774</v>
      </c>
      <c r="B6066">
        <v>193334</v>
      </c>
      <c r="C6066" t="s">
        <v>41711</v>
      </c>
      <c r="D6066" t="s">
        <v>41712</v>
      </c>
      <c r="E6066" t="s">
        <v>2001</v>
      </c>
      <c r="F6066" t="s">
        <v>63</v>
      </c>
      <c r="G6066" t="s">
        <v>43</v>
      </c>
      <c r="H6066" t="s">
        <v>42151</v>
      </c>
      <c r="I6066" t="s">
        <v>42151</v>
      </c>
      <c r="J6066" t="s">
        <v>42152</v>
      </c>
      <c r="K6066">
        <v>0</v>
      </c>
      <c r="N6066" t="s">
        <v>31</v>
      </c>
      <c r="O6066" t="s">
        <v>32</v>
      </c>
      <c r="Q6066" t="s">
        <v>119</v>
      </c>
      <c r="R6066" t="s">
        <v>120</v>
      </c>
      <c r="S6066" t="s">
        <v>41715</v>
      </c>
      <c r="T6066" t="s">
        <v>265</v>
      </c>
      <c r="W6066" t="s">
        <v>42153</v>
      </c>
    </row>
    <row r="6067" spans="1:24" x14ac:dyDescent="0.3">
      <c r="A6067">
        <v>975776</v>
      </c>
      <c r="B6067" t="s">
        <v>42154</v>
      </c>
      <c r="C6067" t="s">
        <v>42155</v>
      </c>
      <c r="D6067" t="s">
        <v>42156</v>
      </c>
      <c r="F6067" t="s">
        <v>292</v>
      </c>
      <c r="G6067" t="s">
        <v>43</v>
      </c>
      <c r="H6067" t="s">
        <v>42157</v>
      </c>
      <c r="I6067" t="s">
        <v>42158</v>
      </c>
      <c r="J6067" t="s">
        <v>42159</v>
      </c>
      <c r="K6067">
        <v>273</v>
      </c>
      <c r="N6067" t="s">
        <v>31</v>
      </c>
      <c r="O6067" t="s">
        <v>201</v>
      </c>
      <c r="Q6067" t="s">
        <v>33</v>
      </c>
      <c r="R6067" t="s">
        <v>34</v>
      </c>
      <c r="S6067" t="s">
        <v>42160</v>
      </c>
      <c r="W6067" t="s">
        <v>42161</v>
      </c>
      <c r="X6067" t="s">
        <v>38</v>
      </c>
    </row>
    <row r="6068" spans="1:24" x14ac:dyDescent="0.3">
      <c r="A6068">
        <v>975777</v>
      </c>
      <c r="B6068">
        <v>286283</v>
      </c>
      <c r="C6068" t="s">
        <v>42162</v>
      </c>
      <c r="D6068" t="s">
        <v>42163</v>
      </c>
      <c r="F6068" t="s">
        <v>738</v>
      </c>
      <c r="G6068" t="s">
        <v>27</v>
      </c>
      <c r="H6068" t="s">
        <v>42164</v>
      </c>
      <c r="J6068" t="s">
        <v>42165</v>
      </c>
      <c r="N6068" t="s">
        <v>31</v>
      </c>
      <c r="R6068" t="s">
        <v>78</v>
      </c>
      <c r="S6068" t="s">
        <v>42166</v>
      </c>
      <c r="W6068" t="s">
        <v>42167</v>
      </c>
      <c r="X6068" t="s">
        <v>38</v>
      </c>
    </row>
    <row r="6069" spans="1:24" x14ac:dyDescent="0.3">
      <c r="A6069">
        <v>975778</v>
      </c>
      <c r="B6069">
        <v>265885</v>
      </c>
      <c r="C6069" t="s">
        <v>42168</v>
      </c>
      <c r="D6069" t="s">
        <v>42169</v>
      </c>
      <c r="E6069" t="s">
        <v>364</v>
      </c>
      <c r="F6069" t="s">
        <v>1054</v>
      </c>
      <c r="G6069" t="s">
        <v>27</v>
      </c>
      <c r="H6069" t="s">
        <v>42170</v>
      </c>
      <c r="I6069" t="s">
        <v>42171</v>
      </c>
      <c r="J6069" t="s">
        <v>42172</v>
      </c>
      <c r="K6069">
        <v>39</v>
      </c>
      <c r="L6069" t="s">
        <v>42173</v>
      </c>
      <c r="N6069" t="s">
        <v>31</v>
      </c>
      <c r="O6069" t="s">
        <v>42076</v>
      </c>
      <c r="Q6069" t="s">
        <v>33</v>
      </c>
      <c r="R6069" t="s">
        <v>34</v>
      </c>
      <c r="S6069" t="s">
        <v>42174</v>
      </c>
      <c r="W6069" t="s">
        <v>42175</v>
      </c>
      <c r="X6069" t="s">
        <v>60</v>
      </c>
    </row>
    <row r="6070" spans="1:24" x14ac:dyDescent="0.3">
      <c r="A6070">
        <v>975780</v>
      </c>
      <c r="B6070" t="s">
        <v>42176</v>
      </c>
      <c r="C6070" t="s">
        <v>42177</v>
      </c>
      <c r="D6070" t="s">
        <v>42178</v>
      </c>
      <c r="E6070" t="s">
        <v>185</v>
      </c>
      <c r="F6070" t="s">
        <v>668</v>
      </c>
      <c r="G6070" t="s">
        <v>43</v>
      </c>
      <c r="H6070" t="s">
        <v>42179</v>
      </c>
      <c r="I6070" t="s">
        <v>42180</v>
      </c>
      <c r="J6070" t="s">
        <v>42181</v>
      </c>
      <c r="K6070">
        <v>8</v>
      </c>
      <c r="N6070" t="s">
        <v>31</v>
      </c>
      <c r="O6070" t="s">
        <v>201</v>
      </c>
      <c r="Q6070" t="s">
        <v>33</v>
      </c>
      <c r="R6070" t="s">
        <v>34</v>
      </c>
      <c r="S6070" t="s">
        <v>42182</v>
      </c>
      <c r="W6070" t="s">
        <v>27847</v>
      </c>
      <c r="X6070" t="s">
        <v>60</v>
      </c>
    </row>
    <row r="6071" spans="1:24" x14ac:dyDescent="0.3">
      <c r="A6071">
        <v>975781</v>
      </c>
      <c r="B6071" t="s">
        <v>42183</v>
      </c>
      <c r="C6071" t="s">
        <v>42184</v>
      </c>
      <c r="D6071" t="s">
        <v>42185</v>
      </c>
      <c r="F6071" t="s">
        <v>26</v>
      </c>
      <c r="G6071" t="s">
        <v>27</v>
      </c>
      <c r="H6071" t="s">
        <v>42186</v>
      </c>
      <c r="I6071" t="s">
        <v>42187</v>
      </c>
      <c r="J6071" t="s">
        <v>42188</v>
      </c>
      <c r="K6071">
        <v>191</v>
      </c>
      <c r="L6071" t="s">
        <v>42125</v>
      </c>
      <c r="N6071" t="s">
        <v>31</v>
      </c>
      <c r="O6071" t="s">
        <v>42076</v>
      </c>
      <c r="Q6071" t="s">
        <v>33</v>
      </c>
      <c r="R6071" t="s">
        <v>34</v>
      </c>
      <c r="S6071" t="s">
        <v>42189</v>
      </c>
      <c r="T6071" t="s">
        <v>42190</v>
      </c>
      <c r="W6071" t="s">
        <v>42125</v>
      </c>
      <c r="X6071" t="s">
        <v>38</v>
      </c>
    </row>
    <row r="6072" spans="1:24" x14ac:dyDescent="0.3">
      <c r="A6072">
        <v>975782</v>
      </c>
      <c r="B6072" t="s">
        <v>42032</v>
      </c>
      <c r="C6072" t="s">
        <v>42033</v>
      </c>
      <c r="D6072" t="s">
        <v>42034</v>
      </c>
      <c r="F6072" t="s">
        <v>209</v>
      </c>
      <c r="G6072" t="s">
        <v>27</v>
      </c>
      <c r="H6072" t="s">
        <v>42191</v>
      </c>
      <c r="I6072" t="s">
        <v>42192</v>
      </c>
      <c r="J6072" t="s">
        <v>42193</v>
      </c>
      <c r="K6072">
        <v>40</v>
      </c>
      <c r="N6072" t="s">
        <v>31</v>
      </c>
      <c r="O6072" t="s">
        <v>201</v>
      </c>
      <c r="Q6072" t="s">
        <v>33</v>
      </c>
      <c r="R6072" t="s">
        <v>34</v>
      </c>
      <c r="S6072" t="e">
        <f>- BUTA RANQUIL</f>
        <v>#NAME?</v>
      </c>
      <c r="W6072" t="s">
        <v>42194</v>
      </c>
      <c r="X6072" t="s">
        <v>60</v>
      </c>
    </row>
    <row r="6073" spans="1:24" x14ac:dyDescent="0.3">
      <c r="A6073">
        <v>975784</v>
      </c>
      <c r="B6073" t="s">
        <v>42195</v>
      </c>
      <c r="C6073" t="s">
        <v>42196</v>
      </c>
      <c r="D6073" t="s">
        <v>42197</v>
      </c>
      <c r="E6073" t="s">
        <v>195</v>
      </c>
      <c r="F6073" t="s">
        <v>584</v>
      </c>
      <c r="G6073" t="s">
        <v>43</v>
      </c>
      <c r="H6073" t="s">
        <v>42198</v>
      </c>
      <c r="I6073" t="s">
        <v>42199</v>
      </c>
      <c r="J6073" t="s">
        <v>42200</v>
      </c>
      <c r="K6073">
        <v>42</v>
      </c>
      <c r="N6073" t="s">
        <v>31</v>
      </c>
      <c r="O6073" t="s">
        <v>201</v>
      </c>
      <c r="Q6073" t="s">
        <v>33</v>
      </c>
      <c r="R6073" t="s">
        <v>34</v>
      </c>
      <c r="S6073" t="s">
        <v>42201</v>
      </c>
      <c r="W6073" t="s">
        <v>42202</v>
      </c>
      <c r="X6073" t="s">
        <v>60</v>
      </c>
    </row>
    <row r="6074" spans="1:24" x14ac:dyDescent="0.3">
      <c r="A6074">
        <v>975785</v>
      </c>
      <c r="B6074" t="s">
        <v>37879</v>
      </c>
      <c r="C6074" t="s">
        <v>37880</v>
      </c>
      <c r="D6074" t="s">
        <v>37881</v>
      </c>
      <c r="E6074" t="s">
        <v>140</v>
      </c>
      <c r="F6074" t="s">
        <v>1324</v>
      </c>
      <c r="G6074" t="s">
        <v>27</v>
      </c>
      <c r="H6074" t="s">
        <v>42203</v>
      </c>
      <c r="I6074" t="s">
        <v>42204</v>
      </c>
      <c r="J6074" t="s">
        <v>42205</v>
      </c>
      <c r="K6074">
        <v>176</v>
      </c>
      <c r="L6074" t="s">
        <v>42206</v>
      </c>
      <c r="N6074" t="s">
        <v>31</v>
      </c>
      <c r="O6074" t="s">
        <v>42076</v>
      </c>
      <c r="Q6074" t="s">
        <v>33</v>
      </c>
      <c r="R6074" t="s">
        <v>34</v>
      </c>
      <c r="S6074" t="s">
        <v>37885</v>
      </c>
      <c r="T6074" t="s">
        <v>1038</v>
      </c>
      <c r="W6074" t="s">
        <v>42207</v>
      </c>
      <c r="X6074" t="s">
        <v>38</v>
      </c>
    </row>
    <row r="6075" spans="1:24" x14ac:dyDescent="0.3">
      <c r="A6075">
        <v>975788</v>
      </c>
      <c r="B6075">
        <v>320732</v>
      </c>
      <c r="C6075" t="s">
        <v>42208</v>
      </c>
      <c r="D6075" t="s">
        <v>42209</v>
      </c>
      <c r="E6075" t="s">
        <v>101</v>
      </c>
      <c r="F6075" t="s">
        <v>1911</v>
      </c>
      <c r="G6075" t="s">
        <v>27</v>
      </c>
      <c r="H6075" t="s">
        <v>42210</v>
      </c>
      <c r="I6075" t="s">
        <v>42211</v>
      </c>
      <c r="J6075" t="s">
        <v>42212</v>
      </c>
      <c r="K6075">
        <v>253</v>
      </c>
      <c r="N6075" t="s">
        <v>31</v>
      </c>
      <c r="O6075" t="s">
        <v>201</v>
      </c>
      <c r="Q6075" t="s">
        <v>33</v>
      </c>
      <c r="R6075" t="s">
        <v>34</v>
      </c>
      <c r="S6075" t="s">
        <v>42213</v>
      </c>
      <c r="T6075" t="s">
        <v>5371</v>
      </c>
      <c r="W6075" t="s">
        <v>20765</v>
      </c>
      <c r="X6075" t="s">
        <v>38</v>
      </c>
    </row>
    <row r="6076" spans="1:24" x14ac:dyDescent="0.3">
      <c r="A6076">
        <v>975789</v>
      </c>
      <c r="B6076">
        <v>157434</v>
      </c>
      <c r="C6076" t="s">
        <v>42214</v>
      </c>
      <c r="D6076" t="s">
        <v>42215</v>
      </c>
      <c r="E6076" t="s">
        <v>195</v>
      </c>
      <c r="F6076" t="s">
        <v>2732</v>
      </c>
      <c r="G6076" t="s">
        <v>27</v>
      </c>
      <c r="H6076" t="s">
        <v>42216</v>
      </c>
      <c r="I6076" t="s">
        <v>42217</v>
      </c>
      <c r="J6076" t="s">
        <v>42218</v>
      </c>
      <c r="K6076">
        <v>27</v>
      </c>
      <c r="N6076" t="s">
        <v>31</v>
      </c>
      <c r="O6076" t="s">
        <v>201</v>
      </c>
      <c r="Q6076" t="s">
        <v>33</v>
      </c>
      <c r="R6076" t="s">
        <v>34</v>
      </c>
      <c r="S6076" t="s">
        <v>42219</v>
      </c>
      <c r="W6076" t="s">
        <v>4577</v>
      </c>
      <c r="X6076" t="s">
        <v>60</v>
      </c>
    </row>
    <row r="6077" spans="1:24" x14ac:dyDescent="0.3">
      <c r="A6077">
        <v>975793</v>
      </c>
      <c r="B6077">
        <v>52450</v>
      </c>
      <c r="C6077" t="s">
        <v>42220</v>
      </c>
      <c r="D6077" t="s">
        <v>42221</v>
      </c>
      <c r="F6077" t="s">
        <v>1864</v>
      </c>
      <c r="G6077" t="s">
        <v>43</v>
      </c>
      <c r="H6077" t="s">
        <v>42222</v>
      </c>
      <c r="I6077" t="s">
        <v>42223</v>
      </c>
      <c r="J6077" t="s">
        <v>42224</v>
      </c>
      <c r="K6077">
        <v>236</v>
      </c>
      <c r="N6077" t="s">
        <v>31</v>
      </c>
      <c r="O6077" t="s">
        <v>201</v>
      </c>
      <c r="Q6077" t="s">
        <v>33</v>
      </c>
      <c r="R6077" t="s">
        <v>34</v>
      </c>
      <c r="S6077" t="s">
        <v>42225</v>
      </c>
      <c r="W6077" t="s">
        <v>2138</v>
      </c>
      <c r="X6077" t="s">
        <v>38</v>
      </c>
    </row>
    <row r="6078" spans="1:24" x14ac:dyDescent="0.3">
      <c r="A6078">
        <v>975796</v>
      </c>
      <c r="B6078">
        <v>210142</v>
      </c>
      <c r="C6078" t="s">
        <v>42226</v>
      </c>
      <c r="D6078" t="s">
        <v>42227</v>
      </c>
      <c r="F6078" t="s">
        <v>603</v>
      </c>
      <c r="G6078" t="s">
        <v>43</v>
      </c>
      <c r="H6078" t="s">
        <v>42228</v>
      </c>
      <c r="I6078" t="s">
        <v>42229</v>
      </c>
      <c r="J6078" t="s">
        <v>42230</v>
      </c>
      <c r="K6078">
        <v>230</v>
      </c>
      <c r="N6078" t="s">
        <v>31</v>
      </c>
      <c r="O6078" t="s">
        <v>201</v>
      </c>
      <c r="Q6078" t="s">
        <v>33</v>
      </c>
      <c r="R6078" t="s">
        <v>34</v>
      </c>
      <c r="S6078" t="s">
        <v>42231</v>
      </c>
      <c r="W6078" t="s">
        <v>42232</v>
      </c>
      <c r="X6078" t="s">
        <v>38</v>
      </c>
    </row>
    <row r="6079" spans="1:24" x14ac:dyDescent="0.3">
      <c r="A6079">
        <v>975798</v>
      </c>
      <c r="B6079">
        <v>265720</v>
      </c>
      <c r="C6079" t="s">
        <v>42233</v>
      </c>
      <c r="D6079" t="s">
        <v>42234</v>
      </c>
      <c r="F6079" t="s">
        <v>1054</v>
      </c>
      <c r="G6079" t="s">
        <v>27</v>
      </c>
      <c r="H6079" t="s">
        <v>42235</v>
      </c>
      <c r="J6079" t="s">
        <v>42236</v>
      </c>
      <c r="N6079" t="s">
        <v>31</v>
      </c>
      <c r="R6079" t="s">
        <v>78</v>
      </c>
      <c r="S6079" t="s">
        <v>42237</v>
      </c>
      <c r="T6079" t="s">
        <v>5309</v>
      </c>
      <c r="W6079" t="s">
        <v>637</v>
      </c>
      <c r="X6079" t="s">
        <v>38</v>
      </c>
    </row>
    <row r="6080" spans="1:24" x14ac:dyDescent="0.3">
      <c r="A6080">
        <v>975803</v>
      </c>
      <c r="B6080" t="s">
        <v>42238</v>
      </c>
      <c r="C6080" t="s">
        <v>42239</v>
      </c>
      <c r="D6080" t="s">
        <v>42240</v>
      </c>
      <c r="E6080" t="s">
        <v>140</v>
      </c>
      <c r="F6080" t="s">
        <v>2210</v>
      </c>
      <c r="G6080" t="s">
        <v>43</v>
      </c>
      <c r="H6080" t="s">
        <v>42241</v>
      </c>
      <c r="I6080" t="s">
        <v>42241</v>
      </c>
      <c r="J6080" t="s">
        <v>42242</v>
      </c>
      <c r="K6080">
        <v>0</v>
      </c>
      <c r="L6080" t="s">
        <v>15943</v>
      </c>
      <c r="N6080" t="s">
        <v>31</v>
      </c>
      <c r="O6080" t="s">
        <v>1411</v>
      </c>
      <c r="R6080" t="s">
        <v>903</v>
      </c>
      <c r="S6080" t="s">
        <v>42243</v>
      </c>
      <c r="W6080" t="s">
        <v>42244</v>
      </c>
    </row>
    <row r="6081" spans="1:24" x14ac:dyDescent="0.3">
      <c r="A6081">
        <v>975805</v>
      </c>
      <c r="B6081" t="s">
        <v>42245</v>
      </c>
      <c r="C6081" t="s">
        <v>42246</v>
      </c>
      <c r="D6081" t="s">
        <v>42247</v>
      </c>
      <c r="F6081" t="s">
        <v>1156</v>
      </c>
      <c r="G6081" t="s">
        <v>43</v>
      </c>
      <c r="H6081" t="s">
        <v>42248</v>
      </c>
      <c r="I6081" t="s">
        <v>42248</v>
      </c>
      <c r="J6081" t="s">
        <v>42249</v>
      </c>
      <c r="K6081">
        <v>0</v>
      </c>
      <c r="N6081" t="s">
        <v>31</v>
      </c>
      <c r="O6081" t="s">
        <v>32</v>
      </c>
      <c r="Q6081" t="s">
        <v>119</v>
      </c>
      <c r="R6081" t="s">
        <v>120</v>
      </c>
      <c r="S6081" t="s">
        <v>42250</v>
      </c>
      <c r="T6081" t="s">
        <v>308</v>
      </c>
      <c r="W6081" t="s">
        <v>4321</v>
      </c>
    </row>
    <row r="6082" spans="1:24" x14ac:dyDescent="0.3">
      <c r="A6082">
        <v>975806</v>
      </c>
      <c r="B6082" t="s">
        <v>42251</v>
      </c>
      <c r="C6082" t="s">
        <v>42252</v>
      </c>
      <c r="D6082" t="s">
        <v>42253</v>
      </c>
      <c r="F6082" t="s">
        <v>1001</v>
      </c>
      <c r="G6082" t="s">
        <v>27</v>
      </c>
      <c r="H6082" t="s">
        <v>42254</v>
      </c>
      <c r="I6082" t="s">
        <v>42255</v>
      </c>
      <c r="J6082" t="s">
        <v>42256</v>
      </c>
      <c r="K6082">
        <v>167</v>
      </c>
      <c r="L6082" t="s">
        <v>1876</v>
      </c>
      <c r="N6082" t="s">
        <v>31</v>
      </c>
      <c r="O6082" t="s">
        <v>42076</v>
      </c>
      <c r="Q6082" t="s">
        <v>33</v>
      </c>
      <c r="R6082" t="s">
        <v>34</v>
      </c>
      <c r="S6082" t="s">
        <v>42257</v>
      </c>
      <c r="W6082" t="s">
        <v>42258</v>
      </c>
      <c r="X6082" t="s">
        <v>38</v>
      </c>
    </row>
    <row r="6083" spans="1:24" x14ac:dyDescent="0.3">
      <c r="A6083">
        <v>975807</v>
      </c>
      <c r="B6083" t="s">
        <v>42259</v>
      </c>
      <c r="C6083" t="s">
        <v>42260</v>
      </c>
      <c r="D6083" t="s">
        <v>42261</v>
      </c>
      <c r="F6083" t="s">
        <v>507</v>
      </c>
      <c r="G6083" t="s">
        <v>43</v>
      </c>
      <c r="H6083" t="s">
        <v>42262</v>
      </c>
      <c r="I6083" t="s">
        <v>42263</v>
      </c>
      <c r="J6083" t="s">
        <v>42264</v>
      </c>
      <c r="K6083">
        <v>31</v>
      </c>
      <c r="N6083" t="s">
        <v>31</v>
      </c>
      <c r="O6083" t="s">
        <v>201</v>
      </c>
      <c r="Q6083" t="s">
        <v>119</v>
      </c>
      <c r="R6083" t="s">
        <v>120</v>
      </c>
      <c r="S6083" t="s">
        <v>42265</v>
      </c>
      <c r="W6083" t="s">
        <v>42266</v>
      </c>
      <c r="X6083" t="s">
        <v>60</v>
      </c>
    </row>
    <row r="6084" spans="1:24" x14ac:dyDescent="0.3">
      <c r="A6084">
        <v>975808</v>
      </c>
      <c r="B6084" t="s">
        <v>42267</v>
      </c>
      <c r="C6084" t="s">
        <v>42268</v>
      </c>
      <c r="D6084" t="s">
        <v>42269</v>
      </c>
      <c r="F6084" t="s">
        <v>165</v>
      </c>
      <c r="G6084" t="s">
        <v>27</v>
      </c>
      <c r="H6084" t="s">
        <v>42270</v>
      </c>
      <c r="J6084" t="s">
        <v>42271</v>
      </c>
      <c r="N6084" t="s">
        <v>31</v>
      </c>
      <c r="R6084" t="s">
        <v>78</v>
      </c>
      <c r="S6084" t="s">
        <v>42272</v>
      </c>
      <c r="T6084" t="s">
        <v>42273</v>
      </c>
      <c r="W6084" t="s">
        <v>42274</v>
      </c>
      <c r="X6084" t="s">
        <v>38</v>
      </c>
    </row>
    <row r="6085" spans="1:24" x14ac:dyDescent="0.3">
      <c r="A6085">
        <v>975809</v>
      </c>
      <c r="B6085">
        <v>320845</v>
      </c>
      <c r="C6085" t="s">
        <v>42275</v>
      </c>
      <c r="D6085" t="s">
        <v>42276</v>
      </c>
      <c r="E6085" t="s">
        <v>22168</v>
      </c>
      <c r="F6085" t="s">
        <v>441</v>
      </c>
      <c r="G6085" t="s">
        <v>43</v>
      </c>
      <c r="H6085" t="s">
        <v>42277</v>
      </c>
      <c r="I6085" t="s">
        <v>42278</v>
      </c>
      <c r="J6085" t="s">
        <v>42279</v>
      </c>
      <c r="K6085">
        <v>11</v>
      </c>
      <c r="M6085" t="s">
        <v>42280</v>
      </c>
      <c r="N6085" t="s">
        <v>31</v>
      </c>
      <c r="O6085" t="s">
        <v>201</v>
      </c>
      <c r="Q6085" t="s">
        <v>33</v>
      </c>
      <c r="R6085" t="s">
        <v>34</v>
      </c>
      <c r="S6085" t="s">
        <v>42281</v>
      </c>
      <c r="T6085" t="s">
        <v>42282</v>
      </c>
      <c r="W6085" t="s">
        <v>42283</v>
      </c>
      <c r="X6085" t="s">
        <v>60</v>
      </c>
    </row>
    <row r="6086" spans="1:24" x14ac:dyDescent="0.3">
      <c r="A6086">
        <v>975810</v>
      </c>
      <c r="B6086">
        <v>333738</v>
      </c>
      <c r="C6086" t="s">
        <v>3400</v>
      </c>
      <c r="D6086" t="s">
        <v>3401</v>
      </c>
      <c r="F6086" t="s">
        <v>42</v>
      </c>
      <c r="G6086" t="s">
        <v>43</v>
      </c>
      <c r="H6086" t="s">
        <v>42284</v>
      </c>
      <c r="I6086" t="s">
        <v>42285</v>
      </c>
      <c r="J6086" t="s">
        <v>42286</v>
      </c>
      <c r="K6086">
        <v>6</v>
      </c>
      <c r="N6086" t="s">
        <v>31</v>
      </c>
      <c r="O6086" t="s">
        <v>42076</v>
      </c>
      <c r="Q6086" t="s">
        <v>33</v>
      </c>
      <c r="R6086" t="s">
        <v>34</v>
      </c>
      <c r="S6086" t="s">
        <v>3406</v>
      </c>
      <c r="W6086" t="s">
        <v>42287</v>
      </c>
      <c r="X6086" t="s">
        <v>60</v>
      </c>
    </row>
    <row r="6087" spans="1:24" x14ac:dyDescent="0.3">
      <c r="A6087">
        <v>975811</v>
      </c>
      <c r="B6087">
        <v>336010</v>
      </c>
      <c r="C6087" t="s">
        <v>7119</v>
      </c>
      <c r="D6087" t="s">
        <v>7120</v>
      </c>
      <c r="E6087" t="s">
        <v>140</v>
      </c>
      <c r="F6087" t="s">
        <v>125</v>
      </c>
      <c r="G6087" t="s">
        <v>43</v>
      </c>
      <c r="H6087" t="s">
        <v>42288</v>
      </c>
      <c r="I6087" t="s">
        <v>42289</v>
      </c>
      <c r="J6087" t="s">
        <v>42290</v>
      </c>
      <c r="K6087">
        <v>120</v>
      </c>
      <c r="N6087" t="s">
        <v>31</v>
      </c>
      <c r="O6087" t="s">
        <v>201</v>
      </c>
      <c r="Q6087" t="s">
        <v>33</v>
      </c>
      <c r="R6087" t="s">
        <v>34</v>
      </c>
      <c r="S6087" t="s">
        <v>7125</v>
      </c>
      <c r="W6087" t="s">
        <v>42291</v>
      </c>
      <c r="X6087" t="s">
        <v>38</v>
      </c>
    </row>
    <row r="6088" spans="1:24" x14ac:dyDescent="0.3">
      <c r="A6088">
        <v>975812</v>
      </c>
      <c r="B6088">
        <v>173670</v>
      </c>
      <c r="C6088" t="s">
        <v>42292</v>
      </c>
      <c r="D6088" t="s">
        <v>42293</v>
      </c>
      <c r="F6088" t="s">
        <v>1350</v>
      </c>
      <c r="G6088" t="s">
        <v>27</v>
      </c>
      <c r="H6088" t="s">
        <v>42294</v>
      </c>
      <c r="I6088" t="s">
        <v>42295</v>
      </c>
      <c r="J6088" t="s">
        <v>42296</v>
      </c>
      <c r="K6088">
        <v>42</v>
      </c>
      <c r="N6088" t="s">
        <v>31</v>
      </c>
      <c r="O6088" t="s">
        <v>42076</v>
      </c>
      <c r="Q6088" t="s">
        <v>33</v>
      </c>
      <c r="R6088" t="s">
        <v>34</v>
      </c>
      <c r="S6088" t="s">
        <v>42297</v>
      </c>
      <c r="W6088" t="s">
        <v>42298</v>
      </c>
      <c r="X6088" t="s">
        <v>60</v>
      </c>
    </row>
    <row r="6089" spans="1:24" x14ac:dyDescent="0.3">
      <c r="A6089">
        <v>975813</v>
      </c>
      <c r="B6089">
        <v>292766</v>
      </c>
      <c r="C6089" t="s">
        <v>15970</v>
      </c>
      <c r="D6089" t="s">
        <v>15971</v>
      </c>
      <c r="E6089" t="s">
        <v>101</v>
      </c>
      <c r="F6089" t="s">
        <v>1042</v>
      </c>
      <c r="G6089" t="s">
        <v>27</v>
      </c>
      <c r="H6089" t="s">
        <v>42299</v>
      </c>
      <c r="I6089" t="s">
        <v>42300</v>
      </c>
      <c r="J6089" t="s">
        <v>42301</v>
      </c>
      <c r="K6089">
        <v>101</v>
      </c>
      <c r="M6089" t="s">
        <v>42302</v>
      </c>
      <c r="N6089" t="s">
        <v>31</v>
      </c>
      <c r="O6089" t="s">
        <v>19705</v>
      </c>
      <c r="Q6089" t="s">
        <v>119</v>
      </c>
      <c r="R6089" t="s">
        <v>120</v>
      </c>
      <c r="S6089" t="e">
        <f>- Neuquén - Oeste</f>
        <v>#NAME?</v>
      </c>
      <c r="T6089" t="s">
        <v>15975</v>
      </c>
      <c r="W6089" t="s">
        <v>1078</v>
      </c>
      <c r="X6089" t="s">
        <v>38</v>
      </c>
    </row>
    <row r="6090" spans="1:24" x14ac:dyDescent="0.3">
      <c r="A6090">
        <v>975814</v>
      </c>
      <c r="B6090">
        <v>162862</v>
      </c>
      <c r="C6090" t="s">
        <v>42303</v>
      </c>
      <c r="D6090" t="s">
        <v>42304</v>
      </c>
      <c r="E6090" t="s">
        <v>22168</v>
      </c>
      <c r="F6090" t="s">
        <v>1833</v>
      </c>
      <c r="G6090" t="s">
        <v>27</v>
      </c>
      <c r="H6090" t="s">
        <v>42305</v>
      </c>
      <c r="I6090" t="s">
        <v>42306</v>
      </c>
      <c r="J6090" t="s">
        <v>42307</v>
      </c>
      <c r="K6090">
        <v>104</v>
      </c>
      <c r="L6090" t="s">
        <v>42308</v>
      </c>
      <c r="N6090" t="s">
        <v>68</v>
      </c>
      <c r="O6090" t="s">
        <v>42076</v>
      </c>
      <c r="P6090" t="s">
        <v>519</v>
      </c>
      <c r="Q6090" t="s">
        <v>33</v>
      </c>
      <c r="R6090" t="s">
        <v>34</v>
      </c>
      <c r="S6090" t="s">
        <v>42309</v>
      </c>
      <c r="T6090" t="s">
        <v>265</v>
      </c>
      <c r="W6090" t="s">
        <v>42310</v>
      </c>
      <c r="X6090" t="s">
        <v>38</v>
      </c>
    </row>
    <row r="6091" spans="1:24" x14ac:dyDescent="0.3">
      <c r="A6091">
        <v>975815</v>
      </c>
      <c r="B6091" t="s">
        <v>22165</v>
      </c>
      <c r="C6091" t="s">
        <v>22166</v>
      </c>
      <c r="D6091" t="s">
        <v>22167</v>
      </c>
      <c r="E6091" t="s">
        <v>22168</v>
      </c>
      <c r="F6091" t="s">
        <v>514</v>
      </c>
      <c r="G6091" t="s">
        <v>43</v>
      </c>
      <c r="H6091" t="s">
        <v>42311</v>
      </c>
      <c r="J6091" t="s">
        <v>42312</v>
      </c>
      <c r="N6091" t="s">
        <v>31</v>
      </c>
      <c r="R6091" t="s">
        <v>78</v>
      </c>
      <c r="S6091" t="s">
        <v>22172</v>
      </c>
      <c r="W6091" t="s">
        <v>42313</v>
      </c>
      <c r="X6091" t="s">
        <v>38</v>
      </c>
    </row>
    <row r="6092" spans="1:24" x14ac:dyDescent="0.3">
      <c r="A6092">
        <v>975817</v>
      </c>
      <c r="B6092">
        <v>122345</v>
      </c>
      <c r="C6092" t="s">
        <v>42314</v>
      </c>
      <c r="D6092" t="s">
        <v>42315</v>
      </c>
      <c r="E6092" t="s">
        <v>1788</v>
      </c>
      <c r="F6092" t="s">
        <v>1009</v>
      </c>
      <c r="G6092" t="s">
        <v>27</v>
      </c>
      <c r="H6092" t="s">
        <v>42316</v>
      </c>
      <c r="I6092" t="s">
        <v>42317</v>
      </c>
      <c r="J6092" t="s">
        <v>42318</v>
      </c>
      <c r="K6092">
        <v>44</v>
      </c>
      <c r="L6092" t="s">
        <v>39578</v>
      </c>
      <c r="N6092" t="s">
        <v>68</v>
      </c>
      <c r="O6092" t="s">
        <v>42076</v>
      </c>
      <c r="P6092" t="s">
        <v>3636</v>
      </c>
      <c r="Q6092" t="s">
        <v>33</v>
      </c>
      <c r="R6092" t="s">
        <v>34</v>
      </c>
      <c r="S6092" t="s">
        <v>42319</v>
      </c>
      <c r="T6092" t="s">
        <v>646</v>
      </c>
      <c r="W6092" t="s">
        <v>42320</v>
      </c>
      <c r="X6092" t="s">
        <v>60</v>
      </c>
    </row>
    <row r="6093" spans="1:24" x14ac:dyDescent="0.3">
      <c r="A6093">
        <v>975818</v>
      </c>
      <c r="B6093">
        <v>311048</v>
      </c>
      <c r="C6093" t="s">
        <v>42321</v>
      </c>
      <c r="D6093" t="s">
        <v>42322</v>
      </c>
      <c r="F6093" t="s">
        <v>63</v>
      </c>
      <c r="G6093" t="s">
        <v>27</v>
      </c>
      <c r="H6093" t="s">
        <v>42323</v>
      </c>
      <c r="I6093" t="s">
        <v>42324</v>
      </c>
      <c r="J6093" t="s">
        <v>42325</v>
      </c>
      <c r="K6093">
        <v>58</v>
      </c>
      <c r="N6093" t="s">
        <v>31</v>
      </c>
      <c r="O6093" t="s">
        <v>201</v>
      </c>
      <c r="Q6093" t="s">
        <v>33</v>
      </c>
      <c r="R6093" t="s">
        <v>34</v>
      </c>
      <c r="S6093" t="s">
        <v>42326</v>
      </c>
      <c r="W6093" t="s">
        <v>42327</v>
      </c>
      <c r="X6093" t="s">
        <v>60</v>
      </c>
    </row>
    <row r="6094" spans="1:24" x14ac:dyDescent="0.3">
      <c r="A6094">
        <v>975819</v>
      </c>
      <c r="B6094">
        <v>52450</v>
      </c>
      <c r="C6094" t="s">
        <v>42220</v>
      </c>
      <c r="D6094" t="s">
        <v>42221</v>
      </c>
      <c r="F6094" t="s">
        <v>1864</v>
      </c>
      <c r="G6094" t="s">
        <v>43</v>
      </c>
      <c r="H6094" t="s">
        <v>42328</v>
      </c>
      <c r="I6094" t="s">
        <v>42328</v>
      </c>
      <c r="J6094" t="s">
        <v>42329</v>
      </c>
      <c r="K6094">
        <v>0</v>
      </c>
      <c r="N6094" t="s">
        <v>31</v>
      </c>
      <c r="O6094" t="s">
        <v>32</v>
      </c>
      <c r="Q6094" t="s">
        <v>33</v>
      </c>
      <c r="R6094" t="s">
        <v>34</v>
      </c>
      <c r="S6094" t="s">
        <v>42225</v>
      </c>
      <c r="W6094" t="s">
        <v>42330</v>
      </c>
    </row>
    <row r="6095" spans="1:24" x14ac:dyDescent="0.3">
      <c r="A6095">
        <v>975821</v>
      </c>
      <c r="B6095" t="s">
        <v>42331</v>
      </c>
      <c r="C6095" t="s">
        <v>42332</v>
      </c>
      <c r="D6095" t="s">
        <v>42333</v>
      </c>
      <c r="F6095" t="s">
        <v>141</v>
      </c>
      <c r="G6095" t="s">
        <v>43</v>
      </c>
      <c r="H6095" t="s">
        <v>42334</v>
      </c>
      <c r="I6095" t="s">
        <v>42335</v>
      </c>
      <c r="J6095" t="s">
        <v>42336</v>
      </c>
      <c r="K6095">
        <v>55</v>
      </c>
      <c r="N6095" t="s">
        <v>31</v>
      </c>
      <c r="O6095" t="s">
        <v>201</v>
      </c>
      <c r="Q6095" t="s">
        <v>33</v>
      </c>
      <c r="R6095" t="s">
        <v>34</v>
      </c>
      <c r="S6095" t="s">
        <v>42337</v>
      </c>
      <c r="W6095" t="s">
        <v>500</v>
      </c>
      <c r="X6095" t="s">
        <v>38</v>
      </c>
    </row>
    <row r="6096" spans="1:24" x14ac:dyDescent="0.3">
      <c r="A6096">
        <v>975822</v>
      </c>
      <c r="B6096" t="s">
        <v>42338</v>
      </c>
      <c r="C6096" t="s">
        <v>42339</v>
      </c>
      <c r="D6096" t="s">
        <v>42340</v>
      </c>
      <c r="F6096" t="s">
        <v>463</v>
      </c>
      <c r="G6096" t="s">
        <v>43</v>
      </c>
      <c r="H6096" t="s">
        <v>42341</v>
      </c>
      <c r="I6096" t="s">
        <v>42341</v>
      </c>
      <c r="J6096" t="s">
        <v>42342</v>
      </c>
      <c r="K6096">
        <v>0</v>
      </c>
      <c r="N6096" t="s">
        <v>31</v>
      </c>
      <c r="O6096" t="s">
        <v>32</v>
      </c>
      <c r="Q6096" t="s">
        <v>33</v>
      </c>
      <c r="R6096" t="s">
        <v>34</v>
      </c>
      <c r="S6096" t="s">
        <v>87</v>
      </c>
      <c r="W6096" t="s">
        <v>2688</v>
      </c>
    </row>
    <row r="6097" spans="1:24" x14ac:dyDescent="0.3">
      <c r="A6097">
        <v>975823</v>
      </c>
      <c r="B6097" t="s">
        <v>42032</v>
      </c>
      <c r="C6097" t="s">
        <v>42033</v>
      </c>
      <c r="D6097" t="s">
        <v>42034</v>
      </c>
      <c r="F6097" t="s">
        <v>209</v>
      </c>
      <c r="G6097" t="s">
        <v>27</v>
      </c>
      <c r="H6097" t="s">
        <v>42264</v>
      </c>
      <c r="I6097" t="s">
        <v>42343</v>
      </c>
      <c r="J6097" t="s">
        <v>42344</v>
      </c>
      <c r="K6097">
        <v>55</v>
      </c>
      <c r="L6097" t="s">
        <v>2929</v>
      </c>
      <c r="N6097" t="s">
        <v>31</v>
      </c>
      <c r="O6097" t="s">
        <v>42076</v>
      </c>
      <c r="Q6097" t="s">
        <v>33</v>
      </c>
      <c r="R6097" t="s">
        <v>34</v>
      </c>
      <c r="S6097" t="e">
        <f>- BUTA RANQUIL</f>
        <v>#NAME?</v>
      </c>
      <c r="W6097" t="s">
        <v>4669</v>
      </c>
      <c r="X6097" t="s">
        <v>38</v>
      </c>
    </row>
    <row r="6098" spans="1:24" x14ac:dyDescent="0.3">
      <c r="A6098">
        <v>975824</v>
      </c>
      <c r="B6098">
        <v>232850</v>
      </c>
      <c r="C6098" t="s">
        <v>31606</v>
      </c>
      <c r="D6098" t="s">
        <v>31607</v>
      </c>
      <c r="F6098" t="s">
        <v>63</v>
      </c>
      <c r="G6098" t="s">
        <v>27</v>
      </c>
      <c r="H6098" t="s">
        <v>42345</v>
      </c>
      <c r="I6098" t="s">
        <v>42346</v>
      </c>
      <c r="J6098" t="s">
        <v>42347</v>
      </c>
      <c r="K6098">
        <v>44</v>
      </c>
      <c r="L6098" t="s">
        <v>1876</v>
      </c>
      <c r="N6098" t="s">
        <v>68</v>
      </c>
      <c r="O6098" t="s">
        <v>32</v>
      </c>
      <c r="P6098" t="s">
        <v>715</v>
      </c>
      <c r="Q6098" t="s">
        <v>33</v>
      </c>
      <c r="R6098" t="s">
        <v>34</v>
      </c>
      <c r="S6098" t="s">
        <v>31611</v>
      </c>
      <c r="T6098" t="s">
        <v>15256</v>
      </c>
      <c r="W6098" t="s">
        <v>1876</v>
      </c>
      <c r="X6098" t="s">
        <v>38</v>
      </c>
    </row>
    <row r="6099" spans="1:24" x14ac:dyDescent="0.3">
      <c r="A6099">
        <v>975825</v>
      </c>
      <c r="B6099" t="s">
        <v>42348</v>
      </c>
      <c r="C6099" t="s">
        <v>42349</v>
      </c>
      <c r="D6099" t="s">
        <v>42350</v>
      </c>
      <c r="E6099" t="s">
        <v>140</v>
      </c>
      <c r="F6099" t="s">
        <v>1324</v>
      </c>
      <c r="G6099" t="s">
        <v>43</v>
      </c>
      <c r="H6099" t="s">
        <v>42351</v>
      </c>
      <c r="I6099" t="s">
        <v>42352</v>
      </c>
      <c r="J6099" t="s">
        <v>42353</v>
      </c>
      <c r="K6099">
        <v>26</v>
      </c>
      <c r="N6099" t="s">
        <v>31</v>
      </c>
      <c r="O6099" t="s">
        <v>32</v>
      </c>
      <c r="Q6099" t="s">
        <v>33</v>
      </c>
      <c r="R6099" t="s">
        <v>34</v>
      </c>
      <c r="S6099" t="s">
        <v>42354</v>
      </c>
      <c r="W6099" t="s">
        <v>726</v>
      </c>
      <c r="X6099" t="s">
        <v>38</v>
      </c>
    </row>
    <row r="6100" spans="1:24" x14ac:dyDescent="0.3">
      <c r="A6100">
        <v>975826</v>
      </c>
      <c r="B6100">
        <v>194305</v>
      </c>
      <c r="C6100" t="s">
        <v>42355</v>
      </c>
      <c r="D6100" t="s">
        <v>42356</v>
      </c>
      <c r="F6100" t="s">
        <v>847</v>
      </c>
      <c r="G6100" t="s">
        <v>43</v>
      </c>
      <c r="H6100" t="s">
        <v>42357</v>
      </c>
      <c r="I6100" t="s">
        <v>42358</v>
      </c>
      <c r="J6100" t="s">
        <v>42359</v>
      </c>
      <c r="K6100">
        <v>273</v>
      </c>
      <c r="L6100" t="s">
        <v>42360</v>
      </c>
      <c r="N6100" t="s">
        <v>31</v>
      </c>
      <c r="O6100" t="s">
        <v>170</v>
      </c>
      <c r="Q6100" t="s">
        <v>33</v>
      </c>
      <c r="R6100" t="s">
        <v>34</v>
      </c>
      <c r="S6100" t="s">
        <v>39713</v>
      </c>
      <c r="W6100" t="s">
        <v>42361</v>
      </c>
      <c r="X6100" t="s">
        <v>38</v>
      </c>
    </row>
    <row r="6101" spans="1:24" x14ac:dyDescent="0.3">
      <c r="A6101">
        <v>975827</v>
      </c>
      <c r="B6101" t="s">
        <v>42362</v>
      </c>
      <c r="C6101" t="s">
        <v>42363</v>
      </c>
      <c r="D6101" t="s">
        <v>42364</v>
      </c>
      <c r="F6101" t="s">
        <v>92</v>
      </c>
      <c r="G6101" t="s">
        <v>43</v>
      </c>
      <c r="H6101" t="s">
        <v>42365</v>
      </c>
      <c r="I6101" t="s">
        <v>42366</v>
      </c>
      <c r="J6101" t="s">
        <v>42367</v>
      </c>
      <c r="K6101">
        <v>230</v>
      </c>
      <c r="L6101" t="s">
        <v>42360</v>
      </c>
      <c r="N6101" t="s">
        <v>31</v>
      </c>
      <c r="O6101" t="s">
        <v>170</v>
      </c>
      <c r="Q6101" t="s">
        <v>33</v>
      </c>
      <c r="R6101" t="s">
        <v>34</v>
      </c>
      <c r="S6101" t="s">
        <v>42368</v>
      </c>
      <c r="T6101" t="s">
        <v>29666</v>
      </c>
      <c r="W6101" t="s">
        <v>42369</v>
      </c>
      <c r="X6101" t="s">
        <v>38</v>
      </c>
    </row>
    <row r="6102" spans="1:24" x14ac:dyDescent="0.3">
      <c r="A6102">
        <v>975828</v>
      </c>
      <c r="B6102" t="s">
        <v>42370</v>
      </c>
      <c r="C6102" t="s">
        <v>42371</v>
      </c>
      <c r="D6102" t="s">
        <v>42372</v>
      </c>
      <c r="F6102" t="s">
        <v>738</v>
      </c>
      <c r="G6102" t="s">
        <v>43</v>
      </c>
      <c r="H6102" t="s">
        <v>42373</v>
      </c>
      <c r="J6102" t="s">
        <v>42374</v>
      </c>
      <c r="N6102" t="s">
        <v>31</v>
      </c>
      <c r="R6102" t="s">
        <v>78</v>
      </c>
      <c r="S6102" t="s">
        <v>42375</v>
      </c>
      <c r="W6102" t="s">
        <v>42376</v>
      </c>
    </row>
    <row r="6103" spans="1:24" x14ac:dyDescent="0.3">
      <c r="A6103">
        <v>975829</v>
      </c>
      <c r="B6103">
        <v>300554</v>
      </c>
      <c r="C6103" t="s">
        <v>27713</v>
      </c>
      <c r="D6103" t="s">
        <v>27714</v>
      </c>
      <c r="E6103" t="s">
        <v>195</v>
      </c>
      <c r="F6103" t="s">
        <v>1583</v>
      </c>
      <c r="G6103" t="s">
        <v>43</v>
      </c>
      <c r="H6103" t="s">
        <v>42377</v>
      </c>
      <c r="J6103" t="s">
        <v>42378</v>
      </c>
      <c r="N6103" t="s">
        <v>31</v>
      </c>
      <c r="R6103" t="s">
        <v>78</v>
      </c>
      <c r="S6103" t="s">
        <v>27718</v>
      </c>
      <c r="W6103" t="s">
        <v>22387</v>
      </c>
      <c r="X6103" t="s">
        <v>38</v>
      </c>
    </row>
    <row r="6104" spans="1:24" x14ac:dyDescent="0.3">
      <c r="A6104">
        <v>975830</v>
      </c>
      <c r="B6104" t="s">
        <v>42379</v>
      </c>
      <c r="C6104" t="s">
        <v>42380</v>
      </c>
      <c r="D6104" t="s">
        <v>42381</v>
      </c>
      <c r="E6104" t="s">
        <v>195</v>
      </c>
      <c r="F6104" t="s">
        <v>302</v>
      </c>
      <c r="G6104" t="s">
        <v>43</v>
      </c>
      <c r="H6104" t="s">
        <v>42382</v>
      </c>
      <c r="I6104" t="s">
        <v>42382</v>
      </c>
      <c r="J6104" t="s">
        <v>42383</v>
      </c>
      <c r="K6104">
        <v>0</v>
      </c>
      <c r="N6104" t="s">
        <v>31</v>
      </c>
      <c r="O6104" t="s">
        <v>1248</v>
      </c>
      <c r="Q6104" t="s">
        <v>119</v>
      </c>
      <c r="R6104" t="s">
        <v>120</v>
      </c>
      <c r="S6104" t="s">
        <v>42384</v>
      </c>
      <c r="T6104" t="s">
        <v>22993</v>
      </c>
      <c r="W6104" t="s">
        <v>2688</v>
      </c>
    </row>
    <row r="6105" spans="1:24" x14ac:dyDescent="0.3">
      <c r="A6105">
        <v>975831</v>
      </c>
      <c r="B6105" t="s">
        <v>23372</v>
      </c>
      <c r="C6105" t="s">
        <v>23373</v>
      </c>
      <c r="D6105" t="s">
        <v>23374</v>
      </c>
      <c r="F6105" t="s">
        <v>847</v>
      </c>
      <c r="G6105" t="s">
        <v>43</v>
      </c>
      <c r="H6105" t="s">
        <v>42342</v>
      </c>
      <c r="I6105" t="s">
        <v>42385</v>
      </c>
      <c r="J6105" t="s">
        <v>42386</v>
      </c>
      <c r="K6105">
        <v>170</v>
      </c>
      <c r="M6105" t="s">
        <v>42387</v>
      </c>
      <c r="N6105" t="s">
        <v>68</v>
      </c>
      <c r="O6105" t="s">
        <v>170</v>
      </c>
      <c r="P6105" t="s">
        <v>491</v>
      </c>
      <c r="Q6105" t="s">
        <v>33</v>
      </c>
      <c r="R6105" t="s">
        <v>34</v>
      </c>
      <c r="S6105" t="s">
        <v>23378</v>
      </c>
      <c r="T6105" t="s">
        <v>23379</v>
      </c>
      <c r="W6105" t="s">
        <v>42388</v>
      </c>
      <c r="X6105" t="s">
        <v>38</v>
      </c>
    </row>
    <row r="6106" spans="1:24" x14ac:dyDescent="0.3">
      <c r="A6106">
        <v>975832</v>
      </c>
      <c r="B6106" t="s">
        <v>42389</v>
      </c>
      <c r="C6106" t="s">
        <v>42390</v>
      </c>
      <c r="D6106" t="s">
        <v>42391</v>
      </c>
      <c r="F6106" t="s">
        <v>1350</v>
      </c>
      <c r="G6106" t="s">
        <v>43</v>
      </c>
      <c r="H6106" t="s">
        <v>42392</v>
      </c>
      <c r="I6106" t="s">
        <v>42393</v>
      </c>
      <c r="J6106" t="s">
        <v>42394</v>
      </c>
      <c r="K6106">
        <v>172</v>
      </c>
      <c r="L6106" t="s">
        <v>637</v>
      </c>
      <c r="N6106" t="s">
        <v>68</v>
      </c>
      <c r="O6106" t="s">
        <v>158</v>
      </c>
      <c r="P6106" t="s">
        <v>147</v>
      </c>
      <c r="Q6106" t="s">
        <v>33</v>
      </c>
      <c r="R6106" t="s">
        <v>34</v>
      </c>
      <c r="S6106" t="s">
        <v>42395</v>
      </c>
      <c r="T6106" t="s">
        <v>896</v>
      </c>
      <c r="W6106" t="s">
        <v>3587</v>
      </c>
      <c r="X6106" t="s">
        <v>38</v>
      </c>
    </row>
    <row r="6107" spans="1:24" x14ac:dyDescent="0.3">
      <c r="A6107">
        <v>975833</v>
      </c>
      <c r="B6107" t="s">
        <v>42396</v>
      </c>
      <c r="C6107" t="s">
        <v>42397</v>
      </c>
      <c r="D6107" t="s">
        <v>42398</v>
      </c>
      <c r="F6107" t="s">
        <v>485</v>
      </c>
      <c r="G6107" t="s">
        <v>43</v>
      </c>
      <c r="H6107" t="s">
        <v>42399</v>
      </c>
      <c r="I6107" t="s">
        <v>42400</v>
      </c>
      <c r="J6107" t="s">
        <v>42401</v>
      </c>
      <c r="K6107">
        <v>171</v>
      </c>
      <c r="L6107" t="s">
        <v>3560</v>
      </c>
      <c r="N6107" t="s">
        <v>68</v>
      </c>
      <c r="O6107" t="s">
        <v>158</v>
      </c>
      <c r="P6107" t="s">
        <v>577</v>
      </c>
      <c r="Q6107" t="s">
        <v>33</v>
      </c>
      <c r="R6107" t="s">
        <v>34</v>
      </c>
      <c r="S6107" t="s">
        <v>42402</v>
      </c>
      <c r="W6107" t="s">
        <v>42403</v>
      </c>
      <c r="X6107" t="s">
        <v>38</v>
      </c>
    </row>
    <row r="6108" spans="1:24" x14ac:dyDescent="0.3">
      <c r="A6108">
        <v>975834</v>
      </c>
      <c r="B6108">
        <v>336010</v>
      </c>
      <c r="C6108" t="s">
        <v>7119</v>
      </c>
      <c r="D6108" t="s">
        <v>7120</v>
      </c>
      <c r="E6108" t="s">
        <v>140</v>
      </c>
      <c r="F6108" t="s">
        <v>125</v>
      </c>
      <c r="G6108" t="s">
        <v>43</v>
      </c>
      <c r="H6108" t="s">
        <v>42404</v>
      </c>
      <c r="J6108" t="s">
        <v>42405</v>
      </c>
      <c r="N6108" t="s">
        <v>31</v>
      </c>
      <c r="R6108" t="s">
        <v>78</v>
      </c>
      <c r="S6108" t="s">
        <v>7125</v>
      </c>
      <c r="W6108" t="s">
        <v>3587</v>
      </c>
      <c r="X6108" t="s">
        <v>38</v>
      </c>
    </row>
    <row r="6109" spans="1:24" x14ac:dyDescent="0.3">
      <c r="A6109">
        <v>975835</v>
      </c>
      <c r="B6109">
        <v>311382</v>
      </c>
      <c r="C6109" t="s">
        <v>42406</v>
      </c>
      <c r="D6109" t="s">
        <v>42407</v>
      </c>
      <c r="E6109" t="s">
        <v>140</v>
      </c>
      <c r="F6109" t="s">
        <v>1001</v>
      </c>
      <c r="G6109" t="s">
        <v>27</v>
      </c>
      <c r="H6109" t="s">
        <v>42408</v>
      </c>
      <c r="I6109" t="s">
        <v>42409</v>
      </c>
      <c r="J6109" t="s">
        <v>42410</v>
      </c>
      <c r="K6109">
        <v>83</v>
      </c>
      <c r="M6109" t="s">
        <v>42411</v>
      </c>
      <c r="N6109" t="s">
        <v>31</v>
      </c>
      <c r="O6109" t="s">
        <v>1248</v>
      </c>
      <c r="Q6109" t="s">
        <v>33</v>
      </c>
      <c r="R6109" t="s">
        <v>34</v>
      </c>
      <c r="S6109" t="s">
        <v>42412</v>
      </c>
      <c r="T6109" t="s">
        <v>7722</v>
      </c>
      <c r="W6109" t="s">
        <v>42413</v>
      </c>
      <c r="X6109" t="s">
        <v>60</v>
      </c>
    </row>
    <row r="6110" spans="1:24" x14ac:dyDescent="0.3">
      <c r="A6110">
        <v>975836</v>
      </c>
      <c r="B6110">
        <v>287236</v>
      </c>
      <c r="C6110" t="s">
        <v>42414</v>
      </c>
      <c r="D6110" t="s">
        <v>42415</v>
      </c>
      <c r="F6110" t="s">
        <v>320</v>
      </c>
      <c r="G6110" t="s">
        <v>43</v>
      </c>
      <c r="H6110" t="s">
        <v>42416</v>
      </c>
      <c r="I6110" t="s">
        <v>42416</v>
      </c>
      <c r="J6110" t="s">
        <v>42417</v>
      </c>
      <c r="K6110">
        <v>0</v>
      </c>
      <c r="M6110" t="s">
        <v>42418</v>
      </c>
      <c r="N6110" t="s">
        <v>31</v>
      </c>
      <c r="O6110" t="s">
        <v>19705</v>
      </c>
      <c r="Q6110" t="s">
        <v>119</v>
      </c>
      <c r="R6110" t="s">
        <v>120</v>
      </c>
      <c r="S6110" t="s">
        <v>42419</v>
      </c>
      <c r="T6110" t="s">
        <v>42420</v>
      </c>
      <c r="W6110" t="s">
        <v>2688</v>
      </c>
    </row>
    <row r="6111" spans="1:24" x14ac:dyDescent="0.3">
      <c r="A6111">
        <v>975837</v>
      </c>
      <c r="B6111" t="s">
        <v>42421</v>
      </c>
      <c r="C6111" t="s">
        <v>42422</v>
      </c>
      <c r="D6111" t="s">
        <v>42423</v>
      </c>
      <c r="F6111" t="s">
        <v>562</v>
      </c>
      <c r="G6111" t="s">
        <v>27</v>
      </c>
      <c r="H6111" t="s">
        <v>42424</v>
      </c>
      <c r="I6111" t="s">
        <v>42424</v>
      </c>
      <c r="J6111" t="s">
        <v>42425</v>
      </c>
      <c r="K6111">
        <v>0</v>
      </c>
      <c r="M6111" t="s">
        <v>42426</v>
      </c>
      <c r="N6111" t="s">
        <v>31</v>
      </c>
      <c r="O6111" t="s">
        <v>170</v>
      </c>
      <c r="Q6111" t="s">
        <v>33</v>
      </c>
      <c r="R6111" t="s">
        <v>34</v>
      </c>
      <c r="S6111" t="s">
        <v>3328</v>
      </c>
      <c r="T6111" t="s">
        <v>6000</v>
      </c>
      <c r="W6111" t="s">
        <v>42427</v>
      </c>
    </row>
    <row r="6112" spans="1:24" x14ac:dyDescent="0.3">
      <c r="A6112">
        <v>975838</v>
      </c>
      <c r="B6112">
        <v>11886</v>
      </c>
      <c r="C6112" t="s">
        <v>40692</v>
      </c>
      <c r="D6112" t="s">
        <v>40693</v>
      </c>
      <c r="E6112" t="s">
        <v>195</v>
      </c>
      <c r="F6112" t="s">
        <v>1009</v>
      </c>
      <c r="G6112" t="s">
        <v>27</v>
      </c>
      <c r="H6112" t="s">
        <v>42428</v>
      </c>
      <c r="I6112" t="s">
        <v>42429</v>
      </c>
      <c r="J6112" t="s">
        <v>42430</v>
      </c>
      <c r="K6112">
        <v>134</v>
      </c>
      <c r="N6112" t="s">
        <v>31</v>
      </c>
      <c r="O6112" t="s">
        <v>158</v>
      </c>
      <c r="Q6112" t="s">
        <v>33</v>
      </c>
      <c r="R6112" t="s">
        <v>34</v>
      </c>
      <c r="S6112" t="s">
        <v>40697</v>
      </c>
      <c r="T6112" t="s">
        <v>2804</v>
      </c>
      <c r="W6112" t="s">
        <v>24200</v>
      </c>
      <c r="X6112" t="s">
        <v>38</v>
      </c>
    </row>
    <row r="6113" spans="1:24" x14ac:dyDescent="0.3">
      <c r="A6113">
        <v>975839</v>
      </c>
      <c r="B6113" t="s">
        <v>42431</v>
      </c>
      <c r="C6113" t="s">
        <v>42432</v>
      </c>
      <c r="D6113" t="s">
        <v>42433</v>
      </c>
      <c r="E6113" t="s">
        <v>195</v>
      </c>
      <c r="F6113" t="s">
        <v>630</v>
      </c>
      <c r="G6113" t="s">
        <v>27</v>
      </c>
      <c r="H6113" t="s">
        <v>42434</v>
      </c>
      <c r="J6113" t="s">
        <v>42435</v>
      </c>
      <c r="N6113" t="s">
        <v>31</v>
      </c>
      <c r="R6113" t="s">
        <v>78</v>
      </c>
      <c r="S6113" t="s">
        <v>42436</v>
      </c>
      <c r="W6113" t="s">
        <v>36698</v>
      </c>
      <c r="X6113" t="s">
        <v>38</v>
      </c>
    </row>
    <row r="6114" spans="1:24" x14ac:dyDescent="0.3">
      <c r="A6114">
        <v>975840</v>
      </c>
      <c r="B6114">
        <v>1874</v>
      </c>
      <c r="C6114" t="s">
        <v>42437</v>
      </c>
      <c r="D6114" t="s">
        <v>42438</v>
      </c>
      <c r="E6114" t="s">
        <v>185</v>
      </c>
      <c r="F6114" t="s">
        <v>485</v>
      </c>
      <c r="G6114" t="s">
        <v>43</v>
      </c>
      <c r="H6114" t="s">
        <v>42439</v>
      </c>
      <c r="I6114" t="s">
        <v>42440</v>
      </c>
      <c r="J6114" t="s">
        <v>42441</v>
      </c>
      <c r="K6114">
        <v>56</v>
      </c>
      <c r="N6114" t="s">
        <v>31</v>
      </c>
      <c r="O6114" t="s">
        <v>158</v>
      </c>
      <c r="Q6114" t="s">
        <v>33</v>
      </c>
      <c r="R6114" t="s">
        <v>34</v>
      </c>
      <c r="S6114" t="s">
        <v>42442</v>
      </c>
      <c r="T6114" t="s">
        <v>2443</v>
      </c>
      <c r="W6114" t="s">
        <v>42443</v>
      </c>
      <c r="X6114" t="s">
        <v>38</v>
      </c>
    </row>
    <row r="6115" spans="1:24" x14ac:dyDescent="0.3">
      <c r="A6115">
        <v>975841</v>
      </c>
      <c r="B6115">
        <v>309286</v>
      </c>
      <c r="C6115" t="s">
        <v>42444</v>
      </c>
      <c r="D6115" t="s">
        <v>42445</v>
      </c>
      <c r="F6115" t="s">
        <v>650</v>
      </c>
      <c r="G6115" t="s">
        <v>27</v>
      </c>
      <c r="H6115" t="s">
        <v>42446</v>
      </c>
      <c r="I6115" t="s">
        <v>42447</v>
      </c>
      <c r="J6115" t="s">
        <v>42448</v>
      </c>
      <c r="K6115">
        <v>43</v>
      </c>
      <c r="N6115" t="s">
        <v>31</v>
      </c>
      <c r="O6115" t="s">
        <v>158</v>
      </c>
      <c r="Q6115" t="s">
        <v>33</v>
      </c>
      <c r="R6115" t="s">
        <v>34</v>
      </c>
      <c r="S6115" t="s">
        <v>42449</v>
      </c>
      <c r="T6115" t="s">
        <v>17442</v>
      </c>
      <c r="W6115" t="s">
        <v>42450</v>
      </c>
      <c r="X6115" t="s">
        <v>38</v>
      </c>
    </row>
    <row r="6116" spans="1:24" x14ac:dyDescent="0.3">
      <c r="A6116">
        <v>975842</v>
      </c>
      <c r="B6116" t="s">
        <v>42451</v>
      </c>
      <c r="C6116" t="s">
        <v>42452</v>
      </c>
      <c r="D6116" t="s">
        <v>42453</v>
      </c>
      <c r="E6116" t="s">
        <v>2632</v>
      </c>
      <c r="F6116" t="s">
        <v>441</v>
      </c>
      <c r="G6116" t="s">
        <v>43</v>
      </c>
      <c r="H6116" t="s">
        <v>42454</v>
      </c>
      <c r="I6116" t="s">
        <v>42455</v>
      </c>
      <c r="J6116" t="s">
        <v>42456</v>
      </c>
      <c r="K6116">
        <v>21</v>
      </c>
      <c r="M6116" t="s">
        <v>9713</v>
      </c>
      <c r="N6116" t="s">
        <v>31</v>
      </c>
      <c r="O6116" t="s">
        <v>19705</v>
      </c>
      <c r="Q6116" t="s">
        <v>33</v>
      </c>
      <c r="R6116" t="s">
        <v>34</v>
      </c>
      <c r="S6116" t="s">
        <v>42457</v>
      </c>
      <c r="T6116" t="s">
        <v>42458</v>
      </c>
      <c r="W6116" t="s">
        <v>42459</v>
      </c>
      <c r="X6116" t="s">
        <v>60</v>
      </c>
    </row>
    <row r="6117" spans="1:24" x14ac:dyDescent="0.3">
      <c r="A6117">
        <v>975843</v>
      </c>
      <c r="B6117">
        <v>13408</v>
      </c>
      <c r="C6117" t="s">
        <v>42460</v>
      </c>
      <c r="D6117" t="s">
        <v>42461</v>
      </c>
      <c r="E6117" t="s">
        <v>364</v>
      </c>
      <c r="F6117" t="s">
        <v>630</v>
      </c>
      <c r="G6117" t="s">
        <v>43</v>
      </c>
      <c r="H6117" t="s">
        <v>42462</v>
      </c>
      <c r="I6117" t="s">
        <v>42463</v>
      </c>
      <c r="J6117" t="s">
        <v>42464</v>
      </c>
      <c r="K6117">
        <v>41</v>
      </c>
      <c r="N6117" t="s">
        <v>31</v>
      </c>
      <c r="O6117" t="s">
        <v>158</v>
      </c>
      <c r="Q6117" t="s">
        <v>33</v>
      </c>
      <c r="R6117" t="s">
        <v>34</v>
      </c>
      <c r="S6117" t="s">
        <v>42465</v>
      </c>
      <c r="W6117" t="s">
        <v>42466</v>
      </c>
      <c r="X6117" t="s">
        <v>38</v>
      </c>
    </row>
    <row r="6118" spans="1:24" x14ac:dyDescent="0.3">
      <c r="A6118">
        <v>975844</v>
      </c>
      <c r="B6118" t="s">
        <v>42467</v>
      </c>
      <c r="C6118" t="s">
        <v>42468</v>
      </c>
      <c r="D6118" t="s">
        <v>42469</v>
      </c>
      <c r="E6118" t="s">
        <v>195</v>
      </c>
      <c r="F6118" t="s">
        <v>1448</v>
      </c>
      <c r="G6118" t="s">
        <v>43</v>
      </c>
      <c r="H6118" t="s">
        <v>42470</v>
      </c>
      <c r="I6118" t="s">
        <v>42471</v>
      </c>
      <c r="J6118" t="s">
        <v>42472</v>
      </c>
      <c r="K6118">
        <v>39</v>
      </c>
      <c r="N6118" t="s">
        <v>31</v>
      </c>
      <c r="O6118" t="s">
        <v>158</v>
      </c>
      <c r="Q6118" t="s">
        <v>33</v>
      </c>
      <c r="R6118" t="s">
        <v>34</v>
      </c>
      <c r="S6118" t="s">
        <v>42473</v>
      </c>
      <c r="T6118" t="s">
        <v>42474</v>
      </c>
      <c r="W6118" t="s">
        <v>42475</v>
      </c>
      <c r="X6118" t="s">
        <v>38</v>
      </c>
    </row>
    <row r="6119" spans="1:24" x14ac:dyDescent="0.3">
      <c r="A6119">
        <v>975845</v>
      </c>
      <c r="B6119" t="s">
        <v>42476</v>
      </c>
      <c r="C6119" t="s">
        <v>42477</v>
      </c>
      <c r="D6119" t="s">
        <v>42478</v>
      </c>
      <c r="E6119" t="s">
        <v>195</v>
      </c>
      <c r="F6119" t="s">
        <v>2210</v>
      </c>
      <c r="G6119" t="s">
        <v>27</v>
      </c>
      <c r="H6119" t="s">
        <v>42479</v>
      </c>
      <c r="I6119" t="s">
        <v>42480</v>
      </c>
      <c r="J6119" t="s">
        <v>42481</v>
      </c>
      <c r="K6119">
        <v>48</v>
      </c>
      <c r="M6119" t="s">
        <v>42482</v>
      </c>
      <c r="N6119" t="s">
        <v>31</v>
      </c>
      <c r="O6119" t="s">
        <v>170</v>
      </c>
      <c r="Q6119" t="s">
        <v>33</v>
      </c>
      <c r="R6119" t="s">
        <v>34</v>
      </c>
      <c r="S6119" t="s">
        <v>42483</v>
      </c>
      <c r="W6119" t="s">
        <v>42484</v>
      </c>
      <c r="X6119" t="s">
        <v>38</v>
      </c>
    </row>
    <row r="6120" spans="1:24" x14ac:dyDescent="0.3">
      <c r="A6120">
        <v>975847</v>
      </c>
      <c r="B6120" t="s">
        <v>42485</v>
      </c>
      <c r="C6120" t="s">
        <v>42486</v>
      </c>
      <c r="D6120" t="s">
        <v>42487</v>
      </c>
      <c r="F6120" t="s">
        <v>1911</v>
      </c>
      <c r="G6120" t="s">
        <v>27</v>
      </c>
      <c r="H6120" t="s">
        <v>42488</v>
      </c>
      <c r="I6120" t="s">
        <v>42489</v>
      </c>
      <c r="J6120" t="s">
        <v>42490</v>
      </c>
      <c r="K6120">
        <v>119</v>
      </c>
      <c r="L6120" t="s">
        <v>42491</v>
      </c>
      <c r="N6120" t="s">
        <v>31</v>
      </c>
      <c r="O6120" t="s">
        <v>170</v>
      </c>
      <c r="Q6120" t="s">
        <v>33</v>
      </c>
      <c r="R6120" t="s">
        <v>34</v>
      </c>
      <c r="S6120" t="s">
        <v>42492</v>
      </c>
      <c r="W6120" t="s">
        <v>42493</v>
      </c>
      <c r="X6120" t="s">
        <v>38</v>
      </c>
    </row>
    <row r="6121" spans="1:24" x14ac:dyDescent="0.3">
      <c r="A6121">
        <v>975850</v>
      </c>
      <c r="B6121">
        <v>212108</v>
      </c>
      <c r="C6121" t="s">
        <v>27822</v>
      </c>
      <c r="D6121" t="s">
        <v>27823</v>
      </c>
      <c r="E6121" t="s">
        <v>364</v>
      </c>
      <c r="F6121" t="s">
        <v>787</v>
      </c>
      <c r="G6121" t="s">
        <v>43</v>
      </c>
      <c r="H6121" t="s">
        <v>42494</v>
      </c>
      <c r="I6121" t="s">
        <v>42495</v>
      </c>
      <c r="J6121" t="s">
        <v>42496</v>
      </c>
      <c r="K6121">
        <v>76</v>
      </c>
      <c r="L6121" t="s">
        <v>637</v>
      </c>
      <c r="N6121" t="s">
        <v>31</v>
      </c>
      <c r="O6121" t="s">
        <v>2584</v>
      </c>
      <c r="Q6121" t="s">
        <v>33</v>
      </c>
      <c r="R6121" t="s">
        <v>34</v>
      </c>
      <c r="S6121" t="s">
        <v>27828</v>
      </c>
      <c r="W6121" t="s">
        <v>42497</v>
      </c>
      <c r="X6121" t="s">
        <v>38</v>
      </c>
    </row>
    <row r="6122" spans="1:24" x14ac:dyDescent="0.3">
      <c r="A6122">
        <v>975851</v>
      </c>
      <c r="B6122">
        <v>226842</v>
      </c>
      <c r="C6122" t="s">
        <v>42498</v>
      </c>
      <c r="D6122" t="s">
        <v>42499</v>
      </c>
      <c r="F6122" t="s">
        <v>219</v>
      </c>
      <c r="G6122" t="s">
        <v>43</v>
      </c>
      <c r="H6122" t="s">
        <v>42500</v>
      </c>
      <c r="I6122" t="s">
        <v>42501</v>
      </c>
      <c r="J6122" t="s">
        <v>42502</v>
      </c>
      <c r="K6122">
        <v>67</v>
      </c>
      <c r="N6122" t="s">
        <v>31</v>
      </c>
      <c r="O6122" t="s">
        <v>158</v>
      </c>
      <c r="Q6122" t="s">
        <v>33</v>
      </c>
      <c r="R6122" t="s">
        <v>34</v>
      </c>
      <c r="S6122" t="s">
        <v>42503</v>
      </c>
      <c r="W6122" t="s">
        <v>28428</v>
      </c>
      <c r="X6122" t="s">
        <v>38</v>
      </c>
    </row>
    <row r="6123" spans="1:24" x14ac:dyDescent="0.3">
      <c r="A6123">
        <v>975852</v>
      </c>
      <c r="B6123" t="s">
        <v>42504</v>
      </c>
      <c r="C6123" t="s">
        <v>42505</v>
      </c>
      <c r="D6123" t="s">
        <v>42506</v>
      </c>
      <c r="F6123" t="s">
        <v>112</v>
      </c>
      <c r="G6123" t="s">
        <v>27</v>
      </c>
      <c r="H6123" t="s">
        <v>42507</v>
      </c>
      <c r="I6123" t="s">
        <v>42508</v>
      </c>
      <c r="J6123" t="s">
        <v>42509</v>
      </c>
      <c r="K6123">
        <v>17</v>
      </c>
      <c r="M6123" t="s">
        <v>42510</v>
      </c>
      <c r="N6123" t="s">
        <v>31</v>
      </c>
      <c r="O6123" t="s">
        <v>170</v>
      </c>
      <c r="Q6123" t="s">
        <v>33</v>
      </c>
      <c r="R6123" t="s">
        <v>34</v>
      </c>
      <c r="S6123" t="s">
        <v>42511</v>
      </c>
      <c r="T6123" t="s">
        <v>540</v>
      </c>
      <c r="W6123" t="s">
        <v>42512</v>
      </c>
      <c r="X6123" t="s">
        <v>60</v>
      </c>
    </row>
    <row r="6124" spans="1:24" x14ac:dyDescent="0.3">
      <c r="A6124">
        <v>975853</v>
      </c>
      <c r="B6124" t="s">
        <v>40363</v>
      </c>
      <c r="C6124" t="s">
        <v>40364</v>
      </c>
      <c r="D6124" t="s">
        <v>40365</v>
      </c>
      <c r="F6124" t="s">
        <v>970</v>
      </c>
      <c r="G6124" t="s">
        <v>27</v>
      </c>
      <c r="H6124" t="s">
        <v>42513</v>
      </c>
      <c r="I6124" t="s">
        <v>42514</v>
      </c>
      <c r="J6124" t="s">
        <v>42515</v>
      </c>
      <c r="K6124">
        <v>43</v>
      </c>
      <c r="N6124" t="s">
        <v>31</v>
      </c>
      <c r="O6124" t="s">
        <v>158</v>
      </c>
      <c r="Q6124" t="s">
        <v>33</v>
      </c>
      <c r="R6124" t="s">
        <v>34</v>
      </c>
      <c r="S6124" t="s">
        <v>40369</v>
      </c>
      <c r="W6124" t="s">
        <v>42516</v>
      </c>
      <c r="X6124" t="s">
        <v>38</v>
      </c>
    </row>
    <row r="6125" spans="1:24" x14ac:dyDescent="0.3">
      <c r="A6125">
        <v>975854</v>
      </c>
      <c r="B6125" t="s">
        <v>30992</v>
      </c>
      <c r="C6125" t="s">
        <v>30993</v>
      </c>
      <c r="D6125" t="s">
        <v>30994</v>
      </c>
      <c r="E6125" t="s">
        <v>195</v>
      </c>
      <c r="F6125" t="s">
        <v>572</v>
      </c>
      <c r="G6125" t="s">
        <v>43</v>
      </c>
      <c r="H6125" t="s">
        <v>42517</v>
      </c>
      <c r="I6125" t="s">
        <v>42518</v>
      </c>
      <c r="J6125" t="s">
        <v>42519</v>
      </c>
      <c r="K6125">
        <v>35</v>
      </c>
      <c r="M6125" t="s">
        <v>42520</v>
      </c>
      <c r="N6125" t="s">
        <v>31</v>
      </c>
      <c r="O6125" t="s">
        <v>170</v>
      </c>
      <c r="Q6125" t="s">
        <v>33</v>
      </c>
      <c r="R6125" t="s">
        <v>34</v>
      </c>
      <c r="S6125" t="s">
        <v>30998</v>
      </c>
      <c r="W6125" t="s">
        <v>42521</v>
      </c>
      <c r="X6125" t="s">
        <v>38</v>
      </c>
    </row>
    <row r="6126" spans="1:24" x14ac:dyDescent="0.3">
      <c r="A6126">
        <v>975855</v>
      </c>
      <c r="B6126">
        <v>238441</v>
      </c>
      <c r="C6126" t="s">
        <v>16791</v>
      </c>
      <c r="D6126" t="s">
        <v>16792</v>
      </c>
      <c r="F6126" t="s">
        <v>630</v>
      </c>
      <c r="G6126" t="s">
        <v>27</v>
      </c>
      <c r="H6126" t="s">
        <v>42522</v>
      </c>
      <c r="I6126" t="s">
        <v>42523</v>
      </c>
      <c r="J6126" t="s">
        <v>42524</v>
      </c>
      <c r="K6126">
        <v>24</v>
      </c>
      <c r="L6126" t="s">
        <v>42525</v>
      </c>
      <c r="N6126" t="s">
        <v>31</v>
      </c>
      <c r="O6126" t="s">
        <v>170</v>
      </c>
      <c r="Q6126" t="s">
        <v>33</v>
      </c>
      <c r="R6126" t="s">
        <v>34</v>
      </c>
      <c r="S6126" t="s">
        <v>16796</v>
      </c>
      <c r="W6126" t="s">
        <v>42526</v>
      </c>
      <c r="X6126" t="s">
        <v>38</v>
      </c>
    </row>
    <row r="6127" spans="1:24" x14ac:dyDescent="0.3">
      <c r="A6127">
        <v>975856</v>
      </c>
      <c r="B6127" t="s">
        <v>42527</v>
      </c>
      <c r="C6127" t="s">
        <v>42528</v>
      </c>
      <c r="D6127" t="s">
        <v>42529</v>
      </c>
      <c r="F6127" t="s">
        <v>26</v>
      </c>
      <c r="G6127" t="s">
        <v>43</v>
      </c>
      <c r="H6127" t="s">
        <v>42530</v>
      </c>
      <c r="I6127" t="s">
        <v>42531</v>
      </c>
      <c r="J6127" t="s">
        <v>42532</v>
      </c>
      <c r="K6127">
        <v>39</v>
      </c>
      <c r="N6127" t="s">
        <v>31</v>
      </c>
      <c r="O6127" t="s">
        <v>158</v>
      </c>
      <c r="Q6127" t="s">
        <v>33</v>
      </c>
      <c r="R6127" t="s">
        <v>34</v>
      </c>
      <c r="S6127" t="s">
        <v>42533</v>
      </c>
      <c r="T6127" t="s">
        <v>36</v>
      </c>
      <c r="W6127" t="s">
        <v>42534</v>
      </c>
      <c r="X6127" t="s">
        <v>38</v>
      </c>
    </row>
    <row r="6128" spans="1:24" x14ac:dyDescent="0.3">
      <c r="A6128">
        <v>975857</v>
      </c>
      <c r="B6128" t="s">
        <v>42535</v>
      </c>
      <c r="C6128" t="s">
        <v>42536</v>
      </c>
      <c r="D6128" t="s">
        <v>42537</v>
      </c>
      <c r="F6128" t="s">
        <v>507</v>
      </c>
      <c r="G6128" t="s">
        <v>27</v>
      </c>
      <c r="H6128" t="s">
        <v>42538</v>
      </c>
      <c r="I6128" t="s">
        <v>42539</v>
      </c>
      <c r="J6128" t="s">
        <v>42540</v>
      </c>
      <c r="K6128">
        <v>38</v>
      </c>
      <c r="M6128" t="s">
        <v>25435</v>
      </c>
      <c r="N6128" t="s">
        <v>31</v>
      </c>
      <c r="O6128" t="s">
        <v>170</v>
      </c>
      <c r="Q6128" t="s">
        <v>33</v>
      </c>
      <c r="R6128" t="s">
        <v>34</v>
      </c>
      <c r="S6128" t="s">
        <v>42541</v>
      </c>
      <c r="T6128" t="s">
        <v>32771</v>
      </c>
      <c r="W6128" t="s">
        <v>42542</v>
      </c>
      <c r="X6128" t="s">
        <v>38</v>
      </c>
    </row>
    <row r="6129" spans="1:24" x14ac:dyDescent="0.3">
      <c r="A6129">
        <v>975859</v>
      </c>
      <c r="B6129" t="s">
        <v>42543</v>
      </c>
      <c r="C6129" t="s">
        <v>42544</v>
      </c>
      <c r="D6129" t="s">
        <v>42545</v>
      </c>
      <c r="E6129" t="s">
        <v>195</v>
      </c>
      <c r="F6129" t="s">
        <v>6221</v>
      </c>
      <c r="G6129" t="s">
        <v>27</v>
      </c>
      <c r="H6129" t="s">
        <v>42546</v>
      </c>
      <c r="I6129" t="s">
        <v>42547</v>
      </c>
      <c r="J6129" t="s">
        <v>42548</v>
      </c>
      <c r="K6129">
        <v>34</v>
      </c>
      <c r="M6129" t="s">
        <v>42549</v>
      </c>
      <c r="N6129" t="s">
        <v>31</v>
      </c>
      <c r="O6129" t="s">
        <v>170</v>
      </c>
      <c r="Q6129" t="s">
        <v>33</v>
      </c>
      <c r="R6129" t="s">
        <v>34</v>
      </c>
      <c r="S6129" t="s">
        <v>42550</v>
      </c>
      <c r="W6129" t="s">
        <v>42551</v>
      </c>
      <c r="X6129" t="s">
        <v>38</v>
      </c>
    </row>
    <row r="6130" spans="1:24" x14ac:dyDescent="0.3">
      <c r="A6130">
        <v>975860</v>
      </c>
      <c r="B6130">
        <v>335618</v>
      </c>
      <c r="C6130" t="s">
        <v>5730</v>
      </c>
      <c r="D6130" t="s">
        <v>5731</v>
      </c>
      <c r="F6130" t="s">
        <v>603</v>
      </c>
      <c r="G6130" t="s">
        <v>43</v>
      </c>
      <c r="H6130" t="s">
        <v>42552</v>
      </c>
      <c r="I6130" t="s">
        <v>42553</v>
      </c>
      <c r="J6130" t="s">
        <v>42554</v>
      </c>
      <c r="K6130">
        <v>56</v>
      </c>
      <c r="N6130" t="s">
        <v>31</v>
      </c>
      <c r="O6130" t="s">
        <v>158</v>
      </c>
      <c r="Q6130" t="s">
        <v>33</v>
      </c>
      <c r="R6130" t="s">
        <v>34</v>
      </c>
      <c r="S6130" t="s">
        <v>5734</v>
      </c>
      <c r="W6130" t="s">
        <v>42555</v>
      </c>
    </row>
    <row r="6131" spans="1:24" x14ac:dyDescent="0.3">
      <c r="A6131">
        <v>975861</v>
      </c>
      <c r="B6131" t="s">
        <v>42556</v>
      </c>
      <c r="C6131" t="s">
        <v>42557</v>
      </c>
      <c r="D6131" t="s">
        <v>42558</v>
      </c>
      <c r="E6131" t="s">
        <v>185</v>
      </c>
      <c r="F6131" t="s">
        <v>685</v>
      </c>
      <c r="G6131" t="s">
        <v>43</v>
      </c>
      <c r="H6131" t="s">
        <v>42559</v>
      </c>
      <c r="I6131" t="s">
        <v>42560</v>
      </c>
      <c r="J6131" t="s">
        <v>42561</v>
      </c>
      <c r="K6131">
        <v>46</v>
      </c>
      <c r="L6131" t="s">
        <v>16443</v>
      </c>
      <c r="N6131" t="s">
        <v>31</v>
      </c>
      <c r="O6131" t="s">
        <v>3576</v>
      </c>
      <c r="Q6131" t="s">
        <v>33</v>
      </c>
      <c r="R6131" t="s">
        <v>34</v>
      </c>
      <c r="S6131" t="s">
        <v>42562</v>
      </c>
      <c r="T6131" t="s">
        <v>3849</v>
      </c>
      <c r="W6131" t="s">
        <v>42563</v>
      </c>
      <c r="X6131" t="s">
        <v>38</v>
      </c>
    </row>
    <row r="6132" spans="1:24" x14ac:dyDescent="0.3">
      <c r="A6132">
        <v>975862</v>
      </c>
      <c r="B6132" t="s">
        <v>42564</v>
      </c>
      <c r="C6132" t="s">
        <v>42565</v>
      </c>
      <c r="D6132" t="s">
        <v>42566</v>
      </c>
      <c r="F6132" t="s">
        <v>320</v>
      </c>
      <c r="G6132" t="s">
        <v>43</v>
      </c>
      <c r="H6132" t="s">
        <v>42524</v>
      </c>
      <c r="I6132" t="s">
        <v>42567</v>
      </c>
      <c r="J6132" t="s">
        <v>42568</v>
      </c>
      <c r="K6132">
        <v>63</v>
      </c>
      <c r="L6132" t="s">
        <v>17035</v>
      </c>
      <c r="N6132" t="s">
        <v>31</v>
      </c>
      <c r="O6132" t="s">
        <v>3576</v>
      </c>
      <c r="Q6132" t="s">
        <v>33</v>
      </c>
      <c r="R6132" t="s">
        <v>34</v>
      </c>
      <c r="S6132" t="s">
        <v>42569</v>
      </c>
      <c r="W6132" t="s">
        <v>42570</v>
      </c>
      <c r="X6132" t="s">
        <v>38</v>
      </c>
    </row>
    <row r="6133" spans="1:24" x14ac:dyDescent="0.3">
      <c r="A6133">
        <v>975864</v>
      </c>
      <c r="B6133" t="s">
        <v>42571</v>
      </c>
      <c r="C6133" t="s">
        <v>42572</v>
      </c>
      <c r="D6133" t="s">
        <v>42573</v>
      </c>
      <c r="F6133" t="s">
        <v>84</v>
      </c>
      <c r="G6133" t="s">
        <v>27</v>
      </c>
      <c r="H6133" t="s">
        <v>42574</v>
      </c>
      <c r="I6133" t="s">
        <v>42575</v>
      </c>
      <c r="J6133" t="s">
        <v>42576</v>
      </c>
      <c r="K6133">
        <v>61</v>
      </c>
      <c r="L6133" t="s">
        <v>3389</v>
      </c>
      <c r="N6133" t="s">
        <v>31</v>
      </c>
      <c r="O6133" t="s">
        <v>2584</v>
      </c>
      <c r="Q6133" t="s">
        <v>33</v>
      </c>
      <c r="R6133" t="s">
        <v>34</v>
      </c>
      <c r="S6133" t="s">
        <v>42577</v>
      </c>
      <c r="T6133" t="s">
        <v>265</v>
      </c>
      <c r="W6133" t="s">
        <v>42578</v>
      </c>
      <c r="X6133" t="s">
        <v>38</v>
      </c>
    </row>
    <row r="6134" spans="1:24" x14ac:dyDescent="0.3">
      <c r="A6134">
        <v>975865</v>
      </c>
      <c r="B6134" t="s">
        <v>42579</v>
      </c>
      <c r="C6134" t="s">
        <v>42580</v>
      </c>
      <c r="D6134" t="s">
        <v>42581</v>
      </c>
      <c r="E6134" t="s">
        <v>2001</v>
      </c>
      <c r="F6134" t="s">
        <v>42</v>
      </c>
      <c r="G6134" t="s">
        <v>43</v>
      </c>
      <c r="H6134" t="s">
        <v>42582</v>
      </c>
      <c r="I6134" t="s">
        <v>42583</v>
      </c>
      <c r="J6134" t="s">
        <v>42584</v>
      </c>
      <c r="K6134">
        <v>66</v>
      </c>
      <c r="L6134" t="s">
        <v>42585</v>
      </c>
      <c r="N6134" t="s">
        <v>31</v>
      </c>
      <c r="O6134" t="s">
        <v>2584</v>
      </c>
      <c r="Q6134" t="s">
        <v>33</v>
      </c>
      <c r="R6134" t="s">
        <v>34</v>
      </c>
      <c r="S6134" t="s">
        <v>42586</v>
      </c>
      <c r="T6134" t="s">
        <v>3621</v>
      </c>
      <c r="W6134" t="s">
        <v>42587</v>
      </c>
      <c r="X6134" t="s">
        <v>38</v>
      </c>
    </row>
    <row r="6135" spans="1:24" x14ac:dyDescent="0.3">
      <c r="A6135">
        <v>975866</v>
      </c>
      <c r="B6135">
        <v>40573</v>
      </c>
      <c r="C6135" t="s">
        <v>42588</v>
      </c>
      <c r="D6135" t="s">
        <v>42589</v>
      </c>
      <c r="E6135" t="s">
        <v>195</v>
      </c>
      <c r="F6135" t="s">
        <v>153</v>
      </c>
      <c r="G6135" t="s">
        <v>27</v>
      </c>
      <c r="H6135" t="s">
        <v>42590</v>
      </c>
      <c r="I6135" t="s">
        <v>42591</v>
      </c>
      <c r="J6135" t="s">
        <v>42592</v>
      </c>
      <c r="K6135">
        <v>75</v>
      </c>
      <c r="L6135" t="s">
        <v>3654</v>
      </c>
      <c r="N6135" t="s">
        <v>31</v>
      </c>
      <c r="O6135" t="s">
        <v>3576</v>
      </c>
      <c r="Q6135" t="s">
        <v>33</v>
      </c>
      <c r="R6135" t="s">
        <v>34</v>
      </c>
      <c r="S6135" t="s">
        <v>42593</v>
      </c>
      <c r="W6135" t="s">
        <v>42594</v>
      </c>
      <c r="X6135" t="s">
        <v>38</v>
      </c>
    </row>
    <row r="6136" spans="1:24" x14ac:dyDescent="0.3">
      <c r="A6136">
        <v>975868</v>
      </c>
      <c r="B6136" t="s">
        <v>42595</v>
      </c>
      <c r="C6136" t="s">
        <v>42596</v>
      </c>
      <c r="D6136" t="s">
        <v>42597</v>
      </c>
      <c r="F6136" t="s">
        <v>6865</v>
      </c>
      <c r="G6136" t="s">
        <v>43</v>
      </c>
      <c r="H6136" t="s">
        <v>42456</v>
      </c>
      <c r="I6136" t="s">
        <v>42598</v>
      </c>
      <c r="J6136" t="s">
        <v>42599</v>
      </c>
      <c r="K6136">
        <v>77</v>
      </c>
      <c r="L6136" t="s">
        <v>3886</v>
      </c>
      <c r="N6136" t="s">
        <v>31</v>
      </c>
      <c r="O6136" t="s">
        <v>3576</v>
      </c>
      <c r="Q6136" t="s">
        <v>33</v>
      </c>
      <c r="R6136" t="s">
        <v>34</v>
      </c>
      <c r="S6136" t="s">
        <v>87</v>
      </c>
      <c r="W6136" t="s">
        <v>42600</v>
      </c>
      <c r="X6136" t="s">
        <v>38</v>
      </c>
    </row>
    <row r="6137" spans="1:24" x14ac:dyDescent="0.3">
      <c r="A6137">
        <v>975869</v>
      </c>
      <c r="B6137">
        <v>337107</v>
      </c>
      <c r="C6137" t="s">
        <v>42601</v>
      </c>
      <c r="D6137" t="s">
        <v>42602</v>
      </c>
      <c r="F6137" t="s">
        <v>165</v>
      </c>
      <c r="G6137" t="s">
        <v>43</v>
      </c>
      <c r="H6137" t="s">
        <v>42603</v>
      </c>
      <c r="I6137" t="s">
        <v>42604</v>
      </c>
      <c r="J6137" t="s">
        <v>42605</v>
      </c>
      <c r="K6137">
        <v>34</v>
      </c>
      <c r="M6137" t="s">
        <v>42606</v>
      </c>
      <c r="N6137" t="s">
        <v>31</v>
      </c>
      <c r="O6137" t="s">
        <v>170</v>
      </c>
      <c r="Q6137" t="s">
        <v>33</v>
      </c>
      <c r="R6137" t="s">
        <v>34</v>
      </c>
      <c r="S6137" t="s">
        <v>42607</v>
      </c>
      <c r="W6137" t="s">
        <v>42608</v>
      </c>
      <c r="X6137" t="s">
        <v>60</v>
      </c>
    </row>
    <row r="6138" spans="1:24" x14ac:dyDescent="0.3">
      <c r="A6138">
        <v>975871</v>
      </c>
      <c r="B6138">
        <v>279446</v>
      </c>
      <c r="C6138" t="s">
        <v>42609</v>
      </c>
      <c r="D6138" t="s">
        <v>42610</v>
      </c>
      <c r="F6138" t="s">
        <v>281</v>
      </c>
      <c r="G6138" t="s">
        <v>27</v>
      </c>
      <c r="H6138" t="s">
        <v>42611</v>
      </c>
      <c r="I6138" t="s">
        <v>42612</v>
      </c>
      <c r="J6138" t="s">
        <v>42613</v>
      </c>
      <c r="K6138">
        <v>68</v>
      </c>
      <c r="L6138" t="s">
        <v>576</v>
      </c>
      <c r="N6138" t="s">
        <v>31</v>
      </c>
      <c r="O6138" t="s">
        <v>2584</v>
      </c>
      <c r="Q6138" t="s">
        <v>33</v>
      </c>
      <c r="R6138" t="s">
        <v>34</v>
      </c>
      <c r="S6138" t="s">
        <v>42614</v>
      </c>
      <c r="W6138" t="s">
        <v>42615</v>
      </c>
      <c r="X6138" t="s">
        <v>38</v>
      </c>
    </row>
    <row r="6139" spans="1:24" x14ac:dyDescent="0.3">
      <c r="A6139">
        <v>975872</v>
      </c>
      <c r="B6139" t="s">
        <v>42616</v>
      </c>
      <c r="C6139" t="s">
        <v>42617</v>
      </c>
      <c r="D6139" t="s">
        <v>42618</v>
      </c>
      <c r="E6139" t="s">
        <v>3529</v>
      </c>
      <c r="F6139" t="s">
        <v>141</v>
      </c>
      <c r="G6139" t="s">
        <v>27</v>
      </c>
      <c r="H6139" t="s">
        <v>42619</v>
      </c>
      <c r="I6139" t="s">
        <v>42619</v>
      </c>
      <c r="J6139" t="s">
        <v>42620</v>
      </c>
      <c r="K6139">
        <v>0</v>
      </c>
      <c r="N6139" t="s">
        <v>31</v>
      </c>
      <c r="O6139" t="s">
        <v>1248</v>
      </c>
      <c r="Q6139" t="s">
        <v>119</v>
      </c>
      <c r="R6139" t="s">
        <v>120</v>
      </c>
      <c r="S6139" t="s">
        <v>42621</v>
      </c>
      <c r="T6139" t="s">
        <v>1345</v>
      </c>
      <c r="W6139" t="s">
        <v>2688</v>
      </c>
    </row>
    <row r="6140" spans="1:24" x14ac:dyDescent="0.3">
      <c r="A6140">
        <v>975873</v>
      </c>
      <c r="B6140" t="s">
        <v>42622</v>
      </c>
      <c r="C6140" t="s">
        <v>42623</v>
      </c>
      <c r="D6140" t="s">
        <v>42624</v>
      </c>
      <c r="E6140" t="s">
        <v>195</v>
      </c>
      <c r="F6140" t="s">
        <v>1610</v>
      </c>
      <c r="G6140" t="s">
        <v>43</v>
      </c>
      <c r="H6140" t="s">
        <v>42625</v>
      </c>
      <c r="I6140" t="s">
        <v>42626</v>
      </c>
      <c r="J6140" t="s">
        <v>42627</v>
      </c>
      <c r="K6140">
        <v>43</v>
      </c>
      <c r="L6140" t="s">
        <v>42628</v>
      </c>
      <c r="N6140" t="s">
        <v>31</v>
      </c>
      <c r="O6140" t="s">
        <v>2584</v>
      </c>
      <c r="Q6140" t="s">
        <v>33</v>
      </c>
      <c r="R6140" t="s">
        <v>34</v>
      </c>
      <c r="S6140" t="s">
        <v>42629</v>
      </c>
      <c r="T6140" t="s">
        <v>1132</v>
      </c>
      <c r="W6140" t="s">
        <v>42630</v>
      </c>
      <c r="X6140" t="s">
        <v>38</v>
      </c>
    </row>
    <row r="6141" spans="1:24" x14ac:dyDescent="0.3">
      <c r="A6141">
        <v>975874</v>
      </c>
      <c r="B6141" t="s">
        <v>42631</v>
      </c>
      <c r="C6141" t="s">
        <v>42632</v>
      </c>
      <c r="D6141" t="s">
        <v>42633</v>
      </c>
      <c r="F6141" t="s">
        <v>507</v>
      </c>
      <c r="G6141" t="s">
        <v>43</v>
      </c>
      <c r="H6141" t="s">
        <v>42634</v>
      </c>
      <c r="I6141" t="s">
        <v>42635</v>
      </c>
      <c r="J6141" t="s">
        <v>42636</v>
      </c>
      <c r="K6141">
        <v>44</v>
      </c>
      <c r="L6141" t="s">
        <v>42637</v>
      </c>
      <c r="N6141" t="s">
        <v>31</v>
      </c>
      <c r="O6141" t="s">
        <v>2584</v>
      </c>
      <c r="Q6141" t="s">
        <v>33</v>
      </c>
      <c r="R6141" t="s">
        <v>34</v>
      </c>
      <c r="S6141" t="s">
        <v>42638</v>
      </c>
      <c r="T6141" t="s">
        <v>5309</v>
      </c>
      <c r="W6141" t="s">
        <v>42639</v>
      </c>
      <c r="X6141" t="s">
        <v>38</v>
      </c>
    </row>
    <row r="6142" spans="1:24" x14ac:dyDescent="0.3">
      <c r="A6142">
        <v>975875</v>
      </c>
      <c r="B6142" t="s">
        <v>42640</v>
      </c>
      <c r="C6142" t="s">
        <v>42641</v>
      </c>
      <c r="D6142" t="s">
        <v>42642</v>
      </c>
      <c r="E6142" t="s">
        <v>140</v>
      </c>
      <c r="F6142" t="s">
        <v>320</v>
      </c>
      <c r="G6142" t="s">
        <v>43</v>
      </c>
      <c r="H6142" t="s">
        <v>42643</v>
      </c>
      <c r="I6142" t="s">
        <v>42644</v>
      </c>
      <c r="J6142" t="s">
        <v>42645</v>
      </c>
      <c r="K6142">
        <v>43</v>
      </c>
      <c r="L6142" t="s">
        <v>42646</v>
      </c>
      <c r="N6142" t="s">
        <v>31</v>
      </c>
      <c r="O6142" t="s">
        <v>170</v>
      </c>
      <c r="Q6142" t="s">
        <v>33</v>
      </c>
      <c r="R6142" t="s">
        <v>34</v>
      </c>
      <c r="S6142" t="s">
        <v>42647</v>
      </c>
      <c r="W6142" t="s">
        <v>42648</v>
      </c>
      <c r="X6142" t="s">
        <v>38</v>
      </c>
    </row>
    <row r="6143" spans="1:24" x14ac:dyDescent="0.3">
      <c r="A6143">
        <v>975876</v>
      </c>
      <c r="B6143" t="s">
        <v>41860</v>
      </c>
      <c r="C6143" t="s">
        <v>41861</v>
      </c>
      <c r="D6143" t="s">
        <v>41862</v>
      </c>
      <c r="F6143" t="s">
        <v>26</v>
      </c>
      <c r="G6143" t="s">
        <v>27</v>
      </c>
      <c r="H6143" t="s">
        <v>42649</v>
      </c>
      <c r="I6143" t="s">
        <v>42650</v>
      </c>
      <c r="J6143" t="s">
        <v>42651</v>
      </c>
      <c r="K6143">
        <v>111</v>
      </c>
      <c r="L6143" t="s">
        <v>42652</v>
      </c>
      <c r="N6143" t="s">
        <v>31</v>
      </c>
      <c r="O6143" t="s">
        <v>170</v>
      </c>
      <c r="Q6143" t="s">
        <v>33</v>
      </c>
      <c r="R6143" t="s">
        <v>34</v>
      </c>
      <c r="S6143" t="s">
        <v>41866</v>
      </c>
      <c r="W6143" t="s">
        <v>42653</v>
      </c>
      <c r="X6143" t="s">
        <v>38</v>
      </c>
    </row>
    <row r="6144" spans="1:24" x14ac:dyDescent="0.3">
      <c r="A6144">
        <v>975877</v>
      </c>
      <c r="B6144">
        <v>220016</v>
      </c>
      <c r="C6144" t="s">
        <v>42654</v>
      </c>
      <c r="D6144" t="s">
        <v>42655</v>
      </c>
      <c r="F6144" t="s">
        <v>141</v>
      </c>
      <c r="G6144" t="s">
        <v>43</v>
      </c>
      <c r="H6144" t="s">
        <v>42656</v>
      </c>
      <c r="I6144" t="s">
        <v>42657</v>
      </c>
      <c r="J6144" t="s">
        <v>42658</v>
      </c>
      <c r="K6144">
        <v>46</v>
      </c>
      <c r="L6144" t="s">
        <v>6195</v>
      </c>
      <c r="N6144" t="s">
        <v>31</v>
      </c>
      <c r="O6144" t="s">
        <v>3576</v>
      </c>
      <c r="Q6144" t="s">
        <v>1586</v>
      </c>
      <c r="R6144" t="s">
        <v>1587</v>
      </c>
      <c r="S6144" t="s">
        <v>42659</v>
      </c>
      <c r="T6144" t="s">
        <v>42660</v>
      </c>
      <c r="W6144" t="s">
        <v>42661</v>
      </c>
      <c r="X6144" t="s">
        <v>38</v>
      </c>
    </row>
    <row r="6145" spans="1:24" x14ac:dyDescent="0.3">
      <c r="A6145">
        <v>975880</v>
      </c>
      <c r="B6145">
        <v>329832</v>
      </c>
      <c r="C6145" t="s">
        <v>42662</v>
      </c>
      <c r="D6145" t="s">
        <v>42663</v>
      </c>
      <c r="F6145" t="s">
        <v>1833</v>
      </c>
      <c r="G6145" t="s">
        <v>43</v>
      </c>
      <c r="H6145" t="s">
        <v>42664</v>
      </c>
      <c r="I6145" t="s">
        <v>42665</v>
      </c>
      <c r="J6145" t="s">
        <v>42666</v>
      </c>
      <c r="K6145">
        <v>46</v>
      </c>
      <c r="M6145" t="s">
        <v>42667</v>
      </c>
      <c r="N6145" t="s">
        <v>31</v>
      </c>
      <c r="O6145" t="s">
        <v>170</v>
      </c>
      <c r="Q6145" t="s">
        <v>33</v>
      </c>
      <c r="R6145" t="s">
        <v>34</v>
      </c>
      <c r="S6145" t="s">
        <v>42668</v>
      </c>
      <c r="T6145" t="s">
        <v>42669</v>
      </c>
      <c r="W6145" t="s">
        <v>42670</v>
      </c>
      <c r="X6145" t="s">
        <v>60</v>
      </c>
    </row>
    <row r="6146" spans="1:24" x14ac:dyDescent="0.3">
      <c r="A6146">
        <v>975881</v>
      </c>
      <c r="B6146">
        <v>113127</v>
      </c>
      <c r="C6146" t="s">
        <v>42671</v>
      </c>
      <c r="D6146" t="s">
        <v>42672</v>
      </c>
      <c r="E6146" t="s">
        <v>140</v>
      </c>
      <c r="F6146" t="s">
        <v>514</v>
      </c>
      <c r="G6146" t="s">
        <v>27</v>
      </c>
      <c r="H6146" t="s">
        <v>42673</v>
      </c>
      <c r="I6146" t="s">
        <v>42674</v>
      </c>
      <c r="J6146" t="s">
        <v>42675</v>
      </c>
      <c r="K6146">
        <v>100</v>
      </c>
      <c r="M6146" t="s">
        <v>42676</v>
      </c>
      <c r="N6146" t="s">
        <v>31</v>
      </c>
      <c r="O6146" t="s">
        <v>170</v>
      </c>
      <c r="Q6146" t="s">
        <v>33</v>
      </c>
      <c r="R6146" t="s">
        <v>34</v>
      </c>
      <c r="S6146" t="s">
        <v>42677</v>
      </c>
      <c r="W6146" t="s">
        <v>42678</v>
      </c>
      <c r="X6146" t="s">
        <v>38</v>
      </c>
    </row>
    <row r="6147" spans="1:24" x14ac:dyDescent="0.3">
      <c r="A6147">
        <v>975882</v>
      </c>
      <c r="B6147">
        <v>146001</v>
      </c>
      <c r="C6147" t="s">
        <v>42679</v>
      </c>
      <c r="D6147" t="s">
        <v>42680</v>
      </c>
      <c r="F6147" t="s">
        <v>668</v>
      </c>
      <c r="G6147" t="s">
        <v>27</v>
      </c>
      <c r="H6147" t="s">
        <v>42681</v>
      </c>
      <c r="I6147" t="s">
        <v>42682</v>
      </c>
      <c r="J6147" t="s">
        <v>42683</v>
      </c>
      <c r="K6147">
        <v>100</v>
      </c>
      <c r="L6147" t="s">
        <v>3294</v>
      </c>
      <c r="N6147" t="s">
        <v>31</v>
      </c>
      <c r="O6147" t="s">
        <v>2584</v>
      </c>
      <c r="R6147" t="s">
        <v>4136</v>
      </c>
      <c r="S6147" t="s">
        <v>42684</v>
      </c>
      <c r="T6147" t="s">
        <v>3312</v>
      </c>
      <c r="W6147" t="s">
        <v>42685</v>
      </c>
      <c r="X6147" t="s">
        <v>38</v>
      </c>
    </row>
    <row r="6148" spans="1:24" x14ac:dyDescent="0.3">
      <c r="A6148">
        <v>975883</v>
      </c>
      <c r="B6148" t="s">
        <v>25532</v>
      </c>
      <c r="C6148" t="s">
        <v>25533</v>
      </c>
      <c r="D6148" t="s">
        <v>25534</v>
      </c>
      <c r="E6148" t="s">
        <v>195</v>
      </c>
      <c r="F6148" t="s">
        <v>3719</v>
      </c>
      <c r="G6148" t="s">
        <v>27</v>
      </c>
      <c r="H6148" t="s">
        <v>42686</v>
      </c>
      <c r="I6148" t="s">
        <v>42687</v>
      </c>
      <c r="J6148" t="s">
        <v>42688</v>
      </c>
      <c r="K6148">
        <v>79</v>
      </c>
      <c r="L6148" t="s">
        <v>637</v>
      </c>
      <c r="N6148" t="s">
        <v>31</v>
      </c>
      <c r="O6148" t="s">
        <v>3576</v>
      </c>
      <c r="Q6148" t="s">
        <v>33</v>
      </c>
      <c r="R6148" t="s">
        <v>34</v>
      </c>
      <c r="S6148" t="s">
        <v>25538</v>
      </c>
      <c r="T6148" t="s">
        <v>25539</v>
      </c>
      <c r="W6148" t="s">
        <v>42689</v>
      </c>
      <c r="X6148" t="s">
        <v>38</v>
      </c>
    </row>
    <row r="6149" spans="1:24" x14ac:dyDescent="0.3">
      <c r="A6149">
        <v>975884</v>
      </c>
      <c r="B6149" t="s">
        <v>42690</v>
      </c>
      <c r="C6149" t="s">
        <v>42691</v>
      </c>
      <c r="D6149" t="s">
        <v>42692</v>
      </c>
      <c r="F6149" t="s">
        <v>668</v>
      </c>
      <c r="G6149" t="s">
        <v>43</v>
      </c>
      <c r="H6149" t="s">
        <v>42693</v>
      </c>
      <c r="J6149" t="s">
        <v>42694</v>
      </c>
      <c r="N6149" t="s">
        <v>31</v>
      </c>
      <c r="R6149" t="s">
        <v>78</v>
      </c>
      <c r="S6149" t="s">
        <v>42695</v>
      </c>
      <c r="T6149" t="s">
        <v>107</v>
      </c>
      <c r="W6149" t="s">
        <v>42696</v>
      </c>
      <c r="X6149" t="s">
        <v>38</v>
      </c>
    </row>
    <row r="6150" spans="1:24" x14ac:dyDescent="0.3">
      <c r="A6150">
        <v>975885</v>
      </c>
      <c r="B6150" t="s">
        <v>16303</v>
      </c>
      <c r="C6150" t="s">
        <v>16304</v>
      </c>
      <c r="D6150" t="s">
        <v>16305</v>
      </c>
      <c r="F6150" t="s">
        <v>1324</v>
      </c>
      <c r="G6150" t="s">
        <v>27</v>
      </c>
      <c r="H6150" t="s">
        <v>42697</v>
      </c>
      <c r="I6150" t="s">
        <v>42698</v>
      </c>
      <c r="J6150" t="s">
        <v>42699</v>
      </c>
      <c r="K6150">
        <v>76</v>
      </c>
      <c r="L6150" t="s">
        <v>42700</v>
      </c>
      <c r="N6150" t="s">
        <v>31</v>
      </c>
      <c r="O6150" t="s">
        <v>170</v>
      </c>
      <c r="Q6150" t="s">
        <v>33</v>
      </c>
      <c r="R6150" t="s">
        <v>34</v>
      </c>
      <c r="S6150" t="s">
        <v>16310</v>
      </c>
      <c r="W6150" t="s">
        <v>42701</v>
      </c>
      <c r="X6150" t="s">
        <v>38</v>
      </c>
    </row>
    <row r="6151" spans="1:24" x14ac:dyDescent="0.3">
      <c r="A6151">
        <v>975887</v>
      </c>
      <c r="B6151">
        <v>203879</v>
      </c>
      <c r="C6151" t="s">
        <v>42702</v>
      </c>
      <c r="D6151" t="s">
        <v>42703</v>
      </c>
      <c r="F6151" t="s">
        <v>685</v>
      </c>
      <c r="G6151" t="s">
        <v>27</v>
      </c>
      <c r="H6151" t="s">
        <v>42704</v>
      </c>
      <c r="I6151" t="s">
        <v>42705</v>
      </c>
      <c r="J6151" t="s">
        <v>42706</v>
      </c>
      <c r="K6151">
        <v>84</v>
      </c>
      <c r="L6151" t="s">
        <v>42707</v>
      </c>
      <c r="N6151" t="s">
        <v>31</v>
      </c>
      <c r="O6151" t="s">
        <v>3576</v>
      </c>
      <c r="Q6151" t="s">
        <v>33</v>
      </c>
      <c r="R6151" t="s">
        <v>34</v>
      </c>
      <c r="S6151" t="s">
        <v>42708</v>
      </c>
      <c r="T6151" t="s">
        <v>42709</v>
      </c>
      <c r="W6151" t="s">
        <v>42710</v>
      </c>
      <c r="X6151" t="s">
        <v>38</v>
      </c>
    </row>
    <row r="6152" spans="1:24" x14ac:dyDescent="0.3">
      <c r="A6152">
        <v>975888</v>
      </c>
      <c r="B6152">
        <v>232552</v>
      </c>
      <c r="C6152" t="s">
        <v>42711</v>
      </c>
      <c r="D6152" t="s">
        <v>42712</v>
      </c>
      <c r="E6152" t="s">
        <v>22168</v>
      </c>
      <c r="F6152" t="s">
        <v>63</v>
      </c>
      <c r="G6152" t="s">
        <v>43</v>
      </c>
      <c r="H6152" t="s">
        <v>42713</v>
      </c>
      <c r="I6152" t="s">
        <v>42714</v>
      </c>
      <c r="J6152" t="s">
        <v>42715</v>
      </c>
      <c r="K6152">
        <v>87</v>
      </c>
      <c r="L6152" t="s">
        <v>637</v>
      </c>
      <c r="N6152" t="s">
        <v>31</v>
      </c>
      <c r="O6152" t="s">
        <v>2584</v>
      </c>
      <c r="Q6152" t="s">
        <v>33</v>
      </c>
      <c r="R6152" t="s">
        <v>34</v>
      </c>
      <c r="S6152" t="s">
        <v>42716</v>
      </c>
      <c r="T6152" t="s">
        <v>402</v>
      </c>
      <c r="W6152" t="s">
        <v>32593</v>
      </c>
      <c r="X6152" t="s">
        <v>38</v>
      </c>
    </row>
    <row r="6153" spans="1:24" x14ac:dyDescent="0.3">
      <c r="A6153">
        <v>975889</v>
      </c>
      <c r="B6153" t="s">
        <v>42717</v>
      </c>
      <c r="C6153" t="s">
        <v>42718</v>
      </c>
      <c r="D6153" t="s">
        <v>42719</v>
      </c>
      <c r="F6153" t="s">
        <v>603</v>
      </c>
      <c r="G6153" t="s">
        <v>43</v>
      </c>
      <c r="H6153" t="s">
        <v>42720</v>
      </c>
      <c r="I6153" t="s">
        <v>42721</v>
      </c>
      <c r="J6153" t="s">
        <v>42722</v>
      </c>
      <c r="K6153">
        <v>14</v>
      </c>
      <c r="L6153" t="s">
        <v>822</v>
      </c>
      <c r="N6153" t="s">
        <v>31</v>
      </c>
      <c r="O6153" t="s">
        <v>19705</v>
      </c>
      <c r="Q6153" t="s">
        <v>33</v>
      </c>
      <c r="R6153" t="s">
        <v>34</v>
      </c>
      <c r="S6153" t="s">
        <v>42723</v>
      </c>
      <c r="T6153" t="s">
        <v>42724</v>
      </c>
      <c r="W6153" t="s">
        <v>42725</v>
      </c>
      <c r="X6153" t="s">
        <v>60</v>
      </c>
    </row>
    <row r="6154" spans="1:24" x14ac:dyDescent="0.3">
      <c r="A6154">
        <v>975890</v>
      </c>
      <c r="B6154" t="s">
        <v>42726</v>
      </c>
      <c r="C6154" t="s">
        <v>42727</v>
      </c>
      <c r="D6154" t="s">
        <v>42728</v>
      </c>
      <c r="F6154" t="s">
        <v>258</v>
      </c>
      <c r="G6154" t="s">
        <v>43</v>
      </c>
      <c r="H6154" t="s">
        <v>42729</v>
      </c>
      <c r="I6154" t="s">
        <v>42730</v>
      </c>
      <c r="J6154" t="s">
        <v>42731</v>
      </c>
      <c r="K6154">
        <v>73</v>
      </c>
      <c r="L6154" t="s">
        <v>10234</v>
      </c>
      <c r="N6154" t="s">
        <v>31</v>
      </c>
      <c r="O6154" t="s">
        <v>3576</v>
      </c>
      <c r="Q6154" t="s">
        <v>33</v>
      </c>
      <c r="R6154" t="s">
        <v>34</v>
      </c>
      <c r="S6154" t="s">
        <v>42732</v>
      </c>
      <c r="T6154" t="s">
        <v>265</v>
      </c>
      <c r="W6154" t="s">
        <v>1006</v>
      </c>
      <c r="X6154" t="s">
        <v>38</v>
      </c>
    </row>
    <row r="6155" spans="1:24" x14ac:dyDescent="0.3">
      <c r="A6155">
        <v>975891</v>
      </c>
      <c r="B6155" t="s">
        <v>42733</v>
      </c>
      <c r="C6155" t="s">
        <v>42734</v>
      </c>
      <c r="D6155" t="s">
        <v>42735</v>
      </c>
      <c r="E6155" t="s">
        <v>798</v>
      </c>
      <c r="F6155" t="s">
        <v>165</v>
      </c>
      <c r="G6155" t="s">
        <v>43</v>
      </c>
      <c r="H6155" t="s">
        <v>42736</v>
      </c>
      <c r="I6155" t="s">
        <v>42737</v>
      </c>
      <c r="J6155" t="s">
        <v>42738</v>
      </c>
      <c r="K6155">
        <v>75</v>
      </c>
      <c r="L6155" t="s">
        <v>8824</v>
      </c>
      <c r="N6155" t="s">
        <v>31</v>
      </c>
      <c r="O6155" t="s">
        <v>2584</v>
      </c>
      <c r="Q6155" t="s">
        <v>33</v>
      </c>
      <c r="R6155" t="s">
        <v>34</v>
      </c>
      <c r="S6155" t="s">
        <v>42739</v>
      </c>
      <c r="T6155" t="s">
        <v>42740</v>
      </c>
      <c r="W6155" t="s">
        <v>6493</v>
      </c>
      <c r="X6155" t="s">
        <v>38</v>
      </c>
    </row>
    <row r="6156" spans="1:24" x14ac:dyDescent="0.3">
      <c r="A6156">
        <v>975892</v>
      </c>
      <c r="B6156" t="s">
        <v>42741</v>
      </c>
      <c r="C6156" t="s">
        <v>42742</v>
      </c>
      <c r="D6156" t="s">
        <v>42743</v>
      </c>
      <c r="E6156" t="s">
        <v>101</v>
      </c>
      <c r="F6156" t="s">
        <v>611</v>
      </c>
      <c r="G6156" t="s">
        <v>27</v>
      </c>
      <c r="H6156" t="s">
        <v>42744</v>
      </c>
      <c r="I6156" t="s">
        <v>42745</v>
      </c>
      <c r="J6156" t="s">
        <v>42746</v>
      </c>
      <c r="K6156">
        <v>80</v>
      </c>
      <c r="M6156" t="s">
        <v>42747</v>
      </c>
      <c r="N6156" t="s">
        <v>31</v>
      </c>
      <c r="O6156" t="s">
        <v>19705</v>
      </c>
      <c r="Q6156" t="s">
        <v>33</v>
      </c>
      <c r="R6156" t="s">
        <v>34</v>
      </c>
      <c r="S6156" t="s">
        <v>42748</v>
      </c>
      <c r="W6156" t="s">
        <v>42749</v>
      </c>
      <c r="X6156" t="s">
        <v>38</v>
      </c>
    </row>
    <row r="6157" spans="1:24" x14ac:dyDescent="0.3">
      <c r="A6157">
        <v>975893</v>
      </c>
      <c r="B6157" t="s">
        <v>42750</v>
      </c>
      <c r="C6157" t="s">
        <v>42751</v>
      </c>
      <c r="D6157" t="s">
        <v>42752</v>
      </c>
      <c r="E6157" t="s">
        <v>140</v>
      </c>
      <c r="F6157" t="s">
        <v>356</v>
      </c>
      <c r="G6157" t="s">
        <v>43</v>
      </c>
      <c r="H6157" t="s">
        <v>42753</v>
      </c>
      <c r="I6157" t="s">
        <v>42754</v>
      </c>
      <c r="J6157" t="s">
        <v>42755</v>
      </c>
      <c r="K6157">
        <v>84</v>
      </c>
      <c r="L6157" t="s">
        <v>2321</v>
      </c>
      <c r="N6157" t="s">
        <v>31</v>
      </c>
      <c r="O6157" t="s">
        <v>3576</v>
      </c>
      <c r="Q6157" t="s">
        <v>33</v>
      </c>
      <c r="R6157" t="s">
        <v>34</v>
      </c>
      <c r="S6157" t="s">
        <v>42756</v>
      </c>
      <c r="T6157" t="s">
        <v>2642</v>
      </c>
      <c r="W6157" t="s">
        <v>42757</v>
      </c>
      <c r="X6157" t="s">
        <v>38</v>
      </c>
    </row>
    <row r="6158" spans="1:24" x14ac:dyDescent="0.3">
      <c r="A6158">
        <v>975894</v>
      </c>
      <c r="B6158" t="s">
        <v>42758</v>
      </c>
      <c r="C6158" t="s">
        <v>42759</v>
      </c>
      <c r="D6158" t="s">
        <v>42760</v>
      </c>
      <c r="F6158" t="s">
        <v>1864</v>
      </c>
      <c r="G6158" t="s">
        <v>27</v>
      </c>
      <c r="H6158" t="s">
        <v>42761</v>
      </c>
      <c r="I6158" t="s">
        <v>42762</v>
      </c>
      <c r="J6158" t="s">
        <v>42763</v>
      </c>
      <c r="K6158">
        <v>83</v>
      </c>
      <c r="L6158" t="s">
        <v>42764</v>
      </c>
      <c r="N6158" t="s">
        <v>31</v>
      </c>
      <c r="O6158" t="s">
        <v>2584</v>
      </c>
      <c r="Q6158" t="s">
        <v>33</v>
      </c>
      <c r="R6158" t="s">
        <v>34</v>
      </c>
      <c r="S6158" t="s">
        <v>42765</v>
      </c>
      <c r="T6158" t="s">
        <v>308</v>
      </c>
      <c r="W6158" t="s">
        <v>42766</v>
      </c>
      <c r="X6158" t="s">
        <v>38</v>
      </c>
    </row>
    <row r="6159" spans="1:24" x14ac:dyDescent="0.3">
      <c r="A6159">
        <v>975895</v>
      </c>
      <c r="B6159" t="s">
        <v>42767</v>
      </c>
      <c r="C6159" t="s">
        <v>42768</v>
      </c>
      <c r="D6159" t="s">
        <v>42769</v>
      </c>
      <c r="E6159" t="s">
        <v>3789</v>
      </c>
      <c r="F6159" t="s">
        <v>947</v>
      </c>
      <c r="G6159" t="s">
        <v>27</v>
      </c>
      <c r="H6159" t="s">
        <v>42770</v>
      </c>
      <c r="I6159" t="s">
        <v>42771</v>
      </c>
      <c r="J6159" t="s">
        <v>42772</v>
      </c>
      <c r="K6159">
        <v>91</v>
      </c>
      <c r="L6159" t="s">
        <v>42773</v>
      </c>
      <c r="N6159" t="s">
        <v>31</v>
      </c>
      <c r="O6159" t="s">
        <v>2584</v>
      </c>
      <c r="Q6159" t="s">
        <v>33</v>
      </c>
      <c r="R6159" t="s">
        <v>34</v>
      </c>
      <c r="S6159" t="e">
        <f>- Cipolletti</f>
        <v>#NAME?</v>
      </c>
      <c r="T6159" t="s">
        <v>42774</v>
      </c>
      <c r="W6159" t="s">
        <v>42775</v>
      </c>
      <c r="X6159" t="s">
        <v>38</v>
      </c>
    </row>
    <row r="6160" spans="1:24" x14ac:dyDescent="0.3">
      <c r="A6160">
        <v>975896</v>
      </c>
      <c r="B6160">
        <v>267916</v>
      </c>
      <c r="C6160" t="s">
        <v>42776</v>
      </c>
      <c r="D6160" t="s">
        <v>42777</v>
      </c>
      <c r="F6160" t="s">
        <v>668</v>
      </c>
      <c r="G6160" t="s">
        <v>43</v>
      </c>
      <c r="H6160" t="s">
        <v>42778</v>
      </c>
      <c r="I6160" t="s">
        <v>42779</v>
      </c>
      <c r="J6160" t="s">
        <v>42780</v>
      </c>
      <c r="K6160">
        <v>105</v>
      </c>
      <c r="M6160" t="s">
        <v>42781</v>
      </c>
      <c r="N6160" t="s">
        <v>31</v>
      </c>
      <c r="O6160" t="s">
        <v>170</v>
      </c>
      <c r="Q6160" t="s">
        <v>33</v>
      </c>
      <c r="R6160" t="s">
        <v>34</v>
      </c>
      <c r="S6160" t="s">
        <v>42782</v>
      </c>
      <c r="T6160" t="s">
        <v>717</v>
      </c>
      <c r="W6160" t="s">
        <v>42783</v>
      </c>
      <c r="X6160" t="s">
        <v>38</v>
      </c>
    </row>
    <row r="6161" spans="1:24" x14ac:dyDescent="0.3">
      <c r="A6161">
        <v>975899</v>
      </c>
      <c r="B6161">
        <v>98210</v>
      </c>
      <c r="C6161" t="s">
        <v>42784</v>
      </c>
      <c r="D6161" t="s">
        <v>42785</v>
      </c>
      <c r="E6161" t="s">
        <v>101</v>
      </c>
      <c r="F6161" t="s">
        <v>281</v>
      </c>
      <c r="G6161" t="s">
        <v>27</v>
      </c>
      <c r="H6161" t="s">
        <v>42786</v>
      </c>
      <c r="I6161" t="s">
        <v>42787</v>
      </c>
      <c r="J6161" t="s">
        <v>42788</v>
      </c>
      <c r="K6161">
        <v>100</v>
      </c>
      <c r="L6161" t="s">
        <v>42789</v>
      </c>
      <c r="N6161" t="s">
        <v>31</v>
      </c>
      <c r="O6161" t="s">
        <v>3576</v>
      </c>
      <c r="Q6161" t="s">
        <v>33</v>
      </c>
      <c r="R6161" t="s">
        <v>34</v>
      </c>
      <c r="S6161" t="s">
        <v>42790</v>
      </c>
      <c r="T6161" t="s">
        <v>265</v>
      </c>
      <c r="W6161" t="s">
        <v>12588</v>
      </c>
      <c r="X6161" t="s">
        <v>38</v>
      </c>
    </row>
    <row r="6162" spans="1:24" x14ac:dyDescent="0.3">
      <c r="A6162">
        <v>975901</v>
      </c>
      <c r="B6162" t="s">
        <v>42690</v>
      </c>
      <c r="C6162" t="s">
        <v>42691</v>
      </c>
      <c r="D6162" t="s">
        <v>42692</v>
      </c>
      <c r="F6162" t="s">
        <v>668</v>
      </c>
      <c r="G6162" t="s">
        <v>43</v>
      </c>
      <c r="H6162" t="s">
        <v>42791</v>
      </c>
      <c r="I6162" t="s">
        <v>42791</v>
      </c>
      <c r="J6162" t="s">
        <v>42792</v>
      </c>
      <c r="K6162">
        <v>0</v>
      </c>
      <c r="L6162" t="s">
        <v>9583</v>
      </c>
      <c r="N6162" t="s">
        <v>31</v>
      </c>
      <c r="O6162" t="s">
        <v>2584</v>
      </c>
      <c r="Q6162" t="s">
        <v>33</v>
      </c>
      <c r="R6162" t="s">
        <v>34</v>
      </c>
      <c r="S6162" t="s">
        <v>42695</v>
      </c>
      <c r="T6162" t="s">
        <v>107</v>
      </c>
      <c r="W6162" t="s">
        <v>42793</v>
      </c>
    </row>
    <row r="6163" spans="1:24" x14ac:dyDescent="0.3">
      <c r="A6163">
        <v>975902</v>
      </c>
      <c r="B6163" t="s">
        <v>42794</v>
      </c>
      <c r="C6163" t="s">
        <v>42795</v>
      </c>
      <c r="D6163" t="s">
        <v>42796</v>
      </c>
      <c r="F6163" t="s">
        <v>970</v>
      </c>
      <c r="G6163" t="s">
        <v>27</v>
      </c>
      <c r="H6163" t="s">
        <v>42797</v>
      </c>
      <c r="I6163" t="s">
        <v>42798</v>
      </c>
      <c r="J6163" t="s">
        <v>42799</v>
      </c>
      <c r="K6163">
        <v>90</v>
      </c>
      <c r="L6163" t="s">
        <v>4869</v>
      </c>
      <c r="N6163" t="s">
        <v>31</v>
      </c>
      <c r="O6163" t="s">
        <v>3576</v>
      </c>
      <c r="Q6163" t="s">
        <v>33</v>
      </c>
      <c r="R6163" t="s">
        <v>34</v>
      </c>
      <c r="S6163" t="s">
        <v>42800</v>
      </c>
      <c r="T6163" t="s">
        <v>42801</v>
      </c>
      <c r="W6163" t="s">
        <v>42802</v>
      </c>
      <c r="X6163" t="s">
        <v>38</v>
      </c>
    </row>
    <row r="6164" spans="1:24" x14ac:dyDescent="0.3">
      <c r="A6164">
        <v>975904</v>
      </c>
      <c r="B6164" t="s">
        <v>42803</v>
      </c>
      <c r="C6164" t="s">
        <v>42804</v>
      </c>
      <c r="D6164" t="s">
        <v>42805</v>
      </c>
      <c r="F6164" t="s">
        <v>112</v>
      </c>
      <c r="G6164" t="s">
        <v>43</v>
      </c>
      <c r="H6164" t="s">
        <v>42806</v>
      </c>
      <c r="I6164" t="s">
        <v>42807</v>
      </c>
      <c r="J6164" t="s">
        <v>42808</v>
      </c>
      <c r="K6164">
        <v>117</v>
      </c>
      <c r="M6164" t="s">
        <v>17488</v>
      </c>
      <c r="N6164" t="s">
        <v>31</v>
      </c>
      <c r="O6164" t="s">
        <v>170</v>
      </c>
      <c r="Q6164" t="s">
        <v>33</v>
      </c>
      <c r="R6164" t="s">
        <v>34</v>
      </c>
      <c r="S6164" t="s">
        <v>42809</v>
      </c>
      <c r="W6164" t="s">
        <v>42810</v>
      </c>
      <c r="X6164" t="s">
        <v>38</v>
      </c>
    </row>
    <row r="6165" spans="1:24" x14ac:dyDescent="0.3">
      <c r="A6165">
        <v>975905</v>
      </c>
      <c r="B6165" t="s">
        <v>42811</v>
      </c>
      <c r="C6165" t="s">
        <v>42812</v>
      </c>
      <c r="D6165" t="s">
        <v>42813</v>
      </c>
      <c r="F6165" t="s">
        <v>507</v>
      </c>
      <c r="G6165" t="s">
        <v>27</v>
      </c>
      <c r="H6165" t="s">
        <v>42814</v>
      </c>
      <c r="I6165" t="s">
        <v>42815</v>
      </c>
      <c r="J6165" t="s">
        <v>42816</v>
      </c>
      <c r="K6165">
        <v>129</v>
      </c>
      <c r="L6165" t="s">
        <v>1876</v>
      </c>
      <c r="N6165" t="s">
        <v>31</v>
      </c>
      <c r="O6165" t="s">
        <v>3576</v>
      </c>
      <c r="Q6165" t="s">
        <v>33</v>
      </c>
      <c r="R6165" t="s">
        <v>34</v>
      </c>
      <c r="S6165" t="s">
        <v>42817</v>
      </c>
      <c r="W6165" t="s">
        <v>42818</v>
      </c>
      <c r="X6165" t="s">
        <v>38</v>
      </c>
    </row>
    <row r="6166" spans="1:24" x14ac:dyDescent="0.3">
      <c r="A6166">
        <v>975907</v>
      </c>
      <c r="B6166" t="s">
        <v>42819</v>
      </c>
      <c r="C6166" t="s">
        <v>42820</v>
      </c>
      <c r="D6166" t="s">
        <v>42821</v>
      </c>
      <c r="F6166" t="s">
        <v>42</v>
      </c>
      <c r="G6166" t="s">
        <v>43</v>
      </c>
      <c r="H6166" t="s">
        <v>42822</v>
      </c>
      <c r="I6166" t="s">
        <v>42823</v>
      </c>
      <c r="J6166" t="s">
        <v>42824</v>
      </c>
      <c r="K6166">
        <v>43</v>
      </c>
      <c r="L6166" t="s">
        <v>6464</v>
      </c>
      <c r="N6166" t="s">
        <v>31</v>
      </c>
      <c r="O6166" t="s">
        <v>158</v>
      </c>
      <c r="Q6166" t="s">
        <v>33</v>
      </c>
      <c r="R6166" t="s">
        <v>34</v>
      </c>
      <c r="S6166" t="s">
        <v>42825</v>
      </c>
      <c r="W6166" t="s">
        <v>42826</v>
      </c>
      <c r="X6166" t="s">
        <v>60</v>
      </c>
    </row>
    <row r="6167" spans="1:24" x14ac:dyDescent="0.3">
      <c r="A6167">
        <v>975908</v>
      </c>
      <c r="B6167">
        <v>312143</v>
      </c>
      <c r="C6167" t="s">
        <v>17046</v>
      </c>
      <c r="D6167" t="s">
        <v>17047</v>
      </c>
      <c r="F6167" t="s">
        <v>356</v>
      </c>
      <c r="G6167" t="s">
        <v>27</v>
      </c>
      <c r="H6167" t="s">
        <v>42827</v>
      </c>
      <c r="I6167" t="s">
        <v>42828</v>
      </c>
      <c r="J6167" t="s">
        <v>42829</v>
      </c>
      <c r="K6167">
        <v>95</v>
      </c>
      <c r="L6167" t="s">
        <v>42830</v>
      </c>
      <c r="N6167" t="s">
        <v>31</v>
      </c>
      <c r="O6167" t="s">
        <v>170</v>
      </c>
      <c r="Q6167" t="s">
        <v>33</v>
      </c>
      <c r="R6167" t="s">
        <v>34</v>
      </c>
      <c r="S6167" t="s">
        <v>17051</v>
      </c>
      <c r="T6167" t="s">
        <v>17052</v>
      </c>
      <c r="W6167" t="s">
        <v>42831</v>
      </c>
      <c r="X6167" t="s">
        <v>38</v>
      </c>
    </row>
    <row r="6168" spans="1:24" x14ac:dyDescent="0.3">
      <c r="A6168">
        <v>975910</v>
      </c>
      <c r="B6168" t="s">
        <v>13011</v>
      </c>
      <c r="C6168" t="s">
        <v>13012</v>
      </c>
      <c r="D6168" t="s">
        <v>13013</v>
      </c>
      <c r="F6168" t="s">
        <v>281</v>
      </c>
      <c r="G6168" t="s">
        <v>27</v>
      </c>
      <c r="H6168" t="s">
        <v>42832</v>
      </c>
      <c r="I6168" t="s">
        <v>42833</v>
      </c>
      <c r="J6168" t="s">
        <v>42834</v>
      </c>
      <c r="K6168">
        <v>128</v>
      </c>
      <c r="L6168" t="s">
        <v>42835</v>
      </c>
      <c r="N6168" t="s">
        <v>31</v>
      </c>
      <c r="O6168" t="s">
        <v>3576</v>
      </c>
      <c r="Q6168" t="s">
        <v>33</v>
      </c>
      <c r="R6168" t="s">
        <v>34</v>
      </c>
      <c r="S6168" t="s">
        <v>13017</v>
      </c>
      <c r="W6168" t="s">
        <v>42836</v>
      </c>
      <c r="X6168" t="s">
        <v>38</v>
      </c>
    </row>
    <row r="6169" spans="1:24" x14ac:dyDescent="0.3">
      <c r="A6169">
        <v>975912</v>
      </c>
      <c r="B6169">
        <v>269701</v>
      </c>
      <c r="C6169" t="s">
        <v>42837</v>
      </c>
      <c r="D6169" t="s">
        <v>42838</v>
      </c>
      <c r="F6169" t="s">
        <v>650</v>
      </c>
      <c r="G6169" t="s">
        <v>27</v>
      </c>
      <c r="H6169" t="s">
        <v>42839</v>
      </c>
      <c r="I6169" t="s">
        <v>42840</v>
      </c>
      <c r="J6169" t="s">
        <v>42841</v>
      </c>
      <c r="K6169">
        <v>93</v>
      </c>
      <c r="L6169" t="s">
        <v>42842</v>
      </c>
      <c r="N6169" t="s">
        <v>31</v>
      </c>
      <c r="O6169" t="s">
        <v>2584</v>
      </c>
      <c r="Q6169" t="s">
        <v>33</v>
      </c>
      <c r="R6169" t="s">
        <v>34</v>
      </c>
      <c r="S6169" t="s">
        <v>42843</v>
      </c>
      <c r="T6169" t="s">
        <v>42844</v>
      </c>
      <c r="W6169" t="s">
        <v>42845</v>
      </c>
      <c r="X6169" t="s">
        <v>38</v>
      </c>
    </row>
    <row r="6170" spans="1:24" x14ac:dyDescent="0.3">
      <c r="A6170">
        <v>975915</v>
      </c>
      <c r="B6170" t="s">
        <v>29659</v>
      </c>
      <c r="C6170" t="s">
        <v>29660</v>
      </c>
      <c r="D6170" t="s">
        <v>29661</v>
      </c>
      <c r="F6170" t="s">
        <v>196</v>
      </c>
      <c r="G6170" t="s">
        <v>43</v>
      </c>
      <c r="H6170" t="s">
        <v>42846</v>
      </c>
      <c r="I6170" t="s">
        <v>42847</v>
      </c>
      <c r="J6170" t="s">
        <v>42848</v>
      </c>
      <c r="K6170">
        <v>26</v>
      </c>
      <c r="L6170" t="s">
        <v>42849</v>
      </c>
      <c r="N6170" t="s">
        <v>31</v>
      </c>
      <c r="O6170" t="s">
        <v>170</v>
      </c>
      <c r="Q6170" t="s">
        <v>33</v>
      </c>
      <c r="R6170" t="s">
        <v>34</v>
      </c>
      <c r="S6170" t="s">
        <v>29665</v>
      </c>
      <c r="T6170" t="s">
        <v>29666</v>
      </c>
      <c r="W6170" t="s">
        <v>42850</v>
      </c>
      <c r="X6170" t="s">
        <v>38</v>
      </c>
    </row>
    <row r="6171" spans="1:24" x14ac:dyDescent="0.3">
      <c r="A6171">
        <v>975916</v>
      </c>
      <c r="B6171" t="s">
        <v>42851</v>
      </c>
      <c r="C6171" t="s">
        <v>42852</v>
      </c>
      <c r="D6171" t="s">
        <v>42853</v>
      </c>
      <c r="F6171" t="s">
        <v>668</v>
      </c>
      <c r="G6171" t="s">
        <v>27</v>
      </c>
      <c r="H6171" t="s">
        <v>42854</v>
      </c>
      <c r="I6171" t="s">
        <v>42855</v>
      </c>
      <c r="J6171" t="s">
        <v>42856</v>
      </c>
      <c r="K6171">
        <v>34</v>
      </c>
      <c r="L6171" t="s">
        <v>714</v>
      </c>
      <c r="N6171" t="s">
        <v>31</v>
      </c>
      <c r="O6171" t="s">
        <v>3576</v>
      </c>
      <c r="Q6171" t="s">
        <v>33</v>
      </c>
      <c r="R6171" t="s">
        <v>34</v>
      </c>
      <c r="S6171" t="s">
        <v>42857</v>
      </c>
      <c r="W6171" t="s">
        <v>10096</v>
      </c>
      <c r="X6171" t="s">
        <v>38</v>
      </c>
    </row>
    <row r="6172" spans="1:24" x14ac:dyDescent="0.3">
      <c r="A6172">
        <v>975917</v>
      </c>
      <c r="B6172" t="s">
        <v>42858</v>
      </c>
      <c r="C6172" t="s">
        <v>42859</v>
      </c>
      <c r="D6172" t="s">
        <v>42860</v>
      </c>
      <c r="F6172" t="s">
        <v>356</v>
      </c>
      <c r="G6172" t="s">
        <v>27</v>
      </c>
      <c r="H6172" t="s">
        <v>42861</v>
      </c>
      <c r="I6172" t="s">
        <v>42862</v>
      </c>
      <c r="J6172" t="s">
        <v>42863</v>
      </c>
      <c r="K6172">
        <v>21</v>
      </c>
      <c r="L6172" t="s">
        <v>17792</v>
      </c>
      <c r="N6172" t="s">
        <v>31</v>
      </c>
      <c r="O6172" t="s">
        <v>3576</v>
      </c>
      <c r="R6172" t="s">
        <v>903</v>
      </c>
      <c r="S6172" t="s">
        <v>42864</v>
      </c>
      <c r="T6172" t="s">
        <v>6975</v>
      </c>
      <c r="W6172" t="s">
        <v>42865</v>
      </c>
      <c r="X6172" t="s">
        <v>60</v>
      </c>
    </row>
    <row r="6173" spans="1:24" x14ac:dyDescent="0.3">
      <c r="A6173">
        <v>975918</v>
      </c>
      <c r="B6173">
        <v>304006</v>
      </c>
      <c r="C6173" t="s">
        <v>898</v>
      </c>
      <c r="D6173" t="s">
        <v>899</v>
      </c>
      <c r="F6173" t="s">
        <v>292</v>
      </c>
      <c r="G6173" t="s">
        <v>43</v>
      </c>
      <c r="H6173" t="s">
        <v>42866</v>
      </c>
      <c r="I6173" t="s">
        <v>42867</v>
      </c>
      <c r="J6173" t="s">
        <v>42868</v>
      </c>
      <c r="K6173">
        <v>9</v>
      </c>
      <c r="L6173" t="s">
        <v>42869</v>
      </c>
      <c r="N6173" t="s">
        <v>31</v>
      </c>
      <c r="O6173" t="s">
        <v>2584</v>
      </c>
      <c r="Q6173" t="s">
        <v>33</v>
      </c>
      <c r="R6173" t="s">
        <v>34</v>
      </c>
      <c r="S6173" t="s">
        <v>904</v>
      </c>
      <c r="W6173" t="s">
        <v>42870</v>
      </c>
      <c r="X6173" t="s">
        <v>60</v>
      </c>
    </row>
    <row r="6174" spans="1:24" x14ac:dyDescent="0.3">
      <c r="A6174">
        <v>975919</v>
      </c>
      <c r="B6174" t="s">
        <v>42871</v>
      </c>
      <c r="C6174" t="s">
        <v>42872</v>
      </c>
      <c r="D6174" t="s">
        <v>42873</v>
      </c>
      <c r="E6174" t="s">
        <v>140</v>
      </c>
      <c r="F6174" t="s">
        <v>270</v>
      </c>
      <c r="G6174" t="s">
        <v>43</v>
      </c>
      <c r="H6174" t="s">
        <v>42866</v>
      </c>
      <c r="I6174" t="s">
        <v>42874</v>
      </c>
      <c r="J6174" t="s">
        <v>42875</v>
      </c>
      <c r="K6174">
        <v>27</v>
      </c>
      <c r="N6174" t="s">
        <v>31</v>
      </c>
      <c r="O6174" t="s">
        <v>158</v>
      </c>
      <c r="Q6174" t="s">
        <v>33</v>
      </c>
      <c r="R6174" t="s">
        <v>34</v>
      </c>
      <c r="S6174" t="s">
        <v>42876</v>
      </c>
      <c r="W6174" t="s">
        <v>36093</v>
      </c>
      <c r="X6174" t="s">
        <v>38</v>
      </c>
    </row>
    <row r="6175" spans="1:24" x14ac:dyDescent="0.3">
      <c r="A6175">
        <v>975920</v>
      </c>
      <c r="B6175" t="s">
        <v>42877</v>
      </c>
      <c r="C6175" t="s">
        <v>42878</v>
      </c>
      <c r="D6175" t="s">
        <v>42879</v>
      </c>
      <c r="F6175" t="s">
        <v>507</v>
      </c>
      <c r="G6175" t="s">
        <v>27</v>
      </c>
      <c r="H6175" t="s">
        <v>42880</v>
      </c>
      <c r="I6175" t="s">
        <v>42881</v>
      </c>
      <c r="J6175" t="s">
        <v>42882</v>
      </c>
      <c r="K6175">
        <v>60</v>
      </c>
      <c r="L6175" t="s">
        <v>4869</v>
      </c>
      <c r="N6175" t="s">
        <v>31</v>
      </c>
      <c r="O6175" t="s">
        <v>3576</v>
      </c>
      <c r="Q6175" t="s">
        <v>33</v>
      </c>
      <c r="R6175" t="s">
        <v>34</v>
      </c>
      <c r="S6175" t="s">
        <v>42883</v>
      </c>
      <c r="W6175" t="s">
        <v>42884</v>
      </c>
      <c r="X6175" t="s">
        <v>38</v>
      </c>
    </row>
    <row r="6176" spans="1:24" x14ac:dyDescent="0.3">
      <c r="A6176">
        <v>975922</v>
      </c>
      <c r="B6176">
        <v>11170</v>
      </c>
      <c r="C6176" t="s">
        <v>42885</v>
      </c>
      <c r="D6176" t="s">
        <v>42886</v>
      </c>
      <c r="E6176" t="s">
        <v>195</v>
      </c>
      <c r="F6176" t="s">
        <v>1864</v>
      </c>
      <c r="G6176" t="s">
        <v>27</v>
      </c>
      <c r="H6176" t="s">
        <v>42887</v>
      </c>
      <c r="I6176" t="s">
        <v>42888</v>
      </c>
      <c r="J6176" t="s">
        <v>42889</v>
      </c>
      <c r="K6176">
        <v>13</v>
      </c>
      <c r="L6176" t="s">
        <v>42890</v>
      </c>
      <c r="N6176" t="s">
        <v>31</v>
      </c>
      <c r="O6176" t="s">
        <v>2584</v>
      </c>
      <c r="Q6176" t="s">
        <v>33</v>
      </c>
      <c r="R6176" t="s">
        <v>34</v>
      </c>
      <c r="S6176" t="s">
        <v>42891</v>
      </c>
      <c r="T6176" t="s">
        <v>756</v>
      </c>
      <c r="W6176" t="s">
        <v>42892</v>
      </c>
      <c r="X6176" t="s">
        <v>60</v>
      </c>
    </row>
    <row r="6177" spans="1:24" x14ac:dyDescent="0.3">
      <c r="A6177">
        <v>975925</v>
      </c>
      <c r="B6177" t="s">
        <v>42893</v>
      </c>
      <c r="C6177" t="s">
        <v>42894</v>
      </c>
      <c r="D6177" t="s">
        <v>42895</v>
      </c>
      <c r="F6177" t="s">
        <v>738</v>
      </c>
      <c r="G6177" t="s">
        <v>43</v>
      </c>
      <c r="H6177" t="s">
        <v>42896</v>
      </c>
      <c r="I6177" t="s">
        <v>42897</v>
      </c>
      <c r="J6177" t="s">
        <v>42898</v>
      </c>
      <c r="K6177">
        <v>51</v>
      </c>
      <c r="L6177" t="s">
        <v>3654</v>
      </c>
      <c r="N6177" t="s">
        <v>31</v>
      </c>
      <c r="O6177" t="s">
        <v>3576</v>
      </c>
      <c r="Q6177" t="s">
        <v>33</v>
      </c>
      <c r="R6177" t="s">
        <v>34</v>
      </c>
      <c r="S6177" t="s">
        <v>42899</v>
      </c>
      <c r="W6177" t="s">
        <v>1839</v>
      </c>
      <c r="X6177" t="s">
        <v>38</v>
      </c>
    </row>
    <row r="6178" spans="1:24" x14ac:dyDescent="0.3">
      <c r="A6178">
        <v>975926</v>
      </c>
      <c r="B6178" t="s">
        <v>42900</v>
      </c>
      <c r="C6178" t="s">
        <v>42901</v>
      </c>
      <c r="D6178" t="s">
        <v>42902</v>
      </c>
      <c r="F6178" t="s">
        <v>562</v>
      </c>
      <c r="G6178" t="s">
        <v>43</v>
      </c>
      <c r="H6178" t="s">
        <v>42903</v>
      </c>
      <c r="I6178" t="s">
        <v>42904</v>
      </c>
      <c r="J6178" t="s">
        <v>42905</v>
      </c>
      <c r="K6178">
        <v>33</v>
      </c>
      <c r="L6178" t="s">
        <v>42906</v>
      </c>
      <c r="N6178" t="s">
        <v>31</v>
      </c>
      <c r="O6178" t="s">
        <v>3576</v>
      </c>
      <c r="Q6178" t="s">
        <v>33</v>
      </c>
      <c r="R6178" t="s">
        <v>34</v>
      </c>
      <c r="S6178" t="s">
        <v>42907</v>
      </c>
      <c r="T6178" t="s">
        <v>42908</v>
      </c>
      <c r="W6178" t="s">
        <v>42909</v>
      </c>
      <c r="X6178" t="s">
        <v>60</v>
      </c>
    </row>
    <row r="6179" spans="1:24" x14ac:dyDescent="0.3">
      <c r="A6179">
        <v>975928</v>
      </c>
      <c r="B6179" t="s">
        <v>42910</v>
      </c>
      <c r="C6179" t="s">
        <v>42911</v>
      </c>
      <c r="D6179" t="s">
        <v>42912</v>
      </c>
      <c r="E6179" t="s">
        <v>140</v>
      </c>
      <c r="F6179" t="s">
        <v>141</v>
      </c>
      <c r="G6179" t="s">
        <v>43</v>
      </c>
      <c r="H6179" t="s">
        <v>42913</v>
      </c>
      <c r="I6179" t="s">
        <v>42914</v>
      </c>
      <c r="J6179" t="s">
        <v>42915</v>
      </c>
      <c r="K6179">
        <v>33</v>
      </c>
      <c r="L6179" t="s">
        <v>2801</v>
      </c>
      <c r="N6179" t="s">
        <v>31</v>
      </c>
      <c r="O6179" t="s">
        <v>2584</v>
      </c>
      <c r="Q6179" t="s">
        <v>33</v>
      </c>
      <c r="R6179" t="s">
        <v>34</v>
      </c>
      <c r="S6179" t="s">
        <v>42916</v>
      </c>
      <c r="T6179" t="s">
        <v>12530</v>
      </c>
      <c r="W6179" t="s">
        <v>42917</v>
      </c>
      <c r="X6179" t="s">
        <v>38</v>
      </c>
    </row>
    <row r="6180" spans="1:24" x14ac:dyDescent="0.3">
      <c r="A6180">
        <v>975929</v>
      </c>
      <c r="B6180" t="s">
        <v>42918</v>
      </c>
      <c r="C6180" t="s">
        <v>42919</v>
      </c>
      <c r="D6180" t="s">
        <v>42920</v>
      </c>
      <c r="F6180" t="s">
        <v>320</v>
      </c>
      <c r="G6180" t="s">
        <v>43</v>
      </c>
      <c r="H6180" t="s">
        <v>42913</v>
      </c>
      <c r="I6180" t="s">
        <v>42921</v>
      </c>
      <c r="J6180" t="s">
        <v>42922</v>
      </c>
      <c r="K6180">
        <v>42</v>
      </c>
      <c r="L6180" t="s">
        <v>42923</v>
      </c>
      <c r="N6180" t="s">
        <v>31</v>
      </c>
      <c r="O6180" t="s">
        <v>3576</v>
      </c>
      <c r="Q6180" t="s">
        <v>33</v>
      </c>
      <c r="R6180" t="s">
        <v>34</v>
      </c>
      <c r="S6180" t="s">
        <v>42924</v>
      </c>
      <c r="W6180" t="s">
        <v>42925</v>
      </c>
      <c r="X6180" t="s">
        <v>38</v>
      </c>
    </row>
    <row r="6181" spans="1:24" x14ac:dyDescent="0.3">
      <c r="A6181">
        <v>975930</v>
      </c>
      <c r="B6181">
        <v>169007</v>
      </c>
      <c r="C6181" t="s">
        <v>42926</v>
      </c>
      <c r="D6181" t="s">
        <v>42927</v>
      </c>
      <c r="F6181" t="s">
        <v>441</v>
      </c>
      <c r="G6181" t="s">
        <v>43</v>
      </c>
      <c r="H6181" t="s">
        <v>42928</v>
      </c>
      <c r="I6181" t="s">
        <v>42929</v>
      </c>
      <c r="J6181" t="s">
        <v>42930</v>
      </c>
      <c r="K6181">
        <v>128</v>
      </c>
      <c r="N6181" t="s">
        <v>31</v>
      </c>
      <c r="O6181" t="s">
        <v>3200</v>
      </c>
      <c r="Q6181" t="s">
        <v>33</v>
      </c>
      <c r="R6181" t="s">
        <v>34</v>
      </c>
      <c r="S6181" t="s">
        <v>42931</v>
      </c>
      <c r="T6181" t="s">
        <v>42932</v>
      </c>
      <c r="W6181" t="s">
        <v>42933</v>
      </c>
      <c r="X6181" t="s">
        <v>38</v>
      </c>
    </row>
    <row r="6182" spans="1:24" x14ac:dyDescent="0.3">
      <c r="A6182">
        <v>975932</v>
      </c>
      <c r="B6182">
        <v>211035</v>
      </c>
      <c r="C6182" t="s">
        <v>34390</v>
      </c>
      <c r="D6182" t="s">
        <v>34391</v>
      </c>
      <c r="F6182" t="s">
        <v>165</v>
      </c>
      <c r="G6182" t="s">
        <v>27</v>
      </c>
      <c r="H6182" t="s">
        <v>42934</v>
      </c>
      <c r="I6182" t="s">
        <v>42935</v>
      </c>
      <c r="J6182" t="s">
        <v>42936</v>
      </c>
      <c r="K6182">
        <v>31</v>
      </c>
      <c r="N6182" t="s">
        <v>31</v>
      </c>
      <c r="O6182" t="s">
        <v>158</v>
      </c>
      <c r="Q6182" t="s">
        <v>33</v>
      </c>
      <c r="R6182" t="s">
        <v>34</v>
      </c>
      <c r="S6182" t="s">
        <v>34396</v>
      </c>
      <c r="T6182" t="s">
        <v>15256</v>
      </c>
      <c r="W6182" t="s">
        <v>42937</v>
      </c>
      <c r="X6182" t="s">
        <v>38</v>
      </c>
    </row>
    <row r="6183" spans="1:24" x14ac:dyDescent="0.3">
      <c r="A6183">
        <v>975933</v>
      </c>
      <c r="B6183">
        <v>247570</v>
      </c>
      <c r="C6183" t="s">
        <v>13371</v>
      </c>
      <c r="D6183" t="s">
        <v>13372</v>
      </c>
      <c r="F6183" t="s">
        <v>650</v>
      </c>
      <c r="G6183" t="s">
        <v>43</v>
      </c>
      <c r="H6183" t="s">
        <v>42938</v>
      </c>
      <c r="I6183" t="s">
        <v>42939</v>
      </c>
      <c r="J6183" t="s">
        <v>42940</v>
      </c>
      <c r="K6183">
        <v>120</v>
      </c>
      <c r="N6183" t="s">
        <v>31</v>
      </c>
      <c r="O6183" t="s">
        <v>158</v>
      </c>
      <c r="Q6183" t="s">
        <v>33</v>
      </c>
      <c r="R6183" t="s">
        <v>34</v>
      </c>
      <c r="S6183" t="s">
        <v>13377</v>
      </c>
      <c r="W6183" t="s">
        <v>42941</v>
      </c>
      <c r="X6183" t="s">
        <v>38</v>
      </c>
    </row>
    <row r="6184" spans="1:24" x14ac:dyDescent="0.3">
      <c r="A6184">
        <v>975934</v>
      </c>
      <c r="B6184">
        <v>324892</v>
      </c>
      <c r="C6184" t="s">
        <v>42942</v>
      </c>
      <c r="D6184" t="s">
        <v>42943</v>
      </c>
      <c r="E6184" t="s">
        <v>364</v>
      </c>
      <c r="F6184" t="s">
        <v>209</v>
      </c>
      <c r="G6184" t="s">
        <v>43</v>
      </c>
      <c r="H6184" t="s">
        <v>42944</v>
      </c>
      <c r="I6184" t="s">
        <v>42945</v>
      </c>
      <c r="J6184" t="s">
        <v>42946</v>
      </c>
      <c r="K6184">
        <v>25</v>
      </c>
      <c r="M6184" t="s">
        <v>42947</v>
      </c>
      <c r="N6184" t="s">
        <v>31</v>
      </c>
      <c r="O6184" t="s">
        <v>3200</v>
      </c>
      <c r="Q6184" t="s">
        <v>33</v>
      </c>
      <c r="R6184" t="s">
        <v>34</v>
      </c>
      <c r="S6184" t="s">
        <v>18742</v>
      </c>
      <c r="T6184" t="s">
        <v>42948</v>
      </c>
      <c r="W6184" t="s">
        <v>42949</v>
      </c>
      <c r="X6184" t="s">
        <v>60</v>
      </c>
    </row>
    <row r="6185" spans="1:24" x14ac:dyDescent="0.3">
      <c r="A6185">
        <v>975935</v>
      </c>
      <c r="B6185" t="s">
        <v>42950</v>
      </c>
      <c r="C6185" t="s">
        <v>42951</v>
      </c>
      <c r="D6185" t="s">
        <v>42952</v>
      </c>
      <c r="F6185" t="s">
        <v>847</v>
      </c>
      <c r="G6185" t="s">
        <v>43</v>
      </c>
      <c r="H6185" t="s">
        <v>42953</v>
      </c>
      <c r="I6185" t="s">
        <v>42954</v>
      </c>
      <c r="J6185" t="s">
        <v>42955</v>
      </c>
      <c r="K6185">
        <v>116</v>
      </c>
      <c r="M6185" t="s">
        <v>42956</v>
      </c>
      <c r="N6185" t="s">
        <v>31</v>
      </c>
      <c r="O6185" t="s">
        <v>1248</v>
      </c>
      <c r="Q6185" t="s">
        <v>33</v>
      </c>
      <c r="R6185" t="s">
        <v>34</v>
      </c>
      <c r="S6185" t="s">
        <v>42957</v>
      </c>
      <c r="W6185" t="s">
        <v>24917</v>
      </c>
      <c r="X6185" t="s">
        <v>38</v>
      </c>
    </row>
    <row r="6186" spans="1:24" x14ac:dyDescent="0.3">
      <c r="A6186">
        <v>975936</v>
      </c>
      <c r="B6186">
        <v>233871</v>
      </c>
      <c r="C6186" t="s">
        <v>42958</v>
      </c>
      <c r="D6186" t="s">
        <v>42959</v>
      </c>
      <c r="F6186" t="s">
        <v>320</v>
      </c>
      <c r="G6186" t="s">
        <v>43</v>
      </c>
      <c r="H6186" t="s">
        <v>42960</v>
      </c>
      <c r="I6186" t="s">
        <v>42961</v>
      </c>
      <c r="J6186" t="s">
        <v>42962</v>
      </c>
      <c r="K6186">
        <v>114</v>
      </c>
      <c r="N6186" t="s">
        <v>31</v>
      </c>
      <c r="O6186" t="s">
        <v>1248</v>
      </c>
      <c r="Q6186" t="s">
        <v>33</v>
      </c>
      <c r="R6186" t="s">
        <v>34</v>
      </c>
      <c r="S6186" t="s">
        <v>42963</v>
      </c>
      <c r="T6186" t="s">
        <v>756</v>
      </c>
      <c r="W6186" t="s">
        <v>42964</v>
      </c>
      <c r="X6186" t="s">
        <v>38</v>
      </c>
    </row>
    <row r="6187" spans="1:24" x14ac:dyDescent="0.3">
      <c r="A6187">
        <v>975938</v>
      </c>
      <c r="B6187">
        <v>16299</v>
      </c>
      <c r="C6187" t="s">
        <v>10019</v>
      </c>
      <c r="D6187" t="s">
        <v>10020</v>
      </c>
      <c r="E6187" t="s">
        <v>195</v>
      </c>
      <c r="F6187" t="s">
        <v>248</v>
      </c>
      <c r="G6187" t="s">
        <v>27</v>
      </c>
      <c r="H6187" t="s">
        <v>42965</v>
      </c>
      <c r="I6187" t="s">
        <v>42966</v>
      </c>
      <c r="J6187" t="s">
        <v>42967</v>
      </c>
      <c r="K6187">
        <v>115</v>
      </c>
      <c r="M6187" t="s">
        <v>27827</v>
      </c>
      <c r="N6187" t="s">
        <v>31</v>
      </c>
      <c r="O6187" t="s">
        <v>3200</v>
      </c>
      <c r="Q6187" t="s">
        <v>33</v>
      </c>
      <c r="R6187" t="s">
        <v>34</v>
      </c>
      <c r="S6187" t="s">
        <v>10024</v>
      </c>
      <c r="W6187" t="s">
        <v>42968</v>
      </c>
      <c r="X6187" t="s">
        <v>38</v>
      </c>
    </row>
    <row r="6188" spans="1:24" x14ac:dyDescent="0.3">
      <c r="A6188">
        <v>975939</v>
      </c>
      <c r="B6188" t="s">
        <v>40717</v>
      </c>
      <c r="C6188" t="s">
        <v>40718</v>
      </c>
      <c r="D6188" t="s">
        <v>40719</v>
      </c>
      <c r="F6188" t="s">
        <v>603</v>
      </c>
      <c r="G6188" t="s">
        <v>43</v>
      </c>
      <c r="H6188" t="s">
        <v>42969</v>
      </c>
      <c r="I6188" t="s">
        <v>42970</v>
      </c>
      <c r="J6188" t="s">
        <v>42971</v>
      </c>
      <c r="K6188">
        <v>100</v>
      </c>
      <c r="N6188" t="s">
        <v>31</v>
      </c>
      <c r="O6188" t="s">
        <v>1248</v>
      </c>
      <c r="Q6188" t="s">
        <v>33</v>
      </c>
      <c r="R6188" t="s">
        <v>34</v>
      </c>
      <c r="S6188" t="s">
        <v>40723</v>
      </c>
      <c r="T6188" t="s">
        <v>265</v>
      </c>
      <c r="W6188" t="s">
        <v>108</v>
      </c>
      <c r="X6188" t="s">
        <v>38</v>
      </c>
    </row>
    <row r="6189" spans="1:24" x14ac:dyDescent="0.3">
      <c r="A6189">
        <v>975941</v>
      </c>
      <c r="B6189" t="s">
        <v>42972</v>
      </c>
      <c r="C6189" t="s">
        <v>42973</v>
      </c>
      <c r="D6189" t="s">
        <v>42974</v>
      </c>
      <c r="E6189" t="s">
        <v>25710</v>
      </c>
      <c r="F6189" t="s">
        <v>63</v>
      </c>
      <c r="G6189" t="s">
        <v>43</v>
      </c>
      <c r="H6189" t="s">
        <v>42975</v>
      </c>
      <c r="I6189" t="s">
        <v>42976</v>
      </c>
      <c r="J6189" t="s">
        <v>42977</v>
      </c>
      <c r="K6189">
        <v>14</v>
      </c>
      <c r="M6189" t="s">
        <v>5332</v>
      </c>
      <c r="N6189" t="s">
        <v>31</v>
      </c>
      <c r="O6189" t="s">
        <v>3200</v>
      </c>
      <c r="Q6189" t="s">
        <v>33</v>
      </c>
      <c r="R6189" t="s">
        <v>34</v>
      </c>
      <c r="S6189" t="s">
        <v>42978</v>
      </c>
      <c r="W6189" t="s">
        <v>42979</v>
      </c>
      <c r="X6189" t="s">
        <v>60</v>
      </c>
    </row>
    <row r="6190" spans="1:24" x14ac:dyDescent="0.3">
      <c r="A6190">
        <v>975945</v>
      </c>
      <c r="B6190">
        <v>86819</v>
      </c>
      <c r="C6190" t="s">
        <v>35169</v>
      </c>
      <c r="D6190" t="s">
        <v>35170</v>
      </c>
      <c r="E6190" t="s">
        <v>101</v>
      </c>
      <c r="F6190" t="s">
        <v>75</v>
      </c>
      <c r="G6190" t="s">
        <v>27</v>
      </c>
      <c r="H6190" t="s">
        <v>42980</v>
      </c>
      <c r="I6190" t="s">
        <v>42980</v>
      </c>
      <c r="J6190" t="s">
        <v>42981</v>
      </c>
      <c r="K6190">
        <v>0</v>
      </c>
      <c r="N6190" t="s">
        <v>31</v>
      </c>
      <c r="O6190" t="s">
        <v>158</v>
      </c>
      <c r="Q6190" t="s">
        <v>119</v>
      </c>
      <c r="R6190" t="s">
        <v>120</v>
      </c>
      <c r="S6190" t="s">
        <v>35174</v>
      </c>
      <c r="T6190" t="s">
        <v>2804</v>
      </c>
      <c r="W6190" t="s">
        <v>42982</v>
      </c>
    </row>
    <row r="6191" spans="1:24" x14ac:dyDescent="0.3">
      <c r="A6191">
        <v>975946</v>
      </c>
      <c r="B6191" t="s">
        <v>42983</v>
      </c>
      <c r="C6191" t="s">
        <v>42984</v>
      </c>
      <c r="D6191" t="s">
        <v>42985</v>
      </c>
      <c r="F6191" t="s">
        <v>42</v>
      </c>
      <c r="G6191" t="s">
        <v>43</v>
      </c>
      <c r="H6191" t="s">
        <v>42986</v>
      </c>
      <c r="I6191" t="s">
        <v>42987</v>
      </c>
      <c r="J6191" t="s">
        <v>42988</v>
      </c>
      <c r="K6191">
        <v>37</v>
      </c>
      <c r="M6191" t="s">
        <v>7277</v>
      </c>
      <c r="N6191" t="s">
        <v>31</v>
      </c>
      <c r="O6191" t="s">
        <v>3200</v>
      </c>
      <c r="Q6191" t="s">
        <v>33</v>
      </c>
      <c r="R6191" t="s">
        <v>34</v>
      </c>
      <c r="S6191" t="s">
        <v>42989</v>
      </c>
      <c r="W6191" t="s">
        <v>25982</v>
      </c>
      <c r="X6191" t="s">
        <v>60</v>
      </c>
    </row>
    <row r="6192" spans="1:24" x14ac:dyDescent="0.3">
      <c r="A6192">
        <v>975948</v>
      </c>
      <c r="B6192">
        <v>258951</v>
      </c>
      <c r="C6192" t="s">
        <v>42990</v>
      </c>
      <c r="D6192" t="s">
        <v>42991</v>
      </c>
      <c r="F6192" t="s">
        <v>292</v>
      </c>
      <c r="G6192" t="s">
        <v>27</v>
      </c>
      <c r="H6192" t="s">
        <v>42992</v>
      </c>
      <c r="J6192" t="s">
        <v>42993</v>
      </c>
      <c r="N6192" t="s">
        <v>31</v>
      </c>
      <c r="R6192" t="s">
        <v>78</v>
      </c>
      <c r="S6192" t="s">
        <v>42994</v>
      </c>
      <c r="T6192" t="s">
        <v>87</v>
      </c>
      <c r="W6192" t="s">
        <v>24447</v>
      </c>
      <c r="X6192" t="s">
        <v>38</v>
      </c>
    </row>
    <row r="6193" spans="1:24" x14ac:dyDescent="0.3">
      <c r="A6193">
        <v>975949</v>
      </c>
      <c r="B6193">
        <v>305432</v>
      </c>
      <c r="C6193" t="s">
        <v>4292</v>
      </c>
      <c r="D6193" t="s">
        <v>4293</v>
      </c>
      <c r="E6193" t="s">
        <v>195</v>
      </c>
      <c r="F6193" t="s">
        <v>3719</v>
      </c>
      <c r="G6193" t="s">
        <v>43</v>
      </c>
      <c r="H6193" t="s">
        <v>42995</v>
      </c>
      <c r="I6193" t="s">
        <v>42996</v>
      </c>
      <c r="J6193" t="s">
        <v>42997</v>
      </c>
      <c r="K6193">
        <v>18</v>
      </c>
      <c r="M6193" t="s">
        <v>1213</v>
      </c>
      <c r="N6193" t="s">
        <v>31</v>
      </c>
      <c r="O6193" t="s">
        <v>3200</v>
      </c>
      <c r="Q6193" t="s">
        <v>33</v>
      </c>
      <c r="R6193" t="s">
        <v>34</v>
      </c>
      <c r="S6193" t="s">
        <v>4299</v>
      </c>
      <c r="W6193" t="s">
        <v>42998</v>
      </c>
      <c r="X6193" t="s">
        <v>60</v>
      </c>
    </row>
    <row r="6194" spans="1:24" x14ac:dyDescent="0.3">
      <c r="A6194">
        <v>975952</v>
      </c>
      <c r="B6194" t="s">
        <v>42999</v>
      </c>
      <c r="C6194" t="s">
        <v>43000</v>
      </c>
      <c r="D6194" t="s">
        <v>43001</v>
      </c>
      <c r="E6194" t="s">
        <v>140</v>
      </c>
      <c r="F6194" t="s">
        <v>292</v>
      </c>
      <c r="G6194" t="s">
        <v>43</v>
      </c>
      <c r="H6194" t="s">
        <v>43002</v>
      </c>
      <c r="I6194" t="s">
        <v>43003</v>
      </c>
      <c r="J6194" t="s">
        <v>43004</v>
      </c>
      <c r="K6194">
        <v>170</v>
      </c>
      <c r="N6194" t="s">
        <v>31</v>
      </c>
      <c r="O6194" t="s">
        <v>1248</v>
      </c>
      <c r="Q6194" t="s">
        <v>33</v>
      </c>
      <c r="R6194" t="s">
        <v>34</v>
      </c>
      <c r="S6194" t="s">
        <v>43005</v>
      </c>
      <c r="W6194" t="s">
        <v>37044</v>
      </c>
      <c r="X6194" t="s">
        <v>38</v>
      </c>
    </row>
    <row r="6195" spans="1:24" x14ac:dyDescent="0.3">
      <c r="A6195">
        <v>975954</v>
      </c>
      <c r="B6195">
        <v>299569</v>
      </c>
      <c r="C6195" t="s">
        <v>43006</v>
      </c>
      <c r="D6195" t="s">
        <v>43007</v>
      </c>
      <c r="E6195" t="s">
        <v>140</v>
      </c>
      <c r="F6195" t="s">
        <v>485</v>
      </c>
      <c r="G6195" t="s">
        <v>43</v>
      </c>
      <c r="H6195" t="s">
        <v>43008</v>
      </c>
      <c r="I6195" t="s">
        <v>43009</v>
      </c>
      <c r="J6195" t="s">
        <v>43010</v>
      </c>
      <c r="K6195">
        <v>17</v>
      </c>
      <c r="M6195" t="s">
        <v>43011</v>
      </c>
      <c r="N6195" t="s">
        <v>31</v>
      </c>
      <c r="O6195" t="s">
        <v>19705</v>
      </c>
      <c r="R6195" t="s">
        <v>903</v>
      </c>
      <c r="S6195" t="s">
        <v>43012</v>
      </c>
      <c r="T6195" t="s">
        <v>7722</v>
      </c>
      <c r="W6195" t="s">
        <v>43013</v>
      </c>
      <c r="X6195" t="s">
        <v>60</v>
      </c>
    </row>
    <row r="6196" spans="1:24" x14ac:dyDescent="0.3">
      <c r="A6196">
        <v>975955</v>
      </c>
      <c r="B6196">
        <v>7586</v>
      </c>
      <c r="C6196" t="s">
        <v>8068</v>
      </c>
      <c r="D6196" t="s">
        <v>8069</v>
      </c>
      <c r="F6196" t="s">
        <v>787</v>
      </c>
      <c r="G6196" t="s">
        <v>27</v>
      </c>
      <c r="H6196" t="s">
        <v>43014</v>
      </c>
      <c r="J6196" t="s">
        <v>43015</v>
      </c>
      <c r="N6196" t="s">
        <v>31</v>
      </c>
      <c r="R6196" t="s">
        <v>78</v>
      </c>
      <c r="S6196" t="s">
        <v>8074</v>
      </c>
      <c r="W6196" t="s">
        <v>43016</v>
      </c>
      <c r="X6196" t="s">
        <v>38</v>
      </c>
    </row>
    <row r="6197" spans="1:24" x14ac:dyDescent="0.3">
      <c r="A6197">
        <v>975957</v>
      </c>
      <c r="B6197">
        <v>252025</v>
      </c>
      <c r="C6197" t="s">
        <v>43017</v>
      </c>
      <c r="D6197" t="s">
        <v>43018</v>
      </c>
      <c r="E6197" t="s">
        <v>364</v>
      </c>
      <c r="F6197" t="s">
        <v>1350</v>
      </c>
      <c r="G6197" t="s">
        <v>27</v>
      </c>
      <c r="H6197" t="s">
        <v>42929</v>
      </c>
      <c r="I6197" t="s">
        <v>43019</v>
      </c>
      <c r="J6197" t="s">
        <v>43020</v>
      </c>
      <c r="K6197">
        <v>20</v>
      </c>
      <c r="N6197" t="s">
        <v>31</v>
      </c>
      <c r="O6197" t="s">
        <v>158</v>
      </c>
      <c r="Q6197" t="s">
        <v>33</v>
      </c>
      <c r="R6197" t="s">
        <v>34</v>
      </c>
      <c r="S6197" t="s">
        <v>43021</v>
      </c>
      <c r="W6197" t="s">
        <v>43022</v>
      </c>
      <c r="X6197" t="s">
        <v>60</v>
      </c>
    </row>
    <row r="6198" spans="1:24" x14ac:dyDescent="0.3">
      <c r="A6198">
        <v>975960</v>
      </c>
      <c r="B6198">
        <v>103850</v>
      </c>
      <c r="C6198" t="s">
        <v>32917</v>
      </c>
      <c r="D6198" t="s">
        <v>32918</v>
      </c>
      <c r="E6198" t="s">
        <v>195</v>
      </c>
      <c r="F6198" t="s">
        <v>572</v>
      </c>
      <c r="G6198" t="s">
        <v>27</v>
      </c>
      <c r="H6198" t="s">
        <v>43023</v>
      </c>
      <c r="I6198" t="s">
        <v>43024</v>
      </c>
      <c r="J6198" t="s">
        <v>43025</v>
      </c>
      <c r="K6198">
        <v>156</v>
      </c>
      <c r="N6198" t="s">
        <v>31</v>
      </c>
      <c r="O6198" t="s">
        <v>158</v>
      </c>
      <c r="Q6198" t="s">
        <v>33</v>
      </c>
      <c r="R6198" t="s">
        <v>34</v>
      </c>
      <c r="S6198" t="s">
        <v>32923</v>
      </c>
      <c r="W6198" t="s">
        <v>43026</v>
      </c>
      <c r="X6198" t="s">
        <v>38</v>
      </c>
    </row>
    <row r="6199" spans="1:24" x14ac:dyDescent="0.3">
      <c r="A6199">
        <v>975962</v>
      </c>
      <c r="B6199">
        <v>116864</v>
      </c>
      <c r="C6199" t="s">
        <v>43027</v>
      </c>
      <c r="D6199" t="s">
        <v>43028</v>
      </c>
      <c r="E6199" t="s">
        <v>185</v>
      </c>
      <c r="F6199" t="s">
        <v>125</v>
      </c>
      <c r="G6199" t="s">
        <v>27</v>
      </c>
      <c r="H6199" t="s">
        <v>43029</v>
      </c>
      <c r="I6199" t="s">
        <v>43030</v>
      </c>
      <c r="J6199" t="s">
        <v>43031</v>
      </c>
      <c r="K6199">
        <v>153</v>
      </c>
      <c r="N6199" t="s">
        <v>31</v>
      </c>
      <c r="O6199" t="s">
        <v>158</v>
      </c>
      <c r="Q6199" t="s">
        <v>33</v>
      </c>
      <c r="R6199" t="s">
        <v>34</v>
      </c>
      <c r="S6199" t="s">
        <v>39180</v>
      </c>
      <c r="T6199" t="s">
        <v>6824</v>
      </c>
      <c r="W6199" t="s">
        <v>43032</v>
      </c>
      <c r="X6199" t="s">
        <v>38</v>
      </c>
    </row>
    <row r="6200" spans="1:24" x14ac:dyDescent="0.3">
      <c r="A6200">
        <v>975964</v>
      </c>
      <c r="B6200">
        <v>137434</v>
      </c>
      <c r="C6200" t="s">
        <v>43033</v>
      </c>
      <c r="D6200" t="s">
        <v>43034</v>
      </c>
      <c r="F6200" t="s">
        <v>26</v>
      </c>
      <c r="G6200" t="s">
        <v>43</v>
      </c>
      <c r="H6200" t="s">
        <v>43035</v>
      </c>
      <c r="I6200" t="s">
        <v>43036</v>
      </c>
      <c r="J6200" t="s">
        <v>43037</v>
      </c>
      <c r="K6200">
        <v>173</v>
      </c>
      <c r="N6200" t="s">
        <v>31</v>
      </c>
      <c r="O6200" t="s">
        <v>158</v>
      </c>
      <c r="Q6200" t="s">
        <v>33</v>
      </c>
      <c r="R6200" t="s">
        <v>34</v>
      </c>
      <c r="S6200" t="s">
        <v>43038</v>
      </c>
      <c r="W6200" t="s">
        <v>43039</v>
      </c>
      <c r="X6200" t="s">
        <v>38</v>
      </c>
    </row>
    <row r="6201" spans="1:24" x14ac:dyDescent="0.3">
      <c r="A6201">
        <v>975966</v>
      </c>
      <c r="B6201">
        <v>324604</v>
      </c>
      <c r="C6201" t="s">
        <v>43040</v>
      </c>
      <c r="D6201" t="s">
        <v>43041</v>
      </c>
      <c r="F6201" t="s">
        <v>603</v>
      </c>
      <c r="G6201" t="s">
        <v>27</v>
      </c>
      <c r="H6201" t="s">
        <v>43042</v>
      </c>
      <c r="I6201" t="s">
        <v>43043</v>
      </c>
      <c r="J6201" t="s">
        <v>43044</v>
      </c>
      <c r="K6201">
        <v>154</v>
      </c>
      <c r="N6201" t="s">
        <v>31</v>
      </c>
      <c r="O6201" t="s">
        <v>1248</v>
      </c>
      <c r="Q6201" t="s">
        <v>33</v>
      </c>
      <c r="R6201" t="s">
        <v>34</v>
      </c>
      <c r="S6201" t="s">
        <v>10209</v>
      </c>
      <c r="W6201" t="s">
        <v>41102</v>
      </c>
      <c r="X6201" t="s">
        <v>38</v>
      </c>
    </row>
    <row r="6202" spans="1:24" x14ac:dyDescent="0.3">
      <c r="A6202">
        <v>975967</v>
      </c>
      <c r="B6202" t="s">
        <v>43045</v>
      </c>
      <c r="C6202" t="s">
        <v>43046</v>
      </c>
      <c r="D6202" t="s">
        <v>43047</v>
      </c>
      <c r="E6202" t="s">
        <v>195</v>
      </c>
      <c r="F6202" t="s">
        <v>787</v>
      </c>
      <c r="G6202" t="s">
        <v>27</v>
      </c>
      <c r="H6202" t="s">
        <v>43048</v>
      </c>
      <c r="I6202" t="s">
        <v>43049</v>
      </c>
      <c r="J6202" t="s">
        <v>43050</v>
      </c>
      <c r="K6202">
        <v>166</v>
      </c>
      <c r="N6202" t="s">
        <v>31</v>
      </c>
      <c r="O6202" t="s">
        <v>158</v>
      </c>
      <c r="Q6202" t="s">
        <v>33</v>
      </c>
      <c r="R6202" t="s">
        <v>34</v>
      </c>
      <c r="S6202" t="s">
        <v>43051</v>
      </c>
      <c r="T6202" t="s">
        <v>43052</v>
      </c>
      <c r="W6202" t="s">
        <v>25759</v>
      </c>
      <c r="X6202" t="s">
        <v>38</v>
      </c>
    </row>
    <row r="6203" spans="1:24" x14ac:dyDescent="0.3">
      <c r="A6203">
        <v>975972</v>
      </c>
      <c r="B6203">
        <v>199797</v>
      </c>
      <c r="C6203" t="s">
        <v>43053</v>
      </c>
      <c r="D6203" t="s">
        <v>43054</v>
      </c>
      <c r="F6203" t="s">
        <v>603</v>
      </c>
      <c r="G6203" t="s">
        <v>27</v>
      </c>
      <c r="H6203" t="s">
        <v>43055</v>
      </c>
      <c r="I6203" t="s">
        <v>43056</v>
      </c>
      <c r="J6203" t="s">
        <v>43057</v>
      </c>
      <c r="K6203">
        <v>139</v>
      </c>
      <c r="M6203" t="s">
        <v>2321</v>
      </c>
      <c r="N6203" t="s">
        <v>31</v>
      </c>
      <c r="O6203" t="s">
        <v>19705</v>
      </c>
      <c r="Q6203" t="s">
        <v>33</v>
      </c>
      <c r="R6203" t="s">
        <v>34</v>
      </c>
      <c r="S6203" t="e">
        <f>- Neuquén - Barrio Islas Malvinas</f>
        <v>#NAME?</v>
      </c>
      <c r="T6203" t="s">
        <v>745</v>
      </c>
      <c r="W6203" t="s">
        <v>43058</v>
      </c>
      <c r="X6203" t="s">
        <v>38</v>
      </c>
    </row>
    <row r="6204" spans="1:24" x14ac:dyDescent="0.3">
      <c r="A6204">
        <v>975973</v>
      </c>
      <c r="B6204" t="s">
        <v>43059</v>
      </c>
      <c r="C6204" t="s">
        <v>43060</v>
      </c>
      <c r="D6204" t="s">
        <v>43061</v>
      </c>
      <c r="E6204" t="s">
        <v>101</v>
      </c>
      <c r="F6204" t="s">
        <v>485</v>
      </c>
      <c r="G6204" t="s">
        <v>43</v>
      </c>
      <c r="H6204" t="s">
        <v>43062</v>
      </c>
      <c r="I6204" t="s">
        <v>43063</v>
      </c>
      <c r="J6204" t="s">
        <v>43064</v>
      </c>
      <c r="K6204">
        <v>135</v>
      </c>
      <c r="N6204" t="s">
        <v>31</v>
      </c>
      <c r="O6204" t="s">
        <v>158</v>
      </c>
      <c r="Q6204" t="s">
        <v>33</v>
      </c>
      <c r="R6204" t="s">
        <v>34</v>
      </c>
      <c r="S6204" t="s">
        <v>43065</v>
      </c>
      <c r="T6204" t="s">
        <v>4011</v>
      </c>
      <c r="W6204" t="s">
        <v>43066</v>
      </c>
      <c r="X6204" t="s">
        <v>38</v>
      </c>
    </row>
    <row r="6205" spans="1:24" x14ac:dyDescent="0.3">
      <c r="A6205">
        <v>975974</v>
      </c>
      <c r="B6205" t="s">
        <v>43067</v>
      </c>
      <c r="C6205" t="s">
        <v>43068</v>
      </c>
      <c r="D6205" t="s">
        <v>43069</v>
      </c>
      <c r="E6205" t="s">
        <v>195</v>
      </c>
      <c r="F6205" t="s">
        <v>463</v>
      </c>
      <c r="G6205" t="s">
        <v>43</v>
      </c>
      <c r="H6205" t="s">
        <v>43070</v>
      </c>
      <c r="I6205" t="s">
        <v>43071</v>
      </c>
      <c r="J6205" t="s">
        <v>43072</v>
      </c>
      <c r="K6205">
        <v>17</v>
      </c>
      <c r="M6205" t="s">
        <v>43073</v>
      </c>
      <c r="N6205" t="s">
        <v>31</v>
      </c>
      <c r="O6205" t="s">
        <v>19705</v>
      </c>
      <c r="Q6205" t="s">
        <v>33</v>
      </c>
      <c r="R6205" t="s">
        <v>34</v>
      </c>
      <c r="S6205" t="s">
        <v>43074</v>
      </c>
      <c r="T6205" t="s">
        <v>43075</v>
      </c>
      <c r="W6205" t="s">
        <v>43076</v>
      </c>
      <c r="X6205" t="s">
        <v>60</v>
      </c>
    </row>
    <row r="6206" spans="1:24" x14ac:dyDescent="0.3">
      <c r="A6206">
        <v>975975</v>
      </c>
      <c r="B6206" t="s">
        <v>43077</v>
      </c>
      <c r="C6206" t="s">
        <v>43078</v>
      </c>
      <c r="D6206" t="s">
        <v>43079</v>
      </c>
      <c r="E6206" t="s">
        <v>43080</v>
      </c>
      <c r="F6206" t="s">
        <v>258</v>
      </c>
      <c r="G6206" t="s">
        <v>43</v>
      </c>
      <c r="H6206" t="s">
        <v>43070</v>
      </c>
      <c r="I6206" t="s">
        <v>43081</v>
      </c>
      <c r="J6206" t="s">
        <v>43082</v>
      </c>
      <c r="K6206">
        <v>75</v>
      </c>
      <c r="N6206" t="s">
        <v>31</v>
      </c>
      <c r="O6206" t="s">
        <v>158</v>
      </c>
      <c r="Q6206" t="s">
        <v>33</v>
      </c>
      <c r="R6206" t="s">
        <v>34</v>
      </c>
      <c r="S6206" t="s">
        <v>43083</v>
      </c>
      <c r="T6206" t="s">
        <v>31113</v>
      </c>
      <c r="W6206" t="s">
        <v>43084</v>
      </c>
      <c r="X6206" t="s">
        <v>60</v>
      </c>
    </row>
    <row r="6207" spans="1:24" x14ac:dyDescent="0.3">
      <c r="A6207">
        <v>975978</v>
      </c>
      <c r="B6207">
        <v>157042</v>
      </c>
      <c r="C6207" t="s">
        <v>43085</v>
      </c>
      <c r="D6207" t="s">
        <v>43086</v>
      </c>
      <c r="F6207" t="s">
        <v>668</v>
      </c>
      <c r="G6207" t="s">
        <v>27</v>
      </c>
      <c r="H6207" t="s">
        <v>43087</v>
      </c>
      <c r="I6207" t="s">
        <v>43088</v>
      </c>
      <c r="J6207" t="s">
        <v>43089</v>
      </c>
      <c r="K6207">
        <v>117</v>
      </c>
      <c r="N6207" t="s">
        <v>31</v>
      </c>
      <c r="O6207" t="s">
        <v>158</v>
      </c>
      <c r="Q6207" t="s">
        <v>33</v>
      </c>
      <c r="R6207" t="s">
        <v>34</v>
      </c>
      <c r="S6207" t="s">
        <v>43090</v>
      </c>
      <c r="W6207" t="s">
        <v>43091</v>
      </c>
      <c r="X6207" t="s">
        <v>38</v>
      </c>
    </row>
    <row r="6208" spans="1:24" x14ac:dyDescent="0.3">
      <c r="A6208">
        <v>975980</v>
      </c>
      <c r="B6208" t="s">
        <v>43092</v>
      </c>
      <c r="C6208" t="s">
        <v>43093</v>
      </c>
      <c r="D6208" t="s">
        <v>43094</v>
      </c>
      <c r="F6208" t="s">
        <v>320</v>
      </c>
      <c r="G6208" t="s">
        <v>27</v>
      </c>
      <c r="H6208" t="s">
        <v>43095</v>
      </c>
      <c r="I6208" t="s">
        <v>43096</v>
      </c>
      <c r="J6208" t="s">
        <v>43097</v>
      </c>
      <c r="K6208">
        <v>78</v>
      </c>
      <c r="N6208" t="s">
        <v>31</v>
      </c>
      <c r="O6208" t="s">
        <v>158</v>
      </c>
      <c r="Q6208" t="s">
        <v>33</v>
      </c>
      <c r="R6208" t="s">
        <v>34</v>
      </c>
      <c r="S6208" t="s">
        <v>43098</v>
      </c>
      <c r="W6208" t="s">
        <v>43099</v>
      </c>
      <c r="X6208" t="s">
        <v>38</v>
      </c>
    </row>
    <row r="6209" spans="1:24" x14ac:dyDescent="0.3">
      <c r="A6209">
        <v>975981</v>
      </c>
      <c r="B6209" t="s">
        <v>12113</v>
      </c>
      <c r="C6209" t="s">
        <v>12114</v>
      </c>
      <c r="D6209" t="s">
        <v>12115</v>
      </c>
      <c r="F6209" t="s">
        <v>63</v>
      </c>
      <c r="G6209" t="s">
        <v>27</v>
      </c>
      <c r="H6209" t="s">
        <v>43100</v>
      </c>
      <c r="I6209" t="s">
        <v>43101</v>
      </c>
      <c r="J6209" t="s">
        <v>43102</v>
      </c>
      <c r="K6209">
        <v>58</v>
      </c>
      <c r="N6209" t="s">
        <v>31</v>
      </c>
      <c r="O6209" t="s">
        <v>1248</v>
      </c>
      <c r="Q6209" t="s">
        <v>33</v>
      </c>
      <c r="R6209" t="s">
        <v>34</v>
      </c>
      <c r="S6209" t="s">
        <v>12119</v>
      </c>
      <c r="W6209" t="s">
        <v>13104</v>
      </c>
      <c r="X6209" t="s">
        <v>38</v>
      </c>
    </row>
    <row r="6210" spans="1:24" x14ac:dyDescent="0.3">
      <c r="A6210">
        <v>975982</v>
      </c>
      <c r="B6210" t="s">
        <v>43103</v>
      </c>
      <c r="C6210" t="s">
        <v>43104</v>
      </c>
      <c r="D6210" t="s">
        <v>43105</v>
      </c>
      <c r="F6210" t="s">
        <v>1911</v>
      </c>
      <c r="G6210" t="s">
        <v>27</v>
      </c>
      <c r="H6210" t="s">
        <v>43106</v>
      </c>
      <c r="I6210" t="s">
        <v>43107</v>
      </c>
      <c r="J6210" t="s">
        <v>43108</v>
      </c>
      <c r="K6210">
        <v>24</v>
      </c>
      <c r="N6210" t="s">
        <v>31</v>
      </c>
      <c r="O6210" t="s">
        <v>1248</v>
      </c>
      <c r="Q6210" t="s">
        <v>33</v>
      </c>
      <c r="R6210" t="s">
        <v>34</v>
      </c>
      <c r="S6210" t="s">
        <v>43109</v>
      </c>
      <c r="T6210" t="s">
        <v>390</v>
      </c>
      <c r="W6210" t="s">
        <v>33488</v>
      </c>
      <c r="X6210" t="s">
        <v>60</v>
      </c>
    </row>
    <row r="6211" spans="1:24" x14ac:dyDescent="0.3">
      <c r="A6211">
        <v>975983</v>
      </c>
      <c r="B6211">
        <v>301135</v>
      </c>
      <c r="C6211" t="s">
        <v>43110</v>
      </c>
      <c r="D6211" t="s">
        <v>43111</v>
      </c>
      <c r="F6211" t="s">
        <v>1324</v>
      </c>
      <c r="G6211" t="s">
        <v>27</v>
      </c>
      <c r="H6211" t="s">
        <v>43112</v>
      </c>
      <c r="I6211" t="s">
        <v>43113</v>
      </c>
      <c r="J6211" t="s">
        <v>43114</v>
      </c>
      <c r="K6211">
        <v>34</v>
      </c>
      <c r="N6211" t="s">
        <v>31</v>
      </c>
      <c r="O6211" t="s">
        <v>1248</v>
      </c>
      <c r="Q6211" t="s">
        <v>33</v>
      </c>
      <c r="R6211" t="s">
        <v>34</v>
      </c>
      <c r="S6211" t="s">
        <v>43115</v>
      </c>
      <c r="T6211" t="s">
        <v>6448</v>
      </c>
      <c r="W6211" t="s">
        <v>43116</v>
      </c>
      <c r="X6211" t="s">
        <v>38</v>
      </c>
    </row>
    <row r="6212" spans="1:24" x14ac:dyDescent="0.3">
      <c r="A6212">
        <v>975984</v>
      </c>
      <c r="B6212" t="s">
        <v>43117</v>
      </c>
      <c r="C6212" t="s">
        <v>43118</v>
      </c>
      <c r="D6212" t="s">
        <v>43119</v>
      </c>
      <c r="E6212" t="s">
        <v>195</v>
      </c>
      <c r="F6212" t="s">
        <v>630</v>
      </c>
      <c r="G6212" t="s">
        <v>27</v>
      </c>
      <c r="H6212" t="s">
        <v>43120</v>
      </c>
      <c r="I6212" t="s">
        <v>43121</v>
      </c>
      <c r="J6212" t="s">
        <v>43122</v>
      </c>
      <c r="K6212">
        <v>126</v>
      </c>
      <c r="N6212" t="s">
        <v>31</v>
      </c>
      <c r="O6212" t="s">
        <v>158</v>
      </c>
      <c r="Q6212" t="s">
        <v>33</v>
      </c>
      <c r="R6212" t="s">
        <v>34</v>
      </c>
      <c r="S6212" t="s">
        <v>43123</v>
      </c>
      <c r="W6212" t="s">
        <v>43124</v>
      </c>
      <c r="X6212" t="s">
        <v>38</v>
      </c>
    </row>
    <row r="6213" spans="1:24" x14ac:dyDescent="0.3">
      <c r="A6213">
        <v>975985</v>
      </c>
      <c r="B6213" t="s">
        <v>39593</v>
      </c>
      <c r="C6213" t="s">
        <v>39594</v>
      </c>
      <c r="D6213" t="s">
        <v>39595</v>
      </c>
      <c r="E6213" t="s">
        <v>195</v>
      </c>
      <c r="F6213" t="s">
        <v>979</v>
      </c>
      <c r="G6213" t="s">
        <v>27</v>
      </c>
      <c r="H6213" t="s">
        <v>43125</v>
      </c>
      <c r="I6213" t="s">
        <v>43126</v>
      </c>
      <c r="J6213" t="s">
        <v>43127</v>
      </c>
      <c r="K6213">
        <v>123</v>
      </c>
      <c r="N6213" t="s">
        <v>31</v>
      </c>
      <c r="O6213" t="s">
        <v>158</v>
      </c>
      <c r="Q6213" t="s">
        <v>33</v>
      </c>
      <c r="R6213" t="s">
        <v>34</v>
      </c>
      <c r="S6213" t="s">
        <v>39599</v>
      </c>
      <c r="W6213" t="s">
        <v>43128</v>
      </c>
      <c r="X6213" t="s">
        <v>38</v>
      </c>
    </row>
    <row r="6214" spans="1:24" x14ac:dyDescent="0.3">
      <c r="A6214">
        <v>975987</v>
      </c>
      <c r="B6214" t="s">
        <v>43129</v>
      </c>
      <c r="C6214" t="s">
        <v>43130</v>
      </c>
      <c r="D6214" t="s">
        <v>43131</v>
      </c>
      <c r="E6214" t="s">
        <v>185</v>
      </c>
      <c r="F6214" t="s">
        <v>75</v>
      </c>
      <c r="G6214" t="s">
        <v>43</v>
      </c>
      <c r="H6214" t="s">
        <v>43132</v>
      </c>
      <c r="I6214" t="s">
        <v>43132</v>
      </c>
      <c r="J6214" t="s">
        <v>43133</v>
      </c>
      <c r="K6214">
        <v>0</v>
      </c>
      <c r="N6214" t="s">
        <v>31</v>
      </c>
      <c r="O6214" t="s">
        <v>158</v>
      </c>
      <c r="Q6214" t="s">
        <v>33</v>
      </c>
      <c r="R6214" t="s">
        <v>34</v>
      </c>
      <c r="S6214" t="s">
        <v>43134</v>
      </c>
      <c r="T6214" t="s">
        <v>43135</v>
      </c>
      <c r="W6214" t="s">
        <v>43136</v>
      </c>
    </row>
    <row r="6215" spans="1:24" x14ac:dyDescent="0.3">
      <c r="A6215">
        <v>975988</v>
      </c>
      <c r="B6215" t="s">
        <v>43137</v>
      </c>
      <c r="C6215" t="s">
        <v>43138</v>
      </c>
      <c r="D6215" t="s">
        <v>43139</v>
      </c>
      <c r="F6215" t="s">
        <v>219</v>
      </c>
      <c r="G6215" t="s">
        <v>43</v>
      </c>
      <c r="H6215" t="s">
        <v>43140</v>
      </c>
      <c r="I6215" t="s">
        <v>43141</v>
      </c>
      <c r="J6215" t="s">
        <v>43142</v>
      </c>
      <c r="K6215">
        <v>90</v>
      </c>
      <c r="M6215" t="s">
        <v>4378</v>
      </c>
      <c r="N6215" t="s">
        <v>31</v>
      </c>
      <c r="O6215" t="s">
        <v>19705</v>
      </c>
      <c r="Q6215" t="s">
        <v>33</v>
      </c>
      <c r="R6215" t="s">
        <v>34</v>
      </c>
      <c r="S6215" t="s">
        <v>43143</v>
      </c>
      <c r="T6215" t="s">
        <v>265</v>
      </c>
      <c r="W6215" t="s">
        <v>43144</v>
      </c>
      <c r="X6215" t="s">
        <v>60</v>
      </c>
    </row>
    <row r="6216" spans="1:24" x14ac:dyDescent="0.3">
      <c r="A6216">
        <v>975989</v>
      </c>
      <c r="B6216" t="s">
        <v>43145</v>
      </c>
      <c r="C6216" t="s">
        <v>43146</v>
      </c>
      <c r="D6216" t="s">
        <v>43147</v>
      </c>
      <c r="F6216" t="s">
        <v>292</v>
      </c>
      <c r="G6216" t="s">
        <v>27</v>
      </c>
      <c r="H6216" t="s">
        <v>43148</v>
      </c>
      <c r="I6216" t="s">
        <v>43148</v>
      </c>
      <c r="J6216" t="s">
        <v>43149</v>
      </c>
      <c r="K6216">
        <v>0</v>
      </c>
      <c r="L6216" t="s">
        <v>33485</v>
      </c>
      <c r="N6216" t="s">
        <v>31</v>
      </c>
      <c r="O6216" t="s">
        <v>399</v>
      </c>
      <c r="Q6216" t="s">
        <v>33</v>
      </c>
      <c r="R6216" t="s">
        <v>34</v>
      </c>
      <c r="S6216" t="s">
        <v>43150</v>
      </c>
      <c r="W6216" t="s">
        <v>43151</v>
      </c>
    </row>
    <row r="6217" spans="1:24" x14ac:dyDescent="0.3">
      <c r="A6217">
        <v>975990</v>
      </c>
      <c r="B6217" t="s">
        <v>43152</v>
      </c>
      <c r="C6217" t="s">
        <v>43153</v>
      </c>
      <c r="D6217" t="s">
        <v>43154</v>
      </c>
      <c r="E6217" t="s">
        <v>185</v>
      </c>
      <c r="F6217" t="s">
        <v>270</v>
      </c>
      <c r="G6217" t="s">
        <v>43</v>
      </c>
      <c r="H6217" t="s">
        <v>43155</v>
      </c>
      <c r="I6217" t="s">
        <v>43156</v>
      </c>
      <c r="J6217" t="s">
        <v>43157</v>
      </c>
      <c r="K6217">
        <v>22</v>
      </c>
      <c r="M6217" t="s">
        <v>43158</v>
      </c>
      <c r="N6217" t="s">
        <v>31</v>
      </c>
      <c r="O6217" t="s">
        <v>19705</v>
      </c>
      <c r="Q6217" t="s">
        <v>33</v>
      </c>
      <c r="R6217" t="s">
        <v>34</v>
      </c>
      <c r="S6217" t="s">
        <v>43159</v>
      </c>
      <c r="T6217" t="s">
        <v>12029</v>
      </c>
      <c r="W6217" t="s">
        <v>43160</v>
      </c>
      <c r="X6217" t="s">
        <v>60</v>
      </c>
    </row>
    <row r="6218" spans="1:24" x14ac:dyDescent="0.3">
      <c r="A6218">
        <v>975991</v>
      </c>
      <c r="B6218">
        <v>191351</v>
      </c>
      <c r="C6218" t="s">
        <v>5440</v>
      </c>
      <c r="D6218" t="s">
        <v>5441</v>
      </c>
      <c r="F6218" t="s">
        <v>738</v>
      </c>
      <c r="G6218" t="s">
        <v>43</v>
      </c>
      <c r="H6218" t="s">
        <v>43161</v>
      </c>
      <c r="I6218" t="s">
        <v>43162</v>
      </c>
      <c r="J6218" t="s">
        <v>43163</v>
      </c>
      <c r="K6218">
        <v>148</v>
      </c>
      <c r="M6218" t="s">
        <v>9713</v>
      </c>
      <c r="N6218" t="s">
        <v>31</v>
      </c>
      <c r="O6218" t="s">
        <v>19705</v>
      </c>
      <c r="Q6218" t="s">
        <v>33</v>
      </c>
      <c r="R6218" t="s">
        <v>34</v>
      </c>
      <c r="S6218" t="s">
        <v>5446</v>
      </c>
      <c r="T6218" t="s">
        <v>5447</v>
      </c>
      <c r="W6218" t="s">
        <v>11687</v>
      </c>
      <c r="X6218" t="s">
        <v>38</v>
      </c>
    </row>
    <row r="6219" spans="1:24" x14ac:dyDescent="0.3">
      <c r="A6219">
        <v>975992</v>
      </c>
      <c r="B6219" t="s">
        <v>43164</v>
      </c>
      <c r="C6219" t="s">
        <v>43165</v>
      </c>
      <c r="D6219" t="s">
        <v>43166</v>
      </c>
      <c r="F6219" t="s">
        <v>92</v>
      </c>
      <c r="G6219" t="s">
        <v>27</v>
      </c>
      <c r="H6219" t="s">
        <v>43167</v>
      </c>
      <c r="I6219" t="s">
        <v>43168</v>
      </c>
      <c r="J6219" t="s">
        <v>43169</v>
      </c>
      <c r="K6219">
        <v>135</v>
      </c>
      <c r="M6219" t="s">
        <v>3030</v>
      </c>
      <c r="N6219" t="s">
        <v>31</v>
      </c>
      <c r="O6219" t="s">
        <v>3200</v>
      </c>
      <c r="Q6219" t="s">
        <v>33</v>
      </c>
      <c r="R6219" t="s">
        <v>34</v>
      </c>
      <c r="S6219" t="s">
        <v>43170</v>
      </c>
      <c r="T6219" t="s">
        <v>23282</v>
      </c>
      <c r="W6219" t="s">
        <v>4585</v>
      </c>
      <c r="X6219" t="s">
        <v>38</v>
      </c>
    </row>
    <row r="6220" spans="1:24" x14ac:dyDescent="0.3">
      <c r="A6220">
        <v>975993</v>
      </c>
      <c r="B6220">
        <v>317991</v>
      </c>
      <c r="C6220" t="s">
        <v>43171</v>
      </c>
      <c r="D6220" t="s">
        <v>43172</v>
      </c>
      <c r="E6220" t="s">
        <v>140</v>
      </c>
      <c r="F6220" t="s">
        <v>53</v>
      </c>
      <c r="G6220" t="s">
        <v>27</v>
      </c>
      <c r="H6220" t="s">
        <v>43173</v>
      </c>
      <c r="I6220" t="s">
        <v>43174</v>
      </c>
      <c r="J6220" t="s">
        <v>43175</v>
      </c>
      <c r="K6220">
        <v>15</v>
      </c>
      <c r="M6220" t="s">
        <v>455</v>
      </c>
      <c r="N6220" t="s">
        <v>31</v>
      </c>
      <c r="O6220" t="s">
        <v>19705</v>
      </c>
      <c r="Q6220" t="s">
        <v>33</v>
      </c>
      <c r="R6220" t="s">
        <v>34</v>
      </c>
      <c r="S6220" t="s">
        <v>43176</v>
      </c>
      <c r="T6220" t="s">
        <v>1860</v>
      </c>
      <c r="W6220" t="s">
        <v>500</v>
      </c>
      <c r="X6220" t="s">
        <v>60</v>
      </c>
    </row>
    <row r="6221" spans="1:24" x14ac:dyDescent="0.3">
      <c r="A6221">
        <v>975994</v>
      </c>
      <c r="B6221" t="s">
        <v>43177</v>
      </c>
      <c r="C6221" t="s">
        <v>43178</v>
      </c>
      <c r="D6221" t="s">
        <v>43179</v>
      </c>
      <c r="F6221" t="s">
        <v>970</v>
      </c>
      <c r="G6221" t="s">
        <v>43</v>
      </c>
      <c r="H6221" t="s">
        <v>43180</v>
      </c>
      <c r="J6221" t="s">
        <v>43181</v>
      </c>
      <c r="N6221" t="s">
        <v>31</v>
      </c>
      <c r="R6221" t="s">
        <v>78</v>
      </c>
      <c r="S6221" t="s">
        <v>43182</v>
      </c>
      <c r="W6221" t="s">
        <v>637</v>
      </c>
      <c r="X6221" t="s">
        <v>38</v>
      </c>
    </row>
    <row r="6222" spans="1:24" x14ac:dyDescent="0.3">
      <c r="A6222">
        <v>975995</v>
      </c>
      <c r="B6222" t="s">
        <v>19910</v>
      </c>
      <c r="C6222" t="s">
        <v>19911</v>
      </c>
      <c r="D6222" t="s">
        <v>19912</v>
      </c>
      <c r="F6222" t="s">
        <v>356</v>
      </c>
      <c r="G6222" t="s">
        <v>43</v>
      </c>
      <c r="H6222" t="s">
        <v>43183</v>
      </c>
      <c r="J6222" t="s">
        <v>43184</v>
      </c>
      <c r="N6222" t="s">
        <v>31</v>
      </c>
      <c r="R6222" t="s">
        <v>78</v>
      </c>
      <c r="S6222" t="s">
        <v>19915</v>
      </c>
      <c r="W6222" t="s">
        <v>14573</v>
      </c>
      <c r="X6222" t="s">
        <v>38</v>
      </c>
    </row>
    <row r="6223" spans="1:24" x14ac:dyDescent="0.3">
      <c r="A6223">
        <v>975996</v>
      </c>
      <c r="B6223" t="s">
        <v>43185</v>
      </c>
      <c r="C6223" t="s">
        <v>43186</v>
      </c>
      <c r="D6223" t="s">
        <v>43187</v>
      </c>
      <c r="F6223" t="s">
        <v>970</v>
      </c>
      <c r="G6223" t="s">
        <v>27</v>
      </c>
      <c r="H6223" t="s">
        <v>43188</v>
      </c>
      <c r="I6223" t="s">
        <v>43189</v>
      </c>
      <c r="J6223" t="s">
        <v>43190</v>
      </c>
      <c r="K6223">
        <v>71</v>
      </c>
      <c r="M6223" t="s">
        <v>6405</v>
      </c>
      <c r="N6223" t="s">
        <v>31</v>
      </c>
      <c r="O6223" t="s">
        <v>3200</v>
      </c>
      <c r="Q6223" t="s">
        <v>33</v>
      </c>
      <c r="R6223" t="s">
        <v>34</v>
      </c>
      <c r="S6223" t="s">
        <v>43191</v>
      </c>
      <c r="W6223" t="s">
        <v>43192</v>
      </c>
      <c r="X6223" t="s">
        <v>38</v>
      </c>
    </row>
    <row r="6224" spans="1:24" x14ac:dyDescent="0.3">
      <c r="A6224">
        <v>975997</v>
      </c>
      <c r="B6224" t="s">
        <v>43193</v>
      </c>
      <c r="C6224" t="s">
        <v>43194</v>
      </c>
      <c r="D6224" t="s">
        <v>43195</v>
      </c>
      <c r="F6224" t="s">
        <v>125</v>
      </c>
      <c r="G6224" t="s">
        <v>27</v>
      </c>
      <c r="H6224" t="s">
        <v>43196</v>
      </c>
      <c r="I6224" t="s">
        <v>43197</v>
      </c>
      <c r="J6224" t="s">
        <v>43198</v>
      </c>
      <c r="K6224">
        <v>69</v>
      </c>
      <c r="N6224" t="s">
        <v>31</v>
      </c>
      <c r="O6224" t="s">
        <v>47</v>
      </c>
      <c r="Q6224" t="s">
        <v>33</v>
      </c>
      <c r="R6224" t="s">
        <v>34</v>
      </c>
      <c r="S6224" t="s">
        <v>43199</v>
      </c>
      <c r="W6224" t="s">
        <v>43200</v>
      </c>
      <c r="X6224" t="s">
        <v>38</v>
      </c>
    </row>
    <row r="6225" spans="1:24" x14ac:dyDescent="0.3">
      <c r="A6225">
        <v>975998</v>
      </c>
      <c r="B6225">
        <v>180471</v>
      </c>
      <c r="C6225" t="s">
        <v>43201</v>
      </c>
      <c r="D6225" t="s">
        <v>43202</v>
      </c>
      <c r="F6225" t="s">
        <v>209</v>
      </c>
      <c r="G6225" t="s">
        <v>43</v>
      </c>
      <c r="H6225" t="s">
        <v>43203</v>
      </c>
      <c r="J6225" t="s">
        <v>43204</v>
      </c>
      <c r="N6225" t="s">
        <v>31</v>
      </c>
      <c r="R6225" t="s">
        <v>78</v>
      </c>
      <c r="S6225" t="s">
        <v>43205</v>
      </c>
      <c r="T6225" t="s">
        <v>43206</v>
      </c>
      <c r="W6225" t="s">
        <v>43207</v>
      </c>
      <c r="X6225" t="s">
        <v>38</v>
      </c>
    </row>
    <row r="6226" spans="1:24" x14ac:dyDescent="0.3">
      <c r="A6226">
        <v>975999</v>
      </c>
      <c r="B6226" t="s">
        <v>41614</v>
      </c>
      <c r="C6226" t="s">
        <v>41615</v>
      </c>
      <c r="D6226" t="s">
        <v>41616</v>
      </c>
      <c r="F6226" t="s">
        <v>26</v>
      </c>
      <c r="G6226" t="s">
        <v>43</v>
      </c>
      <c r="H6226" t="s">
        <v>43208</v>
      </c>
      <c r="J6226" t="s">
        <v>43209</v>
      </c>
      <c r="N6226" t="s">
        <v>31</v>
      </c>
      <c r="R6226" t="s">
        <v>78</v>
      </c>
      <c r="S6226" t="s">
        <v>41620</v>
      </c>
      <c r="T6226" t="s">
        <v>7846</v>
      </c>
      <c r="W6226" t="s">
        <v>43210</v>
      </c>
      <c r="X6226" t="s">
        <v>38</v>
      </c>
    </row>
    <row r="6227" spans="1:24" x14ac:dyDescent="0.3">
      <c r="A6227">
        <v>976000</v>
      </c>
      <c r="B6227">
        <v>220637</v>
      </c>
      <c r="C6227" t="s">
        <v>17652</v>
      </c>
      <c r="D6227" t="s">
        <v>17653</v>
      </c>
      <c r="F6227" t="s">
        <v>84</v>
      </c>
      <c r="G6227" t="s">
        <v>43</v>
      </c>
      <c r="H6227" t="s">
        <v>43211</v>
      </c>
      <c r="I6227" t="s">
        <v>43212</v>
      </c>
      <c r="J6227" t="s">
        <v>43213</v>
      </c>
      <c r="K6227">
        <v>67</v>
      </c>
      <c r="L6227" t="s">
        <v>576</v>
      </c>
      <c r="N6227" t="s">
        <v>31</v>
      </c>
      <c r="O6227" t="s">
        <v>146</v>
      </c>
      <c r="Q6227" t="s">
        <v>33</v>
      </c>
      <c r="R6227" t="s">
        <v>34</v>
      </c>
      <c r="S6227" t="s">
        <v>17657</v>
      </c>
      <c r="T6227" t="s">
        <v>17658</v>
      </c>
      <c r="W6227" t="s">
        <v>27719</v>
      </c>
      <c r="X6227" t="s">
        <v>38</v>
      </c>
    </row>
    <row r="6228" spans="1:24" x14ac:dyDescent="0.3">
      <c r="A6228">
        <v>976001</v>
      </c>
      <c r="B6228" t="s">
        <v>43214</v>
      </c>
      <c r="C6228" t="s">
        <v>43215</v>
      </c>
      <c r="D6228" t="s">
        <v>43216</v>
      </c>
      <c r="F6228" t="s">
        <v>258</v>
      </c>
      <c r="G6228" t="s">
        <v>43</v>
      </c>
      <c r="H6228" t="s">
        <v>43217</v>
      </c>
      <c r="I6228" t="s">
        <v>43218</v>
      </c>
      <c r="J6228" t="s">
        <v>43219</v>
      </c>
      <c r="K6228">
        <v>63</v>
      </c>
      <c r="L6228" t="s">
        <v>43220</v>
      </c>
      <c r="N6228" t="s">
        <v>31</v>
      </c>
      <c r="O6228" t="s">
        <v>170</v>
      </c>
      <c r="Q6228" t="s">
        <v>33</v>
      </c>
      <c r="R6228" t="s">
        <v>34</v>
      </c>
      <c r="S6228" t="s">
        <v>43221</v>
      </c>
      <c r="T6228" t="s">
        <v>43222</v>
      </c>
      <c r="W6228" t="s">
        <v>12800</v>
      </c>
      <c r="X6228" t="s">
        <v>38</v>
      </c>
    </row>
    <row r="6229" spans="1:24" x14ac:dyDescent="0.3">
      <c r="A6229">
        <v>976002</v>
      </c>
      <c r="B6229">
        <v>209983</v>
      </c>
      <c r="C6229" t="s">
        <v>43223</v>
      </c>
      <c r="D6229" t="s">
        <v>43224</v>
      </c>
      <c r="E6229" t="s">
        <v>195</v>
      </c>
      <c r="F6229" t="s">
        <v>3983</v>
      </c>
      <c r="G6229" t="s">
        <v>43</v>
      </c>
      <c r="H6229" t="s">
        <v>43225</v>
      </c>
      <c r="I6229" t="s">
        <v>43226</v>
      </c>
      <c r="J6229" t="s">
        <v>43227</v>
      </c>
      <c r="K6229">
        <v>88</v>
      </c>
      <c r="L6229" t="s">
        <v>43228</v>
      </c>
      <c r="N6229" t="s">
        <v>31</v>
      </c>
      <c r="O6229" t="s">
        <v>47</v>
      </c>
      <c r="Q6229" t="s">
        <v>33</v>
      </c>
      <c r="R6229" t="s">
        <v>34</v>
      </c>
      <c r="S6229" t="s">
        <v>43229</v>
      </c>
      <c r="T6229" t="s">
        <v>18008</v>
      </c>
      <c r="W6229" t="s">
        <v>43228</v>
      </c>
      <c r="X6229" t="s">
        <v>38</v>
      </c>
    </row>
    <row r="6230" spans="1:24" x14ac:dyDescent="0.3">
      <c r="A6230">
        <v>976003</v>
      </c>
      <c r="B6230">
        <v>325561</v>
      </c>
      <c r="C6230" t="s">
        <v>43230</v>
      </c>
      <c r="D6230" t="s">
        <v>43231</v>
      </c>
      <c r="E6230" t="s">
        <v>140</v>
      </c>
      <c r="F6230" t="s">
        <v>320</v>
      </c>
      <c r="G6230" t="s">
        <v>43</v>
      </c>
      <c r="H6230" t="s">
        <v>43232</v>
      </c>
      <c r="I6230" t="s">
        <v>43233</v>
      </c>
      <c r="J6230" t="s">
        <v>43234</v>
      </c>
      <c r="K6230">
        <v>55</v>
      </c>
      <c r="L6230" t="s">
        <v>34034</v>
      </c>
      <c r="N6230" t="s">
        <v>31</v>
      </c>
      <c r="O6230" t="s">
        <v>47</v>
      </c>
      <c r="Q6230" t="s">
        <v>33</v>
      </c>
      <c r="R6230" t="s">
        <v>34</v>
      </c>
      <c r="S6230" t="s">
        <v>43235</v>
      </c>
      <c r="T6230" t="s">
        <v>43236</v>
      </c>
      <c r="W6230" t="s">
        <v>43237</v>
      </c>
      <c r="X6230" t="s">
        <v>38</v>
      </c>
    </row>
    <row r="6231" spans="1:24" x14ac:dyDescent="0.3">
      <c r="A6231">
        <v>976004</v>
      </c>
      <c r="B6231">
        <v>255659</v>
      </c>
      <c r="C6231" t="s">
        <v>43238</v>
      </c>
      <c r="D6231" t="s">
        <v>43239</v>
      </c>
      <c r="E6231" t="s">
        <v>2001</v>
      </c>
      <c r="F6231" t="s">
        <v>92</v>
      </c>
      <c r="G6231" t="s">
        <v>27</v>
      </c>
      <c r="H6231" t="s">
        <v>43240</v>
      </c>
      <c r="I6231" t="s">
        <v>43241</v>
      </c>
      <c r="J6231" t="s">
        <v>43242</v>
      </c>
      <c r="K6231">
        <v>58</v>
      </c>
      <c r="N6231" t="s">
        <v>31</v>
      </c>
      <c r="O6231" t="s">
        <v>47</v>
      </c>
      <c r="R6231" t="s">
        <v>903</v>
      </c>
      <c r="S6231" t="s">
        <v>43243</v>
      </c>
      <c r="T6231" t="s">
        <v>43244</v>
      </c>
      <c r="W6231" t="s">
        <v>43245</v>
      </c>
      <c r="X6231" t="s">
        <v>38</v>
      </c>
    </row>
    <row r="6232" spans="1:24" x14ac:dyDescent="0.3">
      <c r="A6232">
        <v>976005</v>
      </c>
      <c r="B6232" t="s">
        <v>43246</v>
      </c>
      <c r="C6232" t="s">
        <v>43247</v>
      </c>
      <c r="D6232" t="s">
        <v>43248</v>
      </c>
      <c r="F6232" t="s">
        <v>1911</v>
      </c>
      <c r="G6232" t="s">
        <v>43</v>
      </c>
      <c r="H6232" t="s">
        <v>43249</v>
      </c>
      <c r="I6232" t="s">
        <v>43250</v>
      </c>
      <c r="J6232" t="s">
        <v>43251</v>
      </c>
      <c r="K6232">
        <v>28</v>
      </c>
      <c r="N6232" t="s">
        <v>31</v>
      </c>
      <c r="O6232" t="s">
        <v>201</v>
      </c>
      <c r="Q6232" t="s">
        <v>33</v>
      </c>
      <c r="R6232" t="s">
        <v>34</v>
      </c>
      <c r="S6232" t="s">
        <v>43252</v>
      </c>
      <c r="T6232" t="s">
        <v>43253</v>
      </c>
      <c r="W6232" t="s">
        <v>43254</v>
      </c>
      <c r="X6232" t="s">
        <v>60</v>
      </c>
    </row>
    <row r="6233" spans="1:24" x14ac:dyDescent="0.3">
      <c r="A6233">
        <v>976006</v>
      </c>
      <c r="B6233">
        <v>54846</v>
      </c>
      <c r="C6233" t="s">
        <v>36550</v>
      </c>
      <c r="D6233" t="s">
        <v>36551</v>
      </c>
      <c r="E6233" t="s">
        <v>195</v>
      </c>
      <c r="F6233" t="s">
        <v>6072</v>
      </c>
      <c r="G6233" t="s">
        <v>27</v>
      </c>
      <c r="H6233" t="s">
        <v>43255</v>
      </c>
      <c r="I6233" t="s">
        <v>43256</v>
      </c>
      <c r="J6233" t="s">
        <v>43257</v>
      </c>
      <c r="K6233">
        <v>39</v>
      </c>
      <c r="N6233" t="s">
        <v>31</v>
      </c>
      <c r="O6233" t="s">
        <v>47</v>
      </c>
      <c r="Q6233" t="s">
        <v>33</v>
      </c>
      <c r="R6233" t="s">
        <v>34</v>
      </c>
      <c r="S6233" t="s">
        <v>36555</v>
      </c>
      <c r="W6233" t="s">
        <v>43258</v>
      </c>
      <c r="X6233" t="s">
        <v>38</v>
      </c>
    </row>
    <row r="6234" spans="1:24" x14ac:dyDescent="0.3">
      <c r="A6234">
        <v>976007</v>
      </c>
      <c r="B6234" t="s">
        <v>43259</v>
      </c>
      <c r="C6234" t="s">
        <v>43260</v>
      </c>
      <c r="D6234" t="s">
        <v>43261</v>
      </c>
      <c r="E6234" t="s">
        <v>185</v>
      </c>
      <c r="F6234" t="s">
        <v>270</v>
      </c>
      <c r="G6234" t="s">
        <v>43</v>
      </c>
      <c r="H6234" t="s">
        <v>43262</v>
      </c>
      <c r="I6234" t="s">
        <v>43263</v>
      </c>
      <c r="J6234" t="s">
        <v>43264</v>
      </c>
      <c r="K6234">
        <v>39</v>
      </c>
      <c r="L6234" t="s">
        <v>38613</v>
      </c>
      <c r="N6234" t="s">
        <v>31</v>
      </c>
      <c r="O6234" t="s">
        <v>47</v>
      </c>
      <c r="Q6234" t="s">
        <v>33</v>
      </c>
      <c r="R6234" t="s">
        <v>34</v>
      </c>
      <c r="S6234" t="s">
        <v>43265</v>
      </c>
      <c r="T6234" t="s">
        <v>5705</v>
      </c>
      <c r="W6234" t="s">
        <v>880</v>
      </c>
      <c r="X6234" t="s">
        <v>38</v>
      </c>
    </row>
    <row r="6235" spans="1:24" x14ac:dyDescent="0.3">
      <c r="A6235">
        <v>976008</v>
      </c>
      <c r="B6235">
        <v>305802</v>
      </c>
      <c r="C6235" t="s">
        <v>43266</v>
      </c>
      <c r="D6235" t="s">
        <v>43267</v>
      </c>
      <c r="F6235" t="s">
        <v>165</v>
      </c>
      <c r="G6235" t="s">
        <v>27</v>
      </c>
      <c r="H6235" t="s">
        <v>43268</v>
      </c>
      <c r="I6235" t="s">
        <v>43269</v>
      </c>
      <c r="J6235" t="s">
        <v>43270</v>
      </c>
      <c r="K6235">
        <v>29</v>
      </c>
      <c r="N6235" t="s">
        <v>31</v>
      </c>
      <c r="O6235" t="s">
        <v>47</v>
      </c>
      <c r="Q6235" t="s">
        <v>33</v>
      </c>
      <c r="R6235" t="s">
        <v>34</v>
      </c>
      <c r="S6235" t="s">
        <v>43271</v>
      </c>
      <c r="T6235" t="s">
        <v>36</v>
      </c>
      <c r="W6235" t="s">
        <v>43272</v>
      </c>
      <c r="X6235" t="s">
        <v>60</v>
      </c>
    </row>
    <row r="6236" spans="1:24" x14ac:dyDescent="0.3">
      <c r="A6236">
        <v>976009</v>
      </c>
      <c r="B6236">
        <v>262219</v>
      </c>
      <c r="C6236" t="s">
        <v>43273</v>
      </c>
      <c r="D6236" t="s">
        <v>43274</v>
      </c>
      <c r="F6236" t="s">
        <v>270</v>
      </c>
      <c r="G6236" t="s">
        <v>27</v>
      </c>
      <c r="H6236" t="s">
        <v>43275</v>
      </c>
      <c r="I6236" t="s">
        <v>43276</v>
      </c>
      <c r="J6236" t="s">
        <v>43277</v>
      </c>
      <c r="K6236">
        <v>48</v>
      </c>
      <c r="L6236" t="s">
        <v>576</v>
      </c>
      <c r="N6236" t="s">
        <v>31</v>
      </c>
      <c r="O6236" t="s">
        <v>146</v>
      </c>
      <c r="Q6236" t="s">
        <v>33</v>
      </c>
      <c r="R6236" t="s">
        <v>34</v>
      </c>
      <c r="S6236" t="s">
        <v>21020</v>
      </c>
      <c r="W6236" t="s">
        <v>43278</v>
      </c>
      <c r="X6236" t="s">
        <v>38</v>
      </c>
    </row>
    <row r="6237" spans="1:24" x14ac:dyDescent="0.3">
      <c r="A6237">
        <v>976010</v>
      </c>
      <c r="B6237">
        <v>41600</v>
      </c>
      <c r="C6237" t="s">
        <v>43279</v>
      </c>
      <c r="D6237" t="s">
        <v>43280</v>
      </c>
      <c r="E6237" t="s">
        <v>195</v>
      </c>
      <c r="F6237" t="s">
        <v>1610</v>
      </c>
      <c r="G6237" t="s">
        <v>27</v>
      </c>
      <c r="H6237" t="s">
        <v>43281</v>
      </c>
      <c r="I6237" t="s">
        <v>43282</v>
      </c>
      <c r="J6237" t="s">
        <v>43283</v>
      </c>
      <c r="K6237">
        <v>61</v>
      </c>
      <c r="N6237" t="s">
        <v>31</v>
      </c>
      <c r="O6237" t="s">
        <v>47</v>
      </c>
      <c r="Q6237" t="s">
        <v>33</v>
      </c>
      <c r="R6237" t="s">
        <v>34</v>
      </c>
      <c r="S6237" t="s">
        <v>43284</v>
      </c>
      <c r="T6237" t="s">
        <v>9532</v>
      </c>
      <c r="W6237" t="s">
        <v>43285</v>
      </c>
      <c r="X6237" t="s">
        <v>38</v>
      </c>
    </row>
    <row r="6238" spans="1:24" x14ac:dyDescent="0.3">
      <c r="A6238">
        <v>976011</v>
      </c>
      <c r="B6238" t="s">
        <v>43286</v>
      </c>
      <c r="C6238" t="s">
        <v>43287</v>
      </c>
      <c r="D6238" t="s">
        <v>43288</v>
      </c>
      <c r="F6238" t="s">
        <v>292</v>
      </c>
      <c r="G6238" t="s">
        <v>27</v>
      </c>
      <c r="H6238" t="s">
        <v>43289</v>
      </c>
      <c r="I6238" t="s">
        <v>43290</v>
      </c>
      <c r="J6238" t="s">
        <v>43291</v>
      </c>
      <c r="K6238">
        <v>63</v>
      </c>
      <c r="N6238" t="s">
        <v>31</v>
      </c>
      <c r="O6238" t="s">
        <v>47</v>
      </c>
      <c r="Q6238" t="s">
        <v>33</v>
      </c>
      <c r="R6238" t="s">
        <v>34</v>
      </c>
      <c r="S6238" t="s">
        <v>43292</v>
      </c>
      <c r="T6238" t="s">
        <v>43293</v>
      </c>
      <c r="W6238" t="s">
        <v>43294</v>
      </c>
      <c r="X6238" t="s">
        <v>38</v>
      </c>
    </row>
    <row r="6239" spans="1:24" x14ac:dyDescent="0.3">
      <c r="A6239">
        <v>976012</v>
      </c>
      <c r="B6239">
        <v>174163</v>
      </c>
      <c r="C6239" t="s">
        <v>43295</v>
      </c>
      <c r="D6239" t="s">
        <v>43296</v>
      </c>
      <c r="E6239" t="s">
        <v>140</v>
      </c>
      <c r="F6239" t="s">
        <v>219</v>
      </c>
      <c r="G6239" t="s">
        <v>43</v>
      </c>
      <c r="H6239" t="s">
        <v>43297</v>
      </c>
      <c r="I6239" t="s">
        <v>43298</v>
      </c>
      <c r="J6239" t="s">
        <v>43299</v>
      </c>
      <c r="K6239">
        <v>19</v>
      </c>
      <c r="N6239" t="s">
        <v>31</v>
      </c>
      <c r="O6239" t="s">
        <v>47</v>
      </c>
      <c r="Q6239" t="s">
        <v>33</v>
      </c>
      <c r="R6239" t="s">
        <v>34</v>
      </c>
      <c r="S6239" t="s">
        <v>43300</v>
      </c>
      <c r="W6239" t="s">
        <v>43301</v>
      </c>
      <c r="X6239" t="s">
        <v>38</v>
      </c>
    </row>
    <row r="6240" spans="1:24" x14ac:dyDescent="0.3">
      <c r="A6240">
        <v>976013</v>
      </c>
      <c r="B6240">
        <v>189854</v>
      </c>
      <c r="C6240" t="s">
        <v>43302</v>
      </c>
      <c r="D6240" t="s">
        <v>43303</v>
      </c>
      <c r="E6240" t="s">
        <v>1788</v>
      </c>
      <c r="F6240" t="s">
        <v>668</v>
      </c>
      <c r="G6240" t="s">
        <v>43</v>
      </c>
      <c r="H6240" t="s">
        <v>43304</v>
      </c>
      <c r="J6240" t="s">
        <v>43305</v>
      </c>
      <c r="N6240" t="s">
        <v>31</v>
      </c>
      <c r="R6240" t="s">
        <v>78</v>
      </c>
      <c r="S6240" t="s">
        <v>43306</v>
      </c>
      <c r="W6240" t="s">
        <v>43307</v>
      </c>
    </row>
    <row r="6241" spans="1:24" x14ac:dyDescent="0.3">
      <c r="A6241">
        <v>976014</v>
      </c>
      <c r="B6241" t="s">
        <v>43308</v>
      </c>
      <c r="C6241" t="s">
        <v>43309</v>
      </c>
      <c r="D6241" t="s">
        <v>43310</v>
      </c>
      <c r="E6241" t="s">
        <v>140</v>
      </c>
      <c r="F6241" t="s">
        <v>738</v>
      </c>
      <c r="G6241" t="s">
        <v>27</v>
      </c>
      <c r="H6241" t="s">
        <v>43304</v>
      </c>
      <c r="I6241" t="s">
        <v>43311</v>
      </c>
      <c r="J6241" t="s">
        <v>43312</v>
      </c>
      <c r="K6241">
        <v>30</v>
      </c>
      <c r="N6241" t="s">
        <v>31</v>
      </c>
      <c r="O6241" t="s">
        <v>201</v>
      </c>
      <c r="Q6241" t="s">
        <v>33</v>
      </c>
      <c r="R6241" t="s">
        <v>34</v>
      </c>
      <c r="S6241" t="s">
        <v>43313</v>
      </c>
      <c r="W6241" t="s">
        <v>43314</v>
      </c>
      <c r="X6241" t="s">
        <v>60</v>
      </c>
    </row>
    <row r="6242" spans="1:24" x14ac:dyDescent="0.3">
      <c r="A6242">
        <v>976015</v>
      </c>
      <c r="B6242">
        <v>241835</v>
      </c>
      <c r="C6242" t="s">
        <v>43315</v>
      </c>
      <c r="D6242" t="s">
        <v>43316</v>
      </c>
      <c r="F6242" t="s">
        <v>603</v>
      </c>
      <c r="G6242" t="s">
        <v>27</v>
      </c>
      <c r="H6242" t="s">
        <v>43317</v>
      </c>
      <c r="I6242" t="s">
        <v>43318</v>
      </c>
      <c r="J6242" t="s">
        <v>43319</v>
      </c>
      <c r="K6242">
        <v>34</v>
      </c>
      <c r="N6242" t="s">
        <v>31</v>
      </c>
      <c r="O6242" t="s">
        <v>47</v>
      </c>
      <c r="Q6242" t="s">
        <v>33</v>
      </c>
      <c r="R6242" t="s">
        <v>34</v>
      </c>
      <c r="S6242" t="s">
        <v>43320</v>
      </c>
      <c r="W6242" t="s">
        <v>43321</v>
      </c>
      <c r="X6242" t="s">
        <v>38</v>
      </c>
    </row>
    <row r="6243" spans="1:24" x14ac:dyDescent="0.3">
      <c r="A6243">
        <v>976016</v>
      </c>
      <c r="B6243" t="s">
        <v>43322</v>
      </c>
      <c r="C6243" t="s">
        <v>43323</v>
      </c>
      <c r="D6243" t="s">
        <v>43324</v>
      </c>
      <c r="F6243" t="s">
        <v>112</v>
      </c>
      <c r="G6243" t="s">
        <v>43</v>
      </c>
      <c r="H6243" t="s">
        <v>43325</v>
      </c>
      <c r="J6243" t="s">
        <v>43326</v>
      </c>
      <c r="N6243" t="s">
        <v>31</v>
      </c>
      <c r="R6243" t="s">
        <v>78</v>
      </c>
      <c r="S6243" t="s">
        <v>43327</v>
      </c>
      <c r="W6243" t="s">
        <v>43328</v>
      </c>
      <c r="X6243" t="s">
        <v>38</v>
      </c>
    </row>
    <row r="6244" spans="1:24" x14ac:dyDescent="0.3">
      <c r="A6244">
        <v>976017</v>
      </c>
      <c r="B6244">
        <v>130402</v>
      </c>
      <c r="C6244" t="s">
        <v>43329</v>
      </c>
      <c r="D6244" t="s">
        <v>43330</v>
      </c>
      <c r="F6244" t="s">
        <v>979</v>
      </c>
      <c r="G6244" t="s">
        <v>27</v>
      </c>
      <c r="H6244" t="s">
        <v>43331</v>
      </c>
      <c r="I6244" t="s">
        <v>43332</v>
      </c>
      <c r="J6244" t="s">
        <v>43333</v>
      </c>
      <c r="K6244">
        <v>67</v>
      </c>
      <c r="N6244" t="s">
        <v>31</v>
      </c>
      <c r="O6244" t="s">
        <v>47</v>
      </c>
      <c r="Q6244" t="s">
        <v>33</v>
      </c>
      <c r="R6244" t="s">
        <v>34</v>
      </c>
      <c r="S6244" t="s">
        <v>43334</v>
      </c>
      <c r="T6244" t="s">
        <v>223</v>
      </c>
      <c r="W6244" t="s">
        <v>43335</v>
      </c>
      <c r="X6244" t="s">
        <v>38</v>
      </c>
    </row>
    <row r="6245" spans="1:24" x14ac:dyDescent="0.3">
      <c r="A6245">
        <v>976018</v>
      </c>
      <c r="B6245" t="s">
        <v>43336</v>
      </c>
      <c r="C6245" t="s">
        <v>43337</v>
      </c>
      <c r="D6245" t="s">
        <v>43338</v>
      </c>
      <c r="F6245" t="s">
        <v>196</v>
      </c>
      <c r="G6245" t="s">
        <v>43</v>
      </c>
      <c r="H6245" t="s">
        <v>43339</v>
      </c>
      <c r="I6245" t="s">
        <v>43340</v>
      </c>
      <c r="J6245" t="s">
        <v>43341</v>
      </c>
      <c r="K6245">
        <v>66</v>
      </c>
      <c r="N6245" t="s">
        <v>31</v>
      </c>
      <c r="O6245" t="s">
        <v>47</v>
      </c>
      <c r="Q6245" t="s">
        <v>33</v>
      </c>
      <c r="R6245" t="s">
        <v>34</v>
      </c>
      <c r="S6245" t="s">
        <v>43342</v>
      </c>
      <c r="W6245" t="s">
        <v>43343</v>
      </c>
      <c r="X6245" t="s">
        <v>38</v>
      </c>
    </row>
    <row r="6246" spans="1:24" x14ac:dyDescent="0.3">
      <c r="A6246">
        <v>976020</v>
      </c>
      <c r="B6246" t="s">
        <v>43344</v>
      </c>
      <c r="C6246" t="s">
        <v>43345</v>
      </c>
      <c r="D6246" t="s">
        <v>43346</v>
      </c>
      <c r="F6246" t="s">
        <v>84</v>
      </c>
      <c r="G6246" t="s">
        <v>43</v>
      </c>
      <c r="H6246" t="s">
        <v>43339</v>
      </c>
      <c r="I6246" t="s">
        <v>43339</v>
      </c>
      <c r="J6246" t="s">
        <v>43347</v>
      </c>
      <c r="K6246">
        <v>0</v>
      </c>
      <c r="L6246" t="s">
        <v>1969</v>
      </c>
      <c r="N6246" t="s">
        <v>31</v>
      </c>
      <c r="O6246" t="s">
        <v>117</v>
      </c>
      <c r="Q6246" t="s">
        <v>119</v>
      </c>
      <c r="R6246" t="s">
        <v>120</v>
      </c>
      <c r="S6246" t="s">
        <v>43348</v>
      </c>
      <c r="T6246" t="s">
        <v>3735</v>
      </c>
      <c r="W6246" t="s">
        <v>43349</v>
      </c>
    </row>
    <row r="6247" spans="1:24" x14ac:dyDescent="0.3">
      <c r="A6247">
        <v>976019</v>
      </c>
      <c r="B6247">
        <v>189173</v>
      </c>
      <c r="C6247" t="s">
        <v>43350</v>
      </c>
      <c r="D6247" t="s">
        <v>43351</v>
      </c>
      <c r="E6247" t="s">
        <v>364</v>
      </c>
      <c r="F6247" t="s">
        <v>630</v>
      </c>
      <c r="G6247" t="s">
        <v>27</v>
      </c>
      <c r="H6247" t="s">
        <v>43352</v>
      </c>
      <c r="I6247" t="s">
        <v>43353</v>
      </c>
      <c r="J6247" t="s">
        <v>43354</v>
      </c>
      <c r="K6247">
        <v>76</v>
      </c>
      <c r="L6247" t="s">
        <v>18273</v>
      </c>
      <c r="N6247" t="s">
        <v>31</v>
      </c>
      <c r="O6247" t="s">
        <v>146</v>
      </c>
      <c r="Q6247" t="s">
        <v>33</v>
      </c>
      <c r="R6247" t="s">
        <v>34</v>
      </c>
      <c r="S6247" t="s">
        <v>43355</v>
      </c>
      <c r="T6247" t="s">
        <v>58</v>
      </c>
      <c r="W6247" t="s">
        <v>43356</v>
      </c>
      <c r="X6247" t="s">
        <v>38</v>
      </c>
    </row>
    <row r="6248" spans="1:24" x14ac:dyDescent="0.3">
      <c r="A6248">
        <v>976021</v>
      </c>
      <c r="B6248" t="s">
        <v>43357</v>
      </c>
      <c r="C6248" t="s">
        <v>43358</v>
      </c>
      <c r="D6248" t="s">
        <v>43359</v>
      </c>
      <c r="F6248" t="s">
        <v>970</v>
      </c>
      <c r="G6248" t="s">
        <v>43</v>
      </c>
      <c r="H6248" t="s">
        <v>43360</v>
      </c>
      <c r="I6248" t="s">
        <v>43361</v>
      </c>
      <c r="J6248" t="s">
        <v>43362</v>
      </c>
      <c r="K6248">
        <v>84</v>
      </c>
      <c r="L6248" t="s">
        <v>576</v>
      </c>
      <c r="N6248" t="s">
        <v>31</v>
      </c>
      <c r="O6248" t="s">
        <v>146</v>
      </c>
      <c r="Q6248" t="s">
        <v>33</v>
      </c>
      <c r="R6248" t="s">
        <v>34</v>
      </c>
      <c r="S6248" t="s">
        <v>43363</v>
      </c>
      <c r="T6248" t="s">
        <v>43364</v>
      </c>
      <c r="W6248" t="s">
        <v>43365</v>
      </c>
      <c r="X6248" t="s">
        <v>38</v>
      </c>
    </row>
    <row r="6249" spans="1:24" x14ac:dyDescent="0.3">
      <c r="A6249">
        <v>976023</v>
      </c>
      <c r="B6249" t="s">
        <v>7777</v>
      </c>
      <c r="C6249" t="s">
        <v>7778</v>
      </c>
      <c r="D6249" t="s">
        <v>7779</v>
      </c>
      <c r="F6249" t="s">
        <v>42</v>
      </c>
      <c r="G6249" t="s">
        <v>27</v>
      </c>
      <c r="H6249" t="s">
        <v>43366</v>
      </c>
      <c r="I6249" t="s">
        <v>43367</v>
      </c>
      <c r="J6249" t="s">
        <v>43368</v>
      </c>
      <c r="K6249">
        <v>31</v>
      </c>
      <c r="N6249" t="s">
        <v>31</v>
      </c>
      <c r="O6249" t="s">
        <v>201</v>
      </c>
      <c r="Q6249" t="s">
        <v>33</v>
      </c>
      <c r="R6249" t="s">
        <v>34</v>
      </c>
      <c r="S6249" t="s">
        <v>7785</v>
      </c>
      <c r="T6249" t="s">
        <v>503</v>
      </c>
      <c r="W6249" t="s">
        <v>43369</v>
      </c>
      <c r="X6249" t="s">
        <v>60</v>
      </c>
    </row>
    <row r="6250" spans="1:24" x14ac:dyDescent="0.3">
      <c r="A6250">
        <v>976024</v>
      </c>
      <c r="B6250" t="s">
        <v>43370</v>
      </c>
      <c r="C6250" t="s">
        <v>43371</v>
      </c>
      <c r="D6250" t="s">
        <v>43372</v>
      </c>
      <c r="F6250" t="s">
        <v>112</v>
      </c>
      <c r="G6250" t="s">
        <v>43</v>
      </c>
      <c r="H6250" t="s">
        <v>43373</v>
      </c>
      <c r="I6250" t="s">
        <v>43374</v>
      </c>
      <c r="J6250" t="s">
        <v>43375</v>
      </c>
      <c r="K6250">
        <v>79</v>
      </c>
      <c r="L6250" t="s">
        <v>43376</v>
      </c>
      <c r="N6250" t="s">
        <v>31</v>
      </c>
      <c r="O6250" t="s">
        <v>47</v>
      </c>
      <c r="Q6250" t="s">
        <v>33</v>
      </c>
      <c r="R6250" t="s">
        <v>34</v>
      </c>
      <c r="S6250" t="s">
        <v>43377</v>
      </c>
      <c r="T6250" t="s">
        <v>43378</v>
      </c>
      <c r="W6250" t="s">
        <v>43379</v>
      </c>
      <c r="X6250" t="s">
        <v>38</v>
      </c>
    </row>
    <row r="6251" spans="1:24" x14ac:dyDescent="0.3">
      <c r="A6251">
        <v>976026</v>
      </c>
      <c r="B6251" t="s">
        <v>43380</v>
      </c>
      <c r="C6251" t="s">
        <v>43381</v>
      </c>
      <c r="D6251" t="s">
        <v>43382</v>
      </c>
      <c r="F6251" t="s">
        <v>1448</v>
      </c>
      <c r="G6251" t="s">
        <v>43</v>
      </c>
      <c r="H6251" t="s">
        <v>43383</v>
      </c>
      <c r="I6251" t="s">
        <v>43384</v>
      </c>
      <c r="J6251" t="s">
        <v>43385</v>
      </c>
      <c r="K6251">
        <v>80</v>
      </c>
      <c r="N6251" t="s">
        <v>31</v>
      </c>
      <c r="O6251" t="s">
        <v>47</v>
      </c>
      <c r="Q6251" t="s">
        <v>33</v>
      </c>
      <c r="R6251" t="s">
        <v>34</v>
      </c>
      <c r="S6251" t="s">
        <v>43386</v>
      </c>
      <c r="T6251" t="s">
        <v>10134</v>
      </c>
      <c r="W6251" t="s">
        <v>43387</v>
      </c>
      <c r="X6251" t="s">
        <v>38</v>
      </c>
    </row>
    <row r="6252" spans="1:24" x14ac:dyDescent="0.3">
      <c r="A6252">
        <v>976028</v>
      </c>
      <c r="B6252">
        <v>311494</v>
      </c>
      <c r="C6252" t="s">
        <v>3376</v>
      </c>
      <c r="D6252" t="s">
        <v>3377</v>
      </c>
      <c r="F6252" t="s">
        <v>165</v>
      </c>
      <c r="G6252" t="s">
        <v>27</v>
      </c>
      <c r="H6252" t="s">
        <v>43388</v>
      </c>
      <c r="I6252" t="s">
        <v>43389</v>
      </c>
      <c r="J6252" t="s">
        <v>43390</v>
      </c>
      <c r="K6252">
        <v>36</v>
      </c>
      <c r="L6252" t="s">
        <v>6006</v>
      </c>
      <c r="N6252" t="s">
        <v>31</v>
      </c>
      <c r="O6252" t="s">
        <v>399</v>
      </c>
      <c r="Q6252" t="s">
        <v>119</v>
      </c>
      <c r="R6252" t="s">
        <v>120</v>
      </c>
      <c r="S6252" t="s">
        <v>3381</v>
      </c>
      <c r="T6252" t="s">
        <v>58</v>
      </c>
      <c r="W6252" t="s">
        <v>43391</v>
      </c>
      <c r="X6252" t="s">
        <v>1251</v>
      </c>
    </row>
    <row r="6253" spans="1:24" x14ac:dyDescent="0.3">
      <c r="A6253">
        <v>976029</v>
      </c>
      <c r="B6253" t="s">
        <v>41288</v>
      </c>
      <c r="C6253" t="s">
        <v>41289</v>
      </c>
      <c r="D6253" t="s">
        <v>41290</v>
      </c>
      <c r="F6253" t="s">
        <v>738</v>
      </c>
      <c r="G6253" t="s">
        <v>43</v>
      </c>
      <c r="H6253" t="s">
        <v>43392</v>
      </c>
      <c r="I6253" t="s">
        <v>43393</v>
      </c>
      <c r="J6253" t="s">
        <v>43394</v>
      </c>
      <c r="K6253">
        <v>75</v>
      </c>
      <c r="L6253" t="s">
        <v>576</v>
      </c>
      <c r="N6253" t="s">
        <v>31</v>
      </c>
      <c r="O6253" t="s">
        <v>146</v>
      </c>
      <c r="Q6253" t="s">
        <v>33</v>
      </c>
      <c r="R6253" t="s">
        <v>34</v>
      </c>
      <c r="S6253" t="s">
        <v>41294</v>
      </c>
      <c r="W6253" t="s">
        <v>637</v>
      </c>
      <c r="X6253" t="s">
        <v>38</v>
      </c>
    </row>
    <row r="6254" spans="1:24" x14ac:dyDescent="0.3">
      <c r="A6254">
        <v>976031</v>
      </c>
      <c r="B6254">
        <v>114032</v>
      </c>
      <c r="C6254" t="s">
        <v>10332</v>
      </c>
      <c r="D6254" t="s">
        <v>10333</v>
      </c>
      <c r="E6254" t="s">
        <v>195</v>
      </c>
      <c r="F6254" t="s">
        <v>1448</v>
      </c>
      <c r="G6254" t="s">
        <v>27</v>
      </c>
      <c r="H6254" t="s">
        <v>43395</v>
      </c>
      <c r="I6254" t="s">
        <v>43396</v>
      </c>
      <c r="J6254" t="s">
        <v>43397</v>
      </c>
      <c r="K6254">
        <v>38</v>
      </c>
      <c r="N6254" t="s">
        <v>31</v>
      </c>
      <c r="O6254" t="s">
        <v>201</v>
      </c>
      <c r="Q6254" t="s">
        <v>33</v>
      </c>
      <c r="R6254" t="s">
        <v>34</v>
      </c>
      <c r="S6254" t="s">
        <v>10338</v>
      </c>
      <c r="T6254" t="s">
        <v>10339</v>
      </c>
      <c r="W6254" t="s">
        <v>43398</v>
      </c>
      <c r="X6254" t="s">
        <v>60</v>
      </c>
    </row>
    <row r="6255" spans="1:24" x14ac:dyDescent="0.3">
      <c r="A6255">
        <v>976032</v>
      </c>
      <c r="B6255" t="s">
        <v>35347</v>
      </c>
      <c r="C6255" t="s">
        <v>35348</v>
      </c>
      <c r="D6255" t="s">
        <v>35349</v>
      </c>
      <c r="F6255" t="s">
        <v>102</v>
      </c>
      <c r="G6255" t="s">
        <v>43</v>
      </c>
      <c r="H6255" t="s">
        <v>43399</v>
      </c>
      <c r="I6255" t="s">
        <v>43400</v>
      </c>
      <c r="J6255" t="s">
        <v>43401</v>
      </c>
      <c r="K6255">
        <v>69</v>
      </c>
      <c r="L6255" t="s">
        <v>43402</v>
      </c>
      <c r="N6255" t="s">
        <v>31</v>
      </c>
      <c r="O6255" t="s">
        <v>47</v>
      </c>
      <c r="Q6255" t="s">
        <v>33</v>
      </c>
      <c r="R6255" t="s">
        <v>34</v>
      </c>
      <c r="S6255" t="s">
        <v>35354</v>
      </c>
      <c r="T6255" t="s">
        <v>35355</v>
      </c>
      <c r="W6255" t="s">
        <v>43403</v>
      </c>
      <c r="X6255" t="s">
        <v>38</v>
      </c>
    </row>
    <row r="6256" spans="1:24" x14ac:dyDescent="0.3">
      <c r="A6256">
        <v>976033</v>
      </c>
      <c r="B6256" t="s">
        <v>43404</v>
      </c>
      <c r="C6256" t="s">
        <v>43405</v>
      </c>
      <c r="D6256" t="s">
        <v>43406</v>
      </c>
      <c r="F6256" t="s">
        <v>102</v>
      </c>
      <c r="G6256" t="s">
        <v>27</v>
      </c>
      <c r="H6256" t="s">
        <v>43407</v>
      </c>
      <c r="I6256" t="s">
        <v>43408</v>
      </c>
      <c r="J6256" t="s">
        <v>43409</v>
      </c>
      <c r="K6256">
        <v>69</v>
      </c>
      <c r="L6256" t="s">
        <v>398</v>
      </c>
      <c r="N6256" t="s">
        <v>31</v>
      </c>
      <c r="O6256" t="s">
        <v>146</v>
      </c>
      <c r="Q6256" t="s">
        <v>33</v>
      </c>
      <c r="R6256" t="s">
        <v>34</v>
      </c>
      <c r="S6256" t="s">
        <v>43410</v>
      </c>
      <c r="W6256" t="s">
        <v>1412</v>
      </c>
      <c r="X6256" t="s">
        <v>38</v>
      </c>
    </row>
    <row r="6257" spans="1:24" x14ac:dyDescent="0.3">
      <c r="A6257">
        <v>976034</v>
      </c>
      <c r="B6257">
        <v>33213</v>
      </c>
      <c r="C6257" t="s">
        <v>43411</v>
      </c>
      <c r="D6257" t="s">
        <v>43412</v>
      </c>
      <c r="F6257" t="s">
        <v>258</v>
      </c>
      <c r="G6257" t="s">
        <v>27</v>
      </c>
      <c r="H6257" t="s">
        <v>43413</v>
      </c>
      <c r="I6257" t="s">
        <v>43414</v>
      </c>
      <c r="J6257" t="s">
        <v>43415</v>
      </c>
      <c r="K6257">
        <v>43</v>
      </c>
      <c r="L6257" t="s">
        <v>36116</v>
      </c>
      <c r="N6257" t="s">
        <v>31</v>
      </c>
      <c r="O6257" t="s">
        <v>2584</v>
      </c>
      <c r="Q6257" t="s">
        <v>33</v>
      </c>
      <c r="R6257" t="s">
        <v>34</v>
      </c>
      <c r="S6257" t="s">
        <v>4838</v>
      </c>
      <c r="T6257" t="s">
        <v>5632</v>
      </c>
      <c r="W6257" t="s">
        <v>43416</v>
      </c>
      <c r="X6257" t="s">
        <v>60</v>
      </c>
    </row>
    <row r="6258" spans="1:24" x14ac:dyDescent="0.3">
      <c r="A6258">
        <v>976035</v>
      </c>
      <c r="B6258" t="s">
        <v>43417</v>
      </c>
      <c r="C6258" t="s">
        <v>43418</v>
      </c>
      <c r="D6258" t="s">
        <v>43419</v>
      </c>
      <c r="F6258" t="s">
        <v>258</v>
      </c>
      <c r="G6258" t="s">
        <v>43</v>
      </c>
      <c r="H6258" t="s">
        <v>43420</v>
      </c>
      <c r="J6258" t="s">
        <v>43421</v>
      </c>
      <c r="N6258" t="s">
        <v>31</v>
      </c>
      <c r="R6258" t="s">
        <v>78</v>
      </c>
      <c r="S6258" t="e">
        <f>- Neuquén - Barrio Confluencia</f>
        <v>#NAME?</v>
      </c>
      <c r="W6258" t="s">
        <v>43422</v>
      </c>
      <c r="X6258" t="s">
        <v>38</v>
      </c>
    </row>
    <row r="6259" spans="1:24" x14ac:dyDescent="0.3">
      <c r="A6259">
        <v>976038</v>
      </c>
      <c r="B6259" t="s">
        <v>43423</v>
      </c>
      <c r="C6259" t="s">
        <v>43424</v>
      </c>
      <c r="D6259" t="s">
        <v>43425</v>
      </c>
      <c r="F6259" t="s">
        <v>1001</v>
      </c>
      <c r="G6259" t="s">
        <v>27</v>
      </c>
      <c r="H6259" t="s">
        <v>43426</v>
      </c>
      <c r="I6259" t="s">
        <v>43426</v>
      </c>
      <c r="J6259" t="s">
        <v>43427</v>
      </c>
      <c r="K6259">
        <v>0</v>
      </c>
      <c r="L6259" t="s">
        <v>7253</v>
      </c>
      <c r="N6259" t="s">
        <v>31</v>
      </c>
      <c r="O6259" t="s">
        <v>399</v>
      </c>
      <c r="Q6259" t="s">
        <v>33</v>
      </c>
      <c r="R6259" t="s">
        <v>34</v>
      </c>
      <c r="S6259" t="s">
        <v>43428</v>
      </c>
      <c r="T6259" t="s">
        <v>5728</v>
      </c>
      <c r="W6259" t="s">
        <v>2295</v>
      </c>
    </row>
    <row r="6260" spans="1:24" x14ac:dyDescent="0.3">
      <c r="A6260">
        <v>976039</v>
      </c>
      <c r="B6260" t="s">
        <v>43429</v>
      </c>
      <c r="C6260" t="s">
        <v>43430</v>
      </c>
      <c r="D6260" t="s">
        <v>43431</v>
      </c>
      <c r="F6260" t="s">
        <v>603</v>
      </c>
      <c r="G6260" t="s">
        <v>43</v>
      </c>
      <c r="H6260" t="s">
        <v>43432</v>
      </c>
      <c r="I6260" t="s">
        <v>43433</v>
      </c>
      <c r="J6260" t="s">
        <v>43434</v>
      </c>
      <c r="K6260">
        <v>24</v>
      </c>
      <c r="N6260" t="s">
        <v>31</v>
      </c>
      <c r="O6260" t="s">
        <v>201</v>
      </c>
      <c r="Q6260" t="s">
        <v>33</v>
      </c>
      <c r="R6260" t="s">
        <v>34</v>
      </c>
      <c r="S6260" t="s">
        <v>43435</v>
      </c>
      <c r="T6260" t="s">
        <v>107</v>
      </c>
      <c r="W6260" t="s">
        <v>43436</v>
      </c>
      <c r="X6260" t="s">
        <v>60</v>
      </c>
    </row>
    <row r="6261" spans="1:24" x14ac:dyDescent="0.3">
      <c r="A6261">
        <v>976040</v>
      </c>
      <c r="B6261">
        <v>271742</v>
      </c>
      <c r="C6261" t="s">
        <v>43437</v>
      </c>
      <c r="D6261" t="s">
        <v>43438</v>
      </c>
      <c r="F6261" t="s">
        <v>141</v>
      </c>
      <c r="G6261" t="s">
        <v>43</v>
      </c>
      <c r="H6261" t="s">
        <v>43439</v>
      </c>
      <c r="I6261" t="s">
        <v>43440</v>
      </c>
      <c r="J6261" t="s">
        <v>43441</v>
      </c>
      <c r="K6261">
        <v>44</v>
      </c>
      <c r="N6261" t="s">
        <v>31</v>
      </c>
      <c r="O6261" t="s">
        <v>47</v>
      </c>
      <c r="Q6261" t="s">
        <v>33</v>
      </c>
      <c r="R6261" t="s">
        <v>34</v>
      </c>
      <c r="S6261" t="s">
        <v>43442</v>
      </c>
      <c r="W6261" t="s">
        <v>1839</v>
      </c>
      <c r="X6261" t="s">
        <v>38</v>
      </c>
    </row>
    <row r="6262" spans="1:24" x14ac:dyDescent="0.3">
      <c r="A6262">
        <v>976041</v>
      </c>
      <c r="B6262" t="s">
        <v>10439</v>
      </c>
      <c r="C6262" t="s">
        <v>10440</v>
      </c>
      <c r="D6262" t="s">
        <v>10441</v>
      </c>
      <c r="F6262" t="s">
        <v>356</v>
      </c>
      <c r="G6262" t="s">
        <v>27</v>
      </c>
      <c r="H6262" t="s">
        <v>43443</v>
      </c>
      <c r="I6262" t="s">
        <v>43444</v>
      </c>
      <c r="J6262" t="s">
        <v>43445</v>
      </c>
      <c r="K6262">
        <v>48</v>
      </c>
      <c r="L6262" t="s">
        <v>500</v>
      </c>
      <c r="N6262" t="s">
        <v>31</v>
      </c>
      <c r="O6262" t="s">
        <v>47</v>
      </c>
      <c r="Q6262" t="s">
        <v>33</v>
      </c>
      <c r="R6262" t="s">
        <v>34</v>
      </c>
      <c r="S6262" t="s">
        <v>10445</v>
      </c>
      <c r="T6262" t="s">
        <v>503</v>
      </c>
      <c r="W6262" t="s">
        <v>20036</v>
      </c>
      <c r="X6262" t="s">
        <v>38</v>
      </c>
    </row>
    <row r="6263" spans="1:24" x14ac:dyDescent="0.3">
      <c r="A6263">
        <v>976042</v>
      </c>
      <c r="B6263">
        <v>163187</v>
      </c>
      <c r="C6263" t="s">
        <v>43446</v>
      </c>
      <c r="D6263" t="s">
        <v>43447</v>
      </c>
      <c r="F6263" t="s">
        <v>979</v>
      </c>
      <c r="G6263" t="s">
        <v>43</v>
      </c>
      <c r="H6263" t="s">
        <v>43448</v>
      </c>
      <c r="I6263" t="s">
        <v>43449</v>
      </c>
      <c r="J6263" t="s">
        <v>43450</v>
      </c>
      <c r="K6263">
        <v>84</v>
      </c>
      <c r="L6263" t="s">
        <v>43451</v>
      </c>
      <c r="N6263" t="s">
        <v>31</v>
      </c>
      <c r="O6263" t="s">
        <v>47</v>
      </c>
      <c r="Q6263" t="s">
        <v>33</v>
      </c>
      <c r="R6263" t="s">
        <v>34</v>
      </c>
      <c r="S6263" t="s">
        <v>43452</v>
      </c>
      <c r="T6263" t="s">
        <v>12530</v>
      </c>
      <c r="W6263" t="s">
        <v>1839</v>
      </c>
      <c r="X6263" t="s">
        <v>38</v>
      </c>
    </row>
    <row r="6264" spans="1:24" x14ac:dyDescent="0.3">
      <c r="A6264">
        <v>976043</v>
      </c>
      <c r="B6264">
        <v>237844</v>
      </c>
      <c r="C6264" t="s">
        <v>43453</v>
      </c>
      <c r="D6264" t="s">
        <v>43454</v>
      </c>
      <c r="E6264" t="s">
        <v>364</v>
      </c>
      <c r="F6264" t="s">
        <v>92</v>
      </c>
      <c r="G6264" t="s">
        <v>27</v>
      </c>
      <c r="H6264" t="s">
        <v>43455</v>
      </c>
      <c r="I6264" t="s">
        <v>43456</v>
      </c>
      <c r="J6264" t="s">
        <v>43457</v>
      </c>
      <c r="K6264">
        <v>84</v>
      </c>
      <c r="L6264" t="s">
        <v>17219</v>
      </c>
      <c r="N6264" t="s">
        <v>31</v>
      </c>
      <c r="O6264" t="s">
        <v>146</v>
      </c>
      <c r="Q6264" t="s">
        <v>33</v>
      </c>
      <c r="R6264" t="s">
        <v>34</v>
      </c>
      <c r="S6264" t="e">
        <f>- Neuquén</f>
        <v>#NAME?</v>
      </c>
      <c r="T6264" t="s">
        <v>43458</v>
      </c>
      <c r="W6264" t="s">
        <v>43459</v>
      </c>
      <c r="X6264" t="s">
        <v>38</v>
      </c>
    </row>
    <row r="6265" spans="1:24" x14ac:dyDescent="0.3">
      <c r="A6265">
        <v>976046</v>
      </c>
      <c r="B6265" t="s">
        <v>43460</v>
      </c>
      <c r="C6265" t="s">
        <v>43461</v>
      </c>
      <c r="D6265" t="s">
        <v>43462</v>
      </c>
      <c r="F6265" t="s">
        <v>165</v>
      </c>
      <c r="G6265" t="s">
        <v>27</v>
      </c>
      <c r="H6265" t="s">
        <v>43463</v>
      </c>
      <c r="I6265" t="s">
        <v>43464</v>
      </c>
      <c r="J6265" t="s">
        <v>43465</v>
      </c>
      <c r="K6265">
        <v>77</v>
      </c>
      <c r="L6265" t="s">
        <v>17261</v>
      </c>
      <c r="N6265" t="s">
        <v>31</v>
      </c>
      <c r="O6265" t="s">
        <v>146</v>
      </c>
      <c r="Q6265" t="s">
        <v>33</v>
      </c>
      <c r="R6265" t="s">
        <v>34</v>
      </c>
      <c r="S6265" t="s">
        <v>43466</v>
      </c>
      <c r="W6265" t="s">
        <v>43467</v>
      </c>
      <c r="X6265" t="s">
        <v>38</v>
      </c>
    </row>
    <row r="6266" spans="1:24" x14ac:dyDescent="0.3">
      <c r="A6266">
        <v>976047</v>
      </c>
      <c r="B6266">
        <v>331507</v>
      </c>
      <c r="C6266" t="s">
        <v>43468</v>
      </c>
      <c r="D6266" t="s">
        <v>43469</v>
      </c>
      <c r="F6266" t="s">
        <v>258</v>
      </c>
      <c r="G6266" t="s">
        <v>43</v>
      </c>
      <c r="H6266" t="s">
        <v>43470</v>
      </c>
      <c r="I6266" t="s">
        <v>43471</v>
      </c>
      <c r="J6266" t="s">
        <v>43472</v>
      </c>
      <c r="K6266">
        <v>22</v>
      </c>
      <c r="L6266" t="s">
        <v>43473</v>
      </c>
      <c r="N6266" t="s">
        <v>31</v>
      </c>
      <c r="O6266" t="s">
        <v>146</v>
      </c>
      <c r="Q6266" t="s">
        <v>33</v>
      </c>
      <c r="R6266" t="s">
        <v>34</v>
      </c>
      <c r="S6266" t="s">
        <v>43474</v>
      </c>
      <c r="W6266" t="s">
        <v>43475</v>
      </c>
      <c r="X6266" t="s">
        <v>60</v>
      </c>
    </row>
    <row r="6267" spans="1:24" x14ac:dyDescent="0.3">
      <c r="A6267">
        <v>976048</v>
      </c>
      <c r="B6267">
        <v>66805</v>
      </c>
      <c r="C6267" t="s">
        <v>43476</v>
      </c>
      <c r="D6267" t="s">
        <v>43477</v>
      </c>
      <c r="E6267" t="s">
        <v>195</v>
      </c>
      <c r="F6267" t="s">
        <v>6072</v>
      </c>
      <c r="G6267" t="s">
        <v>43</v>
      </c>
      <c r="H6267" t="s">
        <v>43478</v>
      </c>
      <c r="I6267" t="s">
        <v>43478</v>
      </c>
      <c r="J6267" t="s">
        <v>43479</v>
      </c>
      <c r="K6267">
        <v>0</v>
      </c>
      <c r="L6267" t="s">
        <v>43480</v>
      </c>
      <c r="N6267" t="s">
        <v>31</v>
      </c>
      <c r="O6267" t="s">
        <v>146</v>
      </c>
      <c r="Q6267" t="s">
        <v>33</v>
      </c>
      <c r="R6267" t="s">
        <v>34</v>
      </c>
      <c r="S6267" t="s">
        <v>43481</v>
      </c>
      <c r="T6267" t="s">
        <v>6824</v>
      </c>
      <c r="W6267" t="s">
        <v>43482</v>
      </c>
    </row>
    <row r="6268" spans="1:24" x14ac:dyDescent="0.3">
      <c r="A6268">
        <v>976049</v>
      </c>
      <c r="B6268" t="s">
        <v>24597</v>
      </c>
      <c r="C6268" t="s">
        <v>24598</v>
      </c>
      <c r="D6268" t="s">
        <v>24599</v>
      </c>
      <c r="F6268" t="s">
        <v>970</v>
      </c>
      <c r="G6268" t="s">
        <v>27</v>
      </c>
      <c r="H6268" t="s">
        <v>43483</v>
      </c>
      <c r="J6268" t="s">
        <v>43484</v>
      </c>
      <c r="N6268" t="s">
        <v>31</v>
      </c>
      <c r="R6268" t="s">
        <v>78</v>
      </c>
      <c r="S6268" t="s">
        <v>24604</v>
      </c>
      <c r="T6268" t="s">
        <v>24605</v>
      </c>
      <c r="W6268" t="s">
        <v>43485</v>
      </c>
    </row>
    <row r="6269" spans="1:24" x14ac:dyDescent="0.3">
      <c r="A6269">
        <v>976050</v>
      </c>
      <c r="B6269">
        <v>310175</v>
      </c>
      <c r="C6269" t="s">
        <v>43486</v>
      </c>
      <c r="D6269" t="s">
        <v>43487</v>
      </c>
      <c r="F6269" t="s">
        <v>847</v>
      </c>
      <c r="G6269" t="s">
        <v>27</v>
      </c>
      <c r="H6269" t="s">
        <v>43488</v>
      </c>
      <c r="I6269" t="s">
        <v>43489</v>
      </c>
      <c r="J6269" t="s">
        <v>43490</v>
      </c>
      <c r="K6269">
        <v>72</v>
      </c>
      <c r="L6269" t="s">
        <v>32806</v>
      </c>
      <c r="N6269" t="s">
        <v>31</v>
      </c>
      <c r="O6269" t="s">
        <v>47</v>
      </c>
      <c r="Q6269" t="s">
        <v>33</v>
      </c>
      <c r="R6269" t="s">
        <v>34</v>
      </c>
      <c r="S6269" t="e">
        <f>- Neuquén</f>
        <v>#NAME?</v>
      </c>
      <c r="T6269" t="s">
        <v>43491</v>
      </c>
      <c r="W6269" t="s">
        <v>43492</v>
      </c>
      <c r="X6269" t="s">
        <v>38</v>
      </c>
    </row>
    <row r="6270" spans="1:24" x14ac:dyDescent="0.3">
      <c r="A6270">
        <v>976051</v>
      </c>
      <c r="B6270" t="s">
        <v>43493</v>
      </c>
      <c r="C6270" t="s">
        <v>43494</v>
      </c>
      <c r="D6270" t="s">
        <v>43495</v>
      </c>
      <c r="F6270" t="s">
        <v>42</v>
      </c>
      <c r="G6270" t="s">
        <v>43</v>
      </c>
      <c r="H6270" t="s">
        <v>43496</v>
      </c>
      <c r="I6270" t="s">
        <v>43497</v>
      </c>
      <c r="J6270" t="s">
        <v>43498</v>
      </c>
      <c r="K6270">
        <v>79</v>
      </c>
      <c r="L6270" t="s">
        <v>43499</v>
      </c>
      <c r="N6270" t="s">
        <v>31</v>
      </c>
      <c r="O6270" t="s">
        <v>47</v>
      </c>
      <c r="Q6270" t="s">
        <v>33</v>
      </c>
      <c r="R6270" t="s">
        <v>34</v>
      </c>
      <c r="S6270" t="s">
        <v>43500</v>
      </c>
      <c r="T6270" t="s">
        <v>530</v>
      </c>
      <c r="W6270" t="s">
        <v>43501</v>
      </c>
      <c r="X6270" t="s">
        <v>38</v>
      </c>
    </row>
    <row r="6271" spans="1:24" x14ac:dyDescent="0.3">
      <c r="A6271">
        <v>976052</v>
      </c>
      <c r="B6271">
        <v>324866</v>
      </c>
      <c r="C6271" t="s">
        <v>43502</v>
      </c>
      <c r="D6271" t="s">
        <v>43503</v>
      </c>
      <c r="F6271" t="s">
        <v>75</v>
      </c>
      <c r="G6271" t="s">
        <v>43</v>
      </c>
      <c r="H6271" t="s">
        <v>43504</v>
      </c>
      <c r="J6271" t="s">
        <v>43505</v>
      </c>
      <c r="N6271" t="s">
        <v>31</v>
      </c>
      <c r="R6271" t="s">
        <v>78</v>
      </c>
      <c r="S6271" t="s">
        <v>43506</v>
      </c>
      <c r="T6271" t="s">
        <v>265</v>
      </c>
      <c r="W6271" t="s">
        <v>43507</v>
      </c>
      <c r="X6271" t="s">
        <v>38</v>
      </c>
    </row>
    <row r="6272" spans="1:24" x14ac:dyDescent="0.3">
      <c r="A6272">
        <v>976055</v>
      </c>
      <c r="B6272" t="s">
        <v>43508</v>
      </c>
      <c r="C6272" t="s">
        <v>43509</v>
      </c>
      <c r="D6272" t="s">
        <v>43510</v>
      </c>
      <c r="F6272" t="s">
        <v>26</v>
      </c>
      <c r="G6272" t="s">
        <v>43</v>
      </c>
      <c r="H6272" t="s">
        <v>43511</v>
      </c>
      <c r="I6272" t="s">
        <v>43512</v>
      </c>
      <c r="J6272" t="s">
        <v>43513</v>
      </c>
      <c r="K6272">
        <v>69</v>
      </c>
      <c r="L6272" t="s">
        <v>43514</v>
      </c>
      <c r="N6272" t="s">
        <v>31</v>
      </c>
      <c r="O6272" t="s">
        <v>3576</v>
      </c>
      <c r="Q6272" t="s">
        <v>33</v>
      </c>
      <c r="R6272" t="s">
        <v>34</v>
      </c>
      <c r="S6272" t="s">
        <v>43515</v>
      </c>
      <c r="T6272" t="s">
        <v>43516</v>
      </c>
      <c r="W6272" t="s">
        <v>3587</v>
      </c>
      <c r="X6272" t="s">
        <v>38</v>
      </c>
    </row>
    <row r="6273" spans="1:24" x14ac:dyDescent="0.3">
      <c r="A6273">
        <v>976056</v>
      </c>
      <c r="B6273" t="s">
        <v>43517</v>
      </c>
      <c r="C6273" t="s">
        <v>43518</v>
      </c>
      <c r="D6273" t="s">
        <v>43519</v>
      </c>
      <c r="E6273" t="s">
        <v>185</v>
      </c>
      <c r="F6273" t="s">
        <v>53</v>
      </c>
      <c r="G6273" t="s">
        <v>43</v>
      </c>
      <c r="H6273" t="s">
        <v>43520</v>
      </c>
      <c r="I6273" t="s">
        <v>43521</v>
      </c>
      <c r="J6273" t="s">
        <v>43522</v>
      </c>
      <c r="K6273">
        <v>55</v>
      </c>
      <c r="M6273" t="s">
        <v>43523</v>
      </c>
      <c r="N6273" t="s">
        <v>31</v>
      </c>
      <c r="O6273" t="s">
        <v>47</v>
      </c>
      <c r="Q6273" t="s">
        <v>33</v>
      </c>
      <c r="R6273" t="s">
        <v>34</v>
      </c>
      <c r="S6273" t="e">
        <f>- Neuquén</f>
        <v>#NAME?</v>
      </c>
      <c r="T6273" t="s">
        <v>107</v>
      </c>
      <c r="W6273" t="s">
        <v>4090</v>
      </c>
      <c r="X6273" t="s">
        <v>38</v>
      </c>
    </row>
    <row r="6274" spans="1:24" x14ac:dyDescent="0.3">
      <c r="A6274">
        <v>976057</v>
      </c>
      <c r="B6274" t="s">
        <v>43524</v>
      </c>
      <c r="C6274" t="s">
        <v>43525</v>
      </c>
      <c r="D6274" t="s">
        <v>43526</v>
      </c>
      <c r="F6274" t="s">
        <v>847</v>
      </c>
      <c r="G6274" t="s">
        <v>27</v>
      </c>
      <c r="H6274" t="s">
        <v>43527</v>
      </c>
      <c r="I6274" t="s">
        <v>43528</v>
      </c>
      <c r="J6274" t="s">
        <v>43529</v>
      </c>
      <c r="K6274">
        <v>76</v>
      </c>
      <c r="L6274" t="s">
        <v>43530</v>
      </c>
      <c r="N6274" t="s">
        <v>31</v>
      </c>
      <c r="O6274" t="s">
        <v>3576</v>
      </c>
      <c r="Q6274" t="s">
        <v>33</v>
      </c>
      <c r="R6274" t="s">
        <v>34</v>
      </c>
      <c r="S6274" t="s">
        <v>43531</v>
      </c>
      <c r="T6274" t="s">
        <v>1206</v>
      </c>
      <c r="W6274" t="s">
        <v>43532</v>
      </c>
      <c r="X6274" t="s">
        <v>38</v>
      </c>
    </row>
    <row r="6275" spans="1:24" x14ac:dyDescent="0.3">
      <c r="A6275">
        <v>976059</v>
      </c>
      <c r="B6275" t="s">
        <v>43533</v>
      </c>
      <c r="C6275" t="s">
        <v>43534</v>
      </c>
      <c r="D6275" t="s">
        <v>43535</v>
      </c>
      <c r="E6275" t="s">
        <v>140</v>
      </c>
      <c r="F6275" t="s">
        <v>507</v>
      </c>
      <c r="G6275" t="s">
        <v>27</v>
      </c>
      <c r="H6275" t="s">
        <v>43536</v>
      </c>
      <c r="I6275" t="s">
        <v>43537</v>
      </c>
      <c r="J6275" t="s">
        <v>43538</v>
      </c>
      <c r="K6275">
        <v>92</v>
      </c>
      <c r="L6275" t="s">
        <v>8571</v>
      </c>
      <c r="N6275" t="s">
        <v>31</v>
      </c>
      <c r="O6275" t="s">
        <v>3576</v>
      </c>
      <c r="Q6275" t="s">
        <v>33</v>
      </c>
      <c r="R6275" t="s">
        <v>34</v>
      </c>
      <c r="S6275" t="s">
        <v>43539</v>
      </c>
      <c r="W6275" t="s">
        <v>43540</v>
      </c>
      <c r="X6275" t="s">
        <v>38</v>
      </c>
    </row>
    <row r="6276" spans="1:24" x14ac:dyDescent="0.3">
      <c r="A6276">
        <v>976058</v>
      </c>
      <c r="B6276" t="s">
        <v>24597</v>
      </c>
      <c r="C6276" t="s">
        <v>24598</v>
      </c>
      <c r="D6276" t="s">
        <v>24599</v>
      </c>
      <c r="F6276" t="s">
        <v>970</v>
      </c>
      <c r="G6276" t="s">
        <v>27</v>
      </c>
      <c r="H6276" t="s">
        <v>43541</v>
      </c>
      <c r="I6276" t="s">
        <v>43542</v>
      </c>
      <c r="J6276" t="s">
        <v>43543</v>
      </c>
      <c r="K6276">
        <v>95</v>
      </c>
      <c r="L6276" t="s">
        <v>35005</v>
      </c>
      <c r="N6276" t="s">
        <v>31</v>
      </c>
      <c r="O6276" t="s">
        <v>3576</v>
      </c>
      <c r="Q6276" t="s">
        <v>33</v>
      </c>
      <c r="R6276" t="s">
        <v>34</v>
      </c>
      <c r="S6276" t="s">
        <v>24604</v>
      </c>
      <c r="T6276" t="s">
        <v>24605</v>
      </c>
      <c r="W6276" t="s">
        <v>43485</v>
      </c>
      <c r="X6276" t="s">
        <v>38</v>
      </c>
    </row>
    <row r="6277" spans="1:24" x14ac:dyDescent="0.3">
      <c r="A6277">
        <v>976060</v>
      </c>
      <c r="B6277">
        <v>335618</v>
      </c>
      <c r="C6277" t="s">
        <v>5730</v>
      </c>
      <c r="D6277" t="s">
        <v>5731</v>
      </c>
      <c r="F6277" t="s">
        <v>603</v>
      </c>
      <c r="G6277" t="s">
        <v>43</v>
      </c>
      <c r="H6277" t="s">
        <v>43544</v>
      </c>
      <c r="I6277" t="s">
        <v>43545</v>
      </c>
      <c r="J6277" t="s">
        <v>43546</v>
      </c>
      <c r="K6277">
        <v>105</v>
      </c>
      <c r="L6277" t="s">
        <v>4405</v>
      </c>
      <c r="N6277" t="s">
        <v>31</v>
      </c>
      <c r="O6277" t="s">
        <v>3576</v>
      </c>
      <c r="Q6277" t="s">
        <v>119</v>
      </c>
      <c r="R6277" t="s">
        <v>120</v>
      </c>
      <c r="S6277" t="s">
        <v>5734</v>
      </c>
      <c r="W6277" t="s">
        <v>43547</v>
      </c>
      <c r="X6277" t="s">
        <v>38</v>
      </c>
    </row>
    <row r="6278" spans="1:24" x14ac:dyDescent="0.3">
      <c r="A6278">
        <v>976061</v>
      </c>
      <c r="B6278">
        <v>179883</v>
      </c>
      <c r="C6278" t="s">
        <v>41770</v>
      </c>
      <c r="D6278" t="s">
        <v>41771</v>
      </c>
      <c r="F6278" t="s">
        <v>125</v>
      </c>
      <c r="G6278" t="s">
        <v>27</v>
      </c>
      <c r="H6278" t="s">
        <v>43548</v>
      </c>
      <c r="J6278" t="s">
        <v>43549</v>
      </c>
      <c r="N6278" t="s">
        <v>31</v>
      </c>
      <c r="R6278" t="s">
        <v>78</v>
      </c>
      <c r="S6278" t="s">
        <v>41776</v>
      </c>
      <c r="W6278" t="s">
        <v>43550</v>
      </c>
      <c r="X6278" t="s">
        <v>38</v>
      </c>
    </row>
    <row r="6279" spans="1:24" x14ac:dyDescent="0.3">
      <c r="A6279">
        <v>976063</v>
      </c>
      <c r="B6279">
        <v>27453820</v>
      </c>
      <c r="C6279" t="s">
        <v>43551</v>
      </c>
      <c r="D6279" t="s">
        <v>43552</v>
      </c>
      <c r="E6279" t="s">
        <v>140</v>
      </c>
      <c r="F6279" t="s">
        <v>1156</v>
      </c>
      <c r="G6279" t="s">
        <v>27</v>
      </c>
      <c r="H6279" t="s">
        <v>43553</v>
      </c>
      <c r="J6279" t="s">
        <v>43554</v>
      </c>
      <c r="N6279" t="s">
        <v>31</v>
      </c>
      <c r="R6279" t="s">
        <v>78</v>
      </c>
      <c r="S6279" t="s">
        <v>43555</v>
      </c>
      <c r="T6279" t="s">
        <v>265</v>
      </c>
      <c r="W6279" t="s">
        <v>43556</v>
      </c>
      <c r="X6279" t="s">
        <v>38</v>
      </c>
    </row>
    <row r="6280" spans="1:24" x14ac:dyDescent="0.3">
      <c r="A6280">
        <v>976064</v>
      </c>
      <c r="B6280">
        <v>180471</v>
      </c>
      <c r="C6280" t="s">
        <v>43201</v>
      </c>
      <c r="D6280" t="s">
        <v>43202</v>
      </c>
      <c r="F6280" t="s">
        <v>209</v>
      </c>
      <c r="G6280" t="s">
        <v>43</v>
      </c>
      <c r="H6280" t="s">
        <v>43557</v>
      </c>
      <c r="I6280" t="s">
        <v>43558</v>
      </c>
      <c r="J6280" t="s">
        <v>43559</v>
      </c>
      <c r="K6280">
        <v>106</v>
      </c>
      <c r="L6280" t="s">
        <v>42842</v>
      </c>
      <c r="N6280" t="s">
        <v>31</v>
      </c>
      <c r="O6280" t="s">
        <v>2584</v>
      </c>
      <c r="Q6280" t="s">
        <v>33</v>
      </c>
      <c r="R6280" t="s">
        <v>34</v>
      </c>
      <c r="S6280" t="s">
        <v>43205</v>
      </c>
      <c r="T6280" t="s">
        <v>43206</v>
      </c>
      <c r="W6280" t="s">
        <v>43560</v>
      </c>
      <c r="X6280" t="s">
        <v>38</v>
      </c>
    </row>
    <row r="6281" spans="1:24" x14ac:dyDescent="0.3">
      <c r="A6281">
        <v>976065</v>
      </c>
      <c r="B6281">
        <v>210858</v>
      </c>
      <c r="C6281" t="s">
        <v>43561</v>
      </c>
      <c r="D6281" t="s">
        <v>43562</v>
      </c>
      <c r="F6281" t="s">
        <v>281</v>
      </c>
      <c r="G6281" t="s">
        <v>27</v>
      </c>
      <c r="H6281" t="s">
        <v>43563</v>
      </c>
      <c r="I6281" t="s">
        <v>43564</v>
      </c>
      <c r="J6281" t="s">
        <v>43565</v>
      </c>
      <c r="K6281">
        <v>114</v>
      </c>
      <c r="L6281" t="s">
        <v>7425</v>
      </c>
      <c r="N6281" t="s">
        <v>31</v>
      </c>
      <c r="O6281" t="s">
        <v>3576</v>
      </c>
      <c r="Q6281" t="s">
        <v>33</v>
      </c>
      <c r="R6281" t="s">
        <v>34</v>
      </c>
      <c r="S6281" t="s">
        <v>43566</v>
      </c>
      <c r="W6281" t="s">
        <v>43567</v>
      </c>
      <c r="X6281" t="s">
        <v>38</v>
      </c>
    </row>
    <row r="6282" spans="1:24" x14ac:dyDescent="0.3">
      <c r="A6282">
        <v>976066</v>
      </c>
      <c r="B6282" t="s">
        <v>43568</v>
      </c>
      <c r="C6282" t="s">
        <v>43569</v>
      </c>
      <c r="D6282" t="s">
        <v>43570</v>
      </c>
      <c r="F6282" t="s">
        <v>562</v>
      </c>
      <c r="G6282" t="s">
        <v>27</v>
      </c>
      <c r="H6282" t="s">
        <v>43571</v>
      </c>
      <c r="J6282" t="s">
        <v>43572</v>
      </c>
      <c r="N6282" t="s">
        <v>31</v>
      </c>
      <c r="R6282" t="s">
        <v>78</v>
      </c>
      <c r="S6282" t="s">
        <v>43573</v>
      </c>
      <c r="T6282" t="s">
        <v>1345</v>
      </c>
      <c r="W6282" t="s">
        <v>16337</v>
      </c>
    </row>
    <row r="6283" spans="1:24" x14ac:dyDescent="0.3">
      <c r="A6283">
        <v>976067</v>
      </c>
      <c r="B6283" t="s">
        <v>43574</v>
      </c>
      <c r="C6283" t="s">
        <v>43575</v>
      </c>
      <c r="D6283" t="s">
        <v>43576</v>
      </c>
      <c r="E6283" t="s">
        <v>140</v>
      </c>
      <c r="F6283" t="s">
        <v>281</v>
      </c>
      <c r="G6283" t="s">
        <v>27</v>
      </c>
      <c r="H6283" t="s">
        <v>43577</v>
      </c>
      <c r="I6283" t="s">
        <v>43578</v>
      </c>
      <c r="J6283" t="s">
        <v>43579</v>
      </c>
      <c r="K6283">
        <v>137</v>
      </c>
      <c r="L6283" t="s">
        <v>39029</v>
      </c>
      <c r="N6283" t="s">
        <v>31</v>
      </c>
      <c r="O6283" t="s">
        <v>2584</v>
      </c>
      <c r="Q6283" t="s">
        <v>33</v>
      </c>
      <c r="R6283" t="s">
        <v>34</v>
      </c>
      <c r="S6283" t="s">
        <v>43580</v>
      </c>
      <c r="T6283" t="s">
        <v>14272</v>
      </c>
      <c r="W6283" t="s">
        <v>3715</v>
      </c>
      <c r="X6283" t="s">
        <v>38</v>
      </c>
    </row>
    <row r="6284" spans="1:24" x14ac:dyDescent="0.3">
      <c r="A6284">
        <v>976071</v>
      </c>
      <c r="B6284">
        <v>68489</v>
      </c>
      <c r="C6284" t="s">
        <v>43581</v>
      </c>
      <c r="D6284" t="s">
        <v>43582</v>
      </c>
      <c r="F6284" t="s">
        <v>302</v>
      </c>
      <c r="G6284" t="s">
        <v>27</v>
      </c>
      <c r="H6284" t="s">
        <v>43583</v>
      </c>
      <c r="I6284" t="s">
        <v>43584</v>
      </c>
      <c r="J6284" t="s">
        <v>43585</v>
      </c>
      <c r="K6284">
        <v>121</v>
      </c>
      <c r="L6284" t="s">
        <v>25529</v>
      </c>
      <c r="N6284" t="s">
        <v>31</v>
      </c>
      <c r="O6284" t="s">
        <v>3576</v>
      </c>
      <c r="Q6284" t="s">
        <v>33</v>
      </c>
      <c r="R6284" t="s">
        <v>34</v>
      </c>
      <c r="S6284" t="s">
        <v>43586</v>
      </c>
      <c r="T6284" t="s">
        <v>43587</v>
      </c>
      <c r="W6284" t="s">
        <v>43588</v>
      </c>
      <c r="X6284" t="s">
        <v>38</v>
      </c>
    </row>
    <row r="6285" spans="1:24" x14ac:dyDescent="0.3">
      <c r="A6285">
        <v>976072</v>
      </c>
      <c r="B6285">
        <v>194141</v>
      </c>
      <c r="C6285" t="s">
        <v>43589</v>
      </c>
      <c r="D6285" t="s">
        <v>43590</v>
      </c>
      <c r="F6285" t="s">
        <v>53</v>
      </c>
      <c r="G6285" t="s">
        <v>27</v>
      </c>
      <c r="H6285" t="s">
        <v>43591</v>
      </c>
      <c r="I6285" t="s">
        <v>43592</v>
      </c>
      <c r="J6285" t="s">
        <v>43593</v>
      </c>
      <c r="K6285">
        <v>37</v>
      </c>
      <c r="L6285" t="s">
        <v>43594</v>
      </c>
      <c r="N6285" t="s">
        <v>31</v>
      </c>
      <c r="O6285" t="s">
        <v>117</v>
      </c>
      <c r="Q6285" t="s">
        <v>119</v>
      </c>
      <c r="R6285" t="s">
        <v>120</v>
      </c>
      <c r="S6285" t="s">
        <v>29990</v>
      </c>
      <c r="T6285" t="s">
        <v>8826</v>
      </c>
      <c r="W6285" t="s">
        <v>43595</v>
      </c>
      <c r="X6285" t="s">
        <v>60</v>
      </c>
    </row>
    <row r="6286" spans="1:24" x14ac:dyDescent="0.3">
      <c r="A6286">
        <v>976073</v>
      </c>
      <c r="B6286">
        <v>324866</v>
      </c>
      <c r="C6286" t="s">
        <v>43502</v>
      </c>
      <c r="D6286" t="s">
        <v>43503</v>
      </c>
      <c r="F6286" t="s">
        <v>75</v>
      </c>
      <c r="G6286" t="s">
        <v>43</v>
      </c>
      <c r="H6286" t="s">
        <v>43596</v>
      </c>
      <c r="I6286" t="s">
        <v>43597</v>
      </c>
      <c r="J6286" t="s">
        <v>43598</v>
      </c>
      <c r="K6286">
        <v>23</v>
      </c>
      <c r="L6286" t="s">
        <v>43599</v>
      </c>
      <c r="N6286" t="s">
        <v>31</v>
      </c>
      <c r="O6286" t="s">
        <v>117</v>
      </c>
      <c r="Q6286" t="s">
        <v>33</v>
      </c>
      <c r="R6286" t="s">
        <v>34</v>
      </c>
      <c r="S6286" t="s">
        <v>43506</v>
      </c>
      <c r="T6286" t="s">
        <v>265</v>
      </c>
      <c r="W6286" t="s">
        <v>43507</v>
      </c>
      <c r="X6286" t="s">
        <v>60</v>
      </c>
    </row>
    <row r="6287" spans="1:24" x14ac:dyDescent="0.3">
      <c r="A6287">
        <v>976074</v>
      </c>
      <c r="B6287">
        <v>244053</v>
      </c>
      <c r="C6287" t="s">
        <v>43600</v>
      </c>
      <c r="D6287" t="s">
        <v>43601</v>
      </c>
      <c r="F6287" t="s">
        <v>102</v>
      </c>
      <c r="G6287" t="s">
        <v>43</v>
      </c>
      <c r="H6287" t="s">
        <v>43602</v>
      </c>
      <c r="J6287" t="s">
        <v>43603</v>
      </c>
      <c r="N6287" t="s">
        <v>31</v>
      </c>
      <c r="R6287" t="s">
        <v>78</v>
      </c>
      <c r="S6287" t="s">
        <v>43604</v>
      </c>
      <c r="T6287" t="s">
        <v>3896</v>
      </c>
      <c r="W6287" t="s">
        <v>43605</v>
      </c>
    </row>
    <row r="6288" spans="1:24" x14ac:dyDescent="0.3">
      <c r="A6288">
        <v>976075</v>
      </c>
      <c r="B6288" t="s">
        <v>43606</v>
      </c>
      <c r="C6288" t="s">
        <v>43607</v>
      </c>
      <c r="D6288" t="s">
        <v>43608</v>
      </c>
      <c r="F6288" t="s">
        <v>947</v>
      </c>
      <c r="G6288" t="s">
        <v>27</v>
      </c>
      <c r="H6288" t="s">
        <v>43609</v>
      </c>
      <c r="I6288" t="s">
        <v>43610</v>
      </c>
      <c r="J6288" t="s">
        <v>43611</v>
      </c>
      <c r="K6288">
        <v>128</v>
      </c>
      <c r="L6288" t="s">
        <v>43612</v>
      </c>
      <c r="N6288" t="s">
        <v>31</v>
      </c>
      <c r="O6288" t="s">
        <v>952</v>
      </c>
      <c r="Q6288" t="s">
        <v>33</v>
      </c>
      <c r="R6288" t="s">
        <v>34</v>
      </c>
      <c r="S6288" t="s">
        <v>43613</v>
      </c>
      <c r="W6288" t="s">
        <v>43614</v>
      </c>
      <c r="X6288" t="s">
        <v>38</v>
      </c>
    </row>
    <row r="6289" spans="1:24" x14ac:dyDescent="0.3">
      <c r="A6289">
        <v>976076</v>
      </c>
      <c r="B6289" t="s">
        <v>43615</v>
      </c>
      <c r="C6289" t="s">
        <v>43616</v>
      </c>
      <c r="D6289" t="s">
        <v>43617</v>
      </c>
      <c r="F6289" t="s">
        <v>63</v>
      </c>
      <c r="G6289" t="s">
        <v>43</v>
      </c>
      <c r="H6289" t="s">
        <v>43618</v>
      </c>
      <c r="I6289" t="s">
        <v>43619</v>
      </c>
      <c r="J6289" t="s">
        <v>43620</v>
      </c>
      <c r="K6289">
        <v>116</v>
      </c>
      <c r="L6289" t="s">
        <v>43621</v>
      </c>
      <c r="N6289" t="s">
        <v>31</v>
      </c>
      <c r="O6289" t="s">
        <v>2584</v>
      </c>
      <c r="Q6289" t="s">
        <v>33</v>
      </c>
      <c r="R6289" t="s">
        <v>34</v>
      </c>
      <c r="S6289" t="e">
        <f>- Neuquén</f>
        <v>#NAME?</v>
      </c>
      <c r="T6289" t="s">
        <v>3735</v>
      </c>
      <c r="W6289" t="s">
        <v>24265</v>
      </c>
      <c r="X6289" t="s">
        <v>38</v>
      </c>
    </row>
    <row r="6290" spans="1:24" x14ac:dyDescent="0.3">
      <c r="A6290">
        <v>976077</v>
      </c>
      <c r="B6290">
        <v>271286</v>
      </c>
      <c r="C6290" t="s">
        <v>43622</v>
      </c>
      <c r="D6290" t="s">
        <v>43623</v>
      </c>
      <c r="E6290" t="s">
        <v>195</v>
      </c>
      <c r="F6290" t="s">
        <v>153</v>
      </c>
      <c r="G6290" t="s">
        <v>43</v>
      </c>
      <c r="H6290" t="s">
        <v>43624</v>
      </c>
      <c r="I6290" t="s">
        <v>43625</v>
      </c>
      <c r="J6290" t="s">
        <v>43626</v>
      </c>
      <c r="K6290">
        <v>13</v>
      </c>
      <c r="L6290" t="s">
        <v>43627</v>
      </c>
      <c r="N6290" t="s">
        <v>31</v>
      </c>
      <c r="O6290" t="s">
        <v>399</v>
      </c>
      <c r="Q6290" t="s">
        <v>119</v>
      </c>
      <c r="R6290" t="s">
        <v>120</v>
      </c>
      <c r="S6290" t="s">
        <v>43628</v>
      </c>
      <c r="T6290" t="s">
        <v>36</v>
      </c>
      <c r="W6290" t="s">
        <v>43629</v>
      </c>
      <c r="X6290" t="s">
        <v>60</v>
      </c>
    </row>
    <row r="6291" spans="1:24" x14ac:dyDescent="0.3">
      <c r="A6291">
        <v>976079</v>
      </c>
      <c r="B6291" t="s">
        <v>43630</v>
      </c>
      <c r="C6291" t="s">
        <v>43631</v>
      </c>
      <c r="D6291" t="s">
        <v>43632</v>
      </c>
      <c r="F6291" t="s">
        <v>258</v>
      </c>
      <c r="G6291" t="s">
        <v>27</v>
      </c>
      <c r="H6291" t="s">
        <v>43624</v>
      </c>
      <c r="I6291" t="s">
        <v>43633</v>
      </c>
      <c r="J6291" t="s">
        <v>43634</v>
      </c>
      <c r="K6291">
        <v>95</v>
      </c>
      <c r="L6291" t="s">
        <v>24406</v>
      </c>
      <c r="N6291" t="s">
        <v>31</v>
      </c>
      <c r="O6291" t="s">
        <v>952</v>
      </c>
      <c r="Q6291" t="s">
        <v>33</v>
      </c>
      <c r="R6291" t="s">
        <v>34</v>
      </c>
      <c r="S6291" t="s">
        <v>43635</v>
      </c>
      <c r="T6291" t="s">
        <v>7705</v>
      </c>
      <c r="W6291" t="s">
        <v>43636</v>
      </c>
      <c r="X6291" t="s">
        <v>38</v>
      </c>
    </row>
    <row r="6292" spans="1:24" x14ac:dyDescent="0.3">
      <c r="A6292">
        <v>976078</v>
      </c>
      <c r="B6292">
        <v>190429</v>
      </c>
      <c r="C6292" t="s">
        <v>43637</v>
      </c>
      <c r="D6292" t="s">
        <v>43638</v>
      </c>
      <c r="F6292" t="s">
        <v>507</v>
      </c>
      <c r="G6292" t="s">
        <v>27</v>
      </c>
      <c r="H6292" t="s">
        <v>43639</v>
      </c>
      <c r="I6292" t="s">
        <v>43640</v>
      </c>
      <c r="J6292" t="s">
        <v>43641</v>
      </c>
      <c r="K6292">
        <v>13</v>
      </c>
      <c r="L6292" t="s">
        <v>1303</v>
      </c>
      <c r="N6292" t="s">
        <v>31</v>
      </c>
      <c r="O6292" t="s">
        <v>2584</v>
      </c>
      <c r="Q6292" t="s">
        <v>33</v>
      </c>
      <c r="R6292" t="s">
        <v>34</v>
      </c>
      <c r="S6292" t="s">
        <v>43642</v>
      </c>
      <c r="T6292" t="s">
        <v>107</v>
      </c>
      <c r="W6292" t="s">
        <v>43643</v>
      </c>
      <c r="X6292" t="s">
        <v>60</v>
      </c>
    </row>
    <row r="6293" spans="1:24" x14ac:dyDescent="0.3">
      <c r="A6293">
        <v>976080</v>
      </c>
      <c r="B6293">
        <v>141758</v>
      </c>
      <c r="C6293" t="s">
        <v>816</v>
      </c>
      <c r="D6293" t="s">
        <v>817</v>
      </c>
      <c r="F6293" t="s">
        <v>818</v>
      </c>
      <c r="G6293" t="s">
        <v>27</v>
      </c>
      <c r="H6293" t="s">
        <v>43644</v>
      </c>
      <c r="J6293" t="s">
        <v>43645</v>
      </c>
      <c r="N6293" t="s">
        <v>31</v>
      </c>
      <c r="R6293" t="s">
        <v>78</v>
      </c>
      <c r="S6293" t="s">
        <v>824</v>
      </c>
      <c r="T6293" t="s">
        <v>223</v>
      </c>
      <c r="W6293" t="s">
        <v>25577</v>
      </c>
      <c r="X6293" t="s">
        <v>38</v>
      </c>
    </row>
    <row r="6294" spans="1:24" x14ac:dyDescent="0.3">
      <c r="A6294">
        <v>976081</v>
      </c>
      <c r="B6294">
        <v>336273</v>
      </c>
      <c r="C6294" t="s">
        <v>43646</v>
      </c>
      <c r="D6294" t="s">
        <v>43647</v>
      </c>
      <c r="F6294" t="s">
        <v>63</v>
      </c>
      <c r="G6294" t="s">
        <v>27</v>
      </c>
      <c r="H6294" t="s">
        <v>43648</v>
      </c>
      <c r="I6294" t="s">
        <v>43649</v>
      </c>
      <c r="J6294" t="s">
        <v>43650</v>
      </c>
      <c r="K6294">
        <v>94</v>
      </c>
      <c r="L6294" t="s">
        <v>5656</v>
      </c>
      <c r="N6294" t="s">
        <v>31</v>
      </c>
      <c r="O6294" t="s">
        <v>2584</v>
      </c>
      <c r="Q6294" t="s">
        <v>33</v>
      </c>
      <c r="R6294" t="s">
        <v>34</v>
      </c>
      <c r="S6294" t="s">
        <v>43651</v>
      </c>
      <c r="T6294" t="s">
        <v>43652</v>
      </c>
      <c r="W6294" t="s">
        <v>43653</v>
      </c>
      <c r="X6294" t="s">
        <v>38</v>
      </c>
    </row>
    <row r="6295" spans="1:24" x14ac:dyDescent="0.3">
      <c r="A6295">
        <v>976085</v>
      </c>
      <c r="B6295" t="s">
        <v>43654</v>
      </c>
      <c r="C6295" t="s">
        <v>43655</v>
      </c>
      <c r="D6295" t="s">
        <v>43656</v>
      </c>
      <c r="E6295" t="s">
        <v>140</v>
      </c>
      <c r="F6295" t="s">
        <v>1156</v>
      </c>
      <c r="G6295" t="s">
        <v>43</v>
      </c>
      <c r="H6295" t="s">
        <v>43657</v>
      </c>
      <c r="I6295" t="s">
        <v>43658</v>
      </c>
      <c r="J6295" t="s">
        <v>43659</v>
      </c>
      <c r="K6295">
        <v>83</v>
      </c>
      <c r="L6295" t="s">
        <v>2321</v>
      </c>
      <c r="N6295" t="s">
        <v>31</v>
      </c>
      <c r="O6295" t="s">
        <v>952</v>
      </c>
      <c r="Q6295" t="s">
        <v>33</v>
      </c>
      <c r="R6295" t="s">
        <v>34</v>
      </c>
      <c r="S6295" t="s">
        <v>43660</v>
      </c>
      <c r="W6295" t="s">
        <v>43661</v>
      </c>
      <c r="X6295" t="s">
        <v>38</v>
      </c>
    </row>
    <row r="6296" spans="1:24" x14ac:dyDescent="0.3">
      <c r="A6296">
        <v>976087</v>
      </c>
      <c r="B6296">
        <v>208969</v>
      </c>
      <c r="C6296" t="s">
        <v>35986</v>
      </c>
      <c r="D6296" t="s">
        <v>35987</v>
      </c>
      <c r="F6296" t="s">
        <v>514</v>
      </c>
      <c r="G6296" t="s">
        <v>43</v>
      </c>
      <c r="H6296" t="s">
        <v>43662</v>
      </c>
      <c r="I6296" t="s">
        <v>43662</v>
      </c>
      <c r="J6296" t="s">
        <v>43663</v>
      </c>
      <c r="K6296">
        <v>0</v>
      </c>
      <c r="N6296" t="s">
        <v>31</v>
      </c>
      <c r="Q6296" t="s">
        <v>33</v>
      </c>
      <c r="R6296" t="s">
        <v>34</v>
      </c>
      <c r="S6296" t="s">
        <v>35991</v>
      </c>
      <c r="T6296" t="s">
        <v>308</v>
      </c>
      <c r="W6296" t="s">
        <v>1510</v>
      </c>
    </row>
    <row r="6297" spans="1:24" x14ac:dyDescent="0.3">
      <c r="A6297">
        <v>976088</v>
      </c>
      <c r="B6297">
        <v>236683</v>
      </c>
      <c r="C6297" t="s">
        <v>16328</v>
      </c>
      <c r="D6297" t="s">
        <v>16329</v>
      </c>
      <c r="E6297" t="s">
        <v>364</v>
      </c>
      <c r="F6297" t="s">
        <v>92</v>
      </c>
      <c r="G6297" t="s">
        <v>43</v>
      </c>
      <c r="H6297" t="s">
        <v>43664</v>
      </c>
      <c r="I6297" t="s">
        <v>43665</v>
      </c>
      <c r="J6297" t="s">
        <v>43666</v>
      </c>
      <c r="K6297">
        <v>81</v>
      </c>
      <c r="L6297" t="s">
        <v>43667</v>
      </c>
      <c r="N6297" t="s">
        <v>31</v>
      </c>
      <c r="O6297" t="s">
        <v>117</v>
      </c>
      <c r="Q6297" t="s">
        <v>33</v>
      </c>
      <c r="R6297" t="s">
        <v>34</v>
      </c>
      <c r="S6297" t="s">
        <v>16333</v>
      </c>
      <c r="T6297" t="s">
        <v>5728</v>
      </c>
      <c r="W6297" t="s">
        <v>43668</v>
      </c>
      <c r="X6297" t="s">
        <v>38</v>
      </c>
    </row>
    <row r="6298" spans="1:24" x14ac:dyDescent="0.3">
      <c r="A6298">
        <v>976091</v>
      </c>
      <c r="B6298" t="s">
        <v>43669</v>
      </c>
      <c r="C6298" t="s">
        <v>43670</v>
      </c>
      <c r="D6298" t="s">
        <v>43671</v>
      </c>
      <c r="E6298" t="s">
        <v>101</v>
      </c>
      <c r="F6298" t="s">
        <v>258</v>
      </c>
      <c r="G6298" t="s">
        <v>27</v>
      </c>
      <c r="H6298" t="s">
        <v>43672</v>
      </c>
      <c r="I6298" t="s">
        <v>43673</v>
      </c>
      <c r="J6298" t="s">
        <v>43674</v>
      </c>
      <c r="K6298">
        <v>69</v>
      </c>
      <c r="L6298" t="s">
        <v>43675</v>
      </c>
      <c r="N6298" t="s">
        <v>31</v>
      </c>
      <c r="O6298" t="s">
        <v>952</v>
      </c>
      <c r="Q6298" t="s">
        <v>33</v>
      </c>
      <c r="R6298" t="s">
        <v>34</v>
      </c>
      <c r="S6298" t="e">
        <f>- Centenario</f>
        <v>#NAME?</v>
      </c>
      <c r="W6298" t="s">
        <v>43676</v>
      </c>
      <c r="X6298" t="s">
        <v>38</v>
      </c>
    </row>
    <row r="6299" spans="1:24" x14ac:dyDescent="0.3">
      <c r="A6299">
        <v>976092</v>
      </c>
      <c r="B6299">
        <v>121001</v>
      </c>
      <c r="C6299" t="s">
        <v>20742</v>
      </c>
      <c r="D6299" t="s">
        <v>20743</v>
      </c>
      <c r="F6299" t="s">
        <v>818</v>
      </c>
      <c r="G6299" t="s">
        <v>43</v>
      </c>
      <c r="H6299" t="s">
        <v>43677</v>
      </c>
      <c r="I6299" t="s">
        <v>43678</v>
      </c>
      <c r="J6299" t="s">
        <v>43679</v>
      </c>
      <c r="K6299">
        <v>40</v>
      </c>
      <c r="N6299" t="s">
        <v>31</v>
      </c>
      <c r="O6299" t="s">
        <v>11000</v>
      </c>
      <c r="Q6299" t="s">
        <v>33</v>
      </c>
      <c r="R6299" t="s">
        <v>34</v>
      </c>
      <c r="S6299" t="s">
        <v>20748</v>
      </c>
      <c r="W6299" t="s">
        <v>3828</v>
      </c>
      <c r="X6299" t="s">
        <v>60</v>
      </c>
    </row>
    <row r="6300" spans="1:24" x14ac:dyDescent="0.3">
      <c r="A6300">
        <v>976093</v>
      </c>
      <c r="B6300">
        <v>304006</v>
      </c>
      <c r="C6300" t="s">
        <v>898</v>
      </c>
      <c r="D6300" t="s">
        <v>899</v>
      </c>
      <c r="F6300" t="s">
        <v>292</v>
      </c>
      <c r="G6300" t="s">
        <v>43</v>
      </c>
      <c r="H6300" t="s">
        <v>43680</v>
      </c>
      <c r="I6300" t="s">
        <v>43681</v>
      </c>
      <c r="J6300" t="s">
        <v>43682</v>
      </c>
      <c r="K6300">
        <v>77</v>
      </c>
      <c r="N6300" t="s">
        <v>31</v>
      </c>
      <c r="O6300" t="s">
        <v>11000</v>
      </c>
      <c r="Q6300" t="s">
        <v>33</v>
      </c>
      <c r="R6300" t="s">
        <v>34</v>
      </c>
      <c r="S6300" t="s">
        <v>904</v>
      </c>
      <c r="W6300" t="s">
        <v>43683</v>
      </c>
      <c r="X6300" t="s">
        <v>38</v>
      </c>
    </row>
    <row r="6301" spans="1:24" x14ac:dyDescent="0.3">
      <c r="A6301">
        <v>976094</v>
      </c>
      <c r="B6301" t="s">
        <v>43684</v>
      </c>
      <c r="C6301" t="s">
        <v>43685</v>
      </c>
      <c r="D6301" t="s">
        <v>43686</v>
      </c>
      <c r="F6301" t="s">
        <v>1001</v>
      </c>
      <c r="G6301" t="s">
        <v>43</v>
      </c>
      <c r="H6301" t="s">
        <v>43687</v>
      </c>
      <c r="I6301" t="s">
        <v>43688</v>
      </c>
      <c r="J6301" t="s">
        <v>43689</v>
      </c>
      <c r="K6301">
        <v>25</v>
      </c>
      <c r="L6301" t="s">
        <v>43690</v>
      </c>
      <c r="N6301" t="s">
        <v>31</v>
      </c>
      <c r="O6301" t="s">
        <v>952</v>
      </c>
      <c r="Q6301" t="s">
        <v>33</v>
      </c>
      <c r="R6301" t="s">
        <v>34</v>
      </c>
      <c r="S6301" t="s">
        <v>43691</v>
      </c>
      <c r="W6301" t="s">
        <v>43692</v>
      </c>
      <c r="X6301" t="s">
        <v>38</v>
      </c>
    </row>
    <row r="6302" spans="1:24" x14ac:dyDescent="0.3">
      <c r="A6302">
        <v>976097</v>
      </c>
      <c r="B6302" t="s">
        <v>43693</v>
      </c>
      <c r="C6302" t="s">
        <v>43694</v>
      </c>
      <c r="D6302" t="s">
        <v>43695</v>
      </c>
      <c r="F6302" t="s">
        <v>514</v>
      </c>
      <c r="G6302" t="s">
        <v>27</v>
      </c>
      <c r="H6302" t="s">
        <v>43696</v>
      </c>
      <c r="I6302" t="s">
        <v>43697</v>
      </c>
      <c r="J6302" t="s">
        <v>43698</v>
      </c>
      <c r="K6302">
        <v>116</v>
      </c>
      <c r="L6302" t="s">
        <v>43699</v>
      </c>
      <c r="N6302" t="s">
        <v>31</v>
      </c>
      <c r="O6302" t="s">
        <v>3576</v>
      </c>
      <c r="Q6302" t="s">
        <v>33</v>
      </c>
      <c r="R6302" t="s">
        <v>34</v>
      </c>
      <c r="S6302" t="s">
        <v>43700</v>
      </c>
      <c r="W6302" t="s">
        <v>32593</v>
      </c>
      <c r="X6302" t="s">
        <v>38</v>
      </c>
    </row>
    <row r="6303" spans="1:24" x14ac:dyDescent="0.3">
      <c r="A6303">
        <v>976098</v>
      </c>
      <c r="B6303" t="s">
        <v>43701</v>
      </c>
      <c r="C6303" t="s">
        <v>43702</v>
      </c>
      <c r="D6303" t="s">
        <v>43703</v>
      </c>
      <c r="E6303" t="s">
        <v>185</v>
      </c>
      <c r="F6303" t="s">
        <v>441</v>
      </c>
      <c r="G6303" t="s">
        <v>27</v>
      </c>
      <c r="H6303" t="s">
        <v>43704</v>
      </c>
      <c r="I6303" t="s">
        <v>43705</v>
      </c>
      <c r="J6303" t="s">
        <v>43706</v>
      </c>
      <c r="K6303">
        <v>70</v>
      </c>
      <c r="N6303" t="s">
        <v>31</v>
      </c>
      <c r="O6303" t="s">
        <v>11000</v>
      </c>
      <c r="Q6303" t="s">
        <v>33</v>
      </c>
      <c r="R6303" t="s">
        <v>34</v>
      </c>
      <c r="S6303" t="s">
        <v>43707</v>
      </c>
      <c r="T6303" t="s">
        <v>4794</v>
      </c>
      <c r="W6303" t="s">
        <v>43708</v>
      </c>
      <c r="X6303" t="s">
        <v>60</v>
      </c>
    </row>
    <row r="6304" spans="1:24" x14ac:dyDescent="0.3">
      <c r="A6304">
        <v>976099</v>
      </c>
      <c r="B6304" t="s">
        <v>43709</v>
      </c>
      <c r="C6304" t="s">
        <v>43710</v>
      </c>
      <c r="D6304" t="s">
        <v>43711</v>
      </c>
      <c r="F6304" t="s">
        <v>685</v>
      </c>
      <c r="G6304" t="s">
        <v>27</v>
      </c>
      <c r="H6304" t="s">
        <v>43712</v>
      </c>
      <c r="I6304" t="s">
        <v>43713</v>
      </c>
      <c r="J6304" t="s">
        <v>43714</v>
      </c>
      <c r="K6304">
        <v>98</v>
      </c>
      <c r="L6304" t="s">
        <v>7481</v>
      </c>
      <c r="N6304" t="s">
        <v>31</v>
      </c>
      <c r="O6304" t="s">
        <v>2584</v>
      </c>
      <c r="Q6304" t="s">
        <v>33</v>
      </c>
      <c r="R6304" t="s">
        <v>34</v>
      </c>
      <c r="S6304" t="s">
        <v>43715</v>
      </c>
      <c r="T6304" t="s">
        <v>1705</v>
      </c>
      <c r="W6304" t="s">
        <v>43716</v>
      </c>
      <c r="X6304" t="s">
        <v>38</v>
      </c>
    </row>
    <row r="6305" spans="1:24" x14ac:dyDescent="0.3">
      <c r="A6305">
        <v>976100</v>
      </c>
      <c r="B6305" t="s">
        <v>43717</v>
      </c>
      <c r="C6305" t="s">
        <v>43718</v>
      </c>
      <c r="D6305" t="s">
        <v>43719</v>
      </c>
      <c r="F6305" t="s">
        <v>196</v>
      </c>
      <c r="G6305" t="s">
        <v>43</v>
      </c>
      <c r="H6305" t="s">
        <v>43720</v>
      </c>
      <c r="I6305" t="s">
        <v>43721</v>
      </c>
      <c r="J6305" t="s">
        <v>43722</v>
      </c>
      <c r="K6305">
        <v>15</v>
      </c>
      <c r="L6305" t="s">
        <v>43723</v>
      </c>
      <c r="N6305" t="s">
        <v>31</v>
      </c>
      <c r="O6305" t="s">
        <v>399</v>
      </c>
      <c r="Q6305" t="s">
        <v>33</v>
      </c>
      <c r="R6305" t="s">
        <v>34</v>
      </c>
      <c r="S6305" t="s">
        <v>13561</v>
      </c>
      <c r="T6305" t="s">
        <v>13562</v>
      </c>
      <c r="W6305" t="s">
        <v>43724</v>
      </c>
      <c r="X6305" t="s">
        <v>60</v>
      </c>
    </row>
    <row r="6306" spans="1:24" x14ac:dyDescent="0.3">
      <c r="A6306">
        <v>976101</v>
      </c>
      <c r="B6306">
        <v>83232</v>
      </c>
      <c r="C6306" t="s">
        <v>43725</v>
      </c>
      <c r="D6306" t="s">
        <v>43726</v>
      </c>
      <c r="E6306" t="s">
        <v>140</v>
      </c>
      <c r="F6306" t="s">
        <v>909</v>
      </c>
      <c r="G6306" t="s">
        <v>27</v>
      </c>
      <c r="H6306" t="s">
        <v>43727</v>
      </c>
      <c r="I6306" t="s">
        <v>43728</v>
      </c>
      <c r="J6306" t="s">
        <v>43729</v>
      </c>
      <c r="K6306">
        <v>91</v>
      </c>
      <c r="L6306" t="s">
        <v>43730</v>
      </c>
      <c r="N6306" t="s">
        <v>31</v>
      </c>
      <c r="O6306" t="s">
        <v>117</v>
      </c>
      <c r="Q6306" t="s">
        <v>33</v>
      </c>
      <c r="R6306" t="s">
        <v>34</v>
      </c>
      <c r="S6306" t="s">
        <v>43731</v>
      </c>
      <c r="W6306" t="s">
        <v>43732</v>
      </c>
      <c r="X6306" t="s">
        <v>38</v>
      </c>
    </row>
    <row r="6307" spans="1:24" x14ac:dyDescent="0.3">
      <c r="A6307">
        <v>976102</v>
      </c>
      <c r="B6307" t="s">
        <v>43733</v>
      </c>
      <c r="C6307" t="s">
        <v>43734</v>
      </c>
      <c r="D6307" t="s">
        <v>43735</v>
      </c>
      <c r="F6307" t="s">
        <v>685</v>
      </c>
      <c r="G6307" t="s">
        <v>43</v>
      </c>
      <c r="H6307" t="s">
        <v>43736</v>
      </c>
      <c r="I6307" t="s">
        <v>43737</v>
      </c>
      <c r="J6307" t="s">
        <v>43738</v>
      </c>
      <c r="K6307">
        <v>93</v>
      </c>
      <c r="N6307" t="s">
        <v>31</v>
      </c>
      <c r="O6307" t="s">
        <v>2584</v>
      </c>
      <c r="Q6307" t="s">
        <v>33</v>
      </c>
      <c r="R6307" t="s">
        <v>34</v>
      </c>
      <c r="S6307" t="s">
        <v>43739</v>
      </c>
      <c r="W6307" t="s">
        <v>43740</v>
      </c>
      <c r="X6307" t="s">
        <v>38</v>
      </c>
    </row>
    <row r="6308" spans="1:24" x14ac:dyDescent="0.3">
      <c r="A6308">
        <v>976104</v>
      </c>
      <c r="B6308">
        <v>126918</v>
      </c>
      <c r="C6308" t="s">
        <v>43741</v>
      </c>
      <c r="D6308" t="s">
        <v>43742</v>
      </c>
      <c r="F6308" t="s">
        <v>281</v>
      </c>
      <c r="G6308" t="s">
        <v>27</v>
      </c>
      <c r="H6308" t="s">
        <v>43743</v>
      </c>
      <c r="I6308" t="s">
        <v>43744</v>
      </c>
      <c r="J6308" t="s">
        <v>43745</v>
      </c>
      <c r="K6308">
        <v>95</v>
      </c>
      <c r="L6308" t="s">
        <v>518</v>
      </c>
      <c r="N6308" t="s">
        <v>31</v>
      </c>
      <c r="O6308" t="s">
        <v>2584</v>
      </c>
      <c r="Q6308" t="s">
        <v>33</v>
      </c>
      <c r="R6308" t="s">
        <v>34</v>
      </c>
      <c r="S6308" t="s">
        <v>43746</v>
      </c>
      <c r="T6308" t="s">
        <v>745</v>
      </c>
      <c r="W6308" t="s">
        <v>43747</v>
      </c>
      <c r="X6308" t="s">
        <v>38</v>
      </c>
    </row>
    <row r="6309" spans="1:24" x14ac:dyDescent="0.3">
      <c r="A6309">
        <v>976105</v>
      </c>
      <c r="B6309">
        <v>174794</v>
      </c>
      <c r="C6309" t="s">
        <v>32684</v>
      </c>
      <c r="D6309" t="s">
        <v>32685</v>
      </c>
      <c r="E6309" t="s">
        <v>140</v>
      </c>
      <c r="F6309" t="s">
        <v>42</v>
      </c>
      <c r="G6309" t="s">
        <v>27</v>
      </c>
      <c r="H6309" t="s">
        <v>43748</v>
      </c>
      <c r="I6309" t="s">
        <v>43748</v>
      </c>
      <c r="J6309" t="s">
        <v>43749</v>
      </c>
      <c r="K6309">
        <v>0</v>
      </c>
      <c r="N6309" t="s">
        <v>31</v>
      </c>
      <c r="Q6309" t="s">
        <v>33</v>
      </c>
      <c r="R6309" t="s">
        <v>34</v>
      </c>
      <c r="S6309" t="s">
        <v>32689</v>
      </c>
      <c r="W6309" t="s">
        <v>1510</v>
      </c>
    </row>
    <row r="6310" spans="1:24" x14ac:dyDescent="0.3">
      <c r="A6310">
        <v>976106</v>
      </c>
      <c r="B6310">
        <v>284498</v>
      </c>
      <c r="C6310" t="s">
        <v>3851</v>
      </c>
      <c r="D6310" t="s">
        <v>3852</v>
      </c>
      <c r="F6310" t="s">
        <v>970</v>
      </c>
      <c r="G6310" t="s">
        <v>43</v>
      </c>
      <c r="H6310" t="s">
        <v>43750</v>
      </c>
      <c r="I6310" t="s">
        <v>43751</v>
      </c>
      <c r="J6310" t="s">
        <v>43752</v>
      </c>
      <c r="K6310">
        <v>76</v>
      </c>
      <c r="L6310" t="s">
        <v>28258</v>
      </c>
      <c r="N6310" t="s">
        <v>31</v>
      </c>
      <c r="O6310" t="s">
        <v>952</v>
      </c>
      <c r="Q6310" t="s">
        <v>33</v>
      </c>
      <c r="R6310" t="s">
        <v>34</v>
      </c>
      <c r="S6310" t="s">
        <v>3858</v>
      </c>
      <c r="T6310" t="s">
        <v>1206</v>
      </c>
      <c r="W6310" t="s">
        <v>43753</v>
      </c>
      <c r="X6310" t="s">
        <v>38</v>
      </c>
    </row>
    <row r="6311" spans="1:24" x14ac:dyDescent="0.3">
      <c r="A6311">
        <v>976107</v>
      </c>
      <c r="B6311">
        <v>196210</v>
      </c>
      <c r="C6311" t="s">
        <v>43754</v>
      </c>
      <c r="D6311" t="s">
        <v>43755</v>
      </c>
      <c r="E6311" t="s">
        <v>364</v>
      </c>
      <c r="F6311" t="s">
        <v>153</v>
      </c>
      <c r="G6311" t="s">
        <v>27</v>
      </c>
      <c r="H6311" t="s">
        <v>43756</v>
      </c>
      <c r="I6311" t="s">
        <v>43756</v>
      </c>
      <c r="J6311" t="s">
        <v>43757</v>
      </c>
      <c r="K6311">
        <v>0</v>
      </c>
      <c r="L6311" t="s">
        <v>43758</v>
      </c>
      <c r="N6311" t="s">
        <v>31</v>
      </c>
      <c r="O6311" t="s">
        <v>399</v>
      </c>
      <c r="Q6311" t="s">
        <v>119</v>
      </c>
      <c r="R6311" t="s">
        <v>120</v>
      </c>
      <c r="S6311" t="s">
        <v>43759</v>
      </c>
      <c r="W6311" t="s">
        <v>43760</v>
      </c>
    </row>
    <row r="6312" spans="1:24" x14ac:dyDescent="0.3">
      <c r="A6312">
        <v>976108</v>
      </c>
      <c r="B6312" t="s">
        <v>43630</v>
      </c>
      <c r="C6312" t="s">
        <v>43631</v>
      </c>
      <c r="D6312" t="s">
        <v>43632</v>
      </c>
      <c r="F6312" t="s">
        <v>258</v>
      </c>
      <c r="G6312" t="s">
        <v>27</v>
      </c>
      <c r="H6312" t="s">
        <v>43761</v>
      </c>
      <c r="I6312" t="s">
        <v>43762</v>
      </c>
      <c r="J6312" t="s">
        <v>43763</v>
      </c>
      <c r="K6312">
        <v>14</v>
      </c>
      <c r="L6312" t="s">
        <v>108</v>
      </c>
      <c r="N6312" t="s">
        <v>31</v>
      </c>
      <c r="O6312" t="s">
        <v>952</v>
      </c>
      <c r="Q6312" t="s">
        <v>33</v>
      </c>
      <c r="R6312" t="s">
        <v>34</v>
      </c>
      <c r="S6312" t="s">
        <v>43635</v>
      </c>
      <c r="T6312" t="s">
        <v>7705</v>
      </c>
      <c r="W6312" t="s">
        <v>43764</v>
      </c>
    </row>
    <row r="6313" spans="1:24" x14ac:dyDescent="0.3">
      <c r="A6313">
        <v>976109</v>
      </c>
      <c r="B6313" t="s">
        <v>43765</v>
      </c>
      <c r="C6313" t="s">
        <v>43766</v>
      </c>
      <c r="D6313" t="s">
        <v>43767</v>
      </c>
      <c r="E6313" t="s">
        <v>2632</v>
      </c>
      <c r="F6313" t="s">
        <v>356</v>
      </c>
      <c r="G6313" t="s">
        <v>43</v>
      </c>
      <c r="H6313" t="s">
        <v>43768</v>
      </c>
      <c r="I6313" t="s">
        <v>43769</v>
      </c>
      <c r="J6313" t="s">
        <v>43770</v>
      </c>
      <c r="K6313">
        <v>45</v>
      </c>
      <c r="L6313" t="s">
        <v>43771</v>
      </c>
      <c r="N6313" t="s">
        <v>31</v>
      </c>
      <c r="O6313" t="s">
        <v>952</v>
      </c>
      <c r="Q6313" t="s">
        <v>33</v>
      </c>
      <c r="R6313" t="s">
        <v>34</v>
      </c>
      <c r="S6313" t="s">
        <v>43772</v>
      </c>
      <c r="W6313" t="s">
        <v>43773</v>
      </c>
      <c r="X6313" t="s">
        <v>38</v>
      </c>
    </row>
    <row r="6314" spans="1:24" x14ac:dyDescent="0.3">
      <c r="A6314">
        <v>976112</v>
      </c>
      <c r="B6314">
        <v>206205</v>
      </c>
      <c r="C6314" t="s">
        <v>43774</v>
      </c>
      <c r="D6314" t="s">
        <v>43775</v>
      </c>
      <c r="F6314" t="s">
        <v>141</v>
      </c>
      <c r="G6314" t="s">
        <v>27</v>
      </c>
      <c r="H6314" t="s">
        <v>43776</v>
      </c>
      <c r="I6314" t="s">
        <v>43777</v>
      </c>
      <c r="J6314" t="s">
        <v>43778</v>
      </c>
      <c r="K6314">
        <v>80</v>
      </c>
      <c r="L6314" t="s">
        <v>43779</v>
      </c>
      <c r="N6314" t="s">
        <v>68</v>
      </c>
      <c r="O6314" t="s">
        <v>3576</v>
      </c>
      <c r="P6314" t="s">
        <v>5648</v>
      </c>
      <c r="Q6314" t="s">
        <v>33</v>
      </c>
      <c r="R6314" t="s">
        <v>34</v>
      </c>
      <c r="S6314" t="s">
        <v>43780</v>
      </c>
      <c r="T6314" t="s">
        <v>58</v>
      </c>
      <c r="W6314" t="s">
        <v>43781</v>
      </c>
      <c r="X6314" t="s">
        <v>38</v>
      </c>
    </row>
    <row r="6315" spans="1:24" x14ac:dyDescent="0.3">
      <c r="A6315">
        <v>976113</v>
      </c>
      <c r="B6315" t="s">
        <v>43782</v>
      </c>
      <c r="C6315" t="s">
        <v>43783</v>
      </c>
      <c r="D6315" t="s">
        <v>43784</v>
      </c>
      <c r="F6315" t="s">
        <v>141</v>
      </c>
      <c r="G6315" t="s">
        <v>27</v>
      </c>
      <c r="H6315" t="s">
        <v>43785</v>
      </c>
      <c r="I6315" t="s">
        <v>43786</v>
      </c>
      <c r="J6315" t="s">
        <v>43787</v>
      </c>
      <c r="K6315">
        <v>70</v>
      </c>
      <c r="N6315" t="s">
        <v>31</v>
      </c>
      <c r="O6315" t="s">
        <v>11000</v>
      </c>
      <c r="Q6315" t="s">
        <v>33</v>
      </c>
      <c r="R6315" t="s">
        <v>34</v>
      </c>
      <c r="S6315" t="s">
        <v>43788</v>
      </c>
      <c r="T6315" t="s">
        <v>308</v>
      </c>
      <c r="W6315" t="s">
        <v>43789</v>
      </c>
      <c r="X6315" t="s">
        <v>60</v>
      </c>
    </row>
    <row r="6316" spans="1:24" x14ac:dyDescent="0.3">
      <c r="A6316">
        <v>976114</v>
      </c>
      <c r="B6316">
        <v>52053</v>
      </c>
      <c r="C6316" t="s">
        <v>43790</v>
      </c>
      <c r="D6316" t="s">
        <v>43791</v>
      </c>
      <c r="F6316" t="s">
        <v>514</v>
      </c>
      <c r="G6316" t="s">
        <v>27</v>
      </c>
      <c r="H6316" t="s">
        <v>43792</v>
      </c>
      <c r="J6316" t="s">
        <v>43793</v>
      </c>
      <c r="N6316" t="s">
        <v>31</v>
      </c>
      <c r="R6316" t="s">
        <v>78</v>
      </c>
      <c r="S6316" t="s">
        <v>43794</v>
      </c>
      <c r="W6316" t="s">
        <v>43795</v>
      </c>
      <c r="X6316" t="s">
        <v>38</v>
      </c>
    </row>
    <row r="6317" spans="1:24" x14ac:dyDescent="0.3">
      <c r="A6317">
        <v>976115</v>
      </c>
      <c r="B6317" t="s">
        <v>43796</v>
      </c>
      <c r="C6317" t="s">
        <v>43797</v>
      </c>
      <c r="D6317" t="s">
        <v>43798</v>
      </c>
      <c r="E6317" t="s">
        <v>140</v>
      </c>
      <c r="F6317" t="s">
        <v>847</v>
      </c>
      <c r="G6317" t="s">
        <v>27</v>
      </c>
      <c r="H6317" t="s">
        <v>43799</v>
      </c>
      <c r="I6317" t="s">
        <v>43800</v>
      </c>
      <c r="J6317" t="s">
        <v>43801</v>
      </c>
      <c r="K6317">
        <v>89</v>
      </c>
      <c r="L6317" t="s">
        <v>108</v>
      </c>
      <c r="N6317" t="s">
        <v>68</v>
      </c>
      <c r="O6317" t="s">
        <v>3576</v>
      </c>
      <c r="P6317" t="s">
        <v>147</v>
      </c>
      <c r="Q6317" t="s">
        <v>33</v>
      </c>
      <c r="R6317" t="s">
        <v>34</v>
      </c>
      <c r="S6317" t="e">
        <f>- Neuquén - Barrio Gran Neuquén</f>
        <v>#NAME?</v>
      </c>
      <c r="T6317" t="s">
        <v>3842</v>
      </c>
      <c r="W6317" t="s">
        <v>43802</v>
      </c>
      <c r="X6317" t="s">
        <v>38</v>
      </c>
    </row>
    <row r="6318" spans="1:24" x14ac:dyDescent="0.3">
      <c r="A6318">
        <v>976116</v>
      </c>
      <c r="B6318" t="s">
        <v>43803</v>
      </c>
      <c r="C6318" t="s">
        <v>43804</v>
      </c>
      <c r="D6318" t="s">
        <v>43805</v>
      </c>
      <c r="F6318" t="s">
        <v>738</v>
      </c>
      <c r="G6318" t="s">
        <v>43</v>
      </c>
      <c r="H6318" t="s">
        <v>43806</v>
      </c>
      <c r="I6318" t="s">
        <v>43807</v>
      </c>
      <c r="J6318" t="s">
        <v>43808</v>
      </c>
      <c r="K6318">
        <v>87</v>
      </c>
      <c r="L6318" t="s">
        <v>43809</v>
      </c>
      <c r="N6318" t="s">
        <v>31</v>
      </c>
      <c r="O6318" t="s">
        <v>2584</v>
      </c>
      <c r="Q6318" t="s">
        <v>33</v>
      </c>
      <c r="R6318" t="s">
        <v>34</v>
      </c>
      <c r="S6318" t="s">
        <v>43810</v>
      </c>
      <c r="T6318" t="s">
        <v>43811</v>
      </c>
      <c r="W6318" t="s">
        <v>43812</v>
      </c>
      <c r="X6318" t="s">
        <v>38</v>
      </c>
    </row>
    <row r="6319" spans="1:24" x14ac:dyDescent="0.3">
      <c r="A6319">
        <v>976117</v>
      </c>
      <c r="B6319" t="s">
        <v>22939</v>
      </c>
      <c r="C6319" t="s">
        <v>22940</v>
      </c>
      <c r="D6319" t="s">
        <v>22941</v>
      </c>
      <c r="F6319" t="s">
        <v>63</v>
      </c>
      <c r="G6319" t="s">
        <v>43</v>
      </c>
      <c r="H6319" t="s">
        <v>43813</v>
      </c>
      <c r="I6319" t="s">
        <v>43814</v>
      </c>
      <c r="J6319" t="s">
        <v>43815</v>
      </c>
      <c r="K6319">
        <v>105</v>
      </c>
      <c r="L6319" t="s">
        <v>10597</v>
      </c>
      <c r="N6319" t="s">
        <v>31</v>
      </c>
      <c r="O6319" t="s">
        <v>3576</v>
      </c>
      <c r="Q6319" t="s">
        <v>33</v>
      </c>
      <c r="R6319" t="s">
        <v>34</v>
      </c>
      <c r="S6319" t="s">
        <v>22944</v>
      </c>
      <c r="T6319" t="s">
        <v>14781</v>
      </c>
      <c r="W6319" t="s">
        <v>43816</v>
      </c>
      <c r="X6319" t="s">
        <v>38</v>
      </c>
    </row>
    <row r="6320" spans="1:24" x14ac:dyDescent="0.3">
      <c r="A6320">
        <v>976118</v>
      </c>
      <c r="B6320">
        <v>318244</v>
      </c>
      <c r="C6320" t="s">
        <v>37092</v>
      </c>
      <c r="D6320" t="s">
        <v>37093</v>
      </c>
      <c r="F6320" t="s">
        <v>320</v>
      </c>
      <c r="G6320" t="s">
        <v>27</v>
      </c>
      <c r="H6320" t="s">
        <v>43817</v>
      </c>
      <c r="I6320" t="s">
        <v>43818</v>
      </c>
      <c r="J6320" t="s">
        <v>43819</v>
      </c>
      <c r="K6320">
        <v>116</v>
      </c>
      <c r="L6320" t="s">
        <v>2321</v>
      </c>
      <c r="N6320" t="s">
        <v>31</v>
      </c>
      <c r="O6320" t="s">
        <v>952</v>
      </c>
      <c r="Q6320" t="s">
        <v>33</v>
      </c>
      <c r="R6320" t="s">
        <v>34</v>
      </c>
      <c r="S6320" t="s">
        <v>37096</v>
      </c>
      <c r="W6320" t="s">
        <v>43820</v>
      </c>
      <c r="X6320" t="s">
        <v>38</v>
      </c>
    </row>
    <row r="6321" spans="1:24" x14ac:dyDescent="0.3">
      <c r="A6321">
        <v>976119</v>
      </c>
      <c r="B6321" t="s">
        <v>43821</v>
      </c>
      <c r="C6321" t="s">
        <v>43822</v>
      </c>
      <c r="D6321" t="s">
        <v>43823</v>
      </c>
      <c r="E6321" t="s">
        <v>4841</v>
      </c>
      <c r="F6321" t="s">
        <v>909</v>
      </c>
      <c r="G6321" t="s">
        <v>43</v>
      </c>
      <c r="H6321" t="s">
        <v>43824</v>
      </c>
      <c r="I6321" t="s">
        <v>43825</v>
      </c>
      <c r="J6321" t="s">
        <v>43826</v>
      </c>
      <c r="K6321">
        <v>20</v>
      </c>
      <c r="L6321" t="s">
        <v>4028</v>
      </c>
      <c r="N6321" t="s">
        <v>31</v>
      </c>
      <c r="O6321" t="s">
        <v>2584</v>
      </c>
      <c r="Q6321" t="s">
        <v>33</v>
      </c>
      <c r="R6321" t="s">
        <v>34</v>
      </c>
      <c r="S6321" t="s">
        <v>43827</v>
      </c>
      <c r="T6321" t="s">
        <v>3432</v>
      </c>
      <c r="W6321" t="s">
        <v>43828</v>
      </c>
      <c r="X6321" t="s">
        <v>60</v>
      </c>
    </row>
    <row r="6322" spans="1:24" x14ac:dyDescent="0.3">
      <c r="A6322">
        <v>976121</v>
      </c>
      <c r="B6322">
        <v>158963</v>
      </c>
      <c r="C6322" t="s">
        <v>43829</v>
      </c>
      <c r="D6322" t="s">
        <v>43830</v>
      </c>
      <c r="F6322" t="s">
        <v>514</v>
      </c>
      <c r="G6322" t="s">
        <v>27</v>
      </c>
      <c r="H6322" t="s">
        <v>43831</v>
      </c>
      <c r="I6322" t="s">
        <v>43832</v>
      </c>
      <c r="J6322" t="s">
        <v>43833</v>
      </c>
      <c r="K6322">
        <v>105</v>
      </c>
      <c r="L6322" t="s">
        <v>8840</v>
      </c>
      <c r="N6322" t="s">
        <v>68</v>
      </c>
      <c r="O6322" t="s">
        <v>3576</v>
      </c>
      <c r="P6322" t="s">
        <v>4343</v>
      </c>
      <c r="Q6322" t="s">
        <v>33</v>
      </c>
      <c r="R6322" t="s">
        <v>34</v>
      </c>
      <c r="S6322" t="s">
        <v>25600</v>
      </c>
      <c r="T6322" t="s">
        <v>4560</v>
      </c>
      <c r="W6322" t="s">
        <v>43834</v>
      </c>
      <c r="X6322" t="s">
        <v>38</v>
      </c>
    </row>
    <row r="6323" spans="1:24" x14ac:dyDescent="0.3">
      <c r="A6323">
        <v>976122</v>
      </c>
      <c r="B6323">
        <v>335838</v>
      </c>
      <c r="C6323" t="s">
        <v>43835</v>
      </c>
      <c r="D6323" t="s">
        <v>43836</v>
      </c>
      <c r="F6323" t="s">
        <v>847</v>
      </c>
      <c r="G6323" t="s">
        <v>27</v>
      </c>
      <c r="H6323" t="s">
        <v>43837</v>
      </c>
      <c r="I6323" t="s">
        <v>43838</v>
      </c>
      <c r="J6323" t="s">
        <v>43839</v>
      </c>
      <c r="K6323">
        <v>41</v>
      </c>
      <c r="L6323" t="s">
        <v>43840</v>
      </c>
      <c r="N6323" t="s">
        <v>31</v>
      </c>
      <c r="O6323" t="s">
        <v>952</v>
      </c>
      <c r="Q6323" t="s">
        <v>33</v>
      </c>
      <c r="R6323" t="s">
        <v>34</v>
      </c>
      <c r="S6323" t="s">
        <v>43841</v>
      </c>
      <c r="W6323" t="s">
        <v>43842</v>
      </c>
      <c r="X6323" t="s">
        <v>60</v>
      </c>
    </row>
    <row r="6324" spans="1:24" x14ac:dyDescent="0.3">
      <c r="A6324">
        <v>976123</v>
      </c>
      <c r="B6324" t="s">
        <v>5203</v>
      </c>
      <c r="C6324" t="s">
        <v>5204</v>
      </c>
      <c r="D6324" t="s">
        <v>5205</v>
      </c>
      <c r="F6324" t="s">
        <v>292</v>
      </c>
      <c r="G6324" t="s">
        <v>43</v>
      </c>
      <c r="H6324" t="s">
        <v>43843</v>
      </c>
      <c r="I6324" t="s">
        <v>43844</v>
      </c>
      <c r="J6324" t="s">
        <v>43845</v>
      </c>
      <c r="K6324">
        <v>111</v>
      </c>
      <c r="L6324" t="s">
        <v>4165</v>
      </c>
      <c r="N6324" t="s">
        <v>31</v>
      </c>
      <c r="O6324" t="s">
        <v>2584</v>
      </c>
      <c r="Q6324" t="s">
        <v>33</v>
      </c>
      <c r="R6324" t="s">
        <v>34</v>
      </c>
      <c r="S6324" t="s">
        <v>5210</v>
      </c>
      <c r="W6324" t="s">
        <v>16501</v>
      </c>
      <c r="X6324" t="s">
        <v>38</v>
      </c>
    </row>
    <row r="6325" spans="1:24" x14ac:dyDescent="0.3">
      <c r="A6325">
        <v>976124</v>
      </c>
      <c r="B6325" t="s">
        <v>43846</v>
      </c>
      <c r="C6325" t="s">
        <v>43847</v>
      </c>
      <c r="D6325" t="s">
        <v>43848</v>
      </c>
      <c r="F6325" t="s">
        <v>112</v>
      </c>
      <c r="G6325" t="s">
        <v>27</v>
      </c>
      <c r="H6325" t="s">
        <v>43849</v>
      </c>
      <c r="I6325" t="s">
        <v>43850</v>
      </c>
      <c r="J6325" t="s">
        <v>43851</v>
      </c>
      <c r="K6325">
        <v>24</v>
      </c>
      <c r="L6325" t="s">
        <v>43852</v>
      </c>
      <c r="N6325" t="s">
        <v>31</v>
      </c>
      <c r="O6325" t="s">
        <v>117</v>
      </c>
      <c r="Q6325" t="s">
        <v>119</v>
      </c>
      <c r="R6325" t="s">
        <v>120</v>
      </c>
      <c r="S6325" t="s">
        <v>43853</v>
      </c>
      <c r="T6325" t="s">
        <v>43854</v>
      </c>
      <c r="W6325" t="s">
        <v>43855</v>
      </c>
      <c r="X6325" t="s">
        <v>60</v>
      </c>
    </row>
    <row r="6326" spans="1:24" x14ac:dyDescent="0.3">
      <c r="A6326">
        <v>976126</v>
      </c>
      <c r="B6326">
        <v>70111</v>
      </c>
      <c r="C6326" t="s">
        <v>43856</v>
      </c>
      <c r="D6326" t="s">
        <v>43857</v>
      </c>
      <c r="E6326" t="s">
        <v>101</v>
      </c>
      <c r="F6326" t="s">
        <v>818</v>
      </c>
      <c r="G6326" t="s">
        <v>27</v>
      </c>
      <c r="H6326" t="s">
        <v>43858</v>
      </c>
      <c r="I6326" t="s">
        <v>43859</v>
      </c>
      <c r="J6326" t="s">
        <v>43860</v>
      </c>
      <c r="K6326">
        <v>98</v>
      </c>
      <c r="L6326" t="s">
        <v>43861</v>
      </c>
      <c r="N6326" t="s">
        <v>31</v>
      </c>
      <c r="O6326" t="s">
        <v>2584</v>
      </c>
      <c r="Q6326" t="s">
        <v>33</v>
      </c>
      <c r="R6326" t="s">
        <v>34</v>
      </c>
      <c r="S6326" t="s">
        <v>43862</v>
      </c>
      <c r="T6326" t="s">
        <v>43863</v>
      </c>
      <c r="W6326" t="s">
        <v>43864</v>
      </c>
      <c r="X6326" t="s">
        <v>38</v>
      </c>
    </row>
    <row r="6327" spans="1:24" x14ac:dyDescent="0.3">
      <c r="A6327">
        <v>976127</v>
      </c>
      <c r="B6327">
        <v>317991</v>
      </c>
      <c r="C6327" t="s">
        <v>43171</v>
      </c>
      <c r="D6327" t="s">
        <v>43172</v>
      </c>
      <c r="E6327" t="s">
        <v>140</v>
      </c>
      <c r="F6327" t="s">
        <v>53</v>
      </c>
      <c r="G6327" t="s">
        <v>27</v>
      </c>
      <c r="H6327" t="s">
        <v>43865</v>
      </c>
      <c r="I6327" t="s">
        <v>43866</v>
      </c>
      <c r="J6327" t="s">
        <v>43867</v>
      </c>
      <c r="K6327">
        <v>81</v>
      </c>
      <c r="L6327" t="s">
        <v>5445</v>
      </c>
      <c r="N6327" t="s">
        <v>31</v>
      </c>
      <c r="O6327" t="s">
        <v>952</v>
      </c>
      <c r="Q6327" t="s">
        <v>33</v>
      </c>
      <c r="R6327" t="s">
        <v>34</v>
      </c>
      <c r="S6327" t="s">
        <v>43176</v>
      </c>
      <c r="T6327" t="s">
        <v>1860</v>
      </c>
      <c r="W6327" t="s">
        <v>43868</v>
      </c>
      <c r="X6327" t="s">
        <v>60</v>
      </c>
    </row>
    <row r="6328" spans="1:24" x14ac:dyDescent="0.3">
      <c r="A6328">
        <v>976128</v>
      </c>
      <c r="B6328" t="s">
        <v>43869</v>
      </c>
      <c r="C6328" t="s">
        <v>43870</v>
      </c>
      <c r="D6328" t="s">
        <v>43871</v>
      </c>
      <c r="E6328" t="s">
        <v>34768</v>
      </c>
      <c r="F6328" t="s">
        <v>1833</v>
      </c>
      <c r="G6328" t="s">
        <v>27</v>
      </c>
      <c r="H6328" t="s">
        <v>43872</v>
      </c>
      <c r="I6328" t="s">
        <v>43873</v>
      </c>
      <c r="J6328" t="s">
        <v>43874</v>
      </c>
      <c r="K6328">
        <v>97</v>
      </c>
      <c r="L6328" t="s">
        <v>435</v>
      </c>
      <c r="N6328" t="s">
        <v>31</v>
      </c>
      <c r="O6328" t="s">
        <v>3576</v>
      </c>
      <c r="Q6328" t="s">
        <v>33</v>
      </c>
      <c r="R6328" t="s">
        <v>34</v>
      </c>
      <c r="S6328" t="s">
        <v>43875</v>
      </c>
      <c r="T6328" t="s">
        <v>1453</v>
      </c>
      <c r="W6328" t="s">
        <v>43876</v>
      </c>
      <c r="X6328" t="s">
        <v>38</v>
      </c>
    </row>
    <row r="6329" spans="1:24" x14ac:dyDescent="0.3">
      <c r="A6329">
        <v>976129</v>
      </c>
      <c r="B6329">
        <v>296314</v>
      </c>
      <c r="C6329" t="s">
        <v>43877</v>
      </c>
      <c r="D6329" t="s">
        <v>43878</v>
      </c>
      <c r="F6329" t="s">
        <v>507</v>
      </c>
      <c r="G6329" t="s">
        <v>43</v>
      </c>
      <c r="H6329" t="s">
        <v>43879</v>
      </c>
      <c r="J6329" t="s">
        <v>43880</v>
      </c>
      <c r="N6329" t="s">
        <v>31</v>
      </c>
      <c r="R6329" t="s">
        <v>78</v>
      </c>
      <c r="S6329" t="s">
        <v>43881</v>
      </c>
      <c r="T6329" t="s">
        <v>540</v>
      </c>
      <c r="W6329" t="s">
        <v>43882</v>
      </c>
    </row>
    <row r="6330" spans="1:24" x14ac:dyDescent="0.3">
      <c r="A6330">
        <v>976130</v>
      </c>
      <c r="B6330" t="s">
        <v>43883</v>
      </c>
      <c r="C6330" t="s">
        <v>43884</v>
      </c>
      <c r="D6330" t="s">
        <v>43885</v>
      </c>
      <c r="F6330" t="s">
        <v>1001</v>
      </c>
      <c r="G6330" t="s">
        <v>27</v>
      </c>
      <c r="H6330" t="s">
        <v>43886</v>
      </c>
      <c r="I6330" t="s">
        <v>43887</v>
      </c>
      <c r="J6330" t="s">
        <v>43888</v>
      </c>
      <c r="K6330">
        <v>136</v>
      </c>
      <c r="L6330" t="s">
        <v>43779</v>
      </c>
      <c r="N6330" t="s">
        <v>31</v>
      </c>
      <c r="O6330" t="s">
        <v>952</v>
      </c>
      <c r="Q6330" t="s">
        <v>33</v>
      </c>
      <c r="R6330" t="s">
        <v>34</v>
      </c>
      <c r="S6330" t="s">
        <v>43889</v>
      </c>
      <c r="T6330" t="s">
        <v>43890</v>
      </c>
      <c r="W6330" t="s">
        <v>43891</v>
      </c>
      <c r="X6330" t="s">
        <v>38</v>
      </c>
    </row>
    <row r="6331" spans="1:24" x14ac:dyDescent="0.3">
      <c r="A6331">
        <v>976131</v>
      </c>
      <c r="B6331" t="s">
        <v>43892</v>
      </c>
      <c r="C6331" t="s">
        <v>43893</v>
      </c>
      <c r="D6331" t="s">
        <v>43894</v>
      </c>
      <c r="F6331" t="s">
        <v>668</v>
      </c>
      <c r="G6331" t="s">
        <v>27</v>
      </c>
      <c r="H6331" t="s">
        <v>43895</v>
      </c>
      <c r="I6331" t="s">
        <v>43896</v>
      </c>
      <c r="J6331" t="s">
        <v>43897</v>
      </c>
      <c r="K6331">
        <v>136</v>
      </c>
      <c r="L6331" t="s">
        <v>576</v>
      </c>
      <c r="N6331" t="s">
        <v>31</v>
      </c>
      <c r="O6331" t="s">
        <v>2584</v>
      </c>
      <c r="Q6331" t="s">
        <v>33</v>
      </c>
      <c r="R6331" t="s">
        <v>34</v>
      </c>
      <c r="S6331" t="s">
        <v>43898</v>
      </c>
      <c r="W6331" t="s">
        <v>3578</v>
      </c>
      <c r="X6331" t="s">
        <v>38</v>
      </c>
    </row>
    <row r="6332" spans="1:24" x14ac:dyDescent="0.3">
      <c r="A6332">
        <v>976132</v>
      </c>
      <c r="B6332" t="s">
        <v>43899</v>
      </c>
      <c r="C6332" t="s">
        <v>43900</v>
      </c>
      <c r="D6332" t="s">
        <v>43901</v>
      </c>
      <c r="F6332" t="s">
        <v>84</v>
      </c>
      <c r="G6332" t="s">
        <v>43</v>
      </c>
      <c r="H6332" t="s">
        <v>43902</v>
      </c>
      <c r="J6332" t="s">
        <v>43903</v>
      </c>
      <c r="N6332" t="s">
        <v>31</v>
      </c>
      <c r="R6332" t="s">
        <v>78</v>
      </c>
      <c r="S6332" t="s">
        <v>43904</v>
      </c>
      <c r="W6332" t="s">
        <v>43905</v>
      </c>
    </row>
    <row r="6333" spans="1:24" x14ac:dyDescent="0.3">
      <c r="A6333">
        <v>976133</v>
      </c>
      <c r="B6333">
        <v>258951</v>
      </c>
      <c r="C6333" t="s">
        <v>42990</v>
      </c>
      <c r="D6333" t="s">
        <v>42991</v>
      </c>
      <c r="F6333" t="s">
        <v>292</v>
      </c>
      <c r="G6333" t="s">
        <v>27</v>
      </c>
      <c r="H6333" t="s">
        <v>43906</v>
      </c>
      <c r="I6333" t="s">
        <v>43907</v>
      </c>
      <c r="J6333" t="s">
        <v>43908</v>
      </c>
      <c r="K6333">
        <v>123</v>
      </c>
      <c r="L6333" t="s">
        <v>1837</v>
      </c>
      <c r="N6333" t="s">
        <v>31</v>
      </c>
      <c r="O6333" t="s">
        <v>952</v>
      </c>
      <c r="Q6333" t="s">
        <v>33</v>
      </c>
      <c r="R6333" t="s">
        <v>34</v>
      </c>
      <c r="S6333" t="s">
        <v>42994</v>
      </c>
      <c r="T6333" t="s">
        <v>87</v>
      </c>
      <c r="W6333" t="s">
        <v>3544</v>
      </c>
      <c r="X6333" t="s">
        <v>38</v>
      </c>
    </row>
    <row r="6334" spans="1:24" x14ac:dyDescent="0.3">
      <c r="A6334">
        <v>976134</v>
      </c>
      <c r="B6334" t="s">
        <v>43909</v>
      </c>
      <c r="C6334" t="s">
        <v>43910</v>
      </c>
      <c r="D6334" t="s">
        <v>43911</v>
      </c>
      <c r="E6334" t="s">
        <v>195</v>
      </c>
      <c r="F6334" t="s">
        <v>2210</v>
      </c>
      <c r="G6334" t="s">
        <v>27</v>
      </c>
      <c r="H6334" t="s">
        <v>43912</v>
      </c>
      <c r="I6334" t="s">
        <v>43913</v>
      </c>
      <c r="J6334" t="s">
        <v>43914</v>
      </c>
      <c r="K6334">
        <v>133</v>
      </c>
      <c r="N6334" t="s">
        <v>31</v>
      </c>
      <c r="O6334" t="s">
        <v>952</v>
      </c>
      <c r="Q6334" t="s">
        <v>33</v>
      </c>
      <c r="R6334" t="s">
        <v>34</v>
      </c>
      <c r="S6334" t="s">
        <v>43915</v>
      </c>
      <c r="T6334" t="s">
        <v>36</v>
      </c>
      <c r="W6334" t="s">
        <v>43916</v>
      </c>
      <c r="X6334" t="s">
        <v>38</v>
      </c>
    </row>
    <row r="6335" spans="1:24" x14ac:dyDescent="0.3">
      <c r="A6335">
        <v>976136</v>
      </c>
      <c r="B6335" t="s">
        <v>43917</v>
      </c>
      <c r="C6335" t="s">
        <v>43918</v>
      </c>
      <c r="D6335" t="s">
        <v>43919</v>
      </c>
      <c r="E6335" t="s">
        <v>185</v>
      </c>
      <c r="F6335" t="s">
        <v>26</v>
      </c>
      <c r="G6335" t="s">
        <v>43</v>
      </c>
      <c r="H6335" t="s">
        <v>43920</v>
      </c>
      <c r="I6335" t="s">
        <v>43921</v>
      </c>
      <c r="J6335" t="s">
        <v>43922</v>
      </c>
      <c r="K6335">
        <v>137</v>
      </c>
      <c r="L6335" t="s">
        <v>42764</v>
      </c>
      <c r="N6335" t="s">
        <v>31</v>
      </c>
      <c r="O6335" t="s">
        <v>2584</v>
      </c>
      <c r="Q6335" t="s">
        <v>33</v>
      </c>
      <c r="R6335" t="s">
        <v>34</v>
      </c>
      <c r="S6335" t="s">
        <v>43923</v>
      </c>
      <c r="W6335" t="s">
        <v>325</v>
      </c>
      <c r="X6335" t="s">
        <v>38</v>
      </c>
    </row>
    <row r="6336" spans="1:24" x14ac:dyDescent="0.3">
      <c r="A6336">
        <v>976139</v>
      </c>
      <c r="B6336" t="s">
        <v>43924</v>
      </c>
      <c r="C6336" t="s">
        <v>43925</v>
      </c>
      <c r="D6336" t="s">
        <v>43926</v>
      </c>
      <c r="F6336" t="s">
        <v>1042</v>
      </c>
      <c r="G6336" t="s">
        <v>43</v>
      </c>
      <c r="H6336" t="s">
        <v>43927</v>
      </c>
      <c r="I6336" t="s">
        <v>43928</v>
      </c>
      <c r="J6336" t="s">
        <v>43929</v>
      </c>
      <c r="K6336">
        <v>105</v>
      </c>
      <c r="N6336" t="s">
        <v>31</v>
      </c>
      <c r="O6336" t="s">
        <v>11000</v>
      </c>
      <c r="Q6336" t="s">
        <v>33</v>
      </c>
      <c r="R6336" t="s">
        <v>34</v>
      </c>
      <c r="S6336" t="s">
        <v>43930</v>
      </c>
      <c r="W6336" t="s">
        <v>43931</v>
      </c>
      <c r="X6336" t="s">
        <v>38</v>
      </c>
    </row>
    <row r="6337" spans="1:24" x14ac:dyDescent="0.3">
      <c r="A6337">
        <v>976141</v>
      </c>
      <c r="B6337">
        <v>227613</v>
      </c>
      <c r="C6337" t="s">
        <v>43932</v>
      </c>
      <c r="D6337" t="s">
        <v>43933</v>
      </c>
      <c r="E6337" t="s">
        <v>195</v>
      </c>
      <c r="F6337" t="s">
        <v>572</v>
      </c>
      <c r="G6337" t="s">
        <v>43</v>
      </c>
      <c r="H6337" t="s">
        <v>43934</v>
      </c>
      <c r="I6337" t="s">
        <v>43935</v>
      </c>
      <c r="J6337" t="s">
        <v>43936</v>
      </c>
      <c r="K6337">
        <v>119</v>
      </c>
      <c r="N6337" t="s">
        <v>31</v>
      </c>
      <c r="O6337" t="s">
        <v>11000</v>
      </c>
      <c r="Q6337" t="s">
        <v>33</v>
      </c>
      <c r="R6337" t="s">
        <v>34</v>
      </c>
      <c r="S6337" t="s">
        <v>43937</v>
      </c>
      <c r="T6337" t="s">
        <v>36</v>
      </c>
      <c r="W6337" t="s">
        <v>3303</v>
      </c>
      <c r="X6337" t="s">
        <v>38</v>
      </c>
    </row>
    <row r="6338" spans="1:24" x14ac:dyDescent="0.3">
      <c r="A6338">
        <v>976142</v>
      </c>
      <c r="B6338" t="s">
        <v>43938</v>
      </c>
      <c r="C6338" t="s">
        <v>43939</v>
      </c>
      <c r="D6338" t="s">
        <v>43940</v>
      </c>
      <c r="E6338" t="s">
        <v>2001</v>
      </c>
      <c r="F6338" t="s">
        <v>209</v>
      </c>
      <c r="G6338" t="s">
        <v>43</v>
      </c>
      <c r="H6338" t="s">
        <v>43941</v>
      </c>
      <c r="J6338" t="s">
        <v>43942</v>
      </c>
      <c r="N6338" t="s">
        <v>31</v>
      </c>
      <c r="R6338" t="s">
        <v>78</v>
      </c>
      <c r="S6338" t="s">
        <v>43943</v>
      </c>
      <c r="W6338" t="s">
        <v>6031</v>
      </c>
      <c r="X6338" t="s">
        <v>38</v>
      </c>
    </row>
    <row r="6339" spans="1:24" x14ac:dyDescent="0.3">
      <c r="A6339">
        <v>976144</v>
      </c>
      <c r="B6339">
        <v>218655</v>
      </c>
      <c r="C6339" t="s">
        <v>4108</v>
      </c>
      <c r="D6339" t="s">
        <v>4109</v>
      </c>
      <c r="E6339" t="s">
        <v>195</v>
      </c>
      <c r="F6339" t="s">
        <v>2210</v>
      </c>
      <c r="G6339" t="s">
        <v>43</v>
      </c>
      <c r="H6339" t="s">
        <v>43944</v>
      </c>
      <c r="I6339" t="s">
        <v>43945</v>
      </c>
      <c r="J6339" t="s">
        <v>43946</v>
      </c>
      <c r="K6339">
        <v>30</v>
      </c>
      <c r="L6339" t="s">
        <v>37153</v>
      </c>
      <c r="N6339" t="s">
        <v>31</v>
      </c>
      <c r="O6339" t="s">
        <v>3576</v>
      </c>
      <c r="Q6339" t="s">
        <v>33</v>
      </c>
      <c r="R6339" t="s">
        <v>34</v>
      </c>
      <c r="S6339" t="s">
        <v>4113</v>
      </c>
      <c r="T6339" t="s">
        <v>4114</v>
      </c>
      <c r="W6339" t="s">
        <v>43947</v>
      </c>
      <c r="X6339" t="s">
        <v>60</v>
      </c>
    </row>
    <row r="6340" spans="1:24" x14ac:dyDescent="0.3">
      <c r="A6340">
        <v>976143</v>
      </c>
      <c r="B6340">
        <v>52818</v>
      </c>
      <c r="C6340" t="s">
        <v>18448</v>
      </c>
      <c r="D6340" t="s">
        <v>18449</v>
      </c>
      <c r="E6340" t="s">
        <v>140</v>
      </c>
      <c r="F6340" t="s">
        <v>365</v>
      </c>
      <c r="G6340" t="s">
        <v>27</v>
      </c>
      <c r="H6340" t="s">
        <v>43948</v>
      </c>
      <c r="I6340" t="s">
        <v>43949</v>
      </c>
      <c r="J6340" t="s">
        <v>43950</v>
      </c>
      <c r="K6340">
        <v>46</v>
      </c>
      <c r="L6340" t="s">
        <v>8149</v>
      </c>
      <c r="N6340" t="s">
        <v>31</v>
      </c>
      <c r="O6340" t="s">
        <v>952</v>
      </c>
      <c r="Q6340" t="s">
        <v>33</v>
      </c>
      <c r="R6340" t="s">
        <v>34</v>
      </c>
      <c r="S6340" t="s">
        <v>18454</v>
      </c>
      <c r="T6340" t="s">
        <v>18455</v>
      </c>
      <c r="W6340" t="s">
        <v>11337</v>
      </c>
      <c r="X6340" t="s">
        <v>60</v>
      </c>
    </row>
    <row r="6341" spans="1:24" x14ac:dyDescent="0.3">
      <c r="A6341">
        <v>976145</v>
      </c>
      <c r="B6341" t="s">
        <v>36594</v>
      </c>
      <c r="C6341" t="s">
        <v>36595</v>
      </c>
      <c r="D6341" t="s">
        <v>36596</v>
      </c>
      <c r="F6341" t="s">
        <v>102</v>
      </c>
      <c r="G6341" t="s">
        <v>43</v>
      </c>
      <c r="H6341" t="s">
        <v>43951</v>
      </c>
      <c r="I6341" t="s">
        <v>43952</v>
      </c>
      <c r="J6341" t="s">
        <v>43953</v>
      </c>
      <c r="K6341">
        <v>21</v>
      </c>
      <c r="L6341" t="s">
        <v>43954</v>
      </c>
      <c r="N6341" t="s">
        <v>31</v>
      </c>
      <c r="O6341" t="s">
        <v>2584</v>
      </c>
      <c r="Q6341" t="s">
        <v>33</v>
      </c>
      <c r="R6341" t="s">
        <v>34</v>
      </c>
      <c r="S6341" t="s">
        <v>36600</v>
      </c>
      <c r="W6341" t="s">
        <v>43955</v>
      </c>
      <c r="X6341" t="s">
        <v>38</v>
      </c>
    </row>
    <row r="6342" spans="1:24" x14ac:dyDescent="0.3">
      <c r="A6342">
        <v>976147</v>
      </c>
      <c r="B6342" t="s">
        <v>43956</v>
      </c>
      <c r="C6342" t="s">
        <v>43957</v>
      </c>
      <c r="D6342" t="s">
        <v>43958</v>
      </c>
      <c r="F6342" t="s">
        <v>320</v>
      </c>
      <c r="G6342" t="s">
        <v>43</v>
      </c>
      <c r="H6342" t="s">
        <v>43959</v>
      </c>
      <c r="I6342" t="s">
        <v>43960</v>
      </c>
      <c r="J6342" t="s">
        <v>43961</v>
      </c>
      <c r="K6342">
        <v>10</v>
      </c>
      <c r="L6342" t="s">
        <v>43962</v>
      </c>
      <c r="N6342" t="s">
        <v>31</v>
      </c>
      <c r="O6342" t="s">
        <v>2584</v>
      </c>
      <c r="Q6342" t="s">
        <v>33</v>
      </c>
      <c r="R6342" t="s">
        <v>34</v>
      </c>
      <c r="S6342" t="s">
        <v>43963</v>
      </c>
      <c r="W6342" t="s">
        <v>43964</v>
      </c>
      <c r="X6342" t="s">
        <v>60</v>
      </c>
    </row>
    <row r="6343" spans="1:24" x14ac:dyDescent="0.3">
      <c r="A6343">
        <v>976148</v>
      </c>
      <c r="B6343">
        <v>157193</v>
      </c>
      <c r="C6343" t="s">
        <v>43965</v>
      </c>
      <c r="D6343" t="s">
        <v>43966</v>
      </c>
      <c r="F6343" t="s">
        <v>141</v>
      </c>
      <c r="G6343" t="s">
        <v>27</v>
      </c>
      <c r="H6343" t="s">
        <v>43967</v>
      </c>
      <c r="I6343" t="s">
        <v>43968</v>
      </c>
      <c r="J6343" t="s">
        <v>43969</v>
      </c>
      <c r="K6343">
        <v>87</v>
      </c>
      <c r="N6343" t="s">
        <v>31</v>
      </c>
      <c r="O6343" t="s">
        <v>952</v>
      </c>
      <c r="Q6343" t="s">
        <v>33</v>
      </c>
      <c r="R6343" t="s">
        <v>34</v>
      </c>
      <c r="S6343" t="s">
        <v>22301</v>
      </c>
      <c r="W6343" t="s">
        <v>6172</v>
      </c>
      <c r="X6343" t="s">
        <v>38</v>
      </c>
    </row>
    <row r="6344" spans="1:24" x14ac:dyDescent="0.3">
      <c r="A6344">
        <v>976149</v>
      </c>
      <c r="B6344">
        <v>190937</v>
      </c>
      <c r="C6344" t="s">
        <v>43970</v>
      </c>
      <c r="D6344" t="s">
        <v>43971</v>
      </c>
      <c r="F6344" t="s">
        <v>630</v>
      </c>
      <c r="G6344" t="s">
        <v>43</v>
      </c>
      <c r="H6344" t="s">
        <v>43972</v>
      </c>
      <c r="I6344" t="s">
        <v>43973</v>
      </c>
      <c r="J6344" t="s">
        <v>43974</v>
      </c>
      <c r="K6344">
        <v>18</v>
      </c>
      <c r="L6344" t="s">
        <v>43975</v>
      </c>
      <c r="N6344" t="s">
        <v>31</v>
      </c>
      <c r="O6344" t="s">
        <v>2584</v>
      </c>
      <c r="Q6344" t="s">
        <v>33</v>
      </c>
      <c r="R6344" t="s">
        <v>34</v>
      </c>
      <c r="S6344" t="s">
        <v>43976</v>
      </c>
      <c r="W6344" t="s">
        <v>43977</v>
      </c>
      <c r="X6344" t="s">
        <v>60</v>
      </c>
    </row>
    <row r="6345" spans="1:24" x14ac:dyDescent="0.3">
      <c r="A6345">
        <v>976151</v>
      </c>
      <c r="B6345">
        <v>304926</v>
      </c>
      <c r="C6345" t="s">
        <v>43978</v>
      </c>
      <c r="D6345" t="s">
        <v>43979</v>
      </c>
      <c r="F6345" t="s">
        <v>611</v>
      </c>
      <c r="G6345" t="s">
        <v>27</v>
      </c>
      <c r="H6345" t="s">
        <v>43980</v>
      </c>
      <c r="I6345" t="s">
        <v>43981</v>
      </c>
      <c r="J6345" t="s">
        <v>43982</v>
      </c>
      <c r="K6345">
        <v>75</v>
      </c>
      <c r="N6345" t="s">
        <v>31</v>
      </c>
      <c r="O6345" t="s">
        <v>952</v>
      </c>
      <c r="Q6345" t="s">
        <v>33</v>
      </c>
      <c r="R6345" t="s">
        <v>34</v>
      </c>
      <c r="S6345" t="e">
        <f>- Neuquén - Oeste</f>
        <v>#NAME?</v>
      </c>
      <c r="T6345" t="s">
        <v>43983</v>
      </c>
      <c r="W6345" t="s">
        <v>43984</v>
      </c>
      <c r="X6345" t="s">
        <v>38</v>
      </c>
    </row>
    <row r="6346" spans="1:24" x14ac:dyDescent="0.3">
      <c r="A6346">
        <v>976153</v>
      </c>
      <c r="B6346">
        <v>285020</v>
      </c>
      <c r="C6346" t="s">
        <v>43985</v>
      </c>
      <c r="D6346" t="s">
        <v>43986</v>
      </c>
      <c r="F6346" t="s">
        <v>1042</v>
      </c>
      <c r="G6346" t="s">
        <v>43</v>
      </c>
      <c r="H6346" t="s">
        <v>43987</v>
      </c>
      <c r="I6346" t="s">
        <v>43988</v>
      </c>
      <c r="J6346" t="s">
        <v>43989</v>
      </c>
      <c r="K6346">
        <v>200</v>
      </c>
      <c r="N6346" t="s">
        <v>31</v>
      </c>
      <c r="O6346" t="s">
        <v>11000</v>
      </c>
      <c r="Q6346" t="s">
        <v>33</v>
      </c>
      <c r="R6346" t="s">
        <v>34</v>
      </c>
      <c r="S6346" t="s">
        <v>14164</v>
      </c>
      <c r="W6346" t="s">
        <v>43990</v>
      </c>
      <c r="X6346" t="s">
        <v>38</v>
      </c>
    </row>
    <row r="6347" spans="1:24" x14ac:dyDescent="0.3">
      <c r="A6347">
        <v>976154</v>
      </c>
      <c r="B6347" t="s">
        <v>43991</v>
      </c>
      <c r="C6347" t="s">
        <v>43992</v>
      </c>
      <c r="D6347" t="s">
        <v>43993</v>
      </c>
      <c r="E6347" t="s">
        <v>185</v>
      </c>
      <c r="F6347" t="s">
        <v>112</v>
      </c>
      <c r="G6347" t="s">
        <v>43</v>
      </c>
      <c r="H6347" t="s">
        <v>43987</v>
      </c>
      <c r="I6347" t="s">
        <v>43994</v>
      </c>
      <c r="J6347" t="s">
        <v>43995</v>
      </c>
      <c r="K6347">
        <v>193</v>
      </c>
      <c r="N6347" t="s">
        <v>31</v>
      </c>
      <c r="O6347" t="s">
        <v>11000</v>
      </c>
      <c r="Q6347" t="s">
        <v>33</v>
      </c>
      <c r="R6347" t="s">
        <v>34</v>
      </c>
      <c r="S6347" t="s">
        <v>43996</v>
      </c>
      <c r="T6347" t="s">
        <v>2172</v>
      </c>
      <c r="W6347" t="s">
        <v>43997</v>
      </c>
      <c r="X6347" t="s">
        <v>38</v>
      </c>
    </row>
    <row r="6348" spans="1:24" x14ac:dyDescent="0.3">
      <c r="A6348">
        <v>976156</v>
      </c>
      <c r="B6348" t="s">
        <v>43998</v>
      </c>
      <c r="C6348" t="s">
        <v>43999</v>
      </c>
      <c r="D6348" t="s">
        <v>44000</v>
      </c>
      <c r="F6348" t="s">
        <v>947</v>
      </c>
      <c r="G6348" t="s">
        <v>27</v>
      </c>
      <c r="H6348" t="s">
        <v>44001</v>
      </c>
      <c r="I6348" t="s">
        <v>44002</v>
      </c>
      <c r="J6348" t="s">
        <v>44003</v>
      </c>
      <c r="K6348">
        <v>171</v>
      </c>
      <c r="N6348" t="s">
        <v>31</v>
      </c>
      <c r="O6348" t="s">
        <v>11000</v>
      </c>
      <c r="R6348" t="s">
        <v>903</v>
      </c>
      <c r="S6348" t="s">
        <v>44004</v>
      </c>
      <c r="W6348" t="s">
        <v>3601</v>
      </c>
      <c r="X6348" t="s">
        <v>38</v>
      </c>
    </row>
    <row r="6349" spans="1:24" x14ac:dyDescent="0.3">
      <c r="A6349">
        <v>976158</v>
      </c>
      <c r="B6349">
        <v>302137</v>
      </c>
      <c r="C6349" t="s">
        <v>19949</v>
      </c>
      <c r="D6349" t="s">
        <v>19950</v>
      </c>
      <c r="E6349" t="s">
        <v>195</v>
      </c>
      <c r="F6349" t="s">
        <v>979</v>
      </c>
      <c r="G6349" t="s">
        <v>43</v>
      </c>
      <c r="H6349" t="s">
        <v>44005</v>
      </c>
      <c r="J6349" t="s">
        <v>44006</v>
      </c>
      <c r="N6349" t="s">
        <v>31</v>
      </c>
      <c r="R6349" t="s">
        <v>78</v>
      </c>
      <c r="S6349" t="s">
        <v>19955</v>
      </c>
      <c r="T6349" t="s">
        <v>7111</v>
      </c>
      <c r="W6349" t="s">
        <v>44007</v>
      </c>
      <c r="X6349" t="s">
        <v>38</v>
      </c>
    </row>
    <row r="6350" spans="1:24" x14ac:dyDescent="0.3">
      <c r="A6350">
        <v>976159</v>
      </c>
      <c r="B6350">
        <v>223267</v>
      </c>
      <c r="C6350" t="s">
        <v>44008</v>
      </c>
      <c r="D6350" t="s">
        <v>44009</v>
      </c>
      <c r="F6350" t="s">
        <v>320</v>
      </c>
      <c r="G6350" t="s">
        <v>43</v>
      </c>
      <c r="H6350" t="s">
        <v>44010</v>
      </c>
      <c r="I6350" t="s">
        <v>44010</v>
      </c>
      <c r="J6350" t="s">
        <v>44011</v>
      </c>
      <c r="K6350">
        <v>0</v>
      </c>
      <c r="L6350" t="s">
        <v>4520</v>
      </c>
      <c r="N6350" t="s">
        <v>31</v>
      </c>
      <c r="O6350" t="s">
        <v>399</v>
      </c>
      <c r="Q6350" t="s">
        <v>119</v>
      </c>
      <c r="R6350" t="s">
        <v>120</v>
      </c>
      <c r="S6350" t="s">
        <v>44012</v>
      </c>
      <c r="W6350" t="s">
        <v>2688</v>
      </c>
    </row>
    <row r="6351" spans="1:24" x14ac:dyDescent="0.3">
      <c r="A6351">
        <v>976160</v>
      </c>
      <c r="B6351">
        <v>191583</v>
      </c>
      <c r="C6351" t="s">
        <v>44013</v>
      </c>
      <c r="D6351" t="s">
        <v>44014</v>
      </c>
      <c r="E6351" t="s">
        <v>195</v>
      </c>
      <c r="F6351" t="s">
        <v>153</v>
      </c>
      <c r="G6351" t="s">
        <v>43</v>
      </c>
      <c r="H6351" t="s">
        <v>44010</v>
      </c>
      <c r="I6351" t="s">
        <v>44015</v>
      </c>
      <c r="J6351" t="s">
        <v>44016</v>
      </c>
      <c r="K6351">
        <v>239</v>
      </c>
      <c r="N6351" t="s">
        <v>31</v>
      </c>
      <c r="O6351" t="s">
        <v>952</v>
      </c>
      <c r="Q6351" t="s">
        <v>33</v>
      </c>
      <c r="R6351" t="s">
        <v>34</v>
      </c>
      <c r="S6351" t="s">
        <v>44017</v>
      </c>
      <c r="T6351" t="s">
        <v>36</v>
      </c>
      <c r="W6351" t="s">
        <v>44018</v>
      </c>
      <c r="X6351" t="s">
        <v>38</v>
      </c>
    </row>
    <row r="6352" spans="1:24" x14ac:dyDescent="0.3">
      <c r="A6352">
        <v>976161</v>
      </c>
      <c r="B6352" t="s">
        <v>44019</v>
      </c>
      <c r="C6352" t="s">
        <v>44020</v>
      </c>
      <c r="D6352" t="s">
        <v>44021</v>
      </c>
      <c r="F6352" t="s">
        <v>141</v>
      </c>
      <c r="G6352" t="s">
        <v>43</v>
      </c>
      <c r="H6352" t="s">
        <v>44022</v>
      </c>
      <c r="J6352" t="s">
        <v>44023</v>
      </c>
      <c r="N6352" t="s">
        <v>31</v>
      </c>
      <c r="R6352" t="s">
        <v>78</v>
      </c>
      <c r="S6352" t="s">
        <v>44024</v>
      </c>
      <c r="T6352" t="s">
        <v>223</v>
      </c>
      <c r="W6352" t="s">
        <v>44025</v>
      </c>
      <c r="X6352" t="s">
        <v>38</v>
      </c>
    </row>
    <row r="6353" spans="1:24" x14ac:dyDescent="0.3">
      <c r="A6353">
        <v>976162</v>
      </c>
      <c r="B6353">
        <v>283204</v>
      </c>
      <c r="C6353" t="s">
        <v>44026</v>
      </c>
      <c r="D6353" t="s">
        <v>44027</v>
      </c>
      <c r="E6353" t="s">
        <v>991</v>
      </c>
      <c r="F6353" t="s">
        <v>970</v>
      </c>
      <c r="G6353" t="s">
        <v>27</v>
      </c>
      <c r="H6353" t="s">
        <v>44028</v>
      </c>
      <c r="J6353" t="s">
        <v>44029</v>
      </c>
      <c r="N6353" t="s">
        <v>31</v>
      </c>
      <c r="R6353" t="s">
        <v>78</v>
      </c>
      <c r="S6353" t="s">
        <v>44030</v>
      </c>
      <c r="T6353" t="s">
        <v>44031</v>
      </c>
      <c r="W6353" t="s">
        <v>44032</v>
      </c>
      <c r="X6353" t="s">
        <v>38</v>
      </c>
    </row>
    <row r="6354" spans="1:24" x14ac:dyDescent="0.3">
      <c r="A6354">
        <v>976163</v>
      </c>
      <c r="B6354" t="s">
        <v>44033</v>
      </c>
      <c r="C6354" t="s">
        <v>44034</v>
      </c>
      <c r="D6354" t="s">
        <v>44035</v>
      </c>
      <c r="F6354" t="s">
        <v>320</v>
      </c>
      <c r="G6354" t="s">
        <v>27</v>
      </c>
      <c r="H6354" t="s">
        <v>44036</v>
      </c>
      <c r="J6354" t="s">
        <v>44037</v>
      </c>
      <c r="N6354" t="s">
        <v>31</v>
      </c>
      <c r="R6354" t="s">
        <v>78</v>
      </c>
      <c r="S6354" t="s">
        <v>44038</v>
      </c>
      <c r="W6354" t="s">
        <v>20635</v>
      </c>
      <c r="X6354" t="s">
        <v>38</v>
      </c>
    </row>
    <row r="6355" spans="1:24" x14ac:dyDescent="0.3">
      <c r="A6355">
        <v>976164</v>
      </c>
      <c r="B6355">
        <v>168211</v>
      </c>
      <c r="C6355" t="s">
        <v>31037</v>
      </c>
      <c r="D6355" t="s">
        <v>31038</v>
      </c>
      <c r="F6355" t="s">
        <v>153</v>
      </c>
      <c r="G6355" t="s">
        <v>43</v>
      </c>
      <c r="H6355" t="s">
        <v>44039</v>
      </c>
      <c r="J6355" t="s">
        <v>44040</v>
      </c>
      <c r="N6355" t="s">
        <v>31</v>
      </c>
      <c r="R6355" t="s">
        <v>78</v>
      </c>
      <c r="S6355" t="s">
        <v>6789</v>
      </c>
      <c r="W6355" t="s">
        <v>44041</v>
      </c>
      <c r="X6355" t="s">
        <v>38</v>
      </c>
    </row>
    <row r="6356" spans="1:24" x14ac:dyDescent="0.3">
      <c r="A6356">
        <v>976165</v>
      </c>
      <c r="B6356">
        <v>43320</v>
      </c>
      <c r="C6356" t="s">
        <v>44042</v>
      </c>
      <c r="D6356" t="s">
        <v>44043</v>
      </c>
      <c r="E6356" t="s">
        <v>1745</v>
      </c>
      <c r="F6356" t="s">
        <v>1146</v>
      </c>
      <c r="G6356" t="s">
        <v>27</v>
      </c>
      <c r="H6356" t="s">
        <v>44044</v>
      </c>
      <c r="J6356" t="s">
        <v>44045</v>
      </c>
      <c r="N6356" t="s">
        <v>31</v>
      </c>
      <c r="R6356" t="s">
        <v>78</v>
      </c>
      <c r="S6356" t="s">
        <v>44046</v>
      </c>
      <c r="T6356" t="s">
        <v>1320</v>
      </c>
      <c r="W6356" t="s">
        <v>44047</v>
      </c>
      <c r="X6356" t="s">
        <v>38</v>
      </c>
    </row>
    <row r="6357" spans="1:24" x14ac:dyDescent="0.3">
      <c r="A6357">
        <v>976166</v>
      </c>
      <c r="B6357">
        <v>304926</v>
      </c>
      <c r="C6357" t="s">
        <v>43978</v>
      </c>
      <c r="D6357" t="s">
        <v>43979</v>
      </c>
      <c r="F6357" t="s">
        <v>611</v>
      </c>
      <c r="G6357" t="s">
        <v>27</v>
      </c>
      <c r="H6357" t="s">
        <v>44048</v>
      </c>
      <c r="I6357" t="s">
        <v>44048</v>
      </c>
      <c r="J6357" t="s">
        <v>44049</v>
      </c>
      <c r="K6357">
        <v>0</v>
      </c>
      <c r="N6357" t="s">
        <v>31</v>
      </c>
      <c r="O6357" t="s">
        <v>952</v>
      </c>
      <c r="Q6357" t="s">
        <v>33</v>
      </c>
      <c r="R6357" t="s">
        <v>34</v>
      </c>
      <c r="S6357" t="e">
        <f>- Neuquén - Oeste</f>
        <v>#NAME?</v>
      </c>
      <c r="T6357" t="s">
        <v>43983</v>
      </c>
      <c r="W6357" t="s">
        <v>44050</v>
      </c>
    </row>
    <row r="6358" spans="1:24" x14ac:dyDescent="0.3">
      <c r="A6358">
        <v>976167</v>
      </c>
      <c r="B6358" t="s">
        <v>44051</v>
      </c>
      <c r="C6358" t="s">
        <v>44052</v>
      </c>
      <c r="D6358" t="s">
        <v>44053</v>
      </c>
      <c r="E6358" t="s">
        <v>140</v>
      </c>
      <c r="F6358" t="s">
        <v>685</v>
      </c>
      <c r="G6358" t="s">
        <v>43</v>
      </c>
      <c r="H6358" t="s">
        <v>44054</v>
      </c>
      <c r="J6358" t="s">
        <v>44055</v>
      </c>
      <c r="N6358" t="s">
        <v>31</v>
      </c>
      <c r="R6358" t="s">
        <v>78</v>
      </c>
      <c r="S6358" t="s">
        <v>44056</v>
      </c>
      <c r="T6358" t="s">
        <v>540</v>
      </c>
      <c r="W6358" t="s">
        <v>44057</v>
      </c>
      <c r="X6358" t="s">
        <v>38</v>
      </c>
    </row>
    <row r="6359" spans="1:24" x14ac:dyDescent="0.3">
      <c r="A6359">
        <v>976170</v>
      </c>
      <c r="B6359">
        <v>45978743</v>
      </c>
      <c r="C6359" t="s">
        <v>44058</v>
      </c>
      <c r="D6359" t="s">
        <v>44059</v>
      </c>
      <c r="F6359" t="s">
        <v>1911</v>
      </c>
      <c r="G6359" t="s">
        <v>27</v>
      </c>
      <c r="H6359" t="s">
        <v>44060</v>
      </c>
      <c r="I6359" t="s">
        <v>44061</v>
      </c>
      <c r="J6359" t="s">
        <v>44062</v>
      </c>
      <c r="K6359">
        <v>59</v>
      </c>
      <c r="L6359" t="s">
        <v>566</v>
      </c>
      <c r="N6359" t="s">
        <v>31</v>
      </c>
      <c r="O6359" t="s">
        <v>399</v>
      </c>
      <c r="Q6359" t="s">
        <v>33</v>
      </c>
      <c r="R6359" t="s">
        <v>34</v>
      </c>
      <c r="S6359" t="s">
        <v>43377</v>
      </c>
      <c r="W6359" t="s">
        <v>44063</v>
      </c>
      <c r="X6359" t="s">
        <v>60</v>
      </c>
    </row>
    <row r="6360" spans="1:24" x14ac:dyDescent="0.3">
      <c r="A6360">
        <v>976171</v>
      </c>
      <c r="B6360" t="s">
        <v>44064</v>
      </c>
      <c r="C6360" t="s">
        <v>44065</v>
      </c>
      <c r="D6360" t="s">
        <v>44066</v>
      </c>
      <c r="F6360" t="s">
        <v>1911</v>
      </c>
      <c r="G6360" t="s">
        <v>43</v>
      </c>
      <c r="H6360" t="s">
        <v>44067</v>
      </c>
      <c r="I6360" t="s">
        <v>44068</v>
      </c>
      <c r="J6360" t="s">
        <v>44069</v>
      </c>
      <c r="K6360">
        <v>167</v>
      </c>
      <c r="N6360" t="s">
        <v>31</v>
      </c>
      <c r="O6360" t="s">
        <v>952</v>
      </c>
      <c r="Q6360" t="s">
        <v>33</v>
      </c>
      <c r="R6360" t="s">
        <v>34</v>
      </c>
      <c r="S6360" t="s">
        <v>44070</v>
      </c>
      <c r="W6360" t="s">
        <v>44071</v>
      </c>
      <c r="X6360" t="s">
        <v>38</v>
      </c>
    </row>
    <row r="6361" spans="1:24" x14ac:dyDescent="0.3">
      <c r="A6361">
        <v>976173</v>
      </c>
      <c r="B6361" t="s">
        <v>44072</v>
      </c>
      <c r="C6361" t="s">
        <v>44073</v>
      </c>
      <c r="D6361" t="s">
        <v>44074</v>
      </c>
      <c r="F6361" t="s">
        <v>302</v>
      </c>
      <c r="G6361" t="s">
        <v>27</v>
      </c>
      <c r="H6361" t="s">
        <v>44075</v>
      </c>
      <c r="I6361" t="s">
        <v>44076</v>
      </c>
      <c r="J6361" t="s">
        <v>44077</v>
      </c>
      <c r="K6361">
        <v>57</v>
      </c>
      <c r="N6361" t="s">
        <v>31</v>
      </c>
      <c r="O6361" t="s">
        <v>952</v>
      </c>
      <c r="Q6361" t="s">
        <v>33</v>
      </c>
      <c r="R6361" t="s">
        <v>34</v>
      </c>
      <c r="S6361" t="s">
        <v>44078</v>
      </c>
      <c r="T6361" t="s">
        <v>44079</v>
      </c>
      <c r="W6361" t="s">
        <v>44080</v>
      </c>
      <c r="X6361" t="s">
        <v>60</v>
      </c>
    </row>
    <row r="6362" spans="1:24" x14ac:dyDescent="0.3">
      <c r="A6362">
        <v>976175</v>
      </c>
      <c r="B6362">
        <v>316486</v>
      </c>
      <c r="C6362" t="s">
        <v>44081</v>
      </c>
      <c r="D6362" t="s">
        <v>44082</v>
      </c>
      <c r="F6362" t="s">
        <v>53</v>
      </c>
      <c r="G6362" t="s">
        <v>27</v>
      </c>
      <c r="H6362" t="s">
        <v>44083</v>
      </c>
      <c r="J6362" t="s">
        <v>44084</v>
      </c>
      <c r="N6362" t="s">
        <v>31</v>
      </c>
      <c r="R6362" t="s">
        <v>78</v>
      </c>
      <c r="S6362" t="s">
        <v>44085</v>
      </c>
      <c r="T6362" t="s">
        <v>2443</v>
      </c>
      <c r="W6362" t="s">
        <v>44086</v>
      </c>
      <c r="X6362" t="s">
        <v>38</v>
      </c>
    </row>
    <row r="6363" spans="1:24" x14ac:dyDescent="0.3">
      <c r="A6363">
        <v>976176</v>
      </c>
      <c r="B6363">
        <v>295416</v>
      </c>
      <c r="C6363" t="s">
        <v>44087</v>
      </c>
      <c r="D6363" t="s">
        <v>44088</v>
      </c>
      <c r="F6363" t="s">
        <v>292</v>
      </c>
      <c r="G6363" t="s">
        <v>27</v>
      </c>
      <c r="H6363" t="s">
        <v>44089</v>
      </c>
      <c r="J6363" t="s">
        <v>44090</v>
      </c>
      <c r="N6363" t="s">
        <v>31</v>
      </c>
      <c r="R6363" t="s">
        <v>78</v>
      </c>
      <c r="S6363" t="s">
        <v>44091</v>
      </c>
      <c r="W6363" t="s">
        <v>718</v>
      </c>
    </row>
    <row r="6364" spans="1:24" x14ac:dyDescent="0.3">
      <c r="A6364">
        <v>976177</v>
      </c>
      <c r="B6364" t="s">
        <v>8343</v>
      </c>
      <c r="C6364" t="s">
        <v>8344</v>
      </c>
      <c r="D6364" t="s">
        <v>8345</v>
      </c>
      <c r="F6364" t="s">
        <v>603</v>
      </c>
      <c r="G6364" t="s">
        <v>27</v>
      </c>
      <c r="H6364" t="s">
        <v>44092</v>
      </c>
      <c r="I6364" t="s">
        <v>44093</v>
      </c>
      <c r="J6364" t="s">
        <v>44094</v>
      </c>
      <c r="K6364">
        <v>143</v>
      </c>
      <c r="L6364" t="s">
        <v>189</v>
      </c>
      <c r="N6364" t="s">
        <v>31</v>
      </c>
      <c r="O6364" t="s">
        <v>117</v>
      </c>
      <c r="Q6364" t="s">
        <v>33</v>
      </c>
      <c r="R6364" t="s">
        <v>34</v>
      </c>
      <c r="S6364" t="s">
        <v>8350</v>
      </c>
      <c r="T6364" t="s">
        <v>646</v>
      </c>
      <c r="W6364" t="s">
        <v>44095</v>
      </c>
      <c r="X6364" t="s">
        <v>38</v>
      </c>
    </row>
    <row r="6365" spans="1:24" x14ac:dyDescent="0.3">
      <c r="A6365">
        <v>976178</v>
      </c>
      <c r="B6365">
        <v>210743</v>
      </c>
      <c r="C6365" t="s">
        <v>40211</v>
      </c>
      <c r="D6365" t="s">
        <v>40212</v>
      </c>
      <c r="F6365" t="s">
        <v>84</v>
      </c>
      <c r="G6365" t="s">
        <v>43</v>
      </c>
      <c r="H6365" t="s">
        <v>44096</v>
      </c>
      <c r="I6365" t="s">
        <v>44097</v>
      </c>
      <c r="J6365" t="s">
        <v>44098</v>
      </c>
      <c r="K6365">
        <v>22</v>
      </c>
      <c r="L6365" t="s">
        <v>2962</v>
      </c>
      <c r="N6365" t="s">
        <v>31</v>
      </c>
      <c r="O6365" t="s">
        <v>117</v>
      </c>
      <c r="Q6365" t="s">
        <v>33</v>
      </c>
      <c r="R6365" t="s">
        <v>34</v>
      </c>
      <c r="S6365" t="s">
        <v>40216</v>
      </c>
      <c r="W6365" t="s">
        <v>44099</v>
      </c>
      <c r="X6365" t="s">
        <v>60</v>
      </c>
    </row>
    <row r="6366" spans="1:24" x14ac:dyDescent="0.3">
      <c r="A6366">
        <v>976179</v>
      </c>
      <c r="B6366">
        <v>148299</v>
      </c>
      <c r="C6366" t="s">
        <v>44100</v>
      </c>
      <c r="D6366" t="s">
        <v>44101</v>
      </c>
      <c r="E6366" t="s">
        <v>140</v>
      </c>
      <c r="F6366" t="s">
        <v>1156</v>
      </c>
      <c r="G6366" t="s">
        <v>43</v>
      </c>
      <c r="H6366" t="s">
        <v>44102</v>
      </c>
      <c r="I6366" t="s">
        <v>44103</v>
      </c>
      <c r="J6366" t="s">
        <v>44104</v>
      </c>
      <c r="K6366">
        <v>21</v>
      </c>
      <c r="N6366" t="s">
        <v>31</v>
      </c>
      <c r="O6366" t="s">
        <v>11000</v>
      </c>
      <c r="Q6366" t="s">
        <v>33</v>
      </c>
      <c r="R6366" t="s">
        <v>34</v>
      </c>
      <c r="S6366" t="s">
        <v>44105</v>
      </c>
      <c r="W6366" t="s">
        <v>822</v>
      </c>
      <c r="X6366" t="s">
        <v>60</v>
      </c>
    </row>
    <row r="6367" spans="1:24" x14ac:dyDescent="0.3">
      <c r="A6367">
        <v>976180</v>
      </c>
      <c r="B6367" t="s">
        <v>44106</v>
      </c>
      <c r="C6367" t="s">
        <v>44107</v>
      </c>
      <c r="D6367" t="s">
        <v>44108</v>
      </c>
      <c r="F6367" t="s">
        <v>112</v>
      </c>
      <c r="G6367" t="s">
        <v>27</v>
      </c>
      <c r="H6367" t="s">
        <v>44109</v>
      </c>
      <c r="J6367" t="s">
        <v>44110</v>
      </c>
      <c r="N6367" t="s">
        <v>31</v>
      </c>
      <c r="R6367" t="s">
        <v>78</v>
      </c>
      <c r="S6367" t="s">
        <v>44111</v>
      </c>
      <c r="T6367" t="s">
        <v>390</v>
      </c>
      <c r="W6367" t="s">
        <v>44112</v>
      </c>
      <c r="X6367" t="s">
        <v>38</v>
      </c>
    </row>
    <row r="6368" spans="1:24" x14ac:dyDescent="0.3">
      <c r="A6368">
        <v>976181</v>
      </c>
      <c r="B6368">
        <v>328498</v>
      </c>
      <c r="C6368" t="s">
        <v>44113</v>
      </c>
      <c r="D6368" t="s">
        <v>44114</v>
      </c>
      <c r="F6368" t="s">
        <v>141</v>
      </c>
      <c r="G6368" t="s">
        <v>27</v>
      </c>
      <c r="H6368" t="s">
        <v>44115</v>
      </c>
      <c r="I6368" t="s">
        <v>44116</v>
      </c>
      <c r="J6368" t="s">
        <v>44117</v>
      </c>
      <c r="K6368">
        <v>132</v>
      </c>
      <c r="N6368" t="s">
        <v>31</v>
      </c>
      <c r="O6368" t="s">
        <v>952</v>
      </c>
      <c r="Q6368" t="s">
        <v>33</v>
      </c>
      <c r="R6368" t="s">
        <v>34</v>
      </c>
      <c r="S6368" t="s">
        <v>44118</v>
      </c>
      <c r="T6368" t="s">
        <v>5632</v>
      </c>
      <c r="W6368" t="s">
        <v>44119</v>
      </c>
      <c r="X6368" t="s">
        <v>38</v>
      </c>
    </row>
    <row r="6369" spans="1:24" x14ac:dyDescent="0.3">
      <c r="A6369">
        <v>976183</v>
      </c>
      <c r="B6369" t="s">
        <v>44120</v>
      </c>
      <c r="C6369" t="s">
        <v>44121</v>
      </c>
      <c r="D6369" t="s">
        <v>44122</v>
      </c>
      <c r="F6369" t="s">
        <v>738</v>
      </c>
      <c r="G6369" t="s">
        <v>27</v>
      </c>
      <c r="H6369" t="s">
        <v>44123</v>
      </c>
      <c r="I6369" t="s">
        <v>44124</v>
      </c>
      <c r="J6369" t="s">
        <v>44125</v>
      </c>
      <c r="K6369">
        <v>85</v>
      </c>
      <c r="N6369" t="s">
        <v>31</v>
      </c>
      <c r="O6369" t="s">
        <v>952</v>
      </c>
      <c r="Q6369" t="s">
        <v>33</v>
      </c>
      <c r="R6369" t="s">
        <v>34</v>
      </c>
      <c r="S6369" t="s">
        <v>44126</v>
      </c>
      <c r="W6369" t="s">
        <v>44127</v>
      </c>
      <c r="X6369" t="s">
        <v>60</v>
      </c>
    </row>
    <row r="6370" spans="1:24" x14ac:dyDescent="0.3">
      <c r="A6370">
        <v>976184</v>
      </c>
      <c r="B6370">
        <v>284540</v>
      </c>
      <c r="C6370" t="s">
        <v>44128</v>
      </c>
      <c r="D6370" t="s">
        <v>44129</v>
      </c>
      <c r="E6370" t="s">
        <v>140</v>
      </c>
      <c r="F6370" t="s">
        <v>1324</v>
      </c>
      <c r="G6370" t="s">
        <v>27</v>
      </c>
      <c r="H6370" t="s">
        <v>44130</v>
      </c>
      <c r="I6370" t="s">
        <v>44131</v>
      </c>
      <c r="J6370" t="s">
        <v>44132</v>
      </c>
      <c r="K6370">
        <v>109</v>
      </c>
      <c r="N6370" t="s">
        <v>31</v>
      </c>
      <c r="O6370" t="s">
        <v>952</v>
      </c>
      <c r="Q6370" t="s">
        <v>33</v>
      </c>
      <c r="R6370" t="s">
        <v>34</v>
      </c>
      <c r="S6370" t="s">
        <v>44133</v>
      </c>
      <c r="T6370" t="s">
        <v>15325</v>
      </c>
      <c r="W6370" t="s">
        <v>44134</v>
      </c>
      <c r="X6370" t="s">
        <v>38</v>
      </c>
    </row>
    <row r="6371" spans="1:24" x14ac:dyDescent="0.3">
      <c r="A6371">
        <v>976186</v>
      </c>
      <c r="B6371" t="s">
        <v>44135</v>
      </c>
      <c r="C6371" t="s">
        <v>44136</v>
      </c>
      <c r="D6371" t="s">
        <v>44137</v>
      </c>
      <c r="F6371" t="s">
        <v>818</v>
      </c>
      <c r="G6371" t="s">
        <v>43</v>
      </c>
      <c r="H6371" t="s">
        <v>44138</v>
      </c>
      <c r="I6371" t="s">
        <v>44139</v>
      </c>
      <c r="J6371" t="s">
        <v>44140</v>
      </c>
      <c r="K6371">
        <v>127</v>
      </c>
      <c r="N6371" t="s">
        <v>31</v>
      </c>
      <c r="O6371" t="s">
        <v>952</v>
      </c>
      <c r="Q6371" t="s">
        <v>33</v>
      </c>
      <c r="R6371" t="s">
        <v>34</v>
      </c>
      <c r="S6371" t="s">
        <v>44141</v>
      </c>
      <c r="W6371" t="s">
        <v>2196</v>
      </c>
      <c r="X6371" t="s">
        <v>38</v>
      </c>
    </row>
    <row r="6372" spans="1:24" x14ac:dyDescent="0.3">
      <c r="A6372">
        <v>976187</v>
      </c>
      <c r="B6372" t="s">
        <v>44142</v>
      </c>
      <c r="C6372" t="s">
        <v>44143</v>
      </c>
      <c r="D6372" t="s">
        <v>44144</v>
      </c>
      <c r="F6372" t="s">
        <v>947</v>
      </c>
      <c r="G6372" t="s">
        <v>43</v>
      </c>
      <c r="H6372" t="s">
        <v>44145</v>
      </c>
      <c r="I6372" t="s">
        <v>44146</v>
      </c>
      <c r="J6372" t="s">
        <v>44147</v>
      </c>
      <c r="K6372">
        <v>15</v>
      </c>
      <c r="N6372" t="s">
        <v>31</v>
      </c>
      <c r="O6372" t="s">
        <v>11000</v>
      </c>
      <c r="Q6372" t="s">
        <v>33</v>
      </c>
      <c r="R6372" t="s">
        <v>34</v>
      </c>
      <c r="S6372" t="s">
        <v>44148</v>
      </c>
      <c r="T6372" t="s">
        <v>44149</v>
      </c>
      <c r="W6372" t="s">
        <v>2295</v>
      </c>
      <c r="X6372" t="s">
        <v>60</v>
      </c>
    </row>
    <row r="6373" spans="1:24" x14ac:dyDescent="0.3">
      <c r="A6373">
        <v>976189</v>
      </c>
      <c r="B6373" t="s">
        <v>44150</v>
      </c>
      <c r="C6373" t="s">
        <v>44151</v>
      </c>
      <c r="D6373" t="s">
        <v>44152</v>
      </c>
      <c r="E6373" t="s">
        <v>140</v>
      </c>
      <c r="F6373" t="s">
        <v>125</v>
      </c>
      <c r="G6373" t="s">
        <v>27</v>
      </c>
      <c r="H6373" t="s">
        <v>44153</v>
      </c>
      <c r="I6373" t="s">
        <v>44154</v>
      </c>
      <c r="J6373" t="s">
        <v>44155</v>
      </c>
      <c r="K6373">
        <v>17</v>
      </c>
      <c r="L6373" t="s">
        <v>2321</v>
      </c>
      <c r="N6373" t="s">
        <v>68</v>
      </c>
      <c r="O6373" t="s">
        <v>117</v>
      </c>
      <c r="P6373" t="s">
        <v>577</v>
      </c>
      <c r="Q6373" t="s">
        <v>33</v>
      </c>
      <c r="R6373" t="s">
        <v>34</v>
      </c>
      <c r="S6373" t="s">
        <v>44156</v>
      </c>
      <c r="W6373" t="s">
        <v>44157</v>
      </c>
      <c r="X6373" t="s">
        <v>60</v>
      </c>
    </row>
    <row r="6374" spans="1:24" x14ac:dyDescent="0.3">
      <c r="A6374">
        <v>976192</v>
      </c>
      <c r="B6374" t="s">
        <v>44158</v>
      </c>
      <c r="C6374" t="s">
        <v>44159</v>
      </c>
      <c r="D6374" t="s">
        <v>44160</v>
      </c>
      <c r="E6374" t="s">
        <v>195</v>
      </c>
      <c r="F6374" t="s">
        <v>9431</v>
      </c>
      <c r="G6374" t="s">
        <v>43</v>
      </c>
      <c r="H6374" t="s">
        <v>44161</v>
      </c>
      <c r="I6374" t="s">
        <v>44161</v>
      </c>
      <c r="J6374" t="s">
        <v>44162</v>
      </c>
      <c r="K6374">
        <v>0</v>
      </c>
      <c r="N6374" t="s">
        <v>31</v>
      </c>
      <c r="O6374" t="s">
        <v>952</v>
      </c>
      <c r="Q6374" t="s">
        <v>119</v>
      </c>
      <c r="R6374" t="s">
        <v>120</v>
      </c>
      <c r="S6374" t="s">
        <v>44163</v>
      </c>
      <c r="W6374" t="s">
        <v>11337</v>
      </c>
    </row>
    <row r="6375" spans="1:24" x14ac:dyDescent="0.3">
      <c r="A6375">
        <v>976193</v>
      </c>
      <c r="B6375" t="s">
        <v>19910</v>
      </c>
      <c r="C6375" t="s">
        <v>19911</v>
      </c>
      <c r="D6375" t="s">
        <v>19912</v>
      </c>
      <c r="F6375" t="s">
        <v>356</v>
      </c>
      <c r="G6375" t="s">
        <v>43</v>
      </c>
      <c r="H6375" t="s">
        <v>44164</v>
      </c>
      <c r="J6375" t="s">
        <v>44165</v>
      </c>
      <c r="N6375" t="s">
        <v>31</v>
      </c>
      <c r="R6375" t="s">
        <v>78</v>
      </c>
      <c r="S6375" t="s">
        <v>19915</v>
      </c>
      <c r="W6375" t="s">
        <v>4606</v>
      </c>
      <c r="X6375" t="s">
        <v>38</v>
      </c>
    </row>
    <row r="6376" spans="1:24" x14ac:dyDescent="0.3">
      <c r="A6376">
        <v>976194</v>
      </c>
      <c r="B6376" t="s">
        <v>14740</v>
      </c>
      <c r="C6376" t="s">
        <v>14741</v>
      </c>
      <c r="D6376" t="s">
        <v>14742</v>
      </c>
      <c r="F6376" t="s">
        <v>650</v>
      </c>
      <c r="G6376" t="s">
        <v>27</v>
      </c>
      <c r="H6376" t="s">
        <v>44166</v>
      </c>
      <c r="I6376" t="s">
        <v>44166</v>
      </c>
      <c r="J6376" t="s">
        <v>44167</v>
      </c>
      <c r="K6376">
        <v>0</v>
      </c>
      <c r="M6376" t="s">
        <v>44168</v>
      </c>
      <c r="N6376" t="s">
        <v>31</v>
      </c>
      <c r="O6376" t="s">
        <v>117</v>
      </c>
      <c r="Q6376" t="s">
        <v>33</v>
      </c>
      <c r="R6376" t="s">
        <v>34</v>
      </c>
      <c r="S6376" t="s">
        <v>14747</v>
      </c>
      <c r="W6376" t="s">
        <v>44169</v>
      </c>
    </row>
    <row r="6377" spans="1:24" x14ac:dyDescent="0.3">
      <c r="A6377">
        <v>976195</v>
      </c>
      <c r="B6377" t="s">
        <v>44170</v>
      </c>
      <c r="C6377" t="s">
        <v>44171</v>
      </c>
      <c r="D6377" t="s">
        <v>44172</v>
      </c>
      <c r="F6377" t="s">
        <v>650</v>
      </c>
      <c r="G6377" t="s">
        <v>27</v>
      </c>
      <c r="H6377" t="s">
        <v>44173</v>
      </c>
      <c r="I6377" t="s">
        <v>44174</v>
      </c>
      <c r="J6377" t="s">
        <v>44175</v>
      </c>
      <c r="K6377">
        <v>14</v>
      </c>
      <c r="L6377" t="s">
        <v>44176</v>
      </c>
      <c r="N6377" t="s">
        <v>31</v>
      </c>
      <c r="O6377" t="s">
        <v>146</v>
      </c>
      <c r="Q6377" t="s">
        <v>119</v>
      </c>
      <c r="R6377" t="s">
        <v>120</v>
      </c>
      <c r="S6377" t="s">
        <v>44177</v>
      </c>
      <c r="W6377" t="s">
        <v>3303</v>
      </c>
      <c r="X6377" t="s">
        <v>60</v>
      </c>
    </row>
    <row r="6378" spans="1:24" x14ac:dyDescent="0.3">
      <c r="A6378">
        <v>976196</v>
      </c>
      <c r="B6378">
        <v>3556</v>
      </c>
      <c r="C6378" t="s">
        <v>44178</v>
      </c>
      <c r="D6378" t="s">
        <v>44179</v>
      </c>
      <c r="E6378" t="s">
        <v>44180</v>
      </c>
      <c r="F6378" t="s">
        <v>514</v>
      </c>
      <c r="G6378" t="s">
        <v>27</v>
      </c>
      <c r="H6378" t="s">
        <v>44181</v>
      </c>
      <c r="I6378" t="s">
        <v>44182</v>
      </c>
      <c r="J6378" t="s">
        <v>44183</v>
      </c>
      <c r="K6378">
        <v>17</v>
      </c>
      <c r="N6378" t="s">
        <v>31</v>
      </c>
      <c r="O6378" t="s">
        <v>952</v>
      </c>
      <c r="Q6378" t="s">
        <v>33</v>
      </c>
      <c r="R6378" t="s">
        <v>34</v>
      </c>
      <c r="S6378" t="s">
        <v>44184</v>
      </c>
      <c r="W6378" t="s">
        <v>44185</v>
      </c>
      <c r="X6378" t="s">
        <v>38</v>
      </c>
    </row>
    <row r="6379" spans="1:24" x14ac:dyDescent="0.3">
      <c r="A6379">
        <v>976197</v>
      </c>
      <c r="B6379">
        <v>325949</v>
      </c>
      <c r="C6379" t="s">
        <v>31483</v>
      </c>
      <c r="D6379" t="s">
        <v>31484</v>
      </c>
      <c r="E6379" t="s">
        <v>195</v>
      </c>
      <c r="F6379" t="s">
        <v>6221</v>
      </c>
      <c r="G6379" t="s">
        <v>43</v>
      </c>
      <c r="H6379" t="s">
        <v>44186</v>
      </c>
      <c r="I6379" t="s">
        <v>44187</v>
      </c>
      <c r="J6379" t="s">
        <v>44188</v>
      </c>
      <c r="K6379">
        <v>27</v>
      </c>
      <c r="L6379" t="s">
        <v>44189</v>
      </c>
      <c r="N6379" t="s">
        <v>31</v>
      </c>
      <c r="O6379" t="s">
        <v>117</v>
      </c>
      <c r="Q6379" t="s">
        <v>33</v>
      </c>
      <c r="R6379" t="s">
        <v>34</v>
      </c>
      <c r="S6379" t="s">
        <v>31488</v>
      </c>
      <c r="T6379" t="s">
        <v>15256</v>
      </c>
      <c r="W6379" t="s">
        <v>44190</v>
      </c>
      <c r="X6379" t="s">
        <v>38</v>
      </c>
    </row>
    <row r="6380" spans="1:24" x14ac:dyDescent="0.3">
      <c r="A6380">
        <v>976200</v>
      </c>
      <c r="B6380" t="s">
        <v>44191</v>
      </c>
      <c r="C6380" t="s">
        <v>44192</v>
      </c>
      <c r="D6380" t="s">
        <v>44193</v>
      </c>
      <c r="F6380" t="s">
        <v>818</v>
      </c>
      <c r="G6380" t="s">
        <v>43</v>
      </c>
      <c r="H6380" t="s">
        <v>44194</v>
      </c>
      <c r="I6380" t="s">
        <v>44194</v>
      </c>
      <c r="J6380" t="s">
        <v>44195</v>
      </c>
      <c r="K6380">
        <v>0</v>
      </c>
      <c r="L6380" t="s">
        <v>44196</v>
      </c>
      <c r="N6380" t="s">
        <v>31</v>
      </c>
      <c r="O6380" t="s">
        <v>399</v>
      </c>
      <c r="Q6380" t="s">
        <v>119</v>
      </c>
      <c r="R6380" t="s">
        <v>120</v>
      </c>
      <c r="S6380" t="s">
        <v>44197</v>
      </c>
      <c r="T6380" t="s">
        <v>35515</v>
      </c>
      <c r="W6380" t="s">
        <v>44198</v>
      </c>
    </row>
    <row r="6381" spans="1:24" x14ac:dyDescent="0.3">
      <c r="A6381">
        <v>976201</v>
      </c>
      <c r="B6381" t="s">
        <v>44199</v>
      </c>
      <c r="C6381" t="s">
        <v>44200</v>
      </c>
      <c r="D6381" t="s">
        <v>44201</v>
      </c>
      <c r="F6381" t="s">
        <v>219</v>
      </c>
      <c r="G6381" t="s">
        <v>43</v>
      </c>
      <c r="H6381" t="s">
        <v>44202</v>
      </c>
      <c r="I6381" t="s">
        <v>44202</v>
      </c>
      <c r="J6381" t="s">
        <v>44203</v>
      </c>
      <c r="K6381">
        <v>0</v>
      </c>
      <c r="L6381" t="s">
        <v>44204</v>
      </c>
      <c r="N6381" t="s">
        <v>31</v>
      </c>
      <c r="O6381" t="s">
        <v>6677</v>
      </c>
      <c r="Q6381" t="s">
        <v>33</v>
      </c>
      <c r="R6381" t="s">
        <v>34</v>
      </c>
      <c r="S6381" t="s">
        <v>18854</v>
      </c>
      <c r="W6381" t="s">
        <v>8731</v>
      </c>
    </row>
    <row r="6382" spans="1:24" x14ac:dyDescent="0.3">
      <c r="A6382">
        <v>976202</v>
      </c>
      <c r="B6382" t="s">
        <v>44205</v>
      </c>
      <c r="C6382" t="s">
        <v>44206</v>
      </c>
      <c r="D6382" t="s">
        <v>44207</v>
      </c>
      <c r="F6382" t="s">
        <v>1054</v>
      </c>
      <c r="G6382" t="s">
        <v>27</v>
      </c>
      <c r="H6382" t="s">
        <v>44208</v>
      </c>
      <c r="I6382" t="s">
        <v>44209</v>
      </c>
      <c r="J6382" t="s">
        <v>44210</v>
      </c>
      <c r="K6382">
        <v>60</v>
      </c>
      <c r="N6382" t="s">
        <v>31</v>
      </c>
      <c r="O6382" t="s">
        <v>11000</v>
      </c>
      <c r="Q6382" t="s">
        <v>33</v>
      </c>
      <c r="R6382" t="s">
        <v>34</v>
      </c>
      <c r="S6382" t="s">
        <v>44211</v>
      </c>
      <c r="T6382" t="s">
        <v>44212</v>
      </c>
      <c r="W6382" t="s">
        <v>2321</v>
      </c>
      <c r="X6382" t="s">
        <v>38</v>
      </c>
    </row>
    <row r="6383" spans="1:24" x14ac:dyDescent="0.3">
      <c r="A6383">
        <v>976203</v>
      </c>
      <c r="B6383" t="s">
        <v>44213</v>
      </c>
      <c r="C6383" t="s">
        <v>44214</v>
      </c>
      <c r="D6383" t="s">
        <v>44215</v>
      </c>
      <c r="F6383" t="s">
        <v>668</v>
      </c>
      <c r="G6383" t="s">
        <v>27</v>
      </c>
      <c r="H6383" t="s">
        <v>44216</v>
      </c>
      <c r="I6383" t="s">
        <v>44217</v>
      </c>
      <c r="J6383" t="s">
        <v>44218</v>
      </c>
      <c r="K6383">
        <v>42</v>
      </c>
      <c r="N6383" t="s">
        <v>31</v>
      </c>
      <c r="O6383" t="s">
        <v>11000</v>
      </c>
      <c r="Q6383" t="s">
        <v>33</v>
      </c>
      <c r="R6383" t="s">
        <v>34</v>
      </c>
      <c r="S6383" t="e">
        <f>- Neuquén - Barrio Cordón Colón</f>
        <v>#NAME?</v>
      </c>
      <c r="W6383" t="s">
        <v>637</v>
      </c>
      <c r="X6383" t="s">
        <v>38</v>
      </c>
    </row>
    <row r="6384" spans="1:24" x14ac:dyDescent="0.3">
      <c r="A6384">
        <v>976204</v>
      </c>
      <c r="B6384" t="s">
        <v>44219</v>
      </c>
      <c r="C6384" t="s">
        <v>44220</v>
      </c>
      <c r="D6384" t="s">
        <v>44221</v>
      </c>
      <c r="E6384" t="s">
        <v>195</v>
      </c>
      <c r="F6384" t="s">
        <v>153</v>
      </c>
      <c r="G6384" t="s">
        <v>27</v>
      </c>
      <c r="H6384" t="s">
        <v>44222</v>
      </c>
      <c r="I6384" t="s">
        <v>44223</v>
      </c>
      <c r="J6384" t="s">
        <v>44224</v>
      </c>
      <c r="K6384">
        <v>34</v>
      </c>
      <c r="M6384" t="s">
        <v>9989</v>
      </c>
      <c r="N6384" t="s">
        <v>31</v>
      </c>
      <c r="O6384" t="s">
        <v>6677</v>
      </c>
      <c r="Q6384" t="s">
        <v>33</v>
      </c>
      <c r="R6384" t="s">
        <v>34</v>
      </c>
      <c r="S6384" t="s">
        <v>44225</v>
      </c>
      <c r="W6384" t="s">
        <v>44226</v>
      </c>
      <c r="X6384" t="s">
        <v>38</v>
      </c>
    </row>
    <row r="6385" spans="1:24" x14ac:dyDescent="0.3">
      <c r="A6385">
        <v>976205</v>
      </c>
      <c r="B6385">
        <v>203784</v>
      </c>
      <c r="C6385" t="s">
        <v>44227</v>
      </c>
      <c r="D6385" t="s">
        <v>44228</v>
      </c>
      <c r="F6385" t="s">
        <v>53</v>
      </c>
      <c r="G6385" t="s">
        <v>27</v>
      </c>
      <c r="H6385" t="s">
        <v>44229</v>
      </c>
      <c r="I6385" t="s">
        <v>44230</v>
      </c>
      <c r="J6385" t="s">
        <v>44231</v>
      </c>
      <c r="K6385">
        <v>16</v>
      </c>
      <c r="N6385" t="s">
        <v>31</v>
      </c>
      <c r="O6385" t="s">
        <v>11000</v>
      </c>
      <c r="Q6385" t="s">
        <v>33</v>
      </c>
      <c r="R6385" t="s">
        <v>34</v>
      </c>
      <c r="S6385" t="s">
        <v>44232</v>
      </c>
      <c r="T6385" t="s">
        <v>896</v>
      </c>
      <c r="W6385" t="s">
        <v>44233</v>
      </c>
      <c r="X6385" t="s">
        <v>60</v>
      </c>
    </row>
    <row r="6386" spans="1:24" x14ac:dyDescent="0.3">
      <c r="A6386">
        <v>976207</v>
      </c>
      <c r="B6386" t="s">
        <v>32807</v>
      </c>
      <c r="C6386" t="s">
        <v>32808</v>
      </c>
      <c r="D6386" t="s">
        <v>32809</v>
      </c>
      <c r="F6386" t="s">
        <v>1833</v>
      </c>
      <c r="G6386" t="s">
        <v>27</v>
      </c>
      <c r="H6386" t="s">
        <v>44234</v>
      </c>
      <c r="J6386" t="s">
        <v>44235</v>
      </c>
      <c r="N6386" t="s">
        <v>31</v>
      </c>
      <c r="R6386" t="s">
        <v>78</v>
      </c>
      <c r="S6386" t="s">
        <v>32813</v>
      </c>
      <c r="W6386" t="s">
        <v>24200</v>
      </c>
      <c r="X6386" t="s">
        <v>38</v>
      </c>
    </row>
    <row r="6387" spans="1:24" x14ac:dyDescent="0.3">
      <c r="A6387">
        <v>976208</v>
      </c>
      <c r="B6387" t="s">
        <v>44236</v>
      </c>
      <c r="C6387" t="s">
        <v>44237</v>
      </c>
      <c r="D6387" t="s">
        <v>44238</v>
      </c>
      <c r="E6387" t="s">
        <v>195</v>
      </c>
      <c r="F6387" t="s">
        <v>1864</v>
      </c>
      <c r="G6387" t="s">
        <v>27</v>
      </c>
      <c r="H6387" t="s">
        <v>44147</v>
      </c>
      <c r="I6387" t="s">
        <v>44239</v>
      </c>
      <c r="J6387" t="s">
        <v>44240</v>
      </c>
      <c r="K6387">
        <v>102</v>
      </c>
      <c r="L6387" t="s">
        <v>24577</v>
      </c>
      <c r="N6387" t="s">
        <v>31</v>
      </c>
      <c r="O6387" t="s">
        <v>6677</v>
      </c>
      <c r="Q6387" t="s">
        <v>33</v>
      </c>
      <c r="R6387" t="s">
        <v>34</v>
      </c>
      <c r="S6387" t="s">
        <v>44241</v>
      </c>
      <c r="W6387" t="s">
        <v>44242</v>
      </c>
      <c r="X6387" t="s">
        <v>38</v>
      </c>
    </row>
    <row r="6388" spans="1:24" x14ac:dyDescent="0.3">
      <c r="A6388">
        <v>976209</v>
      </c>
      <c r="B6388">
        <v>302137</v>
      </c>
      <c r="C6388" t="s">
        <v>19949</v>
      </c>
      <c r="D6388" t="s">
        <v>19950</v>
      </c>
      <c r="E6388" t="s">
        <v>195</v>
      </c>
      <c r="F6388" t="s">
        <v>979</v>
      </c>
      <c r="G6388" t="s">
        <v>43</v>
      </c>
      <c r="H6388" t="s">
        <v>44243</v>
      </c>
      <c r="I6388" t="s">
        <v>44244</v>
      </c>
      <c r="J6388" t="s">
        <v>44245</v>
      </c>
      <c r="K6388">
        <v>119</v>
      </c>
      <c r="L6388" t="s">
        <v>11714</v>
      </c>
      <c r="N6388" t="s">
        <v>31</v>
      </c>
      <c r="O6388" t="s">
        <v>146</v>
      </c>
      <c r="Q6388" t="s">
        <v>33</v>
      </c>
      <c r="R6388" t="s">
        <v>34</v>
      </c>
      <c r="S6388" t="s">
        <v>19955</v>
      </c>
      <c r="T6388" t="s">
        <v>7111</v>
      </c>
      <c r="W6388" t="s">
        <v>44246</v>
      </c>
      <c r="X6388" t="s">
        <v>38</v>
      </c>
    </row>
    <row r="6389" spans="1:24" x14ac:dyDescent="0.3">
      <c r="A6389">
        <v>976210</v>
      </c>
      <c r="B6389">
        <v>177276</v>
      </c>
      <c r="C6389" t="s">
        <v>44247</v>
      </c>
      <c r="D6389" t="s">
        <v>44248</v>
      </c>
      <c r="F6389" t="s">
        <v>356</v>
      </c>
      <c r="G6389" t="s">
        <v>27</v>
      </c>
      <c r="H6389" t="s">
        <v>44249</v>
      </c>
      <c r="J6389" t="s">
        <v>44250</v>
      </c>
      <c r="N6389" t="s">
        <v>31</v>
      </c>
      <c r="R6389" t="s">
        <v>78</v>
      </c>
      <c r="S6389" t="s">
        <v>44251</v>
      </c>
      <c r="W6389" t="s">
        <v>44252</v>
      </c>
      <c r="X6389" t="s">
        <v>38</v>
      </c>
    </row>
    <row r="6390" spans="1:24" x14ac:dyDescent="0.3">
      <c r="A6390">
        <v>976211</v>
      </c>
      <c r="B6390">
        <v>7586</v>
      </c>
      <c r="C6390" t="s">
        <v>8068</v>
      </c>
      <c r="D6390" t="s">
        <v>8069</v>
      </c>
      <c r="F6390" t="s">
        <v>787</v>
      </c>
      <c r="G6390" t="s">
        <v>27</v>
      </c>
      <c r="H6390" t="s">
        <v>44253</v>
      </c>
      <c r="I6390" t="s">
        <v>44254</v>
      </c>
      <c r="J6390" t="s">
        <v>44255</v>
      </c>
      <c r="K6390">
        <v>64</v>
      </c>
      <c r="M6390" t="s">
        <v>15878</v>
      </c>
      <c r="N6390" t="s">
        <v>31</v>
      </c>
      <c r="O6390" t="s">
        <v>6677</v>
      </c>
      <c r="Q6390" t="s">
        <v>33</v>
      </c>
      <c r="R6390" t="s">
        <v>34</v>
      </c>
      <c r="S6390" t="s">
        <v>8074</v>
      </c>
      <c r="W6390" t="s">
        <v>44256</v>
      </c>
      <c r="X6390" t="s">
        <v>38</v>
      </c>
    </row>
    <row r="6391" spans="1:24" x14ac:dyDescent="0.3">
      <c r="A6391">
        <v>976212</v>
      </c>
      <c r="B6391" t="s">
        <v>44257</v>
      </c>
      <c r="C6391" t="s">
        <v>44258</v>
      </c>
      <c r="D6391" t="s">
        <v>44259</v>
      </c>
      <c r="F6391" t="s">
        <v>270</v>
      </c>
      <c r="G6391" t="s">
        <v>27</v>
      </c>
      <c r="H6391" t="s">
        <v>44260</v>
      </c>
      <c r="I6391" t="s">
        <v>44261</v>
      </c>
      <c r="J6391" t="s">
        <v>44262</v>
      </c>
      <c r="K6391">
        <v>128</v>
      </c>
      <c r="N6391" t="s">
        <v>31</v>
      </c>
      <c r="O6391" t="s">
        <v>201</v>
      </c>
      <c r="Q6391" t="s">
        <v>33</v>
      </c>
      <c r="R6391" t="s">
        <v>34</v>
      </c>
      <c r="S6391" t="s">
        <v>44263</v>
      </c>
      <c r="W6391" t="s">
        <v>44264</v>
      </c>
      <c r="X6391" t="s">
        <v>38</v>
      </c>
    </row>
    <row r="6392" spans="1:24" x14ac:dyDescent="0.3">
      <c r="A6392">
        <v>976213</v>
      </c>
      <c r="B6392">
        <v>151273</v>
      </c>
      <c r="C6392" t="s">
        <v>44265</v>
      </c>
      <c r="D6392" t="s">
        <v>44266</v>
      </c>
      <c r="E6392" t="s">
        <v>195</v>
      </c>
      <c r="F6392" t="s">
        <v>920</v>
      </c>
      <c r="G6392" t="s">
        <v>43</v>
      </c>
      <c r="H6392" t="s">
        <v>44267</v>
      </c>
      <c r="I6392" t="s">
        <v>44268</v>
      </c>
      <c r="J6392" t="s">
        <v>44269</v>
      </c>
      <c r="K6392">
        <v>103</v>
      </c>
      <c r="M6392" t="s">
        <v>5332</v>
      </c>
      <c r="N6392" t="s">
        <v>31</v>
      </c>
      <c r="O6392" t="s">
        <v>201</v>
      </c>
      <c r="Q6392" t="s">
        <v>33</v>
      </c>
      <c r="R6392" t="s">
        <v>34</v>
      </c>
      <c r="S6392" t="s">
        <v>44270</v>
      </c>
      <c r="W6392" t="s">
        <v>44271</v>
      </c>
      <c r="X6392" t="s">
        <v>38</v>
      </c>
    </row>
    <row r="6393" spans="1:24" x14ac:dyDescent="0.3">
      <c r="A6393">
        <v>976214</v>
      </c>
      <c r="B6393" t="s">
        <v>44272</v>
      </c>
      <c r="C6393" t="s">
        <v>44273</v>
      </c>
      <c r="D6393" t="s">
        <v>44274</v>
      </c>
      <c r="F6393" t="s">
        <v>1448</v>
      </c>
      <c r="G6393" t="s">
        <v>27</v>
      </c>
      <c r="H6393" t="s">
        <v>44275</v>
      </c>
      <c r="I6393" t="s">
        <v>44276</v>
      </c>
      <c r="J6393" t="s">
        <v>44277</v>
      </c>
      <c r="K6393">
        <v>103</v>
      </c>
      <c r="L6393" t="s">
        <v>840</v>
      </c>
      <c r="N6393" t="s">
        <v>31</v>
      </c>
      <c r="O6393" t="s">
        <v>332</v>
      </c>
      <c r="Q6393" t="s">
        <v>33</v>
      </c>
      <c r="R6393" t="s">
        <v>34</v>
      </c>
      <c r="S6393" t="s">
        <v>44278</v>
      </c>
      <c r="T6393" t="s">
        <v>44279</v>
      </c>
      <c r="W6393" t="s">
        <v>3391</v>
      </c>
      <c r="X6393" t="s">
        <v>38</v>
      </c>
    </row>
    <row r="6394" spans="1:24" x14ac:dyDescent="0.3">
      <c r="A6394">
        <v>976215</v>
      </c>
      <c r="B6394" t="s">
        <v>44280</v>
      </c>
      <c r="C6394" t="s">
        <v>44281</v>
      </c>
      <c r="D6394" t="s">
        <v>44282</v>
      </c>
      <c r="F6394" t="s">
        <v>668</v>
      </c>
      <c r="G6394" t="s">
        <v>43</v>
      </c>
      <c r="H6394" t="s">
        <v>44283</v>
      </c>
      <c r="I6394" t="s">
        <v>44284</v>
      </c>
      <c r="J6394" t="s">
        <v>44285</v>
      </c>
      <c r="K6394">
        <v>118</v>
      </c>
      <c r="L6394" t="s">
        <v>44286</v>
      </c>
      <c r="N6394" t="s">
        <v>31</v>
      </c>
      <c r="O6394" t="s">
        <v>332</v>
      </c>
      <c r="Q6394" t="s">
        <v>33</v>
      </c>
      <c r="R6394" t="s">
        <v>34</v>
      </c>
      <c r="S6394" t="s">
        <v>44287</v>
      </c>
      <c r="W6394" t="s">
        <v>44288</v>
      </c>
      <c r="X6394" t="s">
        <v>38</v>
      </c>
    </row>
    <row r="6395" spans="1:24" x14ac:dyDescent="0.3">
      <c r="A6395">
        <v>976216</v>
      </c>
      <c r="B6395">
        <v>215141</v>
      </c>
      <c r="C6395" t="s">
        <v>44289</v>
      </c>
      <c r="D6395" t="s">
        <v>44290</v>
      </c>
      <c r="F6395" t="s">
        <v>970</v>
      </c>
      <c r="G6395" t="s">
        <v>43</v>
      </c>
      <c r="H6395" t="s">
        <v>44291</v>
      </c>
      <c r="I6395" t="s">
        <v>44292</v>
      </c>
      <c r="J6395" t="s">
        <v>44293</v>
      </c>
      <c r="K6395">
        <v>137</v>
      </c>
      <c r="M6395" t="s">
        <v>31518</v>
      </c>
      <c r="N6395" t="s">
        <v>31</v>
      </c>
      <c r="O6395" t="s">
        <v>201</v>
      </c>
      <c r="Q6395" t="s">
        <v>33</v>
      </c>
      <c r="R6395" t="s">
        <v>34</v>
      </c>
      <c r="S6395" t="s">
        <v>13708</v>
      </c>
      <c r="T6395" t="s">
        <v>1750</v>
      </c>
      <c r="W6395" t="s">
        <v>41676</v>
      </c>
      <c r="X6395" t="s">
        <v>38</v>
      </c>
    </row>
    <row r="6396" spans="1:24" x14ac:dyDescent="0.3">
      <c r="A6396">
        <v>976217</v>
      </c>
      <c r="B6396" t="s">
        <v>44294</v>
      </c>
      <c r="C6396" t="s">
        <v>44295</v>
      </c>
      <c r="D6396" t="s">
        <v>44296</v>
      </c>
      <c r="E6396" t="s">
        <v>140</v>
      </c>
      <c r="F6396" t="s">
        <v>485</v>
      </c>
      <c r="G6396" t="s">
        <v>43</v>
      </c>
      <c r="H6396" t="s">
        <v>44297</v>
      </c>
      <c r="I6396" t="s">
        <v>44298</v>
      </c>
      <c r="J6396" t="s">
        <v>44299</v>
      </c>
      <c r="K6396">
        <v>57</v>
      </c>
      <c r="L6396" t="s">
        <v>5356</v>
      </c>
      <c r="N6396" t="s">
        <v>31</v>
      </c>
      <c r="O6396" t="s">
        <v>332</v>
      </c>
      <c r="Q6396" t="s">
        <v>33</v>
      </c>
      <c r="R6396" t="s">
        <v>34</v>
      </c>
      <c r="S6396" t="s">
        <v>44300</v>
      </c>
      <c r="W6396" t="s">
        <v>44301</v>
      </c>
      <c r="X6396" t="s">
        <v>38</v>
      </c>
    </row>
    <row r="6397" spans="1:24" x14ac:dyDescent="0.3">
      <c r="A6397">
        <v>976218</v>
      </c>
      <c r="B6397">
        <v>210399</v>
      </c>
      <c r="C6397" t="s">
        <v>44302</v>
      </c>
      <c r="D6397" t="s">
        <v>44303</v>
      </c>
      <c r="E6397" t="s">
        <v>185</v>
      </c>
      <c r="F6397" t="s">
        <v>292</v>
      </c>
      <c r="G6397" t="s">
        <v>27</v>
      </c>
      <c r="H6397" t="s">
        <v>44304</v>
      </c>
      <c r="I6397" t="s">
        <v>44305</v>
      </c>
      <c r="J6397" t="s">
        <v>44306</v>
      </c>
      <c r="K6397">
        <v>125</v>
      </c>
      <c r="N6397" t="s">
        <v>31</v>
      </c>
      <c r="O6397" t="s">
        <v>201</v>
      </c>
      <c r="Q6397" t="s">
        <v>33</v>
      </c>
      <c r="R6397" t="s">
        <v>34</v>
      </c>
      <c r="S6397" t="e">
        <f>- Neuquén - Oeste</f>
        <v>#NAME?</v>
      </c>
      <c r="T6397" t="s">
        <v>2172</v>
      </c>
      <c r="W6397" t="s">
        <v>44307</v>
      </c>
      <c r="X6397" t="s">
        <v>38</v>
      </c>
    </row>
    <row r="6398" spans="1:24" x14ac:dyDescent="0.3">
      <c r="A6398">
        <v>976219</v>
      </c>
      <c r="B6398">
        <v>324866</v>
      </c>
      <c r="C6398" t="s">
        <v>43502</v>
      </c>
      <c r="D6398" t="s">
        <v>43503</v>
      </c>
      <c r="F6398" t="s">
        <v>75</v>
      </c>
      <c r="G6398" t="s">
        <v>43</v>
      </c>
      <c r="H6398" t="s">
        <v>44308</v>
      </c>
      <c r="I6398" t="s">
        <v>44309</v>
      </c>
      <c r="J6398" t="s">
        <v>44310</v>
      </c>
      <c r="K6398">
        <v>21</v>
      </c>
      <c r="M6398" t="s">
        <v>4436</v>
      </c>
      <c r="N6398" t="s">
        <v>31</v>
      </c>
      <c r="O6398" t="s">
        <v>201</v>
      </c>
      <c r="Q6398" t="s">
        <v>33</v>
      </c>
      <c r="R6398" t="s">
        <v>34</v>
      </c>
      <c r="S6398" t="s">
        <v>43506</v>
      </c>
      <c r="T6398" t="s">
        <v>265</v>
      </c>
      <c r="W6398" t="s">
        <v>44311</v>
      </c>
      <c r="X6398" t="s">
        <v>60</v>
      </c>
    </row>
    <row r="6399" spans="1:24" x14ac:dyDescent="0.3">
      <c r="A6399">
        <v>976220</v>
      </c>
      <c r="B6399">
        <v>299847</v>
      </c>
      <c r="C6399" t="s">
        <v>44312</v>
      </c>
      <c r="D6399" t="s">
        <v>44313</v>
      </c>
      <c r="E6399" t="s">
        <v>44314</v>
      </c>
      <c r="F6399" t="s">
        <v>270</v>
      </c>
      <c r="G6399" t="s">
        <v>27</v>
      </c>
      <c r="H6399" t="s">
        <v>44315</v>
      </c>
      <c r="I6399" t="s">
        <v>44316</v>
      </c>
      <c r="J6399" t="s">
        <v>44317</v>
      </c>
      <c r="K6399">
        <v>139</v>
      </c>
      <c r="N6399" t="s">
        <v>31</v>
      </c>
      <c r="O6399" t="s">
        <v>201</v>
      </c>
      <c r="Q6399" t="s">
        <v>33</v>
      </c>
      <c r="R6399" t="s">
        <v>34</v>
      </c>
      <c r="S6399" t="s">
        <v>44318</v>
      </c>
      <c r="T6399" t="s">
        <v>44319</v>
      </c>
      <c r="W6399" t="s">
        <v>44320</v>
      </c>
      <c r="X6399" t="s">
        <v>38</v>
      </c>
    </row>
    <row r="6400" spans="1:24" x14ac:dyDescent="0.3">
      <c r="A6400">
        <v>976221</v>
      </c>
      <c r="B6400">
        <v>191041</v>
      </c>
      <c r="C6400" t="s">
        <v>44321</v>
      </c>
      <c r="D6400" t="s">
        <v>44322</v>
      </c>
      <c r="F6400" t="s">
        <v>485</v>
      </c>
      <c r="G6400" t="s">
        <v>43</v>
      </c>
      <c r="H6400" t="s">
        <v>44323</v>
      </c>
      <c r="J6400" t="s">
        <v>44324</v>
      </c>
      <c r="N6400" t="s">
        <v>31</v>
      </c>
      <c r="R6400" t="s">
        <v>78</v>
      </c>
      <c r="S6400" t="s">
        <v>44325</v>
      </c>
      <c r="T6400" t="s">
        <v>44326</v>
      </c>
      <c r="W6400" t="s">
        <v>44327</v>
      </c>
      <c r="X6400" t="s">
        <v>38</v>
      </c>
    </row>
    <row r="6401" spans="1:24" x14ac:dyDescent="0.3">
      <c r="A6401">
        <v>976224</v>
      </c>
      <c r="B6401">
        <v>192161</v>
      </c>
      <c r="C6401" t="s">
        <v>44328</v>
      </c>
      <c r="D6401" t="s">
        <v>44329</v>
      </c>
      <c r="F6401" t="s">
        <v>75</v>
      </c>
      <c r="G6401" t="s">
        <v>43</v>
      </c>
      <c r="H6401" t="s">
        <v>44330</v>
      </c>
      <c r="I6401" t="s">
        <v>44331</v>
      </c>
      <c r="J6401" t="s">
        <v>44332</v>
      </c>
      <c r="K6401">
        <v>128</v>
      </c>
      <c r="L6401" t="s">
        <v>33870</v>
      </c>
      <c r="N6401" t="s">
        <v>31</v>
      </c>
      <c r="O6401" t="s">
        <v>332</v>
      </c>
      <c r="Q6401" t="s">
        <v>33</v>
      </c>
      <c r="R6401" t="s">
        <v>34</v>
      </c>
      <c r="S6401" t="s">
        <v>44333</v>
      </c>
      <c r="T6401" t="s">
        <v>44334</v>
      </c>
      <c r="W6401" t="s">
        <v>44335</v>
      </c>
      <c r="X6401" t="s">
        <v>38</v>
      </c>
    </row>
    <row r="6402" spans="1:24" x14ac:dyDescent="0.3">
      <c r="A6402">
        <v>976225</v>
      </c>
      <c r="B6402" t="s">
        <v>44336</v>
      </c>
      <c r="C6402" t="s">
        <v>44337</v>
      </c>
      <c r="D6402" t="s">
        <v>44338</v>
      </c>
      <c r="F6402" t="s">
        <v>26</v>
      </c>
      <c r="G6402" t="s">
        <v>27</v>
      </c>
      <c r="H6402" t="s">
        <v>44339</v>
      </c>
      <c r="I6402" t="s">
        <v>44340</v>
      </c>
      <c r="J6402" t="s">
        <v>44341</v>
      </c>
      <c r="K6402">
        <v>123</v>
      </c>
      <c r="L6402" t="s">
        <v>455</v>
      </c>
      <c r="N6402" t="s">
        <v>31</v>
      </c>
      <c r="O6402" t="s">
        <v>332</v>
      </c>
      <c r="Q6402" t="s">
        <v>33</v>
      </c>
      <c r="R6402" t="s">
        <v>34</v>
      </c>
      <c r="S6402" t="s">
        <v>44342</v>
      </c>
      <c r="W6402" t="s">
        <v>20036</v>
      </c>
      <c r="X6402" t="s">
        <v>38</v>
      </c>
    </row>
    <row r="6403" spans="1:24" x14ac:dyDescent="0.3">
      <c r="A6403">
        <v>976226</v>
      </c>
      <c r="B6403">
        <v>326367</v>
      </c>
      <c r="C6403" t="s">
        <v>30615</v>
      </c>
      <c r="D6403" t="s">
        <v>30616</v>
      </c>
      <c r="F6403" t="s">
        <v>668</v>
      </c>
      <c r="G6403" t="s">
        <v>27</v>
      </c>
      <c r="H6403" t="s">
        <v>44343</v>
      </c>
      <c r="I6403" t="s">
        <v>44344</v>
      </c>
      <c r="J6403" t="s">
        <v>44345</v>
      </c>
      <c r="K6403">
        <v>15</v>
      </c>
      <c r="M6403" t="s">
        <v>44346</v>
      </c>
      <c r="N6403" t="s">
        <v>31</v>
      </c>
      <c r="O6403" t="s">
        <v>170</v>
      </c>
      <c r="Q6403" t="s">
        <v>33</v>
      </c>
      <c r="R6403" t="s">
        <v>34</v>
      </c>
      <c r="S6403" t="s">
        <v>30620</v>
      </c>
      <c r="W6403" t="s">
        <v>44347</v>
      </c>
      <c r="X6403" t="s">
        <v>60</v>
      </c>
    </row>
    <row r="6404" spans="1:24" x14ac:dyDescent="0.3">
      <c r="A6404">
        <v>976228</v>
      </c>
      <c r="B6404">
        <v>325507</v>
      </c>
      <c r="C6404" t="s">
        <v>44348</v>
      </c>
      <c r="D6404" t="s">
        <v>44349</v>
      </c>
      <c r="F6404" t="s">
        <v>63</v>
      </c>
      <c r="G6404" t="s">
        <v>27</v>
      </c>
      <c r="H6404" t="s">
        <v>44350</v>
      </c>
      <c r="I6404" t="s">
        <v>44351</v>
      </c>
      <c r="J6404" t="s">
        <v>44352</v>
      </c>
      <c r="K6404">
        <v>142</v>
      </c>
      <c r="N6404" t="s">
        <v>31</v>
      </c>
      <c r="O6404" t="s">
        <v>1557</v>
      </c>
      <c r="Q6404" t="s">
        <v>33</v>
      </c>
      <c r="R6404" t="s">
        <v>34</v>
      </c>
      <c r="S6404" t="s">
        <v>44353</v>
      </c>
      <c r="T6404" t="s">
        <v>530</v>
      </c>
      <c r="W6404" t="s">
        <v>8403</v>
      </c>
      <c r="X6404" t="s">
        <v>38</v>
      </c>
    </row>
    <row r="6405" spans="1:24" x14ac:dyDescent="0.3">
      <c r="A6405">
        <v>976229</v>
      </c>
      <c r="B6405">
        <v>173495</v>
      </c>
      <c r="C6405" t="s">
        <v>44354</v>
      </c>
      <c r="D6405" t="s">
        <v>44355</v>
      </c>
      <c r="F6405" t="s">
        <v>258</v>
      </c>
      <c r="G6405" t="s">
        <v>43</v>
      </c>
      <c r="H6405" t="s">
        <v>44356</v>
      </c>
      <c r="I6405" t="s">
        <v>44357</v>
      </c>
      <c r="J6405" t="s">
        <v>44358</v>
      </c>
      <c r="K6405">
        <v>96</v>
      </c>
      <c r="L6405" t="s">
        <v>44359</v>
      </c>
      <c r="N6405" t="s">
        <v>31</v>
      </c>
      <c r="O6405" t="s">
        <v>170</v>
      </c>
      <c r="Q6405" t="s">
        <v>33</v>
      </c>
      <c r="R6405" t="s">
        <v>34</v>
      </c>
      <c r="S6405" t="s">
        <v>44360</v>
      </c>
      <c r="W6405" t="s">
        <v>44361</v>
      </c>
      <c r="X6405" t="s">
        <v>38</v>
      </c>
    </row>
    <row r="6406" spans="1:24" x14ac:dyDescent="0.3">
      <c r="A6406">
        <v>976231</v>
      </c>
      <c r="B6406">
        <v>204365</v>
      </c>
      <c r="C6406" t="s">
        <v>926</v>
      </c>
      <c r="D6406" t="s">
        <v>927</v>
      </c>
      <c r="E6406" t="s">
        <v>364</v>
      </c>
      <c r="F6406" t="s">
        <v>603</v>
      </c>
      <c r="G6406" t="s">
        <v>27</v>
      </c>
      <c r="H6406" t="s">
        <v>44362</v>
      </c>
      <c r="I6406" t="s">
        <v>44362</v>
      </c>
      <c r="J6406" t="s">
        <v>44363</v>
      </c>
      <c r="K6406">
        <v>0</v>
      </c>
      <c r="N6406" t="s">
        <v>31</v>
      </c>
      <c r="O6406" t="s">
        <v>47</v>
      </c>
      <c r="R6406" t="s">
        <v>903</v>
      </c>
      <c r="S6406" t="s">
        <v>932</v>
      </c>
      <c r="T6406" t="s">
        <v>933</v>
      </c>
      <c r="W6406" t="s">
        <v>13871</v>
      </c>
    </row>
    <row r="6407" spans="1:24" x14ac:dyDescent="0.3">
      <c r="A6407">
        <v>976232</v>
      </c>
      <c r="B6407">
        <v>26924</v>
      </c>
      <c r="C6407" t="s">
        <v>44364</v>
      </c>
      <c r="D6407" t="s">
        <v>44365</v>
      </c>
      <c r="F6407" t="s">
        <v>292</v>
      </c>
      <c r="G6407" t="s">
        <v>27</v>
      </c>
      <c r="H6407" t="s">
        <v>44366</v>
      </c>
      <c r="I6407" t="s">
        <v>44367</v>
      </c>
      <c r="J6407" t="s">
        <v>44368</v>
      </c>
      <c r="K6407">
        <v>195</v>
      </c>
      <c r="N6407" t="s">
        <v>31</v>
      </c>
      <c r="O6407" t="s">
        <v>1557</v>
      </c>
      <c r="Q6407" t="s">
        <v>33</v>
      </c>
      <c r="R6407" t="s">
        <v>34</v>
      </c>
      <c r="S6407" t="s">
        <v>44369</v>
      </c>
      <c r="T6407" t="s">
        <v>530</v>
      </c>
      <c r="W6407" t="s">
        <v>36231</v>
      </c>
      <c r="X6407" t="s">
        <v>38</v>
      </c>
    </row>
    <row r="6408" spans="1:24" x14ac:dyDescent="0.3">
      <c r="A6408">
        <v>976233</v>
      </c>
      <c r="B6408" t="s">
        <v>44370</v>
      </c>
      <c r="C6408" t="s">
        <v>44371</v>
      </c>
      <c r="D6408" t="s">
        <v>44372</v>
      </c>
      <c r="E6408" t="s">
        <v>140</v>
      </c>
      <c r="F6408" t="s">
        <v>485</v>
      </c>
      <c r="G6408" t="s">
        <v>27</v>
      </c>
      <c r="H6408" t="s">
        <v>44373</v>
      </c>
      <c r="I6408" t="s">
        <v>44374</v>
      </c>
      <c r="J6408" t="s">
        <v>44375</v>
      </c>
      <c r="K6408">
        <v>195</v>
      </c>
      <c r="N6408" t="s">
        <v>31</v>
      </c>
      <c r="O6408" t="s">
        <v>201</v>
      </c>
      <c r="Q6408" t="s">
        <v>33</v>
      </c>
      <c r="R6408" t="s">
        <v>34</v>
      </c>
      <c r="S6408" t="s">
        <v>44376</v>
      </c>
      <c r="T6408" t="s">
        <v>7154</v>
      </c>
      <c r="W6408" t="s">
        <v>44377</v>
      </c>
      <c r="X6408" t="s">
        <v>38</v>
      </c>
    </row>
    <row r="6409" spans="1:24" x14ac:dyDescent="0.3">
      <c r="A6409">
        <v>976234</v>
      </c>
      <c r="B6409" t="s">
        <v>44378</v>
      </c>
      <c r="C6409" t="s">
        <v>44379</v>
      </c>
      <c r="D6409" t="s">
        <v>44380</v>
      </c>
      <c r="F6409" t="s">
        <v>270</v>
      </c>
      <c r="G6409" t="s">
        <v>43</v>
      </c>
      <c r="H6409" t="s">
        <v>44381</v>
      </c>
      <c r="I6409" t="s">
        <v>44382</v>
      </c>
      <c r="J6409" t="s">
        <v>44383</v>
      </c>
      <c r="K6409">
        <v>27</v>
      </c>
      <c r="M6409" t="s">
        <v>44384</v>
      </c>
      <c r="N6409" t="s">
        <v>31</v>
      </c>
      <c r="O6409" t="s">
        <v>201</v>
      </c>
      <c r="Q6409" t="s">
        <v>33</v>
      </c>
      <c r="R6409" t="s">
        <v>34</v>
      </c>
      <c r="S6409" t="e">
        <f>- Neuquén</f>
        <v>#NAME?</v>
      </c>
      <c r="T6409" t="s">
        <v>7154</v>
      </c>
      <c r="W6409" t="s">
        <v>24200</v>
      </c>
      <c r="X6409" t="s">
        <v>60</v>
      </c>
    </row>
    <row r="6410" spans="1:24" x14ac:dyDescent="0.3">
      <c r="A6410">
        <v>976237</v>
      </c>
      <c r="B6410">
        <v>326694</v>
      </c>
      <c r="C6410" t="s">
        <v>44385</v>
      </c>
      <c r="D6410" t="s">
        <v>44386</v>
      </c>
      <c r="E6410" t="s">
        <v>140</v>
      </c>
      <c r="F6410" t="s">
        <v>1864</v>
      </c>
      <c r="G6410" t="s">
        <v>43</v>
      </c>
      <c r="H6410" t="s">
        <v>44387</v>
      </c>
      <c r="I6410" t="s">
        <v>44388</v>
      </c>
      <c r="J6410" t="s">
        <v>44389</v>
      </c>
      <c r="K6410">
        <v>3</v>
      </c>
      <c r="L6410" t="s">
        <v>19063</v>
      </c>
      <c r="N6410" t="s">
        <v>31</v>
      </c>
      <c r="O6410" t="s">
        <v>332</v>
      </c>
      <c r="Q6410" t="s">
        <v>33</v>
      </c>
      <c r="R6410" t="s">
        <v>34</v>
      </c>
      <c r="S6410" t="s">
        <v>44390</v>
      </c>
      <c r="T6410" t="s">
        <v>7705</v>
      </c>
      <c r="W6410" t="s">
        <v>44391</v>
      </c>
    </row>
    <row r="6411" spans="1:24" x14ac:dyDescent="0.3">
      <c r="A6411">
        <v>976238</v>
      </c>
      <c r="B6411" t="s">
        <v>44392</v>
      </c>
      <c r="C6411" t="s">
        <v>44393</v>
      </c>
      <c r="D6411" t="s">
        <v>44394</v>
      </c>
      <c r="E6411" t="s">
        <v>101</v>
      </c>
      <c r="F6411" t="s">
        <v>63</v>
      </c>
      <c r="G6411" t="s">
        <v>43</v>
      </c>
      <c r="H6411" t="s">
        <v>44395</v>
      </c>
      <c r="I6411" t="s">
        <v>44396</v>
      </c>
      <c r="J6411" t="s">
        <v>44397</v>
      </c>
      <c r="K6411">
        <v>165</v>
      </c>
      <c r="N6411" t="s">
        <v>31</v>
      </c>
      <c r="O6411" t="s">
        <v>201</v>
      </c>
      <c r="R6411" t="s">
        <v>903</v>
      </c>
      <c r="S6411" t="s">
        <v>44398</v>
      </c>
      <c r="T6411" t="s">
        <v>18062</v>
      </c>
      <c r="W6411" t="s">
        <v>43228</v>
      </c>
      <c r="X6411" t="s">
        <v>38</v>
      </c>
    </row>
    <row r="6412" spans="1:24" x14ac:dyDescent="0.3">
      <c r="A6412">
        <v>976239</v>
      </c>
      <c r="B6412" t="s">
        <v>44399</v>
      </c>
      <c r="C6412" t="s">
        <v>44400</v>
      </c>
      <c r="D6412" t="s">
        <v>44401</v>
      </c>
      <c r="F6412" t="s">
        <v>165</v>
      </c>
      <c r="G6412" t="s">
        <v>27</v>
      </c>
      <c r="H6412" t="s">
        <v>44402</v>
      </c>
      <c r="I6412" t="s">
        <v>44403</v>
      </c>
      <c r="J6412" t="s">
        <v>44404</v>
      </c>
      <c r="K6412">
        <v>164</v>
      </c>
      <c r="N6412" t="s">
        <v>31</v>
      </c>
      <c r="O6412" t="s">
        <v>47</v>
      </c>
      <c r="Q6412" t="s">
        <v>33</v>
      </c>
      <c r="R6412" t="s">
        <v>34</v>
      </c>
      <c r="S6412" t="s">
        <v>44405</v>
      </c>
      <c r="W6412" t="s">
        <v>8403</v>
      </c>
      <c r="X6412" t="s">
        <v>38</v>
      </c>
    </row>
    <row r="6413" spans="1:24" x14ac:dyDescent="0.3">
      <c r="A6413">
        <v>976240</v>
      </c>
      <c r="B6413">
        <v>34212</v>
      </c>
      <c r="C6413" t="s">
        <v>18185</v>
      </c>
      <c r="D6413" t="s">
        <v>18186</v>
      </c>
      <c r="E6413" t="s">
        <v>195</v>
      </c>
      <c r="F6413" t="s">
        <v>2210</v>
      </c>
      <c r="G6413" t="s">
        <v>27</v>
      </c>
      <c r="H6413" t="s">
        <v>44406</v>
      </c>
      <c r="I6413" t="s">
        <v>44407</v>
      </c>
      <c r="J6413" t="s">
        <v>44408</v>
      </c>
      <c r="K6413">
        <v>25</v>
      </c>
      <c r="N6413" t="s">
        <v>31</v>
      </c>
      <c r="O6413" t="s">
        <v>201</v>
      </c>
      <c r="Q6413" t="s">
        <v>33</v>
      </c>
      <c r="R6413" t="s">
        <v>34</v>
      </c>
      <c r="S6413" t="s">
        <v>18190</v>
      </c>
      <c r="W6413" t="s">
        <v>40540</v>
      </c>
      <c r="X6413" t="s">
        <v>60</v>
      </c>
    </row>
    <row r="6414" spans="1:24" x14ac:dyDescent="0.3">
      <c r="A6414">
        <v>976241</v>
      </c>
      <c r="B6414" t="s">
        <v>44409</v>
      </c>
      <c r="C6414" t="s">
        <v>44410</v>
      </c>
      <c r="D6414" t="s">
        <v>44411</v>
      </c>
      <c r="F6414" t="s">
        <v>356</v>
      </c>
      <c r="G6414" t="s">
        <v>27</v>
      </c>
      <c r="H6414" t="s">
        <v>44412</v>
      </c>
      <c r="J6414" t="s">
        <v>44413</v>
      </c>
      <c r="N6414" t="s">
        <v>31</v>
      </c>
      <c r="R6414" t="s">
        <v>78</v>
      </c>
      <c r="S6414" t="s">
        <v>44414</v>
      </c>
      <c r="T6414" t="s">
        <v>6824</v>
      </c>
      <c r="W6414" t="s">
        <v>1839</v>
      </c>
      <c r="X6414" t="s">
        <v>38</v>
      </c>
    </row>
    <row r="6415" spans="1:24" x14ac:dyDescent="0.3">
      <c r="A6415">
        <v>976242</v>
      </c>
      <c r="B6415">
        <v>207999</v>
      </c>
      <c r="C6415" t="s">
        <v>44415</v>
      </c>
      <c r="D6415" t="s">
        <v>44416</v>
      </c>
      <c r="F6415" t="s">
        <v>1350</v>
      </c>
      <c r="G6415" t="s">
        <v>43</v>
      </c>
      <c r="H6415" t="s">
        <v>44417</v>
      </c>
      <c r="J6415" t="s">
        <v>44418</v>
      </c>
      <c r="N6415" t="s">
        <v>31</v>
      </c>
      <c r="R6415" t="s">
        <v>78</v>
      </c>
      <c r="S6415" t="s">
        <v>44419</v>
      </c>
      <c r="T6415" t="s">
        <v>9182</v>
      </c>
      <c r="W6415" t="s">
        <v>44420</v>
      </c>
      <c r="X6415" t="s">
        <v>38</v>
      </c>
    </row>
    <row r="6416" spans="1:24" x14ac:dyDescent="0.3">
      <c r="A6416">
        <v>976243</v>
      </c>
      <c r="B6416">
        <v>249066</v>
      </c>
      <c r="C6416" t="s">
        <v>44421</v>
      </c>
      <c r="D6416" t="s">
        <v>44422</v>
      </c>
      <c r="E6416" t="s">
        <v>140</v>
      </c>
      <c r="F6416" t="s">
        <v>356</v>
      </c>
      <c r="G6416" t="s">
        <v>43</v>
      </c>
      <c r="H6416" t="s">
        <v>44423</v>
      </c>
      <c r="I6416" t="s">
        <v>44424</v>
      </c>
      <c r="J6416" t="s">
        <v>44425</v>
      </c>
      <c r="K6416">
        <v>20</v>
      </c>
      <c r="M6416" t="s">
        <v>44426</v>
      </c>
      <c r="N6416" t="s">
        <v>31</v>
      </c>
      <c r="O6416" t="s">
        <v>201</v>
      </c>
      <c r="Q6416" t="s">
        <v>33</v>
      </c>
      <c r="R6416" t="s">
        <v>34</v>
      </c>
      <c r="S6416" t="s">
        <v>44427</v>
      </c>
      <c r="T6416" t="s">
        <v>4568</v>
      </c>
      <c r="W6416" t="s">
        <v>44428</v>
      </c>
      <c r="X6416" t="s">
        <v>38</v>
      </c>
    </row>
    <row r="6417" spans="1:24" x14ac:dyDescent="0.3">
      <c r="A6417">
        <v>976244</v>
      </c>
      <c r="B6417" t="s">
        <v>44429</v>
      </c>
      <c r="C6417" t="s">
        <v>44430</v>
      </c>
      <c r="D6417" t="s">
        <v>44431</v>
      </c>
      <c r="F6417" t="s">
        <v>979</v>
      </c>
      <c r="G6417" t="s">
        <v>27</v>
      </c>
      <c r="H6417" t="s">
        <v>44432</v>
      </c>
      <c r="I6417" t="s">
        <v>44433</v>
      </c>
      <c r="J6417" t="s">
        <v>44434</v>
      </c>
      <c r="K6417">
        <v>20</v>
      </c>
      <c r="L6417" t="s">
        <v>398</v>
      </c>
      <c r="N6417" t="s">
        <v>31</v>
      </c>
      <c r="O6417" t="s">
        <v>1557</v>
      </c>
      <c r="Q6417" t="s">
        <v>33</v>
      </c>
      <c r="R6417" t="s">
        <v>34</v>
      </c>
      <c r="S6417" t="s">
        <v>44435</v>
      </c>
      <c r="W6417" t="s">
        <v>20635</v>
      </c>
      <c r="X6417" t="s">
        <v>60</v>
      </c>
    </row>
    <row r="6418" spans="1:24" x14ac:dyDescent="0.3">
      <c r="A6418">
        <v>976246</v>
      </c>
      <c r="B6418" t="s">
        <v>42476</v>
      </c>
      <c r="C6418" t="s">
        <v>42477</v>
      </c>
      <c r="D6418" t="s">
        <v>42478</v>
      </c>
      <c r="E6418" t="s">
        <v>195</v>
      </c>
      <c r="F6418" t="s">
        <v>2210</v>
      </c>
      <c r="G6418" t="s">
        <v>27</v>
      </c>
      <c r="H6418" t="s">
        <v>44436</v>
      </c>
      <c r="I6418" t="s">
        <v>44437</v>
      </c>
      <c r="J6418" t="s">
        <v>44438</v>
      </c>
      <c r="K6418">
        <v>162</v>
      </c>
      <c r="N6418" t="s">
        <v>31</v>
      </c>
      <c r="O6418" t="s">
        <v>1557</v>
      </c>
      <c r="Q6418" t="s">
        <v>33</v>
      </c>
      <c r="R6418" t="s">
        <v>34</v>
      </c>
      <c r="S6418" t="s">
        <v>42483</v>
      </c>
      <c r="W6418" t="s">
        <v>44439</v>
      </c>
      <c r="X6418" t="s">
        <v>38</v>
      </c>
    </row>
    <row r="6419" spans="1:24" x14ac:dyDescent="0.3">
      <c r="A6419">
        <v>976247</v>
      </c>
      <c r="B6419" t="s">
        <v>35784</v>
      </c>
      <c r="C6419" t="s">
        <v>35785</v>
      </c>
      <c r="D6419" t="s">
        <v>35786</v>
      </c>
      <c r="F6419" t="s">
        <v>42</v>
      </c>
      <c r="G6419" t="s">
        <v>43</v>
      </c>
      <c r="H6419" t="s">
        <v>44440</v>
      </c>
      <c r="I6419" t="s">
        <v>44441</v>
      </c>
      <c r="J6419" t="s">
        <v>44442</v>
      </c>
      <c r="K6419">
        <v>12</v>
      </c>
      <c r="M6419" t="s">
        <v>44443</v>
      </c>
      <c r="N6419" t="s">
        <v>31</v>
      </c>
      <c r="O6419" t="s">
        <v>170</v>
      </c>
      <c r="Q6419" t="s">
        <v>119</v>
      </c>
      <c r="R6419" t="s">
        <v>120</v>
      </c>
      <c r="S6419" t="s">
        <v>35791</v>
      </c>
      <c r="W6419" t="s">
        <v>44444</v>
      </c>
      <c r="X6419" t="s">
        <v>60</v>
      </c>
    </row>
    <row r="6420" spans="1:24" x14ac:dyDescent="0.3">
      <c r="A6420">
        <v>976248</v>
      </c>
      <c r="B6420">
        <v>50423</v>
      </c>
      <c r="C6420" t="s">
        <v>44445</v>
      </c>
      <c r="D6420" t="s">
        <v>44446</v>
      </c>
      <c r="E6420" t="s">
        <v>195</v>
      </c>
      <c r="F6420" t="s">
        <v>2732</v>
      </c>
      <c r="G6420" t="s">
        <v>27</v>
      </c>
      <c r="H6420" t="s">
        <v>44447</v>
      </c>
      <c r="I6420" t="s">
        <v>44448</v>
      </c>
      <c r="J6420" t="s">
        <v>44449</v>
      </c>
      <c r="K6420">
        <v>100</v>
      </c>
      <c r="N6420" t="s">
        <v>31</v>
      </c>
      <c r="O6420" t="s">
        <v>47</v>
      </c>
      <c r="Q6420" t="s">
        <v>33</v>
      </c>
      <c r="R6420" t="s">
        <v>34</v>
      </c>
      <c r="S6420" t="s">
        <v>44450</v>
      </c>
      <c r="T6420" t="s">
        <v>1206</v>
      </c>
      <c r="W6420" t="s">
        <v>44451</v>
      </c>
      <c r="X6420" t="s">
        <v>38</v>
      </c>
    </row>
    <row r="6421" spans="1:24" x14ac:dyDescent="0.3">
      <c r="A6421">
        <v>976249</v>
      </c>
      <c r="B6421" t="s">
        <v>44452</v>
      </c>
      <c r="C6421" t="s">
        <v>44453</v>
      </c>
      <c r="D6421" t="s">
        <v>44454</v>
      </c>
      <c r="E6421" t="s">
        <v>195</v>
      </c>
      <c r="F6421" t="s">
        <v>630</v>
      </c>
      <c r="G6421" t="s">
        <v>43</v>
      </c>
      <c r="H6421" t="s">
        <v>44455</v>
      </c>
      <c r="I6421" t="s">
        <v>44456</v>
      </c>
      <c r="J6421" t="s">
        <v>44457</v>
      </c>
      <c r="K6421">
        <v>143</v>
      </c>
      <c r="N6421" t="s">
        <v>31</v>
      </c>
      <c r="O6421" t="s">
        <v>201</v>
      </c>
      <c r="Q6421" t="s">
        <v>33</v>
      </c>
      <c r="R6421" t="s">
        <v>34</v>
      </c>
      <c r="S6421" t="s">
        <v>44458</v>
      </c>
      <c r="W6421" t="s">
        <v>44459</v>
      </c>
      <c r="X6421" t="s">
        <v>38</v>
      </c>
    </row>
    <row r="6422" spans="1:24" x14ac:dyDescent="0.3">
      <c r="A6422">
        <v>976250</v>
      </c>
      <c r="B6422" t="s">
        <v>44460</v>
      </c>
      <c r="C6422" t="s">
        <v>44461</v>
      </c>
      <c r="D6422" t="s">
        <v>44462</v>
      </c>
      <c r="F6422" t="s">
        <v>847</v>
      </c>
      <c r="G6422" t="s">
        <v>43</v>
      </c>
      <c r="H6422" t="s">
        <v>44463</v>
      </c>
      <c r="I6422" t="s">
        <v>44464</v>
      </c>
      <c r="J6422" t="s">
        <v>44465</v>
      </c>
      <c r="K6422">
        <v>141</v>
      </c>
      <c r="L6422" t="s">
        <v>44466</v>
      </c>
      <c r="N6422" t="s">
        <v>31</v>
      </c>
      <c r="O6422" t="s">
        <v>32</v>
      </c>
      <c r="Q6422" t="s">
        <v>33</v>
      </c>
      <c r="R6422" t="s">
        <v>34</v>
      </c>
      <c r="S6422" t="s">
        <v>44467</v>
      </c>
      <c r="T6422" t="s">
        <v>5970</v>
      </c>
      <c r="W6422" t="s">
        <v>44468</v>
      </c>
      <c r="X6422" t="s">
        <v>38</v>
      </c>
    </row>
    <row r="6423" spans="1:24" x14ac:dyDescent="0.3">
      <c r="A6423">
        <v>976251</v>
      </c>
      <c r="B6423">
        <v>62906</v>
      </c>
      <c r="C6423" t="s">
        <v>44469</v>
      </c>
      <c r="D6423" t="s">
        <v>44470</v>
      </c>
      <c r="E6423" t="s">
        <v>195</v>
      </c>
      <c r="F6423" t="s">
        <v>302</v>
      </c>
      <c r="G6423" t="s">
        <v>27</v>
      </c>
      <c r="H6423" t="s">
        <v>44471</v>
      </c>
      <c r="I6423" t="s">
        <v>44472</v>
      </c>
      <c r="J6423" t="s">
        <v>44473</v>
      </c>
      <c r="K6423">
        <v>154</v>
      </c>
      <c r="L6423" t="s">
        <v>44474</v>
      </c>
      <c r="N6423" t="s">
        <v>31</v>
      </c>
      <c r="O6423" t="s">
        <v>32</v>
      </c>
      <c r="Q6423" t="s">
        <v>33</v>
      </c>
      <c r="R6423" t="s">
        <v>34</v>
      </c>
      <c r="S6423" t="s">
        <v>44475</v>
      </c>
      <c r="W6423" t="s">
        <v>44476</v>
      </c>
      <c r="X6423" t="s">
        <v>38</v>
      </c>
    </row>
    <row r="6424" spans="1:24" x14ac:dyDescent="0.3">
      <c r="A6424">
        <v>976252</v>
      </c>
      <c r="B6424">
        <v>44942</v>
      </c>
      <c r="C6424" t="s">
        <v>44477</v>
      </c>
      <c r="D6424" t="s">
        <v>44478</v>
      </c>
      <c r="E6424" t="s">
        <v>195</v>
      </c>
      <c r="F6424" t="s">
        <v>1146</v>
      </c>
      <c r="G6424" t="s">
        <v>27</v>
      </c>
      <c r="H6424" t="s">
        <v>44479</v>
      </c>
      <c r="I6424" t="s">
        <v>44480</v>
      </c>
      <c r="J6424" t="s">
        <v>44481</v>
      </c>
      <c r="K6424">
        <v>154</v>
      </c>
      <c r="N6424" t="s">
        <v>31</v>
      </c>
      <c r="O6424" t="s">
        <v>201</v>
      </c>
      <c r="Q6424" t="s">
        <v>33</v>
      </c>
      <c r="R6424" t="s">
        <v>34</v>
      </c>
      <c r="S6424" t="s">
        <v>44482</v>
      </c>
      <c r="T6424" t="s">
        <v>44483</v>
      </c>
      <c r="W6424" t="s">
        <v>44484</v>
      </c>
      <c r="X6424" t="s">
        <v>38</v>
      </c>
    </row>
    <row r="6425" spans="1:24" x14ac:dyDescent="0.3">
      <c r="A6425">
        <v>976253</v>
      </c>
      <c r="B6425">
        <v>160185</v>
      </c>
      <c r="C6425" t="s">
        <v>44485</v>
      </c>
      <c r="D6425" t="s">
        <v>44486</v>
      </c>
      <c r="E6425" t="s">
        <v>195</v>
      </c>
      <c r="F6425" t="s">
        <v>2210</v>
      </c>
      <c r="G6425" t="s">
        <v>27</v>
      </c>
      <c r="H6425" t="s">
        <v>44487</v>
      </c>
      <c r="I6425" t="s">
        <v>44488</v>
      </c>
      <c r="J6425" t="s">
        <v>44489</v>
      </c>
      <c r="K6425">
        <v>152</v>
      </c>
      <c r="L6425" t="s">
        <v>5332</v>
      </c>
      <c r="N6425" t="s">
        <v>31</v>
      </c>
      <c r="O6425" t="s">
        <v>1557</v>
      </c>
      <c r="Q6425" t="s">
        <v>33</v>
      </c>
      <c r="R6425" t="s">
        <v>34</v>
      </c>
      <c r="S6425" t="s">
        <v>44490</v>
      </c>
      <c r="T6425" t="s">
        <v>2443</v>
      </c>
      <c r="W6425" t="s">
        <v>44491</v>
      </c>
      <c r="X6425" t="s">
        <v>38</v>
      </c>
    </row>
    <row r="6426" spans="1:24" x14ac:dyDescent="0.3">
      <c r="A6426">
        <v>976255</v>
      </c>
      <c r="B6426" t="s">
        <v>44492</v>
      </c>
      <c r="C6426" t="s">
        <v>44493</v>
      </c>
      <c r="D6426" t="s">
        <v>44494</v>
      </c>
      <c r="F6426" t="s">
        <v>1001</v>
      </c>
      <c r="G6426" t="s">
        <v>27</v>
      </c>
      <c r="H6426" t="s">
        <v>44495</v>
      </c>
      <c r="I6426" t="s">
        <v>44496</v>
      </c>
      <c r="J6426" t="s">
        <v>44497</v>
      </c>
      <c r="K6426">
        <v>158</v>
      </c>
      <c r="L6426" t="s">
        <v>3725</v>
      </c>
      <c r="N6426" t="s">
        <v>31</v>
      </c>
      <c r="O6426" t="s">
        <v>32</v>
      </c>
      <c r="Q6426" t="s">
        <v>33</v>
      </c>
      <c r="R6426" t="s">
        <v>34</v>
      </c>
      <c r="S6426" t="s">
        <v>44498</v>
      </c>
      <c r="T6426" t="s">
        <v>11563</v>
      </c>
      <c r="W6426" t="s">
        <v>20563</v>
      </c>
      <c r="X6426" t="s">
        <v>38</v>
      </c>
    </row>
    <row r="6427" spans="1:24" x14ac:dyDescent="0.3">
      <c r="A6427">
        <v>976258</v>
      </c>
      <c r="B6427" t="s">
        <v>44499</v>
      </c>
      <c r="C6427" t="s">
        <v>44500</v>
      </c>
      <c r="D6427" t="s">
        <v>44501</v>
      </c>
      <c r="F6427" t="s">
        <v>356</v>
      </c>
      <c r="G6427" t="s">
        <v>27</v>
      </c>
      <c r="H6427" t="s">
        <v>44502</v>
      </c>
      <c r="I6427" t="s">
        <v>44503</v>
      </c>
      <c r="J6427" t="s">
        <v>44504</v>
      </c>
      <c r="K6427">
        <v>48</v>
      </c>
      <c r="M6427" t="s">
        <v>44505</v>
      </c>
      <c r="N6427" t="s">
        <v>31</v>
      </c>
      <c r="O6427" t="s">
        <v>170</v>
      </c>
      <c r="Q6427" t="s">
        <v>33</v>
      </c>
      <c r="R6427" t="s">
        <v>34</v>
      </c>
      <c r="S6427" t="s">
        <v>44506</v>
      </c>
      <c r="T6427" t="s">
        <v>9863</v>
      </c>
      <c r="W6427" t="s">
        <v>44507</v>
      </c>
      <c r="X6427" t="s">
        <v>38</v>
      </c>
    </row>
    <row r="6428" spans="1:24" x14ac:dyDescent="0.3">
      <c r="A6428">
        <v>976257</v>
      </c>
      <c r="B6428">
        <v>191041</v>
      </c>
      <c r="C6428" t="s">
        <v>44321</v>
      </c>
      <c r="D6428" t="s">
        <v>44322</v>
      </c>
      <c r="F6428" t="s">
        <v>485</v>
      </c>
      <c r="G6428" t="s">
        <v>43</v>
      </c>
      <c r="H6428" t="s">
        <v>44508</v>
      </c>
      <c r="I6428" t="s">
        <v>44509</v>
      </c>
      <c r="J6428" t="s">
        <v>44510</v>
      </c>
      <c r="K6428">
        <v>7</v>
      </c>
      <c r="L6428" t="s">
        <v>44511</v>
      </c>
      <c r="N6428" t="s">
        <v>31</v>
      </c>
      <c r="O6428" t="s">
        <v>32</v>
      </c>
      <c r="Q6428" t="s">
        <v>33</v>
      </c>
      <c r="R6428" t="s">
        <v>34</v>
      </c>
      <c r="S6428" t="s">
        <v>44325</v>
      </c>
      <c r="T6428" t="s">
        <v>44326</v>
      </c>
      <c r="W6428" t="s">
        <v>44511</v>
      </c>
    </row>
    <row r="6429" spans="1:24" x14ac:dyDescent="0.3">
      <c r="A6429">
        <v>976260</v>
      </c>
      <c r="B6429">
        <v>23171</v>
      </c>
      <c r="C6429" t="s">
        <v>44512</v>
      </c>
      <c r="D6429" t="s">
        <v>44513</v>
      </c>
      <c r="E6429" t="s">
        <v>195</v>
      </c>
      <c r="F6429" t="s">
        <v>365</v>
      </c>
      <c r="G6429" t="s">
        <v>27</v>
      </c>
      <c r="H6429" t="s">
        <v>44514</v>
      </c>
      <c r="I6429" t="s">
        <v>44515</v>
      </c>
      <c r="J6429" t="s">
        <v>44516</v>
      </c>
      <c r="K6429">
        <v>140</v>
      </c>
      <c r="M6429" t="s">
        <v>44517</v>
      </c>
      <c r="N6429" t="s">
        <v>31</v>
      </c>
      <c r="O6429" t="s">
        <v>1557</v>
      </c>
      <c r="Q6429" t="s">
        <v>33</v>
      </c>
      <c r="R6429" t="s">
        <v>34</v>
      </c>
      <c r="S6429" t="s">
        <v>44518</v>
      </c>
      <c r="W6429" t="s">
        <v>44519</v>
      </c>
      <c r="X6429" t="s">
        <v>38</v>
      </c>
    </row>
    <row r="6430" spans="1:24" x14ac:dyDescent="0.3">
      <c r="A6430">
        <v>976261</v>
      </c>
      <c r="B6430" t="s">
        <v>44520</v>
      </c>
      <c r="C6430" t="s">
        <v>44521</v>
      </c>
      <c r="D6430" t="s">
        <v>44522</v>
      </c>
      <c r="E6430" t="s">
        <v>44523</v>
      </c>
      <c r="F6430" t="s">
        <v>463</v>
      </c>
      <c r="G6430" t="s">
        <v>27</v>
      </c>
      <c r="H6430" t="s">
        <v>44524</v>
      </c>
      <c r="J6430" t="s">
        <v>44525</v>
      </c>
      <c r="N6430" t="s">
        <v>31</v>
      </c>
      <c r="R6430" t="s">
        <v>78</v>
      </c>
      <c r="S6430" t="s">
        <v>44526</v>
      </c>
      <c r="T6430" t="s">
        <v>44527</v>
      </c>
      <c r="W6430" t="s">
        <v>44528</v>
      </c>
    </row>
    <row r="6431" spans="1:24" x14ac:dyDescent="0.3">
      <c r="A6431">
        <v>976263</v>
      </c>
      <c r="B6431">
        <v>263380</v>
      </c>
      <c r="C6431" t="s">
        <v>44529</v>
      </c>
      <c r="D6431" t="s">
        <v>44530</v>
      </c>
      <c r="E6431" t="s">
        <v>101</v>
      </c>
      <c r="F6431" t="s">
        <v>1833</v>
      </c>
      <c r="G6431" t="s">
        <v>43</v>
      </c>
      <c r="H6431" t="s">
        <v>44531</v>
      </c>
      <c r="I6431" t="s">
        <v>44532</v>
      </c>
      <c r="J6431" t="s">
        <v>44533</v>
      </c>
      <c r="K6431">
        <v>141</v>
      </c>
      <c r="L6431" t="s">
        <v>44534</v>
      </c>
      <c r="N6431" t="s">
        <v>31</v>
      </c>
      <c r="O6431" t="s">
        <v>32</v>
      </c>
      <c r="Q6431" t="s">
        <v>33</v>
      </c>
      <c r="R6431" t="s">
        <v>34</v>
      </c>
      <c r="S6431" t="s">
        <v>44535</v>
      </c>
      <c r="W6431" t="s">
        <v>44536</v>
      </c>
      <c r="X6431" t="s">
        <v>38</v>
      </c>
    </row>
    <row r="6432" spans="1:24" x14ac:dyDescent="0.3">
      <c r="A6432">
        <v>976265</v>
      </c>
      <c r="B6432" t="s">
        <v>44537</v>
      </c>
      <c r="C6432" t="s">
        <v>44538</v>
      </c>
      <c r="D6432" t="s">
        <v>44539</v>
      </c>
      <c r="F6432" t="s">
        <v>209</v>
      </c>
      <c r="G6432" t="s">
        <v>27</v>
      </c>
      <c r="H6432" t="s">
        <v>44540</v>
      </c>
      <c r="I6432" t="s">
        <v>44541</v>
      </c>
      <c r="J6432" t="s">
        <v>44542</v>
      </c>
      <c r="K6432">
        <v>34</v>
      </c>
      <c r="L6432" t="s">
        <v>6006</v>
      </c>
      <c r="N6432" t="s">
        <v>31</v>
      </c>
      <c r="O6432" t="s">
        <v>332</v>
      </c>
      <c r="Q6432" t="s">
        <v>33</v>
      </c>
      <c r="R6432" t="s">
        <v>34</v>
      </c>
      <c r="S6432" t="s">
        <v>44543</v>
      </c>
      <c r="T6432" t="s">
        <v>36</v>
      </c>
      <c r="W6432" t="s">
        <v>44544</v>
      </c>
      <c r="X6432" t="s">
        <v>60</v>
      </c>
    </row>
    <row r="6433" spans="1:24" x14ac:dyDescent="0.3">
      <c r="A6433">
        <v>976266</v>
      </c>
      <c r="B6433" t="s">
        <v>44545</v>
      </c>
      <c r="C6433" t="s">
        <v>44546</v>
      </c>
      <c r="D6433" t="s">
        <v>44547</v>
      </c>
      <c r="F6433" t="s">
        <v>650</v>
      </c>
      <c r="G6433" t="s">
        <v>27</v>
      </c>
      <c r="H6433" t="s">
        <v>44548</v>
      </c>
      <c r="J6433" t="s">
        <v>44549</v>
      </c>
      <c r="N6433" t="s">
        <v>31</v>
      </c>
      <c r="R6433" t="s">
        <v>78</v>
      </c>
      <c r="S6433" t="s">
        <v>44550</v>
      </c>
      <c r="T6433" t="s">
        <v>36</v>
      </c>
      <c r="W6433" t="s">
        <v>44551</v>
      </c>
      <c r="X6433" t="s">
        <v>38</v>
      </c>
    </row>
    <row r="6434" spans="1:24" x14ac:dyDescent="0.3">
      <c r="A6434">
        <v>976269</v>
      </c>
      <c r="B6434" t="s">
        <v>44552</v>
      </c>
      <c r="C6434" t="s">
        <v>44553</v>
      </c>
      <c r="D6434" t="s">
        <v>44554</v>
      </c>
      <c r="F6434" t="s">
        <v>320</v>
      </c>
      <c r="G6434" t="s">
        <v>43</v>
      </c>
      <c r="H6434" t="s">
        <v>44555</v>
      </c>
      <c r="I6434" t="s">
        <v>44556</v>
      </c>
      <c r="J6434" t="s">
        <v>44557</v>
      </c>
      <c r="K6434">
        <v>138</v>
      </c>
      <c r="N6434" t="s">
        <v>31</v>
      </c>
      <c r="O6434" t="s">
        <v>1557</v>
      </c>
      <c r="Q6434" t="s">
        <v>33</v>
      </c>
      <c r="R6434" t="s">
        <v>34</v>
      </c>
      <c r="S6434" t="s">
        <v>44558</v>
      </c>
      <c r="T6434" t="s">
        <v>1578</v>
      </c>
      <c r="W6434" t="s">
        <v>44559</v>
      </c>
      <c r="X6434" t="s">
        <v>38</v>
      </c>
    </row>
    <row r="6435" spans="1:24" x14ac:dyDescent="0.3">
      <c r="A6435">
        <v>976270</v>
      </c>
      <c r="B6435">
        <v>154138</v>
      </c>
      <c r="C6435" t="s">
        <v>44560</v>
      </c>
      <c r="D6435" t="s">
        <v>44561</v>
      </c>
      <c r="F6435" t="s">
        <v>1350</v>
      </c>
      <c r="G6435" t="s">
        <v>27</v>
      </c>
      <c r="H6435" t="s">
        <v>44562</v>
      </c>
      <c r="I6435" t="s">
        <v>44563</v>
      </c>
      <c r="J6435" t="s">
        <v>44564</v>
      </c>
      <c r="K6435">
        <v>132</v>
      </c>
      <c r="L6435" t="s">
        <v>3725</v>
      </c>
      <c r="N6435" t="s">
        <v>31</v>
      </c>
      <c r="O6435" t="s">
        <v>32</v>
      </c>
      <c r="Q6435" t="s">
        <v>33</v>
      </c>
      <c r="R6435" t="s">
        <v>34</v>
      </c>
      <c r="S6435" t="s">
        <v>44565</v>
      </c>
      <c r="T6435" t="s">
        <v>15256</v>
      </c>
      <c r="W6435" t="s">
        <v>3725</v>
      </c>
      <c r="X6435" t="s">
        <v>38</v>
      </c>
    </row>
    <row r="6436" spans="1:24" x14ac:dyDescent="0.3">
      <c r="A6436">
        <v>976271</v>
      </c>
      <c r="B6436" t="s">
        <v>44566</v>
      </c>
      <c r="C6436" t="s">
        <v>44567</v>
      </c>
      <c r="D6436" t="s">
        <v>44568</v>
      </c>
      <c r="F6436" t="s">
        <v>603</v>
      </c>
      <c r="G6436" t="s">
        <v>43</v>
      </c>
      <c r="H6436" t="s">
        <v>44562</v>
      </c>
      <c r="I6436" t="s">
        <v>44562</v>
      </c>
      <c r="J6436" t="s">
        <v>44569</v>
      </c>
      <c r="K6436">
        <v>0</v>
      </c>
      <c r="L6436" t="s">
        <v>44570</v>
      </c>
      <c r="N6436" t="s">
        <v>31</v>
      </c>
      <c r="O6436" t="s">
        <v>146</v>
      </c>
      <c r="Q6436" t="s">
        <v>33</v>
      </c>
      <c r="R6436" t="s">
        <v>34</v>
      </c>
      <c r="S6436" t="s">
        <v>44571</v>
      </c>
      <c r="W6436" t="s">
        <v>9531</v>
      </c>
    </row>
    <row r="6437" spans="1:24" x14ac:dyDescent="0.3">
      <c r="A6437">
        <v>976272</v>
      </c>
      <c r="B6437" t="s">
        <v>44572</v>
      </c>
      <c r="C6437" t="s">
        <v>44573</v>
      </c>
      <c r="D6437" t="s">
        <v>44574</v>
      </c>
      <c r="F6437" t="s">
        <v>219</v>
      </c>
      <c r="G6437" t="s">
        <v>43</v>
      </c>
      <c r="H6437" t="s">
        <v>44575</v>
      </c>
      <c r="I6437" t="s">
        <v>44576</v>
      </c>
      <c r="J6437" t="s">
        <v>44577</v>
      </c>
      <c r="K6437">
        <v>38</v>
      </c>
      <c r="L6437" t="s">
        <v>44505</v>
      </c>
      <c r="N6437" t="s">
        <v>31</v>
      </c>
      <c r="O6437" t="s">
        <v>170</v>
      </c>
      <c r="Q6437" t="s">
        <v>33</v>
      </c>
      <c r="R6437" t="s">
        <v>34</v>
      </c>
      <c r="S6437" t="s">
        <v>44578</v>
      </c>
      <c r="W6437" t="s">
        <v>44579</v>
      </c>
      <c r="X6437" t="s">
        <v>60</v>
      </c>
    </row>
    <row r="6438" spans="1:24" x14ac:dyDescent="0.3">
      <c r="A6438">
        <v>976274</v>
      </c>
      <c r="B6438" t="s">
        <v>44580</v>
      </c>
      <c r="C6438" t="s">
        <v>44581</v>
      </c>
      <c r="D6438" t="s">
        <v>44582</v>
      </c>
      <c r="F6438" t="s">
        <v>53</v>
      </c>
      <c r="G6438" t="s">
        <v>43</v>
      </c>
      <c r="H6438" t="s">
        <v>44583</v>
      </c>
      <c r="J6438" t="s">
        <v>44584</v>
      </c>
      <c r="N6438" t="s">
        <v>31</v>
      </c>
      <c r="R6438" t="s">
        <v>78</v>
      </c>
      <c r="S6438" t="s">
        <v>44585</v>
      </c>
      <c r="W6438" t="s">
        <v>4577</v>
      </c>
      <c r="X6438" t="s">
        <v>38</v>
      </c>
    </row>
    <row r="6439" spans="1:24" x14ac:dyDescent="0.3">
      <c r="A6439">
        <v>976277</v>
      </c>
      <c r="B6439">
        <v>306686</v>
      </c>
      <c r="C6439" t="s">
        <v>44586</v>
      </c>
      <c r="D6439" t="s">
        <v>44587</v>
      </c>
      <c r="F6439" t="s">
        <v>1911</v>
      </c>
      <c r="G6439" t="s">
        <v>27</v>
      </c>
      <c r="H6439" t="s">
        <v>44588</v>
      </c>
      <c r="I6439" t="s">
        <v>44589</v>
      </c>
      <c r="J6439" t="s">
        <v>44590</v>
      </c>
      <c r="K6439">
        <v>26</v>
      </c>
      <c r="M6439" t="s">
        <v>44591</v>
      </c>
      <c r="N6439" t="s">
        <v>31</v>
      </c>
      <c r="O6439" t="s">
        <v>170</v>
      </c>
      <c r="Q6439" t="s">
        <v>119</v>
      </c>
      <c r="R6439" t="s">
        <v>120</v>
      </c>
      <c r="S6439" t="s">
        <v>44592</v>
      </c>
      <c r="T6439" t="s">
        <v>44593</v>
      </c>
      <c r="W6439" t="s">
        <v>44594</v>
      </c>
      <c r="X6439" t="s">
        <v>60</v>
      </c>
    </row>
    <row r="6440" spans="1:24" x14ac:dyDescent="0.3">
      <c r="A6440">
        <v>976278</v>
      </c>
      <c r="B6440" t="s">
        <v>44595</v>
      </c>
      <c r="C6440" t="s">
        <v>44596</v>
      </c>
      <c r="D6440" t="s">
        <v>44597</v>
      </c>
      <c r="E6440" t="s">
        <v>44598</v>
      </c>
      <c r="F6440" t="s">
        <v>258</v>
      </c>
      <c r="G6440" t="s">
        <v>43</v>
      </c>
      <c r="H6440" t="s">
        <v>44599</v>
      </c>
      <c r="I6440" t="s">
        <v>44600</v>
      </c>
      <c r="J6440" t="s">
        <v>44601</v>
      </c>
      <c r="K6440">
        <v>111</v>
      </c>
      <c r="L6440" t="s">
        <v>4274</v>
      </c>
      <c r="N6440" t="s">
        <v>31</v>
      </c>
      <c r="O6440" t="s">
        <v>3295</v>
      </c>
      <c r="R6440" t="s">
        <v>903</v>
      </c>
      <c r="S6440" t="s">
        <v>44602</v>
      </c>
      <c r="T6440" t="s">
        <v>745</v>
      </c>
      <c r="W6440" t="s">
        <v>4577</v>
      </c>
      <c r="X6440" t="s">
        <v>38</v>
      </c>
    </row>
    <row r="6441" spans="1:24" x14ac:dyDescent="0.3">
      <c r="A6441">
        <v>976279</v>
      </c>
      <c r="B6441">
        <v>287449</v>
      </c>
      <c r="C6441" t="s">
        <v>44603</v>
      </c>
      <c r="D6441" t="s">
        <v>44604</v>
      </c>
      <c r="F6441" t="s">
        <v>165</v>
      </c>
      <c r="G6441" t="s">
        <v>43</v>
      </c>
      <c r="H6441" t="s">
        <v>44605</v>
      </c>
      <c r="I6441" t="s">
        <v>44606</v>
      </c>
      <c r="J6441" t="s">
        <v>44607</v>
      </c>
      <c r="K6441">
        <v>117</v>
      </c>
      <c r="N6441" t="s">
        <v>31</v>
      </c>
      <c r="O6441" t="s">
        <v>1557</v>
      </c>
      <c r="Q6441" t="s">
        <v>119</v>
      </c>
      <c r="R6441" t="s">
        <v>120</v>
      </c>
      <c r="S6441" t="s">
        <v>44608</v>
      </c>
      <c r="T6441" t="s">
        <v>308</v>
      </c>
      <c r="W6441" t="s">
        <v>15704</v>
      </c>
      <c r="X6441" t="s">
        <v>38</v>
      </c>
    </row>
    <row r="6442" spans="1:24" x14ac:dyDescent="0.3">
      <c r="A6442">
        <v>976280</v>
      </c>
      <c r="B6442">
        <v>179212</v>
      </c>
      <c r="C6442" t="s">
        <v>37052</v>
      </c>
      <c r="D6442" t="s">
        <v>37053</v>
      </c>
      <c r="E6442" t="s">
        <v>195</v>
      </c>
      <c r="F6442" t="s">
        <v>196</v>
      </c>
      <c r="G6442" t="s">
        <v>27</v>
      </c>
      <c r="H6442" t="s">
        <v>44609</v>
      </c>
      <c r="I6442" t="s">
        <v>44610</v>
      </c>
      <c r="J6442" t="s">
        <v>44611</v>
      </c>
      <c r="K6442">
        <v>104</v>
      </c>
      <c r="N6442" t="s">
        <v>31</v>
      </c>
      <c r="O6442" t="s">
        <v>47</v>
      </c>
      <c r="Q6442" t="s">
        <v>119</v>
      </c>
      <c r="R6442" t="s">
        <v>120</v>
      </c>
      <c r="S6442" t="s">
        <v>37057</v>
      </c>
      <c r="T6442" t="s">
        <v>37058</v>
      </c>
      <c r="W6442" t="s">
        <v>44612</v>
      </c>
      <c r="X6442" t="s">
        <v>38</v>
      </c>
    </row>
    <row r="6443" spans="1:24" x14ac:dyDescent="0.3">
      <c r="A6443">
        <v>976284</v>
      </c>
      <c r="B6443">
        <v>311070</v>
      </c>
      <c r="C6443" t="s">
        <v>44613</v>
      </c>
      <c r="D6443" t="s">
        <v>44614</v>
      </c>
      <c r="F6443" t="s">
        <v>75</v>
      </c>
      <c r="G6443" t="s">
        <v>43</v>
      </c>
      <c r="H6443" t="s">
        <v>44615</v>
      </c>
      <c r="I6443" t="s">
        <v>44616</v>
      </c>
      <c r="J6443" t="s">
        <v>44617</v>
      </c>
      <c r="K6443">
        <v>23</v>
      </c>
      <c r="N6443" t="s">
        <v>31</v>
      </c>
      <c r="O6443" t="s">
        <v>201</v>
      </c>
      <c r="Q6443" t="s">
        <v>33</v>
      </c>
      <c r="R6443" t="s">
        <v>34</v>
      </c>
      <c r="S6443" t="s">
        <v>44618</v>
      </c>
      <c r="T6443" t="s">
        <v>530</v>
      </c>
      <c r="W6443" t="s">
        <v>44619</v>
      </c>
      <c r="X6443" t="s">
        <v>60</v>
      </c>
    </row>
    <row r="6444" spans="1:24" x14ac:dyDescent="0.3">
      <c r="A6444">
        <v>976285</v>
      </c>
      <c r="B6444" t="s">
        <v>19599</v>
      </c>
      <c r="C6444" t="s">
        <v>19600</v>
      </c>
      <c r="D6444" t="s">
        <v>19601</v>
      </c>
      <c r="E6444" t="s">
        <v>195</v>
      </c>
      <c r="F6444" t="s">
        <v>2244</v>
      </c>
      <c r="G6444" t="s">
        <v>27</v>
      </c>
      <c r="H6444" t="s">
        <v>44620</v>
      </c>
      <c r="I6444" t="s">
        <v>44621</v>
      </c>
      <c r="J6444" t="s">
        <v>44622</v>
      </c>
      <c r="K6444">
        <v>91</v>
      </c>
      <c r="L6444" t="s">
        <v>44623</v>
      </c>
      <c r="N6444" t="s">
        <v>31</v>
      </c>
      <c r="O6444" t="s">
        <v>170</v>
      </c>
      <c r="Q6444" t="s">
        <v>33</v>
      </c>
      <c r="R6444" t="s">
        <v>34</v>
      </c>
      <c r="S6444" t="s">
        <v>19605</v>
      </c>
      <c r="W6444" t="s">
        <v>44624</v>
      </c>
      <c r="X6444" t="s">
        <v>38</v>
      </c>
    </row>
    <row r="6445" spans="1:24" x14ac:dyDescent="0.3">
      <c r="A6445">
        <v>976287</v>
      </c>
      <c r="B6445" t="s">
        <v>44625</v>
      </c>
      <c r="C6445" t="s">
        <v>44626</v>
      </c>
      <c r="D6445" t="s">
        <v>44627</v>
      </c>
      <c r="E6445" t="s">
        <v>185</v>
      </c>
      <c r="F6445" t="s">
        <v>485</v>
      </c>
      <c r="G6445" t="s">
        <v>43</v>
      </c>
      <c r="H6445" t="s">
        <v>44628</v>
      </c>
      <c r="J6445" t="s">
        <v>44629</v>
      </c>
      <c r="N6445" t="s">
        <v>31</v>
      </c>
      <c r="R6445" t="s">
        <v>78</v>
      </c>
      <c r="S6445" t="s">
        <v>29291</v>
      </c>
      <c r="W6445" t="s">
        <v>44630</v>
      </c>
    </row>
    <row r="6446" spans="1:24" x14ac:dyDescent="0.3">
      <c r="A6446">
        <v>976289</v>
      </c>
      <c r="B6446">
        <v>101607</v>
      </c>
      <c r="C6446" t="s">
        <v>22490</v>
      </c>
      <c r="D6446" t="s">
        <v>22491</v>
      </c>
      <c r="E6446" t="s">
        <v>195</v>
      </c>
      <c r="F6446" t="s">
        <v>1360</v>
      </c>
      <c r="G6446" t="s">
        <v>43</v>
      </c>
      <c r="H6446" t="s">
        <v>44631</v>
      </c>
      <c r="I6446" t="s">
        <v>44632</v>
      </c>
      <c r="J6446" t="s">
        <v>44633</v>
      </c>
      <c r="K6446">
        <v>67</v>
      </c>
      <c r="L6446" t="s">
        <v>576</v>
      </c>
      <c r="N6446" t="s">
        <v>31</v>
      </c>
      <c r="O6446" t="s">
        <v>3295</v>
      </c>
      <c r="Q6446" t="s">
        <v>33</v>
      </c>
      <c r="R6446" t="s">
        <v>34</v>
      </c>
      <c r="S6446" t="s">
        <v>22495</v>
      </c>
      <c r="W6446" t="s">
        <v>44634</v>
      </c>
      <c r="X6446" t="s">
        <v>38</v>
      </c>
    </row>
    <row r="6447" spans="1:24" x14ac:dyDescent="0.3">
      <c r="A6447">
        <v>976290</v>
      </c>
      <c r="B6447">
        <v>177276</v>
      </c>
      <c r="C6447" t="s">
        <v>44247</v>
      </c>
      <c r="D6447" t="s">
        <v>44248</v>
      </c>
      <c r="F6447" t="s">
        <v>356</v>
      </c>
      <c r="G6447" t="s">
        <v>27</v>
      </c>
      <c r="H6447" t="s">
        <v>44635</v>
      </c>
      <c r="I6447" t="s">
        <v>44636</v>
      </c>
      <c r="J6447" t="s">
        <v>44637</v>
      </c>
      <c r="K6447">
        <v>75</v>
      </c>
      <c r="L6447" t="s">
        <v>44638</v>
      </c>
      <c r="N6447" t="s">
        <v>31</v>
      </c>
      <c r="O6447" t="s">
        <v>3295</v>
      </c>
      <c r="Q6447" t="s">
        <v>33</v>
      </c>
      <c r="R6447" t="s">
        <v>34</v>
      </c>
      <c r="S6447" t="s">
        <v>44251</v>
      </c>
      <c r="W6447" t="s">
        <v>44639</v>
      </c>
      <c r="X6447" t="s">
        <v>38</v>
      </c>
    </row>
    <row r="6448" spans="1:24" x14ac:dyDescent="0.3">
      <c r="A6448">
        <v>976292</v>
      </c>
      <c r="B6448" t="s">
        <v>9913</v>
      </c>
      <c r="C6448" t="s">
        <v>9914</v>
      </c>
      <c r="D6448" t="s">
        <v>9915</v>
      </c>
      <c r="F6448" t="s">
        <v>1042</v>
      </c>
      <c r="G6448" t="s">
        <v>27</v>
      </c>
      <c r="H6448" t="s">
        <v>44640</v>
      </c>
      <c r="I6448" t="s">
        <v>44641</v>
      </c>
      <c r="J6448" t="s">
        <v>44642</v>
      </c>
      <c r="K6448">
        <v>112</v>
      </c>
      <c r="N6448" t="s">
        <v>31</v>
      </c>
      <c r="O6448" t="s">
        <v>32</v>
      </c>
      <c r="Q6448" t="s">
        <v>33</v>
      </c>
      <c r="R6448" t="s">
        <v>34</v>
      </c>
      <c r="S6448" t="s">
        <v>9919</v>
      </c>
      <c r="W6448" t="s">
        <v>44643</v>
      </c>
      <c r="X6448" t="s">
        <v>38</v>
      </c>
    </row>
    <row r="6449" spans="1:24" x14ac:dyDescent="0.3">
      <c r="A6449">
        <v>976293</v>
      </c>
      <c r="B6449" t="s">
        <v>7263</v>
      </c>
      <c r="C6449" t="s">
        <v>7264</v>
      </c>
      <c r="D6449" t="s">
        <v>7265</v>
      </c>
      <c r="F6449" t="s">
        <v>738</v>
      </c>
      <c r="G6449" t="s">
        <v>43</v>
      </c>
      <c r="H6449" t="s">
        <v>44644</v>
      </c>
      <c r="I6449" t="s">
        <v>44645</v>
      </c>
      <c r="J6449" t="s">
        <v>44646</v>
      </c>
      <c r="K6449">
        <v>106</v>
      </c>
      <c r="L6449" t="s">
        <v>44647</v>
      </c>
      <c r="N6449" t="s">
        <v>31</v>
      </c>
      <c r="O6449" t="s">
        <v>3295</v>
      </c>
      <c r="Q6449" t="s">
        <v>33</v>
      </c>
      <c r="R6449" t="s">
        <v>34</v>
      </c>
      <c r="S6449" t="s">
        <v>7269</v>
      </c>
      <c r="T6449" t="s">
        <v>7270</v>
      </c>
      <c r="W6449" t="s">
        <v>44648</v>
      </c>
      <c r="X6449" t="s">
        <v>38</v>
      </c>
    </row>
    <row r="6450" spans="1:24" x14ac:dyDescent="0.3">
      <c r="A6450">
        <v>976294</v>
      </c>
      <c r="B6450" t="s">
        <v>24588</v>
      </c>
      <c r="C6450" t="s">
        <v>24589</v>
      </c>
      <c r="D6450" t="s">
        <v>24590</v>
      </c>
      <c r="F6450" t="s">
        <v>165</v>
      </c>
      <c r="G6450" t="s">
        <v>27</v>
      </c>
      <c r="H6450" t="s">
        <v>44649</v>
      </c>
      <c r="J6450" t="s">
        <v>44650</v>
      </c>
      <c r="N6450" t="s">
        <v>31</v>
      </c>
      <c r="R6450" t="s">
        <v>78</v>
      </c>
      <c r="S6450" t="s">
        <v>24595</v>
      </c>
      <c r="W6450" t="s">
        <v>44651</v>
      </c>
      <c r="X6450" t="s">
        <v>38</v>
      </c>
    </row>
    <row r="6451" spans="1:24" x14ac:dyDescent="0.3">
      <c r="A6451">
        <v>976295</v>
      </c>
      <c r="B6451" t="s">
        <v>44652</v>
      </c>
      <c r="C6451" t="s">
        <v>44653</v>
      </c>
      <c r="D6451" t="s">
        <v>44654</v>
      </c>
      <c r="F6451" t="s">
        <v>270</v>
      </c>
      <c r="G6451" t="s">
        <v>27</v>
      </c>
      <c r="H6451" t="s">
        <v>44655</v>
      </c>
      <c r="I6451" t="s">
        <v>44656</v>
      </c>
      <c r="J6451" t="s">
        <v>44657</v>
      </c>
      <c r="K6451">
        <v>144</v>
      </c>
      <c r="L6451" t="s">
        <v>11350</v>
      </c>
      <c r="N6451" t="s">
        <v>31</v>
      </c>
      <c r="O6451" t="s">
        <v>3295</v>
      </c>
      <c r="Q6451" t="s">
        <v>119</v>
      </c>
      <c r="R6451" t="s">
        <v>120</v>
      </c>
      <c r="S6451" t="s">
        <v>44658</v>
      </c>
      <c r="T6451" t="s">
        <v>44659</v>
      </c>
      <c r="W6451" t="s">
        <v>44660</v>
      </c>
      <c r="X6451" t="s">
        <v>38</v>
      </c>
    </row>
    <row r="6452" spans="1:24" x14ac:dyDescent="0.3">
      <c r="A6452">
        <v>976296</v>
      </c>
      <c r="B6452" t="s">
        <v>44661</v>
      </c>
      <c r="C6452" t="s">
        <v>44662</v>
      </c>
      <c r="D6452" t="s">
        <v>44663</v>
      </c>
      <c r="E6452" t="s">
        <v>195</v>
      </c>
      <c r="F6452" t="s">
        <v>6221</v>
      </c>
      <c r="G6452" t="s">
        <v>27</v>
      </c>
      <c r="H6452" t="s">
        <v>44664</v>
      </c>
      <c r="I6452" t="s">
        <v>44664</v>
      </c>
      <c r="J6452" t="s">
        <v>44665</v>
      </c>
      <c r="K6452">
        <v>0</v>
      </c>
      <c r="N6452" t="s">
        <v>31</v>
      </c>
      <c r="O6452" t="s">
        <v>47</v>
      </c>
      <c r="Q6452" t="s">
        <v>33</v>
      </c>
      <c r="R6452" t="s">
        <v>34</v>
      </c>
      <c r="S6452" t="s">
        <v>44666</v>
      </c>
      <c r="W6452" t="s">
        <v>16654</v>
      </c>
    </row>
    <row r="6453" spans="1:24" x14ac:dyDescent="0.3">
      <c r="A6453">
        <v>976297</v>
      </c>
      <c r="B6453">
        <v>213698</v>
      </c>
      <c r="C6453" t="s">
        <v>44667</v>
      </c>
      <c r="D6453" t="s">
        <v>44668</v>
      </c>
      <c r="F6453" t="s">
        <v>630</v>
      </c>
      <c r="G6453" t="s">
        <v>43</v>
      </c>
      <c r="H6453" t="s">
        <v>44669</v>
      </c>
      <c r="I6453" t="s">
        <v>44670</v>
      </c>
      <c r="J6453" t="s">
        <v>44671</v>
      </c>
      <c r="K6453">
        <v>38</v>
      </c>
      <c r="M6453" t="s">
        <v>6006</v>
      </c>
      <c r="N6453" t="s">
        <v>31</v>
      </c>
      <c r="O6453" t="s">
        <v>3200</v>
      </c>
      <c r="R6453" t="s">
        <v>903</v>
      </c>
      <c r="S6453" t="s">
        <v>44672</v>
      </c>
      <c r="T6453" t="s">
        <v>36</v>
      </c>
      <c r="W6453" t="s">
        <v>44673</v>
      </c>
      <c r="X6453" t="s">
        <v>60</v>
      </c>
    </row>
    <row r="6454" spans="1:24" x14ac:dyDescent="0.3">
      <c r="A6454">
        <v>976298</v>
      </c>
      <c r="B6454" t="s">
        <v>44674</v>
      </c>
      <c r="C6454" t="s">
        <v>44675</v>
      </c>
      <c r="D6454" t="s">
        <v>44676</v>
      </c>
      <c r="F6454" t="s">
        <v>562</v>
      </c>
      <c r="G6454" t="s">
        <v>27</v>
      </c>
      <c r="H6454" t="s">
        <v>44677</v>
      </c>
      <c r="I6454" t="s">
        <v>44678</v>
      </c>
      <c r="J6454" t="s">
        <v>44679</v>
      </c>
      <c r="K6454">
        <v>173</v>
      </c>
      <c r="M6454" t="s">
        <v>3030</v>
      </c>
      <c r="N6454" t="s">
        <v>31</v>
      </c>
      <c r="O6454" t="s">
        <v>3200</v>
      </c>
      <c r="Q6454" t="s">
        <v>33</v>
      </c>
      <c r="R6454" t="s">
        <v>34</v>
      </c>
      <c r="S6454" t="s">
        <v>44680</v>
      </c>
      <c r="W6454" t="s">
        <v>44681</v>
      </c>
      <c r="X6454" t="s">
        <v>38</v>
      </c>
    </row>
    <row r="6455" spans="1:24" x14ac:dyDescent="0.3">
      <c r="A6455">
        <v>976300</v>
      </c>
      <c r="B6455" t="s">
        <v>44682</v>
      </c>
      <c r="C6455" t="s">
        <v>44683</v>
      </c>
      <c r="D6455" t="s">
        <v>44684</v>
      </c>
      <c r="E6455" t="s">
        <v>195</v>
      </c>
      <c r="F6455" t="s">
        <v>270</v>
      </c>
      <c r="G6455" t="s">
        <v>43</v>
      </c>
      <c r="H6455" t="s">
        <v>44685</v>
      </c>
      <c r="I6455" t="s">
        <v>44686</v>
      </c>
      <c r="J6455" t="s">
        <v>44687</v>
      </c>
      <c r="K6455">
        <v>161</v>
      </c>
      <c r="M6455" t="s">
        <v>4378</v>
      </c>
      <c r="N6455" t="s">
        <v>31</v>
      </c>
      <c r="O6455" t="s">
        <v>3200</v>
      </c>
      <c r="Q6455" t="s">
        <v>33</v>
      </c>
      <c r="R6455" t="s">
        <v>34</v>
      </c>
      <c r="S6455" t="s">
        <v>44688</v>
      </c>
      <c r="W6455" t="s">
        <v>44689</v>
      </c>
      <c r="X6455" t="s">
        <v>38</v>
      </c>
    </row>
    <row r="6456" spans="1:24" x14ac:dyDescent="0.3">
      <c r="A6456">
        <v>976301</v>
      </c>
      <c r="B6456" t="s">
        <v>44690</v>
      </c>
      <c r="C6456" t="s">
        <v>44691</v>
      </c>
      <c r="D6456" t="s">
        <v>44692</v>
      </c>
      <c r="E6456" t="s">
        <v>22168</v>
      </c>
      <c r="F6456" t="s">
        <v>92</v>
      </c>
      <c r="G6456" t="s">
        <v>27</v>
      </c>
      <c r="H6456" t="s">
        <v>44693</v>
      </c>
      <c r="J6456" t="s">
        <v>44694</v>
      </c>
      <c r="N6456" t="s">
        <v>31</v>
      </c>
      <c r="R6456" t="s">
        <v>78</v>
      </c>
      <c r="S6456" t="s">
        <v>44695</v>
      </c>
      <c r="T6456" t="s">
        <v>44696</v>
      </c>
      <c r="W6456" t="s">
        <v>44697</v>
      </c>
    </row>
    <row r="6457" spans="1:24" x14ac:dyDescent="0.3">
      <c r="A6457">
        <v>976302</v>
      </c>
      <c r="B6457">
        <v>235185</v>
      </c>
      <c r="C6457" t="s">
        <v>44698</v>
      </c>
      <c r="D6457" t="s">
        <v>44699</v>
      </c>
      <c r="E6457" t="s">
        <v>364</v>
      </c>
      <c r="F6457" t="s">
        <v>562</v>
      </c>
      <c r="G6457" t="s">
        <v>27</v>
      </c>
      <c r="H6457" t="s">
        <v>44700</v>
      </c>
      <c r="I6457" t="s">
        <v>44701</v>
      </c>
      <c r="J6457" t="s">
        <v>44702</v>
      </c>
      <c r="K6457">
        <v>167</v>
      </c>
      <c r="L6457" t="s">
        <v>28803</v>
      </c>
      <c r="N6457" t="s">
        <v>31</v>
      </c>
      <c r="O6457" t="s">
        <v>1557</v>
      </c>
      <c r="Q6457" t="s">
        <v>33</v>
      </c>
      <c r="R6457" t="s">
        <v>34</v>
      </c>
      <c r="S6457" t="s">
        <v>44703</v>
      </c>
      <c r="T6457" t="s">
        <v>13314</v>
      </c>
      <c r="W6457" t="s">
        <v>44704</v>
      </c>
      <c r="X6457" t="s">
        <v>38</v>
      </c>
    </row>
    <row r="6458" spans="1:24" x14ac:dyDescent="0.3">
      <c r="A6458">
        <v>976303</v>
      </c>
      <c r="B6458">
        <v>97249</v>
      </c>
      <c r="C6458" t="s">
        <v>44705</v>
      </c>
      <c r="D6458" t="s">
        <v>44706</v>
      </c>
      <c r="F6458" t="s">
        <v>584</v>
      </c>
      <c r="G6458" t="s">
        <v>27</v>
      </c>
      <c r="H6458" t="s">
        <v>44707</v>
      </c>
      <c r="J6458" t="s">
        <v>44708</v>
      </c>
      <c r="N6458" t="s">
        <v>31</v>
      </c>
      <c r="R6458" t="s">
        <v>78</v>
      </c>
      <c r="S6458" t="s">
        <v>44709</v>
      </c>
      <c r="T6458" t="s">
        <v>2463</v>
      </c>
      <c r="W6458" t="s">
        <v>44710</v>
      </c>
    </row>
    <row r="6459" spans="1:24" x14ac:dyDescent="0.3">
      <c r="A6459">
        <v>976304</v>
      </c>
      <c r="B6459">
        <v>180471</v>
      </c>
      <c r="C6459" t="s">
        <v>43201</v>
      </c>
      <c r="D6459" t="s">
        <v>43202</v>
      </c>
      <c r="F6459" t="s">
        <v>209</v>
      </c>
      <c r="G6459" t="s">
        <v>43</v>
      </c>
      <c r="H6459" t="s">
        <v>44711</v>
      </c>
      <c r="I6459" t="s">
        <v>44712</v>
      </c>
      <c r="J6459" t="s">
        <v>44713</v>
      </c>
      <c r="K6459">
        <v>21</v>
      </c>
      <c r="N6459" t="s">
        <v>31</v>
      </c>
      <c r="O6459" t="s">
        <v>47</v>
      </c>
      <c r="Q6459" t="s">
        <v>33</v>
      </c>
      <c r="R6459" t="s">
        <v>34</v>
      </c>
      <c r="S6459" t="s">
        <v>43205</v>
      </c>
      <c r="T6459" t="s">
        <v>43206</v>
      </c>
      <c r="W6459" t="s">
        <v>44714</v>
      </c>
      <c r="X6459" t="s">
        <v>60</v>
      </c>
    </row>
    <row r="6460" spans="1:24" x14ac:dyDescent="0.3">
      <c r="A6460">
        <v>976305</v>
      </c>
      <c r="B6460" t="s">
        <v>43092</v>
      </c>
      <c r="C6460" t="s">
        <v>43093</v>
      </c>
      <c r="D6460" t="s">
        <v>43094</v>
      </c>
      <c r="F6460" t="s">
        <v>320</v>
      </c>
      <c r="G6460" t="s">
        <v>27</v>
      </c>
      <c r="H6460" t="s">
        <v>44715</v>
      </c>
      <c r="I6460" t="s">
        <v>44716</v>
      </c>
      <c r="J6460" t="s">
        <v>44717</v>
      </c>
      <c r="K6460">
        <v>171</v>
      </c>
      <c r="L6460" t="s">
        <v>44718</v>
      </c>
      <c r="N6460" t="s">
        <v>31</v>
      </c>
      <c r="O6460" t="s">
        <v>1557</v>
      </c>
      <c r="Q6460" t="s">
        <v>33</v>
      </c>
      <c r="R6460" t="s">
        <v>34</v>
      </c>
      <c r="S6460" t="s">
        <v>43098</v>
      </c>
      <c r="W6460" t="s">
        <v>44719</v>
      </c>
      <c r="X6460" t="s">
        <v>38</v>
      </c>
    </row>
    <row r="6461" spans="1:24" x14ac:dyDescent="0.3">
      <c r="A6461">
        <v>976306</v>
      </c>
      <c r="B6461">
        <v>233583</v>
      </c>
      <c r="C6461" t="s">
        <v>44720</v>
      </c>
      <c r="D6461" t="s">
        <v>44721</v>
      </c>
      <c r="F6461" t="s">
        <v>141</v>
      </c>
      <c r="G6461" t="s">
        <v>43</v>
      </c>
      <c r="H6461" t="s">
        <v>44722</v>
      </c>
      <c r="I6461" t="s">
        <v>44723</v>
      </c>
      <c r="J6461" t="s">
        <v>44724</v>
      </c>
      <c r="K6461">
        <v>180</v>
      </c>
      <c r="M6461" t="s">
        <v>4378</v>
      </c>
      <c r="N6461" t="s">
        <v>31</v>
      </c>
      <c r="O6461" t="s">
        <v>3200</v>
      </c>
      <c r="Q6461" t="s">
        <v>33</v>
      </c>
      <c r="R6461" t="s">
        <v>34</v>
      </c>
      <c r="S6461" t="s">
        <v>31717</v>
      </c>
      <c r="W6461" t="s">
        <v>44725</v>
      </c>
      <c r="X6461" t="s">
        <v>38</v>
      </c>
    </row>
    <row r="6462" spans="1:24" x14ac:dyDescent="0.3">
      <c r="A6462">
        <v>976309</v>
      </c>
      <c r="B6462">
        <v>206062</v>
      </c>
      <c r="C6462" t="s">
        <v>44726</v>
      </c>
      <c r="D6462" t="s">
        <v>44727</v>
      </c>
      <c r="F6462" t="s">
        <v>603</v>
      </c>
      <c r="G6462" t="s">
        <v>27</v>
      </c>
      <c r="H6462" t="s">
        <v>44728</v>
      </c>
      <c r="I6462" t="s">
        <v>44729</v>
      </c>
      <c r="J6462" t="s">
        <v>44730</v>
      </c>
      <c r="K6462">
        <v>67</v>
      </c>
      <c r="N6462" t="s">
        <v>31</v>
      </c>
      <c r="O6462" t="s">
        <v>47</v>
      </c>
      <c r="R6462" t="s">
        <v>4136</v>
      </c>
      <c r="S6462" t="s">
        <v>44731</v>
      </c>
      <c r="T6462" t="s">
        <v>44732</v>
      </c>
      <c r="W6462" t="s">
        <v>32593</v>
      </c>
      <c r="X6462" t="s">
        <v>60</v>
      </c>
    </row>
    <row r="6463" spans="1:24" x14ac:dyDescent="0.3">
      <c r="A6463">
        <v>976310</v>
      </c>
      <c r="B6463" t="s">
        <v>44733</v>
      </c>
      <c r="C6463" t="s">
        <v>44734</v>
      </c>
      <c r="D6463" t="s">
        <v>44735</v>
      </c>
      <c r="E6463" t="s">
        <v>195</v>
      </c>
      <c r="F6463" t="s">
        <v>11180</v>
      </c>
      <c r="G6463" t="s">
        <v>27</v>
      </c>
      <c r="H6463" t="s">
        <v>44736</v>
      </c>
      <c r="J6463" t="s">
        <v>44737</v>
      </c>
      <c r="N6463" t="s">
        <v>31</v>
      </c>
      <c r="R6463" t="s">
        <v>78</v>
      </c>
      <c r="S6463" t="s">
        <v>44738</v>
      </c>
      <c r="W6463" t="s">
        <v>44739</v>
      </c>
      <c r="X6463" t="s">
        <v>38</v>
      </c>
    </row>
    <row r="6464" spans="1:24" x14ac:dyDescent="0.3">
      <c r="A6464">
        <v>976311</v>
      </c>
      <c r="B6464" t="s">
        <v>44740</v>
      </c>
      <c r="C6464" t="s">
        <v>44741</v>
      </c>
      <c r="D6464" t="s">
        <v>44742</v>
      </c>
      <c r="F6464" t="s">
        <v>738</v>
      </c>
      <c r="G6464" t="s">
        <v>27</v>
      </c>
      <c r="H6464" t="s">
        <v>44743</v>
      </c>
      <c r="I6464" t="s">
        <v>44744</v>
      </c>
      <c r="J6464" t="s">
        <v>44745</v>
      </c>
      <c r="K6464">
        <v>164</v>
      </c>
      <c r="L6464" t="s">
        <v>576</v>
      </c>
      <c r="N6464" t="s">
        <v>31</v>
      </c>
      <c r="O6464" t="s">
        <v>3295</v>
      </c>
      <c r="Q6464" t="s">
        <v>33</v>
      </c>
      <c r="R6464" t="s">
        <v>34</v>
      </c>
      <c r="S6464" t="s">
        <v>44746</v>
      </c>
      <c r="W6464" t="s">
        <v>44747</v>
      </c>
      <c r="X6464" t="s">
        <v>38</v>
      </c>
    </row>
    <row r="6465" spans="1:24" x14ac:dyDescent="0.3">
      <c r="A6465">
        <v>976312</v>
      </c>
      <c r="B6465" t="s">
        <v>44748</v>
      </c>
      <c r="C6465" t="s">
        <v>44749</v>
      </c>
      <c r="D6465" t="s">
        <v>44750</v>
      </c>
      <c r="E6465" t="s">
        <v>195</v>
      </c>
      <c r="F6465" t="s">
        <v>302</v>
      </c>
      <c r="G6465" t="s">
        <v>43</v>
      </c>
      <c r="H6465" t="s">
        <v>44751</v>
      </c>
      <c r="I6465" t="s">
        <v>44751</v>
      </c>
      <c r="J6465" t="s">
        <v>44752</v>
      </c>
      <c r="K6465">
        <v>0</v>
      </c>
      <c r="N6465" t="s">
        <v>31</v>
      </c>
      <c r="Q6465" t="s">
        <v>1586</v>
      </c>
      <c r="R6465" t="s">
        <v>1587</v>
      </c>
      <c r="S6465" t="s">
        <v>44753</v>
      </c>
      <c r="T6465" t="s">
        <v>107</v>
      </c>
      <c r="W6465" t="s">
        <v>8762</v>
      </c>
    </row>
    <row r="6466" spans="1:24" x14ac:dyDescent="0.3">
      <c r="A6466">
        <v>976313</v>
      </c>
      <c r="B6466" t="s">
        <v>44754</v>
      </c>
      <c r="C6466" t="s">
        <v>44755</v>
      </c>
      <c r="D6466" t="s">
        <v>44756</v>
      </c>
      <c r="F6466" t="s">
        <v>738</v>
      </c>
      <c r="G6466" t="s">
        <v>43</v>
      </c>
      <c r="H6466" t="s">
        <v>44751</v>
      </c>
      <c r="I6466" t="s">
        <v>44757</v>
      </c>
      <c r="J6466" t="s">
        <v>44758</v>
      </c>
      <c r="K6466">
        <v>139</v>
      </c>
      <c r="N6466" t="s">
        <v>31</v>
      </c>
      <c r="O6466" t="s">
        <v>32</v>
      </c>
      <c r="R6466" t="s">
        <v>78</v>
      </c>
      <c r="S6466" t="s">
        <v>44759</v>
      </c>
      <c r="W6466" t="s">
        <v>44760</v>
      </c>
      <c r="X6466" t="s">
        <v>60</v>
      </c>
    </row>
    <row r="6467" spans="1:24" x14ac:dyDescent="0.3">
      <c r="A6467">
        <v>976314</v>
      </c>
      <c r="B6467" t="s">
        <v>44761</v>
      </c>
      <c r="C6467" t="s">
        <v>44762</v>
      </c>
      <c r="D6467" t="s">
        <v>44763</v>
      </c>
      <c r="F6467" t="s">
        <v>630</v>
      </c>
      <c r="G6467" t="s">
        <v>43</v>
      </c>
      <c r="H6467" t="s">
        <v>44764</v>
      </c>
      <c r="I6467" t="s">
        <v>44765</v>
      </c>
      <c r="J6467" t="s">
        <v>44766</v>
      </c>
      <c r="K6467">
        <v>8</v>
      </c>
      <c r="M6467" t="s">
        <v>10268</v>
      </c>
      <c r="N6467" t="s">
        <v>31</v>
      </c>
      <c r="O6467" t="s">
        <v>170</v>
      </c>
      <c r="Q6467" t="s">
        <v>33</v>
      </c>
      <c r="R6467" t="s">
        <v>34</v>
      </c>
      <c r="S6467" t="s">
        <v>44767</v>
      </c>
      <c r="T6467" t="s">
        <v>14517</v>
      </c>
      <c r="W6467" t="s">
        <v>2196</v>
      </c>
      <c r="X6467" t="s">
        <v>60</v>
      </c>
    </row>
    <row r="6468" spans="1:24" x14ac:dyDescent="0.3">
      <c r="A6468">
        <v>976316</v>
      </c>
      <c r="B6468" t="s">
        <v>44768</v>
      </c>
      <c r="C6468" t="s">
        <v>44769</v>
      </c>
      <c r="D6468" t="s">
        <v>44770</v>
      </c>
      <c r="F6468" t="s">
        <v>1054</v>
      </c>
      <c r="G6468" t="s">
        <v>43</v>
      </c>
      <c r="H6468" t="s">
        <v>44771</v>
      </c>
      <c r="J6468" t="s">
        <v>44772</v>
      </c>
      <c r="N6468" t="s">
        <v>31</v>
      </c>
      <c r="R6468" t="s">
        <v>78</v>
      </c>
      <c r="S6468" t="s">
        <v>44773</v>
      </c>
      <c r="W6468" t="s">
        <v>21772</v>
      </c>
      <c r="X6468" t="s">
        <v>38</v>
      </c>
    </row>
    <row r="6469" spans="1:24" x14ac:dyDescent="0.3">
      <c r="A6469">
        <v>976317</v>
      </c>
      <c r="B6469">
        <v>2318</v>
      </c>
      <c r="C6469" t="s">
        <v>44774</v>
      </c>
      <c r="D6469" t="s">
        <v>44775</v>
      </c>
      <c r="E6469" t="s">
        <v>195</v>
      </c>
      <c r="F6469" t="s">
        <v>1146</v>
      </c>
      <c r="G6469" t="s">
        <v>27</v>
      </c>
      <c r="H6469" t="s">
        <v>44633</v>
      </c>
      <c r="I6469" t="s">
        <v>44776</v>
      </c>
      <c r="J6469" t="s">
        <v>44777</v>
      </c>
      <c r="K6469">
        <v>125</v>
      </c>
      <c r="M6469" t="s">
        <v>6405</v>
      </c>
      <c r="N6469" t="s">
        <v>31</v>
      </c>
      <c r="O6469" t="s">
        <v>3200</v>
      </c>
      <c r="Q6469" t="s">
        <v>33</v>
      </c>
      <c r="R6469" t="s">
        <v>34</v>
      </c>
      <c r="S6469" t="s">
        <v>44778</v>
      </c>
      <c r="W6469" t="s">
        <v>637</v>
      </c>
      <c r="X6469" t="s">
        <v>38</v>
      </c>
    </row>
    <row r="6470" spans="1:24" x14ac:dyDescent="0.3">
      <c r="A6470">
        <v>976318</v>
      </c>
      <c r="B6470">
        <v>213698</v>
      </c>
      <c r="C6470" t="s">
        <v>44667</v>
      </c>
      <c r="D6470" t="s">
        <v>44668</v>
      </c>
      <c r="F6470" t="s">
        <v>630</v>
      </c>
      <c r="G6470" t="s">
        <v>43</v>
      </c>
      <c r="H6470" t="s">
        <v>44779</v>
      </c>
      <c r="I6470" t="s">
        <v>44780</v>
      </c>
      <c r="J6470" t="s">
        <v>44781</v>
      </c>
      <c r="K6470">
        <v>118</v>
      </c>
      <c r="M6470" t="s">
        <v>6006</v>
      </c>
      <c r="N6470" t="s">
        <v>31</v>
      </c>
      <c r="O6470" t="s">
        <v>3200</v>
      </c>
      <c r="Q6470" t="s">
        <v>33</v>
      </c>
      <c r="R6470" t="s">
        <v>34</v>
      </c>
      <c r="S6470" t="s">
        <v>44672</v>
      </c>
      <c r="T6470" t="s">
        <v>36</v>
      </c>
      <c r="W6470" t="s">
        <v>44782</v>
      </c>
      <c r="X6470" t="s">
        <v>38</v>
      </c>
    </row>
    <row r="6471" spans="1:24" x14ac:dyDescent="0.3">
      <c r="A6471">
        <v>976320</v>
      </c>
      <c r="B6471" t="s">
        <v>44783</v>
      </c>
      <c r="C6471" t="s">
        <v>44784</v>
      </c>
      <c r="D6471" t="s">
        <v>44785</v>
      </c>
      <c r="E6471" t="s">
        <v>425</v>
      </c>
      <c r="F6471" t="s">
        <v>102</v>
      </c>
      <c r="G6471" t="s">
        <v>43</v>
      </c>
      <c r="H6471" t="s">
        <v>44786</v>
      </c>
      <c r="I6471" t="s">
        <v>44787</v>
      </c>
      <c r="J6471" t="s">
        <v>44788</v>
      </c>
      <c r="K6471">
        <v>39</v>
      </c>
      <c r="M6471" t="s">
        <v>1104</v>
      </c>
      <c r="N6471" t="s">
        <v>31</v>
      </c>
      <c r="O6471" t="s">
        <v>3200</v>
      </c>
      <c r="Q6471" t="s">
        <v>33</v>
      </c>
      <c r="R6471" t="s">
        <v>34</v>
      </c>
      <c r="S6471" t="s">
        <v>44789</v>
      </c>
      <c r="T6471" t="s">
        <v>4560</v>
      </c>
      <c r="W6471" t="s">
        <v>44790</v>
      </c>
      <c r="X6471" t="s">
        <v>60</v>
      </c>
    </row>
    <row r="6472" spans="1:24" x14ac:dyDescent="0.3">
      <c r="A6472">
        <v>976319</v>
      </c>
      <c r="B6472">
        <v>261106</v>
      </c>
      <c r="C6472" t="s">
        <v>35502</v>
      </c>
      <c r="D6472" t="s">
        <v>35503</v>
      </c>
      <c r="F6472" t="s">
        <v>270</v>
      </c>
      <c r="G6472" t="s">
        <v>43</v>
      </c>
      <c r="H6472" t="s">
        <v>44791</v>
      </c>
      <c r="I6472" t="s">
        <v>44791</v>
      </c>
      <c r="J6472" t="s">
        <v>44792</v>
      </c>
      <c r="K6472">
        <v>0</v>
      </c>
      <c r="N6472" t="s">
        <v>31</v>
      </c>
      <c r="O6472" t="s">
        <v>47</v>
      </c>
      <c r="Q6472" t="s">
        <v>33</v>
      </c>
      <c r="R6472" t="s">
        <v>34</v>
      </c>
      <c r="S6472" t="s">
        <v>35506</v>
      </c>
      <c r="T6472" t="s">
        <v>35507</v>
      </c>
      <c r="W6472" t="s">
        <v>2688</v>
      </c>
    </row>
    <row r="6473" spans="1:24" x14ac:dyDescent="0.3">
      <c r="A6473">
        <v>976321</v>
      </c>
      <c r="B6473" t="s">
        <v>44793</v>
      </c>
      <c r="C6473" t="s">
        <v>44794</v>
      </c>
      <c r="D6473" t="s">
        <v>44795</v>
      </c>
      <c r="E6473" t="s">
        <v>195</v>
      </c>
      <c r="F6473" t="s">
        <v>3719</v>
      </c>
      <c r="G6473" t="s">
        <v>27</v>
      </c>
      <c r="H6473" t="s">
        <v>44796</v>
      </c>
      <c r="I6473" t="s">
        <v>44796</v>
      </c>
      <c r="J6473" t="s">
        <v>44797</v>
      </c>
      <c r="K6473">
        <v>0</v>
      </c>
      <c r="M6473" t="s">
        <v>44798</v>
      </c>
      <c r="N6473" t="s">
        <v>31</v>
      </c>
      <c r="O6473" t="s">
        <v>3200</v>
      </c>
      <c r="Q6473" t="s">
        <v>33</v>
      </c>
      <c r="R6473" t="s">
        <v>34</v>
      </c>
      <c r="S6473" t="s">
        <v>44799</v>
      </c>
      <c r="T6473" t="s">
        <v>7722</v>
      </c>
      <c r="W6473" t="s">
        <v>2295</v>
      </c>
    </row>
    <row r="6474" spans="1:24" x14ac:dyDescent="0.3">
      <c r="A6474">
        <v>976322</v>
      </c>
      <c r="B6474" t="s">
        <v>44106</v>
      </c>
      <c r="C6474" t="s">
        <v>44107</v>
      </c>
      <c r="D6474" t="s">
        <v>44108</v>
      </c>
      <c r="F6474" t="s">
        <v>112</v>
      </c>
      <c r="G6474" t="s">
        <v>27</v>
      </c>
      <c r="H6474" t="s">
        <v>44800</v>
      </c>
      <c r="I6474" t="s">
        <v>44801</v>
      </c>
      <c r="J6474" t="s">
        <v>44802</v>
      </c>
      <c r="K6474">
        <v>112</v>
      </c>
      <c r="N6474" t="s">
        <v>31</v>
      </c>
      <c r="O6474" t="s">
        <v>32</v>
      </c>
      <c r="Q6474" t="s">
        <v>33</v>
      </c>
      <c r="R6474" t="s">
        <v>34</v>
      </c>
      <c r="S6474" t="s">
        <v>44111</v>
      </c>
      <c r="T6474" t="s">
        <v>390</v>
      </c>
      <c r="W6474" t="s">
        <v>44803</v>
      </c>
      <c r="X6474" t="s">
        <v>38</v>
      </c>
    </row>
    <row r="6475" spans="1:24" x14ac:dyDescent="0.3">
      <c r="A6475">
        <v>976323</v>
      </c>
      <c r="B6475" t="s">
        <v>44804</v>
      </c>
      <c r="C6475" t="s">
        <v>44805</v>
      </c>
      <c r="D6475" t="s">
        <v>44806</v>
      </c>
      <c r="E6475" t="s">
        <v>101</v>
      </c>
      <c r="F6475" t="s">
        <v>1911</v>
      </c>
      <c r="G6475" t="s">
        <v>43</v>
      </c>
      <c r="H6475" t="s">
        <v>44807</v>
      </c>
      <c r="I6475" t="s">
        <v>44808</v>
      </c>
      <c r="J6475" t="s">
        <v>44809</v>
      </c>
      <c r="K6475">
        <v>116</v>
      </c>
      <c r="N6475" t="s">
        <v>31</v>
      </c>
      <c r="O6475" t="s">
        <v>32</v>
      </c>
      <c r="Q6475" t="s">
        <v>33</v>
      </c>
      <c r="R6475" t="s">
        <v>34</v>
      </c>
      <c r="S6475" t="s">
        <v>44810</v>
      </c>
      <c r="W6475" t="s">
        <v>20235</v>
      </c>
      <c r="X6475" t="s">
        <v>38</v>
      </c>
    </row>
    <row r="6476" spans="1:24" x14ac:dyDescent="0.3">
      <c r="A6476">
        <v>976324</v>
      </c>
      <c r="B6476">
        <v>2073</v>
      </c>
      <c r="C6476" t="s">
        <v>44811</v>
      </c>
      <c r="D6476" t="s">
        <v>44812</v>
      </c>
      <c r="E6476" t="s">
        <v>195</v>
      </c>
      <c r="F6476" t="s">
        <v>1864</v>
      </c>
      <c r="G6476" t="s">
        <v>27</v>
      </c>
      <c r="H6476" t="s">
        <v>44813</v>
      </c>
      <c r="I6476" t="s">
        <v>44814</v>
      </c>
      <c r="J6476" t="s">
        <v>44815</v>
      </c>
      <c r="K6476">
        <v>111</v>
      </c>
      <c r="L6476" t="s">
        <v>44816</v>
      </c>
      <c r="N6476" t="s">
        <v>31</v>
      </c>
      <c r="O6476" t="s">
        <v>3295</v>
      </c>
      <c r="Q6476" t="s">
        <v>33</v>
      </c>
      <c r="R6476" t="s">
        <v>34</v>
      </c>
      <c r="S6476" t="s">
        <v>44817</v>
      </c>
      <c r="T6476" t="s">
        <v>5632</v>
      </c>
      <c r="W6476" t="s">
        <v>44818</v>
      </c>
      <c r="X6476" t="s">
        <v>38</v>
      </c>
    </row>
    <row r="6477" spans="1:24" x14ac:dyDescent="0.3">
      <c r="A6477">
        <v>976325</v>
      </c>
      <c r="B6477">
        <v>255388</v>
      </c>
      <c r="C6477" t="s">
        <v>44819</v>
      </c>
      <c r="D6477" t="s">
        <v>44820</v>
      </c>
      <c r="F6477" t="s">
        <v>1042</v>
      </c>
      <c r="G6477" t="s">
        <v>43</v>
      </c>
      <c r="H6477" t="s">
        <v>44821</v>
      </c>
      <c r="I6477" t="s">
        <v>44822</v>
      </c>
      <c r="J6477" t="s">
        <v>44823</v>
      </c>
      <c r="K6477">
        <v>104</v>
      </c>
      <c r="N6477" t="s">
        <v>31</v>
      </c>
      <c r="O6477" t="s">
        <v>32</v>
      </c>
      <c r="Q6477" t="s">
        <v>119</v>
      </c>
      <c r="R6477" t="s">
        <v>120</v>
      </c>
      <c r="S6477" t="s">
        <v>44824</v>
      </c>
      <c r="T6477" t="s">
        <v>44825</v>
      </c>
      <c r="W6477" t="s">
        <v>44826</v>
      </c>
      <c r="X6477" t="s">
        <v>38</v>
      </c>
    </row>
    <row r="6478" spans="1:24" x14ac:dyDescent="0.3">
      <c r="A6478">
        <v>976327</v>
      </c>
      <c r="B6478" t="s">
        <v>44827</v>
      </c>
      <c r="C6478" t="s">
        <v>44828</v>
      </c>
      <c r="D6478" t="s">
        <v>44829</v>
      </c>
      <c r="F6478" t="s">
        <v>141</v>
      </c>
      <c r="G6478" t="s">
        <v>43</v>
      </c>
      <c r="H6478" t="s">
        <v>44830</v>
      </c>
      <c r="I6478" t="s">
        <v>44831</v>
      </c>
      <c r="J6478" t="s">
        <v>44832</v>
      </c>
      <c r="K6478">
        <v>107</v>
      </c>
      <c r="L6478" t="s">
        <v>6035</v>
      </c>
      <c r="N6478" t="s">
        <v>31</v>
      </c>
      <c r="O6478" t="s">
        <v>3295</v>
      </c>
      <c r="R6478" t="s">
        <v>903</v>
      </c>
      <c r="S6478" t="s">
        <v>44833</v>
      </c>
      <c r="W6478" t="s">
        <v>44834</v>
      </c>
      <c r="X6478" t="s">
        <v>38</v>
      </c>
    </row>
    <row r="6479" spans="1:24" x14ac:dyDescent="0.3">
      <c r="A6479">
        <v>976328</v>
      </c>
      <c r="B6479">
        <v>189476</v>
      </c>
      <c r="C6479" t="s">
        <v>44835</v>
      </c>
      <c r="D6479" t="s">
        <v>44836</v>
      </c>
      <c r="E6479" t="s">
        <v>195</v>
      </c>
      <c r="F6479" t="s">
        <v>1864</v>
      </c>
      <c r="G6479" t="s">
        <v>43</v>
      </c>
      <c r="H6479" t="s">
        <v>44837</v>
      </c>
      <c r="I6479" t="s">
        <v>44838</v>
      </c>
      <c r="J6479" t="s">
        <v>44839</v>
      </c>
      <c r="K6479">
        <v>89</v>
      </c>
      <c r="L6479" t="s">
        <v>44840</v>
      </c>
      <c r="N6479" t="s">
        <v>31</v>
      </c>
      <c r="O6479" t="s">
        <v>1557</v>
      </c>
      <c r="Q6479" t="s">
        <v>33</v>
      </c>
      <c r="R6479" t="s">
        <v>34</v>
      </c>
      <c r="S6479" t="s">
        <v>44841</v>
      </c>
      <c r="W6479" t="s">
        <v>3587</v>
      </c>
      <c r="X6479" t="s">
        <v>38</v>
      </c>
    </row>
    <row r="6480" spans="1:24" x14ac:dyDescent="0.3">
      <c r="A6480">
        <v>976329</v>
      </c>
      <c r="B6480" t="s">
        <v>44842</v>
      </c>
      <c r="C6480" t="s">
        <v>44843</v>
      </c>
      <c r="D6480" t="s">
        <v>44844</v>
      </c>
      <c r="F6480" t="s">
        <v>970</v>
      </c>
      <c r="G6480" t="s">
        <v>43</v>
      </c>
      <c r="H6480" t="s">
        <v>44845</v>
      </c>
      <c r="I6480" t="s">
        <v>44846</v>
      </c>
      <c r="J6480" t="s">
        <v>44847</v>
      </c>
      <c r="K6480">
        <v>18</v>
      </c>
      <c r="N6480" t="s">
        <v>31</v>
      </c>
      <c r="O6480" t="s">
        <v>32</v>
      </c>
      <c r="Q6480" t="s">
        <v>119</v>
      </c>
      <c r="R6480" t="s">
        <v>120</v>
      </c>
      <c r="S6480" t="s">
        <v>44848</v>
      </c>
      <c r="W6480" t="s">
        <v>44849</v>
      </c>
      <c r="X6480" t="s">
        <v>60</v>
      </c>
    </row>
    <row r="6481" spans="1:24" x14ac:dyDescent="0.3">
      <c r="A6481">
        <v>976330</v>
      </c>
      <c r="B6481" t="s">
        <v>44120</v>
      </c>
      <c r="C6481" t="s">
        <v>44121</v>
      </c>
      <c r="D6481" t="s">
        <v>44122</v>
      </c>
      <c r="F6481" t="s">
        <v>738</v>
      </c>
      <c r="G6481" t="s">
        <v>27</v>
      </c>
      <c r="H6481" t="s">
        <v>44850</v>
      </c>
      <c r="I6481" t="s">
        <v>44851</v>
      </c>
      <c r="J6481" t="s">
        <v>44852</v>
      </c>
      <c r="K6481">
        <v>98</v>
      </c>
      <c r="N6481" t="s">
        <v>31</v>
      </c>
      <c r="O6481" t="s">
        <v>1557</v>
      </c>
      <c r="R6481" t="s">
        <v>903</v>
      </c>
      <c r="S6481" t="s">
        <v>44126</v>
      </c>
      <c r="W6481" t="s">
        <v>44853</v>
      </c>
      <c r="X6481" t="s">
        <v>38</v>
      </c>
    </row>
    <row r="6482" spans="1:24" x14ac:dyDescent="0.3">
      <c r="A6482">
        <v>976331</v>
      </c>
      <c r="B6482" t="s">
        <v>44854</v>
      </c>
      <c r="C6482" t="s">
        <v>44855</v>
      </c>
      <c r="D6482" t="s">
        <v>44856</v>
      </c>
      <c r="F6482" t="s">
        <v>53</v>
      </c>
      <c r="G6482" t="s">
        <v>43</v>
      </c>
      <c r="H6482" t="s">
        <v>44857</v>
      </c>
      <c r="J6482" t="s">
        <v>44858</v>
      </c>
      <c r="N6482" t="s">
        <v>31</v>
      </c>
      <c r="R6482" t="s">
        <v>78</v>
      </c>
      <c r="S6482" t="s">
        <v>44859</v>
      </c>
      <c r="W6482" t="s">
        <v>44860</v>
      </c>
      <c r="X6482" t="s">
        <v>38</v>
      </c>
    </row>
    <row r="6483" spans="1:24" x14ac:dyDescent="0.3">
      <c r="A6483">
        <v>976333</v>
      </c>
      <c r="B6483" t="s">
        <v>44861</v>
      </c>
      <c r="C6483" t="s">
        <v>44862</v>
      </c>
      <c r="D6483" t="s">
        <v>44863</v>
      </c>
      <c r="F6483" t="s">
        <v>970</v>
      </c>
      <c r="G6483" t="s">
        <v>27</v>
      </c>
      <c r="H6483" t="s">
        <v>44864</v>
      </c>
      <c r="I6483" t="s">
        <v>44865</v>
      </c>
      <c r="J6483" t="s">
        <v>44866</v>
      </c>
      <c r="K6483">
        <v>22</v>
      </c>
      <c r="L6483" t="s">
        <v>1388</v>
      </c>
      <c r="N6483" t="s">
        <v>31</v>
      </c>
      <c r="O6483" t="s">
        <v>32</v>
      </c>
      <c r="Q6483" t="s">
        <v>33</v>
      </c>
      <c r="R6483" t="s">
        <v>34</v>
      </c>
      <c r="S6483" t="s">
        <v>44867</v>
      </c>
      <c r="T6483" t="s">
        <v>503</v>
      </c>
      <c r="W6483" t="s">
        <v>44868</v>
      </c>
      <c r="X6483" t="s">
        <v>60</v>
      </c>
    </row>
    <row r="6484" spans="1:24" x14ac:dyDescent="0.3">
      <c r="A6484">
        <v>976334</v>
      </c>
      <c r="B6484" t="s">
        <v>18055</v>
      </c>
      <c r="C6484" t="s">
        <v>18056</v>
      </c>
      <c r="D6484" t="s">
        <v>18057</v>
      </c>
      <c r="E6484" t="s">
        <v>425</v>
      </c>
      <c r="F6484" t="s">
        <v>1324</v>
      </c>
      <c r="G6484" t="s">
        <v>27</v>
      </c>
      <c r="H6484" t="s">
        <v>44869</v>
      </c>
      <c r="I6484" t="s">
        <v>44870</v>
      </c>
      <c r="J6484" t="s">
        <v>44871</v>
      </c>
      <c r="K6484">
        <v>17</v>
      </c>
      <c r="N6484" t="s">
        <v>31</v>
      </c>
      <c r="O6484" t="s">
        <v>1557</v>
      </c>
      <c r="Q6484" t="s">
        <v>33</v>
      </c>
      <c r="R6484" t="s">
        <v>34</v>
      </c>
      <c r="S6484" t="s">
        <v>18061</v>
      </c>
      <c r="T6484" t="s">
        <v>18062</v>
      </c>
      <c r="W6484" t="s">
        <v>44872</v>
      </c>
      <c r="X6484" t="s">
        <v>60</v>
      </c>
    </row>
    <row r="6485" spans="1:24" x14ac:dyDescent="0.3">
      <c r="A6485">
        <v>976336</v>
      </c>
      <c r="B6485">
        <v>125801</v>
      </c>
      <c r="C6485" t="s">
        <v>10657</v>
      </c>
      <c r="D6485" t="s">
        <v>10658</v>
      </c>
      <c r="F6485" t="s">
        <v>26</v>
      </c>
      <c r="G6485" t="s">
        <v>27</v>
      </c>
      <c r="H6485" t="s">
        <v>44873</v>
      </c>
      <c r="I6485" t="s">
        <v>44874</v>
      </c>
      <c r="J6485" t="s">
        <v>44875</v>
      </c>
      <c r="K6485">
        <v>126</v>
      </c>
      <c r="M6485" t="s">
        <v>576</v>
      </c>
      <c r="N6485" t="s">
        <v>31</v>
      </c>
      <c r="O6485" t="s">
        <v>3200</v>
      </c>
      <c r="R6485" t="s">
        <v>903</v>
      </c>
      <c r="S6485" t="s">
        <v>10663</v>
      </c>
      <c r="T6485" t="s">
        <v>265</v>
      </c>
      <c r="W6485" t="s">
        <v>44876</v>
      </c>
      <c r="X6485" t="s">
        <v>38</v>
      </c>
    </row>
    <row r="6486" spans="1:24" x14ac:dyDescent="0.3">
      <c r="A6486">
        <v>976337</v>
      </c>
      <c r="B6486">
        <v>303883</v>
      </c>
      <c r="C6486" t="s">
        <v>44877</v>
      </c>
      <c r="D6486" t="s">
        <v>44878</v>
      </c>
      <c r="F6486" t="s">
        <v>270</v>
      </c>
      <c r="G6486" t="s">
        <v>43</v>
      </c>
      <c r="H6486" t="s">
        <v>44879</v>
      </c>
      <c r="I6486" t="s">
        <v>44880</v>
      </c>
      <c r="J6486" t="s">
        <v>44881</v>
      </c>
      <c r="K6486">
        <v>136</v>
      </c>
      <c r="N6486" t="s">
        <v>31</v>
      </c>
      <c r="O6486" t="s">
        <v>1557</v>
      </c>
      <c r="Q6486" t="s">
        <v>33</v>
      </c>
      <c r="R6486" t="s">
        <v>34</v>
      </c>
      <c r="S6486" t="s">
        <v>44882</v>
      </c>
      <c r="T6486" t="s">
        <v>44883</v>
      </c>
      <c r="W6486" t="s">
        <v>44884</v>
      </c>
      <c r="X6486" t="s">
        <v>38</v>
      </c>
    </row>
    <row r="6487" spans="1:24" x14ac:dyDescent="0.3">
      <c r="A6487">
        <v>976338</v>
      </c>
      <c r="B6487">
        <v>323728</v>
      </c>
      <c r="C6487" t="s">
        <v>44885</v>
      </c>
      <c r="D6487" t="s">
        <v>44886</v>
      </c>
      <c r="F6487" t="s">
        <v>63</v>
      </c>
      <c r="G6487" t="s">
        <v>27</v>
      </c>
      <c r="H6487" t="s">
        <v>44887</v>
      </c>
      <c r="I6487" t="s">
        <v>44888</v>
      </c>
      <c r="J6487" t="s">
        <v>44889</v>
      </c>
      <c r="K6487">
        <v>129</v>
      </c>
      <c r="M6487" t="s">
        <v>44890</v>
      </c>
      <c r="N6487" t="s">
        <v>31</v>
      </c>
      <c r="O6487" t="s">
        <v>3200</v>
      </c>
      <c r="Q6487" t="s">
        <v>33</v>
      </c>
      <c r="R6487" t="s">
        <v>34</v>
      </c>
      <c r="S6487" t="s">
        <v>44891</v>
      </c>
      <c r="W6487" t="s">
        <v>44892</v>
      </c>
      <c r="X6487" t="s">
        <v>38</v>
      </c>
    </row>
    <row r="6488" spans="1:24" x14ac:dyDescent="0.3">
      <c r="A6488">
        <v>976340</v>
      </c>
      <c r="B6488">
        <v>204701</v>
      </c>
      <c r="C6488" t="s">
        <v>21298</v>
      </c>
      <c r="D6488" t="s">
        <v>21299</v>
      </c>
      <c r="E6488" t="s">
        <v>195</v>
      </c>
      <c r="F6488" t="s">
        <v>1864</v>
      </c>
      <c r="G6488" t="s">
        <v>27</v>
      </c>
      <c r="H6488" t="s">
        <v>44893</v>
      </c>
      <c r="I6488" t="s">
        <v>44894</v>
      </c>
      <c r="J6488" t="s">
        <v>44895</v>
      </c>
      <c r="K6488">
        <v>12</v>
      </c>
      <c r="L6488" t="s">
        <v>44896</v>
      </c>
      <c r="N6488" t="s">
        <v>31</v>
      </c>
      <c r="O6488" t="s">
        <v>170</v>
      </c>
      <c r="Q6488" t="s">
        <v>33</v>
      </c>
      <c r="R6488" t="s">
        <v>34</v>
      </c>
      <c r="S6488" t="s">
        <v>21304</v>
      </c>
      <c r="T6488" t="s">
        <v>8590</v>
      </c>
      <c r="W6488" t="s">
        <v>44897</v>
      </c>
      <c r="X6488" t="s">
        <v>38</v>
      </c>
    </row>
    <row r="6489" spans="1:24" x14ac:dyDescent="0.3">
      <c r="A6489">
        <v>976341</v>
      </c>
      <c r="B6489">
        <v>313540</v>
      </c>
      <c r="C6489" t="s">
        <v>44898</v>
      </c>
      <c r="D6489" t="s">
        <v>44899</v>
      </c>
      <c r="F6489" t="s">
        <v>909</v>
      </c>
      <c r="G6489" t="s">
        <v>27</v>
      </c>
      <c r="H6489" t="s">
        <v>44900</v>
      </c>
      <c r="I6489" t="s">
        <v>44900</v>
      </c>
      <c r="J6489" t="s">
        <v>44901</v>
      </c>
      <c r="K6489">
        <v>0</v>
      </c>
      <c r="L6489" t="s">
        <v>44902</v>
      </c>
      <c r="N6489" t="s">
        <v>31</v>
      </c>
      <c r="O6489" t="s">
        <v>170</v>
      </c>
      <c r="Q6489" t="s">
        <v>1586</v>
      </c>
      <c r="R6489" t="s">
        <v>1587</v>
      </c>
      <c r="S6489" t="s">
        <v>44903</v>
      </c>
      <c r="T6489" t="s">
        <v>3988</v>
      </c>
      <c r="W6489" t="s">
        <v>8762</v>
      </c>
    </row>
    <row r="6490" spans="1:24" x14ac:dyDescent="0.3">
      <c r="A6490">
        <v>976343</v>
      </c>
      <c r="B6490" t="s">
        <v>44904</v>
      </c>
      <c r="C6490" t="s">
        <v>44905</v>
      </c>
      <c r="D6490" t="s">
        <v>44906</v>
      </c>
      <c r="E6490" t="s">
        <v>101</v>
      </c>
      <c r="F6490" t="s">
        <v>611</v>
      </c>
      <c r="G6490" t="s">
        <v>27</v>
      </c>
      <c r="H6490" t="s">
        <v>44907</v>
      </c>
      <c r="I6490" t="s">
        <v>44908</v>
      </c>
      <c r="J6490" t="s">
        <v>44909</v>
      </c>
      <c r="K6490">
        <v>143</v>
      </c>
      <c r="M6490" t="s">
        <v>576</v>
      </c>
      <c r="N6490" t="s">
        <v>31</v>
      </c>
      <c r="O6490" t="s">
        <v>3200</v>
      </c>
      <c r="Q6490" t="s">
        <v>33</v>
      </c>
      <c r="R6490" t="s">
        <v>34</v>
      </c>
      <c r="S6490" t="s">
        <v>44910</v>
      </c>
      <c r="W6490" t="s">
        <v>44911</v>
      </c>
      <c r="X6490" t="s">
        <v>38</v>
      </c>
    </row>
    <row r="6491" spans="1:24" x14ac:dyDescent="0.3">
      <c r="A6491">
        <v>976344</v>
      </c>
      <c r="B6491" t="s">
        <v>18649</v>
      </c>
      <c r="C6491" t="s">
        <v>18650</v>
      </c>
      <c r="D6491" t="s">
        <v>18651</v>
      </c>
      <c r="F6491" t="s">
        <v>562</v>
      </c>
      <c r="G6491" t="s">
        <v>27</v>
      </c>
      <c r="H6491" t="s">
        <v>44912</v>
      </c>
      <c r="J6491" t="s">
        <v>44913</v>
      </c>
      <c r="N6491" t="s">
        <v>31</v>
      </c>
      <c r="R6491" t="s">
        <v>78</v>
      </c>
      <c r="S6491" t="s">
        <v>18655</v>
      </c>
      <c r="W6491" t="s">
        <v>44914</v>
      </c>
      <c r="X6491" t="s">
        <v>38</v>
      </c>
    </row>
    <row r="6492" spans="1:24" x14ac:dyDescent="0.3">
      <c r="A6492">
        <v>976345</v>
      </c>
      <c r="B6492">
        <v>66036</v>
      </c>
      <c r="C6492" t="s">
        <v>10237</v>
      </c>
      <c r="D6492" t="s">
        <v>10238</v>
      </c>
      <c r="E6492" t="s">
        <v>364</v>
      </c>
      <c r="F6492" t="s">
        <v>102</v>
      </c>
      <c r="G6492" t="s">
        <v>27</v>
      </c>
      <c r="H6492" t="s">
        <v>44915</v>
      </c>
      <c r="I6492" t="s">
        <v>44916</v>
      </c>
      <c r="J6492" t="s">
        <v>44917</v>
      </c>
      <c r="K6492">
        <v>27</v>
      </c>
      <c r="M6492" t="s">
        <v>44918</v>
      </c>
      <c r="N6492" t="s">
        <v>31</v>
      </c>
      <c r="O6492" t="s">
        <v>170</v>
      </c>
      <c r="Q6492" t="s">
        <v>33</v>
      </c>
      <c r="R6492" t="s">
        <v>34</v>
      </c>
      <c r="S6492" t="s">
        <v>10243</v>
      </c>
      <c r="T6492" t="s">
        <v>36</v>
      </c>
      <c r="W6492" t="s">
        <v>44919</v>
      </c>
      <c r="X6492" t="s">
        <v>60</v>
      </c>
    </row>
    <row r="6493" spans="1:24" x14ac:dyDescent="0.3">
      <c r="A6493">
        <v>976346</v>
      </c>
      <c r="B6493">
        <v>66252</v>
      </c>
      <c r="C6493" t="s">
        <v>44920</v>
      </c>
      <c r="D6493" t="s">
        <v>44921</v>
      </c>
      <c r="F6493" t="s">
        <v>1009</v>
      </c>
      <c r="G6493" t="s">
        <v>27</v>
      </c>
      <c r="H6493" t="s">
        <v>44922</v>
      </c>
      <c r="I6493" t="s">
        <v>44923</v>
      </c>
      <c r="J6493" t="s">
        <v>44924</v>
      </c>
      <c r="K6493">
        <v>135</v>
      </c>
      <c r="L6493" t="s">
        <v>3030</v>
      </c>
      <c r="N6493" t="s">
        <v>31</v>
      </c>
      <c r="O6493" t="s">
        <v>47</v>
      </c>
      <c r="Q6493" t="s">
        <v>33</v>
      </c>
      <c r="R6493" t="s">
        <v>34</v>
      </c>
      <c r="S6493" t="s">
        <v>44925</v>
      </c>
      <c r="W6493" t="s">
        <v>44926</v>
      </c>
      <c r="X6493" t="s">
        <v>38</v>
      </c>
    </row>
    <row r="6494" spans="1:24" x14ac:dyDescent="0.3">
      <c r="A6494">
        <v>976348</v>
      </c>
      <c r="B6494">
        <v>121887</v>
      </c>
      <c r="C6494" t="s">
        <v>44927</v>
      </c>
      <c r="D6494" t="s">
        <v>44928</v>
      </c>
      <c r="F6494" t="s">
        <v>26</v>
      </c>
      <c r="G6494" t="s">
        <v>27</v>
      </c>
      <c r="H6494" t="s">
        <v>44929</v>
      </c>
      <c r="I6494" t="s">
        <v>44930</v>
      </c>
      <c r="J6494" t="s">
        <v>44931</v>
      </c>
      <c r="K6494">
        <v>123</v>
      </c>
      <c r="L6494" t="s">
        <v>44932</v>
      </c>
      <c r="N6494" t="s">
        <v>31</v>
      </c>
      <c r="O6494" t="s">
        <v>3295</v>
      </c>
      <c r="Q6494" t="s">
        <v>33</v>
      </c>
      <c r="R6494" t="s">
        <v>34</v>
      </c>
      <c r="S6494" t="s">
        <v>44933</v>
      </c>
      <c r="W6494" t="s">
        <v>44934</v>
      </c>
      <c r="X6494" t="s">
        <v>38</v>
      </c>
    </row>
    <row r="6495" spans="1:24" x14ac:dyDescent="0.3">
      <c r="A6495">
        <v>976349</v>
      </c>
      <c r="B6495" t="s">
        <v>44935</v>
      </c>
      <c r="C6495" t="s">
        <v>44936</v>
      </c>
      <c r="D6495" t="s">
        <v>44937</v>
      </c>
      <c r="F6495" t="s">
        <v>63</v>
      </c>
      <c r="G6495" t="s">
        <v>43</v>
      </c>
      <c r="H6495" t="s">
        <v>44938</v>
      </c>
      <c r="J6495" t="s">
        <v>44939</v>
      </c>
      <c r="N6495" t="s">
        <v>31</v>
      </c>
      <c r="R6495" t="s">
        <v>78</v>
      </c>
      <c r="S6495" t="s">
        <v>44940</v>
      </c>
      <c r="T6495" t="s">
        <v>44941</v>
      </c>
      <c r="W6495" t="s">
        <v>44942</v>
      </c>
      <c r="X6495" t="s">
        <v>38</v>
      </c>
    </row>
    <row r="6496" spans="1:24" x14ac:dyDescent="0.3">
      <c r="A6496">
        <v>976350</v>
      </c>
      <c r="B6496" t="s">
        <v>44943</v>
      </c>
      <c r="C6496" t="s">
        <v>44944</v>
      </c>
      <c r="D6496" t="s">
        <v>44945</v>
      </c>
      <c r="F6496" t="s">
        <v>818</v>
      </c>
      <c r="G6496" t="s">
        <v>27</v>
      </c>
      <c r="H6496" t="s">
        <v>44946</v>
      </c>
      <c r="I6496" t="s">
        <v>44947</v>
      </c>
      <c r="J6496" t="s">
        <v>44948</v>
      </c>
      <c r="K6496">
        <v>17</v>
      </c>
      <c r="M6496" t="s">
        <v>4378</v>
      </c>
      <c r="N6496" t="s">
        <v>31</v>
      </c>
      <c r="O6496" t="s">
        <v>3200</v>
      </c>
      <c r="Q6496" t="s">
        <v>33</v>
      </c>
      <c r="R6496" t="s">
        <v>34</v>
      </c>
      <c r="S6496" t="s">
        <v>44949</v>
      </c>
      <c r="W6496" t="s">
        <v>44950</v>
      </c>
      <c r="X6496" t="s">
        <v>60</v>
      </c>
    </row>
    <row r="6497" spans="1:24" x14ac:dyDescent="0.3">
      <c r="A6497">
        <v>976352</v>
      </c>
      <c r="B6497" t="s">
        <v>44951</v>
      </c>
      <c r="C6497" t="s">
        <v>44952</v>
      </c>
      <c r="D6497" t="s">
        <v>44953</v>
      </c>
      <c r="F6497" t="s">
        <v>320</v>
      </c>
      <c r="G6497" t="s">
        <v>43</v>
      </c>
      <c r="H6497" t="s">
        <v>44954</v>
      </c>
      <c r="I6497" t="s">
        <v>44955</v>
      </c>
      <c r="J6497" t="s">
        <v>44956</v>
      </c>
      <c r="K6497">
        <v>31</v>
      </c>
      <c r="L6497" t="s">
        <v>6035</v>
      </c>
      <c r="N6497" t="s">
        <v>31</v>
      </c>
      <c r="O6497" t="s">
        <v>3295</v>
      </c>
      <c r="Q6497" t="s">
        <v>33</v>
      </c>
      <c r="R6497" t="s">
        <v>34</v>
      </c>
      <c r="S6497" t="s">
        <v>44957</v>
      </c>
      <c r="W6497" t="s">
        <v>44958</v>
      </c>
      <c r="X6497" t="s">
        <v>60</v>
      </c>
    </row>
    <row r="6498" spans="1:24" x14ac:dyDescent="0.3">
      <c r="A6498">
        <v>976354</v>
      </c>
      <c r="B6498">
        <v>224773</v>
      </c>
      <c r="C6498" t="s">
        <v>44959</v>
      </c>
      <c r="D6498" t="s">
        <v>44960</v>
      </c>
      <c r="E6498" t="s">
        <v>140</v>
      </c>
      <c r="F6498" t="s">
        <v>42</v>
      </c>
      <c r="G6498" t="s">
        <v>27</v>
      </c>
      <c r="H6498" t="s">
        <v>44961</v>
      </c>
      <c r="I6498" t="s">
        <v>44962</v>
      </c>
      <c r="J6498" t="s">
        <v>44963</v>
      </c>
      <c r="K6498">
        <v>29</v>
      </c>
      <c r="L6498" t="s">
        <v>12253</v>
      </c>
      <c r="N6498" t="s">
        <v>31</v>
      </c>
      <c r="O6498" t="s">
        <v>3295</v>
      </c>
      <c r="Q6498" t="s">
        <v>33</v>
      </c>
      <c r="R6498" t="s">
        <v>34</v>
      </c>
      <c r="S6498" t="s">
        <v>44964</v>
      </c>
      <c r="W6498" t="s">
        <v>44965</v>
      </c>
      <c r="X6498" t="s">
        <v>60</v>
      </c>
    </row>
    <row r="6499" spans="1:24" x14ac:dyDescent="0.3">
      <c r="A6499">
        <v>976355</v>
      </c>
      <c r="B6499">
        <v>270410</v>
      </c>
      <c r="C6499" t="s">
        <v>44966</v>
      </c>
      <c r="D6499" t="s">
        <v>44967</v>
      </c>
      <c r="F6499" t="s">
        <v>603</v>
      </c>
      <c r="G6499" t="s">
        <v>27</v>
      </c>
      <c r="H6499" t="s">
        <v>44968</v>
      </c>
      <c r="I6499" t="s">
        <v>44969</v>
      </c>
      <c r="J6499" t="s">
        <v>44970</v>
      </c>
      <c r="K6499">
        <v>26</v>
      </c>
      <c r="M6499" t="s">
        <v>37153</v>
      </c>
      <c r="N6499" t="s">
        <v>31</v>
      </c>
      <c r="O6499" t="s">
        <v>3200</v>
      </c>
      <c r="Q6499" t="s">
        <v>119</v>
      </c>
      <c r="R6499" t="s">
        <v>120</v>
      </c>
      <c r="S6499" t="s">
        <v>44971</v>
      </c>
      <c r="T6499" t="s">
        <v>1569</v>
      </c>
      <c r="W6499" t="s">
        <v>44972</v>
      </c>
      <c r="X6499" t="s">
        <v>60</v>
      </c>
    </row>
    <row r="6500" spans="1:24" x14ac:dyDescent="0.3">
      <c r="A6500">
        <v>976358</v>
      </c>
      <c r="B6500" t="s">
        <v>44973</v>
      </c>
      <c r="C6500" t="s">
        <v>44974</v>
      </c>
      <c r="D6500" t="s">
        <v>44975</v>
      </c>
      <c r="F6500" t="s">
        <v>1146</v>
      </c>
      <c r="G6500" t="s">
        <v>27</v>
      </c>
      <c r="H6500" t="s">
        <v>44976</v>
      </c>
      <c r="I6500" t="s">
        <v>44977</v>
      </c>
      <c r="J6500" t="s">
        <v>44978</v>
      </c>
      <c r="K6500">
        <v>140</v>
      </c>
      <c r="L6500" t="s">
        <v>44979</v>
      </c>
      <c r="N6500" t="s">
        <v>31</v>
      </c>
      <c r="O6500" t="s">
        <v>47</v>
      </c>
      <c r="Q6500" t="s">
        <v>33</v>
      </c>
      <c r="R6500" t="s">
        <v>34</v>
      </c>
      <c r="S6500" t="s">
        <v>44980</v>
      </c>
      <c r="W6500" t="s">
        <v>44981</v>
      </c>
      <c r="X6500" t="s">
        <v>38</v>
      </c>
    </row>
    <row r="6501" spans="1:24" x14ac:dyDescent="0.3">
      <c r="A6501">
        <v>976359</v>
      </c>
      <c r="B6501" t="s">
        <v>44982</v>
      </c>
      <c r="C6501" t="s">
        <v>44983</v>
      </c>
      <c r="D6501" t="s">
        <v>44984</v>
      </c>
      <c r="E6501" t="s">
        <v>185</v>
      </c>
      <c r="F6501" t="s">
        <v>365</v>
      </c>
      <c r="G6501" t="s">
        <v>27</v>
      </c>
      <c r="H6501" t="s">
        <v>44985</v>
      </c>
      <c r="I6501" t="s">
        <v>44986</v>
      </c>
      <c r="J6501" t="s">
        <v>44987</v>
      </c>
      <c r="K6501">
        <v>137</v>
      </c>
      <c r="L6501" t="s">
        <v>44988</v>
      </c>
      <c r="N6501" t="s">
        <v>31</v>
      </c>
      <c r="O6501" t="s">
        <v>3295</v>
      </c>
      <c r="Q6501" t="s">
        <v>33</v>
      </c>
      <c r="R6501" t="s">
        <v>34</v>
      </c>
      <c r="S6501" t="e">
        <f>- Provincia: SALTA</f>
        <v>#NAME?</v>
      </c>
      <c r="W6501" t="s">
        <v>44989</v>
      </c>
      <c r="X6501" t="s">
        <v>38</v>
      </c>
    </row>
    <row r="6502" spans="1:24" x14ac:dyDescent="0.3">
      <c r="A6502">
        <v>976360</v>
      </c>
      <c r="B6502" t="s">
        <v>44990</v>
      </c>
      <c r="C6502" t="s">
        <v>44991</v>
      </c>
      <c r="D6502" t="s">
        <v>44992</v>
      </c>
      <c r="E6502" t="s">
        <v>185</v>
      </c>
      <c r="F6502" t="s">
        <v>1156</v>
      </c>
      <c r="G6502" t="s">
        <v>27</v>
      </c>
      <c r="H6502" t="s">
        <v>44993</v>
      </c>
      <c r="I6502" t="s">
        <v>44994</v>
      </c>
      <c r="J6502" t="s">
        <v>44995</v>
      </c>
      <c r="K6502">
        <v>123</v>
      </c>
      <c r="M6502" t="s">
        <v>1104</v>
      </c>
      <c r="N6502" t="s">
        <v>31</v>
      </c>
      <c r="O6502" t="s">
        <v>3200</v>
      </c>
      <c r="Q6502" t="s">
        <v>33</v>
      </c>
      <c r="R6502" t="s">
        <v>34</v>
      </c>
      <c r="S6502" t="e">
        <f>- Provincia: BUENOS AIRES</f>
        <v>#NAME?</v>
      </c>
      <c r="W6502" t="s">
        <v>44996</v>
      </c>
      <c r="X6502" t="s">
        <v>38</v>
      </c>
    </row>
    <row r="6503" spans="1:24" x14ac:dyDescent="0.3">
      <c r="A6503">
        <v>976361</v>
      </c>
      <c r="B6503" t="s">
        <v>44997</v>
      </c>
      <c r="C6503" t="s">
        <v>44998</v>
      </c>
      <c r="D6503" t="s">
        <v>44999</v>
      </c>
      <c r="F6503" t="s">
        <v>165</v>
      </c>
      <c r="G6503" t="s">
        <v>43</v>
      </c>
      <c r="H6503" t="s">
        <v>45000</v>
      </c>
      <c r="I6503" t="s">
        <v>45001</v>
      </c>
      <c r="J6503" t="s">
        <v>45002</v>
      </c>
      <c r="K6503">
        <v>22</v>
      </c>
      <c r="M6503" t="s">
        <v>45003</v>
      </c>
      <c r="N6503" t="s">
        <v>31</v>
      </c>
      <c r="O6503" t="s">
        <v>3200</v>
      </c>
      <c r="Q6503" t="s">
        <v>33</v>
      </c>
      <c r="R6503" t="s">
        <v>34</v>
      </c>
      <c r="S6503" t="s">
        <v>45004</v>
      </c>
      <c r="T6503" t="s">
        <v>32771</v>
      </c>
      <c r="W6503" t="s">
        <v>45005</v>
      </c>
      <c r="X6503" t="s">
        <v>60</v>
      </c>
    </row>
    <row r="6504" spans="1:24" x14ac:dyDescent="0.3">
      <c r="A6504">
        <v>976362</v>
      </c>
      <c r="B6504">
        <v>185564</v>
      </c>
      <c r="C6504" t="s">
        <v>45006</v>
      </c>
      <c r="D6504" t="s">
        <v>45007</v>
      </c>
      <c r="F6504" t="s">
        <v>292</v>
      </c>
      <c r="G6504" t="s">
        <v>27</v>
      </c>
      <c r="H6504" t="s">
        <v>45008</v>
      </c>
      <c r="I6504" t="s">
        <v>45009</v>
      </c>
      <c r="J6504" t="s">
        <v>45010</v>
      </c>
      <c r="K6504">
        <v>102</v>
      </c>
      <c r="L6504" t="s">
        <v>2321</v>
      </c>
      <c r="N6504" t="s">
        <v>31</v>
      </c>
      <c r="O6504" t="s">
        <v>47</v>
      </c>
      <c r="Q6504" t="s">
        <v>33</v>
      </c>
      <c r="R6504" t="s">
        <v>34</v>
      </c>
      <c r="S6504" t="s">
        <v>45011</v>
      </c>
      <c r="T6504" t="s">
        <v>36</v>
      </c>
      <c r="W6504" t="s">
        <v>45012</v>
      </c>
      <c r="X6504" t="s">
        <v>38</v>
      </c>
    </row>
    <row r="6505" spans="1:24" x14ac:dyDescent="0.3">
      <c r="A6505">
        <v>976363</v>
      </c>
      <c r="B6505" t="s">
        <v>45013</v>
      </c>
      <c r="C6505" t="s">
        <v>45014</v>
      </c>
      <c r="D6505" t="s">
        <v>45015</v>
      </c>
      <c r="E6505" t="s">
        <v>185</v>
      </c>
      <c r="F6505" t="s">
        <v>1042</v>
      </c>
      <c r="G6505" t="s">
        <v>27</v>
      </c>
      <c r="H6505" t="s">
        <v>45016</v>
      </c>
      <c r="I6505" t="s">
        <v>45017</v>
      </c>
      <c r="J6505" t="s">
        <v>45018</v>
      </c>
      <c r="K6505">
        <v>14</v>
      </c>
      <c r="N6505" t="s">
        <v>31</v>
      </c>
      <c r="O6505" t="s">
        <v>47</v>
      </c>
      <c r="Q6505" t="s">
        <v>33</v>
      </c>
      <c r="R6505" t="s">
        <v>34</v>
      </c>
      <c r="S6505" t="s">
        <v>45019</v>
      </c>
      <c r="T6505" t="s">
        <v>45020</v>
      </c>
      <c r="W6505" t="s">
        <v>45021</v>
      </c>
      <c r="X6505" t="s">
        <v>60</v>
      </c>
    </row>
    <row r="6506" spans="1:24" x14ac:dyDescent="0.3">
      <c r="A6506">
        <v>976364</v>
      </c>
      <c r="B6506" t="s">
        <v>45022</v>
      </c>
      <c r="C6506" t="s">
        <v>45023</v>
      </c>
      <c r="D6506" t="s">
        <v>45024</v>
      </c>
      <c r="E6506" t="s">
        <v>3529</v>
      </c>
      <c r="F6506" t="s">
        <v>102</v>
      </c>
      <c r="G6506" t="s">
        <v>27</v>
      </c>
      <c r="H6506" t="s">
        <v>45025</v>
      </c>
      <c r="I6506" t="s">
        <v>45026</v>
      </c>
      <c r="J6506" t="s">
        <v>45027</v>
      </c>
      <c r="K6506">
        <v>105</v>
      </c>
      <c r="L6506" t="s">
        <v>45028</v>
      </c>
      <c r="N6506" t="s">
        <v>31</v>
      </c>
      <c r="O6506" t="s">
        <v>47</v>
      </c>
      <c r="Q6506" t="s">
        <v>33</v>
      </c>
      <c r="R6506" t="s">
        <v>34</v>
      </c>
      <c r="S6506" t="s">
        <v>45029</v>
      </c>
      <c r="T6506" t="s">
        <v>390</v>
      </c>
      <c r="W6506" t="s">
        <v>45030</v>
      </c>
      <c r="X6506" t="s">
        <v>38</v>
      </c>
    </row>
    <row r="6507" spans="1:24" x14ac:dyDescent="0.3">
      <c r="A6507">
        <v>976365</v>
      </c>
      <c r="B6507">
        <v>11036</v>
      </c>
      <c r="C6507" t="s">
        <v>45031</v>
      </c>
      <c r="D6507" t="s">
        <v>45032</v>
      </c>
      <c r="F6507" t="s">
        <v>1009</v>
      </c>
      <c r="G6507" t="s">
        <v>43</v>
      </c>
      <c r="H6507" t="s">
        <v>45033</v>
      </c>
      <c r="I6507" t="s">
        <v>45034</v>
      </c>
      <c r="J6507" t="s">
        <v>45035</v>
      </c>
      <c r="K6507">
        <v>109</v>
      </c>
      <c r="L6507" t="s">
        <v>398</v>
      </c>
      <c r="N6507" t="s">
        <v>31</v>
      </c>
      <c r="O6507" t="s">
        <v>3295</v>
      </c>
      <c r="Q6507" t="s">
        <v>33</v>
      </c>
      <c r="R6507" t="s">
        <v>34</v>
      </c>
      <c r="S6507" t="e">
        <f>- Neuquén</f>
        <v>#NAME?</v>
      </c>
      <c r="T6507" t="s">
        <v>11896</v>
      </c>
      <c r="W6507" t="s">
        <v>1839</v>
      </c>
      <c r="X6507" t="s">
        <v>38</v>
      </c>
    </row>
    <row r="6508" spans="1:24" x14ac:dyDescent="0.3">
      <c r="A6508">
        <v>976366</v>
      </c>
      <c r="B6508" t="s">
        <v>45036</v>
      </c>
      <c r="C6508" t="s">
        <v>45037</v>
      </c>
      <c r="D6508" t="s">
        <v>45038</v>
      </c>
      <c r="F6508" t="s">
        <v>320</v>
      </c>
      <c r="G6508" t="s">
        <v>27</v>
      </c>
      <c r="H6508" t="s">
        <v>45039</v>
      </c>
      <c r="I6508" t="s">
        <v>45040</v>
      </c>
      <c r="J6508" t="s">
        <v>45041</v>
      </c>
      <c r="K6508">
        <v>106</v>
      </c>
      <c r="L6508" t="s">
        <v>45042</v>
      </c>
      <c r="N6508" t="s">
        <v>31</v>
      </c>
      <c r="O6508" t="s">
        <v>47</v>
      </c>
      <c r="Q6508" t="s">
        <v>33</v>
      </c>
      <c r="R6508" t="s">
        <v>34</v>
      </c>
      <c r="S6508" t="s">
        <v>45043</v>
      </c>
      <c r="T6508" t="s">
        <v>1345</v>
      </c>
      <c r="W6508" t="s">
        <v>45044</v>
      </c>
      <c r="X6508" t="s">
        <v>38</v>
      </c>
    </row>
    <row r="6509" spans="1:24" x14ac:dyDescent="0.3">
      <c r="A6509">
        <v>976368</v>
      </c>
      <c r="B6509">
        <v>185126</v>
      </c>
      <c r="C6509" t="s">
        <v>45045</v>
      </c>
      <c r="D6509" t="s">
        <v>45046</v>
      </c>
      <c r="F6509" t="s">
        <v>611</v>
      </c>
      <c r="G6509" t="s">
        <v>43</v>
      </c>
      <c r="H6509" t="s">
        <v>45047</v>
      </c>
      <c r="I6509" t="s">
        <v>45048</v>
      </c>
      <c r="J6509" t="s">
        <v>45049</v>
      </c>
      <c r="K6509">
        <v>99</v>
      </c>
      <c r="M6509" t="s">
        <v>398</v>
      </c>
      <c r="N6509" t="s">
        <v>31</v>
      </c>
      <c r="O6509" t="s">
        <v>3200</v>
      </c>
      <c r="Q6509" t="s">
        <v>33</v>
      </c>
      <c r="R6509" t="s">
        <v>34</v>
      </c>
      <c r="S6509" t="s">
        <v>45050</v>
      </c>
      <c r="W6509" t="s">
        <v>45051</v>
      </c>
      <c r="X6509" t="s">
        <v>38</v>
      </c>
    </row>
    <row r="6510" spans="1:24" x14ac:dyDescent="0.3">
      <c r="A6510">
        <v>976369</v>
      </c>
      <c r="B6510" t="s">
        <v>45052</v>
      </c>
      <c r="C6510" t="s">
        <v>45053</v>
      </c>
      <c r="D6510" t="s">
        <v>45054</v>
      </c>
      <c r="F6510" t="s">
        <v>281</v>
      </c>
      <c r="G6510" t="s">
        <v>27</v>
      </c>
      <c r="H6510" t="s">
        <v>45055</v>
      </c>
      <c r="I6510" t="s">
        <v>45056</v>
      </c>
      <c r="J6510" t="s">
        <v>45057</v>
      </c>
      <c r="K6510">
        <v>44</v>
      </c>
      <c r="M6510" t="s">
        <v>13063</v>
      </c>
      <c r="N6510" t="s">
        <v>31</v>
      </c>
      <c r="O6510" t="s">
        <v>3200</v>
      </c>
      <c r="Q6510" t="s">
        <v>33</v>
      </c>
      <c r="R6510" t="s">
        <v>34</v>
      </c>
      <c r="S6510" t="s">
        <v>45058</v>
      </c>
      <c r="T6510" t="s">
        <v>896</v>
      </c>
      <c r="W6510" t="s">
        <v>45059</v>
      </c>
      <c r="X6510" t="s">
        <v>60</v>
      </c>
    </row>
    <row r="6511" spans="1:24" x14ac:dyDescent="0.3">
      <c r="A6511">
        <v>976370</v>
      </c>
      <c r="B6511">
        <v>146094</v>
      </c>
      <c r="C6511" t="s">
        <v>45060</v>
      </c>
      <c r="D6511" t="s">
        <v>45061</v>
      </c>
      <c r="E6511" t="s">
        <v>1788</v>
      </c>
      <c r="F6511" t="s">
        <v>818</v>
      </c>
      <c r="G6511" t="s">
        <v>27</v>
      </c>
      <c r="H6511" t="s">
        <v>45062</v>
      </c>
      <c r="I6511" t="s">
        <v>45063</v>
      </c>
      <c r="J6511" t="s">
        <v>45064</v>
      </c>
      <c r="K6511">
        <v>89</v>
      </c>
      <c r="M6511" t="s">
        <v>45065</v>
      </c>
      <c r="N6511" t="s">
        <v>31</v>
      </c>
      <c r="O6511" t="s">
        <v>170</v>
      </c>
      <c r="Q6511" t="s">
        <v>33</v>
      </c>
      <c r="R6511" t="s">
        <v>34</v>
      </c>
      <c r="S6511" t="s">
        <v>45066</v>
      </c>
      <c r="T6511" t="s">
        <v>793</v>
      </c>
      <c r="W6511" t="s">
        <v>45067</v>
      </c>
      <c r="X6511" t="s">
        <v>38</v>
      </c>
    </row>
    <row r="6512" spans="1:24" x14ac:dyDescent="0.3">
      <c r="A6512">
        <v>976373</v>
      </c>
      <c r="B6512" t="s">
        <v>45068</v>
      </c>
      <c r="C6512" t="s">
        <v>45069</v>
      </c>
      <c r="D6512" t="s">
        <v>45070</v>
      </c>
      <c r="F6512" t="s">
        <v>562</v>
      </c>
      <c r="G6512" t="s">
        <v>27</v>
      </c>
      <c r="H6512" t="s">
        <v>45071</v>
      </c>
      <c r="I6512" t="s">
        <v>45072</v>
      </c>
      <c r="J6512" t="s">
        <v>45073</v>
      </c>
      <c r="K6512">
        <v>80</v>
      </c>
      <c r="L6512" t="s">
        <v>1213</v>
      </c>
      <c r="N6512" t="s">
        <v>31</v>
      </c>
      <c r="O6512" t="s">
        <v>47</v>
      </c>
      <c r="Q6512" t="s">
        <v>33</v>
      </c>
      <c r="R6512" t="s">
        <v>34</v>
      </c>
      <c r="S6512" t="s">
        <v>45074</v>
      </c>
      <c r="W6512" t="s">
        <v>45075</v>
      </c>
      <c r="X6512" t="s">
        <v>38</v>
      </c>
    </row>
    <row r="6513" spans="1:24" x14ac:dyDescent="0.3">
      <c r="A6513">
        <v>976374</v>
      </c>
      <c r="B6513" t="s">
        <v>45076</v>
      </c>
      <c r="C6513" t="s">
        <v>45077</v>
      </c>
      <c r="D6513" t="s">
        <v>45078</v>
      </c>
      <c r="E6513" t="s">
        <v>45079</v>
      </c>
      <c r="F6513" t="s">
        <v>507</v>
      </c>
      <c r="G6513" t="s">
        <v>43</v>
      </c>
      <c r="H6513" t="s">
        <v>45080</v>
      </c>
      <c r="I6513" t="s">
        <v>45081</v>
      </c>
      <c r="J6513" t="s">
        <v>45082</v>
      </c>
      <c r="K6513">
        <v>19</v>
      </c>
      <c r="N6513" t="s">
        <v>31</v>
      </c>
      <c r="O6513" t="s">
        <v>47</v>
      </c>
      <c r="Q6513" t="s">
        <v>33</v>
      </c>
      <c r="R6513" t="s">
        <v>34</v>
      </c>
      <c r="S6513" t="s">
        <v>45083</v>
      </c>
      <c r="W6513" t="s">
        <v>45084</v>
      </c>
      <c r="X6513" t="s">
        <v>60</v>
      </c>
    </row>
    <row r="6514" spans="1:24" x14ac:dyDescent="0.3">
      <c r="A6514">
        <v>976375</v>
      </c>
      <c r="B6514">
        <v>177719</v>
      </c>
      <c r="C6514" t="s">
        <v>45085</v>
      </c>
      <c r="D6514" t="s">
        <v>45086</v>
      </c>
      <c r="E6514" t="s">
        <v>185</v>
      </c>
      <c r="F6514" t="s">
        <v>75</v>
      </c>
      <c r="G6514" t="s">
        <v>43</v>
      </c>
      <c r="H6514" t="s">
        <v>45087</v>
      </c>
      <c r="I6514" t="s">
        <v>45088</v>
      </c>
      <c r="J6514" t="s">
        <v>45089</v>
      </c>
      <c r="K6514">
        <v>19</v>
      </c>
      <c r="M6514" t="s">
        <v>45090</v>
      </c>
      <c r="N6514" t="s">
        <v>31</v>
      </c>
      <c r="O6514" t="s">
        <v>3200</v>
      </c>
      <c r="Q6514" t="s">
        <v>33</v>
      </c>
      <c r="R6514" t="s">
        <v>34</v>
      </c>
      <c r="S6514" t="s">
        <v>45091</v>
      </c>
      <c r="W6514" t="s">
        <v>45092</v>
      </c>
      <c r="X6514" t="s">
        <v>60</v>
      </c>
    </row>
    <row r="6515" spans="1:24" x14ac:dyDescent="0.3">
      <c r="A6515">
        <v>976376</v>
      </c>
      <c r="B6515">
        <v>296091</v>
      </c>
      <c r="C6515" t="s">
        <v>45093</v>
      </c>
      <c r="D6515" t="s">
        <v>45094</v>
      </c>
      <c r="F6515" t="s">
        <v>292</v>
      </c>
      <c r="G6515" t="s">
        <v>27</v>
      </c>
      <c r="H6515" t="s">
        <v>45095</v>
      </c>
      <c r="I6515" t="s">
        <v>45096</v>
      </c>
      <c r="J6515" t="s">
        <v>45097</v>
      </c>
      <c r="K6515">
        <v>71</v>
      </c>
      <c r="L6515" t="s">
        <v>45098</v>
      </c>
      <c r="N6515" t="s">
        <v>31</v>
      </c>
      <c r="O6515" t="s">
        <v>3295</v>
      </c>
      <c r="Q6515" t="s">
        <v>33</v>
      </c>
      <c r="R6515" t="s">
        <v>34</v>
      </c>
      <c r="S6515" t="s">
        <v>45099</v>
      </c>
      <c r="T6515" t="s">
        <v>45100</v>
      </c>
      <c r="W6515" t="s">
        <v>45101</v>
      </c>
      <c r="X6515" t="s">
        <v>38</v>
      </c>
    </row>
    <row r="6516" spans="1:24" x14ac:dyDescent="0.3">
      <c r="A6516">
        <v>976382</v>
      </c>
      <c r="B6516" t="s">
        <v>45102</v>
      </c>
      <c r="C6516" t="s">
        <v>45103</v>
      </c>
      <c r="D6516" t="s">
        <v>45104</v>
      </c>
      <c r="E6516" t="s">
        <v>1788</v>
      </c>
      <c r="F6516" t="s">
        <v>738</v>
      </c>
      <c r="G6516" t="s">
        <v>43</v>
      </c>
      <c r="H6516" t="s">
        <v>45105</v>
      </c>
      <c r="I6516" t="s">
        <v>45105</v>
      </c>
      <c r="J6516" t="s">
        <v>45106</v>
      </c>
      <c r="K6516">
        <v>0</v>
      </c>
      <c r="L6516" t="s">
        <v>45107</v>
      </c>
      <c r="N6516" t="s">
        <v>31</v>
      </c>
      <c r="O6516" t="s">
        <v>170</v>
      </c>
      <c r="Q6516" t="s">
        <v>119</v>
      </c>
      <c r="R6516" t="s">
        <v>120</v>
      </c>
      <c r="S6516" t="s">
        <v>45108</v>
      </c>
      <c r="T6516" t="s">
        <v>45109</v>
      </c>
      <c r="W6516" t="s">
        <v>4321</v>
      </c>
    </row>
    <row r="6517" spans="1:24" x14ac:dyDescent="0.3">
      <c r="A6517">
        <v>976383</v>
      </c>
      <c r="B6517">
        <v>204365</v>
      </c>
      <c r="C6517" t="s">
        <v>926</v>
      </c>
      <c r="D6517" t="s">
        <v>927</v>
      </c>
      <c r="E6517" t="s">
        <v>364</v>
      </c>
      <c r="F6517" t="s">
        <v>603</v>
      </c>
      <c r="G6517" t="s">
        <v>27</v>
      </c>
      <c r="H6517" t="s">
        <v>45110</v>
      </c>
      <c r="J6517" t="s">
        <v>45111</v>
      </c>
      <c r="N6517" t="s">
        <v>31</v>
      </c>
      <c r="R6517" t="s">
        <v>78</v>
      </c>
      <c r="S6517" t="s">
        <v>932</v>
      </c>
      <c r="T6517" t="s">
        <v>933</v>
      </c>
      <c r="W6517" t="s">
        <v>16194</v>
      </c>
      <c r="X6517" t="s">
        <v>38</v>
      </c>
    </row>
    <row r="6518" spans="1:24" x14ac:dyDescent="0.3">
      <c r="A6518">
        <v>976384</v>
      </c>
      <c r="B6518">
        <v>206325</v>
      </c>
      <c r="C6518" t="s">
        <v>45112</v>
      </c>
      <c r="D6518" t="s">
        <v>45113</v>
      </c>
      <c r="F6518" t="s">
        <v>1001</v>
      </c>
      <c r="G6518" t="s">
        <v>27</v>
      </c>
      <c r="H6518" t="s">
        <v>45114</v>
      </c>
      <c r="I6518" t="s">
        <v>45115</v>
      </c>
      <c r="J6518" t="s">
        <v>45116</v>
      </c>
      <c r="K6518">
        <v>34</v>
      </c>
      <c r="L6518" t="s">
        <v>45117</v>
      </c>
      <c r="N6518" t="s">
        <v>31</v>
      </c>
      <c r="O6518" t="s">
        <v>47</v>
      </c>
      <c r="Q6518" t="s">
        <v>33</v>
      </c>
      <c r="R6518" t="s">
        <v>34</v>
      </c>
      <c r="S6518" t="s">
        <v>45118</v>
      </c>
      <c r="T6518" t="s">
        <v>45119</v>
      </c>
      <c r="W6518" t="s">
        <v>45120</v>
      </c>
      <c r="X6518" t="s">
        <v>38</v>
      </c>
    </row>
    <row r="6519" spans="1:24" x14ac:dyDescent="0.3">
      <c r="A6519">
        <v>976385</v>
      </c>
      <c r="B6519" t="s">
        <v>45121</v>
      </c>
      <c r="C6519" t="s">
        <v>45122</v>
      </c>
      <c r="D6519" t="s">
        <v>45123</v>
      </c>
      <c r="F6519" t="s">
        <v>947</v>
      </c>
      <c r="G6519" t="s">
        <v>27</v>
      </c>
      <c r="H6519" t="s">
        <v>45124</v>
      </c>
      <c r="I6519" t="s">
        <v>45125</v>
      </c>
      <c r="J6519" t="s">
        <v>45126</v>
      </c>
      <c r="K6519">
        <v>37</v>
      </c>
      <c r="N6519" t="s">
        <v>31</v>
      </c>
      <c r="O6519" t="s">
        <v>47</v>
      </c>
      <c r="Q6519" t="s">
        <v>33</v>
      </c>
      <c r="R6519" t="s">
        <v>34</v>
      </c>
      <c r="S6519" t="s">
        <v>18755</v>
      </c>
      <c r="W6519" t="s">
        <v>45127</v>
      </c>
      <c r="X6519" t="s">
        <v>38</v>
      </c>
    </row>
    <row r="6520" spans="1:24" x14ac:dyDescent="0.3">
      <c r="A6520">
        <v>976386</v>
      </c>
      <c r="B6520" t="s">
        <v>44982</v>
      </c>
      <c r="C6520" t="s">
        <v>44983</v>
      </c>
      <c r="D6520" t="s">
        <v>44984</v>
      </c>
      <c r="E6520" t="s">
        <v>185</v>
      </c>
      <c r="F6520" t="s">
        <v>365</v>
      </c>
      <c r="G6520" t="s">
        <v>27</v>
      </c>
      <c r="H6520" t="s">
        <v>45128</v>
      </c>
      <c r="I6520" t="s">
        <v>45129</v>
      </c>
      <c r="J6520" t="s">
        <v>45130</v>
      </c>
      <c r="K6520">
        <v>1</v>
      </c>
      <c r="L6520" t="s">
        <v>44988</v>
      </c>
      <c r="N6520" t="s">
        <v>31</v>
      </c>
      <c r="O6520" t="s">
        <v>3295</v>
      </c>
      <c r="Q6520" t="s">
        <v>33</v>
      </c>
      <c r="R6520" t="s">
        <v>34</v>
      </c>
      <c r="S6520" t="e">
        <f>- Provincia: SALTA</f>
        <v>#NAME?</v>
      </c>
      <c r="W6520" t="s">
        <v>45131</v>
      </c>
    </row>
    <row r="6521" spans="1:24" x14ac:dyDescent="0.3">
      <c r="A6521">
        <v>976388</v>
      </c>
      <c r="B6521" t="s">
        <v>45132</v>
      </c>
      <c r="C6521" t="s">
        <v>45133</v>
      </c>
      <c r="D6521" t="s">
        <v>45134</v>
      </c>
      <c r="F6521" t="s">
        <v>1054</v>
      </c>
      <c r="G6521" t="s">
        <v>43</v>
      </c>
      <c r="H6521" t="s">
        <v>45135</v>
      </c>
      <c r="I6521" t="s">
        <v>45136</v>
      </c>
      <c r="J6521" t="s">
        <v>45137</v>
      </c>
      <c r="K6521">
        <v>43</v>
      </c>
      <c r="M6521" t="s">
        <v>6526</v>
      </c>
      <c r="N6521" t="s">
        <v>31</v>
      </c>
      <c r="O6521" t="s">
        <v>3200</v>
      </c>
      <c r="Q6521" t="s">
        <v>33</v>
      </c>
      <c r="R6521" t="s">
        <v>34</v>
      </c>
      <c r="S6521" t="s">
        <v>45138</v>
      </c>
      <c r="T6521" t="s">
        <v>308</v>
      </c>
      <c r="W6521" t="s">
        <v>45139</v>
      </c>
      <c r="X6521" t="s">
        <v>38</v>
      </c>
    </row>
    <row r="6522" spans="1:24" x14ac:dyDescent="0.3">
      <c r="A6522">
        <v>976389</v>
      </c>
      <c r="B6522" t="s">
        <v>40363</v>
      </c>
      <c r="C6522" t="s">
        <v>40364</v>
      </c>
      <c r="D6522" t="s">
        <v>40365</v>
      </c>
      <c r="F6522" t="s">
        <v>970</v>
      </c>
      <c r="G6522" t="s">
        <v>27</v>
      </c>
      <c r="H6522" t="s">
        <v>45140</v>
      </c>
      <c r="I6522" t="s">
        <v>45141</v>
      </c>
      <c r="J6522" t="s">
        <v>45142</v>
      </c>
      <c r="K6522">
        <v>46</v>
      </c>
      <c r="M6522" t="s">
        <v>576</v>
      </c>
      <c r="N6522" t="s">
        <v>31</v>
      </c>
      <c r="O6522" t="s">
        <v>3200</v>
      </c>
      <c r="Q6522" t="s">
        <v>33</v>
      </c>
      <c r="R6522" t="s">
        <v>34</v>
      </c>
      <c r="S6522" t="s">
        <v>40369</v>
      </c>
      <c r="W6522" t="s">
        <v>735</v>
      </c>
      <c r="X6522" t="s">
        <v>38</v>
      </c>
    </row>
    <row r="6523" spans="1:24" x14ac:dyDescent="0.3">
      <c r="A6523">
        <v>976390</v>
      </c>
      <c r="B6523" t="s">
        <v>45143</v>
      </c>
      <c r="C6523" t="s">
        <v>45144</v>
      </c>
      <c r="D6523" t="s">
        <v>45145</v>
      </c>
      <c r="F6523" t="s">
        <v>1042</v>
      </c>
      <c r="G6523" t="s">
        <v>27</v>
      </c>
      <c r="H6523" t="s">
        <v>45146</v>
      </c>
      <c r="I6523" t="s">
        <v>45147</v>
      </c>
      <c r="J6523" t="s">
        <v>45148</v>
      </c>
      <c r="K6523">
        <v>46</v>
      </c>
      <c r="M6523" t="s">
        <v>4461</v>
      </c>
      <c r="N6523" t="s">
        <v>31</v>
      </c>
      <c r="O6523" t="s">
        <v>3200</v>
      </c>
      <c r="Q6523" t="s">
        <v>33</v>
      </c>
      <c r="R6523" t="s">
        <v>34</v>
      </c>
      <c r="S6523" t="s">
        <v>45149</v>
      </c>
      <c r="W6523" t="s">
        <v>45150</v>
      </c>
      <c r="X6523" t="s">
        <v>38</v>
      </c>
    </row>
    <row r="6524" spans="1:24" x14ac:dyDescent="0.3">
      <c r="A6524">
        <v>976391</v>
      </c>
      <c r="B6524" t="s">
        <v>45151</v>
      </c>
      <c r="C6524" t="s">
        <v>45152</v>
      </c>
      <c r="D6524" t="s">
        <v>45153</v>
      </c>
      <c r="F6524" t="s">
        <v>270</v>
      </c>
      <c r="G6524" t="s">
        <v>27</v>
      </c>
      <c r="H6524" t="s">
        <v>45154</v>
      </c>
      <c r="I6524" t="s">
        <v>45155</v>
      </c>
      <c r="J6524" t="s">
        <v>45156</v>
      </c>
      <c r="K6524">
        <v>60</v>
      </c>
      <c r="M6524" t="s">
        <v>28068</v>
      </c>
      <c r="N6524" t="s">
        <v>31</v>
      </c>
      <c r="O6524" t="s">
        <v>3200</v>
      </c>
      <c r="Q6524" t="s">
        <v>33</v>
      </c>
      <c r="R6524" t="s">
        <v>34</v>
      </c>
      <c r="S6524" t="s">
        <v>45157</v>
      </c>
      <c r="W6524" t="s">
        <v>45158</v>
      </c>
      <c r="X6524" t="s">
        <v>38</v>
      </c>
    </row>
    <row r="6525" spans="1:24" x14ac:dyDescent="0.3">
      <c r="A6525">
        <v>976393</v>
      </c>
      <c r="B6525">
        <v>209350</v>
      </c>
      <c r="C6525" t="s">
        <v>45159</v>
      </c>
      <c r="D6525" t="s">
        <v>45160</v>
      </c>
      <c r="F6525" t="s">
        <v>1001</v>
      </c>
      <c r="G6525" t="s">
        <v>43</v>
      </c>
      <c r="H6525" t="s">
        <v>45161</v>
      </c>
      <c r="I6525" t="s">
        <v>45162</v>
      </c>
      <c r="J6525" t="s">
        <v>45163</v>
      </c>
      <c r="K6525">
        <v>94</v>
      </c>
      <c r="L6525" t="s">
        <v>1876</v>
      </c>
      <c r="N6525" t="s">
        <v>31</v>
      </c>
      <c r="O6525" t="s">
        <v>47</v>
      </c>
      <c r="Q6525" t="s">
        <v>33</v>
      </c>
      <c r="R6525" t="s">
        <v>34</v>
      </c>
      <c r="S6525" t="s">
        <v>45164</v>
      </c>
      <c r="T6525" t="s">
        <v>6448</v>
      </c>
      <c r="W6525" t="s">
        <v>33558</v>
      </c>
      <c r="X6525" t="s">
        <v>38</v>
      </c>
    </row>
    <row r="6526" spans="1:24" x14ac:dyDescent="0.3">
      <c r="A6526">
        <v>976396</v>
      </c>
      <c r="B6526" t="s">
        <v>45165</v>
      </c>
      <c r="C6526" t="s">
        <v>45166</v>
      </c>
      <c r="D6526" t="s">
        <v>45167</v>
      </c>
      <c r="E6526" t="s">
        <v>195</v>
      </c>
      <c r="F6526" t="s">
        <v>1009</v>
      </c>
      <c r="G6526" t="s">
        <v>27</v>
      </c>
      <c r="H6526" t="s">
        <v>45168</v>
      </c>
      <c r="I6526" t="s">
        <v>45168</v>
      </c>
      <c r="J6526" t="s">
        <v>45169</v>
      </c>
      <c r="K6526">
        <v>0</v>
      </c>
      <c r="M6526" t="s">
        <v>5055</v>
      </c>
      <c r="N6526" t="s">
        <v>31</v>
      </c>
      <c r="O6526" t="s">
        <v>3200</v>
      </c>
      <c r="Q6526" t="s">
        <v>119</v>
      </c>
      <c r="R6526" t="s">
        <v>120</v>
      </c>
      <c r="S6526" t="s">
        <v>45170</v>
      </c>
      <c r="T6526" t="s">
        <v>45171</v>
      </c>
      <c r="W6526" t="s">
        <v>2688</v>
      </c>
    </row>
    <row r="6527" spans="1:24" x14ac:dyDescent="0.3">
      <c r="A6527">
        <v>976395</v>
      </c>
      <c r="B6527">
        <v>252066</v>
      </c>
      <c r="C6527" t="s">
        <v>45172</v>
      </c>
      <c r="D6527" t="s">
        <v>45173</v>
      </c>
      <c r="E6527" t="s">
        <v>140</v>
      </c>
      <c r="F6527" t="s">
        <v>63</v>
      </c>
      <c r="G6527" t="s">
        <v>43</v>
      </c>
      <c r="H6527" t="s">
        <v>45174</v>
      </c>
      <c r="I6527" t="s">
        <v>45175</v>
      </c>
      <c r="J6527" t="s">
        <v>45176</v>
      </c>
      <c r="K6527">
        <v>52</v>
      </c>
      <c r="N6527" t="s">
        <v>31</v>
      </c>
      <c r="O6527" t="s">
        <v>47</v>
      </c>
      <c r="Q6527" t="s">
        <v>33</v>
      </c>
      <c r="R6527" t="s">
        <v>34</v>
      </c>
      <c r="S6527" t="s">
        <v>45177</v>
      </c>
      <c r="T6527" t="s">
        <v>3621</v>
      </c>
      <c r="W6527" t="s">
        <v>22736</v>
      </c>
      <c r="X6527" t="s">
        <v>38</v>
      </c>
    </row>
    <row r="6528" spans="1:24" x14ac:dyDescent="0.3">
      <c r="A6528">
        <v>976397</v>
      </c>
      <c r="B6528">
        <v>271817</v>
      </c>
      <c r="C6528" t="s">
        <v>45178</v>
      </c>
      <c r="D6528" t="s">
        <v>45179</v>
      </c>
      <c r="F6528" t="s">
        <v>270</v>
      </c>
      <c r="G6528" t="s">
        <v>27</v>
      </c>
      <c r="H6528" t="s">
        <v>45180</v>
      </c>
      <c r="I6528" t="s">
        <v>45181</v>
      </c>
      <c r="J6528" t="s">
        <v>45182</v>
      </c>
      <c r="K6528">
        <v>17</v>
      </c>
      <c r="M6528" t="s">
        <v>44890</v>
      </c>
      <c r="N6528" t="s">
        <v>31</v>
      </c>
      <c r="O6528" t="s">
        <v>3200</v>
      </c>
      <c r="Q6528" t="s">
        <v>33</v>
      </c>
      <c r="R6528" t="s">
        <v>34</v>
      </c>
      <c r="S6528" t="s">
        <v>45183</v>
      </c>
      <c r="T6528" t="s">
        <v>530</v>
      </c>
      <c r="W6528" t="s">
        <v>45184</v>
      </c>
      <c r="X6528" t="s">
        <v>60</v>
      </c>
    </row>
    <row r="6529" spans="1:24" x14ac:dyDescent="0.3">
      <c r="A6529">
        <v>976401</v>
      </c>
      <c r="B6529" t="s">
        <v>45185</v>
      </c>
      <c r="C6529" t="s">
        <v>45186</v>
      </c>
      <c r="D6529" t="s">
        <v>45187</v>
      </c>
      <c r="F6529" t="s">
        <v>611</v>
      </c>
      <c r="G6529" t="s">
        <v>43</v>
      </c>
      <c r="H6529" t="s">
        <v>45188</v>
      </c>
      <c r="I6529" t="s">
        <v>45189</v>
      </c>
      <c r="J6529" t="s">
        <v>45190</v>
      </c>
      <c r="K6529">
        <v>82</v>
      </c>
      <c r="L6529" t="s">
        <v>45191</v>
      </c>
      <c r="N6529" t="s">
        <v>31</v>
      </c>
      <c r="O6529" t="s">
        <v>3295</v>
      </c>
      <c r="Q6529" t="s">
        <v>33</v>
      </c>
      <c r="R6529" t="s">
        <v>34</v>
      </c>
      <c r="S6529" t="s">
        <v>45192</v>
      </c>
      <c r="T6529" t="s">
        <v>1345</v>
      </c>
      <c r="W6529" t="s">
        <v>2196</v>
      </c>
      <c r="X6529" t="s">
        <v>38</v>
      </c>
    </row>
    <row r="6530" spans="1:24" x14ac:dyDescent="0.3">
      <c r="A6530">
        <v>976402</v>
      </c>
      <c r="B6530">
        <v>166611</v>
      </c>
      <c r="C6530" t="s">
        <v>45193</v>
      </c>
      <c r="D6530" t="s">
        <v>45194</v>
      </c>
      <c r="E6530" t="s">
        <v>1745</v>
      </c>
      <c r="F6530" t="s">
        <v>650</v>
      </c>
      <c r="G6530" t="s">
        <v>43</v>
      </c>
      <c r="H6530" t="s">
        <v>45195</v>
      </c>
      <c r="I6530" t="s">
        <v>45196</v>
      </c>
      <c r="J6530" t="s">
        <v>45197</v>
      </c>
      <c r="K6530">
        <v>69</v>
      </c>
      <c r="M6530" t="s">
        <v>576</v>
      </c>
      <c r="N6530" t="s">
        <v>31</v>
      </c>
      <c r="O6530" t="s">
        <v>3200</v>
      </c>
      <c r="Q6530" t="s">
        <v>33</v>
      </c>
      <c r="R6530" t="s">
        <v>34</v>
      </c>
      <c r="S6530" t="s">
        <v>45198</v>
      </c>
      <c r="W6530" t="s">
        <v>45199</v>
      </c>
      <c r="X6530" t="s">
        <v>38</v>
      </c>
    </row>
    <row r="6531" spans="1:24" x14ac:dyDescent="0.3">
      <c r="A6531">
        <v>976405</v>
      </c>
      <c r="B6531" t="s">
        <v>45200</v>
      </c>
      <c r="C6531" t="s">
        <v>45201</v>
      </c>
      <c r="D6531" t="s">
        <v>45202</v>
      </c>
      <c r="E6531" t="s">
        <v>44314</v>
      </c>
      <c r="F6531" t="s">
        <v>818</v>
      </c>
      <c r="G6531" t="s">
        <v>43</v>
      </c>
      <c r="H6531" t="s">
        <v>45203</v>
      </c>
      <c r="I6531" t="s">
        <v>45204</v>
      </c>
      <c r="J6531" t="s">
        <v>45205</v>
      </c>
      <c r="K6531">
        <v>95</v>
      </c>
      <c r="M6531" t="s">
        <v>45206</v>
      </c>
      <c r="N6531" t="s">
        <v>31</v>
      </c>
      <c r="O6531" t="s">
        <v>170</v>
      </c>
      <c r="Q6531" t="s">
        <v>33</v>
      </c>
      <c r="R6531" t="s">
        <v>34</v>
      </c>
      <c r="S6531" t="s">
        <v>45207</v>
      </c>
      <c r="W6531" t="s">
        <v>880</v>
      </c>
      <c r="X6531" t="s">
        <v>38</v>
      </c>
    </row>
    <row r="6532" spans="1:24" x14ac:dyDescent="0.3">
      <c r="A6532">
        <v>976406</v>
      </c>
      <c r="B6532">
        <v>13408</v>
      </c>
      <c r="C6532" t="s">
        <v>42460</v>
      </c>
      <c r="D6532" t="s">
        <v>42461</v>
      </c>
      <c r="E6532" t="s">
        <v>364</v>
      </c>
      <c r="F6532" t="s">
        <v>630</v>
      </c>
      <c r="G6532" t="s">
        <v>43</v>
      </c>
      <c r="H6532" t="s">
        <v>45203</v>
      </c>
      <c r="I6532" t="s">
        <v>45208</v>
      </c>
      <c r="J6532" t="s">
        <v>45209</v>
      </c>
      <c r="K6532">
        <v>37</v>
      </c>
      <c r="M6532" t="s">
        <v>45210</v>
      </c>
      <c r="N6532" t="s">
        <v>31</v>
      </c>
      <c r="O6532" t="s">
        <v>170</v>
      </c>
      <c r="R6532" t="s">
        <v>903</v>
      </c>
      <c r="S6532" t="s">
        <v>42465</v>
      </c>
      <c r="W6532" t="s">
        <v>45211</v>
      </c>
      <c r="X6532" t="s">
        <v>38</v>
      </c>
    </row>
    <row r="6533" spans="1:24" x14ac:dyDescent="0.3">
      <c r="A6533">
        <v>976407</v>
      </c>
      <c r="B6533">
        <v>204365</v>
      </c>
      <c r="C6533" t="s">
        <v>926</v>
      </c>
      <c r="D6533" t="s">
        <v>927</v>
      </c>
      <c r="E6533" t="s">
        <v>364</v>
      </c>
      <c r="F6533" t="s">
        <v>603</v>
      </c>
      <c r="G6533" t="s">
        <v>27</v>
      </c>
      <c r="H6533" t="s">
        <v>45212</v>
      </c>
      <c r="I6533" t="s">
        <v>45213</v>
      </c>
      <c r="J6533" t="s">
        <v>45214</v>
      </c>
      <c r="K6533">
        <v>182</v>
      </c>
      <c r="L6533" t="s">
        <v>45215</v>
      </c>
      <c r="N6533" t="s">
        <v>31</v>
      </c>
      <c r="O6533" t="s">
        <v>170</v>
      </c>
      <c r="Q6533" t="s">
        <v>33</v>
      </c>
      <c r="R6533" t="s">
        <v>34</v>
      </c>
      <c r="S6533" t="s">
        <v>932</v>
      </c>
      <c r="T6533" t="s">
        <v>933</v>
      </c>
      <c r="W6533" t="s">
        <v>28683</v>
      </c>
      <c r="X6533" t="s">
        <v>38</v>
      </c>
    </row>
    <row r="6534" spans="1:24" x14ac:dyDescent="0.3">
      <c r="A6534">
        <v>976408</v>
      </c>
      <c r="B6534" t="s">
        <v>45216</v>
      </c>
      <c r="C6534" t="s">
        <v>45217</v>
      </c>
      <c r="D6534" t="s">
        <v>45218</v>
      </c>
      <c r="F6534" t="s">
        <v>947</v>
      </c>
      <c r="G6534" t="s">
        <v>27</v>
      </c>
      <c r="H6534" t="s">
        <v>45219</v>
      </c>
      <c r="I6534" t="s">
        <v>45220</v>
      </c>
      <c r="J6534" t="s">
        <v>45221</v>
      </c>
      <c r="K6534">
        <v>9</v>
      </c>
      <c r="N6534" t="s">
        <v>31</v>
      </c>
      <c r="O6534" t="s">
        <v>201</v>
      </c>
      <c r="Q6534" t="s">
        <v>33</v>
      </c>
      <c r="R6534" t="s">
        <v>34</v>
      </c>
      <c r="S6534" t="s">
        <v>45222</v>
      </c>
      <c r="T6534" t="s">
        <v>45223</v>
      </c>
      <c r="W6534" t="s">
        <v>43151</v>
      </c>
      <c r="X6534" t="s">
        <v>60</v>
      </c>
    </row>
    <row r="6535" spans="1:24" x14ac:dyDescent="0.3">
      <c r="A6535">
        <v>976409</v>
      </c>
      <c r="B6535" t="s">
        <v>44580</v>
      </c>
      <c r="C6535" t="s">
        <v>44581</v>
      </c>
      <c r="D6535" t="s">
        <v>44582</v>
      </c>
      <c r="F6535" t="s">
        <v>53</v>
      </c>
      <c r="G6535" t="s">
        <v>43</v>
      </c>
      <c r="H6535" t="s">
        <v>45224</v>
      </c>
      <c r="I6535" t="s">
        <v>45225</v>
      </c>
      <c r="J6535" t="s">
        <v>45226</v>
      </c>
      <c r="K6535">
        <v>64</v>
      </c>
      <c r="L6535" t="s">
        <v>45215</v>
      </c>
      <c r="N6535" t="s">
        <v>31</v>
      </c>
      <c r="O6535" t="s">
        <v>170</v>
      </c>
      <c r="R6535" t="s">
        <v>903</v>
      </c>
      <c r="S6535" t="s">
        <v>44585</v>
      </c>
      <c r="W6535" t="s">
        <v>4577</v>
      </c>
      <c r="X6535" t="s">
        <v>38</v>
      </c>
    </row>
    <row r="6536" spans="1:24" x14ac:dyDescent="0.3">
      <c r="A6536">
        <v>976411</v>
      </c>
      <c r="B6536" t="s">
        <v>45227</v>
      </c>
      <c r="C6536" t="s">
        <v>45228</v>
      </c>
      <c r="D6536" t="s">
        <v>45229</v>
      </c>
      <c r="E6536" t="s">
        <v>14045</v>
      </c>
      <c r="F6536" t="s">
        <v>26</v>
      </c>
      <c r="G6536" t="s">
        <v>43</v>
      </c>
      <c r="H6536" t="s">
        <v>45230</v>
      </c>
      <c r="I6536" t="s">
        <v>45231</v>
      </c>
      <c r="J6536" t="s">
        <v>45232</v>
      </c>
      <c r="K6536">
        <v>23</v>
      </c>
      <c r="M6536" t="s">
        <v>45233</v>
      </c>
      <c r="N6536" t="s">
        <v>31</v>
      </c>
      <c r="O6536" t="s">
        <v>170</v>
      </c>
      <c r="Q6536" t="s">
        <v>33</v>
      </c>
      <c r="R6536" t="s">
        <v>34</v>
      </c>
      <c r="S6536" t="s">
        <v>45234</v>
      </c>
      <c r="T6536" t="s">
        <v>503</v>
      </c>
      <c r="W6536" t="s">
        <v>637</v>
      </c>
      <c r="X6536" t="s">
        <v>60</v>
      </c>
    </row>
    <row r="6537" spans="1:24" x14ac:dyDescent="0.3">
      <c r="A6537">
        <v>976412</v>
      </c>
      <c r="B6537" t="s">
        <v>39769</v>
      </c>
      <c r="C6537" t="s">
        <v>39770</v>
      </c>
      <c r="D6537" t="s">
        <v>39771</v>
      </c>
      <c r="E6537" t="s">
        <v>195</v>
      </c>
      <c r="F6537" t="s">
        <v>153</v>
      </c>
      <c r="G6537" t="s">
        <v>43</v>
      </c>
      <c r="H6537" t="s">
        <v>45235</v>
      </c>
      <c r="J6537" t="s">
        <v>45236</v>
      </c>
      <c r="N6537" t="s">
        <v>31</v>
      </c>
      <c r="R6537" t="s">
        <v>78</v>
      </c>
      <c r="S6537" t="s">
        <v>39775</v>
      </c>
      <c r="T6537" t="s">
        <v>308</v>
      </c>
      <c r="W6537" t="s">
        <v>45237</v>
      </c>
      <c r="X6537" t="s">
        <v>38</v>
      </c>
    </row>
    <row r="6538" spans="1:24" x14ac:dyDescent="0.3">
      <c r="A6538">
        <v>976413</v>
      </c>
      <c r="B6538">
        <v>273229</v>
      </c>
      <c r="C6538" t="s">
        <v>45238</v>
      </c>
      <c r="D6538" t="s">
        <v>45239</v>
      </c>
      <c r="E6538" t="s">
        <v>364</v>
      </c>
      <c r="F6538" t="s">
        <v>630</v>
      </c>
      <c r="G6538" t="s">
        <v>43</v>
      </c>
      <c r="H6538" t="s">
        <v>45240</v>
      </c>
      <c r="I6538" t="s">
        <v>45240</v>
      </c>
      <c r="J6538" t="s">
        <v>45241</v>
      </c>
      <c r="K6538">
        <v>0</v>
      </c>
      <c r="M6538" t="s">
        <v>45242</v>
      </c>
      <c r="N6538" t="s">
        <v>31</v>
      </c>
      <c r="O6538" t="s">
        <v>19705</v>
      </c>
      <c r="Q6538" t="s">
        <v>33</v>
      </c>
      <c r="R6538" t="s">
        <v>34</v>
      </c>
      <c r="S6538" t="s">
        <v>45243</v>
      </c>
      <c r="T6538" t="s">
        <v>4879</v>
      </c>
      <c r="W6538" t="s">
        <v>45244</v>
      </c>
    </row>
    <row r="6539" spans="1:24" x14ac:dyDescent="0.3">
      <c r="A6539">
        <v>976414</v>
      </c>
      <c r="B6539" t="s">
        <v>19910</v>
      </c>
      <c r="C6539" t="s">
        <v>19911</v>
      </c>
      <c r="D6539" t="s">
        <v>19912</v>
      </c>
      <c r="F6539" t="s">
        <v>356</v>
      </c>
      <c r="G6539" t="s">
        <v>43</v>
      </c>
      <c r="H6539" t="s">
        <v>45245</v>
      </c>
      <c r="J6539" t="s">
        <v>45246</v>
      </c>
      <c r="N6539" t="s">
        <v>31</v>
      </c>
      <c r="R6539" t="s">
        <v>78</v>
      </c>
      <c r="S6539" t="s">
        <v>19915</v>
      </c>
      <c r="W6539" t="s">
        <v>4606</v>
      </c>
      <c r="X6539" t="s">
        <v>38</v>
      </c>
    </row>
    <row r="6540" spans="1:24" x14ac:dyDescent="0.3">
      <c r="A6540">
        <v>976415</v>
      </c>
      <c r="B6540">
        <v>317991</v>
      </c>
      <c r="C6540" t="s">
        <v>43171</v>
      </c>
      <c r="D6540" t="s">
        <v>43172</v>
      </c>
      <c r="E6540" t="s">
        <v>140</v>
      </c>
      <c r="F6540" t="s">
        <v>53</v>
      </c>
      <c r="G6540" t="s">
        <v>27</v>
      </c>
      <c r="H6540" t="s">
        <v>45247</v>
      </c>
      <c r="I6540" t="s">
        <v>45248</v>
      </c>
      <c r="J6540" t="s">
        <v>45249</v>
      </c>
      <c r="K6540">
        <v>40</v>
      </c>
      <c r="L6540" t="s">
        <v>24911</v>
      </c>
      <c r="N6540" t="s">
        <v>31</v>
      </c>
      <c r="O6540" t="s">
        <v>170</v>
      </c>
      <c r="Q6540" t="s">
        <v>33</v>
      </c>
      <c r="R6540" t="s">
        <v>34</v>
      </c>
      <c r="S6540" t="s">
        <v>43176</v>
      </c>
      <c r="T6540" t="s">
        <v>1860</v>
      </c>
      <c r="W6540" t="s">
        <v>45250</v>
      </c>
      <c r="X6540" t="s">
        <v>60</v>
      </c>
    </row>
    <row r="6541" spans="1:24" x14ac:dyDescent="0.3">
      <c r="A6541">
        <v>976416</v>
      </c>
      <c r="B6541">
        <v>302137</v>
      </c>
      <c r="C6541" t="s">
        <v>19949</v>
      </c>
      <c r="D6541" t="s">
        <v>19950</v>
      </c>
      <c r="E6541" t="s">
        <v>195</v>
      </c>
      <c r="F6541" t="s">
        <v>979</v>
      </c>
      <c r="G6541" t="s">
        <v>43</v>
      </c>
      <c r="H6541" t="s">
        <v>45251</v>
      </c>
      <c r="I6541" t="s">
        <v>45252</v>
      </c>
      <c r="J6541" t="s">
        <v>45253</v>
      </c>
      <c r="K6541">
        <v>23</v>
      </c>
      <c r="L6541" t="s">
        <v>45254</v>
      </c>
      <c r="N6541" t="s">
        <v>31</v>
      </c>
      <c r="O6541" t="s">
        <v>3295</v>
      </c>
      <c r="Q6541" t="s">
        <v>33</v>
      </c>
      <c r="R6541" t="s">
        <v>34</v>
      </c>
      <c r="S6541" t="s">
        <v>19955</v>
      </c>
      <c r="T6541" t="s">
        <v>7111</v>
      </c>
      <c r="W6541" t="s">
        <v>45255</v>
      </c>
      <c r="X6541" t="s">
        <v>38</v>
      </c>
    </row>
    <row r="6542" spans="1:24" x14ac:dyDescent="0.3">
      <c r="A6542">
        <v>976417</v>
      </c>
      <c r="B6542" t="s">
        <v>45256</v>
      </c>
      <c r="C6542" t="s">
        <v>45257</v>
      </c>
      <c r="D6542" t="s">
        <v>45258</v>
      </c>
      <c r="F6542" t="s">
        <v>668</v>
      </c>
      <c r="G6542" t="s">
        <v>43</v>
      </c>
      <c r="H6542" t="s">
        <v>45259</v>
      </c>
      <c r="J6542" t="s">
        <v>45260</v>
      </c>
      <c r="N6542" t="s">
        <v>31</v>
      </c>
      <c r="R6542" t="s">
        <v>78</v>
      </c>
      <c r="S6542" t="s">
        <v>45261</v>
      </c>
      <c r="T6542" t="s">
        <v>1345</v>
      </c>
      <c r="W6542" t="s">
        <v>45262</v>
      </c>
      <c r="X6542" t="s">
        <v>38</v>
      </c>
    </row>
    <row r="6543" spans="1:24" x14ac:dyDescent="0.3">
      <c r="A6543">
        <v>976418</v>
      </c>
      <c r="B6543">
        <v>107632</v>
      </c>
      <c r="C6543" t="s">
        <v>45263</v>
      </c>
      <c r="D6543" t="s">
        <v>45264</v>
      </c>
      <c r="F6543" t="s">
        <v>209</v>
      </c>
      <c r="G6543" t="s">
        <v>43</v>
      </c>
      <c r="H6543" t="s">
        <v>45265</v>
      </c>
      <c r="I6543" t="s">
        <v>45266</v>
      </c>
      <c r="J6543" t="s">
        <v>45267</v>
      </c>
      <c r="K6543">
        <v>32</v>
      </c>
      <c r="L6543" t="s">
        <v>576</v>
      </c>
      <c r="N6543" t="s">
        <v>31</v>
      </c>
      <c r="O6543" t="s">
        <v>3295</v>
      </c>
      <c r="Q6543" t="s">
        <v>33</v>
      </c>
      <c r="R6543" t="s">
        <v>34</v>
      </c>
      <c r="S6543" t="s">
        <v>45268</v>
      </c>
      <c r="T6543" t="s">
        <v>589</v>
      </c>
      <c r="W6543" t="s">
        <v>8236</v>
      </c>
      <c r="X6543" t="s">
        <v>60</v>
      </c>
    </row>
    <row r="6544" spans="1:24" x14ac:dyDescent="0.3">
      <c r="A6544">
        <v>976419</v>
      </c>
      <c r="B6544" t="s">
        <v>45269</v>
      </c>
      <c r="C6544" t="s">
        <v>45270</v>
      </c>
      <c r="D6544" t="s">
        <v>45271</v>
      </c>
      <c r="E6544" t="s">
        <v>195</v>
      </c>
      <c r="F6544" t="s">
        <v>1610</v>
      </c>
      <c r="G6544" t="s">
        <v>43</v>
      </c>
      <c r="H6544" t="s">
        <v>45272</v>
      </c>
      <c r="I6544" t="s">
        <v>45273</v>
      </c>
      <c r="J6544" t="s">
        <v>45274</v>
      </c>
      <c r="K6544">
        <v>28</v>
      </c>
      <c r="M6544" t="s">
        <v>45275</v>
      </c>
      <c r="N6544" t="s">
        <v>31</v>
      </c>
      <c r="O6544" t="s">
        <v>170</v>
      </c>
      <c r="Q6544" t="s">
        <v>33</v>
      </c>
      <c r="R6544" t="s">
        <v>34</v>
      </c>
      <c r="S6544" t="s">
        <v>45276</v>
      </c>
      <c r="T6544" t="s">
        <v>265</v>
      </c>
      <c r="W6544" t="s">
        <v>45277</v>
      </c>
      <c r="X6544" t="s">
        <v>38</v>
      </c>
    </row>
    <row r="6545" spans="1:24" x14ac:dyDescent="0.3">
      <c r="A6545">
        <v>976420</v>
      </c>
      <c r="B6545">
        <v>266405</v>
      </c>
      <c r="C6545" t="s">
        <v>45278</v>
      </c>
      <c r="D6545" t="s">
        <v>45279</v>
      </c>
      <c r="F6545" t="s">
        <v>1054</v>
      </c>
      <c r="G6545" t="s">
        <v>43</v>
      </c>
      <c r="H6545" t="s">
        <v>45280</v>
      </c>
      <c r="I6545" t="s">
        <v>45281</v>
      </c>
      <c r="J6545" t="s">
        <v>45282</v>
      </c>
      <c r="K6545">
        <v>29</v>
      </c>
      <c r="L6545" t="s">
        <v>45283</v>
      </c>
      <c r="N6545" t="s">
        <v>31</v>
      </c>
      <c r="O6545" t="s">
        <v>3295</v>
      </c>
      <c r="Q6545" t="s">
        <v>33</v>
      </c>
      <c r="R6545" t="s">
        <v>34</v>
      </c>
      <c r="S6545" t="s">
        <v>45284</v>
      </c>
      <c r="T6545" t="s">
        <v>45285</v>
      </c>
      <c r="W6545" t="s">
        <v>45286</v>
      </c>
      <c r="X6545" t="s">
        <v>38</v>
      </c>
    </row>
    <row r="6546" spans="1:24" x14ac:dyDescent="0.3">
      <c r="A6546">
        <v>976422</v>
      </c>
      <c r="B6546">
        <v>247570</v>
      </c>
      <c r="C6546" t="s">
        <v>13371</v>
      </c>
      <c r="D6546" t="s">
        <v>13372</v>
      </c>
      <c r="F6546" t="s">
        <v>650</v>
      </c>
      <c r="G6546" t="s">
        <v>43</v>
      </c>
      <c r="H6546" t="s">
        <v>45287</v>
      </c>
      <c r="I6546" t="s">
        <v>45288</v>
      </c>
      <c r="J6546" t="s">
        <v>45289</v>
      </c>
      <c r="K6546">
        <v>100</v>
      </c>
      <c r="N6546" t="s">
        <v>31</v>
      </c>
      <c r="O6546" t="s">
        <v>32</v>
      </c>
      <c r="Q6546" t="s">
        <v>33</v>
      </c>
      <c r="R6546" t="s">
        <v>34</v>
      </c>
      <c r="S6546" t="s">
        <v>13377</v>
      </c>
      <c r="W6546" t="s">
        <v>45290</v>
      </c>
      <c r="X6546" t="s">
        <v>38</v>
      </c>
    </row>
    <row r="6547" spans="1:24" x14ac:dyDescent="0.3">
      <c r="A6547">
        <v>976423</v>
      </c>
      <c r="B6547">
        <v>254447</v>
      </c>
      <c r="C6547" t="s">
        <v>45291</v>
      </c>
      <c r="D6547" t="s">
        <v>45292</v>
      </c>
      <c r="F6547" t="s">
        <v>125</v>
      </c>
      <c r="G6547" t="s">
        <v>27</v>
      </c>
      <c r="H6547" t="s">
        <v>45293</v>
      </c>
      <c r="J6547" t="s">
        <v>45294</v>
      </c>
      <c r="N6547" t="s">
        <v>31</v>
      </c>
      <c r="R6547" t="s">
        <v>78</v>
      </c>
      <c r="S6547" t="s">
        <v>45295</v>
      </c>
      <c r="T6547" t="s">
        <v>471</v>
      </c>
      <c r="W6547" t="s">
        <v>45296</v>
      </c>
      <c r="X6547" t="s">
        <v>38</v>
      </c>
    </row>
    <row r="6548" spans="1:24" x14ac:dyDescent="0.3">
      <c r="A6548">
        <v>976424</v>
      </c>
      <c r="B6548" t="s">
        <v>45297</v>
      </c>
      <c r="C6548" t="s">
        <v>45298</v>
      </c>
      <c r="D6548" t="s">
        <v>45299</v>
      </c>
      <c r="E6548" t="s">
        <v>5626</v>
      </c>
      <c r="F6548" t="s">
        <v>485</v>
      </c>
      <c r="G6548" t="s">
        <v>43</v>
      </c>
      <c r="H6548" t="s">
        <v>45300</v>
      </c>
      <c r="I6548" t="s">
        <v>45301</v>
      </c>
      <c r="J6548" t="s">
        <v>45302</v>
      </c>
      <c r="K6548">
        <v>13</v>
      </c>
      <c r="M6548" t="s">
        <v>20121</v>
      </c>
      <c r="N6548" t="s">
        <v>31</v>
      </c>
      <c r="O6548" t="s">
        <v>170</v>
      </c>
      <c r="Q6548" t="s">
        <v>33</v>
      </c>
      <c r="R6548" t="s">
        <v>34</v>
      </c>
      <c r="S6548" t="s">
        <v>45303</v>
      </c>
      <c r="T6548" t="s">
        <v>1345</v>
      </c>
      <c r="W6548" t="s">
        <v>45304</v>
      </c>
      <c r="X6548" t="s">
        <v>60</v>
      </c>
    </row>
    <row r="6549" spans="1:24" x14ac:dyDescent="0.3">
      <c r="A6549">
        <v>976425</v>
      </c>
      <c r="B6549">
        <v>278255</v>
      </c>
      <c r="C6549" t="s">
        <v>45305</v>
      </c>
      <c r="D6549" t="s">
        <v>45306</v>
      </c>
      <c r="F6549" t="s">
        <v>485</v>
      </c>
      <c r="G6549" t="s">
        <v>27</v>
      </c>
      <c r="H6549" t="s">
        <v>45307</v>
      </c>
      <c r="I6549" t="s">
        <v>45308</v>
      </c>
      <c r="J6549" t="s">
        <v>45309</v>
      </c>
      <c r="K6549">
        <v>17</v>
      </c>
      <c r="M6549" t="s">
        <v>21247</v>
      </c>
      <c r="N6549" t="s">
        <v>31</v>
      </c>
      <c r="O6549" t="s">
        <v>170</v>
      </c>
      <c r="Q6549" t="s">
        <v>33</v>
      </c>
      <c r="R6549" t="s">
        <v>34</v>
      </c>
      <c r="S6549" t="s">
        <v>45310</v>
      </c>
      <c r="T6549" t="s">
        <v>530</v>
      </c>
      <c r="W6549" t="s">
        <v>45311</v>
      </c>
      <c r="X6549" t="s">
        <v>60</v>
      </c>
    </row>
    <row r="6550" spans="1:24" x14ac:dyDescent="0.3">
      <c r="A6550">
        <v>976426</v>
      </c>
      <c r="B6550" t="s">
        <v>19910</v>
      </c>
      <c r="C6550" t="s">
        <v>19911</v>
      </c>
      <c r="D6550" t="s">
        <v>19912</v>
      </c>
      <c r="F6550" t="s">
        <v>356</v>
      </c>
      <c r="G6550" t="s">
        <v>43</v>
      </c>
      <c r="H6550" t="s">
        <v>45312</v>
      </c>
      <c r="J6550" t="s">
        <v>45313</v>
      </c>
      <c r="N6550" t="s">
        <v>31</v>
      </c>
      <c r="R6550" t="s">
        <v>78</v>
      </c>
      <c r="S6550" t="s">
        <v>19915</v>
      </c>
      <c r="W6550" t="s">
        <v>1675</v>
      </c>
    </row>
    <row r="6551" spans="1:24" x14ac:dyDescent="0.3">
      <c r="A6551">
        <v>976427</v>
      </c>
      <c r="B6551">
        <v>219644</v>
      </c>
      <c r="C6551" t="s">
        <v>45314</v>
      </c>
      <c r="D6551" t="s">
        <v>45315</v>
      </c>
      <c r="E6551" t="s">
        <v>140</v>
      </c>
      <c r="F6551" t="s">
        <v>909</v>
      </c>
      <c r="G6551" t="s">
        <v>43</v>
      </c>
      <c r="H6551" t="s">
        <v>45316</v>
      </c>
      <c r="I6551" t="s">
        <v>45317</v>
      </c>
      <c r="J6551" t="s">
        <v>45318</v>
      </c>
      <c r="K6551">
        <v>68</v>
      </c>
      <c r="L6551" t="s">
        <v>45319</v>
      </c>
      <c r="N6551" t="s">
        <v>31</v>
      </c>
      <c r="O6551" t="s">
        <v>32</v>
      </c>
      <c r="Q6551" t="s">
        <v>33</v>
      </c>
      <c r="R6551" t="s">
        <v>34</v>
      </c>
      <c r="S6551" t="s">
        <v>45320</v>
      </c>
      <c r="W6551" t="s">
        <v>27539</v>
      </c>
      <c r="X6551" t="s">
        <v>38</v>
      </c>
    </row>
    <row r="6552" spans="1:24" x14ac:dyDescent="0.3">
      <c r="A6552">
        <v>976429</v>
      </c>
      <c r="B6552" t="s">
        <v>45321</v>
      </c>
      <c r="C6552" t="s">
        <v>45322</v>
      </c>
      <c r="D6552" t="s">
        <v>45323</v>
      </c>
      <c r="E6552" t="s">
        <v>140</v>
      </c>
      <c r="F6552" t="s">
        <v>1042</v>
      </c>
      <c r="G6552" t="s">
        <v>43</v>
      </c>
      <c r="H6552" t="s">
        <v>45324</v>
      </c>
      <c r="I6552" t="s">
        <v>45325</v>
      </c>
      <c r="J6552" t="s">
        <v>45326</v>
      </c>
      <c r="K6552">
        <v>61</v>
      </c>
      <c r="L6552" t="s">
        <v>45327</v>
      </c>
      <c r="N6552" t="s">
        <v>31</v>
      </c>
      <c r="O6552" t="s">
        <v>117</v>
      </c>
      <c r="Q6552" t="s">
        <v>33</v>
      </c>
      <c r="R6552" t="s">
        <v>34</v>
      </c>
      <c r="S6552" t="s">
        <v>45328</v>
      </c>
      <c r="W6552" t="s">
        <v>45329</v>
      </c>
      <c r="X6552" t="s">
        <v>38</v>
      </c>
    </row>
    <row r="6553" spans="1:24" x14ac:dyDescent="0.3">
      <c r="A6553">
        <v>976430</v>
      </c>
      <c r="B6553">
        <v>275634</v>
      </c>
      <c r="C6553" t="s">
        <v>45330</v>
      </c>
      <c r="D6553" t="s">
        <v>45331</v>
      </c>
      <c r="E6553" t="s">
        <v>2001</v>
      </c>
      <c r="F6553" t="s">
        <v>1350</v>
      </c>
      <c r="G6553" t="s">
        <v>43</v>
      </c>
      <c r="H6553" t="s">
        <v>45332</v>
      </c>
      <c r="I6553" t="s">
        <v>45333</v>
      </c>
      <c r="J6553" t="s">
        <v>45334</v>
      </c>
      <c r="K6553">
        <v>27</v>
      </c>
      <c r="L6553" t="s">
        <v>5842</v>
      </c>
      <c r="N6553" t="s">
        <v>31</v>
      </c>
      <c r="O6553" t="s">
        <v>19705</v>
      </c>
      <c r="Q6553" t="s">
        <v>1586</v>
      </c>
      <c r="R6553" t="s">
        <v>1587</v>
      </c>
      <c r="S6553" t="s">
        <v>45335</v>
      </c>
      <c r="W6553" t="s">
        <v>45336</v>
      </c>
      <c r="X6553" t="s">
        <v>60</v>
      </c>
    </row>
    <row r="6554" spans="1:24" x14ac:dyDescent="0.3">
      <c r="A6554">
        <v>976431</v>
      </c>
      <c r="B6554">
        <v>262901</v>
      </c>
      <c r="C6554" t="s">
        <v>45337</v>
      </c>
      <c r="D6554" t="s">
        <v>45338</v>
      </c>
      <c r="F6554" t="s">
        <v>562</v>
      </c>
      <c r="G6554" t="s">
        <v>27</v>
      </c>
      <c r="H6554" t="s">
        <v>45339</v>
      </c>
      <c r="I6554" t="s">
        <v>45340</v>
      </c>
      <c r="J6554" t="s">
        <v>45341</v>
      </c>
      <c r="K6554">
        <v>15</v>
      </c>
      <c r="L6554" t="s">
        <v>45342</v>
      </c>
      <c r="N6554" t="s">
        <v>31</v>
      </c>
      <c r="O6554" t="s">
        <v>332</v>
      </c>
      <c r="Q6554" t="s">
        <v>33</v>
      </c>
      <c r="R6554" t="s">
        <v>34</v>
      </c>
      <c r="S6554" t="e">
        <f>- Centenario - Barrio NUEVA ESPAÑA</f>
        <v>#NAME?</v>
      </c>
      <c r="W6554" t="s">
        <v>21071</v>
      </c>
      <c r="X6554" t="s">
        <v>60</v>
      </c>
    </row>
    <row r="6555" spans="1:24" x14ac:dyDescent="0.3">
      <c r="A6555">
        <v>976432</v>
      </c>
      <c r="B6555" t="s">
        <v>45343</v>
      </c>
      <c r="C6555" t="s">
        <v>45344</v>
      </c>
      <c r="D6555" t="s">
        <v>45345</v>
      </c>
      <c r="F6555" t="s">
        <v>738</v>
      </c>
      <c r="G6555" t="s">
        <v>27</v>
      </c>
      <c r="H6555" t="s">
        <v>45346</v>
      </c>
      <c r="I6555" t="s">
        <v>45347</v>
      </c>
      <c r="J6555" t="s">
        <v>45348</v>
      </c>
      <c r="K6555">
        <v>48</v>
      </c>
      <c r="N6555" t="s">
        <v>31</v>
      </c>
      <c r="O6555" t="s">
        <v>32</v>
      </c>
      <c r="Q6555" t="s">
        <v>33</v>
      </c>
      <c r="R6555" t="s">
        <v>34</v>
      </c>
      <c r="S6555" t="s">
        <v>31554</v>
      </c>
      <c r="W6555" t="s">
        <v>45349</v>
      </c>
      <c r="X6555" t="s">
        <v>38</v>
      </c>
    </row>
    <row r="6556" spans="1:24" x14ac:dyDescent="0.3">
      <c r="A6556">
        <v>976433</v>
      </c>
      <c r="B6556">
        <v>198788</v>
      </c>
      <c r="C6556" t="s">
        <v>45350</v>
      </c>
      <c r="D6556" t="s">
        <v>45351</v>
      </c>
      <c r="F6556" t="s">
        <v>818</v>
      </c>
      <c r="G6556" t="s">
        <v>27</v>
      </c>
      <c r="H6556" t="s">
        <v>45352</v>
      </c>
      <c r="I6556" t="s">
        <v>45353</v>
      </c>
      <c r="J6556" t="s">
        <v>45354</v>
      </c>
      <c r="K6556">
        <v>49</v>
      </c>
      <c r="N6556" t="s">
        <v>31</v>
      </c>
      <c r="O6556" t="s">
        <v>32</v>
      </c>
      <c r="R6556" t="s">
        <v>903</v>
      </c>
      <c r="S6556" t="s">
        <v>45355</v>
      </c>
      <c r="W6556" t="s">
        <v>108</v>
      </c>
      <c r="X6556" t="s">
        <v>38</v>
      </c>
    </row>
    <row r="6557" spans="1:24" x14ac:dyDescent="0.3">
      <c r="A6557">
        <v>976434</v>
      </c>
      <c r="B6557">
        <v>327339</v>
      </c>
      <c r="C6557" t="s">
        <v>45356</v>
      </c>
      <c r="D6557" t="s">
        <v>45357</v>
      </c>
      <c r="F6557" t="s">
        <v>1001</v>
      </c>
      <c r="G6557" t="s">
        <v>43</v>
      </c>
      <c r="H6557" t="s">
        <v>45358</v>
      </c>
      <c r="I6557" t="s">
        <v>45359</v>
      </c>
      <c r="J6557" t="s">
        <v>45360</v>
      </c>
      <c r="K6557">
        <v>107</v>
      </c>
      <c r="L6557" t="s">
        <v>20017</v>
      </c>
      <c r="N6557" t="s">
        <v>31</v>
      </c>
      <c r="O6557" t="s">
        <v>399</v>
      </c>
      <c r="Q6557" t="s">
        <v>33</v>
      </c>
      <c r="R6557" t="s">
        <v>34</v>
      </c>
      <c r="S6557" t="s">
        <v>45361</v>
      </c>
      <c r="T6557" t="s">
        <v>7145</v>
      </c>
      <c r="W6557" t="s">
        <v>41063</v>
      </c>
      <c r="X6557" t="s">
        <v>38</v>
      </c>
    </row>
    <row r="6558" spans="1:24" x14ac:dyDescent="0.3">
      <c r="A6558">
        <v>976435</v>
      </c>
      <c r="B6558">
        <v>32986</v>
      </c>
      <c r="C6558" t="s">
        <v>45362</v>
      </c>
      <c r="D6558" t="s">
        <v>45363</v>
      </c>
      <c r="E6558" t="s">
        <v>2001</v>
      </c>
      <c r="F6558" t="s">
        <v>584</v>
      </c>
      <c r="G6558" t="s">
        <v>27</v>
      </c>
      <c r="H6558" t="s">
        <v>45364</v>
      </c>
      <c r="I6558" t="s">
        <v>45365</v>
      </c>
      <c r="J6558" t="s">
        <v>45366</v>
      </c>
      <c r="K6558">
        <v>105</v>
      </c>
      <c r="L6558" t="s">
        <v>31586</v>
      </c>
      <c r="N6558" t="s">
        <v>31</v>
      </c>
      <c r="O6558" t="s">
        <v>117</v>
      </c>
      <c r="Q6558" t="s">
        <v>33</v>
      </c>
      <c r="R6558" t="s">
        <v>34</v>
      </c>
      <c r="S6558" t="s">
        <v>45367</v>
      </c>
      <c r="T6558" t="s">
        <v>2443</v>
      </c>
      <c r="W6558" t="s">
        <v>45311</v>
      </c>
      <c r="X6558" t="s">
        <v>38</v>
      </c>
    </row>
    <row r="6559" spans="1:24" x14ac:dyDescent="0.3">
      <c r="A6559">
        <v>976436</v>
      </c>
      <c r="B6559" t="s">
        <v>45368</v>
      </c>
      <c r="C6559" t="s">
        <v>45369</v>
      </c>
      <c r="D6559" t="s">
        <v>45370</v>
      </c>
      <c r="F6559" t="s">
        <v>463</v>
      </c>
      <c r="G6559" t="s">
        <v>43</v>
      </c>
      <c r="H6559" t="s">
        <v>45371</v>
      </c>
      <c r="I6559" t="s">
        <v>45372</v>
      </c>
      <c r="J6559" t="s">
        <v>45373</v>
      </c>
      <c r="K6559">
        <v>31</v>
      </c>
      <c r="L6559" t="s">
        <v>4436</v>
      </c>
      <c r="N6559" t="s">
        <v>31</v>
      </c>
      <c r="O6559" t="s">
        <v>117</v>
      </c>
      <c r="Q6559" t="s">
        <v>33</v>
      </c>
      <c r="R6559" t="s">
        <v>34</v>
      </c>
      <c r="S6559" t="s">
        <v>45374</v>
      </c>
      <c r="W6559" t="s">
        <v>45375</v>
      </c>
      <c r="X6559" t="s">
        <v>38</v>
      </c>
    </row>
    <row r="6560" spans="1:24" x14ac:dyDescent="0.3">
      <c r="A6560">
        <v>976437</v>
      </c>
      <c r="B6560">
        <v>48399</v>
      </c>
      <c r="C6560" t="s">
        <v>570</v>
      </c>
      <c r="D6560" t="s">
        <v>571</v>
      </c>
      <c r="E6560" t="s">
        <v>195</v>
      </c>
      <c r="F6560" t="s">
        <v>572</v>
      </c>
      <c r="G6560" t="s">
        <v>27</v>
      </c>
      <c r="H6560" t="s">
        <v>45376</v>
      </c>
      <c r="I6560" t="s">
        <v>45377</v>
      </c>
      <c r="J6560" t="s">
        <v>45378</v>
      </c>
      <c r="K6560">
        <v>103</v>
      </c>
      <c r="L6560" t="s">
        <v>637</v>
      </c>
      <c r="N6560" t="s">
        <v>31</v>
      </c>
      <c r="O6560" t="s">
        <v>146</v>
      </c>
      <c r="Q6560" t="s">
        <v>33</v>
      </c>
      <c r="R6560" t="s">
        <v>34</v>
      </c>
      <c r="S6560" t="s">
        <v>578</v>
      </c>
      <c r="T6560" t="s">
        <v>579</v>
      </c>
      <c r="W6560" t="s">
        <v>108</v>
      </c>
      <c r="X6560" t="s">
        <v>38</v>
      </c>
    </row>
    <row r="6561" spans="1:24" x14ac:dyDescent="0.3">
      <c r="A6561">
        <v>976438</v>
      </c>
      <c r="B6561" t="s">
        <v>22939</v>
      </c>
      <c r="C6561" t="s">
        <v>22940</v>
      </c>
      <c r="D6561" t="s">
        <v>22941</v>
      </c>
      <c r="F6561" t="s">
        <v>63</v>
      </c>
      <c r="G6561" t="s">
        <v>43</v>
      </c>
      <c r="H6561" t="s">
        <v>45379</v>
      </c>
      <c r="I6561" t="s">
        <v>45380</v>
      </c>
      <c r="J6561" t="s">
        <v>45381</v>
      </c>
      <c r="K6561">
        <v>103</v>
      </c>
      <c r="N6561" t="s">
        <v>31</v>
      </c>
      <c r="O6561" t="s">
        <v>32</v>
      </c>
      <c r="Q6561" t="s">
        <v>33</v>
      </c>
      <c r="R6561" t="s">
        <v>34</v>
      </c>
      <c r="S6561" t="s">
        <v>22944</v>
      </c>
      <c r="T6561" t="s">
        <v>14781</v>
      </c>
      <c r="W6561" t="s">
        <v>45382</v>
      </c>
      <c r="X6561" t="s">
        <v>38</v>
      </c>
    </row>
    <row r="6562" spans="1:24" x14ac:dyDescent="0.3">
      <c r="A6562">
        <v>976439</v>
      </c>
      <c r="B6562">
        <v>184941</v>
      </c>
      <c r="C6562" t="s">
        <v>41890</v>
      </c>
      <c r="D6562" t="s">
        <v>41891</v>
      </c>
      <c r="E6562" t="s">
        <v>364</v>
      </c>
      <c r="F6562" t="s">
        <v>514</v>
      </c>
      <c r="G6562" t="s">
        <v>43</v>
      </c>
      <c r="H6562" t="s">
        <v>45383</v>
      </c>
      <c r="I6562" t="s">
        <v>45384</v>
      </c>
      <c r="J6562" t="s">
        <v>45385</v>
      </c>
      <c r="K6562">
        <v>102</v>
      </c>
      <c r="L6562" t="s">
        <v>45386</v>
      </c>
      <c r="N6562" t="s">
        <v>31</v>
      </c>
      <c r="O6562" t="s">
        <v>117</v>
      </c>
      <c r="Q6562" t="s">
        <v>33</v>
      </c>
      <c r="R6562" t="s">
        <v>34</v>
      </c>
      <c r="S6562" t="s">
        <v>41894</v>
      </c>
      <c r="W6562" t="s">
        <v>45387</v>
      </c>
      <c r="X6562" t="s">
        <v>38</v>
      </c>
    </row>
    <row r="6563" spans="1:24" x14ac:dyDescent="0.3">
      <c r="A6563">
        <v>976440</v>
      </c>
      <c r="B6563">
        <v>274017</v>
      </c>
      <c r="C6563" t="s">
        <v>45388</v>
      </c>
      <c r="D6563" t="s">
        <v>45389</v>
      </c>
      <c r="F6563" t="s">
        <v>356</v>
      </c>
      <c r="G6563" t="s">
        <v>43</v>
      </c>
      <c r="H6563" t="s">
        <v>45390</v>
      </c>
      <c r="J6563" t="s">
        <v>45391</v>
      </c>
      <c r="N6563" t="s">
        <v>31</v>
      </c>
      <c r="R6563" t="s">
        <v>78</v>
      </c>
      <c r="S6563" t="s">
        <v>45392</v>
      </c>
      <c r="T6563" t="s">
        <v>692</v>
      </c>
      <c r="W6563" t="s">
        <v>45393</v>
      </c>
      <c r="X6563" t="s">
        <v>38</v>
      </c>
    </row>
    <row r="6564" spans="1:24" x14ac:dyDescent="0.3">
      <c r="A6564">
        <v>976441</v>
      </c>
      <c r="B6564" t="s">
        <v>45394</v>
      </c>
      <c r="C6564" t="s">
        <v>45395</v>
      </c>
      <c r="D6564" t="s">
        <v>45396</v>
      </c>
      <c r="F6564" t="s">
        <v>92</v>
      </c>
      <c r="G6564" t="s">
        <v>43</v>
      </c>
      <c r="H6564" t="s">
        <v>45397</v>
      </c>
      <c r="I6564" t="s">
        <v>45398</v>
      </c>
      <c r="J6564" t="s">
        <v>45399</v>
      </c>
      <c r="K6564">
        <v>11</v>
      </c>
      <c r="N6564" t="s">
        <v>31</v>
      </c>
      <c r="O6564" t="s">
        <v>32</v>
      </c>
      <c r="Q6564" t="s">
        <v>33</v>
      </c>
      <c r="R6564" t="s">
        <v>34</v>
      </c>
      <c r="S6564" t="s">
        <v>45400</v>
      </c>
      <c r="W6564" t="s">
        <v>45401</v>
      </c>
      <c r="X6564" t="s">
        <v>60</v>
      </c>
    </row>
    <row r="6565" spans="1:24" x14ac:dyDescent="0.3">
      <c r="A6565">
        <v>976442</v>
      </c>
      <c r="B6565">
        <v>193160</v>
      </c>
      <c r="C6565" t="s">
        <v>45402</v>
      </c>
      <c r="D6565" t="s">
        <v>45403</v>
      </c>
      <c r="F6565" t="s">
        <v>1864</v>
      </c>
      <c r="G6565" t="s">
        <v>43</v>
      </c>
      <c r="H6565" t="s">
        <v>45404</v>
      </c>
      <c r="I6565" t="s">
        <v>45405</v>
      </c>
      <c r="J6565" t="s">
        <v>45406</v>
      </c>
      <c r="K6565">
        <v>37</v>
      </c>
      <c r="N6565" t="s">
        <v>31</v>
      </c>
      <c r="O6565" t="s">
        <v>32</v>
      </c>
      <c r="Q6565" t="s">
        <v>33</v>
      </c>
      <c r="R6565" t="s">
        <v>34</v>
      </c>
      <c r="S6565" t="s">
        <v>35155</v>
      </c>
      <c r="T6565" t="s">
        <v>402</v>
      </c>
      <c r="W6565" t="s">
        <v>45407</v>
      </c>
      <c r="X6565" t="s">
        <v>60</v>
      </c>
    </row>
    <row r="6566" spans="1:24" x14ac:dyDescent="0.3">
      <c r="A6566">
        <v>976444</v>
      </c>
      <c r="B6566" t="s">
        <v>45408</v>
      </c>
      <c r="C6566" t="s">
        <v>45409</v>
      </c>
      <c r="D6566" t="s">
        <v>45410</v>
      </c>
      <c r="F6566" t="s">
        <v>53</v>
      </c>
      <c r="G6566" t="s">
        <v>43</v>
      </c>
      <c r="H6566" t="s">
        <v>45411</v>
      </c>
      <c r="I6566" t="s">
        <v>45412</v>
      </c>
      <c r="J6566" t="s">
        <v>45413</v>
      </c>
      <c r="K6566">
        <v>72</v>
      </c>
      <c r="N6566" t="s">
        <v>31</v>
      </c>
      <c r="O6566" t="s">
        <v>32</v>
      </c>
      <c r="Q6566" t="s">
        <v>33</v>
      </c>
      <c r="R6566" t="s">
        <v>34</v>
      </c>
      <c r="S6566" t="s">
        <v>45414</v>
      </c>
      <c r="W6566" t="s">
        <v>45415</v>
      </c>
      <c r="X6566" t="s">
        <v>38</v>
      </c>
    </row>
    <row r="6567" spans="1:24" x14ac:dyDescent="0.3">
      <c r="A6567">
        <v>976446</v>
      </c>
      <c r="B6567">
        <v>161703</v>
      </c>
      <c r="C6567" t="s">
        <v>45416</v>
      </c>
      <c r="D6567" t="s">
        <v>45417</v>
      </c>
      <c r="F6567" t="s">
        <v>292</v>
      </c>
      <c r="G6567" t="s">
        <v>43</v>
      </c>
      <c r="H6567" t="s">
        <v>45418</v>
      </c>
      <c r="I6567" t="s">
        <v>45419</v>
      </c>
      <c r="J6567" t="s">
        <v>45420</v>
      </c>
      <c r="K6567">
        <v>23</v>
      </c>
      <c r="L6567" t="s">
        <v>45421</v>
      </c>
      <c r="N6567" t="s">
        <v>31</v>
      </c>
      <c r="O6567" t="s">
        <v>117</v>
      </c>
      <c r="Q6567" t="s">
        <v>119</v>
      </c>
      <c r="R6567" t="s">
        <v>120</v>
      </c>
      <c r="S6567" t="s">
        <v>45422</v>
      </c>
      <c r="W6567" t="s">
        <v>45423</v>
      </c>
      <c r="X6567" t="s">
        <v>60</v>
      </c>
    </row>
    <row r="6568" spans="1:24" x14ac:dyDescent="0.3">
      <c r="A6568">
        <v>976447</v>
      </c>
      <c r="B6568" t="s">
        <v>45424</v>
      </c>
      <c r="C6568" t="s">
        <v>45425</v>
      </c>
      <c r="D6568" t="s">
        <v>45426</v>
      </c>
      <c r="E6568" t="s">
        <v>140</v>
      </c>
      <c r="F6568" t="s">
        <v>2732</v>
      </c>
      <c r="G6568" t="s">
        <v>27</v>
      </c>
      <c r="H6568" t="s">
        <v>45427</v>
      </c>
      <c r="I6568" t="s">
        <v>45428</v>
      </c>
      <c r="J6568" t="s">
        <v>45429</v>
      </c>
      <c r="K6568">
        <v>20</v>
      </c>
      <c r="L6568" t="s">
        <v>45430</v>
      </c>
      <c r="N6568" t="s">
        <v>31</v>
      </c>
      <c r="O6568" t="s">
        <v>332</v>
      </c>
      <c r="Q6568" t="s">
        <v>119</v>
      </c>
      <c r="R6568" t="s">
        <v>120</v>
      </c>
      <c r="S6568" t="s">
        <v>45431</v>
      </c>
      <c r="W6568" t="s">
        <v>45432</v>
      </c>
      <c r="X6568" t="s">
        <v>60</v>
      </c>
    </row>
    <row r="6569" spans="1:24" x14ac:dyDescent="0.3">
      <c r="A6569">
        <v>976448</v>
      </c>
      <c r="B6569" t="s">
        <v>45433</v>
      </c>
      <c r="C6569" t="s">
        <v>45434</v>
      </c>
      <c r="D6569" t="s">
        <v>45435</v>
      </c>
      <c r="F6569" t="s">
        <v>165</v>
      </c>
      <c r="G6569" t="s">
        <v>43</v>
      </c>
      <c r="H6569" t="s">
        <v>45436</v>
      </c>
      <c r="I6569" t="s">
        <v>45437</v>
      </c>
      <c r="J6569" t="s">
        <v>45438</v>
      </c>
      <c r="K6569">
        <v>53</v>
      </c>
      <c r="N6569" t="s">
        <v>31</v>
      </c>
      <c r="O6569" t="s">
        <v>32</v>
      </c>
      <c r="Q6569" t="s">
        <v>33</v>
      </c>
      <c r="R6569" t="s">
        <v>34</v>
      </c>
      <c r="S6569" t="s">
        <v>45439</v>
      </c>
      <c r="W6569" t="s">
        <v>45440</v>
      </c>
      <c r="X6569" t="s">
        <v>38</v>
      </c>
    </row>
    <row r="6570" spans="1:24" x14ac:dyDescent="0.3">
      <c r="A6570">
        <v>976449</v>
      </c>
      <c r="B6570" t="s">
        <v>45441</v>
      </c>
      <c r="C6570" t="s">
        <v>45442</v>
      </c>
      <c r="D6570" t="s">
        <v>45443</v>
      </c>
      <c r="F6570" t="s">
        <v>847</v>
      </c>
      <c r="G6570" t="s">
        <v>27</v>
      </c>
      <c r="H6570" t="s">
        <v>45444</v>
      </c>
      <c r="I6570" t="s">
        <v>45445</v>
      </c>
      <c r="J6570" t="s">
        <v>45446</v>
      </c>
      <c r="K6570">
        <v>49</v>
      </c>
      <c r="L6570" t="s">
        <v>5356</v>
      </c>
      <c r="N6570" t="s">
        <v>31</v>
      </c>
      <c r="O6570" t="s">
        <v>399</v>
      </c>
      <c r="Q6570" t="s">
        <v>33</v>
      </c>
      <c r="R6570" t="s">
        <v>34</v>
      </c>
      <c r="S6570" t="s">
        <v>45447</v>
      </c>
      <c r="T6570" t="s">
        <v>390</v>
      </c>
      <c r="W6570" t="s">
        <v>45448</v>
      </c>
      <c r="X6570" t="s">
        <v>38</v>
      </c>
    </row>
    <row r="6571" spans="1:24" x14ac:dyDescent="0.3">
      <c r="A6571">
        <v>976450</v>
      </c>
      <c r="B6571" t="s">
        <v>45449</v>
      </c>
      <c r="C6571" t="s">
        <v>45450</v>
      </c>
      <c r="D6571" t="s">
        <v>45451</v>
      </c>
      <c r="F6571" t="s">
        <v>320</v>
      </c>
      <c r="G6571" t="s">
        <v>27</v>
      </c>
      <c r="H6571" t="s">
        <v>45452</v>
      </c>
      <c r="I6571" t="s">
        <v>45453</v>
      </c>
      <c r="J6571" t="s">
        <v>45454</v>
      </c>
      <c r="K6571">
        <v>45</v>
      </c>
      <c r="L6571" t="s">
        <v>45455</v>
      </c>
      <c r="N6571" t="s">
        <v>31</v>
      </c>
      <c r="O6571" t="s">
        <v>170</v>
      </c>
      <c r="Q6571" t="s">
        <v>119</v>
      </c>
      <c r="R6571" t="s">
        <v>120</v>
      </c>
      <c r="S6571" t="s">
        <v>45456</v>
      </c>
      <c r="T6571" t="s">
        <v>503</v>
      </c>
      <c r="W6571" t="s">
        <v>45457</v>
      </c>
      <c r="X6571" t="s">
        <v>38</v>
      </c>
    </row>
    <row r="6572" spans="1:24" x14ac:dyDescent="0.3">
      <c r="A6572">
        <v>976451</v>
      </c>
      <c r="B6572">
        <v>177941</v>
      </c>
      <c r="C6572" t="s">
        <v>45458</v>
      </c>
      <c r="D6572" t="s">
        <v>45459</v>
      </c>
      <c r="E6572" t="s">
        <v>185</v>
      </c>
      <c r="F6572" t="s">
        <v>603</v>
      </c>
      <c r="G6572" t="s">
        <v>43</v>
      </c>
      <c r="H6572" t="s">
        <v>45460</v>
      </c>
      <c r="I6572" t="s">
        <v>45461</v>
      </c>
      <c r="J6572" t="s">
        <v>45462</v>
      </c>
      <c r="K6572">
        <v>45</v>
      </c>
      <c r="L6572" t="s">
        <v>1993</v>
      </c>
      <c r="N6572" t="s">
        <v>31</v>
      </c>
      <c r="O6572" t="s">
        <v>399</v>
      </c>
      <c r="Q6572" t="s">
        <v>33</v>
      </c>
      <c r="R6572" t="s">
        <v>34</v>
      </c>
      <c r="S6572" t="s">
        <v>45463</v>
      </c>
      <c r="W6572" t="s">
        <v>45464</v>
      </c>
      <c r="X6572" t="s">
        <v>38</v>
      </c>
    </row>
    <row r="6573" spans="1:24" x14ac:dyDescent="0.3">
      <c r="A6573">
        <v>976452</v>
      </c>
      <c r="B6573">
        <v>131872</v>
      </c>
      <c r="C6573" t="s">
        <v>39908</v>
      </c>
      <c r="D6573" t="s">
        <v>39909</v>
      </c>
      <c r="F6573" t="s">
        <v>42</v>
      </c>
      <c r="G6573" t="s">
        <v>43</v>
      </c>
      <c r="H6573" t="s">
        <v>45465</v>
      </c>
      <c r="I6573" t="s">
        <v>45466</v>
      </c>
      <c r="J6573" t="s">
        <v>45467</v>
      </c>
      <c r="K6573">
        <v>34</v>
      </c>
      <c r="N6573" t="s">
        <v>31</v>
      </c>
      <c r="O6573" t="s">
        <v>32</v>
      </c>
      <c r="Q6573" t="s">
        <v>33</v>
      </c>
      <c r="R6573" t="s">
        <v>34</v>
      </c>
      <c r="S6573" t="s">
        <v>39913</v>
      </c>
      <c r="T6573" t="s">
        <v>39914</v>
      </c>
      <c r="W6573" t="s">
        <v>45468</v>
      </c>
      <c r="X6573" t="s">
        <v>38</v>
      </c>
    </row>
    <row r="6574" spans="1:24" x14ac:dyDescent="0.3">
      <c r="A6574">
        <v>976453</v>
      </c>
      <c r="B6574">
        <v>40870</v>
      </c>
      <c r="C6574" t="s">
        <v>45469</v>
      </c>
      <c r="D6574" t="s">
        <v>45470</v>
      </c>
      <c r="F6574" t="s">
        <v>1833</v>
      </c>
      <c r="G6574" t="s">
        <v>27</v>
      </c>
      <c r="H6574" t="s">
        <v>45471</v>
      </c>
      <c r="I6574" t="s">
        <v>45472</v>
      </c>
      <c r="J6574" t="s">
        <v>45473</v>
      </c>
      <c r="K6574">
        <v>106</v>
      </c>
      <c r="L6574" t="s">
        <v>518</v>
      </c>
      <c r="N6574" t="s">
        <v>31</v>
      </c>
      <c r="O6574" t="s">
        <v>399</v>
      </c>
      <c r="Q6574" t="s">
        <v>33</v>
      </c>
      <c r="R6574" t="s">
        <v>34</v>
      </c>
      <c r="S6574" t="s">
        <v>45474</v>
      </c>
      <c r="W6574" t="s">
        <v>45475</v>
      </c>
      <c r="X6574" t="s">
        <v>38</v>
      </c>
    </row>
    <row r="6575" spans="1:24" x14ac:dyDescent="0.3">
      <c r="A6575">
        <v>976454</v>
      </c>
      <c r="B6575" t="s">
        <v>45476</v>
      </c>
      <c r="C6575" t="s">
        <v>45477</v>
      </c>
      <c r="D6575" t="s">
        <v>45478</v>
      </c>
      <c r="F6575" t="s">
        <v>84</v>
      </c>
      <c r="G6575" t="s">
        <v>27</v>
      </c>
      <c r="H6575" t="s">
        <v>45479</v>
      </c>
      <c r="I6575" t="s">
        <v>45480</v>
      </c>
      <c r="J6575" t="s">
        <v>45481</v>
      </c>
      <c r="K6575">
        <v>132</v>
      </c>
      <c r="M6575" t="s">
        <v>13768</v>
      </c>
      <c r="N6575" t="s">
        <v>31</v>
      </c>
      <c r="O6575" t="s">
        <v>19705</v>
      </c>
      <c r="Q6575" t="s">
        <v>33</v>
      </c>
      <c r="R6575" t="s">
        <v>34</v>
      </c>
      <c r="S6575" t="s">
        <v>45482</v>
      </c>
      <c r="T6575" t="s">
        <v>43811</v>
      </c>
      <c r="W6575" t="s">
        <v>45483</v>
      </c>
      <c r="X6575" t="s">
        <v>38</v>
      </c>
    </row>
    <row r="6576" spans="1:24" x14ac:dyDescent="0.3">
      <c r="A6576">
        <v>976455</v>
      </c>
      <c r="B6576">
        <v>286136</v>
      </c>
      <c r="C6576" t="s">
        <v>45484</v>
      </c>
      <c r="D6576" t="s">
        <v>45485</v>
      </c>
      <c r="E6576" t="s">
        <v>195</v>
      </c>
      <c r="F6576" t="s">
        <v>630</v>
      </c>
      <c r="G6576" t="s">
        <v>27</v>
      </c>
      <c r="H6576" t="s">
        <v>45486</v>
      </c>
      <c r="I6576" t="s">
        <v>45487</v>
      </c>
      <c r="J6576" t="s">
        <v>45488</v>
      </c>
      <c r="K6576">
        <v>147</v>
      </c>
      <c r="N6576" t="s">
        <v>31</v>
      </c>
      <c r="O6576" t="s">
        <v>32</v>
      </c>
      <c r="Q6576" t="s">
        <v>33</v>
      </c>
      <c r="R6576" t="s">
        <v>34</v>
      </c>
      <c r="S6576" t="e">
        <f>- Neuquén - Oeste</f>
        <v>#NAME?</v>
      </c>
      <c r="T6576" t="s">
        <v>4455</v>
      </c>
      <c r="W6576" t="s">
        <v>45489</v>
      </c>
      <c r="X6576" t="s">
        <v>38</v>
      </c>
    </row>
    <row r="6577" spans="1:24" x14ac:dyDescent="0.3">
      <c r="A6577">
        <v>976456</v>
      </c>
      <c r="B6577">
        <v>4283</v>
      </c>
      <c r="C6577" t="s">
        <v>45490</v>
      </c>
      <c r="D6577" t="s">
        <v>45491</v>
      </c>
      <c r="F6577" t="s">
        <v>209</v>
      </c>
      <c r="G6577" t="s">
        <v>27</v>
      </c>
      <c r="H6577" t="s">
        <v>45492</v>
      </c>
      <c r="I6577" t="s">
        <v>45493</v>
      </c>
      <c r="J6577" t="s">
        <v>45494</v>
      </c>
      <c r="K6577">
        <v>150</v>
      </c>
      <c r="L6577" t="s">
        <v>398</v>
      </c>
      <c r="N6577" t="s">
        <v>31</v>
      </c>
      <c r="O6577" t="s">
        <v>399</v>
      </c>
      <c r="Q6577" t="s">
        <v>33</v>
      </c>
      <c r="R6577" t="s">
        <v>34</v>
      </c>
      <c r="S6577" t="s">
        <v>45495</v>
      </c>
      <c r="T6577" t="s">
        <v>8265</v>
      </c>
      <c r="W6577" t="s">
        <v>42594</v>
      </c>
      <c r="X6577" t="s">
        <v>38</v>
      </c>
    </row>
    <row r="6578" spans="1:24" x14ac:dyDescent="0.3">
      <c r="A6578">
        <v>976458</v>
      </c>
      <c r="B6578">
        <v>97890</v>
      </c>
      <c r="C6578" t="s">
        <v>45496</v>
      </c>
      <c r="D6578" t="s">
        <v>45497</v>
      </c>
      <c r="E6578" t="s">
        <v>140</v>
      </c>
      <c r="F6578" t="s">
        <v>125</v>
      </c>
      <c r="G6578" t="s">
        <v>43</v>
      </c>
      <c r="H6578" t="s">
        <v>45498</v>
      </c>
      <c r="I6578" t="s">
        <v>45499</v>
      </c>
      <c r="J6578" t="s">
        <v>45500</v>
      </c>
      <c r="K6578">
        <v>153</v>
      </c>
      <c r="L6578" t="s">
        <v>45501</v>
      </c>
      <c r="N6578" t="s">
        <v>31</v>
      </c>
      <c r="O6578" t="s">
        <v>117</v>
      </c>
      <c r="Q6578" t="s">
        <v>33</v>
      </c>
      <c r="R6578" t="s">
        <v>34</v>
      </c>
      <c r="S6578" t="s">
        <v>45502</v>
      </c>
      <c r="W6578" t="s">
        <v>45503</v>
      </c>
      <c r="X6578" t="s">
        <v>38</v>
      </c>
    </row>
    <row r="6579" spans="1:24" x14ac:dyDescent="0.3">
      <c r="A6579">
        <v>976459</v>
      </c>
      <c r="B6579" t="s">
        <v>24588</v>
      </c>
      <c r="C6579" t="s">
        <v>24589</v>
      </c>
      <c r="D6579" t="s">
        <v>24590</v>
      </c>
      <c r="F6579" t="s">
        <v>165</v>
      </c>
      <c r="G6579" t="s">
        <v>27</v>
      </c>
      <c r="H6579" t="s">
        <v>45504</v>
      </c>
      <c r="I6579" t="s">
        <v>45505</v>
      </c>
      <c r="J6579" t="s">
        <v>45506</v>
      </c>
      <c r="K6579">
        <v>157</v>
      </c>
      <c r="L6579" t="s">
        <v>4869</v>
      </c>
      <c r="N6579" t="s">
        <v>31</v>
      </c>
      <c r="O6579" t="s">
        <v>117</v>
      </c>
      <c r="Q6579" t="s">
        <v>33</v>
      </c>
      <c r="R6579" t="s">
        <v>34</v>
      </c>
      <c r="S6579" t="s">
        <v>24595</v>
      </c>
      <c r="W6579" t="s">
        <v>45507</v>
      </c>
      <c r="X6579" t="s">
        <v>38</v>
      </c>
    </row>
    <row r="6580" spans="1:24" x14ac:dyDescent="0.3">
      <c r="A6580">
        <v>976460</v>
      </c>
      <c r="B6580" t="s">
        <v>45508</v>
      </c>
      <c r="C6580" t="s">
        <v>45509</v>
      </c>
      <c r="D6580" t="s">
        <v>45510</v>
      </c>
      <c r="F6580" t="s">
        <v>847</v>
      </c>
      <c r="G6580" t="s">
        <v>43</v>
      </c>
      <c r="H6580" t="s">
        <v>45511</v>
      </c>
      <c r="I6580" t="s">
        <v>45512</v>
      </c>
      <c r="J6580" t="s">
        <v>45513</v>
      </c>
      <c r="K6580">
        <v>183</v>
      </c>
      <c r="L6580" t="s">
        <v>39029</v>
      </c>
      <c r="N6580" t="s">
        <v>31</v>
      </c>
      <c r="O6580" t="s">
        <v>2584</v>
      </c>
      <c r="Q6580" t="s">
        <v>33</v>
      </c>
      <c r="R6580" t="s">
        <v>34</v>
      </c>
      <c r="S6580" t="s">
        <v>37582</v>
      </c>
      <c r="W6580" t="s">
        <v>45514</v>
      </c>
      <c r="X6580" t="s">
        <v>38</v>
      </c>
    </row>
    <row r="6581" spans="1:24" x14ac:dyDescent="0.3">
      <c r="A6581">
        <v>976462</v>
      </c>
      <c r="B6581" t="s">
        <v>44257</v>
      </c>
      <c r="C6581" t="s">
        <v>44258</v>
      </c>
      <c r="D6581" t="s">
        <v>44259</v>
      </c>
      <c r="F6581" t="s">
        <v>270</v>
      </c>
      <c r="G6581" t="s">
        <v>27</v>
      </c>
      <c r="H6581" t="s">
        <v>45515</v>
      </c>
      <c r="I6581" t="s">
        <v>45515</v>
      </c>
      <c r="J6581" t="s">
        <v>45516</v>
      </c>
      <c r="K6581">
        <v>0</v>
      </c>
      <c r="N6581" t="s">
        <v>31</v>
      </c>
      <c r="Q6581" t="s">
        <v>33</v>
      </c>
      <c r="R6581" t="s">
        <v>34</v>
      </c>
      <c r="S6581" t="s">
        <v>44263</v>
      </c>
      <c r="W6581" t="s">
        <v>1510</v>
      </c>
    </row>
    <row r="6582" spans="1:24" x14ac:dyDescent="0.3">
      <c r="A6582">
        <v>976463</v>
      </c>
      <c r="B6582" t="s">
        <v>45517</v>
      </c>
      <c r="C6582" t="s">
        <v>45518</v>
      </c>
      <c r="D6582" t="s">
        <v>45519</v>
      </c>
      <c r="F6582" t="s">
        <v>738</v>
      </c>
      <c r="G6582" t="s">
        <v>27</v>
      </c>
      <c r="H6582" t="s">
        <v>45520</v>
      </c>
      <c r="I6582" t="s">
        <v>45521</v>
      </c>
      <c r="J6582" t="s">
        <v>45522</v>
      </c>
      <c r="K6582">
        <v>183</v>
      </c>
      <c r="L6582" t="s">
        <v>17939</v>
      </c>
      <c r="N6582" t="s">
        <v>31</v>
      </c>
      <c r="O6582" t="s">
        <v>2584</v>
      </c>
      <c r="Q6582" t="s">
        <v>33</v>
      </c>
      <c r="R6582" t="s">
        <v>34</v>
      </c>
      <c r="S6582" t="s">
        <v>45523</v>
      </c>
      <c r="T6582" t="s">
        <v>45524</v>
      </c>
      <c r="W6582" t="s">
        <v>45525</v>
      </c>
      <c r="X6582" t="s">
        <v>38</v>
      </c>
    </row>
    <row r="6583" spans="1:24" x14ac:dyDescent="0.3">
      <c r="A6583">
        <v>976464</v>
      </c>
      <c r="B6583">
        <v>329832</v>
      </c>
      <c r="C6583" t="s">
        <v>42662</v>
      </c>
      <c r="D6583" t="s">
        <v>42663</v>
      </c>
      <c r="F6583" t="s">
        <v>1833</v>
      </c>
      <c r="G6583" t="s">
        <v>43</v>
      </c>
      <c r="H6583" t="s">
        <v>45526</v>
      </c>
      <c r="I6583" t="s">
        <v>45527</v>
      </c>
      <c r="J6583" t="s">
        <v>45528</v>
      </c>
      <c r="K6583">
        <v>43</v>
      </c>
      <c r="L6583" t="s">
        <v>45529</v>
      </c>
      <c r="N6583" t="s">
        <v>31</v>
      </c>
      <c r="O6583" t="s">
        <v>146</v>
      </c>
      <c r="Q6583" t="s">
        <v>33</v>
      </c>
      <c r="R6583" t="s">
        <v>34</v>
      </c>
      <c r="S6583" t="s">
        <v>42668</v>
      </c>
      <c r="T6583" t="s">
        <v>42669</v>
      </c>
      <c r="W6583" t="s">
        <v>30906</v>
      </c>
      <c r="X6583" t="s">
        <v>60</v>
      </c>
    </row>
    <row r="6584" spans="1:24" x14ac:dyDescent="0.3">
      <c r="A6584">
        <v>976465</v>
      </c>
      <c r="B6584">
        <v>155323</v>
      </c>
      <c r="C6584" t="s">
        <v>45530</v>
      </c>
      <c r="D6584" t="s">
        <v>45531</v>
      </c>
      <c r="E6584" t="s">
        <v>364</v>
      </c>
      <c r="F6584" t="s">
        <v>75</v>
      </c>
      <c r="G6584" t="s">
        <v>27</v>
      </c>
      <c r="H6584" t="s">
        <v>45532</v>
      </c>
      <c r="I6584" t="s">
        <v>45533</v>
      </c>
      <c r="J6584" t="s">
        <v>45534</v>
      </c>
      <c r="K6584">
        <v>177</v>
      </c>
      <c r="L6584" t="s">
        <v>45535</v>
      </c>
      <c r="N6584" t="s">
        <v>31</v>
      </c>
      <c r="O6584" t="s">
        <v>399</v>
      </c>
      <c r="Q6584" t="s">
        <v>33</v>
      </c>
      <c r="R6584" t="s">
        <v>34</v>
      </c>
      <c r="S6584" t="s">
        <v>45536</v>
      </c>
      <c r="W6584" t="s">
        <v>45537</v>
      </c>
      <c r="X6584" t="s">
        <v>38</v>
      </c>
    </row>
    <row r="6585" spans="1:24" x14ac:dyDescent="0.3">
      <c r="A6585">
        <v>976466</v>
      </c>
      <c r="B6585">
        <v>294346</v>
      </c>
      <c r="C6585" t="s">
        <v>45538</v>
      </c>
      <c r="D6585" t="s">
        <v>45539</v>
      </c>
      <c r="E6585" t="s">
        <v>195</v>
      </c>
      <c r="F6585" t="s">
        <v>125</v>
      </c>
      <c r="G6585" t="s">
        <v>27</v>
      </c>
      <c r="H6585" t="s">
        <v>45540</v>
      </c>
      <c r="I6585" t="s">
        <v>45541</v>
      </c>
      <c r="J6585" t="s">
        <v>45542</v>
      </c>
      <c r="K6585">
        <v>181</v>
      </c>
      <c r="L6585" t="s">
        <v>9738</v>
      </c>
      <c r="N6585" t="s">
        <v>31</v>
      </c>
      <c r="O6585" t="s">
        <v>2584</v>
      </c>
      <c r="Q6585" t="s">
        <v>33</v>
      </c>
      <c r="R6585" t="s">
        <v>34</v>
      </c>
      <c r="S6585" t="s">
        <v>45543</v>
      </c>
      <c r="W6585" t="s">
        <v>45544</v>
      </c>
      <c r="X6585" t="s">
        <v>38</v>
      </c>
    </row>
    <row r="6586" spans="1:24" x14ac:dyDescent="0.3">
      <c r="A6586">
        <v>976468</v>
      </c>
      <c r="B6586" t="s">
        <v>45545</v>
      </c>
      <c r="C6586" t="s">
        <v>45546</v>
      </c>
      <c r="D6586" t="s">
        <v>45547</v>
      </c>
      <c r="F6586" t="s">
        <v>514</v>
      </c>
      <c r="G6586" t="s">
        <v>43</v>
      </c>
      <c r="H6586" t="s">
        <v>45548</v>
      </c>
      <c r="I6586" t="s">
        <v>45549</v>
      </c>
      <c r="J6586" t="s">
        <v>45550</v>
      </c>
      <c r="K6586">
        <v>171</v>
      </c>
      <c r="N6586" t="s">
        <v>31</v>
      </c>
      <c r="O6586" t="s">
        <v>952</v>
      </c>
      <c r="Q6586" t="s">
        <v>33</v>
      </c>
      <c r="R6586" t="s">
        <v>34</v>
      </c>
      <c r="S6586" t="s">
        <v>45551</v>
      </c>
      <c r="T6586" t="s">
        <v>265</v>
      </c>
      <c r="W6586" t="s">
        <v>45552</v>
      </c>
      <c r="X6586" t="s">
        <v>38</v>
      </c>
    </row>
    <row r="6587" spans="1:24" x14ac:dyDescent="0.3">
      <c r="A6587">
        <v>976469</v>
      </c>
      <c r="B6587" t="s">
        <v>45553</v>
      </c>
      <c r="C6587" t="s">
        <v>45554</v>
      </c>
      <c r="D6587" t="s">
        <v>45555</v>
      </c>
      <c r="F6587" t="s">
        <v>507</v>
      </c>
      <c r="G6587" t="s">
        <v>43</v>
      </c>
      <c r="H6587" t="s">
        <v>45556</v>
      </c>
      <c r="I6587" t="s">
        <v>45557</v>
      </c>
      <c r="J6587" t="s">
        <v>45558</v>
      </c>
      <c r="K6587">
        <v>179</v>
      </c>
      <c r="N6587" t="s">
        <v>31</v>
      </c>
      <c r="O6587" t="s">
        <v>952</v>
      </c>
      <c r="Q6587" t="s">
        <v>33</v>
      </c>
      <c r="R6587" t="s">
        <v>34</v>
      </c>
      <c r="S6587" t="s">
        <v>45559</v>
      </c>
      <c r="T6587" t="s">
        <v>223</v>
      </c>
      <c r="W6587" t="s">
        <v>45560</v>
      </c>
      <c r="X6587" t="s">
        <v>38</v>
      </c>
    </row>
    <row r="6588" spans="1:24" x14ac:dyDescent="0.3">
      <c r="A6588">
        <v>976470</v>
      </c>
      <c r="B6588">
        <v>70333</v>
      </c>
      <c r="C6588" t="s">
        <v>45561</v>
      </c>
      <c r="D6588" t="s">
        <v>45562</v>
      </c>
      <c r="E6588" t="s">
        <v>195</v>
      </c>
      <c r="F6588" t="s">
        <v>979</v>
      </c>
      <c r="G6588" t="s">
        <v>27</v>
      </c>
      <c r="H6588" t="s">
        <v>45563</v>
      </c>
      <c r="I6588" t="s">
        <v>45564</v>
      </c>
      <c r="J6588" t="s">
        <v>45565</v>
      </c>
      <c r="K6588">
        <v>30</v>
      </c>
      <c r="L6588" t="s">
        <v>45566</v>
      </c>
      <c r="N6588" t="s">
        <v>31</v>
      </c>
      <c r="O6588" t="s">
        <v>2584</v>
      </c>
      <c r="Q6588" t="s">
        <v>33</v>
      </c>
      <c r="R6588" t="s">
        <v>34</v>
      </c>
      <c r="S6588" t="s">
        <v>45567</v>
      </c>
      <c r="W6588" t="s">
        <v>45568</v>
      </c>
      <c r="X6588" t="s">
        <v>60</v>
      </c>
    </row>
    <row r="6589" spans="1:24" x14ac:dyDescent="0.3">
      <c r="A6589">
        <v>976471</v>
      </c>
      <c r="B6589">
        <v>189335</v>
      </c>
      <c r="C6589" t="s">
        <v>45569</v>
      </c>
      <c r="D6589" t="s">
        <v>45570</v>
      </c>
      <c r="F6589" t="s">
        <v>738</v>
      </c>
      <c r="G6589" t="s">
        <v>27</v>
      </c>
      <c r="H6589" t="s">
        <v>45563</v>
      </c>
      <c r="J6589" t="s">
        <v>45571</v>
      </c>
      <c r="N6589" t="s">
        <v>31</v>
      </c>
      <c r="R6589" t="s">
        <v>78</v>
      </c>
      <c r="S6589" t="s">
        <v>45572</v>
      </c>
      <c r="T6589" t="s">
        <v>646</v>
      </c>
      <c r="W6589" t="s">
        <v>45573</v>
      </c>
      <c r="X6589" t="s">
        <v>38</v>
      </c>
    </row>
    <row r="6590" spans="1:24" x14ac:dyDescent="0.3">
      <c r="A6590">
        <v>976472</v>
      </c>
      <c r="B6590" t="s">
        <v>45574</v>
      </c>
      <c r="C6590" t="s">
        <v>45575</v>
      </c>
      <c r="D6590" t="s">
        <v>45576</v>
      </c>
      <c r="E6590" t="s">
        <v>140</v>
      </c>
      <c r="F6590" t="s">
        <v>738</v>
      </c>
      <c r="G6590" t="s">
        <v>27</v>
      </c>
      <c r="H6590" t="s">
        <v>45577</v>
      </c>
      <c r="I6590" t="s">
        <v>45578</v>
      </c>
      <c r="J6590" t="s">
        <v>45579</v>
      </c>
      <c r="K6590">
        <v>19</v>
      </c>
      <c r="M6590" t="s">
        <v>27018</v>
      </c>
      <c r="N6590" t="s">
        <v>31</v>
      </c>
      <c r="O6590" t="s">
        <v>19705</v>
      </c>
      <c r="Q6590" t="s">
        <v>33</v>
      </c>
      <c r="R6590" t="s">
        <v>34</v>
      </c>
      <c r="S6590" t="s">
        <v>45580</v>
      </c>
      <c r="W6590" t="s">
        <v>45581</v>
      </c>
      <c r="X6590" t="s">
        <v>60</v>
      </c>
    </row>
    <row r="6591" spans="1:24" x14ac:dyDescent="0.3">
      <c r="A6591">
        <v>976474</v>
      </c>
      <c r="B6591">
        <v>243998</v>
      </c>
      <c r="C6591" t="s">
        <v>45582</v>
      </c>
      <c r="D6591" t="s">
        <v>45583</v>
      </c>
      <c r="E6591" t="s">
        <v>140</v>
      </c>
      <c r="F6591" t="s">
        <v>562</v>
      </c>
      <c r="G6591" t="s">
        <v>27</v>
      </c>
      <c r="H6591" t="s">
        <v>45584</v>
      </c>
      <c r="I6591" t="s">
        <v>45585</v>
      </c>
      <c r="J6591" t="s">
        <v>45586</v>
      </c>
      <c r="K6591">
        <v>166</v>
      </c>
      <c r="N6591" t="s">
        <v>31</v>
      </c>
      <c r="O6591" t="s">
        <v>952</v>
      </c>
      <c r="Q6591" t="s">
        <v>33</v>
      </c>
      <c r="R6591" t="s">
        <v>34</v>
      </c>
      <c r="S6591" t="s">
        <v>45587</v>
      </c>
      <c r="W6591" t="s">
        <v>45588</v>
      </c>
      <c r="X6591" t="s">
        <v>38</v>
      </c>
    </row>
    <row r="6592" spans="1:24" x14ac:dyDescent="0.3">
      <c r="A6592">
        <v>976475</v>
      </c>
      <c r="B6592" t="s">
        <v>45589</v>
      </c>
      <c r="C6592" t="s">
        <v>45590</v>
      </c>
      <c r="D6592" t="s">
        <v>45591</v>
      </c>
      <c r="F6592" t="s">
        <v>1833</v>
      </c>
      <c r="G6592" t="s">
        <v>27</v>
      </c>
      <c r="H6592" t="s">
        <v>45592</v>
      </c>
      <c r="I6592" t="s">
        <v>45593</v>
      </c>
      <c r="J6592" t="s">
        <v>45594</v>
      </c>
      <c r="K6592">
        <v>178</v>
      </c>
      <c r="N6592" t="s">
        <v>31</v>
      </c>
      <c r="O6592" t="s">
        <v>201</v>
      </c>
      <c r="Q6592" t="s">
        <v>33</v>
      </c>
      <c r="R6592" t="s">
        <v>34</v>
      </c>
      <c r="S6592" t="e">
        <f>- Neuquén - Barrio Manuel Belgrano</f>
        <v>#NAME?</v>
      </c>
      <c r="T6592" t="s">
        <v>15742</v>
      </c>
      <c r="W6592" t="s">
        <v>3908</v>
      </c>
      <c r="X6592" t="s">
        <v>38</v>
      </c>
    </row>
    <row r="6593" spans="1:24" x14ac:dyDescent="0.3">
      <c r="A6593">
        <v>976476</v>
      </c>
      <c r="B6593">
        <v>194287</v>
      </c>
      <c r="C6593" t="s">
        <v>45595</v>
      </c>
      <c r="D6593" t="s">
        <v>45596</v>
      </c>
      <c r="E6593" t="s">
        <v>1470</v>
      </c>
      <c r="F6593" t="s">
        <v>507</v>
      </c>
      <c r="G6593" t="s">
        <v>43</v>
      </c>
      <c r="H6593" t="s">
        <v>45597</v>
      </c>
      <c r="I6593" t="s">
        <v>45598</v>
      </c>
      <c r="J6593" t="s">
        <v>45599</v>
      </c>
      <c r="K6593">
        <v>208</v>
      </c>
      <c r="L6593" t="s">
        <v>4028</v>
      </c>
      <c r="N6593" t="s">
        <v>31</v>
      </c>
      <c r="O6593" t="s">
        <v>2584</v>
      </c>
      <c r="Q6593" t="s">
        <v>33</v>
      </c>
      <c r="R6593" t="s">
        <v>34</v>
      </c>
      <c r="S6593" t="s">
        <v>45600</v>
      </c>
      <c r="W6593" t="s">
        <v>45601</v>
      </c>
      <c r="X6593" t="s">
        <v>38</v>
      </c>
    </row>
    <row r="6594" spans="1:24" x14ac:dyDescent="0.3">
      <c r="A6594">
        <v>976477</v>
      </c>
      <c r="B6594" t="s">
        <v>45602</v>
      </c>
      <c r="C6594" t="s">
        <v>45603</v>
      </c>
      <c r="D6594" t="s">
        <v>45604</v>
      </c>
      <c r="F6594" t="s">
        <v>1350</v>
      </c>
      <c r="G6594" t="s">
        <v>27</v>
      </c>
      <c r="H6594" t="s">
        <v>45605</v>
      </c>
      <c r="I6594" t="s">
        <v>45606</v>
      </c>
      <c r="J6594" t="s">
        <v>45607</v>
      </c>
      <c r="K6594">
        <v>209</v>
      </c>
      <c r="L6594" t="s">
        <v>5403</v>
      </c>
      <c r="N6594" t="s">
        <v>31</v>
      </c>
      <c r="O6594" t="s">
        <v>399</v>
      </c>
      <c r="Q6594" t="s">
        <v>33</v>
      </c>
      <c r="R6594" t="s">
        <v>34</v>
      </c>
      <c r="S6594" t="s">
        <v>45608</v>
      </c>
      <c r="W6594" t="s">
        <v>45609</v>
      </c>
      <c r="X6594" t="s">
        <v>38</v>
      </c>
    </row>
    <row r="6595" spans="1:24" x14ac:dyDescent="0.3">
      <c r="A6595">
        <v>976478</v>
      </c>
      <c r="B6595" t="s">
        <v>45610</v>
      </c>
      <c r="C6595" t="s">
        <v>45611</v>
      </c>
      <c r="D6595" t="s">
        <v>45612</v>
      </c>
      <c r="F6595" t="s">
        <v>603</v>
      </c>
      <c r="G6595" t="s">
        <v>43</v>
      </c>
      <c r="H6595" t="s">
        <v>45613</v>
      </c>
      <c r="J6595" t="s">
        <v>45614</v>
      </c>
      <c r="N6595" t="s">
        <v>31</v>
      </c>
      <c r="R6595" t="s">
        <v>78</v>
      </c>
      <c r="S6595" t="s">
        <v>45615</v>
      </c>
      <c r="W6595" t="s">
        <v>45616</v>
      </c>
    </row>
    <row r="6596" spans="1:24" x14ac:dyDescent="0.3">
      <c r="A6596">
        <v>976479</v>
      </c>
      <c r="B6596">
        <v>302951</v>
      </c>
      <c r="C6596" t="s">
        <v>45617</v>
      </c>
      <c r="D6596" t="s">
        <v>45618</v>
      </c>
      <c r="F6596" t="s">
        <v>738</v>
      </c>
      <c r="G6596" t="s">
        <v>27</v>
      </c>
      <c r="H6596" t="s">
        <v>45619</v>
      </c>
      <c r="J6596" t="s">
        <v>45620</v>
      </c>
      <c r="N6596" t="s">
        <v>31</v>
      </c>
      <c r="R6596" t="s">
        <v>78</v>
      </c>
      <c r="S6596" t="s">
        <v>45621</v>
      </c>
      <c r="T6596" t="s">
        <v>22963</v>
      </c>
      <c r="W6596" t="s">
        <v>45622</v>
      </c>
    </row>
    <row r="6597" spans="1:24" x14ac:dyDescent="0.3">
      <c r="A6597">
        <v>976480</v>
      </c>
      <c r="B6597" t="s">
        <v>45623</v>
      </c>
      <c r="C6597" t="s">
        <v>45624</v>
      </c>
      <c r="D6597" t="s">
        <v>45625</v>
      </c>
      <c r="E6597" t="s">
        <v>195</v>
      </c>
      <c r="F6597" t="s">
        <v>1146</v>
      </c>
      <c r="G6597" t="s">
        <v>43</v>
      </c>
      <c r="H6597" t="s">
        <v>45626</v>
      </c>
      <c r="I6597" t="s">
        <v>45627</v>
      </c>
      <c r="J6597" t="s">
        <v>45628</v>
      </c>
      <c r="K6597">
        <v>35</v>
      </c>
      <c r="M6597" t="s">
        <v>2321</v>
      </c>
      <c r="N6597" t="s">
        <v>31</v>
      </c>
      <c r="O6597" t="s">
        <v>19705</v>
      </c>
      <c r="Q6597" t="s">
        <v>33</v>
      </c>
      <c r="R6597" t="s">
        <v>34</v>
      </c>
      <c r="S6597" t="s">
        <v>45629</v>
      </c>
      <c r="T6597" t="s">
        <v>149</v>
      </c>
      <c r="W6597" t="s">
        <v>45630</v>
      </c>
      <c r="X6597" t="s">
        <v>60</v>
      </c>
    </row>
    <row r="6598" spans="1:24" x14ac:dyDescent="0.3">
      <c r="A6598">
        <v>976481</v>
      </c>
      <c r="B6598" t="s">
        <v>45631</v>
      </c>
      <c r="C6598" t="s">
        <v>45632</v>
      </c>
      <c r="D6598" t="s">
        <v>45633</v>
      </c>
      <c r="F6598" t="s">
        <v>219</v>
      </c>
      <c r="G6598" t="s">
        <v>43</v>
      </c>
      <c r="H6598" t="s">
        <v>45634</v>
      </c>
      <c r="I6598" t="s">
        <v>45635</v>
      </c>
      <c r="J6598" t="s">
        <v>45636</v>
      </c>
      <c r="K6598">
        <v>202</v>
      </c>
      <c r="L6598" t="s">
        <v>1303</v>
      </c>
      <c r="N6598" t="s">
        <v>31</v>
      </c>
      <c r="O6598" t="s">
        <v>2584</v>
      </c>
      <c r="Q6598" t="s">
        <v>33</v>
      </c>
      <c r="R6598" t="s">
        <v>34</v>
      </c>
      <c r="S6598" t="s">
        <v>45637</v>
      </c>
      <c r="W6598" t="s">
        <v>11703</v>
      </c>
      <c r="X6598" t="s">
        <v>38</v>
      </c>
    </row>
    <row r="6599" spans="1:24" x14ac:dyDescent="0.3">
      <c r="A6599">
        <v>976484</v>
      </c>
      <c r="B6599" t="s">
        <v>45638</v>
      </c>
      <c r="C6599" t="s">
        <v>45639</v>
      </c>
      <c r="D6599" t="s">
        <v>45640</v>
      </c>
      <c r="E6599" t="s">
        <v>140</v>
      </c>
      <c r="F6599" t="s">
        <v>485</v>
      </c>
      <c r="G6599" t="s">
        <v>27</v>
      </c>
      <c r="H6599" t="s">
        <v>45641</v>
      </c>
      <c r="I6599" t="s">
        <v>45642</v>
      </c>
      <c r="J6599" t="s">
        <v>45643</v>
      </c>
      <c r="K6599">
        <v>30</v>
      </c>
      <c r="N6599" t="s">
        <v>31</v>
      </c>
      <c r="O6599" t="s">
        <v>32</v>
      </c>
      <c r="Q6599" t="s">
        <v>33</v>
      </c>
      <c r="R6599" t="s">
        <v>34</v>
      </c>
      <c r="S6599" t="s">
        <v>45644</v>
      </c>
      <c r="W6599" t="s">
        <v>45645</v>
      </c>
      <c r="X6599" t="s">
        <v>38</v>
      </c>
    </row>
    <row r="6600" spans="1:24" x14ac:dyDescent="0.3">
      <c r="A6600">
        <v>976485</v>
      </c>
      <c r="B6600" t="s">
        <v>40977</v>
      </c>
      <c r="C6600" t="s">
        <v>40978</v>
      </c>
      <c r="D6600" t="s">
        <v>40979</v>
      </c>
      <c r="F6600" t="s">
        <v>1156</v>
      </c>
      <c r="G6600" t="s">
        <v>43</v>
      </c>
      <c r="H6600" t="s">
        <v>45646</v>
      </c>
      <c r="J6600" t="s">
        <v>45647</v>
      </c>
      <c r="N6600" t="s">
        <v>31</v>
      </c>
      <c r="R6600" t="s">
        <v>78</v>
      </c>
      <c r="S6600" t="s">
        <v>40984</v>
      </c>
      <c r="W6600" t="s">
        <v>45648</v>
      </c>
    </row>
    <row r="6601" spans="1:24" x14ac:dyDescent="0.3">
      <c r="A6601">
        <v>976486</v>
      </c>
      <c r="B6601" t="s">
        <v>45649</v>
      </c>
      <c r="C6601" t="s">
        <v>45650</v>
      </c>
      <c r="D6601" t="s">
        <v>45651</v>
      </c>
      <c r="F6601" t="s">
        <v>1054</v>
      </c>
      <c r="G6601" t="s">
        <v>27</v>
      </c>
      <c r="H6601" t="s">
        <v>45652</v>
      </c>
      <c r="I6601" t="s">
        <v>45653</v>
      </c>
      <c r="J6601" t="s">
        <v>45654</v>
      </c>
      <c r="K6601">
        <v>191</v>
      </c>
      <c r="L6601" t="s">
        <v>45655</v>
      </c>
      <c r="N6601" t="s">
        <v>31</v>
      </c>
      <c r="O6601" t="s">
        <v>399</v>
      </c>
      <c r="Q6601" t="s">
        <v>33</v>
      </c>
      <c r="R6601" t="s">
        <v>34</v>
      </c>
      <c r="S6601" t="e">
        <f>- Neuquén - Barrio Confluencia</f>
        <v>#NAME?</v>
      </c>
      <c r="T6601" t="s">
        <v>45656</v>
      </c>
      <c r="W6601" t="s">
        <v>45657</v>
      </c>
      <c r="X6601" t="s">
        <v>38</v>
      </c>
    </row>
    <row r="6602" spans="1:24" x14ac:dyDescent="0.3">
      <c r="A6602">
        <v>976487</v>
      </c>
      <c r="B6602" t="s">
        <v>45658</v>
      </c>
      <c r="C6602" t="s">
        <v>45659</v>
      </c>
      <c r="D6602" t="s">
        <v>45660</v>
      </c>
      <c r="F6602" t="s">
        <v>1911</v>
      </c>
      <c r="G6602" t="s">
        <v>27</v>
      </c>
      <c r="H6602" t="s">
        <v>45661</v>
      </c>
      <c r="I6602" t="s">
        <v>45662</v>
      </c>
      <c r="J6602" t="s">
        <v>45663</v>
      </c>
      <c r="K6602">
        <v>193</v>
      </c>
      <c r="L6602" t="s">
        <v>5462</v>
      </c>
      <c r="N6602" t="s">
        <v>31</v>
      </c>
      <c r="O6602" t="s">
        <v>399</v>
      </c>
      <c r="Q6602" t="s">
        <v>33</v>
      </c>
      <c r="R6602" t="s">
        <v>34</v>
      </c>
      <c r="S6602" t="s">
        <v>45664</v>
      </c>
      <c r="T6602" t="s">
        <v>107</v>
      </c>
      <c r="W6602" t="s">
        <v>45665</v>
      </c>
      <c r="X6602" t="s">
        <v>38</v>
      </c>
    </row>
    <row r="6603" spans="1:24" x14ac:dyDescent="0.3">
      <c r="A6603">
        <v>976489</v>
      </c>
      <c r="B6603">
        <v>286015</v>
      </c>
      <c r="C6603" t="s">
        <v>45666</v>
      </c>
      <c r="D6603" t="s">
        <v>45667</v>
      </c>
      <c r="F6603" t="s">
        <v>947</v>
      </c>
      <c r="G6603" t="s">
        <v>27</v>
      </c>
      <c r="H6603" t="s">
        <v>45668</v>
      </c>
      <c r="I6603" t="s">
        <v>45669</v>
      </c>
      <c r="J6603" t="s">
        <v>45670</v>
      </c>
      <c r="K6603">
        <v>194</v>
      </c>
      <c r="L6603" t="s">
        <v>45671</v>
      </c>
      <c r="N6603" t="s">
        <v>31</v>
      </c>
      <c r="O6603" t="s">
        <v>2584</v>
      </c>
      <c r="Q6603" t="s">
        <v>33</v>
      </c>
      <c r="R6603" t="s">
        <v>34</v>
      </c>
      <c r="S6603" t="s">
        <v>45672</v>
      </c>
      <c r="T6603" t="s">
        <v>5705</v>
      </c>
      <c r="W6603" t="s">
        <v>45673</v>
      </c>
      <c r="X6603" t="s">
        <v>38</v>
      </c>
    </row>
    <row r="6604" spans="1:24" x14ac:dyDescent="0.3">
      <c r="A6604">
        <v>976490</v>
      </c>
      <c r="B6604">
        <v>266319</v>
      </c>
      <c r="C6604" t="s">
        <v>40822</v>
      </c>
      <c r="D6604" t="s">
        <v>40823</v>
      </c>
      <c r="E6604" t="s">
        <v>195</v>
      </c>
      <c r="F6604" t="s">
        <v>11180</v>
      </c>
      <c r="G6604" t="s">
        <v>27</v>
      </c>
      <c r="H6604" t="s">
        <v>45674</v>
      </c>
      <c r="I6604" t="s">
        <v>45675</v>
      </c>
      <c r="J6604" t="s">
        <v>45676</v>
      </c>
      <c r="K6604">
        <v>82</v>
      </c>
      <c r="L6604" t="s">
        <v>6256</v>
      </c>
      <c r="N6604" t="s">
        <v>31</v>
      </c>
      <c r="O6604" t="s">
        <v>399</v>
      </c>
      <c r="Q6604" t="s">
        <v>33</v>
      </c>
      <c r="R6604" t="s">
        <v>34</v>
      </c>
      <c r="S6604" t="s">
        <v>40828</v>
      </c>
      <c r="T6604" t="s">
        <v>40829</v>
      </c>
      <c r="W6604" t="s">
        <v>45677</v>
      </c>
      <c r="X6604" t="s">
        <v>60</v>
      </c>
    </row>
    <row r="6605" spans="1:24" x14ac:dyDescent="0.3">
      <c r="A6605">
        <v>976491</v>
      </c>
      <c r="B6605">
        <v>227733</v>
      </c>
      <c r="C6605" t="s">
        <v>45678</v>
      </c>
      <c r="D6605" t="s">
        <v>45679</v>
      </c>
      <c r="F6605" t="s">
        <v>63</v>
      </c>
      <c r="G6605" t="s">
        <v>27</v>
      </c>
      <c r="H6605" t="s">
        <v>45680</v>
      </c>
      <c r="I6605" t="s">
        <v>45681</v>
      </c>
      <c r="J6605" t="s">
        <v>45682</v>
      </c>
      <c r="K6605">
        <v>191</v>
      </c>
      <c r="N6605" t="s">
        <v>31</v>
      </c>
      <c r="O6605" t="s">
        <v>952</v>
      </c>
      <c r="Q6605" t="s">
        <v>33</v>
      </c>
      <c r="R6605" t="s">
        <v>34</v>
      </c>
      <c r="S6605" t="e">
        <f>- Centenario</f>
        <v>#NAME?</v>
      </c>
      <c r="T6605" t="s">
        <v>45683</v>
      </c>
      <c r="W6605" t="s">
        <v>45684</v>
      </c>
      <c r="X6605" t="s">
        <v>38</v>
      </c>
    </row>
    <row r="6606" spans="1:24" x14ac:dyDescent="0.3">
      <c r="A6606">
        <v>976492</v>
      </c>
      <c r="B6606">
        <v>334131</v>
      </c>
      <c r="C6606" t="s">
        <v>1700</v>
      </c>
      <c r="D6606" t="s">
        <v>1701</v>
      </c>
      <c r="F6606" t="s">
        <v>219</v>
      </c>
      <c r="G6606" t="s">
        <v>43</v>
      </c>
      <c r="H6606" t="s">
        <v>45685</v>
      </c>
      <c r="I6606" t="s">
        <v>45686</v>
      </c>
      <c r="J6606" t="s">
        <v>45687</v>
      </c>
      <c r="K6606">
        <v>32</v>
      </c>
      <c r="L6606" t="s">
        <v>45688</v>
      </c>
      <c r="N6606" t="s">
        <v>31</v>
      </c>
      <c r="O6606" t="s">
        <v>399</v>
      </c>
      <c r="Q6606" t="s">
        <v>33</v>
      </c>
      <c r="R6606" t="s">
        <v>34</v>
      </c>
      <c r="S6606" t="s">
        <v>1704</v>
      </c>
      <c r="T6606" t="s">
        <v>1705</v>
      </c>
      <c r="W6606" t="s">
        <v>45689</v>
      </c>
      <c r="X6606" t="s">
        <v>60</v>
      </c>
    </row>
    <row r="6607" spans="1:24" x14ac:dyDescent="0.3">
      <c r="A6607">
        <v>976493</v>
      </c>
      <c r="B6607" t="s">
        <v>40237</v>
      </c>
      <c r="C6607" t="s">
        <v>40238</v>
      </c>
      <c r="D6607" t="s">
        <v>40239</v>
      </c>
      <c r="E6607" t="s">
        <v>195</v>
      </c>
      <c r="F6607" t="s">
        <v>572</v>
      </c>
      <c r="G6607" t="s">
        <v>43</v>
      </c>
      <c r="H6607" t="s">
        <v>45690</v>
      </c>
      <c r="I6607" t="s">
        <v>45691</v>
      </c>
      <c r="J6607" t="s">
        <v>45692</v>
      </c>
      <c r="K6607">
        <v>187</v>
      </c>
      <c r="M6607" t="s">
        <v>45693</v>
      </c>
      <c r="N6607" t="s">
        <v>31</v>
      </c>
      <c r="O6607" t="s">
        <v>201</v>
      </c>
      <c r="Q6607" t="s">
        <v>33</v>
      </c>
      <c r="R6607" t="s">
        <v>34</v>
      </c>
      <c r="S6607" t="s">
        <v>40244</v>
      </c>
      <c r="W6607" t="s">
        <v>45694</v>
      </c>
      <c r="X6607" t="s">
        <v>38</v>
      </c>
    </row>
    <row r="6608" spans="1:24" x14ac:dyDescent="0.3">
      <c r="A6608">
        <v>976494</v>
      </c>
      <c r="B6608">
        <v>218336</v>
      </c>
      <c r="C6608" t="s">
        <v>45695</v>
      </c>
      <c r="D6608" t="s">
        <v>45696</v>
      </c>
      <c r="F6608" t="s">
        <v>125</v>
      </c>
      <c r="G6608" t="s">
        <v>27</v>
      </c>
      <c r="H6608" t="s">
        <v>45697</v>
      </c>
      <c r="J6608" t="s">
        <v>45698</v>
      </c>
      <c r="N6608" t="s">
        <v>31</v>
      </c>
      <c r="R6608" t="s">
        <v>78</v>
      </c>
      <c r="S6608" t="s">
        <v>45699</v>
      </c>
      <c r="T6608" t="s">
        <v>265</v>
      </c>
      <c r="W6608" t="s">
        <v>45700</v>
      </c>
    </row>
    <row r="6609" spans="1:24" x14ac:dyDescent="0.3">
      <c r="A6609">
        <v>976498</v>
      </c>
      <c r="B6609" t="s">
        <v>45701</v>
      </c>
      <c r="C6609" t="s">
        <v>45702</v>
      </c>
      <c r="D6609" t="s">
        <v>45703</v>
      </c>
      <c r="F6609" t="s">
        <v>970</v>
      </c>
      <c r="G6609" t="s">
        <v>27</v>
      </c>
      <c r="H6609" t="s">
        <v>45704</v>
      </c>
      <c r="J6609" t="s">
        <v>45705</v>
      </c>
      <c r="N6609" t="s">
        <v>31</v>
      </c>
      <c r="R6609" t="s">
        <v>78</v>
      </c>
      <c r="S6609" t="s">
        <v>45706</v>
      </c>
      <c r="T6609" t="s">
        <v>1569</v>
      </c>
      <c r="W6609" t="s">
        <v>45707</v>
      </c>
      <c r="X6609" t="s">
        <v>38</v>
      </c>
    </row>
    <row r="6610" spans="1:24" x14ac:dyDescent="0.3">
      <c r="A6610">
        <v>976499</v>
      </c>
      <c r="B6610">
        <v>34212</v>
      </c>
      <c r="C6610" t="s">
        <v>18185</v>
      </c>
      <c r="D6610" t="s">
        <v>18186</v>
      </c>
      <c r="E6610" t="s">
        <v>195</v>
      </c>
      <c r="F6610" t="s">
        <v>2210</v>
      </c>
      <c r="G6610" t="s">
        <v>27</v>
      </c>
      <c r="H6610" t="s">
        <v>45708</v>
      </c>
      <c r="I6610" t="s">
        <v>45709</v>
      </c>
      <c r="J6610" t="s">
        <v>45710</v>
      </c>
      <c r="K6610">
        <v>17</v>
      </c>
      <c r="N6610" t="s">
        <v>31</v>
      </c>
      <c r="O6610" t="s">
        <v>201</v>
      </c>
      <c r="Q6610" t="s">
        <v>33</v>
      </c>
      <c r="R6610" t="s">
        <v>34</v>
      </c>
      <c r="S6610" t="s">
        <v>18190</v>
      </c>
      <c r="W6610" t="s">
        <v>45711</v>
      </c>
      <c r="X6610" t="s">
        <v>38</v>
      </c>
    </row>
    <row r="6611" spans="1:24" x14ac:dyDescent="0.3">
      <c r="A6611">
        <v>976500</v>
      </c>
      <c r="B6611">
        <v>322348</v>
      </c>
      <c r="C6611" t="s">
        <v>45712</v>
      </c>
      <c r="D6611" t="s">
        <v>45713</v>
      </c>
      <c r="F6611" t="s">
        <v>738</v>
      </c>
      <c r="G6611" t="s">
        <v>27</v>
      </c>
      <c r="H6611" t="s">
        <v>45714</v>
      </c>
      <c r="I6611" t="s">
        <v>45715</v>
      </c>
      <c r="J6611" t="s">
        <v>45716</v>
      </c>
      <c r="K6611">
        <v>150</v>
      </c>
      <c r="N6611" t="s">
        <v>31</v>
      </c>
      <c r="O6611" t="s">
        <v>201</v>
      </c>
      <c r="Q6611" t="s">
        <v>33</v>
      </c>
      <c r="R6611" t="s">
        <v>34</v>
      </c>
      <c r="S6611" t="s">
        <v>45717</v>
      </c>
      <c r="W6611" t="s">
        <v>45718</v>
      </c>
      <c r="X6611" t="s">
        <v>38</v>
      </c>
    </row>
    <row r="6612" spans="1:24" x14ac:dyDescent="0.3">
      <c r="A6612">
        <v>976501</v>
      </c>
      <c r="B6612" t="s">
        <v>45719</v>
      </c>
      <c r="C6612" t="s">
        <v>45720</v>
      </c>
      <c r="D6612" t="s">
        <v>45721</v>
      </c>
      <c r="F6612" t="s">
        <v>920</v>
      </c>
      <c r="G6612" t="s">
        <v>27</v>
      </c>
      <c r="H6612" t="s">
        <v>45722</v>
      </c>
      <c r="J6612" t="s">
        <v>45723</v>
      </c>
      <c r="N6612" t="s">
        <v>31</v>
      </c>
      <c r="R6612" t="s">
        <v>78</v>
      </c>
      <c r="S6612" t="s">
        <v>45724</v>
      </c>
      <c r="W6612" t="s">
        <v>45725</v>
      </c>
      <c r="X6612" t="s">
        <v>38</v>
      </c>
    </row>
    <row r="6613" spans="1:24" x14ac:dyDescent="0.3">
      <c r="A6613">
        <v>976503</v>
      </c>
      <c r="B6613" t="s">
        <v>39959</v>
      </c>
      <c r="C6613" t="s">
        <v>39960</v>
      </c>
      <c r="D6613" t="s">
        <v>39961</v>
      </c>
      <c r="F6613" t="s">
        <v>485</v>
      </c>
      <c r="G6613" t="s">
        <v>27</v>
      </c>
      <c r="H6613" t="s">
        <v>45726</v>
      </c>
      <c r="I6613" t="s">
        <v>45727</v>
      </c>
      <c r="J6613" t="s">
        <v>45728</v>
      </c>
      <c r="K6613">
        <v>119</v>
      </c>
      <c r="N6613" t="s">
        <v>31</v>
      </c>
      <c r="O6613" t="s">
        <v>952</v>
      </c>
      <c r="Q6613" t="s">
        <v>33</v>
      </c>
      <c r="R6613" t="s">
        <v>34</v>
      </c>
      <c r="S6613" t="s">
        <v>39965</v>
      </c>
      <c r="W6613" t="s">
        <v>45729</v>
      </c>
      <c r="X6613" t="s">
        <v>38</v>
      </c>
    </row>
    <row r="6614" spans="1:24" x14ac:dyDescent="0.3">
      <c r="A6614">
        <v>976504</v>
      </c>
      <c r="B6614" t="s">
        <v>45730</v>
      </c>
      <c r="C6614" t="s">
        <v>45731</v>
      </c>
      <c r="D6614" t="s">
        <v>45732</v>
      </c>
      <c r="E6614" t="s">
        <v>195</v>
      </c>
      <c r="F6614" t="s">
        <v>1360</v>
      </c>
      <c r="G6614" t="s">
        <v>27</v>
      </c>
      <c r="H6614" t="s">
        <v>45733</v>
      </c>
      <c r="I6614" t="s">
        <v>45734</v>
      </c>
      <c r="J6614" t="s">
        <v>45735</v>
      </c>
      <c r="K6614">
        <v>105</v>
      </c>
      <c r="L6614" t="s">
        <v>3601</v>
      </c>
      <c r="N6614" t="s">
        <v>31</v>
      </c>
      <c r="O6614" t="s">
        <v>2584</v>
      </c>
      <c r="Q6614" t="s">
        <v>33</v>
      </c>
      <c r="R6614" t="s">
        <v>34</v>
      </c>
      <c r="S6614" t="s">
        <v>45736</v>
      </c>
      <c r="W6614" t="s">
        <v>45737</v>
      </c>
      <c r="X6614" t="s">
        <v>38</v>
      </c>
    </row>
    <row r="6615" spans="1:24" x14ac:dyDescent="0.3">
      <c r="A6615">
        <v>976505</v>
      </c>
      <c r="B6615" t="s">
        <v>40541</v>
      </c>
      <c r="C6615" t="s">
        <v>40542</v>
      </c>
      <c r="D6615" t="s">
        <v>40543</v>
      </c>
      <c r="F6615" t="s">
        <v>165</v>
      </c>
      <c r="G6615" t="s">
        <v>27</v>
      </c>
      <c r="H6615" t="s">
        <v>45738</v>
      </c>
      <c r="I6615" t="s">
        <v>45739</v>
      </c>
      <c r="J6615" t="s">
        <v>45740</v>
      </c>
      <c r="K6615">
        <v>119</v>
      </c>
      <c r="L6615" t="s">
        <v>27058</v>
      </c>
      <c r="N6615" t="s">
        <v>31</v>
      </c>
      <c r="O6615" t="s">
        <v>399</v>
      </c>
      <c r="Q6615" t="s">
        <v>33</v>
      </c>
      <c r="R6615" t="s">
        <v>34</v>
      </c>
      <c r="S6615" t="s">
        <v>40547</v>
      </c>
      <c r="T6615" t="s">
        <v>10226</v>
      </c>
      <c r="W6615" t="s">
        <v>45741</v>
      </c>
      <c r="X6615" t="s">
        <v>38</v>
      </c>
    </row>
    <row r="6616" spans="1:24" x14ac:dyDescent="0.3">
      <c r="A6616">
        <v>976506</v>
      </c>
      <c r="B6616">
        <v>68684</v>
      </c>
      <c r="C6616" t="s">
        <v>45742</v>
      </c>
      <c r="D6616" t="s">
        <v>45743</v>
      </c>
      <c r="F6616" t="s">
        <v>630</v>
      </c>
      <c r="G6616" t="s">
        <v>27</v>
      </c>
      <c r="H6616" t="s">
        <v>45744</v>
      </c>
      <c r="I6616" t="s">
        <v>45745</v>
      </c>
      <c r="J6616" t="s">
        <v>45746</v>
      </c>
      <c r="K6616">
        <v>138</v>
      </c>
      <c r="L6616" t="s">
        <v>34093</v>
      </c>
      <c r="N6616" t="s">
        <v>31</v>
      </c>
      <c r="O6616" t="s">
        <v>2584</v>
      </c>
      <c r="Q6616" t="s">
        <v>33</v>
      </c>
      <c r="R6616" t="s">
        <v>34</v>
      </c>
      <c r="S6616" t="s">
        <v>45747</v>
      </c>
      <c r="W6616" t="s">
        <v>45748</v>
      </c>
      <c r="X6616" t="s">
        <v>38</v>
      </c>
    </row>
    <row r="6617" spans="1:24" x14ac:dyDescent="0.3">
      <c r="A6617">
        <v>976507</v>
      </c>
      <c r="B6617" t="s">
        <v>45749</v>
      </c>
      <c r="C6617" t="s">
        <v>45750</v>
      </c>
      <c r="D6617" t="s">
        <v>45751</v>
      </c>
      <c r="F6617" t="s">
        <v>258</v>
      </c>
      <c r="G6617" t="s">
        <v>27</v>
      </c>
      <c r="H6617" t="s">
        <v>45752</v>
      </c>
      <c r="I6617" t="s">
        <v>45753</v>
      </c>
      <c r="J6617" t="s">
        <v>45754</v>
      </c>
      <c r="K6617">
        <v>136</v>
      </c>
      <c r="N6617" t="s">
        <v>31</v>
      </c>
      <c r="O6617" t="s">
        <v>201</v>
      </c>
      <c r="Q6617" t="s">
        <v>33</v>
      </c>
      <c r="R6617" t="s">
        <v>34</v>
      </c>
      <c r="S6617" t="s">
        <v>30932</v>
      </c>
      <c r="W6617" t="s">
        <v>45755</v>
      </c>
      <c r="X6617" t="s">
        <v>38</v>
      </c>
    </row>
    <row r="6618" spans="1:24" x14ac:dyDescent="0.3">
      <c r="A6618">
        <v>976508</v>
      </c>
      <c r="B6618" t="s">
        <v>40329</v>
      </c>
      <c r="C6618" t="s">
        <v>40330</v>
      </c>
      <c r="D6618" t="s">
        <v>40331</v>
      </c>
      <c r="E6618" t="s">
        <v>1284</v>
      </c>
      <c r="F6618" t="s">
        <v>507</v>
      </c>
      <c r="G6618" t="s">
        <v>43</v>
      </c>
      <c r="H6618" t="s">
        <v>45756</v>
      </c>
      <c r="I6618" t="s">
        <v>45757</v>
      </c>
      <c r="J6618" t="s">
        <v>45758</v>
      </c>
      <c r="K6618">
        <v>133</v>
      </c>
      <c r="N6618" t="s">
        <v>31</v>
      </c>
      <c r="O6618" t="s">
        <v>952</v>
      </c>
      <c r="Q6618" t="s">
        <v>33</v>
      </c>
      <c r="R6618" t="s">
        <v>34</v>
      </c>
      <c r="S6618" t="s">
        <v>40335</v>
      </c>
      <c r="T6618" t="s">
        <v>390</v>
      </c>
      <c r="W6618" t="s">
        <v>45759</v>
      </c>
      <c r="X6618" t="s">
        <v>38</v>
      </c>
    </row>
    <row r="6619" spans="1:24" x14ac:dyDescent="0.3">
      <c r="A6619">
        <v>976509</v>
      </c>
      <c r="B6619">
        <v>315369</v>
      </c>
      <c r="C6619" t="s">
        <v>45760</v>
      </c>
      <c r="D6619" t="s">
        <v>45761</v>
      </c>
      <c r="F6619" t="s">
        <v>165</v>
      </c>
      <c r="G6619" t="s">
        <v>27</v>
      </c>
      <c r="H6619" t="s">
        <v>45762</v>
      </c>
      <c r="I6619" t="s">
        <v>45763</v>
      </c>
      <c r="J6619" t="s">
        <v>45764</v>
      </c>
      <c r="K6619">
        <v>133</v>
      </c>
      <c r="N6619" t="s">
        <v>31</v>
      </c>
      <c r="O6619" t="s">
        <v>952</v>
      </c>
      <c r="Q6619" t="s">
        <v>33</v>
      </c>
      <c r="R6619" t="s">
        <v>34</v>
      </c>
      <c r="S6619" t="s">
        <v>45765</v>
      </c>
      <c r="T6619" t="s">
        <v>45766</v>
      </c>
      <c r="W6619" t="s">
        <v>2196</v>
      </c>
      <c r="X6619" t="s">
        <v>38</v>
      </c>
    </row>
    <row r="6620" spans="1:24" x14ac:dyDescent="0.3">
      <c r="A6620">
        <v>976510</v>
      </c>
      <c r="B6620" t="s">
        <v>45767</v>
      </c>
      <c r="C6620" t="s">
        <v>45768</v>
      </c>
      <c r="D6620" t="s">
        <v>45769</v>
      </c>
      <c r="F6620" t="s">
        <v>738</v>
      </c>
      <c r="G6620" t="s">
        <v>43</v>
      </c>
      <c r="H6620" t="s">
        <v>45770</v>
      </c>
      <c r="I6620" t="s">
        <v>45771</v>
      </c>
      <c r="J6620" t="s">
        <v>45772</v>
      </c>
      <c r="K6620">
        <v>131</v>
      </c>
      <c r="M6620" t="s">
        <v>398</v>
      </c>
      <c r="N6620" t="s">
        <v>31</v>
      </c>
      <c r="O6620" t="s">
        <v>201</v>
      </c>
      <c r="Q6620" t="s">
        <v>33</v>
      </c>
      <c r="R6620" t="s">
        <v>34</v>
      </c>
      <c r="S6620" t="s">
        <v>45773</v>
      </c>
      <c r="T6620" t="s">
        <v>2524</v>
      </c>
      <c r="W6620" t="s">
        <v>1893</v>
      </c>
      <c r="X6620" t="s">
        <v>38</v>
      </c>
    </row>
    <row r="6621" spans="1:24" x14ac:dyDescent="0.3">
      <c r="A6621">
        <v>976511</v>
      </c>
      <c r="B6621" t="s">
        <v>21681</v>
      </c>
      <c r="C6621" t="s">
        <v>21682</v>
      </c>
      <c r="D6621" t="s">
        <v>21683</v>
      </c>
      <c r="F6621" t="s">
        <v>141</v>
      </c>
      <c r="G6621" t="s">
        <v>43</v>
      </c>
      <c r="H6621" t="s">
        <v>45774</v>
      </c>
      <c r="I6621" t="s">
        <v>45775</v>
      </c>
      <c r="J6621" t="s">
        <v>45776</v>
      </c>
      <c r="K6621">
        <v>120</v>
      </c>
      <c r="N6621" t="s">
        <v>31</v>
      </c>
      <c r="O6621" t="s">
        <v>201</v>
      </c>
      <c r="Q6621" t="s">
        <v>119</v>
      </c>
      <c r="R6621" t="s">
        <v>120</v>
      </c>
      <c r="S6621" t="s">
        <v>21687</v>
      </c>
      <c r="W6621" t="s">
        <v>45777</v>
      </c>
      <c r="X6621" t="s">
        <v>38</v>
      </c>
    </row>
    <row r="6622" spans="1:24" x14ac:dyDescent="0.3">
      <c r="A6622">
        <v>976512</v>
      </c>
      <c r="B6622" t="s">
        <v>32483</v>
      </c>
      <c r="C6622" t="s">
        <v>32484</v>
      </c>
      <c r="D6622" t="s">
        <v>32485</v>
      </c>
      <c r="F6622" t="s">
        <v>1324</v>
      </c>
      <c r="G6622" t="s">
        <v>43</v>
      </c>
      <c r="H6622" t="s">
        <v>45778</v>
      </c>
      <c r="I6622" t="s">
        <v>45779</v>
      </c>
      <c r="J6622" t="s">
        <v>45780</v>
      </c>
      <c r="K6622">
        <v>121</v>
      </c>
      <c r="L6622" t="s">
        <v>1672</v>
      </c>
      <c r="N6622" t="s">
        <v>31</v>
      </c>
      <c r="O6622" t="s">
        <v>2584</v>
      </c>
      <c r="Q6622" t="s">
        <v>33</v>
      </c>
      <c r="R6622" t="s">
        <v>34</v>
      </c>
      <c r="S6622" t="s">
        <v>32491</v>
      </c>
      <c r="W6622" t="s">
        <v>45781</v>
      </c>
      <c r="X6622" t="s">
        <v>38</v>
      </c>
    </row>
    <row r="6623" spans="1:24" x14ac:dyDescent="0.3">
      <c r="A6623">
        <v>976513</v>
      </c>
      <c r="B6623" t="s">
        <v>45782</v>
      </c>
      <c r="C6623" t="s">
        <v>45783</v>
      </c>
      <c r="D6623" t="s">
        <v>45784</v>
      </c>
      <c r="F6623" t="s">
        <v>63</v>
      </c>
      <c r="G6623" t="s">
        <v>43</v>
      </c>
      <c r="H6623" t="s">
        <v>45785</v>
      </c>
      <c r="J6623" t="s">
        <v>45786</v>
      </c>
      <c r="N6623" t="s">
        <v>31</v>
      </c>
      <c r="R6623" t="s">
        <v>78</v>
      </c>
      <c r="S6623" t="s">
        <v>45787</v>
      </c>
      <c r="T6623" t="s">
        <v>21412</v>
      </c>
      <c r="W6623" t="s">
        <v>45788</v>
      </c>
    </row>
    <row r="6624" spans="1:24" x14ac:dyDescent="0.3">
      <c r="A6624">
        <v>976515</v>
      </c>
      <c r="B6624">
        <v>166648</v>
      </c>
      <c r="C6624" t="s">
        <v>45789</v>
      </c>
      <c r="D6624" t="s">
        <v>45790</v>
      </c>
      <c r="E6624" t="s">
        <v>1284</v>
      </c>
      <c r="F6624" t="s">
        <v>1350</v>
      </c>
      <c r="G6624" t="s">
        <v>27</v>
      </c>
      <c r="H6624" t="s">
        <v>45791</v>
      </c>
      <c r="J6624" t="s">
        <v>45792</v>
      </c>
      <c r="N6624" t="s">
        <v>31</v>
      </c>
      <c r="R6624" t="s">
        <v>78</v>
      </c>
      <c r="S6624" t="s">
        <v>45793</v>
      </c>
      <c r="T6624" t="s">
        <v>646</v>
      </c>
      <c r="W6624" t="s">
        <v>19401</v>
      </c>
    </row>
    <row r="6625" spans="1:24" x14ac:dyDescent="0.3">
      <c r="A6625">
        <v>976516</v>
      </c>
      <c r="B6625" t="s">
        <v>45794</v>
      </c>
      <c r="C6625" t="s">
        <v>45795</v>
      </c>
      <c r="D6625" t="s">
        <v>45796</v>
      </c>
      <c r="E6625" t="s">
        <v>101</v>
      </c>
      <c r="F6625" t="s">
        <v>1001</v>
      </c>
      <c r="G6625" t="s">
        <v>27</v>
      </c>
      <c r="H6625" t="s">
        <v>45797</v>
      </c>
      <c r="J6625" t="s">
        <v>45798</v>
      </c>
      <c r="N6625" t="s">
        <v>31</v>
      </c>
      <c r="R6625" t="s">
        <v>78</v>
      </c>
      <c r="S6625" t="s">
        <v>45799</v>
      </c>
      <c r="W6625" t="s">
        <v>45800</v>
      </c>
    </row>
    <row r="6626" spans="1:24" x14ac:dyDescent="0.3">
      <c r="A6626">
        <v>976517</v>
      </c>
      <c r="B6626">
        <v>146278</v>
      </c>
      <c r="C6626" t="s">
        <v>8090</v>
      </c>
      <c r="D6626" t="s">
        <v>8091</v>
      </c>
      <c r="F6626" t="s">
        <v>258</v>
      </c>
      <c r="G6626" t="s">
        <v>27</v>
      </c>
      <c r="H6626" t="s">
        <v>45801</v>
      </c>
      <c r="I6626" t="s">
        <v>45802</v>
      </c>
      <c r="J6626" t="s">
        <v>45803</v>
      </c>
      <c r="K6626">
        <v>99</v>
      </c>
      <c r="N6626" t="s">
        <v>31</v>
      </c>
      <c r="O6626" t="s">
        <v>201</v>
      </c>
      <c r="Q6626" t="s">
        <v>33</v>
      </c>
      <c r="R6626" t="s">
        <v>34</v>
      </c>
      <c r="S6626" t="s">
        <v>8097</v>
      </c>
      <c r="T6626" t="s">
        <v>540</v>
      </c>
      <c r="W6626" t="s">
        <v>45804</v>
      </c>
      <c r="X6626" t="s">
        <v>38</v>
      </c>
    </row>
    <row r="6627" spans="1:24" x14ac:dyDescent="0.3">
      <c r="A6627">
        <v>976545</v>
      </c>
      <c r="B6627" t="s">
        <v>45719</v>
      </c>
      <c r="C6627" t="s">
        <v>45720</v>
      </c>
      <c r="D6627" t="s">
        <v>45721</v>
      </c>
      <c r="F6627" t="s">
        <v>920</v>
      </c>
      <c r="G6627" t="s">
        <v>27</v>
      </c>
      <c r="H6627" t="s">
        <v>45801</v>
      </c>
      <c r="I6627" t="s">
        <v>45805</v>
      </c>
      <c r="J6627" t="s">
        <v>45806</v>
      </c>
      <c r="K6627">
        <v>187</v>
      </c>
      <c r="N6627" t="s">
        <v>31</v>
      </c>
      <c r="O6627" t="s">
        <v>952</v>
      </c>
      <c r="Q6627" t="s">
        <v>33</v>
      </c>
      <c r="R6627" t="s">
        <v>34</v>
      </c>
      <c r="S6627" t="s">
        <v>45724</v>
      </c>
      <c r="W6627" t="s">
        <v>45807</v>
      </c>
    </row>
    <row r="6628" spans="1:24" x14ac:dyDescent="0.3">
      <c r="A6628">
        <v>976518</v>
      </c>
      <c r="B6628">
        <v>266738</v>
      </c>
      <c r="C6628" t="s">
        <v>45808</v>
      </c>
      <c r="D6628" t="s">
        <v>45809</v>
      </c>
      <c r="F6628" t="s">
        <v>847</v>
      </c>
      <c r="G6628" t="s">
        <v>27</v>
      </c>
      <c r="H6628" t="s">
        <v>45810</v>
      </c>
      <c r="I6628" t="s">
        <v>45811</v>
      </c>
      <c r="J6628" t="s">
        <v>45812</v>
      </c>
      <c r="K6628">
        <v>101</v>
      </c>
      <c r="M6628" t="s">
        <v>6687</v>
      </c>
      <c r="N6628" t="s">
        <v>31</v>
      </c>
      <c r="O6628" t="s">
        <v>201</v>
      </c>
      <c r="Q6628" t="s">
        <v>33</v>
      </c>
      <c r="R6628" t="s">
        <v>34</v>
      </c>
      <c r="S6628" t="s">
        <v>45813</v>
      </c>
      <c r="T6628" t="s">
        <v>530</v>
      </c>
      <c r="W6628" t="s">
        <v>45814</v>
      </c>
      <c r="X6628" t="s">
        <v>38</v>
      </c>
    </row>
    <row r="6629" spans="1:24" x14ac:dyDescent="0.3">
      <c r="A6629">
        <v>976519</v>
      </c>
      <c r="B6629">
        <v>197230</v>
      </c>
      <c r="C6629" t="s">
        <v>14299</v>
      </c>
      <c r="D6629" t="s">
        <v>14300</v>
      </c>
      <c r="E6629" t="s">
        <v>364</v>
      </c>
      <c r="F6629" t="s">
        <v>847</v>
      </c>
      <c r="G6629" t="s">
        <v>43</v>
      </c>
      <c r="H6629" t="s">
        <v>45815</v>
      </c>
      <c r="I6629" t="s">
        <v>45816</v>
      </c>
      <c r="J6629" t="s">
        <v>45817</v>
      </c>
      <c r="K6629">
        <v>89</v>
      </c>
      <c r="L6629" t="s">
        <v>45818</v>
      </c>
      <c r="N6629" t="s">
        <v>31</v>
      </c>
      <c r="O6629" t="s">
        <v>2584</v>
      </c>
      <c r="Q6629" t="s">
        <v>33</v>
      </c>
      <c r="R6629" t="s">
        <v>34</v>
      </c>
      <c r="S6629" t="s">
        <v>14303</v>
      </c>
      <c r="T6629" t="s">
        <v>793</v>
      </c>
      <c r="W6629" t="s">
        <v>45819</v>
      </c>
      <c r="X6629" t="s">
        <v>38</v>
      </c>
    </row>
    <row r="6630" spans="1:24" x14ac:dyDescent="0.3">
      <c r="A6630">
        <v>976521</v>
      </c>
      <c r="B6630" t="s">
        <v>45820</v>
      </c>
      <c r="C6630" t="s">
        <v>45821</v>
      </c>
      <c r="D6630" t="s">
        <v>45822</v>
      </c>
      <c r="F6630" t="s">
        <v>141</v>
      </c>
      <c r="G6630" t="s">
        <v>27</v>
      </c>
      <c r="H6630" t="s">
        <v>45823</v>
      </c>
      <c r="I6630" t="s">
        <v>45824</v>
      </c>
      <c r="J6630" t="s">
        <v>45825</v>
      </c>
      <c r="K6630">
        <v>108</v>
      </c>
      <c r="M6630" t="s">
        <v>742</v>
      </c>
      <c r="N6630" t="s">
        <v>31</v>
      </c>
      <c r="O6630" t="s">
        <v>201</v>
      </c>
      <c r="Q6630" t="s">
        <v>33</v>
      </c>
      <c r="R6630" t="s">
        <v>34</v>
      </c>
      <c r="S6630" t="s">
        <v>45826</v>
      </c>
      <c r="W6630" t="s">
        <v>1672</v>
      </c>
      <c r="X6630" t="s">
        <v>38</v>
      </c>
    </row>
    <row r="6631" spans="1:24" x14ac:dyDescent="0.3">
      <c r="A6631">
        <v>976522</v>
      </c>
      <c r="B6631">
        <v>258845</v>
      </c>
      <c r="C6631" t="s">
        <v>45827</v>
      </c>
      <c r="D6631" t="s">
        <v>45828</v>
      </c>
      <c r="F6631" t="s">
        <v>738</v>
      </c>
      <c r="G6631" t="s">
        <v>43</v>
      </c>
      <c r="H6631" t="s">
        <v>45829</v>
      </c>
      <c r="I6631" t="s">
        <v>45830</v>
      </c>
      <c r="J6631" t="s">
        <v>45831</v>
      </c>
      <c r="K6631">
        <v>109</v>
      </c>
      <c r="N6631" t="s">
        <v>31</v>
      </c>
      <c r="O6631" t="s">
        <v>952</v>
      </c>
      <c r="Q6631" t="s">
        <v>33</v>
      </c>
      <c r="R6631" t="s">
        <v>34</v>
      </c>
      <c r="S6631" t="s">
        <v>45832</v>
      </c>
      <c r="T6631" t="s">
        <v>530</v>
      </c>
      <c r="W6631" t="s">
        <v>45833</v>
      </c>
      <c r="X6631" t="s">
        <v>38</v>
      </c>
    </row>
    <row r="6632" spans="1:24" x14ac:dyDescent="0.3">
      <c r="A6632">
        <v>976523</v>
      </c>
      <c r="B6632">
        <v>167874</v>
      </c>
      <c r="C6632" t="s">
        <v>45834</v>
      </c>
      <c r="D6632" t="s">
        <v>45835</v>
      </c>
      <c r="E6632" t="s">
        <v>195</v>
      </c>
      <c r="F6632" t="s">
        <v>196</v>
      </c>
      <c r="G6632" t="s">
        <v>43</v>
      </c>
      <c r="H6632" t="s">
        <v>45836</v>
      </c>
      <c r="I6632" t="s">
        <v>45837</v>
      </c>
      <c r="J6632" t="s">
        <v>45838</v>
      </c>
      <c r="K6632">
        <v>108</v>
      </c>
      <c r="N6632" t="s">
        <v>31</v>
      </c>
      <c r="O6632" t="s">
        <v>952</v>
      </c>
      <c r="Q6632" t="s">
        <v>33</v>
      </c>
      <c r="R6632" t="s">
        <v>34</v>
      </c>
      <c r="S6632" t="s">
        <v>45839</v>
      </c>
      <c r="W6632" t="s">
        <v>45840</v>
      </c>
      <c r="X6632" t="s">
        <v>38</v>
      </c>
    </row>
    <row r="6633" spans="1:24" x14ac:dyDescent="0.3">
      <c r="A6633">
        <v>976524</v>
      </c>
      <c r="B6633" t="s">
        <v>27572</v>
      </c>
      <c r="C6633" t="s">
        <v>27573</v>
      </c>
      <c r="D6633" t="s">
        <v>27574</v>
      </c>
      <c r="E6633" t="s">
        <v>195</v>
      </c>
      <c r="F6633" t="s">
        <v>2326</v>
      </c>
      <c r="G6633" t="s">
        <v>27</v>
      </c>
      <c r="H6633" t="s">
        <v>45841</v>
      </c>
      <c r="I6633" t="s">
        <v>45842</v>
      </c>
      <c r="J6633" t="s">
        <v>45843</v>
      </c>
      <c r="K6633">
        <v>147</v>
      </c>
      <c r="L6633" t="s">
        <v>2801</v>
      </c>
      <c r="N6633" t="s">
        <v>31</v>
      </c>
      <c r="O6633" t="s">
        <v>2584</v>
      </c>
      <c r="Q6633" t="s">
        <v>33</v>
      </c>
      <c r="R6633" t="s">
        <v>34</v>
      </c>
      <c r="S6633" t="s">
        <v>27578</v>
      </c>
      <c r="W6633" t="s">
        <v>45844</v>
      </c>
      <c r="X6633" t="s">
        <v>38</v>
      </c>
    </row>
    <row r="6634" spans="1:24" x14ac:dyDescent="0.3">
      <c r="A6634">
        <v>976525</v>
      </c>
      <c r="B6634" t="s">
        <v>45845</v>
      </c>
      <c r="C6634" t="s">
        <v>45846</v>
      </c>
      <c r="D6634" t="s">
        <v>45847</v>
      </c>
      <c r="F6634" t="s">
        <v>847</v>
      </c>
      <c r="G6634" t="s">
        <v>27</v>
      </c>
      <c r="H6634" t="s">
        <v>45848</v>
      </c>
      <c r="J6634" t="s">
        <v>45849</v>
      </c>
      <c r="N6634" t="s">
        <v>31</v>
      </c>
      <c r="R6634" t="s">
        <v>78</v>
      </c>
      <c r="S6634" t="s">
        <v>45850</v>
      </c>
      <c r="T6634" t="s">
        <v>14083</v>
      </c>
      <c r="W6634" t="s">
        <v>16912</v>
      </c>
      <c r="X6634" t="s">
        <v>38</v>
      </c>
    </row>
    <row r="6635" spans="1:24" x14ac:dyDescent="0.3">
      <c r="A6635">
        <v>976528</v>
      </c>
      <c r="B6635" t="s">
        <v>45851</v>
      </c>
      <c r="C6635" t="s">
        <v>45852</v>
      </c>
      <c r="D6635" t="s">
        <v>45853</v>
      </c>
      <c r="F6635" t="s">
        <v>738</v>
      </c>
      <c r="G6635" t="s">
        <v>43</v>
      </c>
      <c r="H6635" t="s">
        <v>45854</v>
      </c>
      <c r="I6635" t="s">
        <v>45854</v>
      </c>
      <c r="J6635" t="s">
        <v>45855</v>
      </c>
      <c r="K6635">
        <v>0</v>
      </c>
      <c r="N6635" t="s">
        <v>31</v>
      </c>
      <c r="O6635" t="s">
        <v>201</v>
      </c>
      <c r="Q6635" t="s">
        <v>33</v>
      </c>
      <c r="R6635" t="s">
        <v>34</v>
      </c>
      <c r="S6635" t="s">
        <v>87</v>
      </c>
      <c r="W6635" t="s">
        <v>2854</v>
      </c>
    </row>
    <row r="6636" spans="1:24" x14ac:dyDescent="0.3">
      <c r="A6636">
        <v>976529</v>
      </c>
      <c r="B6636">
        <v>257074</v>
      </c>
      <c r="C6636" t="s">
        <v>45856</v>
      </c>
      <c r="D6636" t="s">
        <v>45857</v>
      </c>
      <c r="F6636" t="s">
        <v>1001</v>
      </c>
      <c r="G6636" t="s">
        <v>27</v>
      </c>
      <c r="H6636" t="s">
        <v>45858</v>
      </c>
      <c r="I6636" t="s">
        <v>45859</v>
      </c>
      <c r="J6636" t="s">
        <v>45860</v>
      </c>
      <c r="K6636">
        <v>137</v>
      </c>
      <c r="L6636" t="s">
        <v>10597</v>
      </c>
      <c r="N6636" t="s">
        <v>31</v>
      </c>
      <c r="O6636" t="s">
        <v>2584</v>
      </c>
      <c r="Q6636" t="s">
        <v>33</v>
      </c>
      <c r="R6636" t="s">
        <v>34</v>
      </c>
      <c r="S6636" t="s">
        <v>45861</v>
      </c>
      <c r="T6636" t="s">
        <v>2514</v>
      </c>
      <c r="W6636" t="s">
        <v>45862</v>
      </c>
      <c r="X6636" t="s">
        <v>38</v>
      </c>
    </row>
    <row r="6637" spans="1:24" x14ac:dyDescent="0.3">
      <c r="A6637">
        <v>976530</v>
      </c>
      <c r="B6637" t="s">
        <v>43145</v>
      </c>
      <c r="C6637" t="s">
        <v>43146</v>
      </c>
      <c r="D6637" t="s">
        <v>43147</v>
      </c>
      <c r="F6637" t="s">
        <v>292</v>
      </c>
      <c r="G6637" t="s">
        <v>27</v>
      </c>
      <c r="H6637" t="s">
        <v>45863</v>
      </c>
      <c r="I6637" t="s">
        <v>45863</v>
      </c>
      <c r="J6637" t="s">
        <v>45864</v>
      </c>
      <c r="K6637">
        <v>0</v>
      </c>
      <c r="L6637" t="s">
        <v>17466</v>
      </c>
      <c r="N6637" t="s">
        <v>31</v>
      </c>
      <c r="O6637" t="s">
        <v>399</v>
      </c>
      <c r="Q6637" t="s">
        <v>33</v>
      </c>
      <c r="R6637" t="s">
        <v>34</v>
      </c>
      <c r="S6637" t="s">
        <v>43150</v>
      </c>
      <c r="W6637" t="s">
        <v>1510</v>
      </c>
    </row>
    <row r="6638" spans="1:24" x14ac:dyDescent="0.3">
      <c r="A6638">
        <v>976531</v>
      </c>
      <c r="B6638">
        <v>91214</v>
      </c>
      <c r="C6638" t="s">
        <v>45865</v>
      </c>
      <c r="D6638" t="s">
        <v>45866</v>
      </c>
      <c r="E6638" t="s">
        <v>364</v>
      </c>
      <c r="F6638" t="s">
        <v>102</v>
      </c>
      <c r="G6638" t="s">
        <v>43</v>
      </c>
      <c r="H6638" t="s">
        <v>45867</v>
      </c>
      <c r="J6638" t="s">
        <v>45868</v>
      </c>
      <c r="N6638" t="s">
        <v>31</v>
      </c>
      <c r="R6638" t="s">
        <v>78</v>
      </c>
      <c r="S6638" t="s">
        <v>45869</v>
      </c>
      <c r="W6638" t="s">
        <v>45870</v>
      </c>
      <c r="X6638" t="s">
        <v>38</v>
      </c>
    </row>
    <row r="6639" spans="1:24" x14ac:dyDescent="0.3">
      <c r="A6639">
        <v>976571</v>
      </c>
      <c r="B6639">
        <v>91214</v>
      </c>
      <c r="C6639" t="s">
        <v>45865</v>
      </c>
      <c r="D6639" t="s">
        <v>45866</v>
      </c>
      <c r="E6639" t="s">
        <v>364</v>
      </c>
      <c r="F6639" t="s">
        <v>102</v>
      </c>
      <c r="G6639" t="s">
        <v>43</v>
      </c>
      <c r="H6639" t="s">
        <v>45867</v>
      </c>
      <c r="I6639" t="s">
        <v>45871</v>
      </c>
      <c r="J6639" t="s">
        <v>45872</v>
      </c>
      <c r="K6639">
        <v>256</v>
      </c>
      <c r="N6639" t="s">
        <v>31</v>
      </c>
      <c r="O6639" t="s">
        <v>1248</v>
      </c>
      <c r="Q6639" t="s">
        <v>33</v>
      </c>
      <c r="R6639" t="s">
        <v>34</v>
      </c>
      <c r="S6639" t="s">
        <v>45869</v>
      </c>
      <c r="W6639" t="s">
        <v>45873</v>
      </c>
    </row>
    <row r="6640" spans="1:24" x14ac:dyDescent="0.3">
      <c r="A6640">
        <v>976532</v>
      </c>
      <c r="B6640">
        <v>116579</v>
      </c>
      <c r="C6640" t="s">
        <v>45874</v>
      </c>
      <c r="D6640" t="s">
        <v>45875</v>
      </c>
      <c r="F6640" t="s">
        <v>463</v>
      </c>
      <c r="G6640" t="s">
        <v>43</v>
      </c>
      <c r="H6640" t="s">
        <v>45876</v>
      </c>
      <c r="I6640" t="s">
        <v>45877</v>
      </c>
      <c r="J6640" t="s">
        <v>45878</v>
      </c>
      <c r="K6640">
        <v>125</v>
      </c>
      <c r="N6640" t="s">
        <v>31</v>
      </c>
      <c r="O6640" t="s">
        <v>952</v>
      </c>
      <c r="Q6640" t="s">
        <v>33</v>
      </c>
      <c r="R6640" t="s">
        <v>34</v>
      </c>
      <c r="S6640" t="s">
        <v>45879</v>
      </c>
      <c r="T6640" t="s">
        <v>58</v>
      </c>
      <c r="W6640" t="s">
        <v>1715</v>
      </c>
      <c r="X6640" t="s">
        <v>38</v>
      </c>
    </row>
    <row r="6641" spans="1:24" x14ac:dyDescent="0.3">
      <c r="A6641">
        <v>976533</v>
      </c>
      <c r="B6641">
        <v>222202</v>
      </c>
      <c r="C6641" t="s">
        <v>45880</v>
      </c>
      <c r="D6641" t="s">
        <v>45881</v>
      </c>
      <c r="E6641" t="s">
        <v>101</v>
      </c>
      <c r="F6641" t="s">
        <v>970</v>
      </c>
      <c r="G6641" t="s">
        <v>27</v>
      </c>
      <c r="H6641" t="s">
        <v>45882</v>
      </c>
      <c r="I6641" t="s">
        <v>45883</v>
      </c>
      <c r="J6641" t="s">
        <v>45884</v>
      </c>
      <c r="K6641">
        <v>104</v>
      </c>
      <c r="N6641" t="s">
        <v>31</v>
      </c>
      <c r="O6641" t="s">
        <v>952</v>
      </c>
      <c r="Q6641" t="s">
        <v>33</v>
      </c>
      <c r="R6641" t="s">
        <v>34</v>
      </c>
      <c r="S6641" t="s">
        <v>45885</v>
      </c>
      <c r="T6641" t="s">
        <v>616</v>
      </c>
      <c r="W6641" t="s">
        <v>45886</v>
      </c>
      <c r="X6641" t="s">
        <v>38</v>
      </c>
    </row>
    <row r="6642" spans="1:24" x14ac:dyDescent="0.3">
      <c r="A6642">
        <v>976534</v>
      </c>
      <c r="B6642" t="s">
        <v>45887</v>
      </c>
      <c r="C6642" t="s">
        <v>45888</v>
      </c>
      <c r="D6642" t="s">
        <v>45889</v>
      </c>
      <c r="E6642" t="s">
        <v>2001</v>
      </c>
      <c r="F6642" t="s">
        <v>1324</v>
      </c>
      <c r="G6642" t="s">
        <v>43</v>
      </c>
      <c r="H6642" t="s">
        <v>45890</v>
      </c>
      <c r="I6642" t="s">
        <v>45891</v>
      </c>
      <c r="J6642" t="s">
        <v>45892</v>
      </c>
      <c r="K6642">
        <v>106</v>
      </c>
      <c r="N6642" t="s">
        <v>31</v>
      </c>
      <c r="O6642" t="s">
        <v>952</v>
      </c>
      <c r="Q6642" t="s">
        <v>33</v>
      </c>
      <c r="R6642" t="s">
        <v>34</v>
      </c>
      <c r="S6642" t="s">
        <v>45893</v>
      </c>
      <c r="W6642" t="s">
        <v>45894</v>
      </c>
      <c r="X6642" t="s">
        <v>38</v>
      </c>
    </row>
    <row r="6643" spans="1:24" x14ac:dyDescent="0.3">
      <c r="A6643">
        <v>976536</v>
      </c>
      <c r="B6643">
        <v>295831</v>
      </c>
      <c r="C6643" t="s">
        <v>45895</v>
      </c>
      <c r="D6643" t="s">
        <v>45896</v>
      </c>
      <c r="F6643" t="s">
        <v>1156</v>
      </c>
      <c r="G6643" t="s">
        <v>43</v>
      </c>
      <c r="H6643" t="s">
        <v>45897</v>
      </c>
      <c r="I6643" t="s">
        <v>45898</v>
      </c>
      <c r="J6643" t="s">
        <v>45899</v>
      </c>
      <c r="K6643">
        <v>116</v>
      </c>
      <c r="N6643" t="s">
        <v>31</v>
      </c>
      <c r="O6643" t="s">
        <v>952</v>
      </c>
      <c r="Q6643" t="s">
        <v>33</v>
      </c>
      <c r="R6643" t="s">
        <v>34</v>
      </c>
      <c r="S6643" t="s">
        <v>45900</v>
      </c>
      <c r="T6643" t="s">
        <v>11002</v>
      </c>
      <c r="W6643" t="s">
        <v>45901</v>
      </c>
      <c r="X6643" t="s">
        <v>38</v>
      </c>
    </row>
    <row r="6644" spans="1:24" x14ac:dyDescent="0.3">
      <c r="A6644">
        <v>976538</v>
      </c>
      <c r="B6644">
        <v>243025</v>
      </c>
      <c r="C6644" t="s">
        <v>45902</v>
      </c>
      <c r="D6644" t="s">
        <v>45903</v>
      </c>
      <c r="E6644" t="s">
        <v>195</v>
      </c>
      <c r="F6644" t="s">
        <v>2244</v>
      </c>
      <c r="G6644" t="s">
        <v>43</v>
      </c>
      <c r="H6644" t="s">
        <v>45904</v>
      </c>
      <c r="J6644" t="s">
        <v>45905</v>
      </c>
      <c r="N6644" t="s">
        <v>31</v>
      </c>
      <c r="R6644" t="s">
        <v>78</v>
      </c>
      <c r="S6644" t="s">
        <v>45906</v>
      </c>
      <c r="T6644" t="s">
        <v>45907</v>
      </c>
      <c r="W6644" t="s">
        <v>45908</v>
      </c>
      <c r="X6644" t="s">
        <v>38</v>
      </c>
    </row>
    <row r="6645" spans="1:24" x14ac:dyDescent="0.3">
      <c r="A6645">
        <v>976539</v>
      </c>
      <c r="B6645" t="s">
        <v>45909</v>
      </c>
      <c r="C6645" t="s">
        <v>45910</v>
      </c>
      <c r="D6645" t="s">
        <v>45911</v>
      </c>
      <c r="F6645" t="s">
        <v>1001</v>
      </c>
      <c r="G6645" t="s">
        <v>27</v>
      </c>
      <c r="H6645" t="s">
        <v>45912</v>
      </c>
      <c r="I6645" t="s">
        <v>45913</v>
      </c>
      <c r="J6645" t="s">
        <v>45914</v>
      </c>
      <c r="K6645">
        <v>121</v>
      </c>
      <c r="N6645" t="s">
        <v>31</v>
      </c>
      <c r="O6645" t="s">
        <v>952</v>
      </c>
      <c r="Q6645" t="s">
        <v>33</v>
      </c>
      <c r="R6645" t="s">
        <v>34</v>
      </c>
      <c r="S6645" t="s">
        <v>45915</v>
      </c>
      <c r="T6645" t="s">
        <v>5632</v>
      </c>
      <c r="W6645" t="s">
        <v>45916</v>
      </c>
      <c r="X6645" t="s">
        <v>38</v>
      </c>
    </row>
    <row r="6646" spans="1:24" x14ac:dyDescent="0.3">
      <c r="A6646">
        <v>976540</v>
      </c>
      <c r="B6646">
        <v>218402</v>
      </c>
      <c r="C6646" t="s">
        <v>45917</v>
      </c>
      <c r="D6646" t="s">
        <v>45918</v>
      </c>
      <c r="F6646" t="s">
        <v>970</v>
      </c>
      <c r="G6646" t="s">
        <v>27</v>
      </c>
      <c r="H6646" t="s">
        <v>45919</v>
      </c>
      <c r="I6646" t="s">
        <v>45920</v>
      </c>
      <c r="J6646" t="s">
        <v>45921</v>
      </c>
      <c r="K6646">
        <v>116</v>
      </c>
      <c r="N6646" t="s">
        <v>31</v>
      </c>
      <c r="O6646" t="s">
        <v>952</v>
      </c>
      <c r="Q6646" t="s">
        <v>33</v>
      </c>
      <c r="R6646" t="s">
        <v>34</v>
      </c>
      <c r="S6646" t="s">
        <v>45922</v>
      </c>
      <c r="T6646" t="s">
        <v>58</v>
      </c>
      <c r="W6646" t="s">
        <v>45923</v>
      </c>
      <c r="X6646" t="s">
        <v>38</v>
      </c>
    </row>
    <row r="6647" spans="1:24" x14ac:dyDescent="0.3">
      <c r="A6647">
        <v>976541</v>
      </c>
      <c r="B6647" t="s">
        <v>45924</v>
      </c>
      <c r="C6647" t="s">
        <v>45925</v>
      </c>
      <c r="D6647" t="s">
        <v>45926</v>
      </c>
      <c r="F6647" t="s">
        <v>630</v>
      </c>
      <c r="G6647" t="s">
        <v>43</v>
      </c>
      <c r="H6647" t="s">
        <v>45927</v>
      </c>
      <c r="I6647" t="s">
        <v>45928</v>
      </c>
      <c r="J6647" t="s">
        <v>45929</v>
      </c>
      <c r="K6647">
        <v>121</v>
      </c>
      <c r="N6647" t="s">
        <v>31</v>
      </c>
      <c r="O6647" t="s">
        <v>201</v>
      </c>
      <c r="Q6647" t="s">
        <v>33</v>
      </c>
      <c r="R6647" t="s">
        <v>34</v>
      </c>
      <c r="S6647" t="s">
        <v>45930</v>
      </c>
      <c r="T6647" t="s">
        <v>390</v>
      </c>
      <c r="W6647" t="s">
        <v>45931</v>
      </c>
      <c r="X6647" t="s">
        <v>38</v>
      </c>
    </row>
    <row r="6648" spans="1:24" x14ac:dyDescent="0.3">
      <c r="A6648">
        <v>976542</v>
      </c>
      <c r="B6648" t="s">
        <v>45932</v>
      </c>
      <c r="C6648" t="s">
        <v>45933</v>
      </c>
      <c r="D6648" t="s">
        <v>45934</v>
      </c>
      <c r="F6648" t="s">
        <v>356</v>
      </c>
      <c r="G6648" t="s">
        <v>27</v>
      </c>
      <c r="H6648" t="s">
        <v>45935</v>
      </c>
      <c r="I6648" t="s">
        <v>45936</v>
      </c>
      <c r="J6648" t="s">
        <v>45937</v>
      </c>
      <c r="K6648">
        <v>34</v>
      </c>
      <c r="N6648" t="s">
        <v>31</v>
      </c>
      <c r="O6648" t="s">
        <v>952</v>
      </c>
      <c r="Q6648" t="s">
        <v>33</v>
      </c>
      <c r="R6648" t="s">
        <v>34</v>
      </c>
      <c r="S6648" t="s">
        <v>45938</v>
      </c>
      <c r="W6648" t="s">
        <v>45939</v>
      </c>
      <c r="X6648" t="s">
        <v>60</v>
      </c>
    </row>
    <row r="6649" spans="1:24" x14ac:dyDescent="0.3">
      <c r="A6649">
        <v>976543</v>
      </c>
      <c r="B6649" t="s">
        <v>15293</v>
      </c>
      <c r="C6649" t="s">
        <v>15294</v>
      </c>
      <c r="D6649" t="s">
        <v>15295</v>
      </c>
      <c r="F6649" t="s">
        <v>320</v>
      </c>
      <c r="G6649" t="s">
        <v>27</v>
      </c>
      <c r="H6649" t="s">
        <v>45940</v>
      </c>
      <c r="I6649" t="s">
        <v>45941</v>
      </c>
      <c r="J6649" t="s">
        <v>45942</v>
      </c>
      <c r="K6649">
        <v>39</v>
      </c>
      <c r="L6649" t="s">
        <v>45943</v>
      </c>
      <c r="N6649" t="s">
        <v>31</v>
      </c>
      <c r="O6649" t="s">
        <v>2584</v>
      </c>
      <c r="Q6649" t="s">
        <v>33</v>
      </c>
      <c r="R6649" t="s">
        <v>34</v>
      </c>
      <c r="S6649" t="s">
        <v>15299</v>
      </c>
      <c r="W6649" t="s">
        <v>45944</v>
      </c>
      <c r="X6649" t="s">
        <v>60</v>
      </c>
    </row>
    <row r="6650" spans="1:24" x14ac:dyDescent="0.3">
      <c r="A6650">
        <v>976544</v>
      </c>
      <c r="B6650">
        <v>285605</v>
      </c>
      <c r="C6650" t="s">
        <v>45945</v>
      </c>
      <c r="D6650" t="s">
        <v>45946</v>
      </c>
      <c r="E6650" t="s">
        <v>34312</v>
      </c>
      <c r="F6650" t="s">
        <v>668</v>
      </c>
      <c r="G6650" t="s">
        <v>43</v>
      </c>
      <c r="H6650" t="s">
        <v>45947</v>
      </c>
      <c r="I6650" t="s">
        <v>45948</v>
      </c>
      <c r="J6650" t="s">
        <v>45949</v>
      </c>
      <c r="K6650">
        <v>149</v>
      </c>
      <c r="L6650" t="s">
        <v>43621</v>
      </c>
      <c r="N6650" t="s">
        <v>31</v>
      </c>
      <c r="O6650" t="s">
        <v>2584</v>
      </c>
      <c r="Q6650" t="s">
        <v>33</v>
      </c>
      <c r="R6650" t="s">
        <v>34</v>
      </c>
      <c r="S6650" t="s">
        <v>45950</v>
      </c>
      <c r="W6650" t="s">
        <v>2138</v>
      </c>
      <c r="X6650" t="s">
        <v>38</v>
      </c>
    </row>
    <row r="6651" spans="1:24" x14ac:dyDescent="0.3">
      <c r="A6651">
        <v>976546</v>
      </c>
      <c r="B6651">
        <v>88331</v>
      </c>
      <c r="C6651" t="s">
        <v>45951</v>
      </c>
      <c r="D6651" t="s">
        <v>45952</v>
      </c>
      <c r="E6651" t="s">
        <v>140</v>
      </c>
      <c r="F6651" t="s">
        <v>685</v>
      </c>
      <c r="G6651" t="s">
        <v>27</v>
      </c>
      <c r="H6651" t="s">
        <v>45953</v>
      </c>
      <c r="I6651" t="s">
        <v>45953</v>
      </c>
      <c r="J6651" t="s">
        <v>45954</v>
      </c>
      <c r="K6651">
        <v>0</v>
      </c>
      <c r="L6651" t="s">
        <v>1061</v>
      </c>
      <c r="N6651" t="s">
        <v>31</v>
      </c>
      <c r="O6651" t="s">
        <v>146</v>
      </c>
      <c r="Q6651" t="s">
        <v>33</v>
      </c>
      <c r="R6651" t="s">
        <v>34</v>
      </c>
      <c r="S6651" t="s">
        <v>45955</v>
      </c>
      <c r="W6651" t="s">
        <v>45956</v>
      </c>
    </row>
    <row r="6652" spans="1:24" x14ac:dyDescent="0.3">
      <c r="A6652">
        <v>976547</v>
      </c>
      <c r="B6652">
        <v>308678</v>
      </c>
      <c r="C6652" t="s">
        <v>45957</v>
      </c>
      <c r="D6652" t="s">
        <v>45958</v>
      </c>
      <c r="F6652" t="s">
        <v>1001</v>
      </c>
      <c r="G6652" t="s">
        <v>43</v>
      </c>
      <c r="H6652" t="s">
        <v>45959</v>
      </c>
      <c r="I6652" t="s">
        <v>45960</v>
      </c>
      <c r="J6652" t="s">
        <v>45961</v>
      </c>
      <c r="K6652">
        <v>3</v>
      </c>
      <c r="L6652" t="s">
        <v>45962</v>
      </c>
      <c r="N6652" t="s">
        <v>31</v>
      </c>
      <c r="O6652" t="s">
        <v>2584</v>
      </c>
      <c r="Q6652" t="s">
        <v>33</v>
      </c>
      <c r="R6652" t="s">
        <v>34</v>
      </c>
      <c r="S6652" t="s">
        <v>45963</v>
      </c>
      <c r="T6652" t="s">
        <v>4062</v>
      </c>
      <c r="W6652" t="s">
        <v>45964</v>
      </c>
      <c r="X6652" t="s">
        <v>60</v>
      </c>
    </row>
    <row r="6653" spans="1:24" x14ac:dyDescent="0.3">
      <c r="A6653">
        <v>976548</v>
      </c>
      <c r="B6653" t="s">
        <v>45965</v>
      </c>
      <c r="C6653" t="s">
        <v>45966</v>
      </c>
      <c r="D6653" t="s">
        <v>45967</v>
      </c>
      <c r="F6653" t="s">
        <v>668</v>
      </c>
      <c r="G6653" t="s">
        <v>43</v>
      </c>
      <c r="H6653" t="s">
        <v>45968</v>
      </c>
      <c r="I6653" t="s">
        <v>45969</v>
      </c>
      <c r="J6653" t="s">
        <v>45970</v>
      </c>
      <c r="K6653">
        <v>141</v>
      </c>
      <c r="N6653" t="s">
        <v>31</v>
      </c>
      <c r="O6653" t="s">
        <v>952</v>
      </c>
      <c r="Q6653" t="s">
        <v>33</v>
      </c>
      <c r="R6653" t="s">
        <v>34</v>
      </c>
      <c r="S6653" t="s">
        <v>45971</v>
      </c>
      <c r="W6653" t="s">
        <v>45972</v>
      </c>
      <c r="X6653" t="s">
        <v>38</v>
      </c>
    </row>
    <row r="6654" spans="1:24" x14ac:dyDescent="0.3">
      <c r="A6654">
        <v>976549</v>
      </c>
      <c r="B6654" t="s">
        <v>45973</v>
      </c>
      <c r="C6654" t="s">
        <v>45974</v>
      </c>
      <c r="D6654" t="s">
        <v>45975</v>
      </c>
      <c r="F6654" t="s">
        <v>485</v>
      </c>
      <c r="G6654" t="s">
        <v>43</v>
      </c>
      <c r="H6654" t="s">
        <v>45976</v>
      </c>
      <c r="I6654" t="s">
        <v>45977</v>
      </c>
      <c r="J6654" t="s">
        <v>45978</v>
      </c>
      <c r="K6654">
        <v>33</v>
      </c>
      <c r="N6654" t="s">
        <v>31</v>
      </c>
      <c r="O6654" t="s">
        <v>952</v>
      </c>
      <c r="Q6654" t="s">
        <v>33</v>
      </c>
      <c r="R6654" t="s">
        <v>34</v>
      </c>
      <c r="S6654" t="e">
        <f>- Neuquén - Barrio Ciudad Industrial</f>
        <v>#NAME?</v>
      </c>
      <c r="T6654" t="s">
        <v>1394</v>
      </c>
      <c r="W6654" t="s">
        <v>45979</v>
      </c>
      <c r="X6654" t="s">
        <v>60</v>
      </c>
    </row>
    <row r="6655" spans="1:24" x14ac:dyDescent="0.3">
      <c r="A6655">
        <v>976551</v>
      </c>
      <c r="B6655">
        <v>258951</v>
      </c>
      <c r="C6655" t="s">
        <v>42990</v>
      </c>
      <c r="D6655" t="s">
        <v>42991</v>
      </c>
      <c r="F6655" t="s">
        <v>292</v>
      </c>
      <c r="G6655" t="s">
        <v>27</v>
      </c>
      <c r="H6655" t="s">
        <v>45980</v>
      </c>
      <c r="I6655" t="s">
        <v>45981</v>
      </c>
      <c r="J6655" t="s">
        <v>45982</v>
      </c>
      <c r="K6655">
        <v>38</v>
      </c>
      <c r="N6655" t="s">
        <v>31</v>
      </c>
      <c r="O6655" t="s">
        <v>952</v>
      </c>
      <c r="Q6655" t="s">
        <v>33</v>
      </c>
      <c r="R6655" t="s">
        <v>34</v>
      </c>
      <c r="S6655" t="s">
        <v>42994</v>
      </c>
      <c r="T6655" t="s">
        <v>87</v>
      </c>
      <c r="W6655" t="s">
        <v>45983</v>
      </c>
      <c r="X6655" t="s">
        <v>60</v>
      </c>
    </row>
    <row r="6656" spans="1:24" x14ac:dyDescent="0.3">
      <c r="A6656">
        <v>976552</v>
      </c>
      <c r="B6656">
        <v>272628</v>
      </c>
      <c r="C6656" t="s">
        <v>45984</v>
      </c>
      <c r="D6656" t="s">
        <v>45985</v>
      </c>
      <c r="E6656" t="s">
        <v>195</v>
      </c>
      <c r="F6656" t="s">
        <v>584</v>
      </c>
      <c r="G6656" t="s">
        <v>27</v>
      </c>
      <c r="H6656" t="s">
        <v>45986</v>
      </c>
      <c r="I6656" t="s">
        <v>45987</v>
      </c>
      <c r="J6656" t="s">
        <v>45988</v>
      </c>
      <c r="K6656">
        <v>131</v>
      </c>
      <c r="N6656" t="s">
        <v>31</v>
      </c>
      <c r="O6656" t="s">
        <v>1248</v>
      </c>
      <c r="Q6656" t="s">
        <v>33</v>
      </c>
      <c r="R6656" t="s">
        <v>34</v>
      </c>
      <c r="S6656" t="s">
        <v>45989</v>
      </c>
      <c r="T6656" t="s">
        <v>45990</v>
      </c>
      <c r="W6656" t="s">
        <v>45991</v>
      </c>
      <c r="X6656" t="s">
        <v>38</v>
      </c>
    </row>
    <row r="6657" spans="1:24" x14ac:dyDescent="0.3">
      <c r="A6657">
        <v>976553</v>
      </c>
      <c r="B6657" t="s">
        <v>45992</v>
      </c>
      <c r="C6657" t="s">
        <v>45993</v>
      </c>
      <c r="D6657" t="s">
        <v>45994</v>
      </c>
      <c r="E6657" t="s">
        <v>101</v>
      </c>
      <c r="F6657" t="s">
        <v>165</v>
      </c>
      <c r="G6657" t="s">
        <v>27</v>
      </c>
      <c r="H6657" t="s">
        <v>45995</v>
      </c>
      <c r="I6657" t="s">
        <v>45996</v>
      </c>
      <c r="J6657" t="s">
        <v>45997</v>
      </c>
      <c r="K6657">
        <v>136</v>
      </c>
      <c r="N6657" t="s">
        <v>31</v>
      </c>
      <c r="O6657" t="s">
        <v>1248</v>
      </c>
      <c r="Q6657" t="s">
        <v>33</v>
      </c>
      <c r="R6657" t="s">
        <v>34</v>
      </c>
      <c r="S6657" t="s">
        <v>45998</v>
      </c>
      <c r="W6657" t="s">
        <v>45999</v>
      </c>
      <c r="X6657" t="s">
        <v>38</v>
      </c>
    </row>
    <row r="6658" spans="1:24" x14ac:dyDescent="0.3">
      <c r="A6658">
        <v>976554</v>
      </c>
      <c r="B6658" t="s">
        <v>11849</v>
      </c>
      <c r="C6658" t="s">
        <v>11850</v>
      </c>
      <c r="D6658" t="s">
        <v>11851</v>
      </c>
      <c r="F6658" t="s">
        <v>738</v>
      </c>
      <c r="G6658" t="s">
        <v>27</v>
      </c>
      <c r="H6658" t="s">
        <v>46000</v>
      </c>
      <c r="I6658" t="s">
        <v>46001</v>
      </c>
      <c r="J6658" t="s">
        <v>46002</v>
      </c>
      <c r="K6658">
        <v>136</v>
      </c>
      <c r="N6658" t="s">
        <v>31</v>
      </c>
      <c r="O6658" t="s">
        <v>1248</v>
      </c>
      <c r="Q6658" t="s">
        <v>33</v>
      </c>
      <c r="R6658" t="s">
        <v>34</v>
      </c>
      <c r="S6658" t="s">
        <v>11856</v>
      </c>
      <c r="T6658" t="s">
        <v>2921</v>
      </c>
      <c r="W6658" t="s">
        <v>46003</v>
      </c>
      <c r="X6658" t="s">
        <v>38</v>
      </c>
    </row>
    <row r="6659" spans="1:24" x14ac:dyDescent="0.3">
      <c r="A6659">
        <v>976556</v>
      </c>
      <c r="B6659">
        <v>274371</v>
      </c>
      <c r="C6659" t="s">
        <v>46004</v>
      </c>
      <c r="D6659" t="s">
        <v>46005</v>
      </c>
      <c r="F6659" t="s">
        <v>970</v>
      </c>
      <c r="G6659" t="s">
        <v>27</v>
      </c>
      <c r="H6659" t="s">
        <v>46006</v>
      </c>
      <c r="J6659" t="s">
        <v>46007</v>
      </c>
      <c r="N6659" t="s">
        <v>31</v>
      </c>
      <c r="R6659" t="s">
        <v>78</v>
      </c>
      <c r="S6659" t="s">
        <v>46008</v>
      </c>
      <c r="T6659" t="s">
        <v>4503</v>
      </c>
      <c r="W6659" t="s">
        <v>46009</v>
      </c>
    </row>
    <row r="6660" spans="1:24" x14ac:dyDescent="0.3">
      <c r="A6660">
        <v>976557</v>
      </c>
      <c r="B6660">
        <v>212737</v>
      </c>
      <c r="C6660" t="s">
        <v>46010</v>
      </c>
      <c r="D6660" t="s">
        <v>46011</v>
      </c>
      <c r="E6660" t="s">
        <v>195</v>
      </c>
      <c r="F6660" t="s">
        <v>11180</v>
      </c>
      <c r="G6660" t="s">
        <v>27</v>
      </c>
      <c r="H6660" t="s">
        <v>46012</v>
      </c>
      <c r="I6660" t="s">
        <v>46013</v>
      </c>
      <c r="J6660" t="s">
        <v>46014</v>
      </c>
      <c r="K6660">
        <v>22</v>
      </c>
      <c r="L6660" t="s">
        <v>9997</v>
      </c>
      <c r="N6660" t="s">
        <v>31</v>
      </c>
      <c r="O6660" t="s">
        <v>146</v>
      </c>
      <c r="Q6660" t="s">
        <v>33</v>
      </c>
      <c r="R6660" t="s">
        <v>34</v>
      </c>
      <c r="S6660" t="s">
        <v>46015</v>
      </c>
      <c r="T6660" t="s">
        <v>149</v>
      </c>
      <c r="W6660" t="s">
        <v>46016</v>
      </c>
      <c r="X6660" t="s">
        <v>60</v>
      </c>
    </row>
    <row r="6661" spans="1:24" x14ac:dyDescent="0.3">
      <c r="A6661">
        <v>976561</v>
      </c>
      <c r="B6661" t="s">
        <v>46017</v>
      </c>
      <c r="C6661" t="s">
        <v>46018</v>
      </c>
      <c r="D6661" t="s">
        <v>46019</v>
      </c>
      <c r="F6661" t="s">
        <v>63</v>
      </c>
      <c r="G6661" t="s">
        <v>43</v>
      </c>
      <c r="H6661" t="s">
        <v>46020</v>
      </c>
      <c r="I6661" t="s">
        <v>46021</v>
      </c>
      <c r="J6661" t="s">
        <v>46022</v>
      </c>
      <c r="K6661">
        <v>86</v>
      </c>
      <c r="N6661" t="s">
        <v>31</v>
      </c>
      <c r="O6661" t="s">
        <v>952</v>
      </c>
      <c r="Q6661" t="s">
        <v>33</v>
      </c>
      <c r="R6661" t="s">
        <v>34</v>
      </c>
      <c r="S6661" t="s">
        <v>12468</v>
      </c>
      <c r="W6661" t="s">
        <v>46023</v>
      </c>
      <c r="X6661" t="s">
        <v>38</v>
      </c>
    </row>
    <row r="6662" spans="1:24" x14ac:dyDescent="0.3">
      <c r="A6662">
        <v>976559</v>
      </c>
      <c r="B6662">
        <v>23012824</v>
      </c>
      <c r="C6662" t="s">
        <v>46024</v>
      </c>
      <c r="D6662" t="s">
        <v>46025</v>
      </c>
      <c r="F6662" t="s">
        <v>818</v>
      </c>
      <c r="G6662" t="s">
        <v>27</v>
      </c>
      <c r="H6662" t="s">
        <v>46026</v>
      </c>
      <c r="I6662" t="s">
        <v>46026</v>
      </c>
      <c r="J6662" t="s">
        <v>46027</v>
      </c>
      <c r="K6662">
        <v>0</v>
      </c>
      <c r="L6662" t="s">
        <v>46028</v>
      </c>
      <c r="N6662" t="s">
        <v>31</v>
      </c>
      <c r="O6662" t="s">
        <v>146</v>
      </c>
      <c r="Q6662" t="s">
        <v>33</v>
      </c>
      <c r="R6662" t="s">
        <v>34</v>
      </c>
      <c r="S6662" t="s">
        <v>46029</v>
      </c>
      <c r="W6662" t="s">
        <v>8762</v>
      </c>
    </row>
    <row r="6663" spans="1:24" x14ac:dyDescent="0.3">
      <c r="A6663">
        <v>976563</v>
      </c>
      <c r="B6663">
        <v>151367</v>
      </c>
      <c r="C6663" t="s">
        <v>46030</v>
      </c>
      <c r="D6663" t="s">
        <v>46031</v>
      </c>
      <c r="F6663" t="s">
        <v>281</v>
      </c>
      <c r="G6663" t="s">
        <v>27</v>
      </c>
      <c r="H6663" t="s">
        <v>46032</v>
      </c>
      <c r="I6663" t="s">
        <v>46033</v>
      </c>
      <c r="J6663" t="s">
        <v>46034</v>
      </c>
      <c r="K6663">
        <v>85</v>
      </c>
      <c r="N6663" t="s">
        <v>31</v>
      </c>
      <c r="O6663" t="s">
        <v>1248</v>
      </c>
      <c r="Q6663" t="s">
        <v>33</v>
      </c>
      <c r="R6663" t="s">
        <v>34</v>
      </c>
      <c r="S6663" t="s">
        <v>46035</v>
      </c>
      <c r="T6663" t="s">
        <v>46036</v>
      </c>
      <c r="W6663" t="s">
        <v>46037</v>
      </c>
      <c r="X6663" t="s">
        <v>38</v>
      </c>
    </row>
    <row r="6664" spans="1:24" x14ac:dyDescent="0.3">
      <c r="A6664">
        <v>976569</v>
      </c>
      <c r="B6664">
        <v>254205</v>
      </c>
      <c r="C6664" t="s">
        <v>46038</v>
      </c>
      <c r="D6664" t="s">
        <v>46039</v>
      </c>
      <c r="F6664" t="s">
        <v>53</v>
      </c>
      <c r="G6664" t="s">
        <v>43</v>
      </c>
      <c r="H6664" t="s">
        <v>46040</v>
      </c>
      <c r="I6664" t="s">
        <v>46041</v>
      </c>
      <c r="J6664" t="s">
        <v>46042</v>
      </c>
      <c r="K6664">
        <v>101</v>
      </c>
      <c r="M6664" t="s">
        <v>16239</v>
      </c>
      <c r="N6664" t="s">
        <v>31</v>
      </c>
      <c r="O6664" t="s">
        <v>1248</v>
      </c>
      <c r="Q6664" t="s">
        <v>33</v>
      </c>
      <c r="R6664" t="s">
        <v>34</v>
      </c>
      <c r="S6664" t="s">
        <v>46043</v>
      </c>
      <c r="W6664" t="s">
        <v>46044</v>
      </c>
      <c r="X6664" t="s">
        <v>38</v>
      </c>
    </row>
    <row r="6665" spans="1:24" x14ac:dyDescent="0.3">
      <c r="A6665">
        <v>976570</v>
      </c>
      <c r="B6665">
        <v>91214</v>
      </c>
      <c r="C6665" t="s">
        <v>45865</v>
      </c>
      <c r="D6665" t="s">
        <v>45866</v>
      </c>
      <c r="E6665" t="s">
        <v>364</v>
      </c>
      <c r="F6665" t="s">
        <v>102</v>
      </c>
      <c r="G6665" t="s">
        <v>43</v>
      </c>
      <c r="H6665" t="s">
        <v>46045</v>
      </c>
      <c r="J6665" t="s">
        <v>46046</v>
      </c>
      <c r="N6665" t="s">
        <v>31</v>
      </c>
      <c r="R6665" t="s">
        <v>78</v>
      </c>
      <c r="S6665" t="s">
        <v>45869</v>
      </c>
      <c r="W6665" t="s">
        <v>46047</v>
      </c>
    </row>
    <row r="6666" spans="1:24" x14ac:dyDescent="0.3">
      <c r="A6666">
        <v>976573</v>
      </c>
      <c r="B6666">
        <v>116864</v>
      </c>
      <c r="C6666" t="s">
        <v>43027</v>
      </c>
      <c r="D6666" t="s">
        <v>43028</v>
      </c>
      <c r="E6666" t="s">
        <v>185</v>
      </c>
      <c r="F6666" t="s">
        <v>125</v>
      </c>
      <c r="G6666" t="s">
        <v>27</v>
      </c>
      <c r="H6666" t="s">
        <v>46048</v>
      </c>
      <c r="I6666" t="s">
        <v>46049</v>
      </c>
      <c r="J6666" t="s">
        <v>46050</v>
      </c>
      <c r="K6666">
        <v>92</v>
      </c>
      <c r="M6666" t="s">
        <v>16239</v>
      </c>
      <c r="N6666" t="s">
        <v>31</v>
      </c>
      <c r="O6666" t="s">
        <v>1248</v>
      </c>
      <c r="Q6666" t="s">
        <v>33</v>
      </c>
      <c r="R6666" t="s">
        <v>34</v>
      </c>
      <c r="S6666" t="s">
        <v>39180</v>
      </c>
      <c r="T6666" t="s">
        <v>6824</v>
      </c>
      <c r="W6666" t="s">
        <v>46051</v>
      </c>
      <c r="X6666" t="s">
        <v>38</v>
      </c>
    </row>
    <row r="6667" spans="1:24" x14ac:dyDescent="0.3">
      <c r="A6667">
        <v>976574</v>
      </c>
      <c r="B6667" t="s">
        <v>46052</v>
      </c>
      <c r="C6667" t="s">
        <v>46053</v>
      </c>
      <c r="D6667" t="s">
        <v>46054</v>
      </c>
      <c r="F6667" t="s">
        <v>668</v>
      </c>
      <c r="G6667" t="s">
        <v>27</v>
      </c>
      <c r="H6667" t="s">
        <v>46055</v>
      </c>
      <c r="I6667" t="s">
        <v>46056</v>
      </c>
      <c r="J6667" t="s">
        <v>46057</v>
      </c>
      <c r="K6667">
        <v>11</v>
      </c>
      <c r="N6667" t="s">
        <v>31</v>
      </c>
      <c r="O6667" t="s">
        <v>952</v>
      </c>
      <c r="Q6667" t="s">
        <v>33</v>
      </c>
      <c r="R6667" t="s">
        <v>34</v>
      </c>
      <c r="S6667" t="s">
        <v>46058</v>
      </c>
      <c r="W6667" t="s">
        <v>46059</v>
      </c>
      <c r="X6667" t="s">
        <v>60</v>
      </c>
    </row>
    <row r="6668" spans="1:24" x14ac:dyDescent="0.3">
      <c r="A6668">
        <v>976577</v>
      </c>
      <c r="B6668" t="s">
        <v>34992</v>
      </c>
      <c r="C6668" t="s">
        <v>34993</v>
      </c>
      <c r="D6668" t="s">
        <v>34994</v>
      </c>
      <c r="F6668" t="s">
        <v>270</v>
      </c>
      <c r="G6668" t="s">
        <v>27</v>
      </c>
      <c r="H6668" t="s">
        <v>46060</v>
      </c>
      <c r="J6668" t="s">
        <v>46061</v>
      </c>
      <c r="N6668" t="s">
        <v>31</v>
      </c>
      <c r="R6668" t="s">
        <v>78</v>
      </c>
      <c r="S6668" t="s">
        <v>34998</v>
      </c>
      <c r="W6668" t="s">
        <v>46062</v>
      </c>
      <c r="X6668" t="s">
        <v>38</v>
      </c>
    </row>
    <row r="6669" spans="1:24" x14ac:dyDescent="0.3">
      <c r="A6669">
        <v>976578</v>
      </c>
      <c r="B6669" t="s">
        <v>46063</v>
      </c>
      <c r="C6669" t="s">
        <v>46064</v>
      </c>
      <c r="D6669" t="s">
        <v>46065</v>
      </c>
      <c r="E6669" t="s">
        <v>140</v>
      </c>
      <c r="F6669" t="s">
        <v>112</v>
      </c>
      <c r="G6669" t="s">
        <v>27</v>
      </c>
      <c r="H6669" t="s">
        <v>46066</v>
      </c>
      <c r="I6669" t="s">
        <v>46067</v>
      </c>
      <c r="J6669" t="s">
        <v>46068</v>
      </c>
      <c r="K6669">
        <v>2</v>
      </c>
      <c r="N6669" t="s">
        <v>31</v>
      </c>
      <c r="O6669" t="s">
        <v>952</v>
      </c>
      <c r="Q6669" t="s">
        <v>33</v>
      </c>
      <c r="R6669" t="s">
        <v>34</v>
      </c>
      <c r="S6669" t="s">
        <v>46069</v>
      </c>
      <c r="W6669" t="s">
        <v>46070</v>
      </c>
    </row>
    <row r="6670" spans="1:24" x14ac:dyDescent="0.3">
      <c r="A6670">
        <v>976579</v>
      </c>
      <c r="B6670" t="s">
        <v>46071</v>
      </c>
      <c r="C6670" t="s">
        <v>46072</v>
      </c>
      <c r="D6670" t="s">
        <v>46073</v>
      </c>
      <c r="F6670" t="s">
        <v>1911</v>
      </c>
      <c r="G6670" t="s">
        <v>43</v>
      </c>
      <c r="H6670" t="s">
        <v>46074</v>
      </c>
      <c r="I6670" t="s">
        <v>46075</v>
      </c>
      <c r="J6670" t="s">
        <v>46076</v>
      </c>
      <c r="K6670">
        <v>34</v>
      </c>
      <c r="M6670" t="s">
        <v>46077</v>
      </c>
      <c r="N6670" t="s">
        <v>31</v>
      </c>
      <c r="O6670" t="s">
        <v>201</v>
      </c>
      <c r="Q6670" t="s">
        <v>33</v>
      </c>
      <c r="R6670" t="s">
        <v>34</v>
      </c>
      <c r="S6670" t="s">
        <v>46078</v>
      </c>
      <c r="W6670" t="s">
        <v>46079</v>
      </c>
      <c r="X6670" t="s">
        <v>60</v>
      </c>
    </row>
    <row r="6671" spans="1:24" x14ac:dyDescent="0.3">
      <c r="A6671">
        <v>976580</v>
      </c>
      <c r="B6671" t="s">
        <v>46080</v>
      </c>
      <c r="C6671" t="s">
        <v>46081</v>
      </c>
      <c r="D6671" t="s">
        <v>46082</v>
      </c>
      <c r="F6671" t="s">
        <v>738</v>
      </c>
      <c r="G6671" t="s">
        <v>27</v>
      </c>
      <c r="H6671" t="s">
        <v>46083</v>
      </c>
      <c r="J6671" t="s">
        <v>46084</v>
      </c>
      <c r="N6671" t="s">
        <v>31</v>
      </c>
      <c r="R6671" t="s">
        <v>78</v>
      </c>
      <c r="S6671" t="s">
        <v>46085</v>
      </c>
      <c r="W6671" t="s">
        <v>46086</v>
      </c>
      <c r="X6671" t="s">
        <v>38</v>
      </c>
    </row>
    <row r="6672" spans="1:24" x14ac:dyDescent="0.3">
      <c r="A6672">
        <v>976582</v>
      </c>
      <c r="B6672">
        <v>306964</v>
      </c>
      <c r="C6672" t="s">
        <v>27378</v>
      </c>
      <c r="D6672" t="s">
        <v>27379</v>
      </c>
      <c r="F6672" t="s">
        <v>92</v>
      </c>
      <c r="G6672" t="s">
        <v>27</v>
      </c>
      <c r="H6672" t="s">
        <v>46087</v>
      </c>
      <c r="I6672" t="s">
        <v>46088</v>
      </c>
      <c r="J6672" t="s">
        <v>46089</v>
      </c>
      <c r="K6672">
        <v>85</v>
      </c>
      <c r="N6672" t="s">
        <v>31</v>
      </c>
      <c r="O6672" t="s">
        <v>1248</v>
      </c>
      <c r="Q6672" t="s">
        <v>33</v>
      </c>
      <c r="R6672" t="s">
        <v>34</v>
      </c>
      <c r="S6672" t="s">
        <v>27383</v>
      </c>
      <c r="W6672" t="s">
        <v>46090</v>
      </c>
      <c r="X6672" t="s">
        <v>38</v>
      </c>
    </row>
    <row r="6673" spans="1:24" x14ac:dyDescent="0.3">
      <c r="A6673">
        <v>976583</v>
      </c>
      <c r="B6673">
        <v>73429</v>
      </c>
      <c r="C6673" t="s">
        <v>46091</v>
      </c>
      <c r="D6673" t="s">
        <v>46092</v>
      </c>
      <c r="E6673" t="s">
        <v>140</v>
      </c>
      <c r="F6673" t="s">
        <v>630</v>
      </c>
      <c r="G6673" t="s">
        <v>43</v>
      </c>
      <c r="H6673" t="s">
        <v>46093</v>
      </c>
      <c r="I6673" t="s">
        <v>46094</v>
      </c>
      <c r="J6673" t="s">
        <v>46095</v>
      </c>
      <c r="K6673">
        <v>32</v>
      </c>
      <c r="N6673" t="s">
        <v>31</v>
      </c>
      <c r="O6673" t="s">
        <v>1248</v>
      </c>
      <c r="Q6673" t="s">
        <v>33</v>
      </c>
      <c r="R6673" t="s">
        <v>34</v>
      </c>
      <c r="S6673" t="s">
        <v>46096</v>
      </c>
      <c r="T6673" t="s">
        <v>7220</v>
      </c>
      <c r="W6673" t="s">
        <v>12354</v>
      </c>
      <c r="X6673" t="s">
        <v>60</v>
      </c>
    </row>
    <row r="6674" spans="1:24" x14ac:dyDescent="0.3">
      <c r="A6674">
        <v>976584</v>
      </c>
      <c r="B6674" t="s">
        <v>46097</v>
      </c>
      <c r="C6674" t="s">
        <v>46098</v>
      </c>
      <c r="D6674" t="s">
        <v>46099</v>
      </c>
      <c r="F6674" t="s">
        <v>1001</v>
      </c>
      <c r="G6674" t="s">
        <v>27</v>
      </c>
      <c r="H6674" t="s">
        <v>46100</v>
      </c>
      <c r="I6674" t="s">
        <v>46101</v>
      </c>
      <c r="J6674" t="s">
        <v>46102</v>
      </c>
      <c r="K6674">
        <v>47</v>
      </c>
      <c r="M6674" t="s">
        <v>11337</v>
      </c>
      <c r="N6674" t="s">
        <v>31</v>
      </c>
      <c r="O6674" t="s">
        <v>1248</v>
      </c>
      <c r="Q6674" t="s">
        <v>33</v>
      </c>
      <c r="R6674" t="s">
        <v>34</v>
      </c>
      <c r="S6674" t="s">
        <v>46103</v>
      </c>
      <c r="T6674" t="s">
        <v>503</v>
      </c>
      <c r="W6674" t="s">
        <v>46104</v>
      </c>
      <c r="X6674" t="s">
        <v>38</v>
      </c>
    </row>
    <row r="6675" spans="1:24" x14ac:dyDescent="0.3">
      <c r="A6675">
        <v>976586</v>
      </c>
      <c r="B6675" t="s">
        <v>46105</v>
      </c>
      <c r="C6675" t="s">
        <v>46106</v>
      </c>
      <c r="D6675" t="s">
        <v>46107</v>
      </c>
      <c r="F6675" t="s">
        <v>738</v>
      </c>
      <c r="G6675" t="s">
        <v>43</v>
      </c>
      <c r="H6675" t="s">
        <v>46108</v>
      </c>
      <c r="I6675" t="s">
        <v>46109</v>
      </c>
      <c r="J6675" t="s">
        <v>46110</v>
      </c>
      <c r="K6675">
        <v>17</v>
      </c>
      <c r="N6675" t="s">
        <v>31</v>
      </c>
      <c r="O6675" t="s">
        <v>952</v>
      </c>
      <c r="Q6675" t="s">
        <v>33</v>
      </c>
      <c r="R6675" t="s">
        <v>34</v>
      </c>
      <c r="S6675" t="s">
        <v>46111</v>
      </c>
      <c r="W6675" t="s">
        <v>46112</v>
      </c>
      <c r="X6675" t="s">
        <v>60</v>
      </c>
    </row>
    <row r="6676" spans="1:24" x14ac:dyDescent="0.3">
      <c r="A6676">
        <v>976588</v>
      </c>
      <c r="B6676">
        <v>229410</v>
      </c>
      <c r="C6676" t="s">
        <v>46113</v>
      </c>
      <c r="D6676" t="s">
        <v>46114</v>
      </c>
      <c r="F6676" t="s">
        <v>562</v>
      </c>
      <c r="G6676" t="s">
        <v>43</v>
      </c>
      <c r="H6676" t="s">
        <v>46115</v>
      </c>
      <c r="I6676" t="s">
        <v>46116</v>
      </c>
      <c r="J6676" t="s">
        <v>46117</v>
      </c>
      <c r="K6676">
        <v>41</v>
      </c>
      <c r="N6676" t="s">
        <v>31</v>
      </c>
      <c r="O6676" t="s">
        <v>1248</v>
      </c>
      <c r="Q6676" t="s">
        <v>33</v>
      </c>
      <c r="R6676" t="s">
        <v>34</v>
      </c>
      <c r="S6676" t="s">
        <v>46118</v>
      </c>
      <c r="T6676" t="s">
        <v>1437</v>
      </c>
      <c r="W6676" t="s">
        <v>46119</v>
      </c>
      <c r="X6676" t="s">
        <v>38</v>
      </c>
    </row>
    <row r="6677" spans="1:24" x14ac:dyDescent="0.3">
      <c r="A6677">
        <v>976589</v>
      </c>
      <c r="B6677" t="s">
        <v>46120</v>
      </c>
      <c r="C6677" t="s">
        <v>46121</v>
      </c>
      <c r="D6677" t="s">
        <v>46122</v>
      </c>
      <c r="E6677" t="s">
        <v>195</v>
      </c>
      <c r="F6677" t="s">
        <v>1911</v>
      </c>
      <c r="G6677" t="s">
        <v>27</v>
      </c>
      <c r="H6677" t="s">
        <v>46123</v>
      </c>
      <c r="I6677" t="s">
        <v>46124</v>
      </c>
      <c r="J6677" t="s">
        <v>46125</v>
      </c>
      <c r="K6677">
        <v>36</v>
      </c>
      <c r="N6677" t="s">
        <v>31</v>
      </c>
      <c r="O6677" t="s">
        <v>1248</v>
      </c>
      <c r="Q6677" t="s">
        <v>33</v>
      </c>
      <c r="R6677" t="s">
        <v>34</v>
      </c>
      <c r="S6677" t="e">
        <f>- Neuquén</f>
        <v>#NAME?</v>
      </c>
      <c r="T6677" t="s">
        <v>29358</v>
      </c>
      <c r="W6677" t="s">
        <v>3391</v>
      </c>
      <c r="X6677" t="s">
        <v>38</v>
      </c>
    </row>
    <row r="6678" spans="1:24" x14ac:dyDescent="0.3">
      <c r="A6678">
        <v>976590</v>
      </c>
      <c r="B6678">
        <v>321857</v>
      </c>
      <c r="C6678" t="s">
        <v>8230</v>
      </c>
      <c r="D6678" t="s">
        <v>8231</v>
      </c>
      <c r="F6678" t="s">
        <v>947</v>
      </c>
      <c r="G6678" t="s">
        <v>43</v>
      </c>
      <c r="H6678" t="s">
        <v>46126</v>
      </c>
      <c r="I6678" t="s">
        <v>46127</v>
      </c>
      <c r="J6678" t="s">
        <v>46128</v>
      </c>
      <c r="K6678">
        <v>8</v>
      </c>
      <c r="N6678" t="s">
        <v>31</v>
      </c>
      <c r="O6678" t="s">
        <v>952</v>
      </c>
      <c r="Q6678" t="s">
        <v>33</v>
      </c>
      <c r="R6678" t="s">
        <v>34</v>
      </c>
      <c r="S6678" t="e">
        <f>- Neuquén</f>
        <v>#NAME?</v>
      </c>
      <c r="T6678" t="s">
        <v>8235</v>
      </c>
      <c r="W6678" t="s">
        <v>15626</v>
      </c>
      <c r="X6678" t="s">
        <v>60</v>
      </c>
    </row>
    <row r="6679" spans="1:24" x14ac:dyDescent="0.3">
      <c r="A6679">
        <v>976592</v>
      </c>
      <c r="B6679" t="s">
        <v>46129</v>
      </c>
      <c r="C6679" t="s">
        <v>46130</v>
      </c>
      <c r="D6679" t="s">
        <v>46131</v>
      </c>
      <c r="E6679" t="s">
        <v>140</v>
      </c>
      <c r="F6679" t="s">
        <v>1054</v>
      </c>
      <c r="G6679" t="s">
        <v>27</v>
      </c>
      <c r="H6679" t="s">
        <v>46132</v>
      </c>
      <c r="I6679" t="s">
        <v>46133</v>
      </c>
      <c r="J6679" t="s">
        <v>46134</v>
      </c>
      <c r="K6679">
        <v>15</v>
      </c>
      <c r="M6679" t="s">
        <v>46135</v>
      </c>
      <c r="N6679" t="s">
        <v>31</v>
      </c>
      <c r="O6679" t="s">
        <v>1248</v>
      </c>
      <c r="Q6679" t="s">
        <v>33</v>
      </c>
      <c r="R6679" t="s">
        <v>34</v>
      </c>
      <c r="S6679" t="s">
        <v>46136</v>
      </c>
      <c r="T6679" t="s">
        <v>402</v>
      </c>
      <c r="W6679" t="s">
        <v>46137</v>
      </c>
      <c r="X6679" t="s">
        <v>60</v>
      </c>
    </row>
    <row r="6680" spans="1:24" x14ac:dyDescent="0.3">
      <c r="A6680">
        <v>976593</v>
      </c>
      <c r="B6680">
        <v>322012</v>
      </c>
      <c r="C6680" t="s">
        <v>46138</v>
      </c>
      <c r="D6680" t="s">
        <v>46139</v>
      </c>
      <c r="E6680" t="s">
        <v>2743</v>
      </c>
      <c r="F6680" t="s">
        <v>320</v>
      </c>
      <c r="G6680" t="s">
        <v>43</v>
      </c>
      <c r="H6680" t="s">
        <v>46140</v>
      </c>
      <c r="I6680" t="s">
        <v>46141</v>
      </c>
      <c r="J6680" t="s">
        <v>46142</v>
      </c>
      <c r="K6680">
        <v>27</v>
      </c>
      <c r="N6680" t="s">
        <v>31</v>
      </c>
      <c r="O6680" t="s">
        <v>1248</v>
      </c>
      <c r="Q6680" t="s">
        <v>33</v>
      </c>
      <c r="R6680" t="s">
        <v>34</v>
      </c>
      <c r="S6680" t="s">
        <v>46136</v>
      </c>
      <c r="T6680" t="s">
        <v>1132</v>
      </c>
      <c r="W6680" t="s">
        <v>46143</v>
      </c>
      <c r="X6680" t="s">
        <v>38</v>
      </c>
    </row>
    <row r="6681" spans="1:24" x14ac:dyDescent="0.3">
      <c r="A6681">
        <v>976594</v>
      </c>
      <c r="B6681" t="s">
        <v>44625</v>
      </c>
      <c r="C6681" t="s">
        <v>44626</v>
      </c>
      <c r="D6681" t="s">
        <v>44627</v>
      </c>
      <c r="E6681" t="s">
        <v>185</v>
      </c>
      <c r="F6681" t="s">
        <v>485</v>
      </c>
      <c r="G6681" t="s">
        <v>43</v>
      </c>
      <c r="H6681" t="s">
        <v>46144</v>
      </c>
      <c r="I6681" t="s">
        <v>46145</v>
      </c>
      <c r="J6681" t="s">
        <v>46146</v>
      </c>
      <c r="K6681">
        <v>72</v>
      </c>
      <c r="M6681" t="s">
        <v>3654</v>
      </c>
      <c r="N6681" t="s">
        <v>31</v>
      </c>
      <c r="O6681" t="s">
        <v>201</v>
      </c>
      <c r="Q6681" t="s">
        <v>33</v>
      </c>
      <c r="R6681" t="s">
        <v>34</v>
      </c>
      <c r="S6681" t="s">
        <v>29291</v>
      </c>
      <c r="W6681" t="s">
        <v>46147</v>
      </c>
      <c r="X6681" t="s">
        <v>38</v>
      </c>
    </row>
    <row r="6682" spans="1:24" x14ac:dyDescent="0.3">
      <c r="A6682">
        <v>976595</v>
      </c>
      <c r="B6682" t="s">
        <v>46148</v>
      </c>
      <c r="C6682" t="s">
        <v>46149</v>
      </c>
      <c r="D6682" t="s">
        <v>46150</v>
      </c>
      <c r="E6682" t="s">
        <v>195</v>
      </c>
      <c r="F6682" t="s">
        <v>6865</v>
      </c>
      <c r="G6682" t="s">
        <v>43</v>
      </c>
      <c r="H6682" t="s">
        <v>46151</v>
      </c>
      <c r="I6682" t="s">
        <v>46152</v>
      </c>
      <c r="J6682" t="s">
        <v>46153</v>
      </c>
      <c r="K6682">
        <v>37</v>
      </c>
      <c r="N6682" t="s">
        <v>31</v>
      </c>
      <c r="O6682" t="s">
        <v>201</v>
      </c>
      <c r="Q6682" t="s">
        <v>33</v>
      </c>
      <c r="R6682" t="s">
        <v>34</v>
      </c>
      <c r="S6682" t="s">
        <v>46154</v>
      </c>
      <c r="T6682" t="s">
        <v>530</v>
      </c>
      <c r="W6682" t="s">
        <v>4589</v>
      </c>
      <c r="X6682" t="s">
        <v>60</v>
      </c>
    </row>
    <row r="6683" spans="1:24" x14ac:dyDescent="0.3">
      <c r="A6683">
        <v>976596</v>
      </c>
      <c r="B6683">
        <v>151448</v>
      </c>
      <c r="C6683" t="s">
        <v>46155</v>
      </c>
      <c r="D6683" t="s">
        <v>46156</v>
      </c>
      <c r="F6683" t="s">
        <v>909</v>
      </c>
      <c r="G6683" t="s">
        <v>27</v>
      </c>
      <c r="H6683" t="s">
        <v>46157</v>
      </c>
      <c r="I6683" t="s">
        <v>46158</v>
      </c>
      <c r="J6683" t="s">
        <v>46159</v>
      </c>
      <c r="K6683">
        <v>21</v>
      </c>
      <c r="N6683" t="s">
        <v>31</v>
      </c>
      <c r="O6683" t="s">
        <v>201</v>
      </c>
      <c r="Q6683" t="s">
        <v>33</v>
      </c>
      <c r="R6683" t="s">
        <v>34</v>
      </c>
      <c r="S6683" t="s">
        <v>46160</v>
      </c>
      <c r="T6683" t="s">
        <v>3962</v>
      </c>
      <c r="W6683" t="s">
        <v>46161</v>
      </c>
      <c r="X6683" t="s">
        <v>60</v>
      </c>
    </row>
    <row r="6684" spans="1:24" x14ac:dyDescent="0.3">
      <c r="A6684">
        <v>976598</v>
      </c>
      <c r="B6684" t="s">
        <v>46162</v>
      </c>
      <c r="C6684" t="s">
        <v>46163</v>
      </c>
      <c r="D6684" t="s">
        <v>46164</v>
      </c>
      <c r="F6684" t="s">
        <v>611</v>
      </c>
      <c r="G6684" t="s">
        <v>27</v>
      </c>
      <c r="H6684" t="s">
        <v>46165</v>
      </c>
      <c r="J6684" t="s">
        <v>46166</v>
      </c>
      <c r="N6684" t="s">
        <v>31</v>
      </c>
      <c r="R6684" t="s">
        <v>78</v>
      </c>
      <c r="S6684" t="s">
        <v>46167</v>
      </c>
      <c r="T6684" t="s">
        <v>35515</v>
      </c>
      <c r="W6684" t="s">
        <v>718</v>
      </c>
      <c r="X6684" t="s">
        <v>38</v>
      </c>
    </row>
    <row r="6685" spans="1:24" x14ac:dyDescent="0.3">
      <c r="A6685">
        <v>976599</v>
      </c>
      <c r="B6685" t="s">
        <v>46168</v>
      </c>
      <c r="C6685" t="s">
        <v>46169</v>
      </c>
      <c r="D6685" t="s">
        <v>46170</v>
      </c>
      <c r="F6685" t="s">
        <v>562</v>
      </c>
      <c r="G6685" t="s">
        <v>43</v>
      </c>
      <c r="H6685" t="s">
        <v>46171</v>
      </c>
      <c r="I6685" t="s">
        <v>46172</v>
      </c>
      <c r="J6685" t="s">
        <v>46173</v>
      </c>
      <c r="K6685">
        <v>55</v>
      </c>
      <c r="N6685" t="s">
        <v>31</v>
      </c>
      <c r="O6685" t="s">
        <v>952</v>
      </c>
      <c r="Q6685" t="s">
        <v>33</v>
      </c>
      <c r="R6685" t="s">
        <v>34</v>
      </c>
      <c r="S6685" t="s">
        <v>46174</v>
      </c>
      <c r="T6685" t="s">
        <v>10057</v>
      </c>
      <c r="W6685" t="s">
        <v>46175</v>
      </c>
      <c r="X6685" t="s">
        <v>38</v>
      </c>
    </row>
    <row r="6686" spans="1:24" x14ac:dyDescent="0.3">
      <c r="A6686">
        <v>976601</v>
      </c>
      <c r="B6686">
        <v>292249</v>
      </c>
      <c r="C6686" t="s">
        <v>46176</v>
      </c>
      <c r="D6686" t="s">
        <v>46177</v>
      </c>
      <c r="E6686" t="s">
        <v>140</v>
      </c>
      <c r="F6686" t="s">
        <v>165</v>
      </c>
      <c r="G6686" t="s">
        <v>27</v>
      </c>
      <c r="H6686" t="s">
        <v>46178</v>
      </c>
      <c r="I6686" t="s">
        <v>46179</v>
      </c>
      <c r="J6686" t="s">
        <v>46180</v>
      </c>
      <c r="K6686">
        <v>38</v>
      </c>
      <c r="N6686" t="s">
        <v>31</v>
      </c>
      <c r="O6686" t="s">
        <v>952</v>
      </c>
      <c r="Q6686" t="s">
        <v>33</v>
      </c>
      <c r="R6686" t="s">
        <v>34</v>
      </c>
      <c r="S6686" t="s">
        <v>46181</v>
      </c>
      <c r="T6686" t="s">
        <v>18008</v>
      </c>
      <c r="W6686" t="s">
        <v>46182</v>
      </c>
      <c r="X6686" t="s">
        <v>38</v>
      </c>
    </row>
    <row r="6687" spans="1:24" x14ac:dyDescent="0.3">
      <c r="A6687">
        <v>976602</v>
      </c>
      <c r="B6687" t="s">
        <v>46183</v>
      </c>
      <c r="C6687" t="s">
        <v>46184</v>
      </c>
      <c r="D6687" t="s">
        <v>46185</v>
      </c>
      <c r="F6687" t="s">
        <v>562</v>
      </c>
      <c r="G6687" t="s">
        <v>43</v>
      </c>
      <c r="H6687" t="s">
        <v>46186</v>
      </c>
      <c r="I6687" t="s">
        <v>46187</v>
      </c>
      <c r="J6687" t="s">
        <v>46188</v>
      </c>
      <c r="K6687">
        <v>204</v>
      </c>
      <c r="M6687" t="s">
        <v>46189</v>
      </c>
      <c r="N6687" t="s">
        <v>68</v>
      </c>
      <c r="O6687" t="s">
        <v>170</v>
      </c>
      <c r="P6687" t="s">
        <v>7837</v>
      </c>
      <c r="Q6687" t="s">
        <v>33</v>
      </c>
      <c r="R6687" t="s">
        <v>34</v>
      </c>
      <c r="S6687" t="s">
        <v>46190</v>
      </c>
      <c r="T6687" t="s">
        <v>1569</v>
      </c>
      <c r="W6687" t="s">
        <v>22736</v>
      </c>
      <c r="X6687" t="s">
        <v>38</v>
      </c>
    </row>
    <row r="6688" spans="1:24" x14ac:dyDescent="0.3">
      <c r="A6688">
        <v>976603</v>
      </c>
      <c r="B6688">
        <v>302137</v>
      </c>
      <c r="C6688" t="s">
        <v>19949</v>
      </c>
      <c r="D6688" t="s">
        <v>19950</v>
      </c>
      <c r="E6688" t="s">
        <v>195</v>
      </c>
      <c r="F6688" t="s">
        <v>979</v>
      </c>
      <c r="G6688" t="s">
        <v>43</v>
      </c>
      <c r="H6688" t="s">
        <v>46191</v>
      </c>
      <c r="J6688" t="s">
        <v>46192</v>
      </c>
      <c r="N6688" t="s">
        <v>31</v>
      </c>
      <c r="R6688" t="s">
        <v>78</v>
      </c>
      <c r="S6688" t="s">
        <v>19955</v>
      </c>
      <c r="T6688" t="s">
        <v>7111</v>
      </c>
      <c r="W6688" t="s">
        <v>46193</v>
      </c>
      <c r="X6688" t="s">
        <v>38</v>
      </c>
    </row>
    <row r="6689" spans="1:24" x14ac:dyDescent="0.3">
      <c r="A6689">
        <v>976607</v>
      </c>
      <c r="B6689" t="s">
        <v>46194</v>
      </c>
      <c r="C6689" t="s">
        <v>46195</v>
      </c>
      <c r="D6689" t="s">
        <v>46196</v>
      </c>
      <c r="F6689" t="s">
        <v>485</v>
      </c>
      <c r="G6689" t="s">
        <v>43</v>
      </c>
      <c r="H6689" t="s">
        <v>46197</v>
      </c>
      <c r="I6689" t="s">
        <v>46197</v>
      </c>
      <c r="J6689" t="s">
        <v>46198</v>
      </c>
      <c r="K6689">
        <v>0</v>
      </c>
      <c r="N6689" t="s">
        <v>31</v>
      </c>
      <c r="O6689" t="s">
        <v>201</v>
      </c>
      <c r="Q6689" t="s">
        <v>33</v>
      </c>
      <c r="R6689" t="s">
        <v>34</v>
      </c>
      <c r="S6689" t="s">
        <v>87</v>
      </c>
      <c r="W6689" t="s">
        <v>7218</v>
      </c>
    </row>
    <row r="6690" spans="1:24" x14ac:dyDescent="0.3">
      <c r="A6690">
        <v>976609</v>
      </c>
      <c r="B6690">
        <v>289691</v>
      </c>
      <c r="C6690" t="s">
        <v>46199</v>
      </c>
      <c r="D6690" t="s">
        <v>46200</v>
      </c>
      <c r="E6690" t="s">
        <v>3789</v>
      </c>
      <c r="F6690" t="s">
        <v>219</v>
      </c>
      <c r="G6690" t="s">
        <v>27</v>
      </c>
      <c r="H6690" t="s">
        <v>46201</v>
      </c>
      <c r="I6690" t="s">
        <v>46201</v>
      </c>
      <c r="J6690" t="s">
        <v>46202</v>
      </c>
      <c r="K6690">
        <v>0</v>
      </c>
      <c r="N6690" t="s">
        <v>31</v>
      </c>
      <c r="O6690" t="s">
        <v>332</v>
      </c>
      <c r="Q6690" t="s">
        <v>119</v>
      </c>
      <c r="R6690" t="s">
        <v>120</v>
      </c>
      <c r="S6690" t="s">
        <v>46203</v>
      </c>
      <c r="T6690" t="s">
        <v>36</v>
      </c>
      <c r="W6690" t="s">
        <v>46204</v>
      </c>
    </row>
    <row r="6691" spans="1:24" x14ac:dyDescent="0.3">
      <c r="A6691">
        <v>976610</v>
      </c>
      <c r="B6691" t="s">
        <v>46205</v>
      </c>
      <c r="C6691" t="s">
        <v>46206</v>
      </c>
      <c r="D6691" t="s">
        <v>46207</v>
      </c>
      <c r="E6691" t="s">
        <v>2001</v>
      </c>
      <c r="F6691" t="s">
        <v>970</v>
      </c>
      <c r="G6691" t="s">
        <v>43</v>
      </c>
      <c r="H6691" t="s">
        <v>46208</v>
      </c>
      <c r="I6691" t="s">
        <v>46208</v>
      </c>
      <c r="J6691" t="s">
        <v>46209</v>
      </c>
      <c r="K6691">
        <v>0</v>
      </c>
      <c r="N6691" t="s">
        <v>31</v>
      </c>
      <c r="O6691" t="s">
        <v>201</v>
      </c>
      <c r="Q6691" t="s">
        <v>119</v>
      </c>
      <c r="R6691" t="s">
        <v>120</v>
      </c>
      <c r="S6691" t="s">
        <v>46210</v>
      </c>
      <c r="T6691" t="s">
        <v>13209</v>
      </c>
      <c r="W6691" t="s">
        <v>2688</v>
      </c>
    </row>
    <row r="6692" spans="1:24" x14ac:dyDescent="0.3">
      <c r="A6692">
        <v>976611</v>
      </c>
      <c r="B6692" t="s">
        <v>22709</v>
      </c>
      <c r="C6692" t="s">
        <v>22710</v>
      </c>
      <c r="D6692" t="s">
        <v>22711</v>
      </c>
      <c r="F6692" t="s">
        <v>141</v>
      </c>
      <c r="G6692" t="s">
        <v>43</v>
      </c>
      <c r="H6692" t="s">
        <v>46211</v>
      </c>
      <c r="I6692" t="s">
        <v>46212</v>
      </c>
      <c r="J6692" t="s">
        <v>46213</v>
      </c>
      <c r="K6692">
        <v>5</v>
      </c>
      <c r="M6692" t="s">
        <v>30697</v>
      </c>
      <c r="N6692" t="s">
        <v>68</v>
      </c>
      <c r="O6692" t="s">
        <v>170</v>
      </c>
      <c r="P6692" t="s">
        <v>147</v>
      </c>
      <c r="Q6692" t="s">
        <v>33</v>
      </c>
      <c r="R6692" t="s">
        <v>34</v>
      </c>
      <c r="S6692" t="s">
        <v>22715</v>
      </c>
      <c r="T6692" t="s">
        <v>1049</v>
      </c>
      <c r="W6692" t="s">
        <v>3587</v>
      </c>
      <c r="X6692" t="s">
        <v>60</v>
      </c>
    </row>
    <row r="6693" spans="1:24" x14ac:dyDescent="0.3">
      <c r="A6693">
        <v>976613</v>
      </c>
      <c r="B6693" t="s">
        <v>46214</v>
      </c>
      <c r="C6693" t="s">
        <v>46215</v>
      </c>
      <c r="D6693" t="s">
        <v>46216</v>
      </c>
      <c r="F6693" t="s">
        <v>1864</v>
      </c>
      <c r="G6693" t="s">
        <v>27</v>
      </c>
      <c r="H6693" t="s">
        <v>46217</v>
      </c>
      <c r="I6693" t="s">
        <v>46217</v>
      </c>
      <c r="J6693" t="s">
        <v>46218</v>
      </c>
      <c r="K6693">
        <v>0</v>
      </c>
      <c r="N6693" t="s">
        <v>31</v>
      </c>
      <c r="O6693" t="s">
        <v>201</v>
      </c>
      <c r="Q6693" t="s">
        <v>33</v>
      </c>
      <c r="R6693" t="s">
        <v>34</v>
      </c>
      <c r="S6693" t="s">
        <v>46219</v>
      </c>
      <c r="T6693" t="s">
        <v>20756</v>
      </c>
      <c r="W6693" t="s">
        <v>8762</v>
      </c>
    </row>
    <row r="6694" spans="1:24" x14ac:dyDescent="0.3">
      <c r="A6694">
        <v>976614</v>
      </c>
      <c r="B6694">
        <v>305713</v>
      </c>
      <c r="C6694" t="s">
        <v>46220</v>
      </c>
      <c r="D6694" t="s">
        <v>46221</v>
      </c>
      <c r="F6694" t="s">
        <v>1350</v>
      </c>
      <c r="G6694" t="s">
        <v>27</v>
      </c>
      <c r="H6694" t="s">
        <v>46222</v>
      </c>
      <c r="I6694" t="s">
        <v>46223</v>
      </c>
      <c r="J6694" t="s">
        <v>46224</v>
      </c>
      <c r="K6694">
        <v>54</v>
      </c>
      <c r="L6694" t="s">
        <v>46225</v>
      </c>
      <c r="N6694" t="s">
        <v>31</v>
      </c>
      <c r="O6694" t="s">
        <v>146</v>
      </c>
      <c r="Q6694" t="s">
        <v>33</v>
      </c>
      <c r="R6694" t="s">
        <v>34</v>
      </c>
      <c r="S6694" t="s">
        <v>46226</v>
      </c>
      <c r="T6694" t="s">
        <v>3735</v>
      </c>
      <c r="W6694" t="s">
        <v>2206</v>
      </c>
      <c r="X6694" t="s">
        <v>60</v>
      </c>
    </row>
    <row r="6695" spans="1:24" x14ac:dyDescent="0.3">
      <c r="A6695">
        <v>976615</v>
      </c>
      <c r="B6695">
        <v>114651</v>
      </c>
      <c r="C6695" t="s">
        <v>46227</v>
      </c>
      <c r="D6695" t="s">
        <v>46228</v>
      </c>
      <c r="F6695" t="s">
        <v>611</v>
      </c>
      <c r="G6695" t="s">
        <v>43</v>
      </c>
      <c r="H6695" t="s">
        <v>46229</v>
      </c>
      <c r="I6695" t="s">
        <v>46230</v>
      </c>
      <c r="J6695" t="s">
        <v>46231</v>
      </c>
      <c r="K6695">
        <v>86</v>
      </c>
      <c r="N6695" t="s">
        <v>31</v>
      </c>
      <c r="O6695" t="s">
        <v>952</v>
      </c>
      <c r="Q6695" t="s">
        <v>33</v>
      </c>
      <c r="R6695" t="s">
        <v>34</v>
      </c>
      <c r="S6695" t="s">
        <v>46232</v>
      </c>
      <c r="T6695" t="s">
        <v>1750</v>
      </c>
      <c r="W6695" t="s">
        <v>46233</v>
      </c>
      <c r="X6695" t="s">
        <v>38</v>
      </c>
    </row>
    <row r="6696" spans="1:24" x14ac:dyDescent="0.3">
      <c r="A6696">
        <v>976616</v>
      </c>
      <c r="B6696" t="s">
        <v>46234</v>
      </c>
      <c r="C6696" t="s">
        <v>46235</v>
      </c>
      <c r="D6696" t="s">
        <v>46236</v>
      </c>
      <c r="F6696" t="s">
        <v>611</v>
      </c>
      <c r="G6696" t="s">
        <v>43</v>
      </c>
      <c r="H6696" t="s">
        <v>46237</v>
      </c>
      <c r="I6696" t="s">
        <v>46238</v>
      </c>
      <c r="J6696" t="s">
        <v>46239</v>
      </c>
      <c r="K6696">
        <v>9</v>
      </c>
      <c r="N6696" t="s">
        <v>31</v>
      </c>
      <c r="O6696" t="s">
        <v>201</v>
      </c>
      <c r="Q6696" t="s">
        <v>33</v>
      </c>
      <c r="R6696" t="s">
        <v>34</v>
      </c>
      <c r="S6696" t="s">
        <v>46240</v>
      </c>
      <c r="W6696" t="s">
        <v>46241</v>
      </c>
      <c r="X6696" t="s">
        <v>1251</v>
      </c>
    </row>
    <row r="6697" spans="1:24" x14ac:dyDescent="0.3">
      <c r="A6697">
        <v>976617</v>
      </c>
      <c r="B6697" t="s">
        <v>30992</v>
      </c>
      <c r="C6697" t="s">
        <v>30993</v>
      </c>
      <c r="D6697" t="s">
        <v>30994</v>
      </c>
      <c r="E6697" t="s">
        <v>195</v>
      </c>
      <c r="F6697" t="s">
        <v>572</v>
      </c>
      <c r="G6697" t="s">
        <v>43</v>
      </c>
      <c r="H6697" t="s">
        <v>46242</v>
      </c>
      <c r="I6697" t="s">
        <v>46243</v>
      </c>
      <c r="J6697" t="s">
        <v>46244</v>
      </c>
      <c r="K6697">
        <v>29</v>
      </c>
      <c r="N6697" t="s">
        <v>31</v>
      </c>
      <c r="O6697" t="s">
        <v>952</v>
      </c>
      <c r="Q6697" t="s">
        <v>33</v>
      </c>
      <c r="R6697" t="s">
        <v>34</v>
      </c>
      <c r="S6697" t="s">
        <v>30998</v>
      </c>
      <c r="W6697" t="s">
        <v>46245</v>
      </c>
      <c r="X6697" t="s">
        <v>38</v>
      </c>
    </row>
    <row r="6698" spans="1:24" x14ac:dyDescent="0.3">
      <c r="A6698">
        <v>976618</v>
      </c>
      <c r="B6698">
        <v>160842</v>
      </c>
      <c r="C6698" t="s">
        <v>46246</v>
      </c>
      <c r="D6698" t="s">
        <v>46247</v>
      </c>
      <c r="F6698" t="s">
        <v>258</v>
      </c>
      <c r="G6698" t="s">
        <v>27</v>
      </c>
      <c r="H6698" t="s">
        <v>46248</v>
      </c>
      <c r="I6698" t="s">
        <v>46249</v>
      </c>
      <c r="J6698" t="s">
        <v>46250</v>
      </c>
      <c r="K6698">
        <v>32</v>
      </c>
      <c r="L6698" t="s">
        <v>518</v>
      </c>
      <c r="N6698" t="s">
        <v>68</v>
      </c>
      <c r="O6698" t="s">
        <v>146</v>
      </c>
      <c r="P6698" t="s">
        <v>519</v>
      </c>
      <c r="Q6698" t="s">
        <v>33</v>
      </c>
      <c r="R6698" t="s">
        <v>34</v>
      </c>
      <c r="S6698" t="s">
        <v>46251</v>
      </c>
      <c r="T6698" t="s">
        <v>530</v>
      </c>
      <c r="W6698" t="s">
        <v>2027</v>
      </c>
      <c r="X6698" t="s">
        <v>60</v>
      </c>
    </row>
    <row r="6699" spans="1:24" x14ac:dyDescent="0.3">
      <c r="A6699">
        <v>976619</v>
      </c>
      <c r="B6699" t="s">
        <v>19910</v>
      </c>
      <c r="C6699" t="s">
        <v>19911</v>
      </c>
      <c r="D6699" t="s">
        <v>19912</v>
      </c>
      <c r="F6699" t="s">
        <v>356</v>
      </c>
      <c r="G6699" t="s">
        <v>43</v>
      </c>
      <c r="H6699" t="s">
        <v>46252</v>
      </c>
      <c r="J6699" t="s">
        <v>46253</v>
      </c>
      <c r="N6699" t="s">
        <v>31</v>
      </c>
      <c r="R6699" t="s">
        <v>78</v>
      </c>
      <c r="S6699" t="s">
        <v>19915</v>
      </c>
      <c r="W6699" t="s">
        <v>46254</v>
      </c>
      <c r="X6699" t="s">
        <v>38</v>
      </c>
    </row>
    <row r="6700" spans="1:24" x14ac:dyDescent="0.3">
      <c r="A6700">
        <v>976620</v>
      </c>
      <c r="B6700">
        <v>169035</v>
      </c>
      <c r="C6700" t="s">
        <v>46255</v>
      </c>
      <c r="D6700" t="s">
        <v>46256</v>
      </c>
      <c r="F6700" t="s">
        <v>847</v>
      </c>
      <c r="G6700" t="s">
        <v>43</v>
      </c>
      <c r="H6700" t="s">
        <v>46257</v>
      </c>
      <c r="I6700" t="s">
        <v>46258</v>
      </c>
      <c r="J6700" t="s">
        <v>46259</v>
      </c>
      <c r="K6700">
        <v>92</v>
      </c>
      <c r="N6700" t="s">
        <v>31</v>
      </c>
      <c r="O6700" t="s">
        <v>1248</v>
      </c>
      <c r="Q6700" t="s">
        <v>33</v>
      </c>
      <c r="R6700" t="s">
        <v>34</v>
      </c>
      <c r="S6700" t="s">
        <v>46260</v>
      </c>
      <c r="W6700" t="s">
        <v>46261</v>
      </c>
      <c r="X6700" t="s">
        <v>38</v>
      </c>
    </row>
    <row r="6701" spans="1:24" x14ac:dyDescent="0.3">
      <c r="A6701">
        <v>976621</v>
      </c>
      <c r="B6701" t="s">
        <v>46262</v>
      </c>
      <c r="C6701" t="s">
        <v>46263</v>
      </c>
      <c r="D6701" t="s">
        <v>46264</v>
      </c>
      <c r="F6701" t="s">
        <v>356</v>
      </c>
      <c r="G6701" t="s">
        <v>43</v>
      </c>
      <c r="H6701" t="s">
        <v>46265</v>
      </c>
      <c r="I6701" t="s">
        <v>46266</v>
      </c>
      <c r="J6701" t="s">
        <v>46267</v>
      </c>
      <c r="K6701">
        <v>60</v>
      </c>
      <c r="L6701" t="s">
        <v>576</v>
      </c>
      <c r="N6701" t="s">
        <v>68</v>
      </c>
      <c r="O6701" t="s">
        <v>146</v>
      </c>
      <c r="P6701" t="s">
        <v>577</v>
      </c>
      <c r="Q6701" t="s">
        <v>33</v>
      </c>
      <c r="R6701" t="s">
        <v>34</v>
      </c>
      <c r="S6701" t="s">
        <v>46268</v>
      </c>
      <c r="W6701" t="s">
        <v>46269</v>
      </c>
      <c r="X6701" t="s">
        <v>38</v>
      </c>
    </row>
    <row r="6702" spans="1:24" x14ac:dyDescent="0.3">
      <c r="A6702">
        <v>976622</v>
      </c>
      <c r="B6702">
        <v>256123</v>
      </c>
      <c r="C6702" t="s">
        <v>12014</v>
      </c>
      <c r="D6702" t="s">
        <v>12015</v>
      </c>
      <c r="F6702" t="s">
        <v>818</v>
      </c>
      <c r="G6702" t="s">
        <v>27</v>
      </c>
      <c r="H6702" t="s">
        <v>46270</v>
      </c>
      <c r="I6702" t="s">
        <v>46271</v>
      </c>
      <c r="J6702" t="s">
        <v>46272</v>
      </c>
      <c r="K6702">
        <v>24</v>
      </c>
      <c r="L6702" t="s">
        <v>1213</v>
      </c>
      <c r="N6702" t="s">
        <v>68</v>
      </c>
      <c r="O6702" t="s">
        <v>117</v>
      </c>
      <c r="P6702" t="s">
        <v>841</v>
      </c>
      <c r="Q6702" t="s">
        <v>33</v>
      </c>
      <c r="R6702" t="s">
        <v>34</v>
      </c>
      <c r="S6702" t="s">
        <v>12020</v>
      </c>
      <c r="W6702" t="s">
        <v>10730</v>
      </c>
      <c r="X6702" t="s">
        <v>38</v>
      </c>
    </row>
    <row r="6703" spans="1:24" x14ac:dyDescent="0.3">
      <c r="A6703">
        <v>976623</v>
      </c>
      <c r="B6703">
        <v>294273</v>
      </c>
      <c r="C6703" t="s">
        <v>29561</v>
      </c>
      <c r="D6703" t="s">
        <v>29562</v>
      </c>
      <c r="F6703" t="s">
        <v>847</v>
      </c>
      <c r="G6703" t="s">
        <v>43</v>
      </c>
      <c r="H6703" t="s">
        <v>46273</v>
      </c>
      <c r="I6703" t="s">
        <v>46274</v>
      </c>
      <c r="J6703" t="s">
        <v>46275</v>
      </c>
      <c r="K6703">
        <v>27</v>
      </c>
      <c r="N6703" t="s">
        <v>31</v>
      </c>
      <c r="O6703" t="s">
        <v>1248</v>
      </c>
      <c r="Q6703" t="s">
        <v>33</v>
      </c>
      <c r="R6703" t="s">
        <v>34</v>
      </c>
      <c r="S6703" t="s">
        <v>29565</v>
      </c>
      <c r="W6703" t="s">
        <v>46276</v>
      </c>
      <c r="X6703" t="s">
        <v>38</v>
      </c>
    </row>
    <row r="6704" spans="1:24" x14ac:dyDescent="0.3">
      <c r="A6704">
        <v>976624</v>
      </c>
      <c r="B6704" t="s">
        <v>46277</v>
      </c>
      <c r="C6704" t="s">
        <v>46278</v>
      </c>
      <c r="D6704" t="s">
        <v>46279</v>
      </c>
      <c r="F6704" t="s">
        <v>650</v>
      </c>
      <c r="G6704" t="s">
        <v>27</v>
      </c>
      <c r="H6704" t="s">
        <v>46280</v>
      </c>
      <c r="I6704" t="s">
        <v>46281</v>
      </c>
      <c r="J6704" t="s">
        <v>46282</v>
      </c>
      <c r="K6704">
        <v>25</v>
      </c>
      <c r="L6704" t="s">
        <v>2321</v>
      </c>
      <c r="N6704" t="s">
        <v>68</v>
      </c>
      <c r="O6704" t="s">
        <v>117</v>
      </c>
      <c r="P6704" t="s">
        <v>577</v>
      </c>
      <c r="Q6704" t="s">
        <v>33</v>
      </c>
      <c r="R6704" t="s">
        <v>34</v>
      </c>
      <c r="S6704" t="s">
        <v>46283</v>
      </c>
      <c r="W6704" t="s">
        <v>46284</v>
      </c>
      <c r="X6704" t="s">
        <v>38</v>
      </c>
    </row>
    <row r="6705" spans="1:24" x14ac:dyDescent="0.3">
      <c r="A6705">
        <v>976625</v>
      </c>
      <c r="B6705">
        <v>83723</v>
      </c>
      <c r="C6705" t="s">
        <v>46285</v>
      </c>
      <c r="D6705" t="s">
        <v>46286</v>
      </c>
      <c r="F6705" t="s">
        <v>1864</v>
      </c>
      <c r="G6705" t="s">
        <v>43</v>
      </c>
      <c r="H6705" t="s">
        <v>46287</v>
      </c>
      <c r="I6705" t="s">
        <v>46288</v>
      </c>
      <c r="J6705" t="s">
        <v>46289</v>
      </c>
      <c r="K6705">
        <v>23</v>
      </c>
      <c r="N6705" t="s">
        <v>31</v>
      </c>
      <c r="O6705" t="s">
        <v>1248</v>
      </c>
      <c r="Q6705" t="s">
        <v>33</v>
      </c>
      <c r="R6705" t="s">
        <v>34</v>
      </c>
      <c r="S6705" t="s">
        <v>46290</v>
      </c>
      <c r="T6705" t="s">
        <v>46291</v>
      </c>
      <c r="W6705" t="s">
        <v>46292</v>
      </c>
      <c r="X6705" t="s">
        <v>38</v>
      </c>
    </row>
    <row r="6706" spans="1:24" x14ac:dyDescent="0.3">
      <c r="A6706">
        <v>976626</v>
      </c>
      <c r="B6706" t="s">
        <v>46293</v>
      </c>
      <c r="C6706" t="s">
        <v>46294</v>
      </c>
      <c r="D6706" t="s">
        <v>46295</v>
      </c>
      <c r="F6706" t="s">
        <v>1360</v>
      </c>
      <c r="G6706" t="s">
        <v>27</v>
      </c>
      <c r="H6706" t="s">
        <v>46296</v>
      </c>
      <c r="I6706" t="s">
        <v>46297</v>
      </c>
      <c r="J6706" t="s">
        <v>46298</v>
      </c>
      <c r="K6706">
        <v>93</v>
      </c>
      <c r="L6706" t="s">
        <v>46299</v>
      </c>
      <c r="N6706" t="s">
        <v>31</v>
      </c>
      <c r="O6706" t="s">
        <v>117</v>
      </c>
      <c r="Q6706" t="s">
        <v>33</v>
      </c>
      <c r="R6706" t="s">
        <v>34</v>
      </c>
      <c r="S6706" t="s">
        <v>46300</v>
      </c>
      <c r="W6706" t="s">
        <v>46301</v>
      </c>
      <c r="X6706" t="s">
        <v>38</v>
      </c>
    </row>
    <row r="6707" spans="1:24" x14ac:dyDescent="0.3">
      <c r="A6707">
        <v>976628</v>
      </c>
      <c r="B6707">
        <v>129125</v>
      </c>
      <c r="C6707" t="s">
        <v>46302</v>
      </c>
      <c r="D6707" t="s">
        <v>46303</v>
      </c>
      <c r="F6707" t="s">
        <v>1448</v>
      </c>
      <c r="G6707" t="s">
        <v>27</v>
      </c>
      <c r="H6707" t="s">
        <v>46304</v>
      </c>
      <c r="I6707" t="s">
        <v>46305</v>
      </c>
      <c r="J6707" t="s">
        <v>46306</v>
      </c>
      <c r="K6707">
        <v>45</v>
      </c>
      <c r="L6707" t="s">
        <v>15562</v>
      </c>
      <c r="N6707" t="s">
        <v>68</v>
      </c>
      <c r="O6707" t="s">
        <v>117</v>
      </c>
      <c r="P6707" t="s">
        <v>7153</v>
      </c>
      <c r="Q6707" t="s">
        <v>33</v>
      </c>
      <c r="R6707" t="s">
        <v>34</v>
      </c>
      <c r="S6707" t="s">
        <v>18742</v>
      </c>
      <c r="T6707" t="s">
        <v>579</v>
      </c>
      <c r="W6707" t="s">
        <v>46307</v>
      </c>
      <c r="X6707" t="s">
        <v>38</v>
      </c>
    </row>
    <row r="6708" spans="1:24" x14ac:dyDescent="0.3">
      <c r="A6708">
        <v>976629</v>
      </c>
      <c r="B6708">
        <v>60949</v>
      </c>
      <c r="C6708" t="s">
        <v>30861</v>
      </c>
      <c r="D6708" t="s">
        <v>30862</v>
      </c>
      <c r="E6708" t="s">
        <v>195</v>
      </c>
      <c r="F6708" t="s">
        <v>2244</v>
      </c>
      <c r="G6708" t="s">
        <v>27</v>
      </c>
      <c r="H6708" t="s">
        <v>46239</v>
      </c>
      <c r="I6708" t="s">
        <v>46308</v>
      </c>
      <c r="J6708" t="s">
        <v>46309</v>
      </c>
      <c r="K6708">
        <v>52</v>
      </c>
      <c r="M6708" t="s">
        <v>1724</v>
      </c>
      <c r="N6708" t="s">
        <v>31</v>
      </c>
      <c r="O6708" t="s">
        <v>3200</v>
      </c>
      <c r="Q6708" t="s">
        <v>33</v>
      </c>
      <c r="R6708" t="s">
        <v>34</v>
      </c>
      <c r="S6708" t="s">
        <v>30866</v>
      </c>
      <c r="W6708" t="s">
        <v>46310</v>
      </c>
      <c r="X6708" t="s">
        <v>38</v>
      </c>
    </row>
    <row r="6709" spans="1:24" x14ac:dyDescent="0.3">
      <c r="A6709">
        <v>976630</v>
      </c>
      <c r="B6709">
        <v>4868</v>
      </c>
      <c r="C6709" t="s">
        <v>39068</v>
      </c>
      <c r="D6709" t="s">
        <v>39069</v>
      </c>
      <c r="F6709" t="s">
        <v>1610</v>
      </c>
      <c r="G6709" t="s">
        <v>43</v>
      </c>
      <c r="H6709" t="s">
        <v>46311</v>
      </c>
      <c r="I6709" t="s">
        <v>46312</v>
      </c>
      <c r="J6709" t="s">
        <v>46313</v>
      </c>
      <c r="K6709">
        <v>36</v>
      </c>
      <c r="M6709" t="s">
        <v>11684</v>
      </c>
      <c r="N6709" t="s">
        <v>68</v>
      </c>
      <c r="O6709" t="s">
        <v>3200</v>
      </c>
      <c r="P6709" t="s">
        <v>4029</v>
      </c>
      <c r="Q6709" t="s">
        <v>33</v>
      </c>
      <c r="R6709" t="s">
        <v>34</v>
      </c>
      <c r="S6709" t="s">
        <v>39072</v>
      </c>
      <c r="T6709" t="s">
        <v>3448</v>
      </c>
      <c r="W6709" t="s">
        <v>46314</v>
      </c>
      <c r="X6709" t="s">
        <v>60</v>
      </c>
    </row>
    <row r="6710" spans="1:24" x14ac:dyDescent="0.3">
      <c r="A6710">
        <v>976631</v>
      </c>
      <c r="B6710">
        <v>201588</v>
      </c>
      <c r="C6710" t="s">
        <v>21065</v>
      </c>
      <c r="D6710" t="s">
        <v>21066</v>
      </c>
      <c r="E6710" t="s">
        <v>195</v>
      </c>
      <c r="F6710" t="s">
        <v>365</v>
      </c>
      <c r="G6710" t="s">
        <v>27</v>
      </c>
      <c r="H6710" t="s">
        <v>46315</v>
      </c>
      <c r="J6710" t="s">
        <v>46316</v>
      </c>
      <c r="N6710" t="s">
        <v>31</v>
      </c>
      <c r="R6710" t="s">
        <v>78</v>
      </c>
      <c r="S6710" t="s">
        <v>13561</v>
      </c>
      <c r="T6710" t="s">
        <v>21070</v>
      </c>
      <c r="W6710" t="s">
        <v>46317</v>
      </c>
    </row>
    <row r="6711" spans="1:24" x14ac:dyDescent="0.3">
      <c r="A6711">
        <v>976632</v>
      </c>
      <c r="B6711" t="s">
        <v>46318</v>
      </c>
      <c r="C6711" t="s">
        <v>46319</v>
      </c>
      <c r="D6711" t="s">
        <v>46320</v>
      </c>
      <c r="F6711" t="s">
        <v>909</v>
      </c>
      <c r="G6711" t="s">
        <v>43</v>
      </c>
      <c r="H6711" t="s">
        <v>46321</v>
      </c>
      <c r="I6711" t="s">
        <v>46322</v>
      </c>
      <c r="J6711" t="s">
        <v>46323</v>
      </c>
      <c r="K6711">
        <v>45</v>
      </c>
      <c r="L6711" t="s">
        <v>24406</v>
      </c>
      <c r="N6711" t="s">
        <v>31</v>
      </c>
      <c r="O6711" t="s">
        <v>117</v>
      </c>
      <c r="Q6711" t="s">
        <v>33</v>
      </c>
      <c r="R6711" t="s">
        <v>34</v>
      </c>
      <c r="S6711" t="s">
        <v>46324</v>
      </c>
      <c r="T6711" t="s">
        <v>308</v>
      </c>
      <c r="W6711" t="s">
        <v>46325</v>
      </c>
      <c r="X6711" t="s">
        <v>38</v>
      </c>
    </row>
    <row r="6712" spans="1:24" x14ac:dyDescent="0.3">
      <c r="A6712">
        <v>976633</v>
      </c>
      <c r="B6712" t="s">
        <v>46326</v>
      </c>
      <c r="C6712" t="s">
        <v>46327</v>
      </c>
      <c r="D6712" t="s">
        <v>46328</v>
      </c>
      <c r="F6712" t="s">
        <v>165</v>
      </c>
      <c r="G6712" t="s">
        <v>43</v>
      </c>
      <c r="H6712" t="s">
        <v>46329</v>
      </c>
      <c r="I6712" t="s">
        <v>46329</v>
      </c>
      <c r="J6712" t="s">
        <v>46330</v>
      </c>
      <c r="K6712">
        <v>0</v>
      </c>
      <c r="L6712" t="s">
        <v>46331</v>
      </c>
      <c r="N6712" t="s">
        <v>31</v>
      </c>
      <c r="O6712" t="s">
        <v>170</v>
      </c>
      <c r="Q6712" t="s">
        <v>119</v>
      </c>
      <c r="R6712" t="s">
        <v>120</v>
      </c>
      <c r="S6712" t="s">
        <v>5640</v>
      </c>
      <c r="W6712" t="s">
        <v>46332</v>
      </c>
    </row>
    <row r="6713" spans="1:24" x14ac:dyDescent="0.3">
      <c r="A6713">
        <v>976634</v>
      </c>
      <c r="B6713">
        <v>334704</v>
      </c>
      <c r="C6713" t="s">
        <v>46333</v>
      </c>
      <c r="D6713" t="s">
        <v>46334</v>
      </c>
      <c r="F6713" t="s">
        <v>281</v>
      </c>
      <c r="G6713" t="s">
        <v>27</v>
      </c>
      <c r="H6713" t="s">
        <v>46335</v>
      </c>
      <c r="I6713" t="s">
        <v>46336</v>
      </c>
      <c r="J6713" t="s">
        <v>46337</v>
      </c>
      <c r="K6713">
        <v>49</v>
      </c>
      <c r="L6713" t="s">
        <v>576</v>
      </c>
      <c r="N6713" t="s">
        <v>68</v>
      </c>
      <c r="O6713" t="s">
        <v>3295</v>
      </c>
      <c r="P6713" t="s">
        <v>577</v>
      </c>
      <c r="Q6713" t="s">
        <v>33</v>
      </c>
      <c r="R6713" t="s">
        <v>34</v>
      </c>
      <c r="S6713" t="s">
        <v>46338</v>
      </c>
      <c r="T6713" t="s">
        <v>36</v>
      </c>
      <c r="W6713" t="s">
        <v>46339</v>
      </c>
      <c r="X6713" t="s">
        <v>38</v>
      </c>
    </row>
    <row r="6714" spans="1:24" x14ac:dyDescent="0.3">
      <c r="A6714">
        <v>976635</v>
      </c>
      <c r="B6714" t="s">
        <v>2749</v>
      </c>
      <c r="C6714" t="s">
        <v>2750</v>
      </c>
      <c r="D6714" t="s">
        <v>2751</v>
      </c>
      <c r="F6714" t="s">
        <v>485</v>
      </c>
      <c r="G6714" t="s">
        <v>43</v>
      </c>
      <c r="H6714" t="s">
        <v>46340</v>
      </c>
      <c r="I6714" t="s">
        <v>46341</v>
      </c>
      <c r="J6714" t="s">
        <v>46342</v>
      </c>
      <c r="K6714">
        <v>38</v>
      </c>
      <c r="N6714" t="s">
        <v>31</v>
      </c>
      <c r="O6714" t="s">
        <v>32</v>
      </c>
      <c r="Q6714" t="s">
        <v>33</v>
      </c>
      <c r="R6714" t="s">
        <v>34</v>
      </c>
      <c r="S6714" t="s">
        <v>2755</v>
      </c>
      <c r="W6714" t="s">
        <v>27539</v>
      </c>
      <c r="X6714" t="s">
        <v>38</v>
      </c>
    </row>
    <row r="6715" spans="1:24" x14ac:dyDescent="0.3">
      <c r="A6715">
        <v>976636</v>
      </c>
      <c r="B6715" t="s">
        <v>46343</v>
      </c>
      <c r="C6715" t="s">
        <v>46344</v>
      </c>
      <c r="D6715" t="s">
        <v>46345</v>
      </c>
      <c r="F6715" t="s">
        <v>668</v>
      </c>
      <c r="G6715" t="s">
        <v>43</v>
      </c>
      <c r="H6715" t="s">
        <v>46346</v>
      </c>
      <c r="I6715" t="s">
        <v>46346</v>
      </c>
      <c r="J6715" t="s">
        <v>46347</v>
      </c>
      <c r="K6715">
        <v>0</v>
      </c>
      <c r="L6715" t="s">
        <v>7985</v>
      </c>
      <c r="N6715" t="s">
        <v>31</v>
      </c>
      <c r="O6715" t="s">
        <v>3200</v>
      </c>
      <c r="Q6715" t="s">
        <v>119</v>
      </c>
      <c r="R6715" t="s">
        <v>120</v>
      </c>
      <c r="S6715" t="e">
        <f>- Neuquén - Barrio Gran Neuquén</f>
        <v>#NAME?</v>
      </c>
      <c r="T6715" t="s">
        <v>11226</v>
      </c>
      <c r="W6715" t="s">
        <v>2688</v>
      </c>
    </row>
    <row r="6716" spans="1:24" x14ac:dyDescent="0.3">
      <c r="A6716">
        <v>976637</v>
      </c>
      <c r="B6716">
        <v>183746</v>
      </c>
      <c r="C6716" t="s">
        <v>46348</v>
      </c>
      <c r="D6716" t="s">
        <v>46349</v>
      </c>
      <c r="E6716" t="s">
        <v>140</v>
      </c>
      <c r="F6716" t="s">
        <v>507</v>
      </c>
      <c r="G6716" t="s">
        <v>27</v>
      </c>
      <c r="H6716" t="s">
        <v>46346</v>
      </c>
      <c r="I6716" t="s">
        <v>46350</v>
      </c>
      <c r="J6716" t="s">
        <v>46351</v>
      </c>
      <c r="K6716">
        <v>28</v>
      </c>
      <c r="N6716" t="s">
        <v>31</v>
      </c>
      <c r="O6716" t="s">
        <v>32</v>
      </c>
      <c r="Q6716" t="s">
        <v>33</v>
      </c>
      <c r="R6716" t="s">
        <v>34</v>
      </c>
      <c r="S6716" t="s">
        <v>46352</v>
      </c>
      <c r="T6716" t="s">
        <v>1569</v>
      </c>
      <c r="W6716" t="s">
        <v>46353</v>
      </c>
      <c r="X6716" t="s">
        <v>38</v>
      </c>
    </row>
    <row r="6717" spans="1:24" x14ac:dyDescent="0.3">
      <c r="A6717">
        <v>976639</v>
      </c>
      <c r="B6717" t="s">
        <v>16009</v>
      </c>
      <c r="C6717" t="s">
        <v>16010</v>
      </c>
      <c r="D6717" t="s">
        <v>16011</v>
      </c>
      <c r="F6717" t="s">
        <v>463</v>
      </c>
      <c r="G6717" t="s">
        <v>43</v>
      </c>
      <c r="H6717" t="s">
        <v>46354</v>
      </c>
      <c r="I6717" t="s">
        <v>46355</v>
      </c>
      <c r="J6717" t="s">
        <v>46356</v>
      </c>
      <c r="K6717">
        <v>26</v>
      </c>
      <c r="L6717" t="s">
        <v>20533</v>
      </c>
      <c r="N6717" t="s">
        <v>31</v>
      </c>
      <c r="O6717" t="s">
        <v>1411</v>
      </c>
      <c r="Q6717" t="s">
        <v>119</v>
      </c>
      <c r="R6717" t="s">
        <v>120</v>
      </c>
      <c r="S6717" t="s">
        <v>16015</v>
      </c>
      <c r="T6717" t="s">
        <v>11226</v>
      </c>
      <c r="W6717" t="s">
        <v>46357</v>
      </c>
      <c r="X6717" t="s">
        <v>60</v>
      </c>
    </row>
    <row r="6718" spans="1:24" x14ac:dyDescent="0.3">
      <c r="A6718">
        <v>976640</v>
      </c>
      <c r="B6718">
        <v>121505</v>
      </c>
      <c r="C6718" t="s">
        <v>40109</v>
      </c>
      <c r="D6718" t="s">
        <v>40110</v>
      </c>
      <c r="F6718" t="s">
        <v>26</v>
      </c>
      <c r="G6718" t="s">
        <v>43</v>
      </c>
      <c r="H6718" t="s">
        <v>46358</v>
      </c>
      <c r="I6718" t="s">
        <v>46359</v>
      </c>
      <c r="J6718" t="s">
        <v>46360</v>
      </c>
      <c r="K6718">
        <v>14</v>
      </c>
      <c r="N6718" t="s">
        <v>31</v>
      </c>
      <c r="O6718" t="s">
        <v>32</v>
      </c>
      <c r="Q6718" t="s">
        <v>33</v>
      </c>
      <c r="R6718" t="s">
        <v>34</v>
      </c>
      <c r="S6718" t="s">
        <v>40114</v>
      </c>
      <c r="W6718" t="s">
        <v>46361</v>
      </c>
      <c r="X6718" t="s">
        <v>38</v>
      </c>
    </row>
    <row r="6719" spans="1:24" x14ac:dyDescent="0.3">
      <c r="A6719">
        <v>976642</v>
      </c>
      <c r="B6719">
        <v>177276</v>
      </c>
      <c r="C6719" t="s">
        <v>44247</v>
      </c>
      <c r="D6719" t="s">
        <v>44248</v>
      </c>
      <c r="F6719" t="s">
        <v>356</v>
      </c>
      <c r="G6719" t="s">
        <v>27</v>
      </c>
      <c r="H6719" t="s">
        <v>46362</v>
      </c>
      <c r="I6719" t="s">
        <v>46363</v>
      </c>
      <c r="J6719" t="s">
        <v>46364</v>
      </c>
      <c r="K6719">
        <v>61</v>
      </c>
      <c r="L6719" t="s">
        <v>44638</v>
      </c>
      <c r="N6719" t="s">
        <v>31</v>
      </c>
      <c r="O6719" t="s">
        <v>3295</v>
      </c>
      <c r="Q6719" t="s">
        <v>33</v>
      </c>
      <c r="R6719" t="s">
        <v>34</v>
      </c>
      <c r="S6719" t="s">
        <v>44251</v>
      </c>
      <c r="W6719" t="s">
        <v>46365</v>
      </c>
      <c r="X6719" t="s">
        <v>38</v>
      </c>
    </row>
    <row r="6720" spans="1:24" x14ac:dyDescent="0.3">
      <c r="A6720">
        <v>976643</v>
      </c>
      <c r="B6720" t="s">
        <v>10010</v>
      </c>
      <c r="C6720" t="s">
        <v>10011</v>
      </c>
      <c r="D6720" t="s">
        <v>10012</v>
      </c>
      <c r="F6720" t="s">
        <v>970</v>
      </c>
      <c r="G6720" t="s">
        <v>43</v>
      </c>
      <c r="H6720" t="s">
        <v>46366</v>
      </c>
      <c r="I6720" t="s">
        <v>46367</v>
      </c>
      <c r="J6720" t="s">
        <v>46368</v>
      </c>
      <c r="K6720">
        <v>49</v>
      </c>
      <c r="N6720" t="s">
        <v>31</v>
      </c>
      <c r="O6720" t="s">
        <v>32</v>
      </c>
      <c r="Q6720" t="s">
        <v>33</v>
      </c>
      <c r="R6720" t="s">
        <v>34</v>
      </c>
      <c r="S6720" t="s">
        <v>10017</v>
      </c>
      <c r="T6720" t="s">
        <v>4560</v>
      </c>
      <c r="W6720" t="s">
        <v>46369</v>
      </c>
      <c r="X6720" t="s">
        <v>60</v>
      </c>
    </row>
    <row r="6721" spans="1:24" x14ac:dyDescent="0.3">
      <c r="A6721">
        <v>976644</v>
      </c>
      <c r="B6721" t="s">
        <v>46370</v>
      </c>
      <c r="C6721" t="s">
        <v>46371</v>
      </c>
      <c r="D6721" t="s">
        <v>46372</v>
      </c>
      <c r="F6721" t="s">
        <v>92</v>
      </c>
      <c r="G6721" t="s">
        <v>43</v>
      </c>
      <c r="H6721" t="s">
        <v>46373</v>
      </c>
      <c r="I6721" t="s">
        <v>46374</v>
      </c>
      <c r="J6721" t="s">
        <v>46375</v>
      </c>
      <c r="K6721">
        <v>38</v>
      </c>
      <c r="L6721" t="s">
        <v>489</v>
      </c>
      <c r="N6721" t="s">
        <v>68</v>
      </c>
      <c r="O6721" t="s">
        <v>117</v>
      </c>
      <c r="P6721" t="s">
        <v>491</v>
      </c>
      <c r="Q6721" t="s">
        <v>33</v>
      </c>
      <c r="R6721" t="s">
        <v>34</v>
      </c>
      <c r="S6721" t="s">
        <v>46376</v>
      </c>
      <c r="W6721" t="s">
        <v>46377</v>
      </c>
      <c r="X6721" t="s">
        <v>38</v>
      </c>
    </row>
    <row r="6722" spans="1:24" x14ac:dyDescent="0.3">
      <c r="A6722">
        <v>976645</v>
      </c>
      <c r="B6722">
        <v>264820</v>
      </c>
      <c r="C6722" t="s">
        <v>26453</v>
      </c>
      <c r="D6722" t="s">
        <v>26454</v>
      </c>
      <c r="E6722" t="s">
        <v>195</v>
      </c>
      <c r="F6722" t="s">
        <v>6221</v>
      </c>
      <c r="G6722" t="s">
        <v>43</v>
      </c>
      <c r="H6722" t="s">
        <v>46378</v>
      </c>
      <c r="I6722" t="s">
        <v>46379</v>
      </c>
      <c r="J6722" t="s">
        <v>46380</v>
      </c>
      <c r="K6722">
        <v>68</v>
      </c>
      <c r="L6722" t="s">
        <v>46381</v>
      </c>
      <c r="N6722" t="s">
        <v>31</v>
      </c>
      <c r="O6722" t="s">
        <v>1411</v>
      </c>
      <c r="Q6722" t="s">
        <v>33</v>
      </c>
      <c r="R6722" t="s">
        <v>34</v>
      </c>
      <c r="S6722" t="s">
        <v>26458</v>
      </c>
      <c r="W6722" t="s">
        <v>46382</v>
      </c>
      <c r="X6722" t="s">
        <v>38</v>
      </c>
    </row>
    <row r="6723" spans="1:24" x14ac:dyDescent="0.3">
      <c r="A6723">
        <v>976646</v>
      </c>
      <c r="B6723" t="s">
        <v>46383</v>
      </c>
      <c r="C6723" t="s">
        <v>46384</v>
      </c>
      <c r="D6723" t="s">
        <v>46385</v>
      </c>
      <c r="E6723" t="s">
        <v>140</v>
      </c>
      <c r="F6723" t="s">
        <v>1324</v>
      </c>
      <c r="G6723" t="s">
        <v>43</v>
      </c>
      <c r="H6723" t="s">
        <v>46386</v>
      </c>
      <c r="I6723" t="s">
        <v>46387</v>
      </c>
      <c r="J6723" t="s">
        <v>46388</v>
      </c>
      <c r="K6723">
        <v>38</v>
      </c>
      <c r="L6723" t="s">
        <v>285</v>
      </c>
      <c r="N6723" t="s">
        <v>68</v>
      </c>
      <c r="O6723" t="s">
        <v>117</v>
      </c>
      <c r="P6723" t="s">
        <v>5648</v>
      </c>
      <c r="Q6723" t="s">
        <v>33</v>
      </c>
      <c r="R6723" t="s">
        <v>34</v>
      </c>
      <c r="S6723" t="s">
        <v>46389</v>
      </c>
      <c r="W6723" t="s">
        <v>46390</v>
      </c>
      <c r="X6723" t="s">
        <v>38</v>
      </c>
    </row>
    <row r="6724" spans="1:24" x14ac:dyDescent="0.3">
      <c r="A6724">
        <v>976647</v>
      </c>
      <c r="B6724" t="s">
        <v>46391</v>
      </c>
      <c r="C6724" t="s">
        <v>46392</v>
      </c>
      <c r="D6724" t="s">
        <v>46393</v>
      </c>
      <c r="E6724" t="s">
        <v>195</v>
      </c>
      <c r="F6724" t="s">
        <v>2617</v>
      </c>
      <c r="G6724" t="s">
        <v>27</v>
      </c>
      <c r="H6724" t="s">
        <v>46394</v>
      </c>
      <c r="I6724" t="s">
        <v>46395</v>
      </c>
      <c r="J6724" t="s">
        <v>46396</v>
      </c>
      <c r="K6724">
        <v>44</v>
      </c>
      <c r="N6724" t="s">
        <v>31</v>
      </c>
      <c r="O6724" t="s">
        <v>32</v>
      </c>
      <c r="Q6724" t="s">
        <v>33</v>
      </c>
      <c r="R6724" t="s">
        <v>34</v>
      </c>
      <c r="S6724" t="s">
        <v>46397</v>
      </c>
      <c r="W6724" t="s">
        <v>46398</v>
      </c>
      <c r="X6724" t="s">
        <v>38</v>
      </c>
    </row>
    <row r="6725" spans="1:24" x14ac:dyDescent="0.3">
      <c r="A6725">
        <v>976648</v>
      </c>
      <c r="B6725">
        <v>169035</v>
      </c>
      <c r="C6725" t="s">
        <v>46255</v>
      </c>
      <c r="D6725" t="s">
        <v>46256</v>
      </c>
      <c r="F6725" t="s">
        <v>847</v>
      </c>
      <c r="G6725" t="s">
        <v>43</v>
      </c>
      <c r="H6725" t="s">
        <v>46399</v>
      </c>
      <c r="I6725" t="s">
        <v>46400</v>
      </c>
      <c r="J6725" t="s">
        <v>46401</v>
      </c>
      <c r="K6725">
        <v>54</v>
      </c>
      <c r="L6725" t="s">
        <v>46402</v>
      </c>
      <c r="N6725" t="s">
        <v>31</v>
      </c>
      <c r="O6725" t="s">
        <v>117</v>
      </c>
      <c r="Q6725" t="s">
        <v>119</v>
      </c>
      <c r="R6725" t="s">
        <v>120</v>
      </c>
      <c r="S6725" t="s">
        <v>46260</v>
      </c>
      <c r="W6725" t="s">
        <v>43328</v>
      </c>
      <c r="X6725" t="s">
        <v>38</v>
      </c>
    </row>
    <row r="6726" spans="1:24" x14ac:dyDescent="0.3">
      <c r="A6726">
        <v>976649</v>
      </c>
      <c r="B6726">
        <v>7324</v>
      </c>
      <c r="C6726" t="s">
        <v>46403</v>
      </c>
      <c r="D6726" t="s">
        <v>46404</v>
      </c>
      <c r="E6726" t="s">
        <v>195</v>
      </c>
      <c r="F6726" t="s">
        <v>920</v>
      </c>
      <c r="G6726" t="s">
        <v>43</v>
      </c>
      <c r="H6726" t="s">
        <v>46405</v>
      </c>
      <c r="I6726" t="s">
        <v>46405</v>
      </c>
      <c r="J6726" t="s">
        <v>46406</v>
      </c>
      <c r="K6726">
        <v>0</v>
      </c>
      <c r="M6726" t="s">
        <v>46407</v>
      </c>
      <c r="N6726" t="s">
        <v>31</v>
      </c>
      <c r="O6726" t="s">
        <v>3200</v>
      </c>
      <c r="Q6726" t="s">
        <v>119</v>
      </c>
      <c r="R6726" t="s">
        <v>120</v>
      </c>
      <c r="S6726" t="s">
        <v>46408</v>
      </c>
      <c r="T6726" t="s">
        <v>14091</v>
      </c>
      <c r="W6726" t="s">
        <v>46409</v>
      </c>
    </row>
    <row r="6727" spans="1:24" x14ac:dyDescent="0.3">
      <c r="A6727">
        <v>976650</v>
      </c>
      <c r="B6727" t="s">
        <v>46410</v>
      </c>
      <c r="C6727" t="s">
        <v>46411</v>
      </c>
      <c r="D6727" t="s">
        <v>46412</v>
      </c>
      <c r="E6727" t="s">
        <v>46413</v>
      </c>
      <c r="F6727" t="s">
        <v>1009</v>
      </c>
      <c r="G6727" t="s">
        <v>27</v>
      </c>
      <c r="H6727" t="s">
        <v>46414</v>
      </c>
      <c r="I6727" t="s">
        <v>46415</v>
      </c>
      <c r="J6727" t="s">
        <v>46416</v>
      </c>
      <c r="K6727">
        <v>49</v>
      </c>
      <c r="L6727" t="s">
        <v>46417</v>
      </c>
      <c r="N6727" t="s">
        <v>31</v>
      </c>
      <c r="O6727" t="s">
        <v>117</v>
      </c>
      <c r="Q6727" t="s">
        <v>33</v>
      </c>
      <c r="R6727" t="s">
        <v>34</v>
      </c>
      <c r="S6727" t="s">
        <v>46418</v>
      </c>
      <c r="W6727" t="s">
        <v>46419</v>
      </c>
      <c r="X6727" t="s">
        <v>38</v>
      </c>
    </row>
    <row r="6728" spans="1:24" x14ac:dyDescent="0.3">
      <c r="A6728">
        <v>976651</v>
      </c>
      <c r="B6728" t="s">
        <v>3450</v>
      </c>
      <c r="C6728" t="s">
        <v>3451</v>
      </c>
      <c r="D6728" t="s">
        <v>3452</v>
      </c>
      <c r="F6728" t="s">
        <v>818</v>
      </c>
      <c r="G6728" t="s">
        <v>43</v>
      </c>
      <c r="H6728" t="s">
        <v>46188</v>
      </c>
      <c r="I6728" t="s">
        <v>46420</v>
      </c>
      <c r="J6728" t="s">
        <v>46421</v>
      </c>
      <c r="K6728">
        <v>46</v>
      </c>
      <c r="L6728" t="s">
        <v>46422</v>
      </c>
      <c r="N6728" t="s">
        <v>68</v>
      </c>
      <c r="O6728" t="s">
        <v>117</v>
      </c>
      <c r="P6728" t="s">
        <v>147</v>
      </c>
      <c r="Q6728" t="s">
        <v>33</v>
      </c>
      <c r="R6728" t="s">
        <v>34</v>
      </c>
      <c r="S6728" t="s">
        <v>3456</v>
      </c>
      <c r="T6728" t="s">
        <v>390</v>
      </c>
      <c r="W6728" t="s">
        <v>46423</v>
      </c>
      <c r="X6728" t="s">
        <v>38</v>
      </c>
    </row>
    <row r="6729" spans="1:24" x14ac:dyDescent="0.3">
      <c r="A6729">
        <v>976653</v>
      </c>
      <c r="B6729" t="s">
        <v>46424</v>
      </c>
      <c r="C6729" t="s">
        <v>46425</v>
      </c>
      <c r="D6729" t="s">
        <v>46426</v>
      </c>
      <c r="F6729" t="s">
        <v>209</v>
      </c>
      <c r="G6729" t="s">
        <v>27</v>
      </c>
      <c r="H6729" t="s">
        <v>46427</v>
      </c>
      <c r="I6729" t="s">
        <v>46428</v>
      </c>
      <c r="J6729" t="s">
        <v>46429</v>
      </c>
      <c r="K6729">
        <v>43</v>
      </c>
      <c r="L6729" t="s">
        <v>46430</v>
      </c>
      <c r="N6729" t="s">
        <v>68</v>
      </c>
      <c r="O6729" t="s">
        <v>117</v>
      </c>
      <c r="P6729" t="s">
        <v>782</v>
      </c>
      <c r="Q6729" t="s">
        <v>33</v>
      </c>
      <c r="R6729" t="s">
        <v>34</v>
      </c>
      <c r="S6729" t="s">
        <v>46431</v>
      </c>
      <c r="W6729" t="s">
        <v>46432</v>
      </c>
      <c r="X6729" t="s">
        <v>38</v>
      </c>
    </row>
    <row r="6730" spans="1:24" x14ac:dyDescent="0.3">
      <c r="A6730">
        <v>976655</v>
      </c>
      <c r="B6730">
        <v>326583</v>
      </c>
      <c r="C6730" t="s">
        <v>46433</v>
      </c>
      <c r="D6730" t="s">
        <v>46434</v>
      </c>
      <c r="F6730" t="s">
        <v>26</v>
      </c>
      <c r="G6730" t="s">
        <v>43</v>
      </c>
      <c r="H6730" t="s">
        <v>46435</v>
      </c>
      <c r="I6730" t="s">
        <v>46436</v>
      </c>
      <c r="J6730" t="s">
        <v>46437</v>
      </c>
      <c r="K6730">
        <v>58</v>
      </c>
      <c r="L6730" t="s">
        <v>46438</v>
      </c>
      <c r="N6730" t="s">
        <v>31</v>
      </c>
      <c r="O6730" t="s">
        <v>117</v>
      </c>
      <c r="R6730" t="s">
        <v>903</v>
      </c>
      <c r="S6730" t="s">
        <v>46439</v>
      </c>
      <c r="T6730" t="s">
        <v>308</v>
      </c>
      <c r="W6730" t="s">
        <v>46440</v>
      </c>
      <c r="X6730" t="s">
        <v>38</v>
      </c>
    </row>
    <row r="6731" spans="1:24" x14ac:dyDescent="0.3">
      <c r="A6731">
        <v>976657</v>
      </c>
      <c r="B6731">
        <v>79210</v>
      </c>
      <c r="C6731" t="s">
        <v>46441</v>
      </c>
      <c r="D6731" t="s">
        <v>46442</v>
      </c>
      <c r="F6731" t="s">
        <v>630</v>
      </c>
      <c r="G6731" t="s">
        <v>27</v>
      </c>
      <c r="H6731" t="s">
        <v>46443</v>
      </c>
      <c r="I6731" t="s">
        <v>46444</v>
      </c>
      <c r="J6731" t="s">
        <v>46445</v>
      </c>
      <c r="K6731">
        <v>44</v>
      </c>
      <c r="L6731" t="s">
        <v>46446</v>
      </c>
      <c r="N6731" t="s">
        <v>31</v>
      </c>
      <c r="O6731" t="s">
        <v>117</v>
      </c>
      <c r="Q6731" t="s">
        <v>33</v>
      </c>
      <c r="R6731" t="s">
        <v>34</v>
      </c>
      <c r="S6731" t="s">
        <v>46447</v>
      </c>
      <c r="W6731" t="s">
        <v>46448</v>
      </c>
      <c r="X6731" t="s">
        <v>38</v>
      </c>
    </row>
    <row r="6732" spans="1:24" x14ac:dyDescent="0.3">
      <c r="A6732">
        <v>976658</v>
      </c>
      <c r="B6732" t="s">
        <v>46449</v>
      </c>
      <c r="C6732" t="s">
        <v>46450</v>
      </c>
      <c r="D6732" t="s">
        <v>46451</v>
      </c>
      <c r="F6732" t="s">
        <v>650</v>
      </c>
      <c r="G6732" t="s">
        <v>43</v>
      </c>
      <c r="H6732" t="s">
        <v>46452</v>
      </c>
      <c r="I6732" t="s">
        <v>46453</v>
      </c>
      <c r="J6732" t="s">
        <v>46454</v>
      </c>
      <c r="K6732">
        <v>41</v>
      </c>
      <c r="N6732" t="s">
        <v>31</v>
      </c>
      <c r="O6732" t="s">
        <v>32</v>
      </c>
      <c r="Q6732" t="s">
        <v>33</v>
      </c>
      <c r="R6732" t="s">
        <v>34</v>
      </c>
      <c r="S6732" t="s">
        <v>46455</v>
      </c>
      <c r="T6732" t="s">
        <v>5309</v>
      </c>
      <c r="W6732" t="s">
        <v>20235</v>
      </c>
      <c r="X6732" t="s">
        <v>38</v>
      </c>
    </row>
    <row r="6733" spans="1:24" x14ac:dyDescent="0.3">
      <c r="A6733">
        <v>976660</v>
      </c>
      <c r="B6733" t="s">
        <v>46456</v>
      </c>
      <c r="C6733" t="s">
        <v>46457</v>
      </c>
      <c r="D6733" t="s">
        <v>46458</v>
      </c>
      <c r="E6733" t="s">
        <v>1788</v>
      </c>
      <c r="F6733" t="s">
        <v>292</v>
      </c>
      <c r="G6733" t="s">
        <v>27</v>
      </c>
      <c r="H6733" t="s">
        <v>46459</v>
      </c>
      <c r="I6733" t="s">
        <v>46460</v>
      </c>
      <c r="J6733" t="s">
        <v>46461</v>
      </c>
      <c r="K6733">
        <v>17</v>
      </c>
      <c r="L6733" t="s">
        <v>8117</v>
      </c>
      <c r="N6733" t="s">
        <v>68</v>
      </c>
      <c r="O6733" t="s">
        <v>6822</v>
      </c>
      <c r="P6733" t="s">
        <v>171</v>
      </c>
      <c r="Q6733" t="s">
        <v>33</v>
      </c>
      <c r="R6733" t="s">
        <v>34</v>
      </c>
      <c r="S6733" t="s">
        <v>46462</v>
      </c>
      <c r="W6733" t="s">
        <v>46463</v>
      </c>
      <c r="X6733" t="s">
        <v>60</v>
      </c>
    </row>
    <row r="6734" spans="1:24" x14ac:dyDescent="0.3">
      <c r="A6734">
        <v>976663</v>
      </c>
      <c r="B6734" t="s">
        <v>46464</v>
      </c>
      <c r="C6734" t="s">
        <v>46465</v>
      </c>
      <c r="D6734" t="s">
        <v>46466</v>
      </c>
      <c r="E6734" t="s">
        <v>2632</v>
      </c>
      <c r="F6734" t="s">
        <v>153</v>
      </c>
      <c r="G6734" t="s">
        <v>27</v>
      </c>
      <c r="H6734" t="s">
        <v>46467</v>
      </c>
      <c r="I6734" t="s">
        <v>46468</v>
      </c>
      <c r="J6734" t="s">
        <v>46469</v>
      </c>
      <c r="K6734">
        <v>19</v>
      </c>
      <c r="L6734" t="s">
        <v>46470</v>
      </c>
      <c r="N6734" t="s">
        <v>68</v>
      </c>
      <c r="O6734" t="s">
        <v>117</v>
      </c>
      <c r="P6734" t="s">
        <v>5648</v>
      </c>
      <c r="Q6734" t="s">
        <v>33</v>
      </c>
      <c r="R6734" t="s">
        <v>34</v>
      </c>
      <c r="S6734" t="s">
        <v>46471</v>
      </c>
      <c r="T6734" t="s">
        <v>46472</v>
      </c>
      <c r="W6734" t="s">
        <v>24265</v>
      </c>
      <c r="X6734" t="s">
        <v>38</v>
      </c>
    </row>
    <row r="6735" spans="1:24" x14ac:dyDescent="0.3">
      <c r="A6735">
        <v>976664</v>
      </c>
      <c r="B6735" t="s">
        <v>46473</v>
      </c>
      <c r="C6735" t="s">
        <v>46474</v>
      </c>
      <c r="D6735" t="s">
        <v>46475</v>
      </c>
      <c r="F6735" t="s">
        <v>42</v>
      </c>
      <c r="G6735" t="s">
        <v>27</v>
      </c>
      <c r="H6735" t="s">
        <v>46436</v>
      </c>
      <c r="I6735" t="s">
        <v>46476</v>
      </c>
      <c r="J6735" t="s">
        <v>46477</v>
      </c>
      <c r="K6735">
        <v>20</v>
      </c>
      <c r="L6735" t="s">
        <v>28796</v>
      </c>
      <c r="N6735" t="s">
        <v>31</v>
      </c>
      <c r="O6735" t="s">
        <v>1411</v>
      </c>
      <c r="Q6735" t="s">
        <v>119</v>
      </c>
      <c r="R6735" t="s">
        <v>120</v>
      </c>
      <c r="S6735" t="s">
        <v>46478</v>
      </c>
      <c r="T6735" t="s">
        <v>11002</v>
      </c>
      <c r="W6735" t="s">
        <v>46479</v>
      </c>
      <c r="X6735" t="s">
        <v>60</v>
      </c>
    </row>
    <row r="6736" spans="1:24" x14ac:dyDescent="0.3">
      <c r="A6736">
        <v>976665</v>
      </c>
      <c r="B6736" t="s">
        <v>46480</v>
      </c>
      <c r="C6736" t="s">
        <v>46481</v>
      </c>
      <c r="D6736" t="s">
        <v>46482</v>
      </c>
      <c r="F6736" t="s">
        <v>1833</v>
      </c>
      <c r="G6736" t="s">
        <v>27</v>
      </c>
      <c r="H6736" t="s">
        <v>46483</v>
      </c>
      <c r="I6736" t="s">
        <v>46484</v>
      </c>
      <c r="J6736" t="s">
        <v>46485</v>
      </c>
      <c r="K6736">
        <v>100</v>
      </c>
      <c r="L6736" t="s">
        <v>2962</v>
      </c>
      <c r="N6736" t="s">
        <v>68</v>
      </c>
      <c r="O6736" t="s">
        <v>117</v>
      </c>
      <c r="P6736" t="s">
        <v>519</v>
      </c>
      <c r="Q6736" t="s">
        <v>33</v>
      </c>
      <c r="R6736" t="s">
        <v>34</v>
      </c>
      <c r="S6736" t="s">
        <v>46486</v>
      </c>
      <c r="T6736" t="s">
        <v>46487</v>
      </c>
      <c r="W6736" t="s">
        <v>46488</v>
      </c>
      <c r="X6736" t="s">
        <v>38</v>
      </c>
    </row>
    <row r="6737" spans="1:24" x14ac:dyDescent="0.3">
      <c r="A6737">
        <v>976666</v>
      </c>
      <c r="B6737">
        <v>29362</v>
      </c>
      <c r="C6737" t="s">
        <v>46489</v>
      </c>
      <c r="D6737" t="s">
        <v>46490</v>
      </c>
      <c r="E6737" t="s">
        <v>195</v>
      </c>
      <c r="F6737" t="s">
        <v>6221</v>
      </c>
      <c r="G6737" t="s">
        <v>43</v>
      </c>
      <c r="H6737" t="s">
        <v>46491</v>
      </c>
      <c r="I6737" t="s">
        <v>46492</v>
      </c>
      <c r="J6737" t="s">
        <v>46493</v>
      </c>
      <c r="K6737">
        <v>97</v>
      </c>
      <c r="L6737" t="s">
        <v>1160</v>
      </c>
      <c r="N6737" t="s">
        <v>68</v>
      </c>
      <c r="O6737" t="s">
        <v>1548</v>
      </c>
      <c r="P6737" t="s">
        <v>190</v>
      </c>
      <c r="Q6737" t="s">
        <v>33</v>
      </c>
      <c r="R6737" t="s">
        <v>34</v>
      </c>
      <c r="S6737" t="s">
        <v>46494</v>
      </c>
      <c r="W6737" t="s">
        <v>46495</v>
      </c>
      <c r="X6737" t="s">
        <v>38</v>
      </c>
    </row>
    <row r="6738" spans="1:24" x14ac:dyDescent="0.3">
      <c r="A6738">
        <v>976669</v>
      </c>
      <c r="B6738">
        <v>39574</v>
      </c>
      <c r="C6738" t="s">
        <v>19904</v>
      </c>
      <c r="D6738" t="s">
        <v>19905</v>
      </c>
      <c r="F6738" t="s">
        <v>463</v>
      </c>
      <c r="G6738" t="s">
        <v>43</v>
      </c>
      <c r="H6738" t="s">
        <v>46496</v>
      </c>
      <c r="J6738" t="s">
        <v>46497</v>
      </c>
      <c r="N6738" t="s">
        <v>31</v>
      </c>
      <c r="R6738" t="s">
        <v>78</v>
      </c>
      <c r="S6738" t="s">
        <v>19908</v>
      </c>
      <c r="W6738" t="s">
        <v>46498</v>
      </c>
      <c r="X6738" t="s">
        <v>38</v>
      </c>
    </row>
    <row r="6739" spans="1:24" x14ac:dyDescent="0.3">
      <c r="A6739">
        <v>976670</v>
      </c>
      <c r="B6739">
        <v>334729</v>
      </c>
      <c r="C6739" t="s">
        <v>46499</v>
      </c>
      <c r="D6739" t="s">
        <v>46500</v>
      </c>
      <c r="F6739" t="s">
        <v>603</v>
      </c>
      <c r="G6739" t="s">
        <v>27</v>
      </c>
      <c r="H6739" t="s">
        <v>46501</v>
      </c>
      <c r="I6739" t="s">
        <v>46502</v>
      </c>
      <c r="J6739" t="s">
        <v>46503</v>
      </c>
      <c r="K6739">
        <v>87</v>
      </c>
      <c r="M6739" t="s">
        <v>46504</v>
      </c>
      <c r="N6739" t="s">
        <v>31</v>
      </c>
      <c r="O6739" t="s">
        <v>19705</v>
      </c>
      <c r="Q6739" t="s">
        <v>33</v>
      </c>
      <c r="R6739" t="s">
        <v>34</v>
      </c>
      <c r="S6739" t="s">
        <v>46505</v>
      </c>
      <c r="W6739" t="s">
        <v>46506</v>
      </c>
      <c r="X6739" t="s">
        <v>38</v>
      </c>
    </row>
    <row r="6740" spans="1:24" x14ac:dyDescent="0.3">
      <c r="A6740">
        <v>976671</v>
      </c>
      <c r="B6740" t="s">
        <v>46507</v>
      </c>
      <c r="C6740" t="s">
        <v>46508</v>
      </c>
      <c r="D6740" t="s">
        <v>46509</v>
      </c>
      <c r="F6740" t="s">
        <v>562</v>
      </c>
      <c r="G6740" t="s">
        <v>27</v>
      </c>
      <c r="H6740" t="s">
        <v>46510</v>
      </c>
      <c r="J6740" t="s">
        <v>46511</v>
      </c>
      <c r="N6740" t="s">
        <v>31</v>
      </c>
      <c r="R6740" t="s">
        <v>78</v>
      </c>
      <c r="S6740" t="s">
        <v>46512</v>
      </c>
      <c r="W6740" t="s">
        <v>46513</v>
      </c>
      <c r="X6740" t="s">
        <v>38</v>
      </c>
    </row>
    <row r="6741" spans="1:24" x14ac:dyDescent="0.3">
      <c r="A6741">
        <v>976672</v>
      </c>
      <c r="B6741">
        <v>298118</v>
      </c>
      <c r="C6741" t="s">
        <v>46514</v>
      </c>
      <c r="D6741" t="s">
        <v>46515</v>
      </c>
      <c r="F6741" t="s">
        <v>356</v>
      </c>
      <c r="G6741" t="s">
        <v>43</v>
      </c>
      <c r="H6741" t="s">
        <v>46516</v>
      </c>
      <c r="J6741" t="s">
        <v>46517</v>
      </c>
      <c r="N6741" t="s">
        <v>31</v>
      </c>
      <c r="R6741" t="s">
        <v>78</v>
      </c>
      <c r="S6741" t="s">
        <v>46518</v>
      </c>
      <c r="T6741" t="s">
        <v>46519</v>
      </c>
      <c r="W6741" t="s">
        <v>46520</v>
      </c>
      <c r="X6741" t="s">
        <v>38</v>
      </c>
    </row>
    <row r="6742" spans="1:24" x14ac:dyDescent="0.3">
      <c r="A6742">
        <v>976673</v>
      </c>
      <c r="B6742" t="s">
        <v>46521</v>
      </c>
      <c r="C6742" t="s">
        <v>46522</v>
      </c>
      <c r="D6742" t="s">
        <v>46523</v>
      </c>
      <c r="E6742" t="s">
        <v>140</v>
      </c>
      <c r="F6742" t="s">
        <v>441</v>
      </c>
      <c r="G6742" t="s">
        <v>27</v>
      </c>
      <c r="H6742" t="s">
        <v>46524</v>
      </c>
      <c r="J6742" t="s">
        <v>46525</v>
      </c>
      <c r="N6742" t="s">
        <v>31</v>
      </c>
      <c r="R6742" t="s">
        <v>78</v>
      </c>
      <c r="S6742" t="s">
        <v>46526</v>
      </c>
      <c r="W6742" t="s">
        <v>2138</v>
      </c>
      <c r="X6742" t="s">
        <v>38</v>
      </c>
    </row>
    <row r="6743" spans="1:24" x14ac:dyDescent="0.3">
      <c r="A6743">
        <v>976676</v>
      </c>
      <c r="B6743">
        <v>325507</v>
      </c>
      <c r="C6743" t="s">
        <v>44348</v>
      </c>
      <c r="D6743" t="s">
        <v>44349</v>
      </c>
      <c r="F6743" t="s">
        <v>63</v>
      </c>
      <c r="G6743" t="s">
        <v>27</v>
      </c>
      <c r="H6743" t="s">
        <v>46527</v>
      </c>
      <c r="I6743" t="s">
        <v>46528</v>
      </c>
      <c r="J6743" t="s">
        <v>46529</v>
      </c>
      <c r="K6743">
        <v>67</v>
      </c>
      <c r="N6743" t="s">
        <v>31</v>
      </c>
      <c r="O6743" t="s">
        <v>32</v>
      </c>
      <c r="Q6743" t="s">
        <v>33</v>
      </c>
      <c r="R6743" t="s">
        <v>34</v>
      </c>
      <c r="S6743" t="s">
        <v>44353</v>
      </c>
      <c r="T6743" t="s">
        <v>530</v>
      </c>
      <c r="W6743" t="s">
        <v>46530</v>
      </c>
      <c r="X6743" t="s">
        <v>38</v>
      </c>
    </row>
    <row r="6744" spans="1:24" x14ac:dyDescent="0.3">
      <c r="A6744">
        <v>976677</v>
      </c>
      <c r="B6744">
        <v>278743</v>
      </c>
      <c r="C6744" t="s">
        <v>46531</v>
      </c>
      <c r="D6744" t="s">
        <v>46532</v>
      </c>
      <c r="E6744" t="s">
        <v>4216</v>
      </c>
      <c r="F6744" t="s">
        <v>514</v>
      </c>
      <c r="G6744" t="s">
        <v>43</v>
      </c>
      <c r="H6744" t="s">
        <v>46533</v>
      </c>
      <c r="I6744" t="s">
        <v>46534</v>
      </c>
      <c r="J6744" t="s">
        <v>46535</v>
      </c>
      <c r="K6744">
        <v>67</v>
      </c>
      <c r="L6744" t="s">
        <v>46536</v>
      </c>
      <c r="N6744" t="s">
        <v>31</v>
      </c>
      <c r="O6744" t="s">
        <v>117</v>
      </c>
      <c r="Q6744" t="s">
        <v>33</v>
      </c>
      <c r="R6744" t="s">
        <v>34</v>
      </c>
      <c r="S6744" t="s">
        <v>46537</v>
      </c>
      <c r="T6744" t="s">
        <v>6824</v>
      </c>
      <c r="W6744" t="s">
        <v>46538</v>
      </c>
      <c r="X6744" t="s">
        <v>38</v>
      </c>
    </row>
    <row r="6745" spans="1:24" x14ac:dyDescent="0.3">
      <c r="A6745">
        <v>976678</v>
      </c>
      <c r="B6745">
        <v>118183</v>
      </c>
      <c r="C6745" t="s">
        <v>46539</v>
      </c>
      <c r="D6745" t="s">
        <v>46540</v>
      </c>
      <c r="F6745" t="s">
        <v>125</v>
      </c>
      <c r="G6745" t="s">
        <v>27</v>
      </c>
      <c r="H6745" t="s">
        <v>46541</v>
      </c>
      <c r="I6745" t="s">
        <v>46542</v>
      </c>
      <c r="J6745" t="s">
        <v>46543</v>
      </c>
      <c r="K6745">
        <v>70</v>
      </c>
      <c r="L6745" t="s">
        <v>1067</v>
      </c>
      <c r="N6745" t="s">
        <v>31</v>
      </c>
      <c r="O6745" t="s">
        <v>6822</v>
      </c>
      <c r="Q6745" t="s">
        <v>33</v>
      </c>
      <c r="R6745" t="s">
        <v>34</v>
      </c>
      <c r="S6745" t="s">
        <v>46544</v>
      </c>
      <c r="W6745" t="s">
        <v>12048</v>
      </c>
      <c r="X6745" t="s">
        <v>38</v>
      </c>
    </row>
    <row r="6746" spans="1:24" x14ac:dyDescent="0.3">
      <c r="A6746">
        <v>976679</v>
      </c>
      <c r="B6746" t="s">
        <v>11043</v>
      </c>
      <c r="C6746" t="s">
        <v>11044</v>
      </c>
      <c r="D6746" t="s">
        <v>11045</v>
      </c>
      <c r="F6746" t="s">
        <v>650</v>
      </c>
      <c r="G6746" t="s">
        <v>43</v>
      </c>
      <c r="H6746" t="s">
        <v>46545</v>
      </c>
      <c r="I6746" t="s">
        <v>46546</v>
      </c>
      <c r="J6746" t="s">
        <v>46547</v>
      </c>
      <c r="K6746">
        <v>68</v>
      </c>
      <c r="L6746" t="s">
        <v>1576</v>
      </c>
      <c r="N6746" t="s">
        <v>31</v>
      </c>
      <c r="O6746" t="s">
        <v>1548</v>
      </c>
      <c r="Q6746" t="s">
        <v>33</v>
      </c>
      <c r="R6746" t="s">
        <v>34</v>
      </c>
      <c r="S6746" t="s">
        <v>11049</v>
      </c>
      <c r="W6746" t="s">
        <v>46548</v>
      </c>
      <c r="X6746" t="s">
        <v>38</v>
      </c>
    </row>
    <row r="6747" spans="1:24" x14ac:dyDescent="0.3">
      <c r="A6747">
        <v>976680</v>
      </c>
      <c r="B6747" t="s">
        <v>46549</v>
      </c>
      <c r="C6747" t="s">
        <v>46550</v>
      </c>
      <c r="D6747" t="s">
        <v>46551</v>
      </c>
      <c r="F6747" t="s">
        <v>507</v>
      </c>
      <c r="G6747" t="s">
        <v>27</v>
      </c>
      <c r="H6747" t="s">
        <v>46552</v>
      </c>
      <c r="I6747" t="s">
        <v>46553</v>
      </c>
      <c r="J6747" t="s">
        <v>46554</v>
      </c>
      <c r="K6747">
        <v>43</v>
      </c>
      <c r="L6747" t="s">
        <v>46555</v>
      </c>
      <c r="N6747" t="s">
        <v>31</v>
      </c>
      <c r="O6747" t="s">
        <v>1548</v>
      </c>
      <c r="Q6747" t="s">
        <v>33</v>
      </c>
      <c r="R6747" t="s">
        <v>34</v>
      </c>
      <c r="S6747" t="s">
        <v>46556</v>
      </c>
      <c r="W6747" t="s">
        <v>43802</v>
      </c>
      <c r="X6747" t="s">
        <v>38</v>
      </c>
    </row>
    <row r="6748" spans="1:24" x14ac:dyDescent="0.3">
      <c r="A6748">
        <v>976684</v>
      </c>
      <c r="B6748" t="s">
        <v>46557</v>
      </c>
      <c r="C6748" t="s">
        <v>46558</v>
      </c>
      <c r="D6748" t="s">
        <v>46559</v>
      </c>
      <c r="E6748" t="s">
        <v>140</v>
      </c>
      <c r="F6748" t="s">
        <v>2244</v>
      </c>
      <c r="G6748" t="s">
        <v>27</v>
      </c>
      <c r="H6748" t="s">
        <v>46560</v>
      </c>
      <c r="I6748" t="s">
        <v>46561</v>
      </c>
      <c r="J6748" t="s">
        <v>46562</v>
      </c>
      <c r="K6748">
        <v>25</v>
      </c>
      <c r="N6748" t="s">
        <v>31</v>
      </c>
      <c r="O6748" t="s">
        <v>32</v>
      </c>
      <c r="Q6748" t="s">
        <v>33</v>
      </c>
      <c r="R6748" t="s">
        <v>34</v>
      </c>
      <c r="S6748" t="s">
        <v>46563</v>
      </c>
      <c r="T6748" t="s">
        <v>46564</v>
      </c>
      <c r="W6748" t="s">
        <v>46565</v>
      </c>
      <c r="X6748" t="s">
        <v>60</v>
      </c>
    </row>
    <row r="6749" spans="1:24" x14ac:dyDescent="0.3">
      <c r="A6749">
        <v>976685</v>
      </c>
      <c r="B6749">
        <v>55351</v>
      </c>
      <c r="C6749" t="s">
        <v>46566</v>
      </c>
      <c r="D6749" t="s">
        <v>46567</v>
      </c>
      <c r="E6749" t="s">
        <v>101</v>
      </c>
      <c r="F6749" t="s">
        <v>1833</v>
      </c>
      <c r="G6749" t="s">
        <v>27</v>
      </c>
      <c r="H6749" t="s">
        <v>46568</v>
      </c>
      <c r="I6749" t="s">
        <v>46569</v>
      </c>
      <c r="J6749" t="s">
        <v>46570</v>
      </c>
      <c r="K6749">
        <v>9</v>
      </c>
      <c r="L6749" t="s">
        <v>4785</v>
      </c>
      <c r="N6749" t="s">
        <v>31</v>
      </c>
      <c r="O6749" t="s">
        <v>1548</v>
      </c>
      <c r="Q6749" t="s">
        <v>33</v>
      </c>
      <c r="R6749" t="s">
        <v>34</v>
      </c>
      <c r="S6749" t="s">
        <v>46571</v>
      </c>
      <c r="W6749" t="s">
        <v>46572</v>
      </c>
      <c r="X6749" t="s">
        <v>60</v>
      </c>
    </row>
    <row r="6750" spans="1:24" x14ac:dyDescent="0.3">
      <c r="A6750">
        <v>976686</v>
      </c>
      <c r="B6750" t="s">
        <v>45052</v>
      </c>
      <c r="C6750" t="s">
        <v>45053</v>
      </c>
      <c r="D6750" t="s">
        <v>45054</v>
      </c>
      <c r="F6750" t="s">
        <v>281</v>
      </c>
      <c r="G6750" t="s">
        <v>27</v>
      </c>
      <c r="H6750" t="s">
        <v>46573</v>
      </c>
      <c r="I6750" t="s">
        <v>46574</v>
      </c>
      <c r="J6750" t="s">
        <v>46575</v>
      </c>
      <c r="K6750">
        <v>98</v>
      </c>
      <c r="N6750" t="s">
        <v>31</v>
      </c>
      <c r="O6750" t="s">
        <v>47</v>
      </c>
      <c r="Q6750" t="s">
        <v>33</v>
      </c>
      <c r="R6750" t="s">
        <v>34</v>
      </c>
      <c r="S6750" t="s">
        <v>45058</v>
      </c>
      <c r="T6750" t="s">
        <v>896</v>
      </c>
      <c r="W6750" t="s">
        <v>46576</v>
      </c>
      <c r="X6750" t="s">
        <v>38</v>
      </c>
    </row>
    <row r="6751" spans="1:24" x14ac:dyDescent="0.3">
      <c r="A6751">
        <v>976687</v>
      </c>
      <c r="B6751" t="s">
        <v>46577</v>
      </c>
      <c r="C6751" t="s">
        <v>46578</v>
      </c>
      <c r="D6751" t="s">
        <v>46579</v>
      </c>
      <c r="F6751" t="s">
        <v>63</v>
      </c>
      <c r="G6751" t="s">
        <v>43</v>
      </c>
      <c r="H6751" t="s">
        <v>46580</v>
      </c>
      <c r="J6751" t="s">
        <v>46581</v>
      </c>
      <c r="N6751" t="s">
        <v>31</v>
      </c>
      <c r="R6751" t="s">
        <v>78</v>
      </c>
      <c r="S6751" t="s">
        <v>46582</v>
      </c>
      <c r="W6751" t="s">
        <v>46583</v>
      </c>
      <c r="X6751" t="s">
        <v>38</v>
      </c>
    </row>
    <row r="6752" spans="1:24" x14ac:dyDescent="0.3">
      <c r="A6752">
        <v>976689</v>
      </c>
      <c r="B6752" t="s">
        <v>40977</v>
      </c>
      <c r="C6752" t="s">
        <v>40978</v>
      </c>
      <c r="D6752" t="s">
        <v>40979</v>
      </c>
      <c r="F6752" t="s">
        <v>1156</v>
      </c>
      <c r="G6752" t="s">
        <v>43</v>
      </c>
      <c r="H6752" t="s">
        <v>46584</v>
      </c>
      <c r="I6752" t="s">
        <v>46585</v>
      </c>
      <c r="J6752" t="s">
        <v>46586</v>
      </c>
      <c r="K6752">
        <v>89</v>
      </c>
      <c r="L6752" t="s">
        <v>46587</v>
      </c>
      <c r="N6752" t="s">
        <v>31</v>
      </c>
      <c r="O6752" t="s">
        <v>1548</v>
      </c>
      <c r="R6752" t="s">
        <v>903</v>
      </c>
      <c r="S6752" t="s">
        <v>40984</v>
      </c>
      <c r="W6752" t="s">
        <v>46588</v>
      </c>
      <c r="X6752" t="s">
        <v>38</v>
      </c>
    </row>
    <row r="6753" spans="1:24" x14ac:dyDescent="0.3">
      <c r="A6753">
        <v>976690</v>
      </c>
      <c r="B6753" t="s">
        <v>46521</v>
      </c>
      <c r="C6753" t="s">
        <v>46522</v>
      </c>
      <c r="D6753" t="s">
        <v>46523</v>
      </c>
      <c r="E6753" t="s">
        <v>140</v>
      </c>
      <c r="F6753" t="s">
        <v>441</v>
      </c>
      <c r="G6753" t="s">
        <v>27</v>
      </c>
      <c r="H6753" t="s">
        <v>46589</v>
      </c>
      <c r="I6753" t="s">
        <v>46590</v>
      </c>
      <c r="J6753" t="s">
        <v>46591</v>
      </c>
      <c r="K6753">
        <v>91</v>
      </c>
      <c r="N6753" t="s">
        <v>31</v>
      </c>
      <c r="O6753" t="s">
        <v>47</v>
      </c>
      <c r="Q6753" t="s">
        <v>33</v>
      </c>
      <c r="R6753" t="s">
        <v>34</v>
      </c>
      <c r="S6753" t="s">
        <v>46526</v>
      </c>
      <c r="W6753" t="s">
        <v>1520</v>
      </c>
      <c r="X6753" t="s">
        <v>38</v>
      </c>
    </row>
    <row r="6754" spans="1:24" x14ac:dyDescent="0.3">
      <c r="A6754">
        <v>976691</v>
      </c>
      <c r="B6754">
        <v>286136</v>
      </c>
      <c r="C6754" t="s">
        <v>45484</v>
      </c>
      <c r="D6754" t="s">
        <v>45485</v>
      </c>
      <c r="E6754" t="s">
        <v>195</v>
      </c>
      <c r="F6754" t="s">
        <v>630</v>
      </c>
      <c r="G6754" t="s">
        <v>27</v>
      </c>
      <c r="H6754" t="s">
        <v>46592</v>
      </c>
      <c r="I6754" t="s">
        <v>46592</v>
      </c>
      <c r="J6754" t="s">
        <v>46593</v>
      </c>
      <c r="K6754">
        <v>0</v>
      </c>
      <c r="N6754" t="s">
        <v>31</v>
      </c>
      <c r="Q6754" t="s">
        <v>33</v>
      </c>
      <c r="R6754" t="s">
        <v>34</v>
      </c>
      <c r="S6754" t="e">
        <f>- Neuquén - Oeste</f>
        <v>#NAME?</v>
      </c>
      <c r="T6754" t="s">
        <v>4455</v>
      </c>
      <c r="W6754" t="s">
        <v>1510</v>
      </c>
    </row>
    <row r="6755" spans="1:24" x14ac:dyDescent="0.3">
      <c r="A6755">
        <v>976692</v>
      </c>
      <c r="B6755">
        <v>180471</v>
      </c>
      <c r="C6755" t="s">
        <v>43201</v>
      </c>
      <c r="D6755" t="s">
        <v>43202</v>
      </c>
      <c r="F6755" t="s">
        <v>209</v>
      </c>
      <c r="G6755" t="s">
        <v>43</v>
      </c>
      <c r="H6755" t="s">
        <v>46594</v>
      </c>
      <c r="I6755" t="s">
        <v>46595</v>
      </c>
      <c r="J6755" t="s">
        <v>46596</v>
      </c>
      <c r="K6755">
        <v>86</v>
      </c>
      <c r="L6755" t="s">
        <v>46597</v>
      </c>
      <c r="N6755" t="s">
        <v>31</v>
      </c>
      <c r="O6755" t="s">
        <v>1411</v>
      </c>
      <c r="Q6755" t="s">
        <v>119</v>
      </c>
      <c r="R6755" t="s">
        <v>120</v>
      </c>
      <c r="S6755" t="s">
        <v>43205</v>
      </c>
      <c r="T6755" t="s">
        <v>43206</v>
      </c>
      <c r="W6755" t="s">
        <v>46598</v>
      </c>
      <c r="X6755" t="s">
        <v>38</v>
      </c>
    </row>
    <row r="6756" spans="1:24" x14ac:dyDescent="0.3">
      <c r="A6756">
        <v>976693</v>
      </c>
      <c r="B6756">
        <v>276036</v>
      </c>
      <c r="C6756" t="s">
        <v>25983</v>
      </c>
      <c r="D6756" t="s">
        <v>25984</v>
      </c>
      <c r="F6756" t="s">
        <v>356</v>
      </c>
      <c r="G6756" t="s">
        <v>43</v>
      </c>
      <c r="H6756" t="s">
        <v>46599</v>
      </c>
      <c r="I6756" t="s">
        <v>46600</v>
      </c>
      <c r="J6756" t="s">
        <v>46601</v>
      </c>
      <c r="K6756">
        <v>85</v>
      </c>
      <c r="L6756" t="s">
        <v>46602</v>
      </c>
      <c r="N6756" t="s">
        <v>31</v>
      </c>
      <c r="O6756" t="s">
        <v>6822</v>
      </c>
      <c r="Q6756" t="s">
        <v>119</v>
      </c>
      <c r="R6756" t="s">
        <v>120</v>
      </c>
      <c r="S6756" t="s">
        <v>25988</v>
      </c>
      <c r="T6756" t="s">
        <v>530</v>
      </c>
      <c r="W6756" t="s">
        <v>46603</v>
      </c>
      <c r="X6756" t="s">
        <v>38</v>
      </c>
    </row>
    <row r="6757" spans="1:24" x14ac:dyDescent="0.3">
      <c r="A6757">
        <v>976694</v>
      </c>
      <c r="B6757" t="s">
        <v>46604</v>
      </c>
      <c r="C6757" t="s">
        <v>46605</v>
      </c>
      <c r="D6757" t="s">
        <v>46606</v>
      </c>
      <c r="F6757" t="s">
        <v>165</v>
      </c>
      <c r="G6757" t="s">
        <v>27</v>
      </c>
      <c r="H6757" t="s">
        <v>46607</v>
      </c>
      <c r="I6757" t="s">
        <v>46608</v>
      </c>
      <c r="J6757" t="s">
        <v>46609</v>
      </c>
      <c r="K6757">
        <v>84</v>
      </c>
      <c r="L6757" t="s">
        <v>46610</v>
      </c>
      <c r="N6757" t="s">
        <v>31</v>
      </c>
      <c r="O6757" t="s">
        <v>47</v>
      </c>
      <c r="Q6757" t="s">
        <v>33</v>
      </c>
      <c r="R6757" t="s">
        <v>34</v>
      </c>
      <c r="S6757" t="s">
        <v>46611</v>
      </c>
      <c r="W6757" t="s">
        <v>46612</v>
      </c>
      <c r="X6757" t="s">
        <v>38</v>
      </c>
    </row>
    <row r="6758" spans="1:24" x14ac:dyDescent="0.3">
      <c r="A6758">
        <v>976695</v>
      </c>
      <c r="B6758">
        <v>311400</v>
      </c>
      <c r="C6758" t="s">
        <v>46613</v>
      </c>
      <c r="D6758" t="s">
        <v>46614</v>
      </c>
      <c r="F6758" t="s">
        <v>26</v>
      </c>
      <c r="G6758" t="s">
        <v>27</v>
      </c>
      <c r="H6758" t="s">
        <v>46615</v>
      </c>
      <c r="I6758" t="s">
        <v>46616</v>
      </c>
      <c r="J6758" t="s">
        <v>46617</v>
      </c>
      <c r="K6758">
        <v>68</v>
      </c>
      <c r="N6758" t="s">
        <v>31</v>
      </c>
      <c r="O6758" t="s">
        <v>47</v>
      </c>
      <c r="R6758" t="s">
        <v>903</v>
      </c>
      <c r="S6758" t="s">
        <v>46618</v>
      </c>
      <c r="W6758" t="s">
        <v>46619</v>
      </c>
      <c r="X6758" t="s">
        <v>38</v>
      </c>
    </row>
    <row r="6759" spans="1:24" x14ac:dyDescent="0.3">
      <c r="A6759">
        <v>976696</v>
      </c>
      <c r="B6759">
        <v>95884221</v>
      </c>
      <c r="C6759" t="s">
        <v>46620</v>
      </c>
      <c r="D6759" t="s">
        <v>46621</v>
      </c>
      <c r="F6759" t="s">
        <v>1864</v>
      </c>
      <c r="G6759" t="s">
        <v>27</v>
      </c>
      <c r="H6759" t="s">
        <v>46622</v>
      </c>
      <c r="I6759" t="s">
        <v>46623</v>
      </c>
      <c r="J6759" t="s">
        <v>46624</v>
      </c>
      <c r="K6759">
        <v>69</v>
      </c>
      <c r="L6759" t="s">
        <v>46625</v>
      </c>
      <c r="N6759" t="s">
        <v>31</v>
      </c>
      <c r="O6759" t="s">
        <v>1411</v>
      </c>
      <c r="Q6759" t="s">
        <v>33</v>
      </c>
      <c r="R6759" t="s">
        <v>34</v>
      </c>
      <c r="S6759" t="s">
        <v>46626</v>
      </c>
      <c r="W6759" t="s">
        <v>46627</v>
      </c>
      <c r="X6759" t="s">
        <v>38</v>
      </c>
    </row>
    <row r="6760" spans="1:24" x14ac:dyDescent="0.3">
      <c r="A6760">
        <v>976698</v>
      </c>
      <c r="B6760">
        <v>250371</v>
      </c>
      <c r="C6760" t="s">
        <v>35675</v>
      </c>
      <c r="D6760" t="s">
        <v>35676</v>
      </c>
      <c r="E6760" t="s">
        <v>101</v>
      </c>
      <c r="F6760" t="s">
        <v>219</v>
      </c>
      <c r="G6760" t="s">
        <v>27</v>
      </c>
      <c r="H6760" t="s">
        <v>46628</v>
      </c>
      <c r="I6760" t="s">
        <v>46629</v>
      </c>
      <c r="J6760" t="s">
        <v>46630</v>
      </c>
      <c r="K6760">
        <v>19</v>
      </c>
      <c r="N6760" t="s">
        <v>31</v>
      </c>
      <c r="O6760" t="s">
        <v>332</v>
      </c>
      <c r="Q6760" t="s">
        <v>33</v>
      </c>
      <c r="R6760" t="s">
        <v>34</v>
      </c>
      <c r="S6760" t="s">
        <v>35680</v>
      </c>
      <c r="W6760" t="s">
        <v>46631</v>
      </c>
      <c r="X6760" t="s">
        <v>60</v>
      </c>
    </row>
    <row r="6761" spans="1:24" x14ac:dyDescent="0.3">
      <c r="A6761">
        <v>976701</v>
      </c>
      <c r="B6761" t="s">
        <v>46632</v>
      </c>
      <c r="C6761" t="s">
        <v>46633</v>
      </c>
      <c r="D6761" t="s">
        <v>46634</v>
      </c>
      <c r="E6761" t="s">
        <v>3529</v>
      </c>
      <c r="F6761" t="s">
        <v>738</v>
      </c>
      <c r="G6761" t="s">
        <v>27</v>
      </c>
      <c r="H6761" t="s">
        <v>46635</v>
      </c>
      <c r="I6761" t="s">
        <v>46636</v>
      </c>
      <c r="J6761" t="s">
        <v>46637</v>
      </c>
      <c r="K6761">
        <v>44</v>
      </c>
      <c r="L6761" t="s">
        <v>46638</v>
      </c>
      <c r="N6761" t="s">
        <v>31</v>
      </c>
      <c r="O6761" t="s">
        <v>1411</v>
      </c>
      <c r="Q6761" t="s">
        <v>33</v>
      </c>
      <c r="R6761" t="s">
        <v>34</v>
      </c>
      <c r="S6761" t="s">
        <v>46639</v>
      </c>
      <c r="T6761" t="s">
        <v>10057</v>
      </c>
      <c r="W6761" t="s">
        <v>46640</v>
      </c>
      <c r="X6761" t="s">
        <v>38</v>
      </c>
    </row>
    <row r="6762" spans="1:24" x14ac:dyDescent="0.3">
      <c r="A6762">
        <v>976702</v>
      </c>
      <c r="B6762">
        <v>295582</v>
      </c>
      <c r="C6762" t="s">
        <v>40993</v>
      </c>
      <c r="D6762" t="s">
        <v>40994</v>
      </c>
      <c r="E6762" t="s">
        <v>185</v>
      </c>
      <c r="F6762" t="s">
        <v>970</v>
      </c>
      <c r="G6762" t="s">
        <v>43</v>
      </c>
      <c r="H6762" t="s">
        <v>46641</v>
      </c>
      <c r="J6762" t="s">
        <v>46642</v>
      </c>
      <c r="N6762" t="s">
        <v>31</v>
      </c>
      <c r="R6762" t="s">
        <v>78</v>
      </c>
      <c r="S6762" t="s">
        <v>40998</v>
      </c>
      <c r="T6762" t="s">
        <v>40999</v>
      </c>
      <c r="W6762" t="s">
        <v>46643</v>
      </c>
      <c r="X6762" t="s">
        <v>38</v>
      </c>
    </row>
    <row r="6763" spans="1:24" x14ac:dyDescent="0.3">
      <c r="A6763">
        <v>976703</v>
      </c>
      <c r="B6763" t="s">
        <v>45052</v>
      </c>
      <c r="C6763" t="s">
        <v>45053</v>
      </c>
      <c r="D6763" t="s">
        <v>45054</v>
      </c>
      <c r="F6763" t="s">
        <v>281</v>
      </c>
      <c r="G6763" t="s">
        <v>27</v>
      </c>
      <c r="H6763" t="s">
        <v>46644</v>
      </c>
      <c r="I6763" t="s">
        <v>46644</v>
      </c>
      <c r="J6763" t="s">
        <v>46645</v>
      </c>
      <c r="K6763">
        <v>0</v>
      </c>
      <c r="N6763" t="s">
        <v>31</v>
      </c>
      <c r="Q6763" t="s">
        <v>33</v>
      </c>
      <c r="R6763" t="s">
        <v>34</v>
      </c>
      <c r="S6763" t="s">
        <v>45058</v>
      </c>
      <c r="T6763" t="s">
        <v>896</v>
      </c>
      <c r="W6763" t="s">
        <v>1510</v>
      </c>
    </row>
    <row r="6764" spans="1:24" x14ac:dyDescent="0.3">
      <c r="A6764">
        <v>976705</v>
      </c>
      <c r="B6764">
        <v>152828</v>
      </c>
      <c r="C6764" t="s">
        <v>46646</v>
      </c>
      <c r="D6764" t="s">
        <v>46647</v>
      </c>
      <c r="F6764" t="s">
        <v>584</v>
      </c>
      <c r="G6764" t="s">
        <v>43</v>
      </c>
      <c r="H6764" t="s">
        <v>46648</v>
      </c>
      <c r="I6764" t="s">
        <v>46649</v>
      </c>
      <c r="J6764" t="s">
        <v>46650</v>
      </c>
      <c r="K6764">
        <v>25</v>
      </c>
      <c r="L6764" t="s">
        <v>46651</v>
      </c>
      <c r="N6764" t="s">
        <v>31</v>
      </c>
      <c r="O6764" t="s">
        <v>6822</v>
      </c>
      <c r="Q6764" t="s">
        <v>33</v>
      </c>
      <c r="R6764" t="s">
        <v>34</v>
      </c>
      <c r="S6764" t="s">
        <v>46652</v>
      </c>
      <c r="W6764" t="s">
        <v>46653</v>
      </c>
      <c r="X6764" t="s">
        <v>38</v>
      </c>
    </row>
    <row r="6765" spans="1:24" x14ac:dyDescent="0.3">
      <c r="A6765">
        <v>976708</v>
      </c>
      <c r="B6765" t="s">
        <v>46654</v>
      </c>
      <c r="C6765" t="s">
        <v>46655</v>
      </c>
      <c r="D6765" t="s">
        <v>46656</v>
      </c>
      <c r="F6765" t="s">
        <v>53</v>
      </c>
      <c r="G6765" t="s">
        <v>27</v>
      </c>
      <c r="H6765" t="s">
        <v>46657</v>
      </c>
      <c r="I6765" t="s">
        <v>46658</v>
      </c>
      <c r="J6765" t="s">
        <v>46659</v>
      </c>
      <c r="K6765">
        <v>78</v>
      </c>
      <c r="L6765" t="s">
        <v>1160</v>
      </c>
      <c r="N6765" t="s">
        <v>31</v>
      </c>
      <c r="O6765" t="s">
        <v>1548</v>
      </c>
      <c r="Q6765" t="s">
        <v>33</v>
      </c>
      <c r="R6765" t="s">
        <v>34</v>
      </c>
      <c r="S6765" t="s">
        <v>46660</v>
      </c>
      <c r="W6765" t="s">
        <v>11337</v>
      </c>
      <c r="X6765" t="s">
        <v>38</v>
      </c>
    </row>
    <row r="6766" spans="1:24" x14ac:dyDescent="0.3">
      <c r="A6766">
        <v>976709</v>
      </c>
      <c r="B6766">
        <v>298071</v>
      </c>
      <c r="C6766" t="s">
        <v>46661</v>
      </c>
      <c r="D6766" t="s">
        <v>46662</v>
      </c>
      <c r="E6766" t="s">
        <v>2001</v>
      </c>
      <c r="F6766" t="s">
        <v>141</v>
      </c>
      <c r="G6766" t="s">
        <v>27</v>
      </c>
      <c r="H6766" t="s">
        <v>46663</v>
      </c>
      <c r="I6766" t="s">
        <v>46664</v>
      </c>
      <c r="J6766" t="s">
        <v>46665</v>
      </c>
      <c r="K6766">
        <v>72</v>
      </c>
      <c r="L6766" t="s">
        <v>27018</v>
      </c>
      <c r="N6766" t="s">
        <v>31</v>
      </c>
      <c r="O6766" t="s">
        <v>6822</v>
      </c>
      <c r="Q6766" t="s">
        <v>33</v>
      </c>
      <c r="R6766" t="s">
        <v>34</v>
      </c>
      <c r="S6766" t="s">
        <v>46666</v>
      </c>
      <c r="W6766" t="s">
        <v>46667</v>
      </c>
      <c r="X6766" t="s">
        <v>38</v>
      </c>
    </row>
    <row r="6767" spans="1:24" x14ac:dyDescent="0.3">
      <c r="A6767">
        <v>976710</v>
      </c>
      <c r="B6767">
        <v>202221</v>
      </c>
      <c r="C6767" t="s">
        <v>46668</v>
      </c>
      <c r="D6767" t="s">
        <v>46669</v>
      </c>
      <c r="F6767" t="s">
        <v>63</v>
      </c>
      <c r="G6767" t="s">
        <v>43</v>
      </c>
      <c r="H6767" t="s">
        <v>46670</v>
      </c>
      <c r="I6767" t="s">
        <v>46671</v>
      </c>
      <c r="J6767" t="s">
        <v>46672</v>
      </c>
      <c r="K6767">
        <v>54</v>
      </c>
      <c r="L6767" t="s">
        <v>6123</v>
      </c>
      <c r="N6767" t="s">
        <v>31</v>
      </c>
      <c r="O6767" t="s">
        <v>1411</v>
      </c>
      <c r="Q6767" t="s">
        <v>33</v>
      </c>
      <c r="R6767" t="s">
        <v>34</v>
      </c>
      <c r="S6767" t="s">
        <v>46673</v>
      </c>
      <c r="W6767" t="s">
        <v>46674</v>
      </c>
      <c r="X6767" t="s">
        <v>38</v>
      </c>
    </row>
    <row r="6768" spans="1:24" x14ac:dyDescent="0.3">
      <c r="A6768">
        <v>976711</v>
      </c>
      <c r="B6768" t="s">
        <v>46675</v>
      </c>
      <c r="C6768" t="s">
        <v>46676</v>
      </c>
      <c r="D6768" t="s">
        <v>46677</v>
      </c>
      <c r="E6768" t="s">
        <v>1788</v>
      </c>
      <c r="F6768" t="s">
        <v>92</v>
      </c>
      <c r="G6768" t="s">
        <v>43</v>
      </c>
      <c r="H6768" t="s">
        <v>46678</v>
      </c>
      <c r="I6768" t="s">
        <v>46679</v>
      </c>
      <c r="J6768" t="s">
        <v>46680</v>
      </c>
      <c r="K6768">
        <v>52</v>
      </c>
      <c r="L6768" t="s">
        <v>46681</v>
      </c>
      <c r="N6768" t="s">
        <v>31</v>
      </c>
      <c r="O6768" t="s">
        <v>1411</v>
      </c>
      <c r="Q6768" t="s">
        <v>33</v>
      </c>
      <c r="R6768" t="s">
        <v>34</v>
      </c>
      <c r="S6768" t="s">
        <v>46682</v>
      </c>
      <c r="W6768" t="s">
        <v>46683</v>
      </c>
      <c r="X6768" t="s">
        <v>38</v>
      </c>
    </row>
    <row r="6769" spans="1:24" x14ac:dyDescent="0.3">
      <c r="A6769">
        <v>976712</v>
      </c>
      <c r="B6769">
        <v>160808</v>
      </c>
      <c r="C6769" t="s">
        <v>46684</v>
      </c>
      <c r="D6769" t="s">
        <v>46685</v>
      </c>
      <c r="F6769" t="s">
        <v>281</v>
      </c>
      <c r="G6769" t="s">
        <v>27</v>
      </c>
      <c r="H6769" t="s">
        <v>46686</v>
      </c>
      <c r="I6769" t="s">
        <v>46687</v>
      </c>
      <c r="J6769" t="s">
        <v>46688</v>
      </c>
      <c r="K6769">
        <v>25</v>
      </c>
      <c r="N6769" t="s">
        <v>31</v>
      </c>
      <c r="O6769" t="s">
        <v>332</v>
      </c>
      <c r="Q6769" t="s">
        <v>119</v>
      </c>
      <c r="R6769" t="s">
        <v>120</v>
      </c>
      <c r="S6769" t="s">
        <v>46689</v>
      </c>
      <c r="W6769" t="s">
        <v>46690</v>
      </c>
      <c r="X6769" t="s">
        <v>60</v>
      </c>
    </row>
    <row r="6770" spans="1:24" x14ac:dyDescent="0.3">
      <c r="A6770">
        <v>976713</v>
      </c>
      <c r="B6770">
        <v>231282</v>
      </c>
      <c r="C6770" t="s">
        <v>46691</v>
      </c>
      <c r="D6770" t="s">
        <v>46692</v>
      </c>
      <c r="F6770" t="s">
        <v>1001</v>
      </c>
      <c r="G6770" t="s">
        <v>43</v>
      </c>
      <c r="H6770" t="s">
        <v>46693</v>
      </c>
      <c r="I6770" t="s">
        <v>46694</v>
      </c>
      <c r="J6770" t="s">
        <v>46695</v>
      </c>
      <c r="K6770">
        <v>92</v>
      </c>
      <c r="N6770" t="s">
        <v>31</v>
      </c>
      <c r="O6770" t="s">
        <v>47</v>
      </c>
      <c r="Q6770" t="s">
        <v>33</v>
      </c>
      <c r="R6770" t="s">
        <v>34</v>
      </c>
      <c r="S6770" t="s">
        <v>46696</v>
      </c>
      <c r="T6770" t="s">
        <v>3448</v>
      </c>
      <c r="W6770" t="s">
        <v>46697</v>
      </c>
      <c r="X6770" t="s">
        <v>38</v>
      </c>
    </row>
    <row r="6771" spans="1:24" x14ac:dyDescent="0.3">
      <c r="A6771">
        <v>976714</v>
      </c>
      <c r="B6771" t="s">
        <v>11399</v>
      </c>
      <c r="C6771" t="s">
        <v>11400</v>
      </c>
      <c r="D6771" t="s">
        <v>11401</v>
      </c>
      <c r="F6771" t="s">
        <v>441</v>
      </c>
      <c r="G6771" t="s">
        <v>43</v>
      </c>
      <c r="H6771" t="s">
        <v>46698</v>
      </c>
      <c r="I6771" t="s">
        <v>46699</v>
      </c>
      <c r="J6771" t="s">
        <v>46700</v>
      </c>
      <c r="K6771">
        <v>20</v>
      </c>
      <c r="L6771" t="s">
        <v>18914</v>
      </c>
      <c r="N6771" t="s">
        <v>31</v>
      </c>
      <c r="O6771" t="s">
        <v>1411</v>
      </c>
      <c r="Q6771" t="s">
        <v>33</v>
      </c>
      <c r="R6771" t="s">
        <v>34</v>
      </c>
      <c r="S6771" t="e">
        <f>- Neuquén - Barrio Ciudad Industrial</f>
        <v>#NAME?</v>
      </c>
      <c r="W6771" t="s">
        <v>108</v>
      </c>
      <c r="X6771" t="s">
        <v>60</v>
      </c>
    </row>
    <row r="6772" spans="1:24" x14ac:dyDescent="0.3">
      <c r="A6772">
        <v>976716</v>
      </c>
      <c r="B6772" t="s">
        <v>46701</v>
      </c>
      <c r="C6772" t="s">
        <v>46702</v>
      </c>
      <c r="D6772" t="s">
        <v>46703</v>
      </c>
      <c r="E6772" t="s">
        <v>185</v>
      </c>
      <c r="F6772" t="s">
        <v>92</v>
      </c>
      <c r="G6772" t="s">
        <v>27</v>
      </c>
      <c r="H6772" t="s">
        <v>46704</v>
      </c>
      <c r="I6772" t="s">
        <v>46705</v>
      </c>
      <c r="J6772" t="s">
        <v>46706</v>
      </c>
      <c r="K6772">
        <v>10</v>
      </c>
      <c r="L6772" t="s">
        <v>46707</v>
      </c>
      <c r="N6772" t="s">
        <v>31</v>
      </c>
      <c r="O6772" t="s">
        <v>6822</v>
      </c>
      <c r="Q6772" t="s">
        <v>33</v>
      </c>
      <c r="R6772" t="s">
        <v>34</v>
      </c>
      <c r="S6772" t="s">
        <v>46708</v>
      </c>
      <c r="T6772" t="s">
        <v>46709</v>
      </c>
      <c r="W6772" t="s">
        <v>25178</v>
      </c>
      <c r="X6772" t="s">
        <v>60</v>
      </c>
    </row>
    <row r="6773" spans="1:24" x14ac:dyDescent="0.3">
      <c r="A6773">
        <v>976717</v>
      </c>
      <c r="B6773" t="s">
        <v>46710</v>
      </c>
      <c r="C6773" t="s">
        <v>46711</v>
      </c>
      <c r="D6773" t="s">
        <v>46712</v>
      </c>
      <c r="F6773" t="s">
        <v>947</v>
      </c>
      <c r="G6773" t="s">
        <v>27</v>
      </c>
      <c r="H6773" t="s">
        <v>46713</v>
      </c>
      <c r="I6773" t="s">
        <v>46714</v>
      </c>
      <c r="J6773" t="s">
        <v>46715</v>
      </c>
      <c r="K6773">
        <v>72</v>
      </c>
      <c r="L6773" t="s">
        <v>840</v>
      </c>
      <c r="N6773" t="s">
        <v>31</v>
      </c>
      <c r="O6773" t="s">
        <v>1548</v>
      </c>
      <c r="Q6773" t="s">
        <v>33</v>
      </c>
      <c r="R6773" t="s">
        <v>34</v>
      </c>
      <c r="S6773" t="s">
        <v>46716</v>
      </c>
      <c r="W6773" t="s">
        <v>46717</v>
      </c>
      <c r="X6773" t="s">
        <v>38</v>
      </c>
    </row>
    <row r="6774" spans="1:24" x14ac:dyDescent="0.3">
      <c r="A6774">
        <v>976718</v>
      </c>
      <c r="B6774">
        <v>295308</v>
      </c>
      <c r="C6774" t="s">
        <v>46718</v>
      </c>
      <c r="D6774" t="s">
        <v>46719</v>
      </c>
      <c r="F6774" t="s">
        <v>270</v>
      </c>
      <c r="G6774" t="s">
        <v>27</v>
      </c>
      <c r="H6774" t="s">
        <v>46720</v>
      </c>
      <c r="I6774" t="s">
        <v>46721</v>
      </c>
      <c r="J6774" t="s">
        <v>46722</v>
      </c>
      <c r="K6774">
        <v>57</v>
      </c>
      <c r="L6774" t="s">
        <v>682</v>
      </c>
      <c r="N6774" t="s">
        <v>31</v>
      </c>
      <c r="O6774" t="s">
        <v>1548</v>
      </c>
      <c r="Q6774" t="s">
        <v>33</v>
      </c>
      <c r="R6774" t="s">
        <v>34</v>
      </c>
      <c r="S6774" t="e">
        <f>- Neuquén</f>
        <v>#NAME?</v>
      </c>
      <c r="T6774" t="s">
        <v>1038</v>
      </c>
      <c r="W6774" t="s">
        <v>46723</v>
      </c>
      <c r="X6774" t="s">
        <v>60</v>
      </c>
    </row>
    <row r="6775" spans="1:24" x14ac:dyDescent="0.3">
      <c r="A6775">
        <v>976719</v>
      </c>
      <c r="B6775">
        <v>240198</v>
      </c>
      <c r="C6775" t="s">
        <v>46724</v>
      </c>
      <c r="D6775" t="s">
        <v>46725</v>
      </c>
      <c r="F6775" t="s">
        <v>970</v>
      </c>
      <c r="G6775" t="s">
        <v>43</v>
      </c>
      <c r="H6775" t="s">
        <v>46726</v>
      </c>
      <c r="I6775" t="s">
        <v>46727</v>
      </c>
      <c r="J6775" t="s">
        <v>46728</v>
      </c>
      <c r="K6775">
        <v>19</v>
      </c>
      <c r="N6775" t="s">
        <v>31</v>
      </c>
      <c r="O6775" t="s">
        <v>47</v>
      </c>
      <c r="Q6775" t="s">
        <v>33</v>
      </c>
      <c r="R6775" t="s">
        <v>34</v>
      </c>
      <c r="S6775" t="s">
        <v>46729</v>
      </c>
      <c r="T6775" t="s">
        <v>5728</v>
      </c>
      <c r="W6775" t="s">
        <v>46730</v>
      </c>
    </row>
    <row r="6776" spans="1:24" x14ac:dyDescent="0.3">
      <c r="A6776">
        <v>976720</v>
      </c>
      <c r="B6776" t="s">
        <v>46731</v>
      </c>
      <c r="C6776" t="s">
        <v>46732</v>
      </c>
      <c r="D6776" t="s">
        <v>46733</v>
      </c>
      <c r="E6776" t="s">
        <v>101</v>
      </c>
      <c r="F6776" t="s">
        <v>1156</v>
      </c>
      <c r="G6776" t="s">
        <v>43</v>
      </c>
      <c r="H6776" t="s">
        <v>46734</v>
      </c>
      <c r="I6776" t="s">
        <v>46735</v>
      </c>
      <c r="J6776" t="s">
        <v>46736</v>
      </c>
      <c r="K6776">
        <v>53</v>
      </c>
      <c r="N6776" t="s">
        <v>31</v>
      </c>
      <c r="O6776" t="s">
        <v>47</v>
      </c>
      <c r="Q6776" t="s">
        <v>33</v>
      </c>
      <c r="R6776" t="s">
        <v>34</v>
      </c>
      <c r="S6776" t="s">
        <v>46737</v>
      </c>
      <c r="W6776" t="s">
        <v>46738</v>
      </c>
      <c r="X6776" t="s">
        <v>60</v>
      </c>
    </row>
    <row r="6777" spans="1:24" x14ac:dyDescent="0.3">
      <c r="A6777">
        <v>976721</v>
      </c>
      <c r="B6777">
        <v>335513</v>
      </c>
      <c r="C6777" t="s">
        <v>46739</v>
      </c>
      <c r="D6777" t="s">
        <v>46740</v>
      </c>
      <c r="F6777" t="s">
        <v>630</v>
      </c>
      <c r="G6777" t="s">
        <v>27</v>
      </c>
      <c r="H6777" t="s">
        <v>46741</v>
      </c>
      <c r="I6777" t="s">
        <v>46742</v>
      </c>
      <c r="J6777" t="s">
        <v>46743</v>
      </c>
      <c r="K6777">
        <v>57</v>
      </c>
      <c r="L6777" t="s">
        <v>4342</v>
      </c>
      <c r="N6777" t="s">
        <v>31</v>
      </c>
      <c r="O6777" t="s">
        <v>1548</v>
      </c>
      <c r="Q6777" t="s">
        <v>33</v>
      </c>
      <c r="R6777" t="s">
        <v>34</v>
      </c>
      <c r="S6777" t="s">
        <v>46744</v>
      </c>
      <c r="W6777" t="s">
        <v>46745</v>
      </c>
      <c r="X6777" t="s">
        <v>60</v>
      </c>
    </row>
    <row r="6778" spans="1:24" x14ac:dyDescent="0.3">
      <c r="A6778">
        <v>976722</v>
      </c>
      <c r="B6778" t="s">
        <v>46746</v>
      </c>
      <c r="C6778" t="s">
        <v>46747</v>
      </c>
      <c r="D6778" t="s">
        <v>46748</v>
      </c>
      <c r="E6778" t="s">
        <v>13855</v>
      </c>
      <c r="F6778" t="s">
        <v>75</v>
      </c>
      <c r="G6778" t="s">
        <v>43</v>
      </c>
      <c r="H6778" t="s">
        <v>46749</v>
      </c>
      <c r="I6778" t="s">
        <v>46750</v>
      </c>
      <c r="J6778" t="s">
        <v>46751</v>
      </c>
      <c r="K6778">
        <v>64</v>
      </c>
      <c r="L6778" t="s">
        <v>4845</v>
      </c>
      <c r="N6778" t="s">
        <v>31</v>
      </c>
      <c r="O6778" t="s">
        <v>1548</v>
      </c>
      <c r="Q6778" t="s">
        <v>33</v>
      </c>
      <c r="R6778" t="s">
        <v>34</v>
      </c>
      <c r="S6778" t="s">
        <v>46752</v>
      </c>
      <c r="T6778" t="s">
        <v>390</v>
      </c>
      <c r="W6778" t="s">
        <v>637</v>
      </c>
      <c r="X6778" t="s">
        <v>38</v>
      </c>
    </row>
    <row r="6779" spans="1:24" x14ac:dyDescent="0.3">
      <c r="A6779">
        <v>976723</v>
      </c>
      <c r="B6779">
        <v>181589</v>
      </c>
      <c r="C6779" t="s">
        <v>46753</v>
      </c>
      <c r="D6779" t="s">
        <v>46754</v>
      </c>
      <c r="E6779" t="s">
        <v>195</v>
      </c>
      <c r="F6779" t="s">
        <v>302</v>
      </c>
      <c r="G6779" t="s">
        <v>43</v>
      </c>
      <c r="H6779" t="s">
        <v>46755</v>
      </c>
      <c r="I6779" t="s">
        <v>46756</v>
      </c>
      <c r="J6779" t="s">
        <v>46757</v>
      </c>
      <c r="K6779">
        <v>72</v>
      </c>
      <c r="L6779" t="s">
        <v>16768</v>
      </c>
      <c r="N6779" t="s">
        <v>31</v>
      </c>
      <c r="O6779" t="s">
        <v>1411</v>
      </c>
      <c r="Q6779" t="s">
        <v>33</v>
      </c>
      <c r="R6779" t="s">
        <v>34</v>
      </c>
      <c r="S6779" t="s">
        <v>4786</v>
      </c>
      <c r="W6779" t="s">
        <v>46758</v>
      </c>
      <c r="X6779" t="s">
        <v>38</v>
      </c>
    </row>
    <row r="6780" spans="1:24" x14ac:dyDescent="0.3">
      <c r="A6780">
        <v>976724</v>
      </c>
      <c r="B6780">
        <v>232709</v>
      </c>
      <c r="C6780" t="s">
        <v>46759</v>
      </c>
      <c r="D6780" t="s">
        <v>46760</v>
      </c>
      <c r="F6780" t="s">
        <v>92</v>
      </c>
      <c r="G6780" t="s">
        <v>43</v>
      </c>
      <c r="H6780" t="s">
        <v>46761</v>
      </c>
      <c r="I6780" t="s">
        <v>46762</v>
      </c>
      <c r="J6780" t="s">
        <v>46763</v>
      </c>
      <c r="K6780">
        <v>62</v>
      </c>
      <c r="L6780" t="s">
        <v>3030</v>
      </c>
      <c r="N6780" t="s">
        <v>31</v>
      </c>
      <c r="O6780" t="s">
        <v>1548</v>
      </c>
      <c r="Q6780" t="s">
        <v>33</v>
      </c>
      <c r="R6780" t="s">
        <v>34</v>
      </c>
      <c r="S6780" t="s">
        <v>46764</v>
      </c>
      <c r="T6780" t="s">
        <v>7360</v>
      </c>
      <c r="W6780" t="s">
        <v>726</v>
      </c>
      <c r="X6780" t="s">
        <v>38</v>
      </c>
    </row>
    <row r="6781" spans="1:24" x14ac:dyDescent="0.3">
      <c r="A6781">
        <v>976725</v>
      </c>
      <c r="B6781" t="s">
        <v>46765</v>
      </c>
      <c r="C6781" t="s">
        <v>46766</v>
      </c>
      <c r="D6781" t="s">
        <v>46767</v>
      </c>
      <c r="F6781" t="s">
        <v>1911</v>
      </c>
      <c r="G6781" t="s">
        <v>27</v>
      </c>
      <c r="H6781" t="s">
        <v>46665</v>
      </c>
      <c r="I6781" t="s">
        <v>46768</v>
      </c>
      <c r="J6781" t="s">
        <v>46769</v>
      </c>
      <c r="K6781">
        <v>39</v>
      </c>
      <c r="L6781" t="s">
        <v>46770</v>
      </c>
      <c r="N6781" t="s">
        <v>31</v>
      </c>
      <c r="O6781" t="s">
        <v>19705</v>
      </c>
      <c r="Q6781" t="s">
        <v>33</v>
      </c>
      <c r="R6781" t="s">
        <v>34</v>
      </c>
      <c r="S6781" t="s">
        <v>46771</v>
      </c>
      <c r="W6781" t="s">
        <v>46772</v>
      </c>
      <c r="X6781" t="s">
        <v>60</v>
      </c>
    </row>
    <row r="6782" spans="1:24" x14ac:dyDescent="0.3">
      <c r="A6782">
        <v>976726</v>
      </c>
      <c r="B6782" t="s">
        <v>46773</v>
      </c>
      <c r="C6782" t="s">
        <v>46774</v>
      </c>
      <c r="D6782" t="s">
        <v>46775</v>
      </c>
      <c r="F6782" t="s">
        <v>562</v>
      </c>
      <c r="G6782" t="s">
        <v>43</v>
      </c>
      <c r="H6782" t="s">
        <v>46776</v>
      </c>
      <c r="J6782" t="s">
        <v>46777</v>
      </c>
      <c r="N6782" t="s">
        <v>31</v>
      </c>
      <c r="R6782" t="s">
        <v>78</v>
      </c>
      <c r="S6782" t="s">
        <v>46778</v>
      </c>
      <c r="W6782" t="s">
        <v>46779</v>
      </c>
      <c r="X6782" t="s">
        <v>38</v>
      </c>
    </row>
    <row r="6783" spans="1:24" x14ac:dyDescent="0.3">
      <c r="A6783">
        <v>976727</v>
      </c>
      <c r="B6783" t="s">
        <v>46780</v>
      </c>
      <c r="C6783" t="s">
        <v>46781</v>
      </c>
      <c r="D6783" t="s">
        <v>46782</v>
      </c>
      <c r="F6783" t="s">
        <v>356</v>
      </c>
      <c r="G6783" t="s">
        <v>43</v>
      </c>
      <c r="H6783" t="s">
        <v>46783</v>
      </c>
      <c r="I6783" t="s">
        <v>46784</v>
      </c>
      <c r="J6783" t="s">
        <v>46785</v>
      </c>
      <c r="K6783">
        <v>116</v>
      </c>
      <c r="L6783" t="s">
        <v>46786</v>
      </c>
      <c r="N6783" t="s">
        <v>31</v>
      </c>
      <c r="O6783" t="s">
        <v>1548</v>
      </c>
      <c r="Q6783" t="s">
        <v>33</v>
      </c>
      <c r="R6783" t="s">
        <v>34</v>
      </c>
      <c r="S6783" t="s">
        <v>46787</v>
      </c>
      <c r="W6783" t="s">
        <v>8326</v>
      </c>
      <c r="X6783" t="s">
        <v>38</v>
      </c>
    </row>
    <row r="6784" spans="1:24" x14ac:dyDescent="0.3">
      <c r="A6784">
        <v>976728</v>
      </c>
      <c r="B6784">
        <v>124651</v>
      </c>
      <c r="C6784" t="s">
        <v>46788</v>
      </c>
      <c r="D6784" t="s">
        <v>46789</v>
      </c>
      <c r="F6784" t="s">
        <v>979</v>
      </c>
      <c r="G6784" t="s">
        <v>27</v>
      </c>
      <c r="H6784" t="s">
        <v>46790</v>
      </c>
      <c r="I6784" t="s">
        <v>46791</v>
      </c>
      <c r="J6784" t="s">
        <v>46792</v>
      </c>
      <c r="K6784">
        <v>91</v>
      </c>
      <c r="N6784" t="s">
        <v>31</v>
      </c>
      <c r="O6784" t="s">
        <v>47</v>
      </c>
      <c r="Q6784" t="s">
        <v>33</v>
      </c>
      <c r="R6784" t="s">
        <v>34</v>
      </c>
      <c r="S6784" t="s">
        <v>46793</v>
      </c>
      <c r="T6784" t="s">
        <v>5371</v>
      </c>
      <c r="W6784" t="s">
        <v>637</v>
      </c>
      <c r="X6784" t="s">
        <v>60</v>
      </c>
    </row>
    <row r="6785" spans="1:24" x14ac:dyDescent="0.3">
      <c r="A6785">
        <v>976729</v>
      </c>
      <c r="B6785" t="s">
        <v>46794</v>
      </c>
      <c r="C6785" t="s">
        <v>46795</v>
      </c>
      <c r="D6785" t="s">
        <v>46796</v>
      </c>
      <c r="E6785" t="s">
        <v>195</v>
      </c>
      <c r="F6785" t="s">
        <v>1324</v>
      </c>
      <c r="G6785" t="s">
        <v>27</v>
      </c>
      <c r="H6785" t="s">
        <v>46797</v>
      </c>
      <c r="I6785" t="s">
        <v>46798</v>
      </c>
      <c r="J6785" t="s">
        <v>46799</v>
      </c>
      <c r="K6785">
        <v>107</v>
      </c>
      <c r="L6785" t="s">
        <v>840</v>
      </c>
      <c r="N6785" t="s">
        <v>31</v>
      </c>
      <c r="O6785" t="s">
        <v>6822</v>
      </c>
      <c r="Q6785" t="s">
        <v>33</v>
      </c>
      <c r="R6785" t="s">
        <v>34</v>
      </c>
      <c r="S6785" t="s">
        <v>46800</v>
      </c>
      <c r="T6785" t="s">
        <v>15265</v>
      </c>
      <c r="W6785" t="s">
        <v>46801</v>
      </c>
      <c r="X6785" t="s">
        <v>38</v>
      </c>
    </row>
    <row r="6786" spans="1:24" x14ac:dyDescent="0.3">
      <c r="A6786">
        <v>976730</v>
      </c>
      <c r="B6786" t="s">
        <v>46802</v>
      </c>
      <c r="C6786" t="s">
        <v>46803</v>
      </c>
      <c r="D6786" t="s">
        <v>46804</v>
      </c>
      <c r="E6786" t="s">
        <v>195</v>
      </c>
      <c r="F6786" t="s">
        <v>1146</v>
      </c>
      <c r="G6786" t="s">
        <v>43</v>
      </c>
      <c r="H6786" t="s">
        <v>46805</v>
      </c>
      <c r="J6786" t="s">
        <v>46806</v>
      </c>
      <c r="N6786" t="s">
        <v>31</v>
      </c>
      <c r="R6786" t="s">
        <v>78</v>
      </c>
      <c r="S6786" t="s">
        <v>46807</v>
      </c>
      <c r="T6786" t="s">
        <v>1569</v>
      </c>
      <c r="W6786" t="s">
        <v>46808</v>
      </c>
      <c r="X6786" t="s">
        <v>38</v>
      </c>
    </row>
    <row r="6787" spans="1:24" x14ac:dyDescent="0.3">
      <c r="A6787">
        <v>976732</v>
      </c>
      <c r="B6787" t="s">
        <v>18649</v>
      </c>
      <c r="C6787" t="s">
        <v>18650</v>
      </c>
      <c r="D6787" t="s">
        <v>18651</v>
      </c>
      <c r="F6787" t="s">
        <v>562</v>
      </c>
      <c r="G6787" t="s">
        <v>27</v>
      </c>
      <c r="H6787" t="s">
        <v>46809</v>
      </c>
      <c r="I6787" t="s">
        <v>46810</v>
      </c>
      <c r="J6787" t="s">
        <v>46811</v>
      </c>
      <c r="K6787">
        <v>93</v>
      </c>
      <c r="L6787" t="s">
        <v>840</v>
      </c>
      <c r="N6787" t="s">
        <v>31</v>
      </c>
      <c r="O6787" t="s">
        <v>47</v>
      </c>
      <c r="Q6787" t="s">
        <v>33</v>
      </c>
      <c r="R6787" t="s">
        <v>34</v>
      </c>
      <c r="S6787" t="s">
        <v>18655</v>
      </c>
      <c r="W6787" t="s">
        <v>46812</v>
      </c>
      <c r="X6787" t="s">
        <v>38</v>
      </c>
    </row>
    <row r="6788" spans="1:24" x14ac:dyDescent="0.3">
      <c r="A6788">
        <v>976733</v>
      </c>
      <c r="B6788" t="s">
        <v>46813</v>
      </c>
      <c r="C6788" t="s">
        <v>46814</v>
      </c>
      <c r="D6788" t="s">
        <v>46815</v>
      </c>
      <c r="E6788" t="s">
        <v>140</v>
      </c>
      <c r="F6788" t="s">
        <v>270</v>
      </c>
      <c r="G6788" t="s">
        <v>27</v>
      </c>
      <c r="H6788" t="s">
        <v>46816</v>
      </c>
      <c r="I6788" t="s">
        <v>46817</v>
      </c>
      <c r="J6788" t="s">
        <v>46818</v>
      </c>
      <c r="K6788">
        <v>98</v>
      </c>
      <c r="N6788" t="s">
        <v>31</v>
      </c>
      <c r="O6788" t="s">
        <v>47</v>
      </c>
      <c r="Q6788" t="s">
        <v>33</v>
      </c>
      <c r="R6788" t="s">
        <v>34</v>
      </c>
      <c r="S6788" t="s">
        <v>46819</v>
      </c>
      <c r="T6788" t="s">
        <v>24768</v>
      </c>
      <c r="W6788" t="s">
        <v>46820</v>
      </c>
      <c r="X6788" t="s">
        <v>38</v>
      </c>
    </row>
    <row r="6789" spans="1:24" x14ac:dyDescent="0.3">
      <c r="A6789">
        <v>976735</v>
      </c>
      <c r="B6789" t="s">
        <v>46821</v>
      </c>
      <c r="C6789" t="s">
        <v>46822</v>
      </c>
      <c r="D6789" t="s">
        <v>46823</v>
      </c>
      <c r="E6789" t="s">
        <v>5626</v>
      </c>
      <c r="F6789" t="s">
        <v>1042</v>
      </c>
      <c r="G6789" t="s">
        <v>43</v>
      </c>
      <c r="H6789" t="s">
        <v>46824</v>
      </c>
      <c r="I6789" t="s">
        <v>46825</v>
      </c>
      <c r="J6789" t="s">
        <v>46826</v>
      </c>
      <c r="K6789">
        <v>84</v>
      </c>
      <c r="L6789" t="s">
        <v>1800</v>
      </c>
      <c r="N6789" t="s">
        <v>31</v>
      </c>
      <c r="O6789" t="s">
        <v>1548</v>
      </c>
      <c r="Q6789" t="s">
        <v>33</v>
      </c>
      <c r="R6789" t="s">
        <v>34</v>
      </c>
      <c r="S6789" t="s">
        <v>46827</v>
      </c>
      <c r="T6789" t="s">
        <v>692</v>
      </c>
      <c r="W6789" t="s">
        <v>46828</v>
      </c>
      <c r="X6789" t="s">
        <v>38</v>
      </c>
    </row>
    <row r="6790" spans="1:24" x14ac:dyDescent="0.3">
      <c r="A6790">
        <v>976736</v>
      </c>
      <c r="B6790" t="s">
        <v>20486</v>
      </c>
      <c r="C6790" t="s">
        <v>20487</v>
      </c>
      <c r="D6790" t="s">
        <v>20488</v>
      </c>
      <c r="F6790" t="s">
        <v>196</v>
      </c>
      <c r="G6790" t="s">
        <v>27</v>
      </c>
      <c r="H6790" t="s">
        <v>46829</v>
      </c>
      <c r="J6790" t="s">
        <v>46830</v>
      </c>
      <c r="N6790" t="s">
        <v>31</v>
      </c>
      <c r="R6790" t="s">
        <v>78</v>
      </c>
      <c r="S6790" t="s">
        <v>20492</v>
      </c>
      <c r="W6790" t="s">
        <v>46831</v>
      </c>
      <c r="X6790" t="s">
        <v>38</v>
      </c>
    </row>
    <row r="6791" spans="1:24" x14ac:dyDescent="0.3">
      <c r="A6791">
        <v>976737</v>
      </c>
      <c r="B6791">
        <v>58413</v>
      </c>
      <c r="C6791" t="s">
        <v>28563</v>
      </c>
      <c r="D6791" t="s">
        <v>28564</v>
      </c>
      <c r="E6791" t="s">
        <v>195</v>
      </c>
      <c r="F6791" t="s">
        <v>1146</v>
      </c>
      <c r="G6791" t="s">
        <v>43</v>
      </c>
      <c r="H6791" t="s">
        <v>46832</v>
      </c>
      <c r="I6791" t="s">
        <v>46833</v>
      </c>
      <c r="J6791" t="s">
        <v>46834</v>
      </c>
      <c r="K6791">
        <v>52</v>
      </c>
      <c r="L6791" t="s">
        <v>46835</v>
      </c>
      <c r="N6791" t="s">
        <v>31</v>
      </c>
      <c r="O6791" t="s">
        <v>1411</v>
      </c>
      <c r="Q6791" t="s">
        <v>33</v>
      </c>
      <c r="R6791" t="s">
        <v>34</v>
      </c>
      <c r="S6791" t="s">
        <v>28569</v>
      </c>
      <c r="T6791" t="s">
        <v>402</v>
      </c>
      <c r="W6791" t="s">
        <v>46836</v>
      </c>
      <c r="X6791" t="s">
        <v>60</v>
      </c>
    </row>
    <row r="6792" spans="1:24" x14ac:dyDescent="0.3">
      <c r="A6792">
        <v>976739</v>
      </c>
      <c r="B6792" t="s">
        <v>46837</v>
      </c>
      <c r="C6792" t="s">
        <v>46838</v>
      </c>
      <c r="D6792" t="s">
        <v>46839</v>
      </c>
      <c r="F6792" t="s">
        <v>847</v>
      </c>
      <c r="G6792" t="s">
        <v>27</v>
      </c>
      <c r="H6792" t="s">
        <v>46840</v>
      </c>
      <c r="J6792" t="s">
        <v>46841</v>
      </c>
      <c r="N6792" t="s">
        <v>31</v>
      </c>
      <c r="R6792" t="s">
        <v>78</v>
      </c>
      <c r="S6792" t="s">
        <v>46842</v>
      </c>
      <c r="T6792" t="s">
        <v>13209</v>
      </c>
      <c r="W6792" t="s">
        <v>46843</v>
      </c>
      <c r="X6792" t="s">
        <v>38</v>
      </c>
    </row>
    <row r="6793" spans="1:24" x14ac:dyDescent="0.3">
      <c r="A6793">
        <v>976741</v>
      </c>
      <c r="B6793">
        <v>242540</v>
      </c>
      <c r="C6793" t="s">
        <v>46844</v>
      </c>
      <c r="D6793" t="s">
        <v>46845</v>
      </c>
      <c r="F6793" t="s">
        <v>26</v>
      </c>
      <c r="G6793" t="s">
        <v>27</v>
      </c>
      <c r="H6793" t="s">
        <v>46846</v>
      </c>
      <c r="I6793" t="s">
        <v>46847</v>
      </c>
      <c r="J6793" t="s">
        <v>46848</v>
      </c>
      <c r="K6793">
        <v>24</v>
      </c>
      <c r="L6793" t="s">
        <v>46849</v>
      </c>
      <c r="N6793" t="s">
        <v>31</v>
      </c>
      <c r="O6793" t="s">
        <v>6677</v>
      </c>
      <c r="Q6793" t="s">
        <v>119</v>
      </c>
      <c r="R6793" t="s">
        <v>120</v>
      </c>
      <c r="S6793" t="s">
        <v>46850</v>
      </c>
      <c r="T6793" t="s">
        <v>3988</v>
      </c>
      <c r="W6793" t="s">
        <v>46851</v>
      </c>
      <c r="X6793" t="s">
        <v>60</v>
      </c>
    </row>
    <row r="6794" spans="1:24" x14ac:dyDescent="0.3">
      <c r="A6794">
        <v>976744</v>
      </c>
      <c r="B6794">
        <v>19673</v>
      </c>
      <c r="C6794" t="s">
        <v>25386</v>
      </c>
      <c r="D6794" t="s">
        <v>25387</v>
      </c>
      <c r="E6794" t="s">
        <v>195</v>
      </c>
      <c r="F6794" t="s">
        <v>1244</v>
      </c>
      <c r="G6794" t="s">
        <v>27</v>
      </c>
      <c r="H6794" t="s">
        <v>46852</v>
      </c>
      <c r="I6794" t="s">
        <v>46853</v>
      </c>
      <c r="J6794" t="s">
        <v>46854</v>
      </c>
      <c r="K6794">
        <v>19</v>
      </c>
      <c r="N6794" t="s">
        <v>31</v>
      </c>
      <c r="O6794" t="s">
        <v>47</v>
      </c>
      <c r="Q6794" t="s">
        <v>33</v>
      </c>
      <c r="R6794" t="s">
        <v>34</v>
      </c>
      <c r="S6794" t="s">
        <v>25391</v>
      </c>
      <c r="T6794" t="s">
        <v>646</v>
      </c>
      <c r="W6794" t="s">
        <v>46855</v>
      </c>
      <c r="X6794" t="s">
        <v>60</v>
      </c>
    </row>
    <row r="6795" spans="1:24" x14ac:dyDescent="0.3">
      <c r="A6795">
        <v>976745</v>
      </c>
      <c r="B6795" t="s">
        <v>20486</v>
      </c>
      <c r="C6795" t="s">
        <v>20487</v>
      </c>
      <c r="D6795" t="s">
        <v>20488</v>
      </c>
      <c r="F6795" t="s">
        <v>196</v>
      </c>
      <c r="G6795" t="s">
        <v>27</v>
      </c>
      <c r="H6795" t="s">
        <v>46856</v>
      </c>
      <c r="I6795" t="s">
        <v>46857</v>
      </c>
      <c r="J6795" t="s">
        <v>46858</v>
      </c>
      <c r="K6795">
        <v>59</v>
      </c>
      <c r="L6795" t="s">
        <v>9997</v>
      </c>
      <c r="N6795" t="s">
        <v>31</v>
      </c>
      <c r="O6795" t="s">
        <v>332</v>
      </c>
      <c r="Q6795" t="s">
        <v>33</v>
      </c>
      <c r="R6795" t="s">
        <v>34</v>
      </c>
      <c r="S6795" t="s">
        <v>20492</v>
      </c>
      <c r="W6795" t="s">
        <v>46859</v>
      </c>
      <c r="X6795" t="s">
        <v>38</v>
      </c>
    </row>
    <row r="6796" spans="1:24" x14ac:dyDescent="0.3">
      <c r="A6796">
        <v>976746</v>
      </c>
      <c r="B6796" t="s">
        <v>46860</v>
      </c>
      <c r="C6796" t="s">
        <v>46861</v>
      </c>
      <c r="D6796" t="s">
        <v>46862</v>
      </c>
      <c r="F6796" t="s">
        <v>320</v>
      </c>
      <c r="G6796" t="s">
        <v>27</v>
      </c>
      <c r="H6796" t="s">
        <v>46863</v>
      </c>
      <c r="I6796" t="s">
        <v>46864</v>
      </c>
      <c r="J6796" t="s">
        <v>46865</v>
      </c>
      <c r="K6796">
        <v>75</v>
      </c>
      <c r="L6796" t="s">
        <v>682</v>
      </c>
      <c r="N6796" t="s">
        <v>31</v>
      </c>
      <c r="O6796" t="s">
        <v>47</v>
      </c>
      <c r="Q6796" t="s">
        <v>33</v>
      </c>
      <c r="R6796" t="s">
        <v>34</v>
      </c>
      <c r="S6796" t="s">
        <v>46866</v>
      </c>
      <c r="W6796" t="s">
        <v>46867</v>
      </c>
      <c r="X6796" t="s">
        <v>38</v>
      </c>
    </row>
    <row r="6797" spans="1:24" x14ac:dyDescent="0.3">
      <c r="A6797">
        <v>976747</v>
      </c>
      <c r="B6797" t="s">
        <v>46868</v>
      </c>
      <c r="C6797" t="s">
        <v>46869</v>
      </c>
      <c r="D6797" t="s">
        <v>46870</v>
      </c>
      <c r="F6797" t="s">
        <v>847</v>
      </c>
      <c r="G6797" t="s">
        <v>43</v>
      </c>
      <c r="H6797" t="s">
        <v>46871</v>
      </c>
      <c r="I6797" t="s">
        <v>46872</v>
      </c>
      <c r="J6797" t="s">
        <v>46873</v>
      </c>
      <c r="K6797">
        <v>39</v>
      </c>
      <c r="L6797" t="s">
        <v>14989</v>
      </c>
      <c r="N6797" t="s">
        <v>31</v>
      </c>
      <c r="O6797" t="s">
        <v>1411</v>
      </c>
      <c r="Q6797" t="s">
        <v>33</v>
      </c>
      <c r="R6797" t="s">
        <v>34</v>
      </c>
      <c r="S6797" t="s">
        <v>46874</v>
      </c>
      <c r="W6797" t="s">
        <v>46875</v>
      </c>
      <c r="X6797" t="s">
        <v>60</v>
      </c>
    </row>
    <row r="6798" spans="1:24" x14ac:dyDescent="0.3">
      <c r="A6798">
        <v>976750</v>
      </c>
      <c r="B6798">
        <v>215671</v>
      </c>
      <c r="C6798" t="s">
        <v>46876</v>
      </c>
      <c r="D6798" t="s">
        <v>46877</v>
      </c>
      <c r="F6798" t="s">
        <v>1001</v>
      </c>
      <c r="G6798" t="s">
        <v>43</v>
      </c>
      <c r="H6798" t="s">
        <v>46878</v>
      </c>
      <c r="I6798" t="s">
        <v>46879</v>
      </c>
      <c r="J6798" t="s">
        <v>46880</v>
      </c>
      <c r="K6798">
        <v>33</v>
      </c>
      <c r="N6798" t="s">
        <v>31</v>
      </c>
      <c r="O6798" t="s">
        <v>1248</v>
      </c>
      <c r="Q6798" t="s">
        <v>119</v>
      </c>
      <c r="R6798" t="s">
        <v>120</v>
      </c>
      <c r="S6798" t="s">
        <v>46881</v>
      </c>
      <c r="W6798" t="s">
        <v>46882</v>
      </c>
      <c r="X6798" t="s">
        <v>60</v>
      </c>
    </row>
    <row r="6799" spans="1:24" x14ac:dyDescent="0.3">
      <c r="A6799">
        <v>976751</v>
      </c>
      <c r="B6799" t="s">
        <v>46883</v>
      </c>
      <c r="C6799" t="s">
        <v>46884</v>
      </c>
      <c r="D6799" t="s">
        <v>46885</v>
      </c>
      <c r="F6799" t="s">
        <v>165</v>
      </c>
      <c r="G6799" t="s">
        <v>43</v>
      </c>
      <c r="H6799" t="s">
        <v>46886</v>
      </c>
      <c r="I6799" t="s">
        <v>46887</v>
      </c>
      <c r="J6799" t="s">
        <v>46888</v>
      </c>
      <c r="K6799">
        <v>63</v>
      </c>
      <c r="L6799" t="s">
        <v>46889</v>
      </c>
      <c r="N6799" t="s">
        <v>31</v>
      </c>
      <c r="O6799" t="s">
        <v>47</v>
      </c>
      <c r="Q6799" t="s">
        <v>33</v>
      </c>
      <c r="R6799" t="s">
        <v>34</v>
      </c>
      <c r="S6799" t="s">
        <v>46890</v>
      </c>
      <c r="W6799" t="s">
        <v>46891</v>
      </c>
      <c r="X6799" t="s">
        <v>38</v>
      </c>
    </row>
    <row r="6800" spans="1:24" x14ac:dyDescent="0.3">
      <c r="A6800">
        <v>976752</v>
      </c>
      <c r="B6800">
        <v>138768</v>
      </c>
      <c r="C6800" t="s">
        <v>13872</v>
      </c>
      <c r="D6800" t="s">
        <v>13873</v>
      </c>
      <c r="F6800" t="s">
        <v>441</v>
      </c>
      <c r="G6800" t="s">
        <v>27</v>
      </c>
      <c r="H6800" t="s">
        <v>46892</v>
      </c>
      <c r="J6800" t="s">
        <v>46893</v>
      </c>
      <c r="N6800" t="s">
        <v>31</v>
      </c>
      <c r="R6800" t="s">
        <v>78</v>
      </c>
      <c r="S6800" t="s">
        <v>13878</v>
      </c>
      <c r="T6800" t="s">
        <v>7228</v>
      </c>
      <c r="W6800" t="s">
        <v>46894</v>
      </c>
      <c r="X6800" t="s">
        <v>38</v>
      </c>
    </row>
    <row r="6801" spans="1:24" x14ac:dyDescent="0.3">
      <c r="A6801">
        <v>976754</v>
      </c>
      <c r="B6801" t="s">
        <v>46895</v>
      </c>
      <c r="C6801" t="s">
        <v>46896</v>
      </c>
      <c r="D6801" t="s">
        <v>46897</v>
      </c>
      <c r="E6801" t="s">
        <v>140</v>
      </c>
      <c r="F6801" t="s">
        <v>63</v>
      </c>
      <c r="G6801" t="s">
        <v>43</v>
      </c>
      <c r="H6801" t="s">
        <v>46898</v>
      </c>
      <c r="I6801" t="s">
        <v>46899</v>
      </c>
      <c r="J6801" t="s">
        <v>46900</v>
      </c>
      <c r="K6801">
        <v>51</v>
      </c>
      <c r="M6801" t="s">
        <v>2321</v>
      </c>
      <c r="N6801" t="s">
        <v>31</v>
      </c>
      <c r="O6801" t="s">
        <v>19705</v>
      </c>
      <c r="Q6801" t="s">
        <v>33</v>
      </c>
      <c r="R6801" t="s">
        <v>34</v>
      </c>
      <c r="S6801" t="s">
        <v>46901</v>
      </c>
      <c r="T6801" t="s">
        <v>1437</v>
      </c>
      <c r="W6801" t="s">
        <v>46902</v>
      </c>
      <c r="X6801" t="s">
        <v>38</v>
      </c>
    </row>
    <row r="6802" spans="1:24" x14ac:dyDescent="0.3">
      <c r="A6802">
        <v>976756</v>
      </c>
      <c r="B6802" t="s">
        <v>46903</v>
      </c>
      <c r="C6802" t="s">
        <v>46904</v>
      </c>
      <c r="D6802" t="s">
        <v>46905</v>
      </c>
      <c r="E6802" t="s">
        <v>140</v>
      </c>
      <c r="F6802" t="s">
        <v>2326</v>
      </c>
      <c r="G6802" t="s">
        <v>27</v>
      </c>
      <c r="H6802" t="s">
        <v>46906</v>
      </c>
      <c r="I6802" t="s">
        <v>46907</v>
      </c>
      <c r="J6802" t="s">
        <v>46908</v>
      </c>
      <c r="K6802">
        <v>45</v>
      </c>
      <c r="L6802" t="s">
        <v>46909</v>
      </c>
      <c r="N6802" t="s">
        <v>31</v>
      </c>
      <c r="O6802" t="s">
        <v>47</v>
      </c>
      <c r="Q6802" t="s">
        <v>33</v>
      </c>
      <c r="R6802" t="s">
        <v>34</v>
      </c>
      <c r="S6802" t="s">
        <v>46910</v>
      </c>
      <c r="T6802" t="s">
        <v>646</v>
      </c>
      <c r="W6802" t="s">
        <v>46911</v>
      </c>
      <c r="X6802" t="s">
        <v>38</v>
      </c>
    </row>
    <row r="6803" spans="1:24" x14ac:dyDescent="0.3">
      <c r="A6803">
        <v>976757</v>
      </c>
      <c r="B6803" t="s">
        <v>46912</v>
      </c>
      <c r="C6803" t="s">
        <v>46913</v>
      </c>
      <c r="D6803" t="s">
        <v>46914</v>
      </c>
      <c r="E6803" t="s">
        <v>2632</v>
      </c>
      <c r="F6803" t="s">
        <v>75</v>
      </c>
      <c r="G6803" t="s">
        <v>43</v>
      </c>
      <c r="H6803" t="s">
        <v>46915</v>
      </c>
      <c r="I6803" t="s">
        <v>46916</v>
      </c>
      <c r="J6803" t="s">
        <v>46917</v>
      </c>
      <c r="K6803">
        <v>33</v>
      </c>
      <c r="L6803" t="s">
        <v>4461</v>
      </c>
      <c r="N6803" t="s">
        <v>31</v>
      </c>
      <c r="O6803" t="s">
        <v>1411</v>
      </c>
      <c r="Q6803" t="s">
        <v>33</v>
      </c>
      <c r="R6803" t="s">
        <v>34</v>
      </c>
      <c r="S6803" t="s">
        <v>46918</v>
      </c>
      <c r="T6803" t="s">
        <v>46919</v>
      </c>
      <c r="W6803" t="s">
        <v>9198</v>
      </c>
      <c r="X6803" t="s">
        <v>38</v>
      </c>
    </row>
    <row r="6804" spans="1:24" x14ac:dyDescent="0.3">
      <c r="A6804">
        <v>976758</v>
      </c>
      <c r="B6804" t="s">
        <v>46920</v>
      </c>
      <c r="C6804" t="s">
        <v>46921</v>
      </c>
      <c r="D6804" t="s">
        <v>46922</v>
      </c>
      <c r="F6804" t="s">
        <v>485</v>
      </c>
      <c r="G6804" t="s">
        <v>27</v>
      </c>
      <c r="H6804" t="s">
        <v>46923</v>
      </c>
      <c r="I6804" t="s">
        <v>46924</v>
      </c>
      <c r="J6804" t="s">
        <v>46925</v>
      </c>
      <c r="K6804">
        <v>27</v>
      </c>
      <c r="M6804" t="s">
        <v>3560</v>
      </c>
      <c r="N6804" t="s">
        <v>31</v>
      </c>
      <c r="O6804" t="s">
        <v>19705</v>
      </c>
      <c r="Q6804" t="s">
        <v>33</v>
      </c>
      <c r="R6804" t="s">
        <v>34</v>
      </c>
      <c r="S6804" t="s">
        <v>46926</v>
      </c>
      <c r="T6804" t="s">
        <v>38501</v>
      </c>
      <c r="W6804" t="s">
        <v>46927</v>
      </c>
      <c r="X6804" t="s">
        <v>38</v>
      </c>
    </row>
    <row r="6805" spans="1:24" x14ac:dyDescent="0.3">
      <c r="A6805">
        <v>976760</v>
      </c>
      <c r="B6805">
        <v>302137</v>
      </c>
      <c r="C6805" t="s">
        <v>19949</v>
      </c>
      <c r="D6805" t="s">
        <v>19950</v>
      </c>
      <c r="E6805" t="s">
        <v>195</v>
      </c>
      <c r="F6805" t="s">
        <v>979</v>
      </c>
      <c r="G6805" t="s">
        <v>43</v>
      </c>
      <c r="H6805" t="s">
        <v>46928</v>
      </c>
      <c r="I6805" t="s">
        <v>46929</v>
      </c>
      <c r="J6805" t="s">
        <v>46930</v>
      </c>
      <c r="K6805">
        <v>66</v>
      </c>
      <c r="L6805" t="s">
        <v>46931</v>
      </c>
      <c r="N6805" t="s">
        <v>31</v>
      </c>
      <c r="O6805" t="s">
        <v>1411</v>
      </c>
      <c r="Q6805" t="s">
        <v>33</v>
      </c>
      <c r="R6805" t="s">
        <v>34</v>
      </c>
      <c r="S6805" t="s">
        <v>19955</v>
      </c>
      <c r="T6805" t="s">
        <v>7111</v>
      </c>
      <c r="W6805" t="s">
        <v>46932</v>
      </c>
      <c r="X6805" t="s">
        <v>38</v>
      </c>
    </row>
    <row r="6806" spans="1:24" x14ac:dyDescent="0.3">
      <c r="A6806">
        <v>976764</v>
      </c>
      <c r="B6806" t="s">
        <v>46933</v>
      </c>
      <c r="C6806" t="s">
        <v>46934</v>
      </c>
      <c r="D6806" t="s">
        <v>46935</v>
      </c>
      <c r="F6806" t="s">
        <v>738</v>
      </c>
      <c r="G6806" t="s">
        <v>27</v>
      </c>
      <c r="H6806" t="s">
        <v>46936</v>
      </c>
      <c r="I6806" t="s">
        <v>46937</v>
      </c>
      <c r="J6806" t="s">
        <v>46938</v>
      </c>
      <c r="K6806">
        <v>53</v>
      </c>
      <c r="L6806" t="s">
        <v>489</v>
      </c>
      <c r="N6806" t="s">
        <v>31</v>
      </c>
      <c r="O6806" t="s">
        <v>47</v>
      </c>
      <c r="Q6806" t="s">
        <v>33</v>
      </c>
      <c r="R6806" t="s">
        <v>34</v>
      </c>
      <c r="S6806" t="s">
        <v>46939</v>
      </c>
      <c r="W6806" t="s">
        <v>46940</v>
      </c>
      <c r="X6806" t="s">
        <v>38</v>
      </c>
    </row>
    <row r="6807" spans="1:24" x14ac:dyDescent="0.3">
      <c r="A6807">
        <v>976765</v>
      </c>
      <c r="B6807" t="s">
        <v>46941</v>
      </c>
      <c r="C6807" t="s">
        <v>46942</v>
      </c>
      <c r="D6807" t="s">
        <v>46943</v>
      </c>
      <c r="F6807" t="s">
        <v>356</v>
      </c>
      <c r="G6807" t="s">
        <v>43</v>
      </c>
      <c r="H6807" t="s">
        <v>46944</v>
      </c>
      <c r="I6807" t="s">
        <v>46945</v>
      </c>
      <c r="J6807" t="s">
        <v>46946</v>
      </c>
      <c r="K6807">
        <v>52</v>
      </c>
      <c r="M6807" t="s">
        <v>5748</v>
      </c>
      <c r="N6807" t="s">
        <v>31</v>
      </c>
      <c r="O6807" t="s">
        <v>19705</v>
      </c>
      <c r="Q6807" t="s">
        <v>33</v>
      </c>
      <c r="R6807" t="s">
        <v>34</v>
      </c>
      <c r="S6807" t="s">
        <v>46947</v>
      </c>
      <c r="W6807" t="s">
        <v>35156</v>
      </c>
      <c r="X6807" t="s">
        <v>38</v>
      </c>
    </row>
    <row r="6808" spans="1:24" x14ac:dyDescent="0.3">
      <c r="A6808">
        <v>976766</v>
      </c>
      <c r="B6808">
        <v>253894</v>
      </c>
      <c r="C6808" t="s">
        <v>46948</v>
      </c>
      <c r="D6808" t="s">
        <v>46949</v>
      </c>
      <c r="F6808" t="s">
        <v>26</v>
      </c>
      <c r="G6808" t="s">
        <v>43</v>
      </c>
      <c r="H6808" t="s">
        <v>46950</v>
      </c>
      <c r="I6808" t="s">
        <v>46951</v>
      </c>
      <c r="J6808" t="s">
        <v>46952</v>
      </c>
      <c r="K6808">
        <v>37</v>
      </c>
      <c r="L6808" t="s">
        <v>46953</v>
      </c>
      <c r="N6808" t="s">
        <v>31</v>
      </c>
      <c r="O6808" t="s">
        <v>47</v>
      </c>
      <c r="Q6808" t="s">
        <v>33</v>
      </c>
      <c r="R6808" t="s">
        <v>34</v>
      </c>
      <c r="S6808" t="s">
        <v>46954</v>
      </c>
      <c r="W6808" t="s">
        <v>46955</v>
      </c>
      <c r="X6808" t="s">
        <v>60</v>
      </c>
    </row>
    <row r="6809" spans="1:24" x14ac:dyDescent="0.3">
      <c r="A6809">
        <v>976767</v>
      </c>
      <c r="B6809" t="s">
        <v>20573</v>
      </c>
      <c r="C6809" t="s">
        <v>20574</v>
      </c>
      <c r="D6809" t="s">
        <v>20575</v>
      </c>
      <c r="F6809" t="s">
        <v>738</v>
      </c>
      <c r="G6809" t="s">
        <v>27</v>
      </c>
      <c r="H6809" t="s">
        <v>46956</v>
      </c>
      <c r="I6809" t="s">
        <v>46957</v>
      </c>
      <c r="J6809" t="s">
        <v>46958</v>
      </c>
      <c r="K6809">
        <v>38</v>
      </c>
      <c r="L6809" t="s">
        <v>33485</v>
      </c>
      <c r="N6809" t="s">
        <v>31</v>
      </c>
      <c r="O6809" t="s">
        <v>19705</v>
      </c>
      <c r="Q6809" t="s">
        <v>33</v>
      </c>
      <c r="R6809" t="s">
        <v>34</v>
      </c>
      <c r="S6809" t="s">
        <v>20579</v>
      </c>
      <c r="T6809" t="s">
        <v>540</v>
      </c>
      <c r="W6809" t="s">
        <v>46959</v>
      </c>
      <c r="X6809" t="s">
        <v>60</v>
      </c>
    </row>
    <row r="6810" spans="1:24" x14ac:dyDescent="0.3">
      <c r="A6810">
        <v>976768</v>
      </c>
      <c r="B6810" t="s">
        <v>46960</v>
      </c>
      <c r="C6810" t="s">
        <v>46961</v>
      </c>
      <c r="D6810" t="s">
        <v>46962</v>
      </c>
      <c r="F6810" t="s">
        <v>75</v>
      </c>
      <c r="G6810" t="s">
        <v>27</v>
      </c>
      <c r="H6810" t="s">
        <v>46963</v>
      </c>
      <c r="I6810" t="s">
        <v>46964</v>
      </c>
      <c r="J6810" t="s">
        <v>46965</v>
      </c>
      <c r="K6810">
        <v>30</v>
      </c>
      <c r="N6810" t="s">
        <v>31</v>
      </c>
      <c r="O6810" t="s">
        <v>47</v>
      </c>
      <c r="Q6810" t="s">
        <v>33</v>
      </c>
      <c r="R6810" t="s">
        <v>34</v>
      </c>
      <c r="S6810" t="e">
        <f>- Provincia: CHACO</f>
        <v>#NAME?</v>
      </c>
      <c r="W6810" t="s">
        <v>46966</v>
      </c>
      <c r="X6810" t="s">
        <v>60</v>
      </c>
    </row>
    <row r="6811" spans="1:24" x14ac:dyDescent="0.3">
      <c r="A6811">
        <v>976771</v>
      </c>
      <c r="B6811" t="s">
        <v>24235</v>
      </c>
      <c r="C6811" t="s">
        <v>24236</v>
      </c>
      <c r="D6811" t="s">
        <v>24237</v>
      </c>
      <c r="F6811" t="s">
        <v>668</v>
      </c>
      <c r="G6811" t="s">
        <v>27</v>
      </c>
      <c r="H6811" t="s">
        <v>46967</v>
      </c>
      <c r="I6811" t="s">
        <v>46968</v>
      </c>
      <c r="J6811" t="s">
        <v>46969</v>
      </c>
      <c r="K6811">
        <v>37</v>
      </c>
      <c r="M6811" t="s">
        <v>518</v>
      </c>
      <c r="N6811" t="s">
        <v>31</v>
      </c>
      <c r="O6811" t="s">
        <v>19705</v>
      </c>
      <c r="Q6811" t="s">
        <v>33</v>
      </c>
      <c r="R6811" t="s">
        <v>34</v>
      </c>
      <c r="S6811" t="s">
        <v>19484</v>
      </c>
      <c r="W6811" t="s">
        <v>46970</v>
      </c>
      <c r="X6811" t="s">
        <v>38</v>
      </c>
    </row>
    <row r="6812" spans="1:24" x14ac:dyDescent="0.3">
      <c r="A6812">
        <v>976772</v>
      </c>
      <c r="B6812">
        <v>233871</v>
      </c>
      <c r="C6812" t="s">
        <v>42958</v>
      </c>
      <c r="D6812" t="s">
        <v>42959</v>
      </c>
      <c r="F6812" t="s">
        <v>320</v>
      </c>
      <c r="G6812" t="s">
        <v>43</v>
      </c>
      <c r="H6812" t="s">
        <v>46971</v>
      </c>
      <c r="I6812" t="s">
        <v>46972</v>
      </c>
      <c r="J6812" t="s">
        <v>46973</v>
      </c>
      <c r="K6812">
        <v>33</v>
      </c>
      <c r="M6812" t="s">
        <v>840</v>
      </c>
      <c r="N6812" t="s">
        <v>31</v>
      </c>
      <c r="O6812" t="s">
        <v>19705</v>
      </c>
      <c r="Q6812" t="s">
        <v>33</v>
      </c>
      <c r="R6812" t="s">
        <v>34</v>
      </c>
      <c r="S6812" t="s">
        <v>42963</v>
      </c>
      <c r="T6812" t="s">
        <v>756</v>
      </c>
      <c r="W6812" t="s">
        <v>46974</v>
      </c>
      <c r="X6812" t="s">
        <v>38</v>
      </c>
    </row>
    <row r="6813" spans="1:24" x14ac:dyDescent="0.3">
      <c r="A6813">
        <v>976773</v>
      </c>
      <c r="B6813">
        <v>327239</v>
      </c>
      <c r="C6813" t="s">
        <v>46975</v>
      </c>
      <c r="D6813" t="s">
        <v>46976</v>
      </c>
      <c r="F6813" t="s">
        <v>84</v>
      </c>
      <c r="G6813" t="s">
        <v>27</v>
      </c>
      <c r="H6813" t="s">
        <v>46977</v>
      </c>
      <c r="I6813" t="s">
        <v>46978</v>
      </c>
      <c r="J6813" t="s">
        <v>46979</v>
      </c>
      <c r="K6813">
        <v>116</v>
      </c>
      <c r="L6813" t="s">
        <v>418</v>
      </c>
      <c r="N6813" t="s">
        <v>31</v>
      </c>
      <c r="O6813" t="s">
        <v>47</v>
      </c>
      <c r="Q6813" t="s">
        <v>33</v>
      </c>
      <c r="R6813" t="s">
        <v>34</v>
      </c>
      <c r="S6813" t="s">
        <v>46980</v>
      </c>
      <c r="T6813" t="s">
        <v>46981</v>
      </c>
      <c r="W6813" t="s">
        <v>46982</v>
      </c>
      <c r="X6813" t="s">
        <v>38</v>
      </c>
    </row>
    <row r="6814" spans="1:24" x14ac:dyDescent="0.3">
      <c r="A6814">
        <v>976774</v>
      </c>
      <c r="B6814">
        <v>245397</v>
      </c>
      <c r="C6814" t="s">
        <v>46983</v>
      </c>
      <c r="D6814" t="s">
        <v>46984</v>
      </c>
      <c r="E6814" t="s">
        <v>140</v>
      </c>
      <c r="F6814" t="s">
        <v>165</v>
      </c>
      <c r="G6814" t="s">
        <v>27</v>
      </c>
      <c r="H6814" t="s">
        <v>46985</v>
      </c>
      <c r="I6814" t="s">
        <v>46986</v>
      </c>
      <c r="J6814" t="s">
        <v>46987</v>
      </c>
      <c r="K6814">
        <v>19</v>
      </c>
      <c r="N6814" t="s">
        <v>31</v>
      </c>
      <c r="O6814" t="s">
        <v>47</v>
      </c>
      <c r="Q6814" t="s">
        <v>33</v>
      </c>
      <c r="R6814" t="s">
        <v>34</v>
      </c>
      <c r="S6814" t="s">
        <v>46988</v>
      </c>
      <c r="T6814" t="s">
        <v>402</v>
      </c>
      <c r="W6814" t="s">
        <v>46989</v>
      </c>
      <c r="X6814" t="s">
        <v>60</v>
      </c>
    </row>
    <row r="6815" spans="1:24" x14ac:dyDescent="0.3">
      <c r="A6815">
        <v>976775</v>
      </c>
      <c r="B6815">
        <v>337028</v>
      </c>
      <c r="C6815" t="s">
        <v>46990</v>
      </c>
      <c r="D6815" t="s">
        <v>46991</v>
      </c>
      <c r="F6815" t="s">
        <v>102</v>
      </c>
      <c r="G6815" t="s">
        <v>27</v>
      </c>
      <c r="H6815" t="s">
        <v>46992</v>
      </c>
      <c r="I6815" t="s">
        <v>46993</v>
      </c>
      <c r="J6815" t="s">
        <v>46994</v>
      </c>
      <c r="K6815">
        <v>115</v>
      </c>
      <c r="L6815" t="s">
        <v>46995</v>
      </c>
      <c r="N6815" t="s">
        <v>31</v>
      </c>
      <c r="O6815" t="s">
        <v>47</v>
      </c>
      <c r="Q6815" t="s">
        <v>33</v>
      </c>
      <c r="R6815" t="s">
        <v>34</v>
      </c>
      <c r="S6815" t="s">
        <v>46996</v>
      </c>
      <c r="W6815" t="s">
        <v>46997</v>
      </c>
      <c r="X6815" t="s">
        <v>38</v>
      </c>
    </row>
    <row r="6816" spans="1:24" x14ac:dyDescent="0.3">
      <c r="A6816">
        <v>976777</v>
      </c>
      <c r="B6816" t="s">
        <v>12507</v>
      </c>
      <c r="C6816" t="s">
        <v>12508</v>
      </c>
      <c r="D6816" t="s">
        <v>12509</v>
      </c>
      <c r="F6816" t="s">
        <v>141</v>
      </c>
      <c r="G6816" t="s">
        <v>27</v>
      </c>
      <c r="H6816" t="s">
        <v>46998</v>
      </c>
      <c r="I6816" t="s">
        <v>46999</v>
      </c>
      <c r="J6816" t="s">
        <v>47000</v>
      </c>
      <c r="K6816">
        <v>86</v>
      </c>
      <c r="N6816" t="s">
        <v>31</v>
      </c>
      <c r="O6816" t="s">
        <v>47</v>
      </c>
      <c r="Q6816" t="s">
        <v>33</v>
      </c>
      <c r="R6816" t="s">
        <v>34</v>
      </c>
      <c r="S6816" t="s">
        <v>12513</v>
      </c>
      <c r="W6816" t="s">
        <v>47001</v>
      </c>
      <c r="X6816" t="s">
        <v>60</v>
      </c>
    </row>
    <row r="6817" spans="1:24" x14ac:dyDescent="0.3">
      <c r="A6817">
        <v>976779</v>
      </c>
      <c r="B6817" t="s">
        <v>11043</v>
      </c>
      <c r="C6817" t="s">
        <v>11044</v>
      </c>
      <c r="D6817" t="s">
        <v>11045</v>
      </c>
      <c r="F6817" t="s">
        <v>650</v>
      </c>
      <c r="G6817" t="s">
        <v>43</v>
      </c>
      <c r="H6817" t="s">
        <v>47002</v>
      </c>
      <c r="I6817" t="s">
        <v>47003</v>
      </c>
      <c r="J6817" t="s">
        <v>47004</v>
      </c>
      <c r="K6817">
        <v>88</v>
      </c>
      <c r="L6817" t="s">
        <v>10234</v>
      </c>
      <c r="N6817" t="s">
        <v>31</v>
      </c>
      <c r="O6817" t="s">
        <v>47</v>
      </c>
      <c r="Q6817" t="s">
        <v>33</v>
      </c>
      <c r="R6817" t="s">
        <v>34</v>
      </c>
      <c r="S6817" t="s">
        <v>11049</v>
      </c>
      <c r="W6817" t="s">
        <v>47005</v>
      </c>
      <c r="X6817" t="s">
        <v>38</v>
      </c>
    </row>
    <row r="6818" spans="1:24" x14ac:dyDescent="0.3">
      <c r="A6818">
        <v>976781</v>
      </c>
      <c r="B6818" t="s">
        <v>47006</v>
      </c>
      <c r="C6818" t="s">
        <v>47007</v>
      </c>
      <c r="D6818" t="s">
        <v>47008</v>
      </c>
      <c r="F6818" t="s">
        <v>292</v>
      </c>
      <c r="G6818" t="s">
        <v>27</v>
      </c>
      <c r="H6818" t="s">
        <v>47009</v>
      </c>
      <c r="I6818" t="s">
        <v>47010</v>
      </c>
      <c r="J6818" t="s">
        <v>47011</v>
      </c>
      <c r="K6818">
        <v>83</v>
      </c>
      <c r="N6818" t="s">
        <v>31</v>
      </c>
      <c r="O6818" t="s">
        <v>47</v>
      </c>
      <c r="Q6818" t="s">
        <v>33</v>
      </c>
      <c r="R6818" t="s">
        <v>34</v>
      </c>
      <c r="S6818" t="s">
        <v>47012</v>
      </c>
      <c r="T6818" t="s">
        <v>4794</v>
      </c>
      <c r="W6818" t="s">
        <v>47013</v>
      </c>
      <c r="X6818" t="s">
        <v>38</v>
      </c>
    </row>
    <row r="6819" spans="1:24" x14ac:dyDescent="0.3">
      <c r="A6819">
        <v>976782</v>
      </c>
      <c r="B6819" t="s">
        <v>3392</v>
      </c>
      <c r="C6819" t="s">
        <v>3393</v>
      </c>
      <c r="D6819" t="s">
        <v>3394</v>
      </c>
      <c r="F6819" t="s">
        <v>1001</v>
      </c>
      <c r="G6819" t="s">
        <v>27</v>
      </c>
      <c r="H6819" t="s">
        <v>47014</v>
      </c>
      <c r="I6819" t="s">
        <v>47015</v>
      </c>
      <c r="J6819" t="s">
        <v>47016</v>
      </c>
      <c r="K6819">
        <v>176</v>
      </c>
      <c r="L6819" t="s">
        <v>3030</v>
      </c>
      <c r="N6819" t="s">
        <v>31</v>
      </c>
      <c r="O6819" t="s">
        <v>47</v>
      </c>
      <c r="Q6819" t="s">
        <v>33</v>
      </c>
      <c r="R6819" t="s">
        <v>34</v>
      </c>
      <c r="S6819" t="s">
        <v>3398</v>
      </c>
      <c r="W6819" t="s">
        <v>47017</v>
      </c>
      <c r="X6819" t="s">
        <v>38</v>
      </c>
    </row>
    <row r="6820" spans="1:24" x14ac:dyDescent="0.3">
      <c r="A6820">
        <v>976785</v>
      </c>
      <c r="B6820" t="s">
        <v>47018</v>
      </c>
      <c r="C6820" t="s">
        <v>47019</v>
      </c>
      <c r="D6820" t="s">
        <v>47020</v>
      </c>
      <c r="F6820" t="s">
        <v>847</v>
      </c>
      <c r="G6820" t="s">
        <v>43</v>
      </c>
      <c r="H6820" t="s">
        <v>47021</v>
      </c>
      <c r="I6820" t="s">
        <v>47021</v>
      </c>
      <c r="J6820" t="s">
        <v>47022</v>
      </c>
      <c r="K6820">
        <v>0</v>
      </c>
      <c r="N6820" t="s">
        <v>31</v>
      </c>
      <c r="Q6820" t="s">
        <v>33</v>
      </c>
      <c r="R6820" t="s">
        <v>34</v>
      </c>
      <c r="S6820" t="s">
        <v>47023</v>
      </c>
      <c r="W6820" t="s">
        <v>4321</v>
      </c>
    </row>
    <row r="6821" spans="1:24" x14ac:dyDescent="0.3">
      <c r="A6821">
        <v>976786</v>
      </c>
      <c r="B6821">
        <v>322954</v>
      </c>
      <c r="C6821" t="s">
        <v>47024</v>
      </c>
      <c r="D6821" t="s">
        <v>47025</v>
      </c>
      <c r="F6821" t="s">
        <v>1054</v>
      </c>
      <c r="G6821" t="s">
        <v>43</v>
      </c>
      <c r="H6821" t="s">
        <v>47026</v>
      </c>
      <c r="I6821" t="s">
        <v>47027</v>
      </c>
      <c r="J6821" t="s">
        <v>47028</v>
      </c>
      <c r="K6821">
        <v>79</v>
      </c>
      <c r="N6821" t="s">
        <v>31</v>
      </c>
      <c r="O6821" t="s">
        <v>47</v>
      </c>
      <c r="Q6821" t="s">
        <v>33</v>
      </c>
      <c r="R6821" t="s">
        <v>34</v>
      </c>
      <c r="S6821" t="e">
        <f>- Neuquén - Barrio Islas Malvinas</f>
        <v>#NAME?</v>
      </c>
      <c r="T6821" t="s">
        <v>47029</v>
      </c>
      <c r="W6821" t="s">
        <v>47030</v>
      </c>
      <c r="X6821" t="s">
        <v>38</v>
      </c>
    </row>
    <row r="6822" spans="1:24" x14ac:dyDescent="0.3">
      <c r="A6822">
        <v>976787</v>
      </c>
      <c r="B6822">
        <v>157395</v>
      </c>
      <c r="C6822" t="s">
        <v>47031</v>
      </c>
      <c r="D6822" t="s">
        <v>47032</v>
      </c>
      <c r="F6822" t="s">
        <v>141</v>
      </c>
      <c r="G6822" t="s">
        <v>43</v>
      </c>
      <c r="H6822" t="s">
        <v>47033</v>
      </c>
      <c r="J6822" t="s">
        <v>47034</v>
      </c>
      <c r="N6822" t="s">
        <v>31</v>
      </c>
      <c r="R6822" t="s">
        <v>78</v>
      </c>
      <c r="S6822" t="s">
        <v>47035</v>
      </c>
      <c r="W6822" t="s">
        <v>47036</v>
      </c>
      <c r="X6822" t="s">
        <v>38</v>
      </c>
    </row>
    <row r="6823" spans="1:24" x14ac:dyDescent="0.3">
      <c r="A6823">
        <v>976788</v>
      </c>
      <c r="B6823">
        <v>275748</v>
      </c>
      <c r="C6823" t="s">
        <v>47037</v>
      </c>
      <c r="D6823" t="s">
        <v>47038</v>
      </c>
      <c r="F6823" t="s">
        <v>292</v>
      </c>
      <c r="G6823" t="s">
        <v>43</v>
      </c>
      <c r="H6823" t="s">
        <v>47039</v>
      </c>
      <c r="I6823" t="s">
        <v>47039</v>
      </c>
      <c r="J6823" t="s">
        <v>47040</v>
      </c>
      <c r="K6823">
        <v>0</v>
      </c>
      <c r="N6823" t="s">
        <v>31</v>
      </c>
      <c r="O6823" t="s">
        <v>1248</v>
      </c>
      <c r="Q6823" t="s">
        <v>119</v>
      </c>
      <c r="R6823" t="s">
        <v>120</v>
      </c>
      <c r="S6823" t="e">
        <f>- Neuquén - Barrio Villa Ceferino</f>
        <v>#NAME?</v>
      </c>
      <c r="W6823" t="s">
        <v>6464</v>
      </c>
    </row>
    <row r="6824" spans="1:24" x14ac:dyDescent="0.3">
      <c r="A6824">
        <v>976789</v>
      </c>
      <c r="B6824">
        <v>243722</v>
      </c>
      <c r="C6824" t="s">
        <v>47041</v>
      </c>
      <c r="D6824" t="s">
        <v>47042</v>
      </c>
      <c r="F6824" t="s">
        <v>1911</v>
      </c>
      <c r="G6824" t="s">
        <v>43</v>
      </c>
      <c r="H6824" t="s">
        <v>47043</v>
      </c>
      <c r="I6824" t="s">
        <v>47044</v>
      </c>
      <c r="J6824" t="s">
        <v>47045</v>
      </c>
      <c r="K6824">
        <v>62</v>
      </c>
      <c r="N6824" t="s">
        <v>31</v>
      </c>
      <c r="O6824" t="s">
        <v>47</v>
      </c>
      <c r="Q6824" t="s">
        <v>33</v>
      </c>
      <c r="R6824" t="s">
        <v>34</v>
      </c>
      <c r="S6824" t="s">
        <v>47046</v>
      </c>
      <c r="T6824" t="s">
        <v>308</v>
      </c>
      <c r="W6824" t="s">
        <v>3908</v>
      </c>
      <c r="X6824" t="s">
        <v>38</v>
      </c>
    </row>
    <row r="6825" spans="1:24" x14ac:dyDescent="0.3">
      <c r="A6825">
        <v>976790</v>
      </c>
      <c r="B6825" t="s">
        <v>47047</v>
      </c>
      <c r="C6825" t="s">
        <v>47048</v>
      </c>
      <c r="D6825" t="s">
        <v>47049</v>
      </c>
      <c r="F6825" t="s">
        <v>63</v>
      </c>
      <c r="G6825" t="s">
        <v>43</v>
      </c>
      <c r="H6825" t="s">
        <v>47050</v>
      </c>
      <c r="I6825" t="s">
        <v>47051</v>
      </c>
      <c r="J6825" t="s">
        <v>47052</v>
      </c>
      <c r="K6825">
        <v>43</v>
      </c>
      <c r="N6825" t="s">
        <v>31</v>
      </c>
      <c r="O6825" t="s">
        <v>47</v>
      </c>
      <c r="Q6825" t="s">
        <v>33</v>
      </c>
      <c r="R6825" t="s">
        <v>34</v>
      </c>
      <c r="S6825" t="s">
        <v>47053</v>
      </c>
      <c r="W6825" t="s">
        <v>47054</v>
      </c>
      <c r="X6825" t="s">
        <v>38</v>
      </c>
    </row>
    <row r="6826" spans="1:24" x14ac:dyDescent="0.3">
      <c r="A6826">
        <v>976792</v>
      </c>
      <c r="B6826">
        <v>181245</v>
      </c>
      <c r="C6826" t="s">
        <v>47055</v>
      </c>
      <c r="D6826" t="s">
        <v>47056</v>
      </c>
      <c r="F6826" t="s">
        <v>84</v>
      </c>
      <c r="G6826" t="s">
        <v>43</v>
      </c>
      <c r="H6826" t="s">
        <v>47057</v>
      </c>
      <c r="J6826" t="s">
        <v>47058</v>
      </c>
      <c r="N6826" t="s">
        <v>31</v>
      </c>
      <c r="R6826" t="s">
        <v>78</v>
      </c>
      <c r="S6826" t="s">
        <v>47059</v>
      </c>
      <c r="T6826" t="s">
        <v>7360</v>
      </c>
      <c r="W6826" t="s">
        <v>26661</v>
      </c>
      <c r="X6826" t="s">
        <v>38</v>
      </c>
    </row>
    <row r="6827" spans="1:24" x14ac:dyDescent="0.3">
      <c r="A6827">
        <v>976794</v>
      </c>
      <c r="B6827" t="s">
        <v>47060</v>
      </c>
      <c r="C6827" t="s">
        <v>47061</v>
      </c>
      <c r="D6827" t="s">
        <v>47062</v>
      </c>
      <c r="F6827" t="s">
        <v>1156</v>
      </c>
      <c r="G6827" t="s">
        <v>43</v>
      </c>
      <c r="H6827" t="s">
        <v>47063</v>
      </c>
      <c r="I6827" t="s">
        <v>47064</v>
      </c>
      <c r="J6827" t="s">
        <v>47065</v>
      </c>
      <c r="K6827">
        <v>12</v>
      </c>
      <c r="N6827" t="s">
        <v>31</v>
      </c>
      <c r="O6827" t="s">
        <v>47</v>
      </c>
      <c r="Q6827" t="s">
        <v>33</v>
      </c>
      <c r="R6827" t="s">
        <v>34</v>
      </c>
      <c r="S6827" t="s">
        <v>47066</v>
      </c>
      <c r="W6827" t="s">
        <v>47067</v>
      </c>
      <c r="X6827" t="s">
        <v>60</v>
      </c>
    </row>
    <row r="6828" spans="1:24" x14ac:dyDescent="0.3">
      <c r="A6828">
        <v>976796</v>
      </c>
      <c r="B6828" t="s">
        <v>47068</v>
      </c>
      <c r="C6828" t="s">
        <v>47069</v>
      </c>
      <c r="D6828" t="s">
        <v>47070</v>
      </c>
      <c r="F6828" t="s">
        <v>1001</v>
      </c>
      <c r="G6828" t="s">
        <v>43</v>
      </c>
      <c r="H6828" t="s">
        <v>47071</v>
      </c>
      <c r="J6828" t="s">
        <v>47072</v>
      </c>
      <c r="N6828" t="s">
        <v>31</v>
      </c>
      <c r="R6828" t="s">
        <v>78</v>
      </c>
      <c r="S6828" t="s">
        <v>47073</v>
      </c>
      <c r="W6828" t="s">
        <v>47074</v>
      </c>
      <c r="X6828" t="s">
        <v>38</v>
      </c>
    </row>
    <row r="6829" spans="1:24" x14ac:dyDescent="0.3">
      <c r="A6829">
        <v>976797</v>
      </c>
      <c r="B6829">
        <v>300904</v>
      </c>
      <c r="C6829" t="s">
        <v>47075</v>
      </c>
      <c r="D6829" t="s">
        <v>47076</v>
      </c>
      <c r="E6829" t="s">
        <v>101</v>
      </c>
      <c r="F6829" t="s">
        <v>947</v>
      </c>
      <c r="G6829" t="s">
        <v>27</v>
      </c>
      <c r="H6829" t="s">
        <v>47077</v>
      </c>
      <c r="I6829" t="s">
        <v>47078</v>
      </c>
      <c r="J6829" t="s">
        <v>47079</v>
      </c>
      <c r="K6829">
        <v>103</v>
      </c>
      <c r="M6829" t="s">
        <v>47080</v>
      </c>
      <c r="N6829" t="s">
        <v>31</v>
      </c>
      <c r="O6829" t="s">
        <v>19705</v>
      </c>
      <c r="Q6829" t="s">
        <v>33</v>
      </c>
      <c r="R6829" t="s">
        <v>34</v>
      </c>
      <c r="S6829" t="s">
        <v>47081</v>
      </c>
      <c r="W6829" t="s">
        <v>12609</v>
      </c>
      <c r="X6829" t="s">
        <v>38</v>
      </c>
    </row>
    <row r="6830" spans="1:24" x14ac:dyDescent="0.3">
      <c r="A6830">
        <v>976798</v>
      </c>
      <c r="B6830" t="s">
        <v>26102</v>
      </c>
      <c r="C6830" t="s">
        <v>26103</v>
      </c>
      <c r="D6830" t="s">
        <v>26104</v>
      </c>
      <c r="E6830" t="s">
        <v>140</v>
      </c>
      <c r="F6830" t="s">
        <v>562</v>
      </c>
      <c r="G6830" t="s">
        <v>43</v>
      </c>
      <c r="H6830" t="s">
        <v>47082</v>
      </c>
      <c r="J6830" t="s">
        <v>47083</v>
      </c>
      <c r="N6830" t="s">
        <v>31</v>
      </c>
      <c r="R6830" t="s">
        <v>78</v>
      </c>
      <c r="S6830" t="s">
        <v>26107</v>
      </c>
      <c r="T6830" t="s">
        <v>756</v>
      </c>
      <c r="W6830" t="s">
        <v>26661</v>
      </c>
      <c r="X6830" t="s">
        <v>38</v>
      </c>
    </row>
    <row r="6831" spans="1:24" x14ac:dyDescent="0.3">
      <c r="A6831">
        <v>976801</v>
      </c>
      <c r="B6831" t="s">
        <v>47084</v>
      </c>
      <c r="C6831" t="s">
        <v>47085</v>
      </c>
      <c r="D6831" t="s">
        <v>47086</v>
      </c>
      <c r="E6831" t="s">
        <v>140</v>
      </c>
      <c r="F6831" t="s">
        <v>909</v>
      </c>
      <c r="G6831" t="s">
        <v>27</v>
      </c>
      <c r="H6831" t="s">
        <v>47087</v>
      </c>
      <c r="I6831" t="s">
        <v>47088</v>
      </c>
      <c r="J6831" t="s">
        <v>47089</v>
      </c>
      <c r="K6831">
        <v>71</v>
      </c>
      <c r="L6831" t="s">
        <v>672</v>
      </c>
      <c r="N6831" t="s">
        <v>31</v>
      </c>
      <c r="O6831" t="s">
        <v>1411</v>
      </c>
      <c r="Q6831" t="s">
        <v>33</v>
      </c>
      <c r="R6831" t="s">
        <v>34</v>
      </c>
      <c r="S6831" t="s">
        <v>47090</v>
      </c>
      <c r="W6831" t="s">
        <v>47091</v>
      </c>
      <c r="X6831" t="s">
        <v>38</v>
      </c>
    </row>
    <row r="6832" spans="1:24" x14ac:dyDescent="0.3">
      <c r="A6832">
        <v>976802</v>
      </c>
      <c r="B6832">
        <v>127248</v>
      </c>
      <c r="C6832" t="s">
        <v>47092</v>
      </c>
      <c r="D6832" t="s">
        <v>47093</v>
      </c>
      <c r="F6832" t="s">
        <v>603</v>
      </c>
      <c r="G6832" t="s">
        <v>27</v>
      </c>
      <c r="H6832" t="s">
        <v>47094</v>
      </c>
      <c r="I6832" t="s">
        <v>47094</v>
      </c>
      <c r="J6832" t="s">
        <v>47095</v>
      </c>
      <c r="K6832">
        <v>0</v>
      </c>
      <c r="L6832" t="s">
        <v>47096</v>
      </c>
      <c r="N6832" t="s">
        <v>31</v>
      </c>
      <c r="O6832" t="s">
        <v>6677</v>
      </c>
      <c r="Q6832" t="s">
        <v>33</v>
      </c>
      <c r="R6832" t="s">
        <v>34</v>
      </c>
      <c r="S6832" t="s">
        <v>47097</v>
      </c>
      <c r="T6832" t="s">
        <v>24768</v>
      </c>
      <c r="W6832" t="s">
        <v>1197</v>
      </c>
    </row>
    <row r="6833" spans="1:24" x14ac:dyDescent="0.3">
      <c r="A6833">
        <v>976803</v>
      </c>
      <c r="B6833" t="s">
        <v>43177</v>
      </c>
      <c r="C6833" t="s">
        <v>43178</v>
      </c>
      <c r="D6833" t="s">
        <v>43179</v>
      </c>
      <c r="F6833" t="s">
        <v>970</v>
      </c>
      <c r="G6833" t="s">
        <v>43</v>
      </c>
      <c r="H6833" t="s">
        <v>47098</v>
      </c>
      <c r="I6833" t="s">
        <v>47099</v>
      </c>
      <c r="J6833" t="s">
        <v>47100</v>
      </c>
      <c r="K6833">
        <v>45</v>
      </c>
      <c r="L6833" t="s">
        <v>47101</v>
      </c>
      <c r="N6833" t="s">
        <v>31</v>
      </c>
      <c r="O6833" t="s">
        <v>6677</v>
      </c>
      <c r="Q6833" t="s">
        <v>33</v>
      </c>
      <c r="R6833" t="s">
        <v>34</v>
      </c>
      <c r="S6833" t="s">
        <v>43182</v>
      </c>
      <c r="W6833" t="s">
        <v>29754</v>
      </c>
      <c r="X6833" t="s">
        <v>38</v>
      </c>
    </row>
    <row r="6834" spans="1:24" x14ac:dyDescent="0.3">
      <c r="A6834">
        <v>976804</v>
      </c>
      <c r="B6834">
        <v>13004</v>
      </c>
      <c r="C6834" t="s">
        <v>47102</v>
      </c>
      <c r="D6834" t="s">
        <v>47103</v>
      </c>
      <c r="E6834" t="s">
        <v>195</v>
      </c>
      <c r="F6834" t="s">
        <v>1864</v>
      </c>
      <c r="G6834" t="s">
        <v>43</v>
      </c>
      <c r="H6834" t="s">
        <v>47104</v>
      </c>
      <c r="I6834" t="s">
        <v>47105</v>
      </c>
      <c r="J6834" t="s">
        <v>47106</v>
      </c>
      <c r="K6834">
        <v>15</v>
      </c>
      <c r="M6834" t="s">
        <v>47107</v>
      </c>
      <c r="N6834" t="s">
        <v>31</v>
      </c>
      <c r="O6834" t="s">
        <v>170</v>
      </c>
      <c r="Q6834" t="s">
        <v>33</v>
      </c>
      <c r="R6834" t="s">
        <v>34</v>
      </c>
      <c r="S6834" t="s">
        <v>47108</v>
      </c>
      <c r="T6834" t="s">
        <v>308</v>
      </c>
      <c r="W6834" t="s">
        <v>47109</v>
      </c>
      <c r="X6834" t="s">
        <v>60</v>
      </c>
    </row>
    <row r="6835" spans="1:24" x14ac:dyDescent="0.3">
      <c r="A6835">
        <v>976805</v>
      </c>
      <c r="B6835">
        <v>306399</v>
      </c>
      <c r="C6835" t="s">
        <v>47110</v>
      </c>
      <c r="D6835" t="s">
        <v>47111</v>
      </c>
      <c r="F6835" t="s">
        <v>125</v>
      </c>
      <c r="G6835" t="s">
        <v>27</v>
      </c>
      <c r="H6835" t="s">
        <v>47112</v>
      </c>
      <c r="I6835" t="s">
        <v>47113</v>
      </c>
      <c r="J6835" t="s">
        <v>47114</v>
      </c>
      <c r="K6835">
        <v>89</v>
      </c>
      <c r="L6835" t="s">
        <v>47115</v>
      </c>
      <c r="N6835" t="s">
        <v>31</v>
      </c>
      <c r="O6835" t="s">
        <v>399</v>
      </c>
      <c r="Q6835" t="s">
        <v>33</v>
      </c>
      <c r="R6835" t="s">
        <v>34</v>
      </c>
      <c r="S6835" t="s">
        <v>47116</v>
      </c>
      <c r="T6835" t="s">
        <v>47117</v>
      </c>
      <c r="W6835" t="s">
        <v>47118</v>
      </c>
      <c r="X6835" t="s">
        <v>38</v>
      </c>
    </row>
    <row r="6836" spans="1:24" x14ac:dyDescent="0.3">
      <c r="A6836">
        <v>976806</v>
      </c>
      <c r="B6836" t="s">
        <v>47119</v>
      </c>
      <c r="C6836" t="s">
        <v>47120</v>
      </c>
      <c r="D6836" t="s">
        <v>47121</v>
      </c>
      <c r="F6836" t="s">
        <v>63</v>
      </c>
      <c r="G6836" t="s">
        <v>43</v>
      </c>
      <c r="H6836" t="s">
        <v>47122</v>
      </c>
      <c r="I6836" t="s">
        <v>47123</v>
      </c>
      <c r="J6836" t="s">
        <v>47124</v>
      </c>
      <c r="K6836">
        <v>60</v>
      </c>
      <c r="L6836" t="s">
        <v>714</v>
      </c>
      <c r="N6836" t="s">
        <v>31</v>
      </c>
      <c r="O6836" t="s">
        <v>399</v>
      </c>
      <c r="Q6836" t="s">
        <v>33</v>
      </c>
      <c r="R6836" t="s">
        <v>34</v>
      </c>
      <c r="S6836" t="s">
        <v>47125</v>
      </c>
      <c r="W6836" t="s">
        <v>714</v>
      </c>
      <c r="X6836" t="s">
        <v>38</v>
      </c>
    </row>
    <row r="6837" spans="1:24" x14ac:dyDescent="0.3">
      <c r="A6837">
        <v>976809</v>
      </c>
      <c r="B6837" t="s">
        <v>46262</v>
      </c>
      <c r="C6837" t="s">
        <v>46263</v>
      </c>
      <c r="D6837" t="s">
        <v>46264</v>
      </c>
      <c r="F6837" t="s">
        <v>356</v>
      </c>
      <c r="G6837" t="s">
        <v>43</v>
      </c>
      <c r="H6837" t="s">
        <v>47126</v>
      </c>
      <c r="I6837" t="s">
        <v>47127</v>
      </c>
      <c r="J6837" t="s">
        <v>47128</v>
      </c>
      <c r="K6837">
        <v>34</v>
      </c>
      <c r="M6837" t="s">
        <v>45233</v>
      </c>
      <c r="N6837" t="s">
        <v>31</v>
      </c>
      <c r="O6837" t="s">
        <v>170</v>
      </c>
      <c r="Q6837" t="s">
        <v>33</v>
      </c>
      <c r="R6837" t="s">
        <v>34</v>
      </c>
      <c r="S6837" t="s">
        <v>46268</v>
      </c>
      <c r="W6837" t="s">
        <v>47129</v>
      </c>
      <c r="X6837" t="s">
        <v>38</v>
      </c>
    </row>
    <row r="6838" spans="1:24" x14ac:dyDescent="0.3">
      <c r="A6838">
        <v>976810</v>
      </c>
      <c r="B6838">
        <v>132934</v>
      </c>
      <c r="C6838" t="s">
        <v>47130</v>
      </c>
      <c r="D6838" t="s">
        <v>47131</v>
      </c>
      <c r="F6838" t="s">
        <v>584</v>
      </c>
      <c r="G6838" t="s">
        <v>27</v>
      </c>
      <c r="H6838" t="s">
        <v>47132</v>
      </c>
      <c r="I6838" t="s">
        <v>47133</v>
      </c>
      <c r="J6838" t="s">
        <v>47134</v>
      </c>
      <c r="K6838">
        <v>17</v>
      </c>
      <c r="M6838" t="s">
        <v>1837</v>
      </c>
      <c r="N6838" t="s">
        <v>31</v>
      </c>
      <c r="O6838" t="s">
        <v>3200</v>
      </c>
      <c r="Q6838" t="s">
        <v>33</v>
      </c>
      <c r="R6838" t="s">
        <v>34</v>
      </c>
      <c r="S6838" t="s">
        <v>47135</v>
      </c>
      <c r="W6838" t="s">
        <v>47136</v>
      </c>
      <c r="X6838" t="s">
        <v>38</v>
      </c>
    </row>
    <row r="6839" spans="1:24" x14ac:dyDescent="0.3">
      <c r="A6839">
        <v>976813</v>
      </c>
      <c r="B6839" t="s">
        <v>47137</v>
      </c>
      <c r="C6839" t="s">
        <v>47138</v>
      </c>
      <c r="D6839" t="s">
        <v>47139</v>
      </c>
      <c r="F6839" t="s">
        <v>84</v>
      </c>
      <c r="G6839" t="s">
        <v>27</v>
      </c>
      <c r="H6839" t="s">
        <v>47140</v>
      </c>
      <c r="I6839" t="s">
        <v>47141</v>
      </c>
      <c r="J6839" t="s">
        <v>47142</v>
      </c>
      <c r="K6839">
        <v>12</v>
      </c>
      <c r="N6839" t="s">
        <v>31</v>
      </c>
      <c r="O6839" t="s">
        <v>1248</v>
      </c>
      <c r="Q6839" t="s">
        <v>33</v>
      </c>
      <c r="R6839" t="s">
        <v>34</v>
      </c>
      <c r="S6839" t="s">
        <v>47143</v>
      </c>
      <c r="W6839" t="s">
        <v>47144</v>
      </c>
      <c r="X6839" t="s">
        <v>60</v>
      </c>
    </row>
    <row r="6840" spans="1:24" x14ac:dyDescent="0.3">
      <c r="A6840">
        <v>976814</v>
      </c>
      <c r="B6840">
        <v>332861</v>
      </c>
      <c r="C6840" t="s">
        <v>34855</v>
      </c>
      <c r="D6840" t="s">
        <v>34856</v>
      </c>
      <c r="F6840" t="s">
        <v>1448</v>
      </c>
      <c r="G6840" t="s">
        <v>43</v>
      </c>
      <c r="H6840" t="s">
        <v>47145</v>
      </c>
      <c r="J6840" t="s">
        <v>47146</v>
      </c>
      <c r="N6840" t="s">
        <v>31</v>
      </c>
      <c r="R6840" t="s">
        <v>78</v>
      </c>
      <c r="S6840" t="s">
        <v>34860</v>
      </c>
      <c r="T6840" t="s">
        <v>11485</v>
      </c>
      <c r="W6840" t="s">
        <v>47147</v>
      </c>
    </row>
    <row r="6841" spans="1:24" x14ac:dyDescent="0.3">
      <c r="A6841">
        <v>976815</v>
      </c>
      <c r="B6841">
        <v>319830</v>
      </c>
      <c r="C6841" t="s">
        <v>47148</v>
      </c>
      <c r="D6841" t="s">
        <v>47149</v>
      </c>
      <c r="F6841" t="s">
        <v>320</v>
      </c>
      <c r="G6841" t="s">
        <v>27</v>
      </c>
      <c r="H6841" t="s">
        <v>47150</v>
      </c>
      <c r="I6841" t="s">
        <v>47151</v>
      </c>
      <c r="J6841" t="s">
        <v>47152</v>
      </c>
      <c r="K6841">
        <v>63</v>
      </c>
      <c r="M6841" t="s">
        <v>11536</v>
      </c>
      <c r="N6841" t="s">
        <v>31</v>
      </c>
      <c r="O6841" t="s">
        <v>170</v>
      </c>
      <c r="Q6841" t="s">
        <v>33</v>
      </c>
      <c r="R6841" t="s">
        <v>34</v>
      </c>
      <c r="S6841" t="s">
        <v>47153</v>
      </c>
      <c r="T6841" t="s">
        <v>47154</v>
      </c>
      <c r="W6841" t="s">
        <v>47155</v>
      </c>
      <c r="X6841" t="s">
        <v>38</v>
      </c>
    </row>
    <row r="6842" spans="1:24" x14ac:dyDescent="0.3">
      <c r="A6842">
        <v>976816</v>
      </c>
      <c r="B6842" t="s">
        <v>42467</v>
      </c>
      <c r="C6842" t="s">
        <v>42468</v>
      </c>
      <c r="D6842" t="s">
        <v>42469</v>
      </c>
      <c r="E6842" t="s">
        <v>195</v>
      </c>
      <c r="F6842" t="s">
        <v>1448</v>
      </c>
      <c r="G6842" t="s">
        <v>43</v>
      </c>
      <c r="H6842" t="s">
        <v>47156</v>
      </c>
      <c r="I6842" t="s">
        <v>47157</v>
      </c>
      <c r="J6842" t="s">
        <v>47158</v>
      </c>
      <c r="K6842">
        <v>32</v>
      </c>
      <c r="M6842" t="s">
        <v>11536</v>
      </c>
      <c r="N6842" t="s">
        <v>31</v>
      </c>
      <c r="O6842" t="s">
        <v>170</v>
      </c>
      <c r="Q6842" t="s">
        <v>33</v>
      </c>
      <c r="R6842" t="s">
        <v>34</v>
      </c>
      <c r="S6842" t="s">
        <v>42473</v>
      </c>
      <c r="T6842" t="s">
        <v>42474</v>
      </c>
      <c r="W6842" t="s">
        <v>47159</v>
      </c>
      <c r="X6842" t="s">
        <v>38</v>
      </c>
    </row>
    <row r="6843" spans="1:24" x14ac:dyDescent="0.3">
      <c r="A6843">
        <v>976817</v>
      </c>
      <c r="B6843">
        <v>198644</v>
      </c>
      <c r="C6843" t="s">
        <v>29537</v>
      </c>
      <c r="D6843" t="s">
        <v>29538</v>
      </c>
      <c r="E6843" t="s">
        <v>185</v>
      </c>
      <c r="F6843" t="s">
        <v>209</v>
      </c>
      <c r="G6843" t="s">
        <v>27</v>
      </c>
      <c r="H6843" t="s">
        <v>47160</v>
      </c>
      <c r="I6843" t="s">
        <v>47161</v>
      </c>
      <c r="J6843" t="s">
        <v>47162</v>
      </c>
      <c r="K6843">
        <v>34</v>
      </c>
      <c r="L6843" t="s">
        <v>15878</v>
      </c>
      <c r="N6843" t="s">
        <v>31</v>
      </c>
      <c r="O6843" t="s">
        <v>399</v>
      </c>
      <c r="Q6843" t="s">
        <v>33</v>
      </c>
      <c r="R6843" t="s">
        <v>34</v>
      </c>
      <c r="S6843" t="s">
        <v>12682</v>
      </c>
      <c r="W6843" t="s">
        <v>47163</v>
      </c>
      <c r="X6843" t="s">
        <v>60</v>
      </c>
    </row>
    <row r="6844" spans="1:24" x14ac:dyDescent="0.3">
      <c r="A6844">
        <v>976820</v>
      </c>
      <c r="B6844">
        <v>76105</v>
      </c>
      <c r="C6844" t="s">
        <v>34074</v>
      </c>
      <c r="D6844" t="s">
        <v>34075</v>
      </c>
      <c r="F6844" t="s">
        <v>1156</v>
      </c>
      <c r="G6844" t="s">
        <v>27</v>
      </c>
      <c r="H6844" t="s">
        <v>47164</v>
      </c>
      <c r="I6844" t="s">
        <v>47165</v>
      </c>
      <c r="J6844" t="s">
        <v>47166</v>
      </c>
      <c r="K6844">
        <v>41</v>
      </c>
      <c r="M6844" t="s">
        <v>30742</v>
      </c>
      <c r="N6844" t="s">
        <v>31</v>
      </c>
      <c r="O6844" t="s">
        <v>170</v>
      </c>
      <c r="Q6844" t="s">
        <v>33</v>
      </c>
      <c r="R6844" t="s">
        <v>34</v>
      </c>
      <c r="S6844" t="s">
        <v>34078</v>
      </c>
      <c r="T6844" t="s">
        <v>4568</v>
      </c>
      <c r="W6844" t="s">
        <v>32663</v>
      </c>
      <c r="X6844" t="s">
        <v>38</v>
      </c>
    </row>
    <row r="6845" spans="1:24" x14ac:dyDescent="0.3">
      <c r="A6845">
        <v>976821</v>
      </c>
      <c r="B6845">
        <v>109685</v>
      </c>
      <c r="C6845" t="s">
        <v>47167</v>
      </c>
      <c r="D6845" t="s">
        <v>47168</v>
      </c>
      <c r="E6845" t="s">
        <v>195</v>
      </c>
      <c r="F6845" t="s">
        <v>365</v>
      </c>
      <c r="G6845" t="s">
        <v>27</v>
      </c>
      <c r="H6845" t="s">
        <v>47169</v>
      </c>
      <c r="I6845" t="s">
        <v>47170</v>
      </c>
      <c r="J6845" t="s">
        <v>47171</v>
      </c>
      <c r="K6845">
        <v>30</v>
      </c>
      <c r="L6845" t="s">
        <v>47172</v>
      </c>
      <c r="N6845" t="s">
        <v>31</v>
      </c>
      <c r="O6845" t="s">
        <v>170</v>
      </c>
      <c r="Q6845" t="s">
        <v>33</v>
      </c>
      <c r="R6845" t="s">
        <v>34</v>
      </c>
      <c r="S6845" t="s">
        <v>47173</v>
      </c>
      <c r="W6845" t="s">
        <v>47174</v>
      </c>
      <c r="X6845" t="s">
        <v>60</v>
      </c>
    </row>
    <row r="6846" spans="1:24" x14ac:dyDescent="0.3">
      <c r="A6846">
        <v>976822</v>
      </c>
      <c r="B6846" t="s">
        <v>44537</v>
      </c>
      <c r="C6846" t="s">
        <v>44538</v>
      </c>
      <c r="D6846" t="s">
        <v>44539</v>
      </c>
      <c r="F6846" t="s">
        <v>209</v>
      </c>
      <c r="G6846" t="s">
        <v>27</v>
      </c>
      <c r="H6846" t="s">
        <v>47175</v>
      </c>
      <c r="I6846" t="s">
        <v>47176</v>
      </c>
      <c r="J6846" t="s">
        <v>47177</v>
      </c>
      <c r="K6846">
        <v>40</v>
      </c>
      <c r="M6846" t="s">
        <v>6405</v>
      </c>
      <c r="N6846" t="s">
        <v>31</v>
      </c>
      <c r="O6846" t="s">
        <v>3200</v>
      </c>
      <c r="Q6846" t="s">
        <v>33</v>
      </c>
      <c r="R6846" t="s">
        <v>34</v>
      </c>
      <c r="S6846" t="s">
        <v>44543</v>
      </c>
      <c r="T6846" t="s">
        <v>36</v>
      </c>
      <c r="W6846" t="s">
        <v>47178</v>
      </c>
      <c r="X6846" t="s">
        <v>38</v>
      </c>
    </row>
    <row r="6847" spans="1:24" x14ac:dyDescent="0.3">
      <c r="A6847">
        <v>976824</v>
      </c>
      <c r="B6847" t="s">
        <v>47179</v>
      </c>
      <c r="C6847" t="s">
        <v>47180</v>
      </c>
      <c r="D6847" t="s">
        <v>47181</v>
      </c>
      <c r="F6847" t="s">
        <v>63</v>
      </c>
      <c r="G6847" t="s">
        <v>43</v>
      </c>
      <c r="H6847" t="s">
        <v>47182</v>
      </c>
      <c r="I6847" t="s">
        <v>47183</v>
      </c>
      <c r="J6847" t="s">
        <v>47184</v>
      </c>
      <c r="K6847">
        <v>145</v>
      </c>
      <c r="M6847" t="s">
        <v>3030</v>
      </c>
      <c r="N6847" t="s">
        <v>31</v>
      </c>
      <c r="O6847" t="s">
        <v>3200</v>
      </c>
      <c r="Q6847" t="s">
        <v>33</v>
      </c>
      <c r="R6847" t="s">
        <v>34</v>
      </c>
      <c r="S6847" t="s">
        <v>47185</v>
      </c>
      <c r="W6847" t="s">
        <v>14573</v>
      </c>
      <c r="X6847" t="s">
        <v>38</v>
      </c>
    </row>
    <row r="6848" spans="1:24" x14ac:dyDescent="0.3">
      <c r="A6848">
        <v>976825</v>
      </c>
      <c r="B6848" t="s">
        <v>47186</v>
      </c>
      <c r="C6848" t="s">
        <v>47187</v>
      </c>
      <c r="D6848" t="s">
        <v>47188</v>
      </c>
      <c r="E6848" t="s">
        <v>2632</v>
      </c>
      <c r="F6848" t="s">
        <v>320</v>
      </c>
      <c r="G6848" t="s">
        <v>43</v>
      </c>
      <c r="H6848" t="s">
        <v>47189</v>
      </c>
      <c r="J6848" t="s">
        <v>47190</v>
      </c>
      <c r="N6848" t="s">
        <v>31</v>
      </c>
      <c r="R6848" t="s">
        <v>78</v>
      </c>
      <c r="S6848" t="s">
        <v>47191</v>
      </c>
      <c r="W6848" t="s">
        <v>47192</v>
      </c>
    </row>
    <row r="6849" spans="1:24" x14ac:dyDescent="0.3">
      <c r="A6849">
        <v>976826</v>
      </c>
      <c r="B6849" t="s">
        <v>47193</v>
      </c>
      <c r="C6849" t="s">
        <v>47194</v>
      </c>
      <c r="D6849" t="s">
        <v>47195</v>
      </c>
      <c r="F6849" t="s">
        <v>63</v>
      </c>
      <c r="G6849" t="s">
        <v>43</v>
      </c>
      <c r="H6849" t="s">
        <v>47196</v>
      </c>
      <c r="I6849" t="s">
        <v>47197</v>
      </c>
      <c r="J6849" t="s">
        <v>47198</v>
      </c>
      <c r="K6849">
        <v>144</v>
      </c>
      <c r="M6849" t="s">
        <v>6405</v>
      </c>
      <c r="N6849" t="s">
        <v>31</v>
      </c>
      <c r="O6849" t="s">
        <v>3200</v>
      </c>
      <c r="Q6849" t="s">
        <v>33</v>
      </c>
      <c r="R6849" t="s">
        <v>34</v>
      </c>
      <c r="S6849" t="s">
        <v>47199</v>
      </c>
      <c r="W6849" t="s">
        <v>47200</v>
      </c>
      <c r="X6849" t="s">
        <v>38</v>
      </c>
    </row>
    <row r="6850" spans="1:24" x14ac:dyDescent="0.3">
      <c r="A6850">
        <v>976830</v>
      </c>
      <c r="B6850">
        <v>194031</v>
      </c>
      <c r="C6850" t="s">
        <v>33351</v>
      </c>
      <c r="D6850" t="s">
        <v>33352</v>
      </c>
      <c r="F6850" t="s">
        <v>219</v>
      </c>
      <c r="G6850" t="s">
        <v>43</v>
      </c>
      <c r="H6850" t="s">
        <v>47201</v>
      </c>
      <c r="I6850" t="s">
        <v>47202</v>
      </c>
      <c r="J6850" t="s">
        <v>47203</v>
      </c>
      <c r="K6850">
        <v>124</v>
      </c>
      <c r="M6850" t="s">
        <v>12544</v>
      </c>
      <c r="N6850" t="s">
        <v>31</v>
      </c>
      <c r="O6850" t="s">
        <v>170</v>
      </c>
      <c r="Q6850" t="s">
        <v>33</v>
      </c>
      <c r="R6850" t="s">
        <v>34</v>
      </c>
      <c r="S6850" t="s">
        <v>33356</v>
      </c>
      <c r="T6850" t="s">
        <v>15256</v>
      </c>
      <c r="W6850" t="s">
        <v>47204</v>
      </c>
      <c r="X6850" t="s">
        <v>38</v>
      </c>
    </row>
    <row r="6851" spans="1:24" x14ac:dyDescent="0.3">
      <c r="A6851">
        <v>976831</v>
      </c>
      <c r="B6851">
        <v>276656</v>
      </c>
      <c r="C6851" t="s">
        <v>47205</v>
      </c>
      <c r="D6851" t="s">
        <v>47206</v>
      </c>
      <c r="F6851" t="s">
        <v>668</v>
      </c>
      <c r="G6851" t="s">
        <v>27</v>
      </c>
      <c r="H6851" t="s">
        <v>47207</v>
      </c>
      <c r="I6851" t="s">
        <v>47208</v>
      </c>
      <c r="J6851" t="s">
        <v>47209</v>
      </c>
      <c r="K6851">
        <v>126</v>
      </c>
      <c r="N6851" t="s">
        <v>31</v>
      </c>
      <c r="O6851" t="s">
        <v>32</v>
      </c>
      <c r="Q6851" t="s">
        <v>33</v>
      </c>
      <c r="R6851" t="s">
        <v>34</v>
      </c>
      <c r="S6851" t="s">
        <v>47210</v>
      </c>
      <c r="T6851" t="s">
        <v>47211</v>
      </c>
      <c r="W6851" t="s">
        <v>14550</v>
      </c>
      <c r="X6851" t="s">
        <v>38</v>
      </c>
    </row>
    <row r="6852" spans="1:24" x14ac:dyDescent="0.3">
      <c r="A6852">
        <v>976832</v>
      </c>
      <c r="B6852" t="s">
        <v>47212</v>
      </c>
      <c r="C6852" t="s">
        <v>47213</v>
      </c>
      <c r="D6852" t="s">
        <v>47214</v>
      </c>
      <c r="E6852" t="s">
        <v>8160</v>
      </c>
      <c r="F6852" t="s">
        <v>514</v>
      </c>
      <c r="G6852" t="s">
        <v>27</v>
      </c>
      <c r="H6852" t="s">
        <v>47215</v>
      </c>
      <c r="I6852" t="s">
        <v>47216</v>
      </c>
      <c r="J6852" t="s">
        <v>47217</v>
      </c>
      <c r="K6852">
        <v>157</v>
      </c>
      <c r="M6852" t="s">
        <v>47218</v>
      </c>
      <c r="N6852" t="s">
        <v>31</v>
      </c>
      <c r="O6852" t="s">
        <v>3200</v>
      </c>
      <c r="Q6852" t="s">
        <v>33</v>
      </c>
      <c r="R6852" t="s">
        <v>34</v>
      </c>
      <c r="S6852" t="e">
        <f>- Provincia: SAN JUAN</f>
        <v>#NAME?</v>
      </c>
      <c r="W6852" t="s">
        <v>47219</v>
      </c>
      <c r="X6852" t="s">
        <v>38</v>
      </c>
    </row>
    <row r="6853" spans="1:24" x14ac:dyDescent="0.3">
      <c r="A6853">
        <v>976833</v>
      </c>
      <c r="B6853" t="s">
        <v>47220</v>
      </c>
      <c r="C6853" t="s">
        <v>47221</v>
      </c>
      <c r="D6853" t="s">
        <v>47222</v>
      </c>
      <c r="E6853" t="s">
        <v>101</v>
      </c>
      <c r="F6853" t="s">
        <v>650</v>
      </c>
      <c r="G6853" t="s">
        <v>27</v>
      </c>
      <c r="H6853" t="s">
        <v>47223</v>
      </c>
      <c r="I6853" t="s">
        <v>47224</v>
      </c>
      <c r="J6853" t="s">
        <v>47225</v>
      </c>
      <c r="K6853">
        <v>177</v>
      </c>
      <c r="L6853" t="s">
        <v>422</v>
      </c>
      <c r="N6853" t="s">
        <v>31</v>
      </c>
      <c r="O6853" t="s">
        <v>146</v>
      </c>
      <c r="Q6853" t="s">
        <v>33</v>
      </c>
      <c r="R6853" t="s">
        <v>34</v>
      </c>
      <c r="S6853" t="s">
        <v>47226</v>
      </c>
      <c r="T6853" t="s">
        <v>12530</v>
      </c>
      <c r="W6853" t="s">
        <v>47227</v>
      </c>
      <c r="X6853" t="s">
        <v>38</v>
      </c>
    </row>
    <row r="6854" spans="1:24" x14ac:dyDescent="0.3">
      <c r="A6854">
        <v>976834</v>
      </c>
      <c r="B6854" t="s">
        <v>47228</v>
      </c>
      <c r="C6854" t="s">
        <v>47229</v>
      </c>
      <c r="D6854" t="s">
        <v>47230</v>
      </c>
      <c r="E6854" t="s">
        <v>140</v>
      </c>
      <c r="F6854" t="s">
        <v>441</v>
      </c>
      <c r="G6854" t="s">
        <v>27</v>
      </c>
      <c r="H6854" t="s">
        <v>47231</v>
      </c>
      <c r="I6854" t="s">
        <v>47232</v>
      </c>
      <c r="J6854" t="s">
        <v>47233</v>
      </c>
      <c r="K6854">
        <v>18</v>
      </c>
      <c r="L6854" t="s">
        <v>47234</v>
      </c>
      <c r="N6854" t="s">
        <v>31</v>
      </c>
      <c r="O6854" t="s">
        <v>6677</v>
      </c>
      <c r="Q6854" t="s">
        <v>119</v>
      </c>
      <c r="R6854" t="s">
        <v>120</v>
      </c>
      <c r="S6854" t="s">
        <v>47235</v>
      </c>
      <c r="T6854" t="s">
        <v>47236</v>
      </c>
      <c r="W6854" t="s">
        <v>47237</v>
      </c>
      <c r="X6854" t="s">
        <v>60</v>
      </c>
    </row>
    <row r="6855" spans="1:24" x14ac:dyDescent="0.3">
      <c r="A6855">
        <v>976835</v>
      </c>
      <c r="B6855">
        <v>221255</v>
      </c>
      <c r="C6855" t="s">
        <v>25480</v>
      </c>
      <c r="D6855" t="s">
        <v>25481</v>
      </c>
      <c r="F6855" t="s">
        <v>909</v>
      </c>
      <c r="G6855" t="s">
        <v>27</v>
      </c>
      <c r="H6855" t="s">
        <v>47238</v>
      </c>
      <c r="I6855" t="s">
        <v>47239</v>
      </c>
      <c r="J6855" t="s">
        <v>47240</v>
      </c>
      <c r="K6855">
        <v>177</v>
      </c>
      <c r="L6855" t="s">
        <v>9997</v>
      </c>
      <c r="N6855" t="s">
        <v>31</v>
      </c>
      <c r="O6855" t="s">
        <v>146</v>
      </c>
      <c r="Q6855" t="s">
        <v>33</v>
      </c>
      <c r="R6855" t="s">
        <v>34</v>
      </c>
      <c r="S6855" t="s">
        <v>25485</v>
      </c>
      <c r="W6855" t="s">
        <v>28927</v>
      </c>
      <c r="X6855" t="s">
        <v>38</v>
      </c>
    </row>
    <row r="6856" spans="1:24" x14ac:dyDescent="0.3">
      <c r="A6856">
        <v>976836</v>
      </c>
      <c r="B6856" t="s">
        <v>47241</v>
      </c>
      <c r="C6856" t="s">
        <v>47242</v>
      </c>
      <c r="D6856" t="s">
        <v>47243</v>
      </c>
      <c r="E6856" t="s">
        <v>195</v>
      </c>
      <c r="F6856" t="s">
        <v>584</v>
      </c>
      <c r="G6856" t="s">
        <v>27</v>
      </c>
      <c r="H6856" t="s">
        <v>47244</v>
      </c>
      <c r="I6856" t="s">
        <v>47245</v>
      </c>
      <c r="J6856" t="s">
        <v>47246</v>
      </c>
      <c r="K6856">
        <v>180</v>
      </c>
      <c r="L6856" t="s">
        <v>21934</v>
      </c>
      <c r="N6856" t="s">
        <v>31</v>
      </c>
      <c r="O6856" t="s">
        <v>21273</v>
      </c>
      <c r="Q6856" t="s">
        <v>33</v>
      </c>
      <c r="R6856" t="s">
        <v>34</v>
      </c>
      <c r="S6856" t="s">
        <v>47247</v>
      </c>
      <c r="W6856" t="s">
        <v>21934</v>
      </c>
      <c r="X6856" t="s">
        <v>38</v>
      </c>
    </row>
    <row r="6857" spans="1:24" x14ac:dyDescent="0.3">
      <c r="A6857">
        <v>976837</v>
      </c>
      <c r="B6857" t="s">
        <v>47248</v>
      </c>
      <c r="C6857" t="s">
        <v>47249</v>
      </c>
      <c r="D6857" t="s">
        <v>47250</v>
      </c>
      <c r="F6857" t="s">
        <v>1001</v>
      </c>
      <c r="G6857" t="s">
        <v>27</v>
      </c>
      <c r="H6857" t="s">
        <v>47251</v>
      </c>
      <c r="I6857" t="s">
        <v>47252</v>
      </c>
      <c r="J6857" t="s">
        <v>47253</v>
      </c>
      <c r="K6857">
        <v>180</v>
      </c>
      <c r="L6857" t="s">
        <v>3560</v>
      </c>
      <c r="N6857" t="s">
        <v>31</v>
      </c>
      <c r="O6857" t="s">
        <v>146</v>
      </c>
      <c r="Q6857" t="s">
        <v>33</v>
      </c>
      <c r="R6857" t="s">
        <v>34</v>
      </c>
      <c r="S6857" t="s">
        <v>47254</v>
      </c>
      <c r="W6857" t="s">
        <v>33144</v>
      </c>
      <c r="X6857" t="s">
        <v>38</v>
      </c>
    </row>
    <row r="6858" spans="1:24" x14ac:dyDescent="0.3">
      <c r="A6858">
        <v>976838</v>
      </c>
      <c r="B6858">
        <v>206682</v>
      </c>
      <c r="C6858" t="s">
        <v>38617</v>
      </c>
      <c r="D6858" t="s">
        <v>38618</v>
      </c>
      <c r="E6858" t="s">
        <v>101</v>
      </c>
      <c r="F6858" t="s">
        <v>125</v>
      </c>
      <c r="G6858" t="s">
        <v>43</v>
      </c>
      <c r="H6858" t="s">
        <v>47255</v>
      </c>
      <c r="J6858" t="s">
        <v>47256</v>
      </c>
      <c r="N6858" t="s">
        <v>31</v>
      </c>
      <c r="R6858" t="s">
        <v>78</v>
      </c>
      <c r="S6858" t="s">
        <v>38622</v>
      </c>
      <c r="W6858" t="s">
        <v>47257</v>
      </c>
      <c r="X6858" t="s">
        <v>38</v>
      </c>
    </row>
    <row r="6859" spans="1:24" x14ac:dyDescent="0.3">
      <c r="A6859">
        <v>976839</v>
      </c>
      <c r="B6859" t="s">
        <v>47258</v>
      </c>
      <c r="C6859" t="s">
        <v>47259</v>
      </c>
      <c r="D6859" t="s">
        <v>47260</v>
      </c>
      <c r="F6859" t="s">
        <v>463</v>
      </c>
      <c r="G6859" t="s">
        <v>27</v>
      </c>
      <c r="H6859" t="s">
        <v>47261</v>
      </c>
      <c r="I6859" t="s">
        <v>47262</v>
      </c>
      <c r="J6859" t="s">
        <v>47263</v>
      </c>
      <c r="K6859">
        <v>62</v>
      </c>
      <c r="M6859" t="s">
        <v>20121</v>
      </c>
      <c r="N6859" t="s">
        <v>31</v>
      </c>
      <c r="O6859" t="s">
        <v>170</v>
      </c>
      <c r="Q6859" t="s">
        <v>33</v>
      </c>
      <c r="R6859" t="s">
        <v>34</v>
      </c>
      <c r="S6859" t="s">
        <v>47264</v>
      </c>
      <c r="W6859" t="s">
        <v>47265</v>
      </c>
      <c r="X6859" t="s">
        <v>60</v>
      </c>
    </row>
    <row r="6860" spans="1:24" x14ac:dyDescent="0.3">
      <c r="A6860">
        <v>976840</v>
      </c>
      <c r="B6860" t="s">
        <v>47266</v>
      </c>
      <c r="C6860" t="s">
        <v>47267</v>
      </c>
      <c r="D6860" t="s">
        <v>47268</v>
      </c>
      <c r="E6860" t="s">
        <v>195</v>
      </c>
      <c r="F6860" t="s">
        <v>1146</v>
      </c>
      <c r="G6860" t="s">
        <v>43</v>
      </c>
      <c r="H6860" t="s">
        <v>47269</v>
      </c>
      <c r="I6860" t="s">
        <v>47270</v>
      </c>
      <c r="J6860" t="s">
        <v>47271</v>
      </c>
      <c r="K6860">
        <v>100</v>
      </c>
      <c r="M6860" t="s">
        <v>47272</v>
      </c>
      <c r="N6860" t="s">
        <v>31</v>
      </c>
      <c r="O6860" t="s">
        <v>170</v>
      </c>
      <c r="Q6860" t="s">
        <v>33</v>
      </c>
      <c r="R6860" t="s">
        <v>34</v>
      </c>
      <c r="S6860" t="e">
        <f>- Neuquén - Barrio Islas Malvinas</f>
        <v>#NAME?</v>
      </c>
      <c r="W6860" t="s">
        <v>47273</v>
      </c>
      <c r="X6860" t="s">
        <v>38</v>
      </c>
    </row>
    <row r="6861" spans="1:24" x14ac:dyDescent="0.3">
      <c r="A6861">
        <v>976842</v>
      </c>
      <c r="B6861" t="s">
        <v>47274</v>
      </c>
      <c r="C6861" t="s">
        <v>47275</v>
      </c>
      <c r="D6861" t="s">
        <v>47276</v>
      </c>
      <c r="E6861" t="s">
        <v>195</v>
      </c>
      <c r="F6861" t="s">
        <v>2244</v>
      </c>
      <c r="G6861" t="s">
        <v>27</v>
      </c>
      <c r="H6861" t="s">
        <v>47277</v>
      </c>
      <c r="I6861" t="s">
        <v>47278</v>
      </c>
      <c r="J6861" t="s">
        <v>47279</v>
      </c>
      <c r="K6861">
        <v>156</v>
      </c>
      <c r="L6861" t="s">
        <v>12528</v>
      </c>
      <c r="N6861" t="s">
        <v>31</v>
      </c>
      <c r="O6861" t="s">
        <v>146</v>
      </c>
      <c r="Q6861" t="s">
        <v>33</v>
      </c>
      <c r="R6861" t="s">
        <v>34</v>
      </c>
      <c r="S6861" t="s">
        <v>47280</v>
      </c>
      <c r="T6861" t="s">
        <v>47281</v>
      </c>
      <c r="W6861" t="s">
        <v>47282</v>
      </c>
      <c r="X6861" t="s">
        <v>38</v>
      </c>
    </row>
    <row r="6862" spans="1:24" x14ac:dyDescent="0.3">
      <c r="A6862">
        <v>976843</v>
      </c>
      <c r="B6862" t="s">
        <v>45216</v>
      </c>
      <c r="C6862" t="s">
        <v>45217</v>
      </c>
      <c r="D6862" t="s">
        <v>45218</v>
      </c>
      <c r="F6862" t="s">
        <v>947</v>
      </c>
      <c r="G6862" t="s">
        <v>27</v>
      </c>
      <c r="H6862" t="s">
        <v>47283</v>
      </c>
      <c r="I6862" t="s">
        <v>47283</v>
      </c>
      <c r="J6862" t="s">
        <v>47284</v>
      </c>
      <c r="K6862">
        <v>0</v>
      </c>
      <c r="N6862" t="s">
        <v>31</v>
      </c>
      <c r="Q6862" t="s">
        <v>33</v>
      </c>
      <c r="R6862" t="s">
        <v>34</v>
      </c>
      <c r="S6862" t="s">
        <v>45222</v>
      </c>
      <c r="T6862" t="s">
        <v>45223</v>
      </c>
      <c r="W6862" t="s">
        <v>1510</v>
      </c>
    </row>
    <row r="6863" spans="1:24" x14ac:dyDescent="0.3">
      <c r="A6863">
        <v>976844</v>
      </c>
      <c r="B6863">
        <v>203116</v>
      </c>
      <c r="C6863" t="s">
        <v>47285</v>
      </c>
      <c r="D6863" t="s">
        <v>47286</v>
      </c>
      <c r="F6863" t="s">
        <v>611</v>
      </c>
      <c r="G6863" t="s">
        <v>27</v>
      </c>
      <c r="H6863" t="s">
        <v>47287</v>
      </c>
      <c r="I6863" t="s">
        <v>47288</v>
      </c>
      <c r="J6863" t="s">
        <v>47289</v>
      </c>
      <c r="K6863">
        <v>40</v>
      </c>
      <c r="L6863" t="s">
        <v>47290</v>
      </c>
      <c r="N6863" t="s">
        <v>31</v>
      </c>
      <c r="O6863" t="s">
        <v>170</v>
      </c>
      <c r="Q6863" t="s">
        <v>33</v>
      </c>
      <c r="R6863" t="s">
        <v>34</v>
      </c>
      <c r="S6863" t="s">
        <v>47291</v>
      </c>
      <c r="T6863" t="s">
        <v>7360</v>
      </c>
      <c r="W6863" t="s">
        <v>47292</v>
      </c>
      <c r="X6863" t="s">
        <v>60</v>
      </c>
    </row>
    <row r="6864" spans="1:24" x14ac:dyDescent="0.3">
      <c r="A6864">
        <v>976845</v>
      </c>
      <c r="B6864">
        <v>49297</v>
      </c>
      <c r="C6864" t="s">
        <v>47293</v>
      </c>
      <c r="D6864" t="s">
        <v>47294</v>
      </c>
      <c r="E6864" t="s">
        <v>140</v>
      </c>
      <c r="F6864" t="s">
        <v>909</v>
      </c>
      <c r="G6864" t="s">
        <v>27</v>
      </c>
      <c r="H6864" t="s">
        <v>47295</v>
      </c>
      <c r="I6864" t="s">
        <v>47296</v>
      </c>
      <c r="J6864" t="s">
        <v>47297</v>
      </c>
      <c r="K6864">
        <v>10</v>
      </c>
      <c r="M6864" t="s">
        <v>24911</v>
      </c>
      <c r="N6864" t="s">
        <v>31</v>
      </c>
      <c r="O6864" t="s">
        <v>170</v>
      </c>
      <c r="Q6864" t="s">
        <v>33</v>
      </c>
      <c r="R6864" t="s">
        <v>34</v>
      </c>
      <c r="S6864" t="s">
        <v>47298</v>
      </c>
      <c r="W6864" t="s">
        <v>47299</v>
      </c>
      <c r="X6864" t="s">
        <v>60</v>
      </c>
    </row>
    <row r="6865" spans="1:24" x14ac:dyDescent="0.3">
      <c r="A6865">
        <v>976846</v>
      </c>
      <c r="B6865">
        <v>167509</v>
      </c>
      <c r="C6865" t="s">
        <v>47300</v>
      </c>
      <c r="D6865" t="s">
        <v>47301</v>
      </c>
      <c r="E6865" t="s">
        <v>195</v>
      </c>
      <c r="F6865" t="s">
        <v>1583</v>
      </c>
      <c r="G6865" t="s">
        <v>43</v>
      </c>
      <c r="H6865" t="s">
        <v>47302</v>
      </c>
      <c r="I6865" t="s">
        <v>47303</v>
      </c>
      <c r="J6865" t="s">
        <v>47304</v>
      </c>
      <c r="K6865">
        <v>136</v>
      </c>
      <c r="L6865" t="s">
        <v>47305</v>
      </c>
      <c r="N6865" t="s">
        <v>31</v>
      </c>
      <c r="O6865" t="s">
        <v>21273</v>
      </c>
      <c r="Q6865" t="s">
        <v>33</v>
      </c>
      <c r="R6865" t="s">
        <v>34</v>
      </c>
      <c r="S6865" t="s">
        <v>47306</v>
      </c>
      <c r="W6865" t="s">
        <v>672</v>
      </c>
      <c r="X6865" t="s">
        <v>38</v>
      </c>
    </row>
    <row r="6866" spans="1:24" x14ac:dyDescent="0.3">
      <c r="A6866">
        <v>976848</v>
      </c>
      <c r="B6866">
        <v>153897</v>
      </c>
      <c r="C6866" t="s">
        <v>47307</v>
      </c>
      <c r="D6866" t="s">
        <v>47308</v>
      </c>
      <c r="F6866" t="s">
        <v>463</v>
      </c>
      <c r="G6866" t="s">
        <v>27</v>
      </c>
      <c r="H6866" t="s">
        <v>47309</v>
      </c>
      <c r="J6866" t="s">
        <v>47310</v>
      </c>
      <c r="N6866" t="s">
        <v>31</v>
      </c>
      <c r="R6866" t="s">
        <v>78</v>
      </c>
      <c r="S6866" t="s">
        <v>47311</v>
      </c>
      <c r="W6866" t="s">
        <v>11759</v>
      </c>
      <c r="X6866" t="s">
        <v>38</v>
      </c>
    </row>
    <row r="6867" spans="1:24" x14ac:dyDescent="0.3">
      <c r="A6867">
        <v>976849</v>
      </c>
      <c r="B6867">
        <v>90777</v>
      </c>
      <c r="C6867" t="s">
        <v>47312</v>
      </c>
      <c r="D6867" t="s">
        <v>47313</v>
      </c>
      <c r="E6867" t="s">
        <v>195</v>
      </c>
      <c r="F6867" t="s">
        <v>1583</v>
      </c>
      <c r="G6867" t="s">
        <v>43</v>
      </c>
      <c r="H6867" t="s">
        <v>47314</v>
      </c>
      <c r="I6867" t="s">
        <v>47315</v>
      </c>
      <c r="J6867" t="s">
        <v>47316</v>
      </c>
      <c r="K6867">
        <v>132</v>
      </c>
      <c r="L6867" t="s">
        <v>8840</v>
      </c>
      <c r="N6867" t="s">
        <v>31</v>
      </c>
      <c r="O6867" t="s">
        <v>21273</v>
      </c>
      <c r="Q6867" t="s">
        <v>33</v>
      </c>
      <c r="R6867" t="s">
        <v>34</v>
      </c>
      <c r="S6867" t="s">
        <v>47317</v>
      </c>
      <c r="W6867" t="s">
        <v>8840</v>
      </c>
      <c r="X6867" t="s">
        <v>38</v>
      </c>
    </row>
    <row r="6868" spans="1:24" x14ac:dyDescent="0.3">
      <c r="A6868">
        <v>976850</v>
      </c>
      <c r="B6868" t="s">
        <v>47318</v>
      </c>
      <c r="C6868" t="s">
        <v>47319</v>
      </c>
      <c r="D6868" t="s">
        <v>47320</v>
      </c>
      <c r="F6868" t="s">
        <v>441</v>
      </c>
      <c r="G6868" t="s">
        <v>43</v>
      </c>
      <c r="H6868" t="s">
        <v>47321</v>
      </c>
      <c r="I6868" t="s">
        <v>47322</v>
      </c>
      <c r="J6868" t="s">
        <v>47323</v>
      </c>
      <c r="K6868">
        <v>16</v>
      </c>
      <c r="L6868" t="s">
        <v>47324</v>
      </c>
      <c r="N6868" t="s">
        <v>31</v>
      </c>
      <c r="O6868" t="s">
        <v>117</v>
      </c>
      <c r="Q6868" t="s">
        <v>119</v>
      </c>
      <c r="R6868" t="s">
        <v>120</v>
      </c>
      <c r="S6868" t="s">
        <v>47325</v>
      </c>
      <c r="T6868" t="s">
        <v>390</v>
      </c>
      <c r="W6868" t="s">
        <v>47326</v>
      </c>
      <c r="X6868" t="s">
        <v>60</v>
      </c>
    </row>
    <row r="6869" spans="1:24" x14ac:dyDescent="0.3">
      <c r="A6869">
        <v>976851</v>
      </c>
      <c r="B6869">
        <v>175037</v>
      </c>
      <c r="C6869" t="s">
        <v>47327</v>
      </c>
      <c r="D6869" t="s">
        <v>47328</v>
      </c>
      <c r="E6869" t="s">
        <v>39080</v>
      </c>
      <c r="F6869" t="s">
        <v>281</v>
      </c>
      <c r="G6869" t="s">
        <v>27</v>
      </c>
      <c r="H6869" t="s">
        <v>47329</v>
      </c>
      <c r="I6869" t="s">
        <v>47330</v>
      </c>
      <c r="J6869" t="s">
        <v>47331</v>
      </c>
      <c r="K6869">
        <v>122</v>
      </c>
      <c r="L6869" t="s">
        <v>47324</v>
      </c>
      <c r="N6869" t="s">
        <v>31</v>
      </c>
      <c r="O6869" t="s">
        <v>117</v>
      </c>
      <c r="Q6869" t="s">
        <v>119</v>
      </c>
      <c r="R6869" t="s">
        <v>120</v>
      </c>
      <c r="S6869" t="e">
        <f>- Neuquén - Barrio Melipal</f>
        <v>#NAME?</v>
      </c>
      <c r="T6869" t="s">
        <v>47332</v>
      </c>
      <c r="W6869" t="s">
        <v>47333</v>
      </c>
      <c r="X6869" t="s">
        <v>38</v>
      </c>
    </row>
    <row r="6870" spans="1:24" x14ac:dyDescent="0.3">
      <c r="A6870">
        <v>976852</v>
      </c>
      <c r="B6870">
        <v>213106</v>
      </c>
      <c r="C6870" t="s">
        <v>47334</v>
      </c>
      <c r="D6870" t="s">
        <v>47335</v>
      </c>
      <c r="E6870" t="s">
        <v>195</v>
      </c>
      <c r="F6870" t="s">
        <v>248</v>
      </c>
      <c r="G6870" t="s">
        <v>43</v>
      </c>
      <c r="H6870" t="s">
        <v>47336</v>
      </c>
      <c r="I6870" t="s">
        <v>47337</v>
      </c>
      <c r="J6870" t="s">
        <v>47338</v>
      </c>
      <c r="K6870">
        <v>122</v>
      </c>
      <c r="L6870" t="s">
        <v>32557</v>
      </c>
      <c r="N6870" t="s">
        <v>31</v>
      </c>
      <c r="O6870" t="s">
        <v>146</v>
      </c>
      <c r="Q6870" t="s">
        <v>33</v>
      </c>
      <c r="R6870" t="s">
        <v>34</v>
      </c>
      <c r="S6870" t="s">
        <v>47339</v>
      </c>
      <c r="W6870" t="s">
        <v>47340</v>
      </c>
      <c r="X6870" t="s">
        <v>38</v>
      </c>
    </row>
    <row r="6871" spans="1:24" x14ac:dyDescent="0.3">
      <c r="A6871">
        <v>976853</v>
      </c>
      <c r="B6871" t="s">
        <v>47341</v>
      </c>
      <c r="C6871" t="s">
        <v>47342</v>
      </c>
      <c r="D6871" t="s">
        <v>47343</v>
      </c>
      <c r="F6871" t="s">
        <v>53</v>
      </c>
      <c r="G6871" t="s">
        <v>27</v>
      </c>
      <c r="H6871" t="s">
        <v>47344</v>
      </c>
      <c r="I6871" t="s">
        <v>47345</v>
      </c>
      <c r="J6871" t="s">
        <v>47346</v>
      </c>
      <c r="K6871">
        <v>122</v>
      </c>
      <c r="L6871" t="s">
        <v>438</v>
      </c>
      <c r="N6871" t="s">
        <v>31</v>
      </c>
      <c r="O6871" t="s">
        <v>21273</v>
      </c>
      <c r="Q6871" t="s">
        <v>33</v>
      </c>
      <c r="R6871" t="s">
        <v>34</v>
      </c>
      <c r="S6871" t="s">
        <v>47347</v>
      </c>
      <c r="T6871" t="s">
        <v>10374</v>
      </c>
      <c r="W6871" t="s">
        <v>438</v>
      </c>
    </row>
    <row r="6872" spans="1:24" x14ac:dyDescent="0.3">
      <c r="A6872">
        <v>976854</v>
      </c>
      <c r="B6872">
        <v>9870</v>
      </c>
      <c r="C6872" t="s">
        <v>47348</v>
      </c>
      <c r="D6872" t="s">
        <v>47349</v>
      </c>
      <c r="E6872" t="s">
        <v>195</v>
      </c>
      <c r="F6872" t="s">
        <v>365</v>
      </c>
      <c r="G6872" t="s">
        <v>43</v>
      </c>
      <c r="H6872" t="s">
        <v>47350</v>
      </c>
      <c r="I6872" t="s">
        <v>47351</v>
      </c>
      <c r="J6872" t="s">
        <v>47352</v>
      </c>
      <c r="K6872">
        <v>123</v>
      </c>
      <c r="N6872" t="s">
        <v>31</v>
      </c>
      <c r="O6872" t="s">
        <v>32</v>
      </c>
      <c r="Q6872" t="s">
        <v>33</v>
      </c>
      <c r="R6872" t="s">
        <v>34</v>
      </c>
      <c r="S6872" t="s">
        <v>47353</v>
      </c>
      <c r="W6872" t="s">
        <v>11737</v>
      </c>
      <c r="X6872" t="s">
        <v>38</v>
      </c>
    </row>
    <row r="6873" spans="1:24" x14ac:dyDescent="0.3">
      <c r="A6873">
        <v>976856</v>
      </c>
      <c r="B6873">
        <v>252767</v>
      </c>
      <c r="C6873" t="s">
        <v>47354</v>
      </c>
      <c r="D6873" t="s">
        <v>47355</v>
      </c>
      <c r="F6873" t="s">
        <v>92</v>
      </c>
      <c r="G6873" t="s">
        <v>27</v>
      </c>
      <c r="H6873" t="s">
        <v>47356</v>
      </c>
      <c r="I6873" t="s">
        <v>47357</v>
      </c>
      <c r="J6873" t="s">
        <v>47358</v>
      </c>
      <c r="K6873">
        <v>123</v>
      </c>
      <c r="L6873" t="s">
        <v>8571</v>
      </c>
      <c r="N6873" t="s">
        <v>31</v>
      </c>
      <c r="O6873" t="s">
        <v>21273</v>
      </c>
      <c r="Q6873" t="s">
        <v>33</v>
      </c>
      <c r="R6873" t="s">
        <v>34</v>
      </c>
      <c r="S6873" t="s">
        <v>47359</v>
      </c>
      <c r="W6873" t="s">
        <v>422</v>
      </c>
      <c r="X6873" t="s">
        <v>38</v>
      </c>
    </row>
    <row r="6874" spans="1:24" x14ac:dyDescent="0.3">
      <c r="A6874">
        <v>976857</v>
      </c>
      <c r="B6874" t="s">
        <v>7677</v>
      </c>
      <c r="C6874" t="s">
        <v>7678</v>
      </c>
      <c r="D6874" t="s">
        <v>7679</v>
      </c>
      <c r="F6874" t="s">
        <v>165</v>
      </c>
      <c r="G6874" t="s">
        <v>43</v>
      </c>
      <c r="H6874" t="s">
        <v>47360</v>
      </c>
      <c r="I6874" t="s">
        <v>47361</v>
      </c>
      <c r="J6874" t="s">
        <v>47362</v>
      </c>
      <c r="K6874">
        <v>107</v>
      </c>
      <c r="L6874" t="s">
        <v>682</v>
      </c>
      <c r="N6874" t="s">
        <v>31</v>
      </c>
      <c r="O6874" t="s">
        <v>146</v>
      </c>
      <c r="Q6874" t="s">
        <v>33</v>
      </c>
      <c r="R6874" t="s">
        <v>34</v>
      </c>
      <c r="S6874" t="s">
        <v>7683</v>
      </c>
      <c r="T6874" t="s">
        <v>579</v>
      </c>
      <c r="W6874" t="s">
        <v>47363</v>
      </c>
      <c r="X6874" t="s">
        <v>38</v>
      </c>
    </row>
    <row r="6875" spans="1:24" x14ac:dyDescent="0.3">
      <c r="A6875">
        <v>976858</v>
      </c>
      <c r="B6875">
        <v>290416</v>
      </c>
      <c r="C6875" t="s">
        <v>47364</v>
      </c>
      <c r="D6875" t="s">
        <v>47365</v>
      </c>
      <c r="F6875" t="s">
        <v>356</v>
      </c>
      <c r="G6875" t="s">
        <v>27</v>
      </c>
      <c r="H6875" t="s">
        <v>47366</v>
      </c>
      <c r="I6875" t="s">
        <v>47367</v>
      </c>
      <c r="J6875" t="s">
        <v>47368</v>
      </c>
      <c r="K6875">
        <v>133</v>
      </c>
      <c r="L6875" t="s">
        <v>27018</v>
      </c>
      <c r="N6875" t="s">
        <v>31</v>
      </c>
      <c r="O6875" t="s">
        <v>21273</v>
      </c>
      <c r="Q6875" t="s">
        <v>33</v>
      </c>
      <c r="R6875" t="s">
        <v>34</v>
      </c>
      <c r="S6875" t="s">
        <v>47369</v>
      </c>
      <c r="T6875" t="s">
        <v>308</v>
      </c>
      <c r="W6875" t="s">
        <v>10234</v>
      </c>
      <c r="X6875" t="s">
        <v>38</v>
      </c>
    </row>
    <row r="6876" spans="1:24" x14ac:dyDescent="0.3">
      <c r="A6876">
        <v>976859</v>
      </c>
      <c r="B6876">
        <v>196282</v>
      </c>
      <c r="C6876" t="s">
        <v>47370</v>
      </c>
      <c r="D6876" t="s">
        <v>47371</v>
      </c>
      <c r="F6876" t="s">
        <v>514</v>
      </c>
      <c r="G6876" t="s">
        <v>27</v>
      </c>
      <c r="H6876" t="s">
        <v>47372</v>
      </c>
      <c r="I6876" t="s">
        <v>47373</v>
      </c>
      <c r="J6876" t="s">
        <v>47374</v>
      </c>
      <c r="K6876">
        <v>12</v>
      </c>
      <c r="M6876" t="s">
        <v>189</v>
      </c>
      <c r="N6876" t="s">
        <v>31</v>
      </c>
      <c r="O6876" t="s">
        <v>3200</v>
      </c>
      <c r="Q6876" t="s">
        <v>33</v>
      </c>
      <c r="R6876" t="s">
        <v>34</v>
      </c>
      <c r="S6876" t="s">
        <v>47375</v>
      </c>
      <c r="W6876" t="s">
        <v>47376</v>
      </c>
      <c r="X6876" t="s">
        <v>60</v>
      </c>
    </row>
    <row r="6877" spans="1:24" x14ac:dyDescent="0.3">
      <c r="A6877">
        <v>976860</v>
      </c>
      <c r="B6877" t="s">
        <v>47377</v>
      </c>
      <c r="C6877" t="s">
        <v>47378</v>
      </c>
      <c r="D6877" t="s">
        <v>47379</v>
      </c>
      <c r="F6877" t="s">
        <v>1054</v>
      </c>
      <c r="G6877" t="s">
        <v>43</v>
      </c>
      <c r="H6877" t="s">
        <v>47380</v>
      </c>
      <c r="I6877" t="s">
        <v>47381</v>
      </c>
      <c r="J6877" t="s">
        <v>47382</v>
      </c>
      <c r="K6877">
        <v>148</v>
      </c>
      <c r="L6877" t="s">
        <v>8739</v>
      </c>
      <c r="N6877" t="s">
        <v>31</v>
      </c>
      <c r="O6877" t="s">
        <v>399</v>
      </c>
      <c r="Q6877" t="s">
        <v>33</v>
      </c>
      <c r="R6877" t="s">
        <v>34</v>
      </c>
      <c r="S6877" t="s">
        <v>31554</v>
      </c>
      <c r="W6877" t="s">
        <v>47383</v>
      </c>
      <c r="X6877" t="s">
        <v>38</v>
      </c>
    </row>
    <row r="6878" spans="1:24" x14ac:dyDescent="0.3">
      <c r="A6878">
        <v>976862</v>
      </c>
      <c r="B6878" t="s">
        <v>47384</v>
      </c>
      <c r="C6878" t="s">
        <v>47385</v>
      </c>
      <c r="D6878" t="s">
        <v>47386</v>
      </c>
      <c r="F6878" t="s">
        <v>356</v>
      </c>
      <c r="G6878" t="s">
        <v>27</v>
      </c>
      <c r="H6878" t="s">
        <v>47387</v>
      </c>
      <c r="J6878" t="s">
        <v>47388</v>
      </c>
      <c r="N6878" t="s">
        <v>31</v>
      </c>
      <c r="R6878" t="s">
        <v>78</v>
      </c>
      <c r="S6878" t="s">
        <v>47389</v>
      </c>
      <c r="W6878" t="s">
        <v>47390</v>
      </c>
    </row>
    <row r="6879" spans="1:24" x14ac:dyDescent="0.3">
      <c r="A6879">
        <v>976864</v>
      </c>
      <c r="B6879" t="s">
        <v>47391</v>
      </c>
      <c r="C6879" t="s">
        <v>47392</v>
      </c>
      <c r="D6879" t="s">
        <v>47393</v>
      </c>
      <c r="F6879" t="s">
        <v>153</v>
      </c>
      <c r="G6879" t="s">
        <v>43</v>
      </c>
      <c r="H6879" t="s">
        <v>47394</v>
      </c>
      <c r="I6879" t="s">
        <v>47395</v>
      </c>
      <c r="J6879" t="s">
        <v>47396</v>
      </c>
      <c r="K6879">
        <v>119</v>
      </c>
      <c r="L6879" t="s">
        <v>2946</v>
      </c>
      <c r="N6879" t="s">
        <v>31</v>
      </c>
      <c r="O6879" t="s">
        <v>21273</v>
      </c>
      <c r="Q6879" t="s">
        <v>33</v>
      </c>
      <c r="R6879" t="s">
        <v>34</v>
      </c>
      <c r="S6879" t="s">
        <v>47397</v>
      </c>
      <c r="W6879" t="s">
        <v>2946</v>
      </c>
      <c r="X6879" t="s">
        <v>38</v>
      </c>
    </row>
    <row r="6880" spans="1:24" x14ac:dyDescent="0.3">
      <c r="A6880">
        <v>976865</v>
      </c>
      <c r="B6880">
        <v>12626</v>
      </c>
      <c r="C6880" t="s">
        <v>47398</v>
      </c>
      <c r="D6880" t="s">
        <v>47399</v>
      </c>
      <c r="E6880" t="s">
        <v>364</v>
      </c>
      <c r="F6880" t="s">
        <v>1864</v>
      </c>
      <c r="G6880" t="s">
        <v>27</v>
      </c>
      <c r="H6880" t="s">
        <v>47400</v>
      </c>
      <c r="I6880" t="s">
        <v>47401</v>
      </c>
      <c r="J6880" t="s">
        <v>47402</v>
      </c>
      <c r="K6880">
        <v>22</v>
      </c>
      <c r="M6880" t="s">
        <v>8117</v>
      </c>
      <c r="N6880" t="s">
        <v>31</v>
      </c>
      <c r="O6880" t="s">
        <v>117</v>
      </c>
      <c r="Q6880" t="s">
        <v>33</v>
      </c>
      <c r="R6880" t="s">
        <v>34</v>
      </c>
      <c r="S6880" t="s">
        <v>47403</v>
      </c>
      <c r="W6880" t="s">
        <v>47404</v>
      </c>
      <c r="X6880" t="s">
        <v>60</v>
      </c>
    </row>
    <row r="6881" spans="1:24" x14ac:dyDescent="0.3">
      <c r="A6881">
        <v>976866</v>
      </c>
      <c r="B6881">
        <v>147952</v>
      </c>
      <c r="C6881" t="s">
        <v>41640</v>
      </c>
      <c r="D6881" t="s">
        <v>41641</v>
      </c>
      <c r="E6881" t="s">
        <v>195</v>
      </c>
      <c r="F6881" t="s">
        <v>3719</v>
      </c>
      <c r="G6881" t="s">
        <v>43</v>
      </c>
      <c r="H6881" t="s">
        <v>47405</v>
      </c>
      <c r="I6881" t="s">
        <v>47406</v>
      </c>
      <c r="J6881" t="s">
        <v>47407</v>
      </c>
      <c r="K6881">
        <v>116</v>
      </c>
      <c r="L6881" t="s">
        <v>6687</v>
      </c>
      <c r="N6881" t="s">
        <v>31</v>
      </c>
      <c r="O6881" t="s">
        <v>399</v>
      </c>
      <c r="Q6881" t="s">
        <v>33</v>
      </c>
      <c r="R6881" t="s">
        <v>34</v>
      </c>
      <c r="S6881" t="s">
        <v>41645</v>
      </c>
      <c r="T6881" t="s">
        <v>36</v>
      </c>
      <c r="W6881" t="s">
        <v>47408</v>
      </c>
      <c r="X6881" t="s">
        <v>38</v>
      </c>
    </row>
    <row r="6882" spans="1:24" x14ac:dyDescent="0.3">
      <c r="A6882">
        <v>976869</v>
      </c>
      <c r="B6882" t="s">
        <v>47409</v>
      </c>
      <c r="C6882" t="s">
        <v>47410</v>
      </c>
      <c r="D6882" t="s">
        <v>47411</v>
      </c>
      <c r="F6882" t="s">
        <v>603</v>
      </c>
      <c r="G6882" t="s">
        <v>27</v>
      </c>
      <c r="H6882" t="s">
        <v>47412</v>
      </c>
      <c r="I6882" t="s">
        <v>47413</v>
      </c>
      <c r="J6882" t="s">
        <v>47414</v>
      </c>
      <c r="K6882">
        <v>118</v>
      </c>
      <c r="L6882" t="s">
        <v>47415</v>
      </c>
      <c r="N6882" t="s">
        <v>31</v>
      </c>
      <c r="O6882" t="s">
        <v>399</v>
      </c>
      <c r="Q6882" t="s">
        <v>33</v>
      </c>
      <c r="R6882" t="s">
        <v>34</v>
      </c>
      <c r="S6882" t="s">
        <v>47416</v>
      </c>
      <c r="W6882" t="s">
        <v>47417</v>
      </c>
      <c r="X6882" t="s">
        <v>38</v>
      </c>
    </row>
    <row r="6883" spans="1:24" x14ac:dyDescent="0.3">
      <c r="A6883">
        <v>976871</v>
      </c>
      <c r="B6883" t="s">
        <v>47418</v>
      </c>
      <c r="C6883" t="s">
        <v>47419</v>
      </c>
      <c r="D6883" t="s">
        <v>47420</v>
      </c>
      <c r="E6883" t="s">
        <v>185</v>
      </c>
      <c r="F6883" t="s">
        <v>1911</v>
      </c>
      <c r="G6883" t="s">
        <v>43</v>
      </c>
      <c r="H6883" t="s">
        <v>47421</v>
      </c>
      <c r="I6883" t="s">
        <v>47422</v>
      </c>
      <c r="J6883" t="s">
        <v>47423</v>
      </c>
      <c r="K6883">
        <v>111</v>
      </c>
      <c r="L6883" t="s">
        <v>566</v>
      </c>
      <c r="N6883" t="s">
        <v>31</v>
      </c>
      <c r="O6883" t="s">
        <v>399</v>
      </c>
      <c r="Q6883" t="s">
        <v>33</v>
      </c>
      <c r="R6883" t="s">
        <v>34</v>
      </c>
      <c r="S6883" t="s">
        <v>47424</v>
      </c>
      <c r="W6883" t="s">
        <v>2728</v>
      </c>
      <c r="X6883" t="s">
        <v>38</v>
      </c>
    </row>
    <row r="6884" spans="1:24" x14ac:dyDescent="0.3">
      <c r="A6884">
        <v>976872</v>
      </c>
      <c r="B6884">
        <v>324858</v>
      </c>
      <c r="C6884" t="s">
        <v>24744</v>
      </c>
      <c r="D6884" t="s">
        <v>24745</v>
      </c>
      <c r="F6884" t="s">
        <v>292</v>
      </c>
      <c r="G6884" t="s">
        <v>27</v>
      </c>
      <c r="H6884" t="s">
        <v>47425</v>
      </c>
      <c r="I6884" t="s">
        <v>47426</v>
      </c>
      <c r="J6884" t="s">
        <v>47427</v>
      </c>
      <c r="K6884">
        <v>23</v>
      </c>
      <c r="L6884" t="s">
        <v>47428</v>
      </c>
      <c r="N6884" t="s">
        <v>31</v>
      </c>
      <c r="O6884" t="s">
        <v>21273</v>
      </c>
      <c r="Q6884" t="s">
        <v>33</v>
      </c>
      <c r="R6884" t="s">
        <v>34</v>
      </c>
      <c r="S6884" t="s">
        <v>24750</v>
      </c>
      <c r="T6884" t="s">
        <v>5632</v>
      </c>
      <c r="W6884" t="s">
        <v>47428</v>
      </c>
      <c r="X6884" t="s">
        <v>60</v>
      </c>
    </row>
    <row r="6885" spans="1:24" x14ac:dyDescent="0.3">
      <c r="A6885">
        <v>976873</v>
      </c>
      <c r="B6885">
        <v>70333</v>
      </c>
      <c r="C6885" t="s">
        <v>45561</v>
      </c>
      <c r="D6885" t="s">
        <v>45562</v>
      </c>
      <c r="E6885" t="s">
        <v>195</v>
      </c>
      <c r="F6885" t="s">
        <v>979</v>
      </c>
      <c r="G6885" t="s">
        <v>27</v>
      </c>
      <c r="H6885" t="s">
        <v>47429</v>
      </c>
      <c r="I6885" t="s">
        <v>47430</v>
      </c>
      <c r="J6885" t="s">
        <v>47431</v>
      </c>
      <c r="K6885">
        <v>25</v>
      </c>
      <c r="L6885" t="s">
        <v>47432</v>
      </c>
      <c r="N6885" t="s">
        <v>31</v>
      </c>
      <c r="O6885" t="s">
        <v>146</v>
      </c>
      <c r="Q6885" t="s">
        <v>33</v>
      </c>
      <c r="R6885" t="s">
        <v>34</v>
      </c>
      <c r="S6885" t="s">
        <v>45567</v>
      </c>
      <c r="W6885" t="s">
        <v>47433</v>
      </c>
      <c r="X6885" t="s">
        <v>60</v>
      </c>
    </row>
    <row r="6886" spans="1:24" x14ac:dyDescent="0.3">
      <c r="A6886">
        <v>976874</v>
      </c>
      <c r="B6886" t="s">
        <v>5994</v>
      </c>
      <c r="C6886" t="s">
        <v>5995</v>
      </c>
      <c r="D6886" t="s">
        <v>5996</v>
      </c>
      <c r="F6886" t="s">
        <v>1156</v>
      </c>
      <c r="G6886" t="s">
        <v>27</v>
      </c>
      <c r="H6886" t="s">
        <v>47434</v>
      </c>
      <c r="I6886" t="s">
        <v>47435</v>
      </c>
      <c r="J6886" t="s">
        <v>47436</v>
      </c>
      <c r="K6886">
        <v>130</v>
      </c>
      <c r="L6886" t="s">
        <v>5356</v>
      </c>
      <c r="N6886" t="s">
        <v>31</v>
      </c>
      <c r="O6886" t="s">
        <v>21273</v>
      </c>
      <c r="Q6886" t="s">
        <v>33</v>
      </c>
      <c r="R6886" t="s">
        <v>34</v>
      </c>
      <c r="S6886" t="e">
        <f>- Neuquén - Oeste</f>
        <v>#NAME?</v>
      </c>
      <c r="T6886" t="s">
        <v>6000</v>
      </c>
      <c r="W6886" t="s">
        <v>580</v>
      </c>
      <c r="X6886" t="s">
        <v>38</v>
      </c>
    </row>
    <row r="6887" spans="1:24" x14ac:dyDescent="0.3">
      <c r="A6887">
        <v>976876</v>
      </c>
      <c r="B6887">
        <v>293962</v>
      </c>
      <c r="C6887" t="s">
        <v>10731</v>
      </c>
      <c r="D6887" t="s">
        <v>10732</v>
      </c>
      <c r="F6887" t="s">
        <v>485</v>
      </c>
      <c r="G6887" t="s">
        <v>27</v>
      </c>
      <c r="H6887" t="s">
        <v>47437</v>
      </c>
      <c r="I6887" t="s">
        <v>47438</v>
      </c>
      <c r="J6887" t="s">
        <v>47439</v>
      </c>
      <c r="K6887">
        <v>2</v>
      </c>
      <c r="N6887" t="s">
        <v>31</v>
      </c>
      <c r="O6887" t="s">
        <v>32</v>
      </c>
      <c r="Q6887" t="s">
        <v>33</v>
      </c>
      <c r="R6887" t="s">
        <v>34</v>
      </c>
      <c r="S6887" t="s">
        <v>10736</v>
      </c>
      <c r="T6887" t="s">
        <v>896</v>
      </c>
      <c r="W6887" t="s">
        <v>47440</v>
      </c>
    </row>
    <row r="6888" spans="1:24" x14ac:dyDescent="0.3">
      <c r="A6888">
        <v>976877</v>
      </c>
      <c r="B6888">
        <v>281513</v>
      </c>
      <c r="C6888" t="s">
        <v>47441</v>
      </c>
      <c r="D6888" t="s">
        <v>47442</v>
      </c>
      <c r="F6888" t="s">
        <v>1001</v>
      </c>
      <c r="G6888" t="s">
        <v>27</v>
      </c>
      <c r="H6888" t="s">
        <v>47443</v>
      </c>
      <c r="J6888" t="s">
        <v>47444</v>
      </c>
      <c r="N6888" t="s">
        <v>31</v>
      </c>
      <c r="R6888" t="s">
        <v>78</v>
      </c>
      <c r="S6888" t="s">
        <v>12078</v>
      </c>
      <c r="T6888" t="s">
        <v>1394</v>
      </c>
      <c r="W6888" t="s">
        <v>47445</v>
      </c>
    </row>
    <row r="6889" spans="1:24" x14ac:dyDescent="0.3">
      <c r="A6889">
        <v>976878</v>
      </c>
      <c r="B6889" t="s">
        <v>47446</v>
      </c>
      <c r="C6889" t="s">
        <v>47447</v>
      </c>
      <c r="D6889" t="s">
        <v>47448</v>
      </c>
      <c r="E6889" t="s">
        <v>140</v>
      </c>
      <c r="F6889" t="s">
        <v>1718</v>
      </c>
      <c r="G6889" t="s">
        <v>43</v>
      </c>
      <c r="H6889" t="s">
        <v>47449</v>
      </c>
      <c r="I6889" t="s">
        <v>47450</v>
      </c>
      <c r="J6889" t="s">
        <v>47451</v>
      </c>
      <c r="K6889">
        <v>21</v>
      </c>
      <c r="N6889" t="s">
        <v>31</v>
      </c>
      <c r="O6889" t="s">
        <v>32</v>
      </c>
      <c r="Q6889" t="s">
        <v>33</v>
      </c>
      <c r="R6889" t="s">
        <v>34</v>
      </c>
      <c r="S6889" t="s">
        <v>47452</v>
      </c>
      <c r="W6889" t="s">
        <v>10730</v>
      </c>
      <c r="X6889" t="s">
        <v>60</v>
      </c>
    </row>
    <row r="6890" spans="1:24" x14ac:dyDescent="0.3">
      <c r="A6890">
        <v>976880</v>
      </c>
      <c r="B6890" t="s">
        <v>47453</v>
      </c>
      <c r="C6890" t="s">
        <v>47454</v>
      </c>
      <c r="D6890" t="s">
        <v>47455</v>
      </c>
      <c r="F6890" t="s">
        <v>258</v>
      </c>
      <c r="G6890" t="s">
        <v>43</v>
      </c>
      <c r="H6890" t="s">
        <v>47456</v>
      </c>
      <c r="I6890" t="s">
        <v>47457</v>
      </c>
      <c r="J6890" t="s">
        <v>47458</v>
      </c>
      <c r="K6890">
        <v>92</v>
      </c>
      <c r="L6890" t="s">
        <v>2666</v>
      </c>
      <c r="N6890" t="s">
        <v>31</v>
      </c>
      <c r="O6890" t="s">
        <v>21273</v>
      </c>
      <c r="Q6890" t="s">
        <v>33</v>
      </c>
      <c r="R6890" t="s">
        <v>34</v>
      </c>
      <c r="S6890" t="s">
        <v>47459</v>
      </c>
      <c r="W6890" t="s">
        <v>2666</v>
      </c>
      <c r="X6890" t="s">
        <v>38</v>
      </c>
    </row>
    <row r="6891" spans="1:24" x14ac:dyDescent="0.3">
      <c r="A6891">
        <v>976881</v>
      </c>
      <c r="B6891">
        <v>82987</v>
      </c>
      <c r="C6891" t="s">
        <v>47460</v>
      </c>
      <c r="D6891" t="s">
        <v>47461</v>
      </c>
      <c r="E6891" t="s">
        <v>195</v>
      </c>
      <c r="F6891" t="s">
        <v>6865</v>
      </c>
      <c r="G6891" t="s">
        <v>43</v>
      </c>
      <c r="H6891" t="s">
        <v>47462</v>
      </c>
      <c r="I6891" t="s">
        <v>47463</v>
      </c>
      <c r="J6891" t="s">
        <v>47464</v>
      </c>
      <c r="K6891">
        <v>159</v>
      </c>
      <c r="L6891" t="s">
        <v>47465</v>
      </c>
      <c r="N6891" t="s">
        <v>31</v>
      </c>
      <c r="O6891" t="s">
        <v>3295</v>
      </c>
      <c r="Q6891" t="s">
        <v>33</v>
      </c>
      <c r="R6891" t="s">
        <v>34</v>
      </c>
      <c r="S6891" t="s">
        <v>47466</v>
      </c>
      <c r="W6891" t="s">
        <v>47467</v>
      </c>
      <c r="X6891" t="s">
        <v>38</v>
      </c>
    </row>
    <row r="6892" spans="1:24" x14ac:dyDescent="0.3">
      <c r="A6892">
        <v>976882</v>
      </c>
      <c r="B6892">
        <v>222136</v>
      </c>
      <c r="C6892" t="s">
        <v>47468</v>
      </c>
      <c r="D6892" t="s">
        <v>47469</v>
      </c>
      <c r="F6892" t="s">
        <v>970</v>
      </c>
      <c r="G6892" t="s">
        <v>43</v>
      </c>
      <c r="H6892" t="s">
        <v>47470</v>
      </c>
      <c r="J6892" t="s">
        <v>47471</v>
      </c>
      <c r="N6892" t="s">
        <v>31</v>
      </c>
      <c r="R6892" t="s">
        <v>78</v>
      </c>
      <c r="S6892" t="s">
        <v>47472</v>
      </c>
      <c r="T6892" t="s">
        <v>47473</v>
      </c>
      <c r="W6892" t="s">
        <v>47474</v>
      </c>
      <c r="X6892" t="s">
        <v>38</v>
      </c>
    </row>
    <row r="6893" spans="1:24" x14ac:dyDescent="0.3">
      <c r="A6893">
        <v>976883</v>
      </c>
      <c r="B6893" t="s">
        <v>28684</v>
      </c>
      <c r="C6893" t="s">
        <v>28685</v>
      </c>
      <c r="D6893" t="s">
        <v>28686</v>
      </c>
      <c r="F6893" t="s">
        <v>1001</v>
      </c>
      <c r="G6893" t="s">
        <v>43</v>
      </c>
      <c r="H6893" t="s">
        <v>47475</v>
      </c>
      <c r="J6893" t="s">
        <v>47476</v>
      </c>
      <c r="N6893" t="s">
        <v>31</v>
      </c>
      <c r="R6893" t="s">
        <v>78</v>
      </c>
      <c r="S6893" t="s">
        <v>28690</v>
      </c>
      <c r="T6893" t="s">
        <v>1860</v>
      </c>
      <c r="W6893" t="s">
        <v>47477</v>
      </c>
      <c r="X6893" t="s">
        <v>38</v>
      </c>
    </row>
    <row r="6894" spans="1:24" x14ac:dyDescent="0.3">
      <c r="A6894">
        <v>976885</v>
      </c>
      <c r="B6894">
        <v>274719</v>
      </c>
      <c r="C6894" t="s">
        <v>47478</v>
      </c>
      <c r="D6894" t="s">
        <v>47479</v>
      </c>
      <c r="F6894" t="s">
        <v>219</v>
      </c>
      <c r="G6894" t="s">
        <v>27</v>
      </c>
      <c r="H6894" t="s">
        <v>47480</v>
      </c>
      <c r="J6894" t="s">
        <v>47481</v>
      </c>
      <c r="N6894" t="s">
        <v>31</v>
      </c>
      <c r="R6894" t="s">
        <v>78</v>
      </c>
      <c r="S6894" t="s">
        <v>47482</v>
      </c>
      <c r="T6894" t="s">
        <v>4629</v>
      </c>
      <c r="W6894" t="s">
        <v>47483</v>
      </c>
      <c r="X6894" t="s">
        <v>38</v>
      </c>
    </row>
    <row r="6895" spans="1:24" x14ac:dyDescent="0.3">
      <c r="A6895">
        <v>976887</v>
      </c>
      <c r="B6895" t="s">
        <v>47484</v>
      </c>
      <c r="C6895" t="s">
        <v>47485</v>
      </c>
      <c r="D6895" t="s">
        <v>47486</v>
      </c>
      <c r="E6895" t="s">
        <v>195</v>
      </c>
      <c r="F6895" t="s">
        <v>84</v>
      </c>
      <c r="G6895" t="s">
        <v>27</v>
      </c>
      <c r="H6895" t="s">
        <v>47487</v>
      </c>
      <c r="I6895" t="s">
        <v>47488</v>
      </c>
      <c r="J6895" t="s">
        <v>47489</v>
      </c>
      <c r="K6895">
        <v>162</v>
      </c>
      <c r="L6895" t="s">
        <v>1160</v>
      </c>
      <c r="N6895" t="s">
        <v>31</v>
      </c>
      <c r="O6895" t="s">
        <v>3295</v>
      </c>
      <c r="Q6895" t="s">
        <v>33</v>
      </c>
      <c r="R6895" t="s">
        <v>34</v>
      </c>
      <c r="S6895" t="s">
        <v>47490</v>
      </c>
      <c r="T6895" t="s">
        <v>2668</v>
      </c>
      <c r="W6895" t="s">
        <v>13528</v>
      </c>
      <c r="X6895" t="s">
        <v>38</v>
      </c>
    </row>
    <row r="6896" spans="1:24" x14ac:dyDescent="0.3">
      <c r="A6896">
        <v>976888</v>
      </c>
      <c r="B6896">
        <v>146278</v>
      </c>
      <c r="C6896" t="s">
        <v>8090</v>
      </c>
      <c r="D6896" t="s">
        <v>8091</v>
      </c>
      <c r="F6896" t="s">
        <v>258</v>
      </c>
      <c r="G6896" t="s">
        <v>27</v>
      </c>
      <c r="H6896" t="s">
        <v>47491</v>
      </c>
      <c r="I6896" t="s">
        <v>47492</v>
      </c>
      <c r="J6896" t="s">
        <v>47493</v>
      </c>
      <c r="K6896">
        <v>17</v>
      </c>
      <c r="N6896" t="s">
        <v>31</v>
      </c>
      <c r="O6896" t="s">
        <v>146</v>
      </c>
      <c r="Q6896" t="s">
        <v>33</v>
      </c>
      <c r="R6896" t="s">
        <v>34</v>
      </c>
      <c r="S6896" t="s">
        <v>8097</v>
      </c>
      <c r="T6896" t="s">
        <v>540</v>
      </c>
      <c r="W6896" t="s">
        <v>47494</v>
      </c>
      <c r="X6896" t="s">
        <v>60</v>
      </c>
    </row>
    <row r="6897" spans="1:24" x14ac:dyDescent="0.3">
      <c r="A6897">
        <v>976889</v>
      </c>
      <c r="B6897" t="s">
        <v>47495</v>
      </c>
      <c r="C6897" t="s">
        <v>47496</v>
      </c>
      <c r="D6897" t="s">
        <v>47497</v>
      </c>
      <c r="F6897" t="s">
        <v>650</v>
      </c>
      <c r="G6897" t="s">
        <v>27</v>
      </c>
      <c r="H6897" t="s">
        <v>47498</v>
      </c>
      <c r="J6897" t="s">
        <v>47499</v>
      </c>
      <c r="N6897" t="s">
        <v>31</v>
      </c>
      <c r="R6897" t="s">
        <v>78</v>
      </c>
      <c r="S6897" t="s">
        <v>47500</v>
      </c>
      <c r="T6897" t="s">
        <v>47501</v>
      </c>
      <c r="W6897" t="s">
        <v>47502</v>
      </c>
      <c r="X6897" t="s">
        <v>38</v>
      </c>
    </row>
    <row r="6898" spans="1:24" x14ac:dyDescent="0.3">
      <c r="A6898">
        <v>976890</v>
      </c>
      <c r="B6898">
        <v>143823</v>
      </c>
      <c r="C6898" t="s">
        <v>30875</v>
      </c>
      <c r="D6898" t="s">
        <v>30876</v>
      </c>
      <c r="F6898" t="s">
        <v>485</v>
      </c>
      <c r="G6898" t="s">
        <v>43</v>
      </c>
      <c r="H6898" t="s">
        <v>47503</v>
      </c>
      <c r="I6898" t="s">
        <v>47504</v>
      </c>
      <c r="J6898" t="s">
        <v>47505</v>
      </c>
      <c r="K6898">
        <v>31</v>
      </c>
      <c r="L6898" t="s">
        <v>47506</v>
      </c>
      <c r="N6898" t="s">
        <v>31</v>
      </c>
      <c r="O6898" t="s">
        <v>117</v>
      </c>
      <c r="Q6898" t="s">
        <v>119</v>
      </c>
      <c r="R6898" t="s">
        <v>120</v>
      </c>
      <c r="S6898" t="s">
        <v>30880</v>
      </c>
      <c r="W6898" t="s">
        <v>47507</v>
      </c>
      <c r="X6898" t="s">
        <v>60</v>
      </c>
    </row>
    <row r="6899" spans="1:24" x14ac:dyDescent="0.3">
      <c r="A6899">
        <v>976892</v>
      </c>
      <c r="B6899" t="s">
        <v>47508</v>
      </c>
      <c r="C6899" t="s">
        <v>47509</v>
      </c>
      <c r="D6899" t="s">
        <v>47510</v>
      </c>
      <c r="F6899" t="s">
        <v>507</v>
      </c>
      <c r="G6899" t="s">
        <v>43</v>
      </c>
      <c r="H6899" t="s">
        <v>47511</v>
      </c>
      <c r="I6899" t="s">
        <v>47512</v>
      </c>
      <c r="J6899" t="s">
        <v>47513</v>
      </c>
      <c r="K6899">
        <v>136</v>
      </c>
      <c r="L6899" t="s">
        <v>47514</v>
      </c>
      <c r="N6899" t="s">
        <v>31</v>
      </c>
      <c r="O6899" t="s">
        <v>399</v>
      </c>
      <c r="Q6899" t="s">
        <v>33</v>
      </c>
      <c r="R6899" t="s">
        <v>34</v>
      </c>
      <c r="S6899" t="s">
        <v>47515</v>
      </c>
      <c r="T6899" t="s">
        <v>47516</v>
      </c>
      <c r="W6899" t="s">
        <v>47517</v>
      </c>
      <c r="X6899" t="s">
        <v>38</v>
      </c>
    </row>
    <row r="6900" spans="1:24" x14ac:dyDescent="0.3">
      <c r="A6900">
        <v>976893</v>
      </c>
      <c r="B6900" t="s">
        <v>27829</v>
      </c>
      <c r="C6900" t="s">
        <v>27830</v>
      </c>
      <c r="D6900" t="s">
        <v>27831</v>
      </c>
      <c r="E6900" t="s">
        <v>140</v>
      </c>
      <c r="F6900" t="s">
        <v>650</v>
      </c>
      <c r="G6900" t="s">
        <v>43</v>
      </c>
      <c r="H6900" t="s">
        <v>47518</v>
      </c>
      <c r="I6900" t="s">
        <v>47519</v>
      </c>
      <c r="J6900" t="s">
        <v>47520</v>
      </c>
      <c r="K6900">
        <v>19</v>
      </c>
      <c r="L6900" t="s">
        <v>5356</v>
      </c>
      <c r="N6900" t="s">
        <v>31</v>
      </c>
      <c r="O6900" t="s">
        <v>399</v>
      </c>
      <c r="Q6900" t="s">
        <v>33</v>
      </c>
      <c r="R6900" t="s">
        <v>34</v>
      </c>
      <c r="S6900" t="s">
        <v>27834</v>
      </c>
      <c r="T6900" t="s">
        <v>646</v>
      </c>
      <c r="W6900" t="s">
        <v>47521</v>
      </c>
    </row>
    <row r="6901" spans="1:24" x14ac:dyDescent="0.3">
      <c r="A6901">
        <v>976894</v>
      </c>
      <c r="B6901">
        <v>276813</v>
      </c>
      <c r="C6901" t="s">
        <v>47522</v>
      </c>
      <c r="D6901" t="s">
        <v>47523</v>
      </c>
      <c r="F6901" t="s">
        <v>26</v>
      </c>
      <c r="G6901" t="s">
        <v>43</v>
      </c>
      <c r="H6901" t="s">
        <v>47524</v>
      </c>
      <c r="I6901" t="s">
        <v>47524</v>
      </c>
      <c r="J6901" t="s">
        <v>47525</v>
      </c>
      <c r="K6901">
        <v>0</v>
      </c>
      <c r="L6901" t="s">
        <v>47526</v>
      </c>
      <c r="N6901" t="s">
        <v>31</v>
      </c>
      <c r="O6901" t="s">
        <v>117</v>
      </c>
      <c r="Q6901" t="s">
        <v>119</v>
      </c>
      <c r="R6901" t="s">
        <v>120</v>
      </c>
      <c r="S6901" t="s">
        <v>47527</v>
      </c>
      <c r="W6901" t="s">
        <v>13494</v>
      </c>
    </row>
    <row r="6902" spans="1:24" x14ac:dyDescent="0.3">
      <c r="A6902">
        <v>976896</v>
      </c>
      <c r="B6902">
        <v>321328</v>
      </c>
      <c r="C6902" t="s">
        <v>47528</v>
      </c>
      <c r="D6902" t="s">
        <v>47529</v>
      </c>
      <c r="E6902" t="s">
        <v>185</v>
      </c>
      <c r="F6902" t="s">
        <v>650</v>
      </c>
      <c r="G6902" t="s">
        <v>43</v>
      </c>
      <c r="H6902" t="s">
        <v>47209</v>
      </c>
      <c r="I6902" t="s">
        <v>47530</v>
      </c>
      <c r="J6902" t="s">
        <v>47531</v>
      </c>
      <c r="K6902">
        <v>130</v>
      </c>
      <c r="L6902" t="s">
        <v>30305</v>
      </c>
      <c r="N6902" t="s">
        <v>31</v>
      </c>
      <c r="O6902" t="s">
        <v>21273</v>
      </c>
      <c r="Q6902" t="s">
        <v>33</v>
      </c>
      <c r="R6902" t="s">
        <v>34</v>
      </c>
      <c r="S6902" t="s">
        <v>47532</v>
      </c>
      <c r="W6902" t="s">
        <v>30305</v>
      </c>
      <c r="X6902" t="s">
        <v>38</v>
      </c>
    </row>
    <row r="6903" spans="1:24" x14ac:dyDescent="0.3">
      <c r="A6903">
        <v>976898</v>
      </c>
      <c r="B6903">
        <v>323289</v>
      </c>
      <c r="C6903" t="s">
        <v>47533</v>
      </c>
      <c r="D6903" t="s">
        <v>47534</v>
      </c>
      <c r="F6903" t="s">
        <v>165</v>
      </c>
      <c r="G6903" t="s">
        <v>43</v>
      </c>
      <c r="H6903" t="s">
        <v>47535</v>
      </c>
      <c r="I6903" t="s">
        <v>47536</v>
      </c>
      <c r="J6903" t="s">
        <v>47537</v>
      </c>
      <c r="K6903">
        <v>119</v>
      </c>
      <c r="L6903" t="s">
        <v>47538</v>
      </c>
      <c r="N6903" t="s">
        <v>31</v>
      </c>
      <c r="O6903" t="s">
        <v>21273</v>
      </c>
      <c r="Q6903" t="s">
        <v>33</v>
      </c>
      <c r="R6903" t="s">
        <v>34</v>
      </c>
      <c r="S6903" t="s">
        <v>47539</v>
      </c>
      <c r="W6903" t="s">
        <v>28028</v>
      </c>
      <c r="X6903" t="s">
        <v>38</v>
      </c>
    </row>
    <row r="6904" spans="1:24" x14ac:dyDescent="0.3">
      <c r="A6904">
        <v>976899</v>
      </c>
      <c r="B6904">
        <v>108839</v>
      </c>
      <c r="C6904" t="s">
        <v>47540</v>
      </c>
      <c r="D6904" t="s">
        <v>47541</v>
      </c>
      <c r="E6904" t="s">
        <v>140</v>
      </c>
      <c r="F6904" t="s">
        <v>53</v>
      </c>
      <c r="G6904" t="s">
        <v>27</v>
      </c>
      <c r="H6904" t="s">
        <v>47542</v>
      </c>
      <c r="I6904" t="s">
        <v>47543</v>
      </c>
      <c r="J6904" t="s">
        <v>47544</v>
      </c>
      <c r="K6904">
        <v>69</v>
      </c>
      <c r="L6904" t="s">
        <v>30358</v>
      </c>
      <c r="N6904" t="s">
        <v>31</v>
      </c>
      <c r="O6904" t="s">
        <v>3295</v>
      </c>
      <c r="Q6904" t="s">
        <v>33</v>
      </c>
      <c r="R6904" t="s">
        <v>34</v>
      </c>
      <c r="S6904" t="s">
        <v>47545</v>
      </c>
      <c r="T6904" t="s">
        <v>8265</v>
      </c>
      <c r="W6904" t="s">
        <v>47546</v>
      </c>
      <c r="X6904" t="s">
        <v>60</v>
      </c>
    </row>
    <row r="6905" spans="1:24" x14ac:dyDescent="0.3">
      <c r="A6905">
        <v>976900</v>
      </c>
      <c r="B6905" t="s">
        <v>44460</v>
      </c>
      <c r="C6905" t="s">
        <v>44461</v>
      </c>
      <c r="D6905" t="s">
        <v>44462</v>
      </c>
      <c r="F6905" t="s">
        <v>847</v>
      </c>
      <c r="G6905" t="s">
        <v>43</v>
      </c>
      <c r="H6905" t="s">
        <v>47547</v>
      </c>
      <c r="I6905" t="s">
        <v>47548</v>
      </c>
      <c r="J6905" t="s">
        <v>47549</v>
      </c>
      <c r="K6905">
        <v>116</v>
      </c>
      <c r="L6905" t="s">
        <v>17466</v>
      </c>
      <c r="N6905" t="s">
        <v>31</v>
      </c>
      <c r="O6905" t="s">
        <v>399</v>
      </c>
      <c r="Q6905" t="s">
        <v>33</v>
      </c>
      <c r="R6905" t="s">
        <v>34</v>
      </c>
      <c r="S6905" t="s">
        <v>44467</v>
      </c>
      <c r="T6905" t="s">
        <v>5970</v>
      </c>
      <c r="W6905" t="s">
        <v>47550</v>
      </c>
      <c r="X6905" t="s">
        <v>38</v>
      </c>
    </row>
    <row r="6906" spans="1:24" x14ac:dyDescent="0.3">
      <c r="A6906">
        <v>976903</v>
      </c>
      <c r="B6906">
        <v>143875</v>
      </c>
      <c r="C6906" t="s">
        <v>47551</v>
      </c>
      <c r="D6906" t="s">
        <v>47552</v>
      </c>
      <c r="F6906" t="s">
        <v>258</v>
      </c>
      <c r="G6906" t="s">
        <v>27</v>
      </c>
      <c r="H6906" t="s">
        <v>47553</v>
      </c>
      <c r="I6906" t="s">
        <v>47554</v>
      </c>
      <c r="J6906" t="s">
        <v>47555</v>
      </c>
      <c r="K6906">
        <v>27</v>
      </c>
      <c r="N6906" t="s">
        <v>31</v>
      </c>
      <c r="O6906" t="s">
        <v>32</v>
      </c>
      <c r="Q6906" t="s">
        <v>33</v>
      </c>
      <c r="R6906" t="s">
        <v>34</v>
      </c>
      <c r="S6906" t="s">
        <v>47556</v>
      </c>
      <c r="T6906" t="s">
        <v>3962</v>
      </c>
      <c r="W6906" t="s">
        <v>47557</v>
      </c>
    </row>
    <row r="6907" spans="1:24" x14ac:dyDescent="0.3">
      <c r="A6907">
        <v>976904</v>
      </c>
      <c r="B6907" t="s">
        <v>47558</v>
      </c>
      <c r="C6907" t="s">
        <v>47559</v>
      </c>
      <c r="D6907" t="s">
        <v>47560</v>
      </c>
      <c r="F6907" t="s">
        <v>1833</v>
      </c>
      <c r="G6907" t="s">
        <v>27</v>
      </c>
      <c r="H6907" t="s">
        <v>47561</v>
      </c>
      <c r="I6907" t="s">
        <v>47562</v>
      </c>
      <c r="J6907" t="s">
        <v>47563</v>
      </c>
      <c r="K6907">
        <v>101</v>
      </c>
      <c r="N6907" t="s">
        <v>31</v>
      </c>
      <c r="O6907" t="s">
        <v>146</v>
      </c>
      <c r="Q6907" t="s">
        <v>33</v>
      </c>
      <c r="R6907" t="s">
        <v>34</v>
      </c>
      <c r="S6907" t="s">
        <v>47564</v>
      </c>
      <c r="W6907" t="s">
        <v>47565</v>
      </c>
      <c r="X6907" t="s">
        <v>38</v>
      </c>
    </row>
    <row r="6908" spans="1:24" x14ac:dyDescent="0.3">
      <c r="A6908">
        <v>976905</v>
      </c>
      <c r="B6908" t="s">
        <v>47566</v>
      </c>
      <c r="C6908" t="s">
        <v>47567</v>
      </c>
      <c r="D6908" t="s">
        <v>47568</v>
      </c>
      <c r="E6908" t="s">
        <v>2743</v>
      </c>
      <c r="F6908" t="s">
        <v>787</v>
      </c>
      <c r="G6908" t="s">
        <v>43</v>
      </c>
      <c r="H6908" t="s">
        <v>47569</v>
      </c>
      <c r="I6908" t="s">
        <v>47570</v>
      </c>
      <c r="J6908" t="s">
        <v>47571</v>
      </c>
      <c r="K6908">
        <v>106</v>
      </c>
      <c r="L6908" t="s">
        <v>4461</v>
      </c>
      <c r="N6908" t="s">
        <v>31</v>
      </c>
      <c r="O6908" t="s">
        <v>3295</v>
      </c>
      <c r="Q6908" t="s">
        <v>33</v>
      </c>
      <c r="R6908" t="s">
        <v>34</v>
      </c>
      <c r="S6908" t="s">
        <v>47572</v>
      </c>
      <c r="W6908" t="s">
        <v>40067</v>
      </c>
      <c r="X6908" t="s">
        <v>38</v>
      </c>
    </row>
    <row r="6909" spans="1:24" x14ac:dyDescent="0.3">
      <c r="A6909">
        <v>976907</v>
      </c>
      <c r="B6909" t="s">
        <v>34470</v>
      </c>
      <c r="C6909" t="s">
        <v>34471</v>
      </c>
      <c r="D6909" t="s">
        <v>34472</v>
      </c>
      <c r="F6909" t="s">
        <v>847</v>
      </c>
      <c r="G6909" t="s">
        <v>43</v>
      </c>
      <c r="H6909" t="s">
        <v>47573</v>
      </c>
      <c r="I6909" t="s">
        <v>47574</v>
      </c>
      <c r="J6909" t="s">
        <v>47575</v>
      </c>
      <c r="K6909">
        <v>28</v>
      </c>
      <c r="N6909" t="s">
        <v>31</v>
      </c>
      <c r="O6909" t="s">
        <v>32</v>
      </c>
      <c r="Q6909" t="s">
        <v>119</v>
      </c>
      <c r="R6909" t="s">
        <v>120</v>
      </c>
      <c r="S6909" t="s">
        <v>34476</v>
      </c>
      <c r="W6909" t="s">
        <v>47576</v>
      </c>
      <c r="X6909" t="s">
        <v>60</v>
      </c>
    </row>
    <row r="6910" spans="1:24" x14ac:dyDescent="0.3">
      <c r="A6910">
        <v>976908</v>
      </c>
      <c r="B6910" t="s">
        <v>47577</v>
      </c>
      <c r="C6910" t="s">
        <v>47578</v>
      </c>
      <c r="D6910" t="s">
        <v>47579</v>
      </c>
      <c r="E6910" t="s">
        <v>195</v>
      </c>
      <c r="F6910" t="s">
        <v>1864</v>
      </c>
      <c r="G6910" t="s">
        <v>43</v>
      </c>
      <c r="H6910" t="s">
        <v>47580</v>
      </c>
      <c r="I6910" t="s">
        <v>47580</v>
      </c>
      <c r="J6910" t="s">
        <v>47581</v>
      </c>
      <c r="K6910">
        <v>0</v>
      </c>
      <c r="L6910" t="s">
        <v>47582</v>
      </c>
      <c r="N6910" t="s">
        <v>31</v>
      </c>
      <c r="O6910" t="s">
        <v>399</v>
      </c>
      <c r="Q6910" t="s">
        <v>119</v>
      </c>
      <c r="R6910" t="s">
        <v>120</v>
      </c>
      <c r="S6910" t="s">
        <v>22458</v>
      </c>
      <c r="T6910" t="s">
        <v>616</v>
      </c>
      <c r="W6910" t="s">
        <v>47583</v>
      </c>
    </row>
    <row r="6911" spans="1:24" x14ac:dyDescent="0.3">
      <c r="A6911">
        <v>976909</v>
      </c>
      <c r="B6911" t="s">
        <v>47584</v>
      </c>
      <c r="C6911" t="s">
        <v>47585</v>
      </c>
      <c r="D6911" t="s">
        <v>47586</v>
      </c>
      <c r="F6911" t="s">
        <v>270</v>
      </c>
      <c r="G6911" t="s">
        <v>27</v>
      </c>
      <c r="H6911" t="s">
        <v>47587</v>
      </c>
      <c r="I6911" t="s">
        <v>47588</v>
      </c>
      <c r="J6911" t="s">
        <v>47589</v>
      </c>
      <c r="K6911">
        <v>67</v>
      </c>
      <c r="L6911" t="s">
        <v>3414</v>
      </c>
      <c r="N6911" t="s">
        <v>31</v>
      </c>
      <c r="O6911" t="s">
        <v>3295</v>
      </c>
      <c r="Q6911" t="s">
        <v>33</v>
      </c>
      <c r="R6911" t="s">
        <v>34</v>
      </c>
      <c r="S6911" t="s">
        <v>47590</v>
      </c>
      <c r="T6911" t="s">
        <v>390</v>
      </c>
      <c r="W6911" t="s">
        <v>47591</v>
      </c>
      <c r="X6911" t="s">
        <v>38</v>
      </c>
    </row>
    <row r="6912" spans="1:24" x14ac:dyDescent="0.3">
      <c r="A6912">
        <v>976910</v>
      </c>
      <c r="B6912">
        <v>287613</v>
      </c>
      <c r="C6912" t="s">
        <v>47592</v>
      </c>
      <c r="D6912" t="s">
        <v>47593</v>
      </c>
      <c r="E6912" t="s">
        <v>364</v>
      </c>
      <c r="F6912" t="s">
        <v>1833</v>
      </c>
      <c r="G6912" t="s">
        <v>27</v>
      </c>
      <c r="H6912" t="s">
        <v>47594</v>
      </c>
      <c r="I6912" t="s">
        <v>47595</v>
      </c>
      <c r="J6912" t="s">
        <v>47596</v>
      </c>
      <c r="K6912">
        <v>62</v>
      </c>
      <c r="L6912" t="s">
        <v>4951</v>
      </c>
      <c r="N6912" t="s">
        <v>31</v>
      </c>
      <c r="O6912" t="s">
        <v>21273</v>
      </c>
      <c r="Q6912" t="s">
        <v>33</v>
      </c>
      <c r="R6912" t="s">
        <v>34</v>
      </c>
      <c r="S6912" t="s">
        <v>47597</v>
      </c>
      <c r="W6912" t="s">
        <v>21475</v>
      </c>
      <c r="X6912" t="s">
        <v>38</v>
      </c>
    </row>
    <row r="6913" spans="1:24" x14ac:dyDescent="0.3">
      <c r="A6913">
        <v>976911</v>
      </c>
      <c r="B6913">
        <v>237194</v>
      </c>
      <c r="C6913" t="s">
        <v>31934</v>
      </c>
      <c r="D6913" t="s">
        <v>31935</v>
      </c>
      <c r="F6913" t="s">
        <v>112</v>
      </c>
      <c r="G6913" t="s">
        <v>27</v>
      </c>
      <c r="H6913" t="s">
        <v>47598</v>
      </c>
      <c r="I6913" t="s">
        <v>47599</v>
      </c>
      <c r="J6913" t="s">
        <v>47600</v>
      </c>
      <c r="K6913">
        <v>67</v>
      </c>
      <c r="L6913" t="s">
        <v>21475</v>
      </c>
      <c r="N6913" t="s">
        <v>31</v>
      </c>
      <c r="O6913" t="s">
        <v>21273</v>
      </c>
      <c r="Q6913" t="s">
        <v>33</v>
      </c>
      <c r="R6913" t="s">
        <v>34</v>
      </c>
      <c r="S6913" t="s">
        <v>31940</v>
      </c>
      <c r="T6913" t="s">
        <v>31941</v>
      </c>
      <c r="W6913" t="s">
        <v>5541</v>
      </c>
      <c r="X6913" t="s">
        <v>38</v>
      </c>
    </row>
    <row r="6914" spans="1:24" x14ac:dyDescent="0.3">
      <c r="A6914">
        <v>976912</v>
      </c>
      <c r="B6914" t="s">
        <v>47601</v>
      </c>
      <c r="C6914" t="s">
        <v>47602</v>
      </c>
      <c r="D6914" t="s">
        <v>47603</v>
      </c>
      <c r="F6914" t="s">
        <v>320</v>
      </c>
      <c r="G6914" t="s">
        <v>43</v>
      </c>
      <c r="H6914" t="s">
        <v>47604</v>
      </c>
      <c r="I6914" t="s">
        <v>47605</v>
      </c>
      <c r="J6914" t="s">
        <v>47606</v>
      </c>
      <c r="K6914">
        <v>116</v>
      </c>
      <c r="L6914" t="s">
        <v>20372</v>
      </c>
      <c r="N6914" t="s">
        <v>31</v>
      </c>
      <c r="O6914" t="s">
        <v>21273</v>
      </c>
      <c r="Q6914" t="s">
        <v>33</v>
      </c>
      <c r="R6914" t="s">
        <v>34</v>
      </c>
      <c r="S6914" t="s">
        <v>47607</v>
      </c>
      <c r="T6914" t="s">
        <v>15256</v>
      </c>
      <c r="W6914" t="s">
        <v>9464</v>
      </c>
      <c r="X6914" t="s">
        <v>38</v>
      </c>
    </row>
    <row r="6915" spans="1:24" x14ac:dyDescent="0.3">
      <c r="A6915">
        <v>976913</v>
      </c>
      <c r="B6915" t="s">
        <v>47608</v>
      </c>
      <c r="C6915" t="s">
        <v>47609</v>
      </c>
      <c r="D6915" t="s">
        <v>47610</v>
      </c>
      <c r="F6915" t="s">
        <v>320</v>
      </c>
      <c r="G6915" t="s">
        <v>43</v>
      </c>
      <c r="H6915" t="s">
        <v>47611</v>
      </c>
      <c r="J6915" t="s">
        <v>47612</v>
      </c>
      <c r="N6915" t="s">
        <v>31</v>
      </c>
      <c r="R6915" t="s">
        <v>78</v>
      </c>
      <c r="S6915" t="s">
        <v>47613</v>
      </c>
      <c r="W6915" t="s">
        <v>47614</v>
      </c>
      <c r="X6915" t="s">
        <v>38</v>
      </c>
    </row>
    <row r="6916" spans="1:24" x14ac:dyDescent="0.3">
      <c r="A6916">
        <v>976914</v>
      </c>
      <c r="B6916">
        <v>194648</v>
      </c>
      <c r="C6916" t="s">
        <v>47615</v>
      </c>
      <c r="D6916" t="s">
        <v>47616</v>
      </c>
      <c r="F6916" t="s">
        <v>84</v>
      </c>
      <c r="G6916" t="s">
        <v>27</v>
      </c>
      <c r="H6916" t="s">
        <v>47617</v>
      </c>
      <c r="I6916" t="s">
        <v>47618</v>
      </c>
      <c r="J6916" t="s">
        <v>47619</v>
      </c>
      <c r="K6916">
        <v>170</v>
      </c>
      <c r="N6916" t="s">
        <v>31</v>
      </c>
      <c r="O6916" t="s">
        <v>201</v>
      </c>
      <c r="Q6916" t="s">
        <v>33</v>
      </c>
      <c r="R6916" t="s">
        <v>34</v>
      </c>
      <c r="S6916" t="s">
        <v>47620</v>
      </c>
      <c r="T6916" t="s">
        <v>1038</v>
      </c>
      <c r="W6916" t="s">
        <v>2196</v>
      </c>
      <c r="X6916" t="s">
        <v>38</v>
      </c>
    </row>
    <row r="6917" spans="1:24" x14ac:dyDescent="0.3">
      <c r="A6917">
        <v>976915</v>
      </c>
      <c r="B6917" t="s">
        <v>47621</v>
      </c>
      <c r="C6917" t="s">
        <v>47622</v>
      </c>
      <c r="D6917" t="s">
        <v>47623</v>
      </c>
      <c r="F6917" t="s">
        <v>53</v>
      </c>
      <c r="G6917" t="s">
        <v>43</v>
      </c>
      <c r="H6917" t="s">
        <v>47617</v>
      </c>
      <c r="I6917" t="s">
        <v>47624</v>
      </c>
      <c r="J6917" t="s">
        <v>47625</v>
      </c>
      <c r="K6917">
        <v>20</v>
      </c>
      <c r="N6917" t="s">
        <v>31</v>
      </c>
      <c r="O6917" t="s">
        <v>146</v>
      </c>
      <c r="Q6917" t="s">
        <v>33</v>
      </c>
      <c r="R6917" t="s">
        <v>34</v>
      </c>
      <c r="S6917" t="s">
        <v>47626</v>
      </c>
      <c r="T6917" t="s">
        <v>47627</v>
      </c>
      <c r="W6917" t="s">
        <v>47628</v>
      </c>
      <c r="X6917" t="s">
        <v>60</v>
      </c>
    </row>
    <row r="6918" spans="1:24" x14ac:dyDescent="0.3">
      <c r="A6918">
        <v>976916</v>
      </c>
      <c r="B6918" t="s">
        <v>47629</v>
      </c>
      <c r="C6918" t="s">
        <v>47630</v>
      </c>
      <c r="D6918" t="s">
        <v>47631</v>
      </c>
      <c r="F6918" t="s">
        <v>102</v>
      </c>
      <c r="G6918" t="s">
        <v>43</v>
      </c>
      <c r="H6918" t="s">
        <v>47632</v>
      </c>
      <c r="I6918" t="s">
        <v>47633</v>
      </c>
      <c r="J6918" t="s">
        <v>47634</v>
      </c>
      <c r="K6918">
        <v>23</v>
      </c>
      <c r="L6918" t="s">
        <v>541</v>
      </c>
      <c r="N6918" t="s">
        <v>31</v>
      </c>
      <c r="O6918" t="s">
        <v>32</v>
      </c>
      <c r="Q6918" t="s">
        <v>33</v>
      </c>
      <c r="R6918" t="s">
        <v>34</v>
      </c>
      <c r="S6918" t="s">
        <v>47635</v>
      </c>
      <c r="W6918" t="s">
        <v>541</v>
      </c>
      <c r="X6918" t="s">
        <v>60</v>
      </c>
    </row>
    <row r="6919" spans="1:24" x14ac:dyDescent="0.3">
      <c r="A6919">
        <v>976917</v>
      </c>
      <c r="B6919" t="s">
        <v>47636</v>
      </c>
      <c r="C6919" t="s">
        <v>47637</v>
      </c>
      <c r="D6919" t="s">
        <v>47638</v>
      </c>
      <c r="F6919" t="s">
        <v>270</v>
      </c>
      <c r="G6919" t="s">
        <v>27</v>
      </c>
      <c r="H6919" t="s">
        <v>47639</v>
      </c>
      <c r="I6919" t="s">
        <v>47640</v>
      </c>
      <c r="J6919" t="s">
        <v>47641</v>
      </c>
      <c r="K6919">
        <v>164</v>
      </c>
      <c r="M6919" t="s">
        <v>924</v>
      </c>
      <c r="N6919" t="s">
        <v>31</v>
      </c>
      <c r="O6919" t="s">
        <v>201</v>
      </c>
      <c r="Q6919" t="s">
        <v>33</v>
      </c>
      <c r="R6919" t="s">
        <v>34</v>
      </c>
      <c r="S6919" t="s">
        <v>47642</v>
      </c>
      <c r="T6919" t="s">
        <v>692</v>
      </c>
      <c r="W6919" t="s">
        <v>47643</v>
      </c>
      <c r="X6919" t="s">
        <v>38</v>
      </c>
    </row>
    <row r="6920" spans="1:24" x14ac:dyDescent="0.3">
      <c r="A6920">
        <v>976918</v>
      </c>
      <c r="B6920" t="s">
        <v>47644</v>
      </c>
      <c r="C6920" t="s">
        <v>47645</v>
      </c>
      <c r="D6920" t="s">
        <v>47646</v>
      </c>
      <c r="F6920" t="s">
        <v>92</v>
      </c>
      <c r="G6920" t="s">
        <v>27</v>
      </c>
      <c r="H6920" t="s">
        <v>47647</v>
      </c>
      <c r="I6920" t="s">
        <v>47648</v>
      </c>
      <c r="J6920" t="s">
        <v>47649</v>
      </c>
      <c r="K6920">
        <v>180</v>
      </c>
      <c r="L6920" t="s">
        <v>35005</v>
      </c>
      <c r="N6920" t="s">
        <v>31</v>
      </c>
      <c r="O6920" t="s">
        <v>201</v>
      </c>
      <c r="Q6920" t="s">
        <v>33</v>
      </c>
      <c r="R6920" t="s">
        <v>34</v>
      </c>
      <c r="S6920" t="s">
        <v>47650</v>
      </c>
      <c r="T6920" t="s">
        <v>47651</v>
      </c>
      <c r="W6920" t="s">
        <v>2196</v>
      </c>
      <c r="X6920" t="s">
        <v>38</v>
      </c>
    </row>
    <row r="6921" spans="1:24" x14ac:dyDescent="0.3">
      <c r="A6921">
        <v>976919</v>
      </c>
      <c r="B6921" t="s">
        <v>8933</v>
      </c>
      <c r="C6921" t="s">
        <v>8934</v>
      </c>
      <c r="D6921" t="s">
        <v>8935</v>
      </c>
      <c r="F6921" t="s">
        <v>1911</v>
      </c>
      <c r="G6921" t="s">
        <v>27</v>
      </c>
      <c r="H6921" t="s">
        <v>47652</v>
      </c>
      <c r="I6921" t="s">
        <v>47653</v>
      </c>
      <c r="J6921" t="s">
        <v>47654</v>
      </c>
      <c r="K6921">
        <v>178</v>
      </c>
      <c r="M6921" t="s">
        <v>6256</v>
      </c>
      <c r="N6921" t="s">
        <v>31</v>
      </c>
      <c r="O6921" t="s">
        <v>201</v>
      </c>
      <c r="Q6921" t="s">
        <v>33</v>
      </c>
      <c r="R6921" t="s">
        <v>34</v>
      </c>
      <c r="S6921" t="s">
        <v>8939</v>
      </c>
      <c r="T6921" t="s">
        <v>793</v>
      </c>
      <c r="W6921" t="s">
        <v>2196</v>
      </c>
      <c r="X6921" t="s">
        <v>38</v>
      </c>
    </row>
    <row r="6922" spans="1:24" x14ac:dyDescent="0.3">
      <c r="A6922">
        <v>976920</v>
      </c>
      <c r="B6922" t="s">
        <v>47655</v>
      </c>
      <c r="C6922" t="s">
        <v>47656</v>
      </c>
      <c r="D6922" t="s">
        <v>47657</v>
      </c>
      <c r="F6922" t="s">
        <v>668</v>
      </c>
      <c r="G6922" t="s">
        <v>43</v>
      </c>
      <c r="H6922" t="s">
        <v>47658</v>
      </c>
      <c r="I6922" t="s">
        <v>47659</v>
      </c>
      <c r="J6922" t="s">
        <v>47660</v>
      </c>
      <c r="K6922">
        <v>174</v>
      </c>
      <c r="L6922" t="s">
        <v>108</v>
      </c>
      <c r="N6922" t="s">
        <v>31</v>
      </c>
      <c r="O6922" t="s">
        <v>117</v>
      </c>
      <c r="Q6922" t="s">
        <v>33</v>
      </c>
      <c r="R6922" t="s">
        <v>34</v>
      </c>
      <c r="S6922" t="s">
        <v>47661</v>
      </c>
      <c r="W6922" t="s">
        <v>2196</v>
      </c>
      <c r="X6922" t="s">
        <v>38</v>
      </c>
    </row>
    <row r="6923" spans="1:24" x14ac:dyDescent="0.3">
      <c r="A6923">
        <v>976921</v>
      </c>
      <c r="B6923">
        <v>314756</v>
      </c>
      <c r="C6923" t="s">
        <v>47662</v>
      </c>
      <c r="D6923" t="s">
        <v>47663</v>
      </c>
      <c r="F6923" t="s">
        <v>219</v>
      </c>
      <c r="G6923" t="s">
        <v>27</v>
      </c>
      <c r="H6923" t="s">
        <v>47664</v>
      </c>
      <c r="I6923" t="s">
        <v>47665</v>
      </c>
      <c r="J6923" t="s">
        <v>47666</v>
      </c>
      <c r="K6923">
        <v>44</v>
      </c>
      <c r="N6923" t="s">
        <v>31</v>
      </c>
      <c r="O6923" t="s">
        <v>146</v>
      </c>
      <c r="Q6923" t="s">
        <v>33</v>
      </c>
      <c r="R6923" t="s">
        <v>34</v>
      </c>
      <c r="S6923" t="s">
        <v>47667</v>
      </c>
      <c r="T6923" t="s">
        <v>20143</v>
      </c>
      <c r="W6923" t="s">
        <v>47668</v>
      </c>
      <c r="X6923" t="s">
        <v>60</v>
      </c>
    </row>
    <row r="6924" spans="1:24" x14ac:dyDescent="0.3">
      <c r="A6924">
        <v>976922</v>
      </c>
      <c r="B6924" t="s">
        <v>46710</v>
      </c>
      <c r="C6924" t="s">
        <v>46711</v>
      </c>
      <c r="D6924" t="s">
        <v>46712</v>
      </c>
      <c r="F6924" t="s">
        <v>947</v>
      </c>
      <c r="G6924" t="s">
        <v>27</v>
      </c>
      <c r="H6924" t="s">
        <v>47669</v>
      </c>
      <c r="I6924" t="s">
        <v>47670</v>
      </c>
      <c r="J6924" t="s">
        <v>47671</v>
      </c>
      <c r="K6924">
        <v>44</v>
      </c>
      <c r="L6924" t="s">
        <v>47672</v>
      </c>
      <c r="N6924" t="s">
        <v>31</v>
      </c>
      <c r="O6924" t="s">
        <v>3295</v>
      </c>
      <c r="Q6924" t="s">
        <v>33</v>
      </c>
      <c r="R6924" t="s">
        <v>34</v>
      </c>
      <c r="S6924" t="s">
        <v>46716</v>
      </c>
      <c r="W6924" t="s">
        <v>726</v>
      </c>
      <c r="X6924" t="s">
        <v>60</v>
      </c>
    </row>
    <row r="6925" spans="1:24" x14ac:dyDescent="0.3">
      <c r="A6925">
        <v>976923</v>
      </c>
      <c r="B6925" t="s">
        <v>39593</v>
      </c>
      <c r="C6925" t="s">
        <v>39594</v>
      </c>
      <c r="D6925" t="s">
        <v>39595</v>
      </c>
      <c r="E6925" t="s">
        <v>195</v>
      </c>
      <c r="F6925" t="s">
        <v>979</v>
      </c>
      <c r="G6925" t="s">
        <v>27</v>
      </c>
      <c r="H6925" t="s">
        <v>47673</v>
      </c>
      <c r="I6925" t="s">
        <v>47674</v>
      </c>
      <c r="J6925" t="s">
        <v>47675</v>
      </c>
      <c r="K6925">
        <v>157</v>
      </c>
      <c r="L6925" t="s">
        <v>34788</v>
      </c>
      <c r="N6925" t="s">
        <v>31</v>
      </c>
      <c r="O6925" t="s">
        <v>117</v>
      </c>
      <c r="Q6925" t="s">
        <v>119</v>
      </c>
      <c r="R6925" t="s">
        <v>120</v>
      </c>
      <c r="S6925" t="s">
        <v>39599</v>
      </c>
      <c r="W6925" t="s">
        <v>47676</v>
      </c>
      <c r="X6925" t="s">
        <v>38</v>
      </c>
    </row>
    <row r="6926" spans="1:24" x14ac:dyDescent="0.3">
      <c r="A6926">
        <v>976924</v>
      </c>
      <c r="B6926">
        <v>6168</v>
      </c>
      <c r="C6926" t="s">
        <v>47677</v>
      </c>
      <c r="D6926" t="s">
        <v>47678</v>
      </c>
      <c r="E6926" t="s">
        <v>195</v>
      </c>
      <c r="F6926" t="s">
        <v>787</v>
      </c>
      <c r="G6926" t="s">
        <v>27</v>
      </c>
      <c r="H6926" t="s">
        <v>47679</v>
      </c>
      <c r="I6926" t="s">
        <v>47680</v>
      </c>
      <c r="J6926" t="s">
        <v>47681</v>
      </c>
      <c r="K6926">
        <v>156</v>
      </c>
      <c r="M6926" t="s">
        <v>47682</v>
      </c>
      <c r="N6926" t="s">
        <v>31</v>
      </c>
      <c r="O6926" t="s">
        <v>117</v>
      </c>
      <c r="Q6926" t="s">
        <v>33</v>
      </c>
      <c r="R6926" t="s">
        <v>34</v>
      </c>
      <c r="S6926" t="s">
        <v>47683</v>
      </c>
      <c r="T6926" t="s">
        <v>47684</v>
      </c>
      <c r="W6926" t="s">
        <v>2006</v>
      </c>
      <c r="X6926" t="s">
        <v>38</v>
      </c>
    </row>
    <row r="6927" spans="1:24" x14ac:dyDescent="0.3">
      <c r="A6927">
        <v>976927</v>
      </c>
      <c r="B6927">
        <v>40046</v>
      </c>
      <c r="C6927" t="s">
        <v>47685</v>
      </c>
      <c r="D6927" t="s">
        <v>47686</v>
      </c>
      <c r="E6927" t="s">
        <v>195</v>
      </c>
      <c r="F6927" t="s">
        <v>6221</v>
      </c>
      <c r="G6927" t="s">
        <v>43</v>
      </c>
      <c r="H6927" t="s">
        <v>47687</v>
      </c>
      <c r="I6927" t="s">
        <v>47688</v>
      </c>
      <c r="J6927" t="s">
        <v>47689</v>
      </c>
      <c r="K6927">
        <v>17</v>
      </c>
      <c r="L6927" t="s">
        <v>47690</v>
      </c>
      <c r="N6927" t="s">
        <v>31</v>
      </c>
      <c r="O6927" t="s">
        <v>117</v>
      </c>
      <c r="Q6927" t="s">
        <v>119</v>
      </c>
      <c r="R6927" t="s">
        <v>120</v>
      </c>
      <c r="S6927" t="s">
        <v>47691</v>
      </c>
      <c r="T6927" t="s">
        <v>6197</v>
      </c>
      <c r="W6927" t="s">
        <v>6540</v>
      </c>
      <c r="X6927" t="s">
        <v>60</v>
      </c>
    </row>
    <row r="6928" spans="1:24" x14ac:dyDescent="0.3">
      <c r="A6928">
        <v>976928</v>
      </c>
      <c r="B6928" t="s">
        <v>47692</v>
      </c>
      <c r="C6928" t="s">
        <v>47693</v>
      </c>
      <c r="D6928" t="s">
        <v>47694</v>
      </c>
      <c r="F6928" t="s">
        <v>485</v>
      </c>
      <c r="G6928" t="s">
        <v>43</v>
      </c>
      <c r="H6928" t="s">
        <v>47695</v>
      </c>
      <c r="J6928" t="s">
        <v>47696</v>
      </c>
      <c r="N6928" t="s">
        <v>31</v>
      </c>
      <c r="R6928" t="s">
        <v>78</v>
      </c>
      <c r="S6928" t="s">
        <v>47697</v>
      </c>
      <c r="T6928" t="s">
        <v>1437</v>
      </c>
      <c r="W6928" t="s">
        <v>47698</v>
      </c>
    </row>
    <row r="6929" spans="1:24" x14ac:dyDescent="0.3">
      <c r="A6929">
        <v>976929</v>
      </c>
      <c r="B6929" t="s">
        <v>12507</v>
      </c>
      <c r="C6929" t="s">
        <v>12508</v>
      </c>
      <c r="D6929" t="s">
        <v>12509</v>
      </c>
      <c r="F6929" t="s">
        <v>141</v>
      </c>
      <c r="G6929" t="s">
        <v>27</v>
      </c>
      <c r="H6929" t="s">
        <v>47699</v>
      </c>
      <c r="I6929" t="s">
        <v>47700</v>
      </c>
      <c r="J6929" t="s">
        <v>47701</v>
      </c>
      <c r="K6929">
        <v>199</v>
      </c>
      <c r="L6929" t="s">
        <v>6493</v>
      </c>
      <c r="N6929" t="s">
        <v>31</v>
      </c>
      <c r="O6929" t="s">
        <v>117</v>
      </c>
      <c r="Q6929" t="s">
        <v>33</v>
      </c>
      <c r="R6929" t="s">
        <v>34</v>
      </c>
      <c r="S6929" t="s">
        <v>12513</v>
      </c>
      <c r="W6929" t="s">
        <v>3856</v>
      </c>
      <c r="X6929" t="s">
        <v>38</v>
      </c>
    </row>
    <row r="6930" spans="1:24" x14ac:dyDescent="0.3">
      <c r="A6930">
        <v>976930</v>
      </c>
      <c r="B6930" t="s">
        <v>47702</v>
      </c>
      <c r="C6930" t="s">
        <v>47703</v>
      </c>
      <c r="D6930" t="s">
        <v>47704</v>
      </c>
      <c r="E6930" t="s">
        <v>140</v>
      </c>
      <c r="F6930" t="s">
        <v>584</v>
      </c>
      <c r="G6930" t="s">
        <v>27</v>
      </c>
      <c r="H6930" t="s">
        <v>47705</v>
      </c>
      <c r="I6930" t="s">
        <v>47706</v>
      </c>
      <c r="J6930" t="s">
        <v>47707</v>
      </c>
      <c r="K6930">
        <v>198</v>
      </c>
      <c r="L6930" t="s">
        <v>5693</v>
      </c>
      <c r="N6930" t="s">
        <v>31</v>
      </c>
      <c r="O6930" t="s">
        <v>3295</v>
      </c>
      <c r="Q6930" t="s">
        <v>33</v>
      </c>
      <c r="R6930" t="s">
        <v>34</v>
      </c>
      <c r="S6930" t="s">
        <v>47708</v>
      </c>
      <c r="W6930" t="s">
        <v>4606</v>
      </c>
      <c r="X6930" t="s">
        <v>38</v>
      </c>
    </row>
    <row r="6931" spans="1:24" x14ac:dyDescent="0.3">
      <c r="A6931">
        <v>976932</v>
      </c>
      <c r="B6931">
        <v>129277</v>
      </c>
      <c r="C6931" t="s">
        <v>47709</v>
      </c>
      <c r="D6931" t="s">
        <v>47710</v>
      </c>
      <c r="F6931" t="s">
        <v>1833</v>
      </c>
      <c r="G6931" t="s">
        <v>27</v>
      </c>
      <c r="H6931" t="s">
        <v>47711</v>
      </c>
      <c r="J6931" t="s">
        <v>47712</v>
      </c>
      <c r="N6931" t="s">
        <v>31</v>
      </c>
      <c r="R6931" t="s">
        <v>78</v>
      </c>
      <c r="S6931" t="s">
        <v>47713</v>
      </c>
      <c r="T6931" t="s">
        <v>22203</v>
      </c>
      <c r="W6931" t="s">
        <v>1978</v>
      </c>
    </row>
    <row r="6932" spans="1:24" x14ac:dyDescent="0.3">
      <c r="A6932">
        <v>976934</v>
      </c>
      <c r="B6932" t="s">
        <v>47714</v>
      </c>
      <c r="C6932" t="s">
        <v>47715</v>
      </c>
      <c r="D6932" t="s">
        <v>47716</v>
      </c>
      <c r="F6932" t="s">
        <v>258</v>
      </c>
      <c r="G6932" t="s">
        <v>43</v>
      </c>
      <c r="H6932" t="s">
        <v>47717</v>
      </c>
      <c r="I6932" t="s">
        <v>47718</v>
      </c>
      <c r="J6932" t="s">
        <v>47719</v>
      </c>
      <c r="K6932">
        <v>20</v>
      </c>
      <c r="L6932" t="s">
        <v>541</v>
      </c>
      <c r="N6932" t="s">
        <v>31</v>
      </c>
      <c r="O6932" t="s">
        <v>32</v>
      </c>
      <c r="Q6932" t="s">
        <v>33</v>
      </c>
      <c r="R6932" t="s">
        <v>34</v>
      </c>
      <c r="S6932" t="s">
        <v>47720</v>
      </c>
      <c r="T6932" t="s">
        <v>265</v>
      </c>
      <c r="W6932" t="s">
        <v>541</v>
      </c>
      <c r="X6932" t="s">
        <v>60</v>
      </c>
    </row>
    <row r="6933" spans="1:24" x14ac:dyDescent="0.3">
      <c r="A6933">
        <v>976936</v>
      </c>
      <c r="B6933" t="s">
        <v>20573</v>
      </c>
      <c r="C6933" t="s">
        <v>20574</v>
      </c>
      <c r="D6933" t="s">
        <v>20575</v>
      </c>
      <c r="F6933" t="s">
        <v>738</v>
      </c>
      <c r="G6933" t="s">
        <v>27</v>
      </c>
      <c r="H6933" t="s">
        <v>47721</v>
      </c>
      <c r="I6933" t="s">
        <v>47722</v>
      </c>
      <c r="J6933" t="s">
        <v>47723</v>
      </c>
      <c r="K6933">
        <v>35</v>
      </c>
      <c r="L6933" t="s">
        <v>983</v>
      </c>
      <c r="N6933" t="s">
        <v>31</v>
      </c>
      <c r="O6933" t="s">
        <v>3295</v>
      </c>
      <c r="Q6933" t="s">
        <v>33</v>
      </c>
      <c r="R6933" t="s">
        <v>34</v>
      </c>
      <c r="S6933" t="s">
        <v>20579</v>
      </c>
      <c r="T6933" t="s">
        <v>540</v>
      </c>
      <c r="W6933" t="s">
        <v>47724</v>
      </c>
      <c r="X6933" t="s">
        <v>38</v>
      </c>
    </row>
    <row r="6934" spans="1:24" x14ac:dyDescent="0.3">
      <c r="A6934">
        <v>976938</v>
      </c>
      <c r="B6934" t="s">
        <v>47725</v>
      </c>
      <c r="C6934" t="s">
        <v>47726</v>
      </c>
      <c r="D6934" t="s">
        <v>47727</v>
      </c>
      <c r="E6934" t="s">
        <v>140</v>
      </c>
      <c r="F6934" t="s">
        <v>84</v>
      </c>
      <c r="G6934" t="s">
        <v>43</v>
      </c>
      <c r="H6934" t="s">
        <v>47728</v>
      </c>
      <c r="I6934" t="s">
        <v>47729</v>
      </c>
      <c r="J6934" t="s">
        <v>47730</v>
      </c>
      <c r="K6934">
        <v>24</v>
      </c>
      <c r="L6934" t="s">
        <v>47731</v>
      </c>
      <c r="N6934" t="s">
        <v>31</v>
      </c>
      <c r="O6934" t="s">
        <v>117</v>
      </c>
      <c r="Q6934" t="s">
        <v>33</v>
      </c>
      <c r="R6934" t="s">
        <v>34</v>
      </c>
      <c r="S6934" t="s">
        <v>47732</v>
      </c>
      <c r="W6934" t="s">
        <v>47733</v>
      </c>
      <c r="X6934" t="s">
        <v>60</v>
      </c>
    </row>
    <row r="6935" spans="1:24" x14ac:dyDescent="0.3">
      <c r="A6935">
        <v>976939</v>
      </c>
      <c r="B6935">
        <v>286180</v>
      </c>
      <c r="C6935" t="s">
        <v>47734</v>
      </c>
      <c r="D6935" t="s">
        <v>47735</v>
      </c>
      <c r="F6935" t="s">
        <v>668</v>
      </c>
      <c r="G6935" t="s">
        <v>27</v>
      </c>
      <c r="H6935" t="s">
        <v>47728</v>
      </c>
      <c r="J6935" t="s">
        <v>47736</v>
      </c>
      <c r="N6935" t="s">
        <v>31</v>
      </c>
      <c r="R6935" t="s">
        <v>78</v>
      </c>
      <c r="S6935" t="s">
        <v>47737</v>
      </c>
      <c r="T6935" t="s">
        <v>2804</v>
      </c>
      <c r="W6935" t="s">
        <v>47738</v>
      </c>
    </row>
    <row r="6936" spans="1:24" x14ac:dyDescent="0.3">
      <c r="A6936">
        <v>976942</v>
      </c>
      <c r="B6936">
        <v>303469</v>
      </c>
      <c r="C6936" t="s">
        <v>47739</v>
      </c>
      <c r="D6936" t="s">
        <v>47740</v>
      </c>
      <c r="F6936" t="s">
        <v>738</v>
      </c>
      <c r="G6936" t="s">
        <v>27</v>
      </c>
      <c r="H6936" t="s">
        <v>47741</v>
      </c>
      <c r="I6936" t="s">
        <v>47742</v>
      </c>
      <c r="J6936" t="s">
        <v>47743</v>
      </c>
      <c r="K6936">
        <v>40</v>
      </c>
      <c r="N6936" t="s">
        <v>31</v>
      </c>
      <c r="O6936" t="s">
        <v>201</v>
      </c>
      <c r="Q6936" t="s">
        <v>33</v>
      </c>
      <c r="R6936" t="s">
        <v>34</v>
      </c>
      <c r="S6936" t="s">
        <v>47744</v>
      </c>
      <c r="T6936" t="s">
        <v>5970</v>
      </c>
      <c r="W6936" t="s">
        <v>47745</v>
      </c>
      <c r="X6936" t="s">
        <v>60</v>
      </c>
    </row>
    <row r="6937" spans="1:24" x14ac:dyDescent="0.3">
      <c r="A6937">
        <v>976943</v>
      </c>
      <c r="B6937">
        <v>327752</v>
      </c>
      <c r="C6937" t="s">
        <v>47746</v>
      </c>
      <c r="D6937" t="s">
        <v>47747</v>
      </c>
      <c r="E6937" t="s">
        <v>140</v>
      </c>
      <c r="F6937" t="s">
        <v>63</v>
      </c>
      <c r="G6937" t="s">
        <v>27</v>
      </c>
      <c r="H6937" t="s">
        <v>47748</v>
      </c>
      <c r="J6937" t="s">
        <v>47749</v>
      </c>
      <c r="N6937" t="s">
        <v>31</v>
      </c>
      <c r="R6937" t="s">
        <v>78</v>
      </c>
      <c r="S6937" t="s">
        <v>47750</v>
      </c>
      <c r="W6937" t="s">
        <v>47751</v>
      </c>
    </row>
    <row r="6938" spans="1:24" x14ac:dyDescent="0.3">
      <c r="A6938">
        <v>976944</v>
      </c>
      <c r="B6938" t="s">
        <v>47752</v>
      </c>
      <c r="C6938" t="s">
        <v>47753</v>
      </c>
      <c r="D6938" t="s">
        <v>47754</v>
      </c>
      <c r="E6938" t="s">
        <v>140</v>
      </c>
      <c r="F6938" t="s">
        <v>1324</v>
      </c>
      <c r="G6938" t="s">
        <v>43</v>
      </c>
      <c r="H6938" t="s">
        <v>47755</v>
      </c>
      <c r="J6938" t="s">
        <v>47756</v>
      </c>
      <c r="N6938" t="s">
        <v>31</v>
      </c>
      <c r="R6938" t="s">
        <v>78</v>
      </c>
      <c r="S6938" t="s">
        <v>47757</v>
      </c>
      <c r="T6938" t="s">
        <v>47758</v>
      </c>
      <c r="W6938" t="s">
        <v>47759</v>
      </c>
    </row>
    <row r="6939" spans="1:24" x14ac:dyDescent="0.3">
      <c r="A6939">
        <v>976945</v>
      </c>
      <c r="B6939">
        <v>218391</v>
      </c>
      <c r="C6939" t="s">
        <v>47760</v>
      </c>
      <c r="D6939" t="s">
        <v>47761</v>
      </c>
      <c r="F6939" t="s">
        <v>603</v>
      </c>
      <c r="G6939" t="s">
        <v>27</v>
      </c>
      <c r="H6939" t="s">
        <v>47755</v>
      </c>
      <c r="I6939" t="s">
        <v>47762</v>
      </c>
      <c r="J6939" t="s">
        <v>47763</v>
      </c>
      <c r="K6939">
        <v>292</v>
      </c>
      <c r="L6939" t="s">
        <v>47764</v>
      </c>
      <c r="N6939" t="s">
        <v>31</v>
      </c>
      <c r="O6939" t="s">
        <v>117</v>
      </c>
      <c r="Q6939" t="s">
        <v>33</v>
      </c>
      <c r="R6939" t="s">
        <v>34</v>
      </c>
      <c r="S6939" t="s">
        <v>47765</v>
      </c>
      <c r="T6939" t="s">
        <v>23323</v>
      </c>
      <c r="W6939" t="s">
        <v>47766</v>
      </c>
      <c r="X6939" t="s">
        <v>38</v>
      </c>
    </row>
    <row r="6940" spans="1:24" x14ac:dyDescent="0.3">
      <c r="A6940">
        <v>976946</v>
      </c>
      <c r="B6940">
        <v>243833</v>
      </c>
      <c r="C6940" t="s">
        <v>47767</v>
      </c>
      <c r="D6940" t="s">
        <v>47768</v>
      </c>
      <c r="E6940" t="s">
        <v>195</v>
      </c>
      <c r="F6940" t="s">
        <v>1610</v>
      </c>
      <c r="G6940" t="s">
        <v>27</v>
      </c>
      <c r="H6940" t="s">
        <v>47755</v>
      </c>
      <c r="I6940" t="s">
        <v>47769</v>
      </c>
      <c r="J6940" t="s">
        <v>47770</v>
      </c>
      <c r="K6940">
        <v>288</v>
      </c>
      <c r="L6940" t="s">
        <v>46430</v>
      </c>
      <c r="N6940" t="s">
        <v>31</v>
      </c>
      <c r="O6940" t="s">
        <v>117</v>
      </c>
      <c r="Q6940" t="s">
        <v>33</v>
      </c>
      <c r="R6940" t="s">
        <v>34</v>
      </c>
      <c r="S6940" t="s">
        <v>47771</v>
      </c>
      <c r="T6940" t="s">
        <v>646</v>
      </c>
      <c r="W6940" t="s">
        <v>47772</v>
      </c>
      <c r="X6940" t="s">
        <v>38</v>
      </c>
    </row>
    <row r="6941" spans="1:24" x14ac:dyDescent="0.3">
      <c r="A6941">
        <v>976947</v>
      </c>
      <c r="B6941" t="s">
        <v>47773</v>
      </c>
      <c r="C6941" t="s">
        <v>47774</v>
      </c>
      <c r="D6941" t="s">
        <v>47775</v>
      </c>
      <c r="F6941" t="s">
        <v>125</v>
      </c>
      <c r="G6941" t="s">
        <v>27</v>
      </c>
      <c r="H6941" t="s">
        <v>47776</v>
      </c>
      <c r="J6941" t="s">
        <v>47777</v>
      </c>
      <c r="N6941" t="s">
        <v>31</v>
      </c>
      <c r="R6941" t="s">
        <v>78</v>
      </c>
      <c r="S6941" t="s">
        <v>47778</v>
      </c>
      <c r="W6941" t="s">
        <v>47779</v>
      </c>
      <c r="X6941" t="s">
        <v>38</v>
      </c>
    </row>
    <row r="6942" spans="1:24" x14ac:dyDescent="0.3">
      <c r="A6942">
        <v>976948</v>
      </c>
      <c r="B6942" t="s">
        <v>47780</v>
      </c>
      <c r="C6942" t="s">
        <v>47781</v>
      </c>
      <c r="D6942" t="s">
        <v>47782</v>
      </c>
      <c r="E6942" t="s">
        <v>185</v>
      </c>
      <c r="F6942" t="s">
        <v>1042</v>
      </c>
      <c r="G6942" t="s">
        <v>27</v>
      </c>
      <c r="H6942" t="s">
        <v>47783</v>
      </c>
      <c r="I6942" t="s">
        <v>47784</v>
      </c>
      <c r="J6942" t="s">
        <v>47785</v>
      </c>
      <c r="K6942">
        <v>52</v>
      </c>
      <c r="L6942" t="s">
        <v>47786</v>
      </c>
      <c r="N6942" t="s">
        <v>31</v>
      </c>
      <c r="O6942" t="s">
        <v>117</v>
      </c>
      <c r="Q6942" t="s">
        <v>33</v>
      </c>
      <c r="R6942" t="s">
        <v>34</v>
      </c>
      <c r="S6942" t="s">
        <v>47787</v>
      </c>
      <c r="W6942" t="s">
        <v>47788</v>
      </c>
      <c r="X6942" t="s">
        <v>60</v>
      </c>
    </row>
    <row r="6943" spans="1:24" x14ac:dyDescent="0.3">
      <c r="A6943">
        <v>976949</v>
      </c>
      <c r="B6943" t="s">
        <v>47789</v>
      </c>
      <c r="C6943" t="s">
        <v>47790</v>
      </c>
      <c r="D6943" t="s">
        <v>47791</v>
      </c>
      <c r="F6943" t="s">
        <v>92</v>
      </c>
      <c r="G6943" t="s">
        <v>43</v>
      </c>
      <c r="H6943" t="s">
        <v>47792</v>
      </c>
      <c r="J6943" t="s">
        <v>47793</v>
      </c>
      <c r="N6943" t="s">
        <v>31</v>
      </c>
      <c r="R6943" t="s">
        <v>78</v>
      </c>
      <c r="S6943" t="s">
        <v>47794</v>
      </c>
      <c r="T6943" t="s">
        <v>540</v>
      </c>
      <c r="W6943" t="s">
        <v>47795</v>
      </c>
      <c r="X6943" t="s">
        <v>38</v>
      </c>
    </row>
    <row r="6944" spans="1:24" x14ac:dyDescent="0.3">
      <c r="A6944">
        <v>976950</v>
      </c>
      <c r="B6944">
        <v>159928</v>
      </c>
      <c r="C6944" t="s">
        <v>47796</v>
      </c>
      <c r="D6944" t="s">
        <v>47797</v>
      </c>
      <c r="F6944" t="s">
        <v>53</v>
      </c>
      <c r="G6944" t="s">
        <v>27</v>
      </c>
      <c r="H6944" t="s">
        <v>47798</v>
      </c>
      <c r="J6944" t="s">
        <v>47799</v>
      </c>
      <c r="N6944" t="s">
        <v>31</v>
      </c>
      <c r="R6944" t="s">
        <v>78</v>
      </c>
      <c r="S6944" t="s">
        <v>47800</v>
      </c>
      <c r="T6944" t="s">
        <v>149</v>
      </c>
      <c r="W6944" t="s">
        <v>47801</v>
      </c>
      <c r="X6944" t="s">
        <v>38</v>
      </c>
    </row>
    <row r="6945" spans="1:24" x14ac:dyDescent="0.3">
      <c r="A6945">
        <v>976953</v>
      </c>
      <c r="B6945">
        <v>38493511</v>
      </c>
      <c r="C6945" t="s">
        <v>47802</v>
      </c>
      <c r="D6945" t="s">
        <v>47803</v>
      </c>
      <c r="F6945" t="s">
        <v>141</v>
      </c>
      <c r="G6945" t="s">
        <v>27</v>
      </c>
      <c r="H6945" t="s">
        <v>47804</v>
      </c>
      <c r="I6945" t="s">
        <v>47805</v>
      </c>
      <c r="J6945" t="s">
        <v>47806</v>
      </c>
      <c r="K6945">
        <v>292</v>
      </c>
      <c r="N6945" t="s">
        <v>31</v>
      </c>
      <c r="O6945" t="s">
        <v>201</v>
      </c>
      <c r="Q6945" t="s">
        <v>33</v>
      </c>
      <c r="R6945" t="s">
        <v>34</v>
      </c>
      <c r="S6945" t="s">
        <v>47807</v>
      </c>
      <c r="W6945" t="s">
        <v>47808</v>
      </c>
      <c r="X6945" t="s">
        <v>38</v>
      </c>
    </row>
    <row r="6946" spans="1:24" x14ac:dyDescent="0.3">
      <c r="A6946">
        <v>976955</v>
      </c>
      <c r="B6946">
        <v>267637</v>
      </c>
      <c r="C6946" t="s">
        <v>47809</v>
      </c>
      <c r="D6946" t="s">
        <v>47810</v>
      </c>
      <c r="E6946" t="s">
        <v>140</v>
      </c>
      <c r="F6946" t="s">
        <v>947</v>
      </c>
      <c r="G6946" t="s">
        <v>27</v>
      </c>
      <c r="H6946" t="s">
        <v>47811</v>
      </c>
      <c r="I6946" t="s">
        <v>47812</v>
      </c>
      <c r="J6946" t="s">
        <v>47813</v>
      </c>
      <c r="K6946">
        <v>26</v>
      </c>
      <c r="M6946" t="s">
        <v>47814</v>
      </c>
      <c r="N6946" t="s">
        <v>31</v>
      </c>
      <c r="O6946" t="s">
        <v>201</v>
      </c>
      <c r="Q6946" t="s">
        <v>33</v>
      </c>
      <c r="R6946" t="s">
        <v>34</v>
      </c>
      <c r="S6946" t="s">
        <v>47815</v>
      </c>
      <c r="W6946" t="s">
        <v>12057</v>
      </c>
      <c r="X6946" t="s">
        <v>60</v>
      </c>
    </row>
    <row r="6947" spans="1:24" x14ac:dyDescent="0.3">
      <c r="A6947">
        <v>976956</v>
      </c>
      <c r="B6947">
        <v>181589</v>
      </c>
      <c r="C6947" t="s">
        <v>46753</v>
      </c>
      <c r="D6947" t="s">
        <v>46754</v>
      </c>
      <c r="E6947" t="s">
        <v>195</v>
      </c>
      <c r="F6947" t="s">
        <v>302</v>
      </c>
      <c r="G6947" t="s">
        <v>43</v>
      </c>
      <c r="H6947" t="s">
        <v>47816</v>
      </c>
      <c r="I6947" t="s">
        <v>47817</v>
      </c>
      <c r="J6947" t="s">
        <v>47818</v>
      </c>
      <c r="K6947">
        <v>58</v>
      </c>
      <c r="N6947" t="s">
        <v>31</v>
      </c>
      <c r="O6947" t="s">
        <v>201</v>
      </c>
      <c r="Q6947" t="s">
        <v>33</v>
      </c>
      <c r="R6947" t="s">
        <v>34</v>
      </c>
      <c r="S6947" t="s">
        <v>4786</v>
      </c>
      <c r="W6947" t="s">
        <v>47819</v>
      </c>
      <c r="X6947" t="s">
        <v>60</v>
      </c>
    </row>
    <row r="6948" spans="1:24" x14ac:dyDescent="0.3">
      <c r="A6948">
        <v>976958</v>
      </c>
      <c r="B6948">
        <v>234805</v>
      </c>
      <c r="C6948" t="s">
        <v>24161</v>
      </c>
      <c r="D6948" t="s">
        <v>24162</v>
      </c>
      <c r="F6948" t="s">
        <v>320</v>
      </c>
      <c r="G6948" t="s">
        <v>27</v>
      </c>
      <c r="H6948" t="s">
        <v>47820</v>
      </c>
      <c r="I6948" t="s">
        <v>47821</v>
      </c>
      <c r="J6948" t="s">
        <v>47822</v>
      </c>
      <c r="K6948">
        <v>17</v>
      </c>
      <c r="L6948" t="s">
        <v>47823</v>
      </c>
      <c r="N6948" t="s">
        <v>31</v>
      </c>
      <c r="O6948" t="s">
        <v>117</v>
      </c>
      <c r="Q6948" t="s">
        <v>119</v>
      </c>
      <c r="R6948" t="s">
        <v>120</v>
      </c>
      <c r="S6948" t="e">
        <f>- - Neuquén - Barrio Gran Neuquén</f>
        <v>#NAME?</v>
      </c>
      <c r="T6948" t="s">
        <v>24166</v>
      </c>
      <c r="W6948" t="s">
        <v>500</v>
      </c>
      <c r="X6948" t="s">
        <v>1251</v>
      </c>
    </row>
    <row r="6949" spans="1:24" x14ac:dyDescent="0.3">
      <c r="A6949">
        <v>976959</v>
      </c>
      <c r="B6949" t="s">
        <v>47824</v>
      </c>
      <c r="C6949" t="s">
        <v>47825</v>
      </c>
      <c r="D6949" t="s">
        <v>47826</v>
      </c>
      <c r="F6949" t="s">
        <v>292</v>
      </c>
      <c r="G6949" t="s">
        <v>27</v>
      </c>
      <c r="H6949" t="s">
        <v>47827</v>
      </c>
      <c r="I6949" t="s">
        <v>47828</v>
      </c>
      <c r="J6949" t="s">
        <v>47829</v>
      </c>
      <c r="K6949">
        <v>219</v>
      </c>
      <c r="N6949" t="s">
        <v>31</v>
      </c>
      <c r="O6949" t="s">
        <v>201</v>
      </c>
      <c r="Q6949" t="s">
        <v>33</v>
      </c>
      <c r="R6949" t="s">
        <v>34</v>
      </c>
      <c r="S6949" t="e">
        <f>- Neuquén</f>
        <v>#NAME?</v>
      </c>
      <c r="T6949" t="s">
        <v>47830</v>
      </c>
      <c r="W6949" t="s">
        <v>47831</v>
      </c>
      <c r="X6949" t="s">
        <v>38</v>
      </c>
    </row>
    <row r="6950" spans="1:24" x14ac:dyDescent="0.3">
      <c r="A6950">
        <v>976960</v>
      </c>
      <c r="B6950">
        <v>193362</v>
      </c>
      <c r="C6950" t="s">
        <v>47832</v>
      </c>
      <c r="D6950" t="s">
        <v>47833</v>
      </c>
      <c r="F6950" t="s">
        <v>219</v>
      </c>
      <c r="G6950" t="s">
        <v>27</v>
      </c>
      <c r="H6950" t="s">
        <v>47834</v>
      </c>
      <c r="J6950" t="s">
        <v>47835</v>
      </c>
      <c r="N6950" t="s">
        <v>31</v>
      </c>
      <c r="R6950" t="s">
        <v>78</v>
      </c>
      <c r="S6950" t="s">
        <v>47836</v>
      </c>
      <c r="W6950" t="s">
        <v>47837</v>
      </c>
      <c r="X6950" t="s">
        <v>38</v>
      </c>
    </row>
    <row r="6951" spans="1:24" x14ac:dyDescent="0.3">
      <c r="A6951">
        <v>976962</v>
      </c>
      <c r="B6951" t="s">
        <v>47838</v>
      </c>
      <c r="C6951" t="s">
        <v>47839</v>
      </c>
      <c r="D6951" t="s">
        <v>47840</v>
      </c>
      <c r="F6951" t="s">
        <v>947</v>
      </c>
      <c r="G6951" t="s">
        <v>27</v>
      </c>
      <c r="H6951" t="s">
        <v>47841</v>
      </c>
      <c r="J6951" t="s">
        <v>47842</v>
      </c>
      <c r="N6951" t="s">
        <v>31</v>
      </c>
      <c r="R6951" t="s">
        <v>78</v>
      </c>
      <c r="S6951" t="s">
        <v>47836</v>
      </c>
      <c r="W6951" t="s">
        <v>47843</v>
      </c>
      <c r="X6951" t="s">
        <v>38</v>
      </c>
    </row>
    <row r="6952" spans="1:24" x14ac:dyDescent="0.3">
      <c r="A6952">
        <v>976963</v>
      </c>
      <c r="B6952">
        <v>265816</v>
      </c>
      <c r="C6952" t="s">
        <v>47844</v>
      </c>
      <c r="D6952" t="s">
        <v>47845</v>
      </c>
      <c r="F6952" t="s">
        <v>270</v>
      </c>
      <c r="G6952" t="s">
        <v>43</v>
      </c>
      <c r="H6952" t="s">
        <v>47846</v>
      </c>
      <c r="I6952" t="s">
        <v>47846</v>
      </c>
      <c r="J6952" t="s">
        <v>47847</v>
      </c>
      <c r="K6952">
        <v>0</v>
      </c>
      <c r="M6952" t="s">
        <v>42090</v>
      </c>
      <c r="N6952" t="s">
        <v>31</v>
      </c>
      <c r="O6952" t="s">
        <v>201</v>
      </c>
      <c r="Q6952" t="s">
        <v>33</v>
      </c>
      <c r="R6952" t="s">
        <v>34</v>
      </c>
      <c r="S6952" t="e">
        <f>- Neuquén</f>
        <v>#NAME?</v>
      </c>
      <c r="T6952" t="s">
        <v>47848</v>
      </c>
      <c r="W6952" t="s">
        <v>28577</v>
      </c>
    </row>
    <row r="6953" spans="1:24" x14ac:dyDescent="0.3">
      <c r="A6953">
        <v>976964</v>
      </c>
      <c r="B6953" t="s">
        <v>47849</v>
      </c>
      <c r="C6953" t="s">
        <v>47850</v>
      </c>
      <c r="D6953" t="s">
        <v>47851</v>
      </c>
      <c r="E6953" t="s">
        <v>140</v>
      </c>
      <c r="F6953" t="s">
        <v>947</v>
      </c>
      <c r="G6953" t="s">
        <v>43</v>
      </c>
      <c r="H6953" t="s">
        <v>47852</v>
      </c>
      <c r="J6953" t="s">
        <v>47853</v>
      </c>
      <c r="N6953" t="s">
        <v>31</v>
      </c>
      <c r="R6953" t="s">
        <v>78</v>
      </c>
      <c r="S6953" t="e">
        <f>- CAVIAHUE</f>
        <v>#NAME?</v>
      </c>
      <c r="W6953" t="s">
        <v>13686</v>
      </c>
      <c r="X6953" t="s">
        <v>38</v>
      </c>
    </row>
    <row r="6954" spans="1:24" x14ac:dyDescent="0.3">
      <c r="A6954">
        <v>976965</v>
      </c>
      <c r="B6954">
        <v>172672</v>
      </c>
      <c r="C6954" t="s">
        <v>22834</v>
      </c>
      <c r="D6954" t="s">
        <v>22835</v>
      </c>
      <c r="F6954" t="s">
        <v>141</v>
      </c>
      <c r="G6954" t="s">
        <v>27</v>
      </c>
      <c r="H6954" t="s">
        <v>47854</v>
      </c>
      <c r="J6954" t="s">
        <v>47855</v>
      </c>
      <c r="N6954" t="s">
        <v>31</v>
      </c>
      <c r="R6954" t="s">
        <v>78</v>
      </c>
      <c r="S6954" t="s">
        <v>22839</v>
      </c>
      <c r="T6954" t="s">
        <v>7360</v>
      </c>
      <c r="W6954" t="s">
        <v>47856</v>
      </c>
      <c r="X6954" t="s">
        <v>38</v>
      </c>
    </row>
    <row r="6955" spans="1:24" x14ac:dyDescent="0.3">
      <c r="A6955">
        <v>976967</v>
      </c>
      <c r="B6955" t="s">
        <v>47857</v>
      </c>
      <c r="C6955" t="s">
        <v>47858</v>
      </c>
      <c r="D6955" t="s">
        <v>47859</v>
      </c>
      <c r="F6955" t="s">
        <v>562</v>
      </c>
      <c r="G6955" t="s">
        <v>27</v>
      </c>
      <c r="H6955" t="s">
        <v>47860</v>
      </c>
      <c r="J6955" t="s">
        <v>47861</v>
      </c>
      <c r="N6955" t="s">
        <v>31</v>
      </c>
      <c r="R6955" t="s">
        <v>78</v>
      </c>
      <c r="S6955" t="s">
        <v>47862</v>
      </c>
      <c r="W6955" t="s">
        <v>24425</v>
      </c>
      <c r="X6955" t="s">
        <v>38</v>
      </c>
    </row>
    <row r="6956" spans="1:24" x14ac:dyDescent="0.3">
      <c r="A6956">
        <v>976968</v>
      </c>
      <c r="B6956">
        <v>330044</v>
      </c>
      <c r="C6956" t="s">
        <v>47863</v>
      </c>
      <c r="D6956" t="s">
        <v>47864</v>
      </c>
      <c r="F6956" t="s">
        <v>611</v>
      </c>
      <c r="G6956" t="s">
        <v>27</v>
      </c>
      <c r="H6956" t="s">
        <v>47865</v>
      </c>
      <c r="I6956" t="s">
        <v>47866</v>
      </c>
      <c r="J6956" t="s">
        <v>47867</v>
      </c>
      <c r="K6956">
        <v>146</v>
      </c>
      <c r="M6956" t="s">
        <v>435</v>
      </c>
      <c r="N6956" t="s">
        <v>31</v>
      </c>
      <c r="O6956" t="s">
        <v>201</v>
      </c>
      <c r="Q6956" t="s">
        <v>33</v>
      </c>
      <c r="R6956" t="s">
        <v>34</v>
      </c>
      <c r="S6956" t="s">
        <v>47868</v>
      </c>
      <c r="T6956" t="s">
        <v>47869</v>
      </c>
      <c r="W6956" t="s">
        <v>47870</v>
      </c>
      <c r="X6956" t="s">
        <v>38</v>
      </c>
    </row>
    <row r="6957" spans="1:24" x14ac:dyDescent="0.3">
      <c r="A6957">
        <v>976969</v>
      </c>
      <c r="B6957">
        <v>108839</v>
      </c>
      <c r="C6957" t="s">
        <v>47540</v>
      </c>
      <c r="D6957" t="s">
        <v>47541</v>
      </c>
      <c r="E6957" t="s">
        <v>140</v>
      </c>
      <c r="F6957" t="s">
        <v>53</v>
      </c>
      <c r="G6957" t="s">
        <v>27</v>
      </c>
      <c r="H6957" t="s">
        <v>47871</v>
      </c>
      <c r="I6957" t="s">
        <v>47872</v>
      </c>
      <c r="J6957" t="s">
        <v>47873</v>
      </c>
      <c r="K6957">
        <v>24</v>
      </c>
      <c r="L6957" t="s">
        <v>13808</v>
      </c>
      <c r="N6957" t="s">
        <v>31</v>
      </c>
      <c r="O6957" t="s">
        <v>117</v>
      </c>
      <c r="Q6957" t="s">
        <v>33</v>
      </c>
      <c r="R6957" t="s">
        <v>34</v>
      </c>
      <c r="S6957" t="s">
        <v>47545</v>
      </c>
      <c r="T6957" t="s">
        <v>8265</v>
      </c>
      <c r="W6957" t="s">
        <v>47874</v>
      </c>
      <c r="X6957" t="s">
        <v>60</v>
      </c>
    </row>
    <row r="6958" spans="1:24" x14ac:dyDescent="0.3">
      <c r="A6958">
        <v>976970</v>
      </c>
      <c r="B6958">
        <v>192510</v>
      </c>
      <c r="C6958" t="s">
        <v>47875</v>
      </c>
      <c r="D6958" t="s">
        <v>47876</v>
      </c>
      <c r="F6958" t="s">
        <v>219</v>
      </c>
      <c r="G6958" t="s">
        <v>27</v>
      </c>
      <c r="H6958" t="s">
        <v>47877</v>
      </c>
      <c r="J6958" t="s">
        <v>47878</v>
      </c>
      <c r="N6958" t="s">
        <v>31</v>
      </c>
      <c r="R6958" t="s">
        <v>78</v>
      </c>
      <c r="S6958" t="s">
        <v>47879</v>
      </c>
      <c r="T6958" t="s">
        <v>2463</v>
      </c>
      <c r="W6958" t="s">
        <v>47880</v>
      </c>
      <c r="X6958" t="s">
        <v>38</v>
      </c>
    </row>
    <row r="6959" spans="1:24" x14ac:dyDescent="0.3">
      <c r="A6959">
        <v>976971</v>
      </c>
      <c r="B6959">
        <v>220930</v>
      </c>
      <c r="C6959" t="s">
        <v>47881</v>
      </c>
      <c r="D6959" t="s">
        <v>47882</v>
      </c>
      <c r="F6959" t="s">
        <v>141</v>
      </c>
      <c r="G6959" t="s">
        <v>43</v>
      </c>
      <c r="H6959" t="s">
        <v>47883</v>
      </c>
      <c r="J6959" t="s">
        <v>47884</v>
      </c>
      <c r="N6959" t="s">
        <v>31</v>
      </c>
      <c r="R6959" t="s">
        <v>78</v>
      </c>
      <c r="S6959" t="s">
        <v>47885</v>
      </c>
      <c r="T6959" t="s">
        <v>47886</v>
      </c>
      <c r="W6959" t="s">
        <v>47887</v>
      </c>
      <c r="X6959" t="s">
        <v>38</v>
      </c>
    </row>
    <row r="6960" spans="1:24" x14ac:dyDescent="0.3">
      <c r="A6960">
        <v>976972</v>
      </c>
      <c r="B6960" t="s">
        <v>46868</v>
      </c>
      <c r="C6960" t="s">
        <v>46869</v>
      </c>
      <c r="D6960" t="s">
        <v>46870</v>
      </c>
      <c r="F6960" t="s">
        <v>847</v>
      </c>
      <c r="G6960" t="s">
        <v>43</v>
      </c>
      <c r="H6960" t="s">
        <v>47888</v>
      </c>
      <c r="J6960" t="s">
        <v>47889</v>
      </c>
      <c r="N6960" t="s">
        <v>31</v>
      </c>
      <c r="R6960" t="s">
        <v>78</v>
      </c>
      <c r="S6960" t="s">
        <v>46874</v>
      </c>
      <c r="W6960" t="s">
        <v>47890</v>
      </c>
      <c r="X6960" t="s">
        <v>38</v>
      </c>
    </row>
    <row r="6961" spans="1:24" x14ac:dyDescent="0.3">
      <c r="A6961">
        <v>976974</v>
      </c>
      <c r="B6961" t="s">
        <v>18309</v>
      </c>
      <c r="C6961" t="s">
        <v>18310</v>
      </c>
      <c r="D6961" t="s">
        <v>18311</v>
      </c>
      <c r="F6961" t="s">
        <v>281</v>
      </c>
      <c r="G6961" t="s">
        <v>43</v>
      </c>
      <c r="H6961" t="s">
        <v>47891</v>
      </c>
      <c r="I6961" t="s">
        <v>47892</v>
      </c>
      <c r="J6961" t="s">
        <v>47893</v>
      </c>
      <c r="K6961">
        <v>13</v>
      </c>
      <c r="N6961" t="s">
        <v>31</v>
      </c>
      <c r="O6961" t="s">
        <v>32</v>
      </c>
      <c r="Q6961" t="s">
        <v>119</v>
      </c>
      <c r="R6961" t="s">
        <v>120</v>
      </c>
      <c r="S6961" t="s">
        <v>18315</v>
      </c>
      <c r="T6961" t="s">
        <v>1345</v>
      </c>
      <c r="W6961" t="s">
        <v>47894</v>
      </c>
      <c r="X6961" t="s">
        <v>1251</v>
      </c>
    </row>
    <row r="6962" spans="1:24" x14ac:dyDescent="0.3">
      <c r="A6962">
        <v>976975</v>
      </c>
      <c r="B6962" t="s">
        <v>47895</v>
      </c>
      <c r="C6962" t="s">
        <v>47896</v>
      </c>
      <c r="D6962" t="s">
        <v>47897</v>
      </c>
      <c r="F6962" t="s">
        <v>463</v>
      </c>
      <c r="G6962" t="s">
        <v>43</v>
      </c>
      <c r="H6962" t="s">
        <v>47898</v>
      </c>
      <c r="I6962" t="s">
        <v>47899</v>
      </c>
      <c r="J6962" t="s">
        <v>47900</v>
      </c>
      <c r="K6962">
        <v>110</v>
      </c>
      <c r="L6962" t="s">
        <v>47901</v>
      </c>
      <c r="N6962" t="s">
        <v>31</v>
      </c>
      <c r="O6962" t="s">
        <v>117</v>
      </c>
      <c r="Q6962" t="s">
        <v>33</v>
      </c>
      <c r="R6962" t="s">
        <v>34</v>
      </c>
      <c r="S6962" t="s">
        <v>47902</v>
      </c>
      <c r="T6962" t="s">
        <v>540</v>
      </c>
      <c r="W6962" t="s">
        <v>47903</v>
      </c>
      <c r="X6962" t="s">
        <v>38</v>
      </c>
    </row>
    <row r="6963" spans="1:24" x14ac:dyDescent="0.3">
      <c r="A6963">
        <v>976977</v>
      </c>
      <c r="B6963">
        <v>335576</v>
      </c>
      <c r="C6963" t="s">
        <v>47904</v>
      </c>
      <c r="D6963" t="s">
        <v>47905</v>
      </c>
      <c r="F6963" t="s">
        <v>507</v>
      </c>
      <c r="G6963" t="s">
        <v>27</v>
      </c>
      <c r="H6963" t="s">
        <v>47906</v>
      </c>
      <c r="I6963" t="s">
        <v>47907</v>
      </c>
      <c r="J6963" t="s">
        <v>47908</v>
      </c>
      <c r="K6963">
        <v>104</v>
      </c>
      <c r="N6963" t="s">
        <v>31</v>
      </c>
      <c r="O6963" t="s">
        <v>201</v>
      </c>
      <c r="Q6963" t="s">
        <v>33</v>
      </c>
      <c r="R6963" t="s">
        <v>34</v>
      </c>
      <c r="S6963" t="s">
        <v>47909</v>
      </c>
      <c r="T6963" t="s">
        <v>896</v>
      </c>
      <c r="W6963" t="s">
        <v>718</v>
      </c>
      <c r="X6963" t="s">
        <v>38</v>
      </c>
    </row>
    <row r="6964" spans="1:24" x14ac:dyDescent="0.3">
      <c r="A6964">
        <v>976978</v>
      </c>
      <c r="B6964">
        <v>115111</v>
      </c>
      <c r="C6964" t="s">
        <v>3150</v>
      </c>
      <c r="D6964" t="s">
        <v>3151</v>
      </c>
      <c r="E6964" t="s">
        <v>364</v>
      </c>
      <c r="F6964" t="s">
        <v>153</v>
      </c>
      <c r="G6964" t="s">
        <v>27</v>
      </c>
      <c r="H6964" t="s">
        <v>47910</v>
      </c>
      <c r="I6964" t="s">
        <v>47911</v>
      </c>
      <c r="J6964" t="s">
        <v>47912</v>
      </c>
      <c r="K6964">
        <v>88</v>
      </c>
      <c r="L6964" t="s">
        <v>47913</v>
      </c>
      <c r="N6964" t="s">
        <v>31</v>
      </c>
      <c r="O6964" t="s">
        <v>3295</v>
      </c>
      <c r="Q6964" t="s">
        <v>33</v>
      </c>
      <c r="R6964" t="s">
        <v>34</v>
      </c>
      <c r="S6964" t="s">
        <v>3154</v>
      </c>
      <c r="T6964" t="s">
        <v>3155</v>
      </c>
      <c r="W6964" t="s">
        <v>47914</v>
      </c>
      <c r="X6964" t="s">
        <v>60</v>
      </c>
    </row>
    <row r="6965" spans="1:24" x14ac:dyDescent="0.3">
      <c r="A6965">
        <v>976980</v>
      </c>
      <c r="B6965" t="s">
        <v>47915</v>
      </c>
      <c r="C6965" t="s">
        <v>47916</v>
      </c>
      <c r="D6965" t="s">
        <v>47917</v>
      </c>
      <c r="F6965" t="s">
        <v>668</v>
      </c>
      <c r="G6965" t="s">
        <v>43</v>
      </c>
      <c r="H6965" t="s">
        <v>47918</v>
      </c>
      <c r="I6965" t="s">
        <v>47919</v>
      </c>
      <c r="J6965" t="s">
        <v>47920</v>
      </c>
      <c r="K6965">
        <v>7</v>
      </c>
      <c r="N6965" t="s">
        <v>31</v>
      </c>
      <c r="O6965" t="s">
        <v>201</v>
      </c>
      <c r="Q6965" t="s">
        <v>33</v>
      </c>
      <c r="R6965" t="s">
        <v>34</v>
      </c>
      <c r="S6965" t="s">
        <v>47921</v>
      </c>
      <c r="W6965" t="s">
        <v>47922</v>
      </c>
      <c r="X6965" t="s">
        <v>60</v>
      </c>
    </row>
    <row r="6966" spans="1:24" x14ac:dyDescent="0.3">
      <c r="A6966">
        <v>976982</v>
      </c>
      <c r="B6966">
        <v>72977</v>
      </c>
      <c r="C6966" t="s">
        <v>47923</v>
      </c>
      <c r="D6966" t="s">
        <v>47924</v>
      </c>
      <c r="E6966" t="s">
        <v>195</v>
      </c>
      <c r="F6966" t="s">
        <v>196</v>
      </c>
      <c r="G6966" t="s">
        <v>27</v>
      </c>
      <c r="H6966" t="s">
        <v>47925</v>
      </c>
      <c r="I6966" t="s">
        <v>47926</v>
      </c>
      <c r="J6966" t="s">
        <v>47927</v>
      </c>
      <c r="K6966">
        <v>21</v>
      </c>
      <c r="L6966" t="s">
        <v>18914</v>
      </c>
      <c r="N6966" t="s">
        <v>31</v>
      </c>
      <c r="O6966" t="s">
        <v>3295</v>
      </c>
      <c r="Q6966" t="s">
        <v>33</v>
      </c>
      <c r="R6966" t="s">
        <v>34</v>
      </c>
      <c r="S6966" t="s">
        <v>47928</v>
      </c>
      <c r="T6966" t="s">
        <v>47929</v>
      </c>
      <c r="W6966" t="s">
        <v>47930</v>
      </c>
      <c r="X6966" t="s">
        <v>60</v>
      </c>
    </row>
    <row r="6967" spans="1:24" x14ac:dyDescent="0.3">
      <c r="A6967">
        <v>976983</v>
      </c>
      <c r="B6967" t="s">
        <v>47931</v>
      </c>
      <c r="C6967" t="s">
        <v>47932</v>
      </c>
      <c r="D6967" t="s">
        <v>47933</v>
      </c>
      <c r="F6967" t="s">
        <v>507</v>
      </c>
      <c r="G6967" t="s">
        <v>43</v>
      </c>
      <c r="H6967" t="s">
        <v>47934</v>
      </c>
      <c r="I6967" t="s">
        <v>47935</v>
      </c>
      <c r="J6967" t="s">
        <v>47936</v>
      </c>
      <c r="K6967">
        <v>103</v>
      </c>
      <c r="L6967" t="s">
        <v>11855</v>
      </c>
      <c r="N6967" t="s">
        <v>31</v>
      </c>
      <c r="O6967" t="s">
        <v>117</v>
      </c>
      <c r="Q6967" t="s">
        <v>33</v>
      </c>
      <c r="R6967" t="s">
        <v>34</v>
      </c>
      <c r="S6967" t="s">
        <v>47937</v>
      </c>
      <c r="W6967" t="s">
        <v>47938</v>
      </c>
      <c r="X6967" t="s">
        <v>38</v>
      </c>
    </row>
    <row r="6968" spans="1:24" x14ac:dyDescent="0.3">
      <c r="A6968">
        <v>976984</v>
      </c>
      <c r="B6968" t="s">
        <v>8352</v>
      </c>
      <c r="C6968" t="s">
        <v>8353</v>
      </c>
      <c r="D6968" t="s">
        <v>8354</v>
      </c>
      <c r="F6968" t="s">
        <v>738</v>
      </c>
      <c r="G6968" t="s">
        <v>43</v>
      </c>
      <c r="H6968" t="s">
        <v>47939</v>
      </c>
      <c r="I6968" t="s">
        <v>47940</v>
      </c>
      <c r="J6968" t="s">
        <v>47941</v>
      </c>
      <c r="K6968">
        <v>35</v>
      </c>
      <c r="N6968" t="s">
        <v>31</v>
      </c>
      <c r="O6968" t="s">
        <v>32</v>
      </c>
      <c r="Q6968" t="s">
        <v>33</v>
      </c>
      <c r="R6968" t="s">
        <v>34</v>
      </c>
      <c r="S6968" t="s">
        <v>8359</v>
      </c>
      <c r="W6968" t="s">
        <v>19186</v>
      </c>
      <c r="X6968" t="s">
        <v>60</v>
      </c>
    </row>
    <row r="6969" spans="1:24" x14ac:dyDescent="0.3">
      <c r="A6969">
        <v>976985</v>
      </c>
      <c r="B6969" t="s">
        <v>47942</v>
      </c>
      <c r="C6969" t="s">
        <v>47943</v>
      </c>
      <c r="D6969" t="s">
        <v>47944</v>
      </c>
      <c r="F6969" t="s">
        <v>562</v>
      </c>
      <c r="G6969" t="s">
        <v>43</v>
      </c>
      <c r="H6969" t="s">
        <v>47945</v>
      </c>
      <c r="I6969" t="s">
        <v>47946</v>
      </c>
      <c r="J6969" t="s">
        <v>47947</v>
      </c>
      <c r="K6969">
        <v>69</v>
      </c>
      <c r="L6969" t="s">
        <v>2321</v>
      </c>
      <c r="N6969" t="s">
        <v>31</v>
      </c>
      <c r="O6969" t="s">
        <v>117</v>
      </c>
      <c r="Q6969" t="s">
        <v>33</v>
      </c>
      <c r="R6969" t="s">
        <v>34</v>
      </c>
      <c r="S6969" t="s">
        <v>47948</v>
      </c>
      <c r="W6969" t="s">
        <v>637</v>
      </c>
      <c r="X6969" t="s">
        <v>38</v>
      </c>
    </row>
    <row r="6970" spans="1:24" x14ac:dyDescent="0.3">
      <c r="A6970">
        <v>976986</v>
      </c>
      <c r="B6970" t="s">
        <v>19910</v>
      </c>
      <c r="C6970" t="s">
        <v>19911</v>
      </c>
      <c r="D6970" t="s">
        <v>19912</v>
      </c>
      <c r="F6970" t="s">
        <v>356</v>
      </c>
      <c r="G6970" t="s">
        <v>43</v>
      </c>
      <c r="H6970" t="s">
        <v>47949</v>
      </c>
      <c r="J6970" t="s">
        <v>47950</v>
      </c>
      <c r="N6970" t="s">
        <v>31</v>
      </c>
      <c r="R6970" t="s">
        <v>78</v>
      </c>
      <c r="S6970" t="s">
        <v>19915</v>
      </c>
      <c r="W6970" t="s">
        <v>1978</v>
      </c>
      <c r="X6970" t="s">
        <v>38</v>
      </c>
    </row>
    <row r="6971" spans="1:24" x14ac:dyDescent="0.3">
      <c r="A6971">
        <v>976987</v>
      </c>
      <c r="B6971">
        <v>204608</v>
      </c>
      <c r="C6971" t="s">
        <v>47951</v>
      </c>
      <c r="D6971" t="s">
        <v>47952</v>
      </c>
      <c r="F6971" t="s">
        <v>53</v>
      </c>
      <c r="G6971" t="s">
        <v>43</v>
      </c>
      <c r="H6971" t="s">
        <v>47953</v>
      </c>
      <c r="I6971" t="s">
        <v>47954</v>
      </c>
      <c r="J6971" t="s">
        <v>47955</v>
      </c>
      <c r="K6971">
        <v>50</v>
      </c>
      <c r="L6971" t="s">
        <v>47956</v>
      </c>
      <c r="N6971" t="s">
        <v>31</v>
      </c>
      <c r="O6971" t="s">
        <v>3295</v>
      </c>
      <c r="Q6971" t="s">
        <v>33</v>
      </c>
      <c r="R6971" t="s">
        <v>34</v>
      </c>
      <c r="S6971" t="s">
        <v>47957</v>
      </c>
      <c r="W6971" t="s">
        <v>47958</v>
      </c>
      <c r="X6971" t="s">
        <v>38</v>
      </c>
    </row>
    <row r="6972" spans="1:24" x14ac:dyDescent="0.3">
      <c r="A6972">
        <v>976988</v>
      </c>
      <c r="B6972" t="s">
        <v>47959</v>
      </c>
      <c r="C6972" t="s">
        <v>47960</v>
      </c>
      <c r="D6972" t="s">
        <v>47961</v>
      </c>
      <c r="E6972" t="s">
        <v>1658</v>
      </c>
      <c r="F6972" t="s">
        <v>26</v>
      </c>
      <c r="G6972" t="s">
        <v>27</v>
      </c>
      <c r="H6972" t="s">
        <v>47962</v>
      </c>
      <c r="I6972" t="s">
        <v>47963</v>
      </c>
      <c r="J6972" t="s">
        <v>47964</v>
      </c>
      <c r="K6972">
        <v>58</v>
      </c>
      <c r="N6972" t="s">
        <v>31</v>
      </c>
      <c r="O6972" t="s">
        <v>32</v>
      </c>
      <c r="Q6972" t="s">
        <v>33</v>
      </c>
      <c r="R6972" t="s">
        <v>34</v>
      </c>
      <c r="S6972" t="s">
        <v>47965</v>
      </c>
      <c r="T6972" t="s">
        <v>19450</v>
      </c>
      <c r="W6972" t="s">
        <v>47966</v>
      </c>
      <c r="X6972" t="s">
        <v>60</v>
      </c>
    </row>
    <row r="6973" spans="1:24" x14ac:dyDescent="0.3">
      <c r="A6973">
        <v>976989</v>
      </c>
      <c r="B6973" t="s">
        <v>47967</v>
      </c>
      <c r="C6973" t="s">
        <v>47968</v>
      </c>
      <c r="D6973" t="s">
        <v>47969</v>
      </c>
      <c r="F6973" t="s">
        <v>847</v>
      </c>
      <c r="G6973" t="s">
        <v>43</v>
      </c>
      <c r="H6973" t="s">
        <v>47970</v>
      </c>
      <c r="I6973" t="s">
        <v>47971</v>
      </c>
      <c r="J6973" t="s">
        <v>47972</v>
      </c>
      <c r="K6973">
        <v>88</v>
      </c>
      <c r="L6973" t="s">
        <v>1876</v>
      </c>
      <c r="N6973" t="s">
        <v>31</v>
      </c>
      <c r="O6973" t="s">
        <v>3295</v>
      </c>
      <c r="Q6973" t="s">
        <v>33</v>
      </c>
      <c r="R6973" t="s">
        <v>34</v>
      </c>
      <c r="S6973" t="s">
        <v>13708</v>
      </c>
      <c r="W6973" t="s">
        <v>47973</v>
      </c>
      <c r="X6973" t="s">
        <v>38</v>
      </c>
    </row>
    <row r="6974" spans="1:24" x14ac:dyDescent="0.3">
      <c r="A6974">
        <v>976990</v>
      </c>
      <c r="B6974" t="s">
        <v>32807</v>
      </c>
      <c r="C6974" t="s">
        <v>32808</v>
      </c>
      <c r="D6974" t="s">
        <v>32809</v>
      </c>
      <c r="F6974" t="s">
        <v>1833</v>
      </c>
      <c r="G6974" t="s">
        <v>27</v>
      </c>
      <c r="H6974" t="s">
        <v>47970</v>
      </c>
      <c r="J6974" t="s">
        <v>47974</v>
      </c>
      <c r="N6974" t="s">
        <v>31</v>
      </c>
      <c r="R6974" t="s">
        <v>78</v>
      </c>
      <c r="S6974" t="s">
        <v>32813</v>
      </c>
      <c r="W6974" t="s">
        <v>47975</v>
      </c>
      <c r="X6974" t="s">
        <v>38</v>
      </c>
    </row>
    <row r="6975" spans="1:24" x14ac:dyDescent="0.3">
      <c r="A6975">
        <v>976991</v>
      </c>
      <c r="B6975">
        <v>240469</v>
      </c>
      <c r="C6975" t="s">
        <v>3306</v>
      </c>
      <c r="D6975" t="s">
        <v>3307</v>
      </c>
      <c r="E6975" t="s">
        <v>140</v>
      </c>
      <c r="F6975" t="s">
        <v>979</v>
      </c>
      <c r="G6975" t="s">
        <v>43</v>
      </c>
      <c r="H6975" t="s">
        <v>47976</v>
      </c>
      <c r="J6975" t="s">
        <v>47977</v>
      </c>
      <c r="N6975" t="s">
        <v>31</v>
      </c>
      <c r="R6975" t="s">
        <v>78</v>
      </c>
      <c r="S6975" t="s">
        <v>3311</v>
      </c>
      <c r="T6975" t="s">
        <v>3312</v>
      </c>
      <c r="W6975" t="s">
        <v>47978</v>
      </c>
      <c r="X6975" t="s">
        <v>38</v>
      </c>
    </row>
    <row r="6976" spans="1:24" x14ac:dyDescent="0.3">
      <c r="A6976">
        <v>976992</v>
      </c>
      <c r="B6976" t="s">
        <v>47979</v>
      </c>
      <c r="C6976" t="s">
        <v>47980</v>
      </c>
      <c r="D6976" t="s">
        <v>47981</v>
      </c>
      <c r="F6976" t="s">
        <v>63</v>
      </c>
      <c r="G6976" t="s">
        <v>43</v>
      </c>
      <c r="H6976" t="s">
        <v>47982</v>
      </c>
      <c r="I6976" t="s">
        <v>47983</v>
      </c>
      <c r="J6976" t="s">
        <v>47984</v>
      </c>
      <c r="K6976">
        <v>143</v>
      </c>
      <c r="M6976" t="s">
        <v>33552</v>
      </c>
      <c r="N6976" t="s">
        <v>31</v>
      </c>
      <c r="O6976" t="s">
        <v>19705</v>
      </c>
      <c r="Q6976" t="s">
        <v>33</v>
      </c>
      <c r="R6976" t="s">
        <v>34</v>
      </c>
      <c r="S6976" t="s">
        <v>47985</v>
      </c>
      <c r="W6976" t="s">
        <v>47986</v>
      </c>
      <c r="X6976" t="s">
        <v>38</v>
      </c>
    </row>
    <row r="6977" spans="1:24" x14ac:dyDescent="0.3">
      <c r="A6977">
        <v>976994</v>
      </c>
      <c r="B6977">
        <v>327624</v>
      </c>
      <c r="C6977" t="s">
        <v>47987</v>
      </c>
      <c r="D6977" t="s">
        <v>47988</v>
      </c>
      <c r="F6977" t="s">
        <v>63</v>
      </c>
      <c r="G6977" t="s">
        <v>27</v>
      </c>
      <c r="H6977" t="s">
        <v>47989</v>
      </c>
      <c r="I6977" t="s">
        <v>47990</v>
      </c>
      <c r="J6977" t="s">
        <v>47991</v>
      </c>
      <c r="K6977">
        <v>27</v>
      </c>
      <c r="N6977" t="s">
        <v>31</v>
      </c>
      <c r="O6977" t="s">
        <v>32</v>
      </c>
      <c r="Q6977" t="s">
        <v>33</v>
      </c>
      <c r="R6977" t="s">
        <v>34</v>
      </c>
      <c r="S6977" t="s">
        <v>47992</v>
      </c>
      <c r="T6977" t="s">
        <v>1828</v>
      </c>
      <c r="W6977" t="s">
        <v>47993</v>
      </c>
      <c r="X6977" t="s">
        <v>60</v>
      </c>
    </row>
    <row r="6978" spans="1:24" x14ac:dyDescent="0.3">
      <c r="A6978">
        <v>976995</v>
      </c>
      <c r="B6978" t="s">
        <v>27420</v>
      </c>
      <c r="C6978" t="s">
        <v>27421</v>
      </c>
      <c r="D6978" t="s">
        <v>27422</v>
      </c>
      <c r="F6978" t="s">
        <v>909</v>
      </c>
      <c r="G6978" t="s">
        <v>43</v>
      </c>
      <c r="H6978" t="s">
        <v>47994</v>
      </c>
      <c r="I6978" t="s">
        <v>47995</v>
      </c>
      <c r="J6978" t="s">
        <v>47996</v>
      </c>
      <c r="K6978">
        <v>56</v>
      </c>
      <c r="L6978" t="s">
        <v>3294</v>
      </c>
      <c r="N6978" t="s">
        <v>31</v>
      </c>
      <c r="O6978" t="s">
        <v>2584</v>
      </c>
      <c r="R6978" t="s">
        <v>903</v>
      </c>
      <c r="S6978" t="s">
        <v>27425</v>
      </c>
      <c r="W6978" t="s">
        <v>47997</v>
      </c>
      <c r="X6978" t="s">
        <v>38</v>
      </c>
    </row>
    <row r="6979" spans="1:24" x14ac:dyDescent="0.3">
      <c r="A6979">
        <v>976996</v>
      </c>
      <c r="B6979">
        <v>214246</v>
      </c>
      <c r="C6979" t="s">
        <v>47998</v>
      </c>
      <c r="D6979" t="s">
        <v>47999</v>
      </c>
      <c r="E6979" t="s">
        <v>140</v>
      </c>
      <c r="F6979" t="s">
        <v>603</v>
      </c>
      <c r="G6979" t="s">
        <v>43</v>
      </c>
      <c r="H6979" t="s">
        <v>48000</v>
      </c>
      <c r="J6979" t="s">
        <v>48001</v>
      </c>
      <c r="N6979" t="s">
        <v>31</v>
      </c>
      <c r="R6979" t="s">
        <v>78</v>
      </c>
      <c r="S6979" t="s">
        <v>48002</v>
      </c>
      <c r="T6979" t="s">
        <v>2514</v>
      </c>
      <c r="W6979" t="s">
        <v>48003</v>
      </c>
    </row>
    <row r="6980" spans="1:24" x14ac:dyDescent="0.3">
      <c r="A6980">
        <v>976997</v>
      </c>
      <c r="B6980">
        <v>267409</v>
      </c>
      <c r="C6980" t="s">
        <v>48004</v>
      </c>
      <c r="D6980" t="s">
        <v>48005</v>
      </c>
      <c r="E6980" t="s">
        <v>140</v>
      </c>
      <c r="F6980" t="s">
        <v>1054</v>
      </c>
      <c r="G6980" t="s">
        <v>27</v>
      </c>
      <c r="H6980" t="s">
        <v>48006</v>
      </c>
      <c r="I6980" t="s">
        <v>48007</v>
      </c>
      <c r="J6980" t="s">
        <v>48008</v>
      </c>
      <c r="K6980">
        <v>94</v>
      </c>
      <c r="L6980" t="s">
        <v>637</v>
      </c>
      <c r="N6980" t="s">
        <v>31</v>
      </c>
      <c r="O6980" t="s">
        <v>2584</v>
      </c>
      <c r="Q6980" t="s">
        <v>33</v>
      </c>
      <c r="R6980" t="s">
        <v>34</v>
      </c>
      <c r="S6980" t="s">
        <v>48009</v>
      </c>
      <c r="W6980" t="s">
        <v>48010</v>
      </c>
      <c r="X6980" t="s">
        <v>38</v>
      </c>
    </row>
    <row r="6981" spans="1:24" x14ac:dyDescent="0.3">
      <c r="A6981">
        <v>976999</v>
      </c>
      <c r="B6981">
        <v>296483</v>
      </c>
      <c r="C6981" t="s">
        <v>48011</v>
      </c>
      <c r="D6981" t="s">
        <v>48012</v>
      </c>
      <c r="F6981" t="s">
        <v>92</v>
      </c>
      <c r="G6981" t="s">
        <v>43</v>
      </c>
      <c r="H6981" t="s">
        <v>48013</v>
      </c>
      <c r="I6981" t="s">
        <v>48014</v>
      </c>
      <c r="J6981" t="s">
        <v>48015</v>
      </c>
      <c r="K6981">
        <v>97</v>
      </c>
      <c r="L6981" t="s">
        <v>576</v>
      </c>
      <c r="N6981" t="s">
        <v>31</v>
      </c>
      <c r="O6981" t="s">
        <v>2584</v>
      </c>
      <c r="Q6981" t="s">
        <v>33</v>
      </c>
      <c r="R6981" t="s">
        <v>34</v>
      </c>
      <c r="S6981" t="s">
        <v>48016</v>
      </c>
      <c r="W6981" t="s">
        <v>48017</v>
      </c>
      <c r="X6981" t="s">
        <v>38</v>
      </c>
    </row>
    <row r="6982" spans="1:24" x14ac:dyDescent="0.3">
      <c r="A6982">
        <v>977000</v>
      </c>
      <c r="B6982" t="s">
        <v>48018</v>
      </c>
      <c r="C6982" t="s">
        <v>48019</v>
      </c>
      <c r="D6982" t="s">
        <v>48020</v>
      </c>
      <c r="F6982" t="s">
        <v>970</v>
      </c>
      <c r="G6982" t="s">
        <v>43</v>
      </c>
      <c r="H6982" t="s">
        <v>48021</v>
      </c>
      <c r="J6982" t="s">
        <v>48022</v>
      </c>
      <c r="N6982" t="s">
        <v>31</v>
      </c>
      <c r="R6982" t="s">
        <v>78</v>
      </c>
      <c r="S6982" t="s">
        <v>48023</v>
      </c>
      <c r="T6982" t="s">
        <v>23196</v>
      </c>
      <c r="W6982" t="s">
        <v>48024</v>
      </c>
      <c r="X6982" t="s">
        <v>38</v>
      </c>
    </row>
    <row r="6983" spans="1:24" x14ac:dyDescent="0.3">
      <c r="A6983">
        <v>977001</v>
      </c>
      <c r="B6983" t="s">
        <v>48025</v>
      </c>
      <c r="C6983" t="s">
        <v>48026</v>
      </c>
      <c r="D6983" t="s">
        <v>48027</v>
      </c>
      <c r="E6983" t="s">
        <v>345</v>
      </c>
      <c r="F6983" t="s">
        <v>356</v>
      </c>
      <c r="G6983" t="s">
        <v>43</v>
      </c>
      <c r="H6983" t="s">
        <v>48028</v>
      </c>
      <c r="I6983" t="s">
        <v>48029</v>
      </c>
      <c r="J6983" t="s">
        <v>48030</v>
      </c>
      <c r="K6983">
        <v>99</v>
      </c>
      <c r="N6983" t="s">
        <v>31</v>
      </c>
      <c r="O6983" t="s">
        <v>952</v>
      </c>
      <c r="Q6983" t="s">
        <v>33</v>
      </c>
      <c r="R6983" t="s">
        <v>34</v>
      </c>
      <c r="S6983" t="s">
        <v>48031</v>
      </c>
      <c r="T6983" t="s">
        <v>48032</v>
      </c>
      <c r="W6983" t="s">
        <v>325</v>
      </c>
      <c r="X6983" t="s">
        <v>38</v>
      </c>
    </row>
    <row r="6984" spans="1:24" x14ac:dyDescent="0.3">
      <c r="A6984">
        <v>977002</v>
      </c>
      <c r="B6984">
        <v>194648</v>
      </c>
      <c r="C6984" t="s">
        <v>47615</v>
      </c>
      <c r="D6984" t="s">
        <v>47616</v>
      </c>
      <c r="F6984" t="s">
        <v>84</v>
      </c>
      <c r="G6984" t="s">
        <v>27</v>
      </c>
      <c r="H6984" t="s">
        <v>48033</v>
      </c>
      <c r="I6984" t="s">
        <v>48034</v>
      </c>
      <c r="J6984" t="s">
        <v>48035</v>
      </c>
      <c r="K6984">
        <v>97</v>
      </c>
      <c r="L6984" t="s">
        <v>637</v>
      </c>
      <c r="N6984" t="s">
        <v>31</v>
      </c>
      <c r="O6984" t="s">
        <v>2584</v>
      </c>
      <c r="Q6984" t="s">
        <v>33</v>
      </c>
      <c r="R6984" t="s">
        <v>34</v>
      </c>
      <c r="S6984" t="s">
        <v>47620</v>
      </c>
      <c r="T6984" t="s">
        <v>1038</v>
      </c>
      <c r="W6984" t="s">
        <v>48036</v>
      </c>
      <c r="X6984" t="s">
        <v>38</v>
      </c>
    </row>
    <row r="6985" spans="1:24" x14ac:dyDescent="0.3">
      <c r="A6985">
        <v>977004</v>
      </c>
      <c r="B6985" t="s">
        <v>48037</v>
      </c>
      <c r="C6985" t="s">
        <v>48038</v>
      </c>
      <c r="D6985" t="s">
        <v>48039</v>
      </c>
      <c r="F6985" t="s">
        <v>650</v>
      </c>
      <c r="G6985" t="s">
        <v>43</v>
      </c>
      <c r="H6985" t="s">
        <v>48040</v>
      </c>
      <c r="I6985" t="s">
        <v>48041</v>
      </c>
      <c r="J6985" t="s">
        <v>48042</v>
      </c>
      <c r="K6985">
        <v>64</v>
      </c>
      <c r="N6985" t="s">
        <v>31</v>
      </c>
      <c r="O6985" t="s">
        <v>952</v>
      </c>
      <c r="Q6985" t="s">
        <v>33</v>
      </c>
      <c r="R6985" t="s">
        <v>34</v>
      </c>
      <c r="S6985" t="s">
        <v>48043</v>
      </c>
      <c r="W6985" t="s">
        <v>1715</v>
      </c>
      <c r="X6985" t="s">
        <v>38</v>
      </c>
    </row>
    <row r="6986" spans="1:24" x14ac:dyDescent="0.3">
      <c r="A6986">
        <v>977006</v>
      </c>
      <c r="B6986" t="s">
        <v>32807</v>
      </c>
      <c r="C6986" t="s">
        <v>32808</v>
      </c>
      <c r="D6986" t="s">
        <v>32809</v>
      </c>
      <c r="F6986" t="s">
        <v>1833</v>
      </c>
      <c r="G6986" t="s">
        <v>27</v>
      </c>
      <c r="H6986" t="s">
        <v>48044</v>
      </c>
      <c r="J6986" t="s">
        <v>48045</v>
      </c>
      <c r="N6986" t="s">
        <v>31</v>
      </c>
      <c r="R6986" t="s">
        <v>78</v>
      </c>
      <c r="S6986" t="s">
        <v>32813</v>
      </c>
      <c r="W6986" t="s">
        <v>48046</v>
      </c>
      <c r="X6986" t="s">
        <v>38</v>
      </c>
    </row>
    <row r="6987" spans="1:24" x14ac:dyDescent="0.3">
      <c r="A6987">
        <v>977007</v>
      </c>
      <c r="B6987">
        <v>216054</v>
      </c>
      <c r="C6987" t="s">
        <v>32360</v>
      </c>
      <c r="D6987" t="s">
        <v>32361</v>
      </c>
      <c r="F6987" t="s">
        <v>209</v>
      </c>
      <c r="G6987" t="s">
        <v>43</v>
      </c>
      <c r="H6987" t="s">
        <v>48047</v>
      </c>
      <c r="J6987" t="s">
        <v>48048</v>
      </c>
      <c r="N6987" t="s">
        <v>31</v>
      </c>
      <c r="R6987" t="s">
        <v>78</v>
      </c>
      <c r="S6987" t="s">
        <v>32365</v>
      </c>
      <c r="W6987" t="s">
        <v>48049</v>
      </c>
    </row>
    <row r="6988" spans="1:24" x14ac:dyDescent="0.3">
      <c r="A6988">
        <v>977008</v>
      </c>
      <c r="B6988" t="s">
        <v>48050</v>
      </c>
      <c r="C6988" t="s">
        <v>48051</v>
      </c>
      <c r="D6988" t="s">
        <v>48052</v>
      </c>
      <c r="E6988" t="s">
        <v>364</v>
      </c>
      <c r="F6988" t="s">
        <v>979</v>
      </c>
      <c r="G6988" t="s">
        <v>27</v>
      </c>
      <c r="H6988" t="s">
        <v>48053</v>
      </c>
      <c r="I6988" t="s">
        <v>48054</v>
      </c>
      <c r="J6988" t="s">
        <v>48055</v>
      </c>
      <c r="K6988">
        <v>25</v>
      </c>
      <c r="M6988" t="s">
        <v>48056</v>
      </c>
      <c r="N6988" t="s">
        <v>31</v>
      </c>
      <c r="O6988" t="s">
        <v>19705</v>
      </c>
      <c r="Q6988" t="s">
        <v>119</v>
      </c>
      <c r="R6988" t="s">
        <v>120</v>
      </c>
      <c r="S6988" t="s">
        <v>48057</v>
      </c>
      <c r="T6988" t="s">
        <v>36</v>
      </c>
      <c r="W6988" t="s">
        <v>48058</v>
      </c>
      <c r="X6988" t="s">
        <v>60</v>
      </c>
    </row>
    <row r="6989" spans="1:24" x14ac:dyDescent="0.3">
      <c r="A6989">
        <v>977009</v>
      </c>
      <c r="B6989">
        <v>206682</v>
      </c>
      <c r="C6989" t="s">
        <v>38617</v>
      </c>
      <c r="D6989" t="s">
        <v>38618</v>
      </c>
      <c r="E6989" t="s">
        <v>101</v>
      </c>
      <c r="F6989" t="s">
        <v>125</v>
      </c>
      <c r="G6989" t="s">
        <v>43</v>
      </c>
      <c r="H6989" t="s">
        <v>48059</v>
      </c>
      <c r="J6989" t="s">
        <v>48060</v>
      </c>
      <c r="N6989" t="s">
        <v>31</v>
      </c>
      <c r="R6989" t="s">
        <v>78</v>
      </c>
      <c r="S6989" t="s">
        <v>38622</v>
      </c>
      <c r="W6989" t="s">
        <v>47257</v>
      </c>
      <c r="X6989" t="s">
        <v>38</v>
      </c>
    </row>
    <row r="6990" spans="1:24" x14ac:dyDescent="0.3">
      <c r="A6990">
        <v>977010</v>
      </c>
      <c r="B6990" t="s">
        <v>24450</v>
      </c>
      <c r="C6990" t="s">
        <v>24451</v>
      </c>
      <c r="D6990" t="s">
        <v>24452</v>
      </c>
      <c r="F6990" t="s">
        <v>562</v>
      </c>
      <c r="G6990" t="s">
        <v>27</v>
      </c>
      <c r="H6990" t="s">
        <v>48061</v>
      </c>
      <c r="I6990" t="s">
        <v>48062</v>
      </c>
      <c r="J6990" t="s">
        <v>48063</v>
      </c>
      <c r="K6990">
        <v>74</v>
      </c>
      <c r="L6990" t="s">
        <v>48064</v>
      </c>
      <c r="N6990" t="s">
        <v>31</v>
      </c>
      <c r="O6990" t="s">
        <v>332</v>
      </c>
      <c r="Q6990" t="s">
        <v>33</v>
      </c>
      <c r="R6990" t="s">
        <v>34</v>
      </c>
      <c r="S6990" t="s">
        <v>24456</v>
      </c>
      <c r="T6990" t="s">
        <v>402</v>
      </c>
      <c r="W6990" t="s">
        <v>48065</v>
      </c>
      <c r="X6990" t="s">
        <v>38</v>
      </c>
    </row>
    <row r="6991" spans="1:24" x14ac:dyDescent="0.3">
      <c r="A6991">
        <v>977011</v>
      </c>
      <c r="B6991" t="s">
        <v>26441</v>
      </c>
      <c r="C6991" t="s">
        <v>26442</v>
      </c>
      <c r="D6991" t="s">
        <v>26443</v>
      </c>
      <c r="E6991" t="s">
        <v>140</v>
      </c>
      <c r="F6991" t="s">
        <v>611</v>
      </c>
      <c r="G6991" t="s">
        <v>27</v>
      </c>
      <c r="H6991" t="s">
        <v>48066</v>
      </c>
      <c r="I6991" t="s">
        <v>48067</v>
      </c>
      <c r="J6991" t="s">
        <v>48068</v>
      </c>
      <c r="K6991">
        <v>72</v>
      </c>
      <c r="N6991" t="s">
        <v>31</v>
      </c>
      <c r="O6991" t="s">
        <v>952</v>
      </c>
      <c r="Q6991" t="s">
        <v>33</v>
      </c>
      <c r="R6991" t="s">
        <v>34</v>
      </c>
      <c r="S6991" t="s">
        <v>26447</v>
      </c>
      <c r="T6991" t="s">
        <v>26448</v>
      </c>
      <c r="W6991" t="s">
        <v>48069</v>
      </c>
      <c r="X6991" t="s">
        <v>38</v>
      </c>
    </row>
    <row r="6992" spans="1:24" x14ac:dyDescent="0.3">
      <c r="A6992">
        <v>977013</v>
      </c>
      <c r="B6992" t="s">
        <v>47824</v>
      </c>
      <c r="C6992" t="s">
        <v>47825</v>
      </c>
      <c r="D6992" t="s">
        <v>47826</v>
      </c>
      <c r="F6992" t="s">
        <v>292</v>
      </c>
      <c r="G6992" t="s">
        <v>27</v>
      </c>
      <c r="H6992" t="s">
        <v>48070</v>
      </c>
      <c r="I6992" t="s">
        <v>48071</v>
      </c>
      <c r="J6992" t="s">
        <v>48072</v>
      </c>
      <c r="K6992">
        <v>61</v>
      </c>
      <c r="L6992" t="s">
        <v>48073</v>
      </c>
      <c r="N6992" t="s">
        <v>31</v>
      </c>
      <c r="O6992" t="s">
        <v>19705</v>
      </c>
      <c r="Q6992" t="s">
        <v>119</v>
      </c>
      <c r="R6992" t="s">
        <v>120</v>
      </c>
      <c r="S6992" t="e">
        <f>- Neuquén</f>
        <v>#NAME?</v>
      </c>
      <c r="T6992" t="s">
        <v>47830</v>
      </c>
      <c r="W6992" t="s">
        <v>48074</v>
      </c>
      <c r="X6992" t="s">
        <v>38</v>
      </c>
    </row>
    <row r="6993" spans="1:24" x14ac:dyDescent="0.3">
      <c r="A6993">
        <v>977014</v>
      </c>
      <c r="B6993" t="s">
        <v>48075</v>
      </c>
      <c r="C6993" t="s">
        <v>48076</v>
      </c>
      <c r="D6993" t="s">
        <v>48077</v>
      </c>
      <c r="E6993" t="s">
        <v>140</v>
      </c>
      <c r="F6993" t="s">
        <v>302</v>
      </c>
      <c r="G6993" t="s">
        <v>27</v>
      </c>
      <c r="H6993" t="s">
        <v>48078</v>
      </c>
      <c r="I6993" t="s">
        <v>48079</v>
      </c>
      <c r="J6993" t="s">
        <v>48080</v>
      </c>
      <c r="K6993">
        <v>64</v>
      </c>
      <c r="L6993" t="s">
        <v>22306</v>
      </c>
      <c r="N6993" t="s">
        <v>31</v>
      </c>
      <c r="O6993" t="s">
        <v>2584</v>
      </c>
      <c r="Q6993" t="s">
        <v>33</v>
      </c>
      <c r="R6993" t="s">
        <v>34</v>
      </c>
      <c r="S6993" t="s">
        <v>31196</v>
      </c>
      <c r="W6993" t="s">
        <v>1133</v>
      </c>
      <c r="X6993" t="s">
        <v>38</v>
      </c>
    </row>
    <row r="6994" spans="1:24" x14ac:dyDescent="0.3">
      <c r="A6994">
        <v>977016</v>
      </c>
      <c r="B6994" t="s">
        <v>48081</v>
      </c>
      <c r="C6994" t="s">
        <v>48082</v>
      </c>
      <c r="D6994" t="s">
        <v>48083</v>
      </c>
      <c r="F6994" t="s">
        <v>219</v>
      </c>
      <c r="G6994" t="s">
        <v>27</v>
      </c>
      <c r="H6994" t="s">
        <v>48084</v>
      </c>
      <c r="I6994" t="s">
        <v>48085</v>
      </c>
      <c r="J6994" t="s">
        <v>48086</v>
      </c>
      <c r="K6994">
        <v>83</v>
      </c>
      <c r="L6994" t="s">
        <v>108</v>
      </c>
      <c r="N6994" t="s">
        <v>31</v>
      </c>
      <c r="O6994" t="s">
        <v>1557</v>
      </c>
      <c r="Q6994" t="s">
        <v>33</v>
      </c>
      <c r="R6994" t="s">
        <v>34</v>
      </c>
      <c r="S6994" t="s">
        <v>48087</v>
      </c>
      <c r="W6994" t="s">
        <v>2196</v>
      </c>
      <c r="X6994" t="s">
        <v>38</v>
      </c>
    </row>
    <row r="6995" spans="1:24" x14ac:dyDescent="0.3">
      <c r="A6995">
        <v>977017</v>
      </c>
      <c r="B6995" t="s">
        <v>5707</v>
      </c>
      <c r="C6995" t="s">
        <v>5708</v>
      </c>
      <c r="D6995" t="s">
        <v>5709</v>
      </c>
      <c r="F6995" t="s">
        <v>685</v>
      </c>
      <c r="G6995" t="s">
        <v>27</v>
      </c>
      <c r="H6995" t="s">
        <v>48088</v>
      </c>
      <c r="I6995" t="s">
        <v>48089</v>
      </c>
      <c r="J6995" t="s">
        <v>48090</v>
      </c>
      <c r="K6995">
        <v>59</v>
      </c>
      <c r="L6995" t="s">
        <v>576</v>
      </c>
      <c r="N6995" t="s">
        <v>31</v>
      </c>
      <c r="O6995" t="s">
        <v>2584</v>
      </c>
      <c r="Q6995" t="s">
        <v>33</v>
      </c>
      <c r="R6995" t="s">
        <v>34</v>
      </c>
      <c r="S6995" t="s">
        <v>5713</v>
      </c>
      <c r="W6995" t="s">
        <v>48091</v>
      </c>
      <c r="X6995" t="s">
        <v>38</v>
      </c>
    </row>
    <row r="6996" spans="1:24" x14ac:dyDescent="0.3">
      <c r="A6996">
        <v>977018</v>
      </c>
      <c r="B6996">
        <v>216054</v>
      </c>
      <c r="C6996" t="s">
        <v>32360</v>
      </c>
      <c r="D6996" t="s">
        <v>32361</v>
      </c>
      <c r="F6996" t="s">
        <v>209</v>
      </c>
      <c r="G6996" t="s">
        <v>43</v>
      </c>
      <c r="H6996" t="s">
        <v>48092</v>
      </c>
      <c r="I6996" t="s">
        <v>48093</v>
      </c>
      <c r="J6996" t="s">
        <v>48094</v>
      </c>
      <c r="K6996">
        <v>75</v>
      </c>
      <c r="L6996" t="s">
        <v>48095</v>
      </c>
      <c r="N6996" t="s">
        <v>31</v>
      </c>
      <c r="O6996" t="s">
        <v>332</v>
      </c>
      <c r="Q6996" t="s">
        <v>33</v>
      </c>
      <c r="R6996" t="s">
        <v>34</v>
      </c>
      <c r="S6996" t="s">
        <v>32365</v>
      </c>
      <c r="W6996" t="s">
        <v>7947</v>
      </c>
      <c r="X6996" t="s">
        <v>38</v>
      </c>
    </row>
    <row r="6997" spans="1:24" x14ac:dyDescent="0.3">
      <c r="A6997">
        <v>977019</v>
      </c>
      <c r="B6997" t="s">
        <v>10354</v>
      </c>
      <c r="C6997" t="s">
        <v>10355</v>
      </c>
      <c r="D6997" t="s">
        <v>10356</v>
      </c>
      <c r="E6997" t="s">
        <v>101</v>
      </c>
      <c r="F6997" t="s">
        <v>685</v>
      </c>
      <c r="G6997" t="s">
        <v>27</v>
      </c>
      <c r="H6997" t="s">
        <v>48096</v>
      </c>
      <c r="I6997" t="s">
        <v>48097</v>
      </c>
      <c r="J6997" t="s">
        <v>48098</v>
      </c>
      <c r="K6997">
        <v>77</v>
      </c>
      <c r="L6997" t="s">
        <v>1160</v>
      </c>
      <c r="N6997" t="s">
        <v>31</v>
      </c>
      <c r="O6997" t="s">
        <v>2584</v>
      </c>
      <c r="Q6997" t="s">
        <v>33</v>
      </c>
      <c r="R6997" t="s">
        <v>34</v>
      </c>
      <c r="S6997" t="s">
        <v>10360</v>
      </c>
      <c r="W6997" t="s">
        <v>48099</v>
      </c>
      <c r="X6997" t="s">
        <v>38</v>
      </c>
    </row>
    <row r="6998" spans="1:24" x14ac:dyDescent="0.3">
      <c r="A6998">
        <v>977025</v>
      </c>
      <c r="B6998" t="s">
        <v>48100</v>
      </c>
      <c r="C6998" t="s">
        <v>48101</v>
      </c>
      <c r="D6998" t="s">
        <v>48102</v>
      </c>
      <c r="F6998" t="s">
        <v>562</v>
      </c>
      <c r="G6998" t="s">
        <v>27</v>
      </c>
      <c r="H6998" t="s">
        <v>48103</v>
      </c>
      <c r="I6998" t="s">
        <v>48104</v>
      </c>
      <c r="J6998" t="s">
        <v>48105</v>
      </c>
      <c r="K6998">
        <v>32</v>
      </c>
      <c r="N6998" t="s">
        <v>31</v>
      </c>
      <c r="O6998" t="s">
        <v>952</v>
      </c>
      <c r="Q6998" t="s">
        <v>33</v>
      </c>
      <c r="R6998" t="s">
        <v>34</v>
      </c>
      <c r="S6998" t="s">
        <v>48106</v>
      </c>
      <c r="W6998" t="s">
        <v>309</v>
      </c>
      <c r="X6998" t="s">
        <v>38</v>
      </c>
    </row>
    <row r="6999" spans="1:24" x14ac:dyDescent="0.3">
      <c r="A6999">
        <v>977026</v>
      </c>
      <c r="B6999" t="s">
        <v>48107</v>
      </c>
      <c r="C6999" t="s">
        <v>48108</v>
      </c>
      <c r="D6999" t="s">
        <v>48109</v>
      </c>
      <c r="F6999" t="s">
        <v>650</v>
      </c>
      <c r="G6999" t="s">
        <v>43</v>
      </c>
      <c r="H6999" t="s">
        <v>48110</v>
      </c>
      <c r="I6999" t="s">
        <v>48111</v>
      </c>
      <c r="J6999" t="s">
        <v>48112</v>
      </c>
      <c r="K6999">
        <v>33</v>
      </c>
      <c r="N6999" t="s">
        <v>31</v>
      </c>
      <c r="O6999" t="s">
        <v>952</v>
      </c>
      <c r="Q6999" t="s">
        <v>33</v>
      </c>
      <c r="R6999" t="s">
        <v>34</v>
      </c>
      <c r="S6999" t="s">
        <v>87</v>
      </c>
      <c r="W6999" t="s">
        <v>48113</v>
      </c>
      <c r="X6999" t="s">
        <v>38</v>
      </c>
    </row>
    <row r="7000" spans="1:24" x14ac:dyDescent="0.3">
      <c r="A7000">
        <v>977028</v>
      </c>
      <c r="B7000" t="s">
        <v>40654</v>
      </c>
      <c r="C7000" t="s">
        <v>40655</v>
      </c>
      <c r="D7000" t="s">
        <v>40656</v>
      </c>
      <c r="F7000" t="s">
        <v>53</v>
      </c>
      <c r="G7000" t="s">
        <v>43</v>
      </c>
      <c r="H7000" t="s">
        <v>48114</v>
      </c>
      <c r="I7000" t="s">
        <v>48115</v>
      </c>
      <c r="J7000" t="s">
        <v>48116</v>
      </c>
      <c r="K7000">
        <v>88</v>
      </c>
      <c r="L7000" t="s">
        <v>6974</v>
      </c>
      <c r="N7000" t="s">
        <v>31</v>
      </c>
      <c r="O7000" t="s">
        <v>2584</v>
      </c>
      <c r="Q7000" t="s">
        <v>33</v>
      </c>
      <c r="R7000" t="s">
        <v>34</v>
      </c>
      <c r="S7000" t="e">
        <f>- Neuquén</f>
        <v>#NAME?</v>
      </c>
      <c r="T7000" t="s">
        <v>3849</v>
      </c>
      <c r="W7000" t="s">
        <v>48117</v>
      </c>
      <c r="X7000" t="s">
        <v>38</v>
      </c>
    </row>
    <row r="7001" spans="1:24" x14ac:dyDescent="0.3">
      <c r="A7001">
        <v>977029</v>
      </c>
      <c r="B7001" t="s">
        <v>48118</v>
      </c>
      <c r="C7001" t="s">
        <v>48119</v>
      </c>
      <c r="D7001" t="s">
        <v>48120</v>
      </c>
      <c r="E7001" t="s">
        <v>195</v>
      </c>
      <c r="F7001" t="s">
        <v>248</v>
      </c>
      <c r="G7001" t="s">
        <v>43</v>
      </c>
      <c r="H7001" t="s">
        <v>48121</v>
      </c>
      <c r="I7001" t="s">
        <v>48121</v>
      </c>
      <c r="J7001" t="s">
        <v>48122</v>
      </c>
      <c r="K7001">
        <v>0</v>
      </c>
      <c r="L7001" t="s">
        <v>48123</v>
      </c>
      <c r="N7001" t="s">
        <v>31</v>
      </c>
      <c r="O7001" t="s">
        <v>332</v>
      </c>
      <c r="Q7001" t="s">
        <v>119</v>
      </c>
      <c r="R7001" t="s">
        <v>120</v>
      </c>
      <c r="S7001" t="s">
        <v>48124</v>
      </c>
      <c r="T7001" t="s">
        <v>814</v>
      </c>
      <c r="W7001" t="s">
        <v>4321</v>
      </c>
    </row>
    <row r="7002" spans="1:24" x14ac:dyDescent="0.3">
      <c r="A7002">
        <v>977030</v>
      </c>
      <c r="B7002">
        <v>258796</v>
      </c>
      <c r="C7002" t="s">
        <v>6969</v>
      </c>
      <c r="D7002" t="s">
        <v>6970</v>
      </c>
      <c r="E7002" t="s">
        <v>195</v>
      </c>
      <c r="F7002" t="s">
        <v>365</v>
      </c>
      <c r="G7002" t="s">
        <v>43</v>
      </c>
      <c r="H7002" t="s">
        <v>48125</v>
      </c>
      <c r="I7002" t="s">
        <v>48126</v>
      </c>
      <c r="J7002" t="s">
        <v>48127</v>
      </c>
      <c r="K7002">
        <v>91</v>
      </c>
      <c r="M7002" t="s">
        <v>41013</v>
      </c>
      <c r="N7002" t="s">
        <v>31</v>
      </c>
      <c r="O7002" t="s">
        <v>5885</v>
      </c>
      <c r="Q7002" t="s">
        <v>119</v>
      </c>
      <c r="R7002" t="s">
        <v>120</v>
      </c>
      <c r="S7002" t="e">
        <f>- Neuquén - Oeste</f>
        <v>#NAME?</v>
      </c>
      <c r="T7002" t="s">
        <v>6975</v>
      </c>
      <c r="W7002" t="s">
        <v>48128</v>
      </c>
      <c r="X7002" t="s">
        <v>38</v>
      </c>
    </row>
    <row r="7003" spans="1:24" x14ac:dyDescent="0.3">
      <c r="A7003">
        <v>977031</v>
      </c>
      <c r="B7003" t="s">
        <v>48129</v>
      </c>
      <c r="C7003" t="s">
        <v>48130</v>
      </c>
      <c r="D7003" t="s">
        <v>48131</v>
      </c>
      <c r="F7003" t="s">
        <v>514</v>
      </c>
      <c r="G7003" t="s">
        <v>43</v>
      </c>
      <c r="H7003" t="s">
        <v>48132</v>
      </c>
      <c r="I7003" t="s">
        <v>48133</v>
      </c>
      <c r="J7003" t="s">
        <v>48134</v>
      </c>
      <c r="K7003">
        <v>106</v>
      </c>
      <c r="L7003" t="s">
        <v>637</v>
      </c>
      <c r="N7003" t="s">
        <v>31</v>
      </c>
      <c r="O7003" t="s">
        <v>2584</v>
      </c>
      <c r="Q7003" t="s">
        <v>33</v>
      </c>
      <c r="R7003" t="s">
        <v>34</v>
      </c>
      <c r="S7003" t="s">
        <v>48135</v>
      </c>
      <c r="W7003" t="s">
        <v>3500</v>
      </c>
      <c r="X7003" t="s">
        <v>38</v>
      </c>
    </row>
    <row r="7004" spans="1:24" x14ac:dyDescent="0.3">
      <c r="A7004">
        <v>977032</v>
      </c>
      <c r="B7004" t="s">
        <v>48136</v>
      </c>
      <c r="C7004" t="s">
        <v>48137</v>
      </c>
      <c r="D7004" t="s">
        <v>48138</v>
      </c>
      <c r="F7004" t="s">
        <v>26</v>
      </c>
      <c r="G7004" t="s">
        <v>27</v>
      </c>
      <c r="H7004" t="s">
        <v>48139</v>
      </c>
      <c r="I7004" t="s">
        <v>48140</v>
      </c>
      <c r="J7004" t="s">
        <v>48141</v>
      </c>
      <c r="K7004">
        <v>93</v>
      </c>
      <c r="L7004" t="s">
        <v>48142</v>
      </c>
      <c r="N7004" t="s">
        <v>31</v>
      </c>
      <c r="O7004" t="s">
        <v>1557</v>
      </c>
      <c r="Q7004" t="s">
        <v>33</v>
      </c>
      <c r="R7004" t="s">
        <v>34</v>
      </c>
      <c r="S7004" t="s">
        <v>48143</v>
      </c>
      <c r="W7004" t="s">
        <v>48144</v>
      </c>
      <c r="X7004" t="s">
        <v>38</v>
      </c>
    </row>
    <row r="7005" spans="1:24" x14ac:dyDescent="0.3">
      <c r="A7005">
        <v>977033</v>
      </c>
      <c r="B7005" t="s">
        <v>38994</v>
      </c>
      <c r="C7005" t="s">
        <v>38995</v>
      </c>
      <c r="D7005" t="s">
        <v>38996</v>
      </c>
      <c r="F7005" t="s">
        <v>738</v>
      </c>
      <c r="G7005" t="s">
        <v>43</v>
      </c>
      <c r="H7005" t="s">
        <v>48145</v>
      </c>
      <c r="J7005" t="s">
        <v>48146</v>
      </c>
      <c r="N7005" t="s">
        <v>31</v>
      </c>
      <c r="R7005" t="s">
        <v>78</v>
      </c>
      <c r="S7005" t="s">
        <v>39000</v>
      </c>
      <c r="W7005" t="s">
        <v>6089</v>
      </c>
      <c r="X7005" t="s">
        <v>38</v>
      </c>
    </row>
    <row r="7006" spans="1:24" x14ac:dyDescent="0.3">
      <c r="A7006">
        <v>977034</v>
      </c>
      <c r="B7006" t="s">
        <v>48147</v>
      </c>
      <c r="C7006" t="s">
        <v>48148</v>
      </c>
      <c r="D7006" t="s">
        <v>48149</v>
      </c>
      <c r="E7006" t="s">
        <v>195</v>
      </c>
      <c r="F7006" t="s">
        <v>6221</v>
      </c>
      <c r="G7006" t="s">
        <v>43</v>
      </c>
      <c r="H7006" t="s">
        <v>48150</v>
      </c>
      <c r="I7006" t="s">
        <v>48151</v>
      </c>
      <c r="J7006" t="s">
        <v>48152</v>
      </c>
      <c r="K7006">
        <v>96</v>
      </c>
      <c r="M7006" t="s">
        <v>47428</v>
      </c>
      <c r="N7006" t="s">
        <v>31</v>
      </c>
      <c r="O7006" t="s">
        <v>5885</v>
      </c>
      <c r="Q7006" t="s">
        <v>33</v>
      </c>
      <c r="R7006" t="s">
        <v>34</v>
      </c>
      <c r="S7006" t="s">
        <v>48153</v>
      </c>
      <c r="W7006" t="s">
        <v>3856</v>
      </c>
      <c r="X7006" t="s">
        <v>38</v>
      </c>
    </row>
    <row r="7007" spans="1:24" x14ac:dyDescent="0.3">
      <c r="A7007">
        <v>977035</v>
      </c>
      <c r="B7007" t="s">
        <v>46868</v>
      </c>
      <c r="C7007" t="s">
        <v>46869</v>
      </c>
      <c r="D7007" t="s">
        <v>46870</v>
      </c>
      <c r="F7007" t="s">
        <v>847</v>
      </c>
      <c r="G7007" t="s">
        <v>43</v>
      </c>
      <c r="H7007" t="s">
        <v>48154</v>
      </c>
      <c r="I7007" t="s">
        <v>48155</v>
      </c>
      <c r="J7007" t="s">
        <v>48156</v>
      </c>
      <c r="K7007">
        <v>94</v>
      </c>
      <c r="L7007" t="s">
        <v>48157</v>
      </c>
      <c r="N7007" t="s">
        <v>31</v>
      </c>
      <c r="O7007" t="s">
        <v>1557</v>
      </c>
      <c r="Q7007" t="s">
        <v>33</v>
      </c>
      <c r="R7007" t="s">
        <v>34</v>
      </c>
      <c r="S7007" t="s">
        <v>46874</v>
      </c>
      <c r="W7007" t="s">
        <v>48158</v>
      </c>
      <c r="X7007" t="s">
        <v>38</v>
      </c>
    </row>
    <row r="7008" spans="1:24" x14ac:dyDescent="0.3">
      <c r="A7008">
        <v>977037</v>
      </c>
      <c r="B7008" t="s">
        <v>48159</v>
      </c>
      <c r="C7008" t="s">
        <v>48160</v>
      </c>
      <c r="D7008" t="s">
        <v>48161</v>
      </c>
      <c r="F7008" t="s">
        <v>603</v>
      </c>
      <c r="G7008" t="s">
        <v>43</v>
      </c>
      <c r="H7008" t="s">
        <v>48162</v>
      </c>
      <c r="I7008" t="s">
        <v>48163</v>
      </c>
      <c r="J7008" t="s">
        <v>48164</v>
      </c>
      <c r="K7008">
        <v>107</v>
      </c>
      <c r="M7008" t="s">
        <v>48165</v>
      </c>
      <c r="N7008" t="s">
        <v>31</v>
      </c>
      <c r="O7008" t="s">
        <v>1557</v>
      </c>
      <c r="Q7008" t="s">
        <v>33</v>
      </c>
      <c r="R7008" t="s">
        <v>34</v>
      </c>
      <c r="S7008" t="s">
        <v>48166</v>
      </c>
      <c r="T7008" t="s">
        <v>48167</v>
      </c>
      <c r="W7008" t="s">
        <v>48168</v>
      </c>
      <c r="X7008" t="s">
        <v>38</v>
      </c>
    </row>
    <row r="7009" spans="1:24" x14ac:dyDescent="0.3">
      <c r="A7009">
        <v>977038</v>
      </c>
      <c r="B7009" t="s">
        <v>48169</v>
      </c>
      <c r="C7009" t="s">
        <v>48170</v>
      </c>
      <c r="D7009" t="s">
        <v>48171</v>
      </c>
      <c r="E7009" t="s">
        <v>140</v>
      </c>
      <c r="F7009" t="s">
        <v>979</v>
      </c>
      <c r="G7009" t="s">
        <v>43</v>
      </c>
      <c r="H7009" t="s">
        <v>48172</v>
      </c>
      <c r="I7009" t="s">
        <v>48173</v>
      </c>
      <c r="J7009" t="s">
        <v>48174</v>
      </c>
      <c r="K7009">
        <v>104</v>
      </c>
      <c r="M7009" t="s">
        <v>48175</v>
      </c>
      <c r="N7009" t="s">
        <v>31</v>
      </c>
      <c r="O7009" t="s">
        <v>5885</v>
      </c>
      <c r="Q7009" t="s">
        <v>33</v>
      </c>
      <c r="R7009" t="s">
        <v>34</v>
      </c>
      <c r="S7009" t="s">
        <v>48176</v>
      </c>
      <c r="T7009" t="s">
        <v>625</v>
      </c>
      <c r="W7009" t="s">
        <v>29465</v>
      </c>
      <c r="X7009" t="s">
        <v>38</v>
      </c>
    </row>
    <row r="7010" spans="1:24" x14ac:dyDescent="0.3">
      <c r="A7010">
        <v>977040</v>
      </c>
      <c r="B7010" t="s">
        <v>48177</v>
      </c>
      <c r="C7010" t="s">
        <v>48178</v>
      </c>
      <c r="D7010" t="s">
        <v>48179</v>
      </c>
      <c r="E7010" t="s">
        <v>140</v>
      </c>
      <c r="F7010" t="s">
        <v>668</v>
      </c>
      <c r="G7010" t="s">
        <v>27</v>
      </c>
      <c r="H7010" t="s">
        <v>48180</v>
      </c>
      <c r="I7010" t="s">
        <v>48181</v>
      </c>
      <c r="J7010" t="s">
        <v>48182</v>
      </c>
      <c r="K7010">
        <v>10</v>
      </c>
      <c r="L7010" t="s">
        <v>48183</v>
      </c>
      <c r="N7010" t="s">
        <v>31</v>
      </c>
      <c r="O7010" t="s">
        <v>2584</v>
      </c>
      <c r="Q7010" t="s">
        <v>33</v>
      </c>
      <c r="R7010" t="s">
        <v>34</v>
      </c>
      <c r="S7010" t="e">
        <f>- Plottier</f>
        <v>#NAME?</v>
      </c>
      <c r="T7010" t="s">
        <v>48184</v>
      </c>
      <c r="W7010" t="s">
        <v>48185</v>
      </c>
      <c r="X7010" t="s">
        <v>60</v>
      </c>
    </row>
    <row r="7011" spans="1:24" x14ac:dyDescent="0.3">
      <c r="A7011">
        <v>977041</v>
      </c>
      <c r="B7011">
        <v>213384</v>
      </c>
      <c r="C7011" t="s">
        <v>8237</v>
      </c>
      <c r="D7011" t="s">
        <v>8238</v>
      </c>
      <c r="F7011" t="s">
        <v>141</v>
      </c>
      <c r="G7011" t="s">
        <v>27</v>
      </c>
      <c r="H7011" t="s">
        <v>48186</v>
      </c>
      <c r="I7011" t="s">
        <v>48186</v>
      </c>
      <c r="J7011" t="s">
        <v>48187</v>
      </c>
      <c r="K7011">
        <v>0</v>
      </c>
      <c r="N7011" t="s">
        <v>31</v>
      </c>
      <c r="O7011" t="s">
        <v>952</v>
      </c>
      <c r="Q7011" t="s">
        <v>33</v>
      </c>
      <c r="R7011" t="s">
        <v>34</v>
      </c>
      <c r="S7011" t="s">
        <v>8242</v>
      </c>
      <c r="T7011" t="s">
        <v>2463</v>
      </c>
      <c r="W7011" t="s">
        <v>108</v>
      </c>
    </row>
    <row r="7012" spans="1:24" x14ac:dyDescent="0.3">
      <c r="A7012">
        <v>977043</v>
      </c>
      <c r="B7012">
        <v>186169</v>
      </c>
      <c r="C7012" t="s">
        <v>30802</v>
      </c>
      <c r="D7012" t="s">
        <v>30803</v>
      </c>
      <c r="F7012" t="s">
        <v>514</v>
      </c>
      <c r="G7012" t="s">
        <v>27</v>
      </c>
      <c r="H7012" t="s">
        <v>48186</v>
      </c>
      <c r="I7012" t="s">
        <v>48188</v>
      </c>
      <c r="J7012" t="s">
        <v>48189</v>
      </c>
      <c r="K7012">
        <v>105</v>
      </c>
      <c r="L7012" t="s">
        <v>48190</v>
      </c>
      <c r="N7012" t="s">
        <v>31</v>
      </c>
      <c r="O7012" t="s">
        <v>2584</v>
      </c>
      <c r="Q7012" t="s">
        <v>33</v>
      </c>
      <c r="R7012" t="s">
        <v>34</v>
      </c>
      <c r="S7012" t="s">
        <v>30807</v>
      </c>
      <c r="T7012" t="s">
        <v>30808</v>
      </c>
      <c r="W7012" t="s">
        <v>48191</v>
      </c>
      <c r="X7012" t="s">
        <v>38</v>
      </c>
    </row>
    <row r="7013" spans="1:24" x14ac:dyDescent="0.3">
      <c r="A7013">
        <v>977045</v>
      </c>
      <c r="B7013" t="s">
        <v>48192</v>
      </c>
      <c r="C7013" t="s">
        <v>48193</v>
      </c>
      <c r="D7013" t="s">
        <v>48194</v>
      </c>
      <c r="F7013" t="s">
        <v>26</v>
      </c>
      <c r="G7013" t="s">
        <v>43</v>
      </c>
      <c r="H7013" t="s">
        <v>48195</v>
      </c>
      <c r="I7013" t="s">
        <v>48196</v>
      </c>
      <c r="J7013" t="s">
        <v>48197</v>
      </c>
      <c r="K7013">
        <v>97</v>
      </c>
      <c r="L7013" t="s">
        <v>398</v>
      </c>
      <c r="N7013" t="s">
        <v>31</v>
      </c>
      <c r="O7013" t="s">
        <v>1557</v>
      </c>
      <c r="Q7013" t="s">
        <v>33</v>
      </c>
      <c r="R7013" t="s">
        <v>34</v>
      </c>
      <c r="S7013" t="s">
        <v>48198</v>
      </c>
      <c r="W7013" t="s">
        <v>48199</v>
      </c>
      <c r="X7013" t="s">
        <v>38</v>
      </c>
    </row>
    <row r="7014" spans="1:24" x14ac:dyDescent="0.3">
      <c r="A7014">
        <v>977046</v>
      </c>
      <c r="B7014" t="s">
        <v>48200</v>
      </c>
      <c r="C7014" t="s">
        <v>48201</v>
      </c>
      <c r="D7014" t="s">
        <v>48202</v>
      </c>
      <c r="F7014" t="s">
        <v>463</v>
      </c>
      <c r="G7014" t="s">
        <v>43</v>
      </c>
      <c r="H7014" t="s">
        <v>48203</v>
      </c>
      <c r="I7014" t="s">
        <v>48204</v>
      </c>
      <c r="J7014" t="s">
        <v>48205</v>
      </c>
      <c r="K7014">
        <v>107</v>
      </c>
      <c r="L7014" t="s">
        <v>48206</v>
      </c>
      <c r="N7014" t="s">
        <v>31</v>
      </c>
      <c r="O7014" t="s">
        <v>1557</v>
      </c>
      <c r="Q7014" t="s">
        <v>33</v>
      </c>
      <c r="R7014" t="s">
        <v>34</v>
      </c>
      <c r="S7014" t="e">
        <f>- Provincia: MISIONES</f>
        <v>#NAME?</v>
      </c>
      <c r="W7014" t="s">
        <v>48207</v>
      </c>
      <c r="X7014" t="s">
        <v>38</v>
      </c>
    </row>
    <row r="7015" spans="1:24" x14ac:dyDescent="0.3">
      <c r="A7015">
        <v>977047</v>
      </c>
      <c r="B7015" t="s">
        <v>48208</v>
      </c>
      <c r="C7015" t="s">
        <v>48209</v>
      </c>
      <c r="D7015" t="s">
        <v>48210</v>
      </c>
      <c r="F7015" t="s">
        <v>1350</v>
      </c>
      <c r="G7015" t="s">
        <v>27</v>
      </c>
      <c r="H7015" t="s">
        <v>48211</v>
      </c>
      <c r="J7015" t="s">
        <v>48212</v>
      </c>
      <c r="N7015" t="s">
        <v>31</v>
      </c>
      <c r="R7015" t="s">
        <v>78</v>
      </c>
      <c r="S7015" t="s">
        <v>48213</v>
      </c>
      <c r="W7015" t="s">
        <v>32247</v>
      </c>
      <c r="X7015" t="s">
        <v>38</v>
      </c>
    </row>
    <row r="7016" spans="1:24" x14ac:dyDescent="0.3">
      <c r="A7016">
        <v>977048</v>
      </c>
      <c r="B7016">
        <v>330993</v>
      </c>
      <c r="C7016" t="s">
        <v>48214</v>
      </c>
      <c r="D7016" t="s">
        <v>48215</v>
      </c>
      <c r="E7016" t="s">
        <v>185</v>
      </c>
      <c r="F7016" t="s">
        <v>668</v>
      </c>
      <c r="G7016" t="s">
        <v>27</v>
      </c>
      <c r="H7016" t="s">
        <v>48216</v>
      </c>
      <c r="I7016" t="s">
        <v>48217</v>
      </c>
      <c r="J7016" t="s">
        <v>48218</v>
      </c>
      <c r="K7016">
        <v>90</v>
      </c>
      <c r="L7016" t="s">
        <v>48219</v>
      </c>
      <c r="N7016" t="s">
        <v>31</v>
      </c>
      <c r="O7016" t="s">
        <v>1557</v>
      </c>
      <c r="Q7016" t="s">
        <v>33</v>
      </c>
      <c r="R7016" t="s">
        <v>34</v>
      </c>
      <c r="S7016" t="s">
        <v>48220</v>
      </c>
      <c r="T7016" t="s">
        <v>36</v>
      </c>
      <c r="W7016" t="s">
        <v>718</v>
      </c>
      <c r="X7016" t="s">
        <v>38</v>
      </c>
    </row>
    <row r="7017" spans="1:24" x14ac:dyDescent="0.3">
      <c r="A7017">
        <v>977049</v>
      </c>
      <c r="B7017">
        <v>250951</v>
      </c>
      <c r="C7017" t="s">
        <v>48221</v>
      </c>
      <c r="D7017" t="s">
        <v>48222</v>
      </c>
      <c r="F7017" t="s">
        <v>270</v>
      </c>
      <c r="G7017" t="s">
        <v>43</v>
      </c>
      <c r="H7017" t="s">
        <v>48223</v>
      </c>
      <c r="I7017" t="s">
        <v>48224</v>
      </c>
      <c r="J7017" t="s">
        <v>48225</v>
      </c>
      <c r="K7017">
        <v>86</v>
      </c>
      <c r="L7017" t="s">
        <v>1876</v>
      </c>
      <c r="N7017" t="s">
        <v>31</v>
      </c>
      <c r="O7017" t="s">
        <v>5885</v>
      </c>
      <c r="Q7017" t="s">
        <v>33</v>
      </c>
      <c r="R7017" t="s">
        <v>34</v>
      </c>
      <c r="S7017" t="s">
        <v>48226</v>
      </c>
      <c r="T7017" t="s">
        <v>1569</v>
      </c>
      <c r="W7017" t="s">
        <v>1876</v>
      </c>
      <c r="X7017" t="s">
        <v>38</v>
      </c>
    </row>
    <row r="7018" spans="1:24" x14ac:dyDescent="0.3">
      <c r="A7018">
        <v>977050</v>
      </c>
      <c r="B7018">
        <v>227699</v>
      </c>
      <c r="C7018" t="s">
        <v>48227</v>
      </c>
      <c r="D7018" t="s">
        <v>48228</v>
      </c>
      <c r="E7018" t="s">
        <v>195</v>
      </c>
      <c r="F7018" t="s">
        <v>920</v>
      </c>
      <c r="G7018" t="s">
        <v>43</v>
      </c>
      <c r="H7018" t="s">
        <v>48229</v>
      </c>
      <c r="I7018" t="s">
        <v>48229</v>
      </c>
      <c r="J7018" t="s">
        <v>48230</v>
      </c>
      <c r="K7018">
        <v>0</v>
      </c>
      <c r="M7018" t="s">
        <v>48231</v>
      </c>
      <c r="N7018" t="s">
        <v>31</v>
      </c>
      <c r="O7018" t="s">
        <v>19705</v>
      </c>
      <c r="Q7018" t="s">
        <v>119</v>
      </c>
      <c r="R7018" t="s">
        <v>120</v>
      </c>
      <c r="S7018" t="s">
        <v>48232</v>
      </c>
      <c r="T7018" t="s">
        <v>48233</v>
      </c>
      <c r="W7018" t="s">
        <v>2688</v>
      </c>
    </row>
    <row r="7019" spans="1:24" x14ac:dyDescent="0.3">
      <c r="A7019">
        <v>977052</v>
      </c>
      <c r="B7019" t="s">
        <v>48234</v>
      </c>
      <c r="C7019" t="s">
        <v>48235</v>
      </c>
      <c r="D7019" t="s">
        <v>48236</v>
      </c>
      <c r="F7019" t="s">
        <v>141</v>
      </c>
      <c r="G7019" t="s">
        <v>27</v>
      </c>
      <c r="H7019" t="s">
        <v>48237</v>
      </c>
      <c r="J7019" t="s">
        <v>48238</v>
      </c>
      <c r="N7019" t="s">
        <v>31</v>
      </c>
      <c r="R7019" t="s">
        <v>78</v>
      </c>
      <c r="S7019" t="s">
        <v>48239</v>
      </c>
      <c r="W7019" t="s">
        <v>714</v>
      </c>
      <c r="X7019" t="s">
        <v>38</v>
      </c>
    </row>
    <row r="7020" spans="1:24" x14ac:dyDescent="0.3">
      <c r="A7020">
        <v>977053</v>
      </c>
      <c r="B7020">
        <v>213852</v>
      </c>
      <c r="C7020" t="s">
        <v>48240</v>
      </c>
      <c r="D7020" t="s">
        <v>48241</v>
      </c>
      <c r="E7020" t="s">
        <v>140</v>
      </c>
      <c r="F7020" t="s">
        <v>75</v>
      </c>
      <c r="G7020" t="s">
        <v>27</v>
      </c>
      <c r="H7020" t="s">
        <v>48242</v>
      </c>
      <c r="I7020" t="s">
        <v>48243</v>
      </c>
      <c r="J7020" t="s">
        <v>48244</v>
      </c>
      <c r="K7020">
        <v>2</v>
      </c>
      <c r="L7020" t="s">
        <v>48245</v>
      </c>
      <c r="N7020" t="s">
        <v>31</v>
      </c>
      <c r="O7020" t="s">
        <v>2584</v>
      </c>
      <c r="Q7020" t="s">
        <v>33</v>
      </c>
      <c r="R7020" t="s">
        <v>34</v>
      </c>
      <c r="S7020" t="s">
        <v>48246</v>
      </c>
      <c r="T7020" t="s">
        <v>503</v>
      </c>
      <c r="W7020" t="s">
        <v>48247</v>
      </c>
    </row>
    <row r="7021" spans="1:24" x14ac:dyDescent="0.3">
      <c r="A7021">
        <v>977054</v>
      </c>
      <c r="B7021">
        <v>211406</v>
      </c>
      <c r="C7021" t="s">
        <v>48248</v>
      </c>
      <c r="D7021" t="s">
        <v>48249</v>
      </c>
      <c r="F7021" t="s">
        <v>668</v>
      </c>
      <c r="G7021" t="s">
        <v>43</v>
      </c>
      <c r="H7021" t="s">
        <v>48250</v>
      </c>
      <c r="I7021" t="s">
        <v>48251</v>
      </c>
      <c r="J7021" t="s">
        <v>48252</v>
      </c>
      <c r="K7021">
        <v>53</v>
      </c>
      <c r="L7021" t="s">
        <v>48253</v>
      </c>
      <c r="N7021" t="s">
        <v>31</v>
      </c>
      <c r="O7021" t="s">
        <v>5885</v>
      </c>
      <c r="Q7021" t="s">
        <v>33</v>
      </c>
      <c r="R7021" t="s">
        <v>34</v>
      </c>
      <c r="S7021" t="s">
        <v>48254</v>
      </c>
      <c r="W7021" t="s">
        <v>41997</v>
      </c>
      <c r="X7021" t="s">
        <v>38</v>
      </c>
    </row>
    <row r="7022" spans="1:24" x14ac:dyDescent="0.3">
      <c r="A7022">
        <v>977055</v>
      </c>
      <c r="B7022" t="s">
        <v>48255</v>
      </c>
      <c r="C7022" t="s">
        <v>48256</v>
      </c>
      <c r="D7022" t="s">
        <v>48257</v>
      </c>
      <c r="E7022" t="s">
        <v>185</v>
      </c>
      <c r="F7022" t="s">
        <v>507</v>
      </c>
      <c r="G7022" t="s">
        <v>27</v>
      </c>
      <c r="H7022" t="s">
        <v>48258</v>
      </c>
      <c r="I7022" t="s">
        <v>48259</v>
      </c>
      <c r="J7022" t="s">
        <v>48260</v>
      </c>
      <c r="K7022">
        <v>16</v>
      </c>
      <c r="L7022" t="s">
        <v>48261</v>
      </c>
      <c r="N7022" t="s">
        <v>31</v>
      </c>
      <c r="O7022" t="s">
        <v>1557</v>
      </c>
      <c r="Q7022" t="s">
        <v>33</v>
      </c>
      <c r="R7022" t="s">
        <v>34</v>
      </c>
      <c r="S7022" t="s">
        <v>48262</v>
      </c>
      <c r="T7022" t="s">
        <v>579</v>
      </c>
      <c r="W7022" t="s">
        <v>48263</v>
      </c>
      <c r="X7022" t="s">
        <v>38</v>
      </c>
    </row>
    <row r="7023" spans="1:24" x14ac:dyDescent="0.3">
      <c r="A7023">
        <v>977056</v>
      </c>
      <c r="B7023">
        <v>102513</v>
      </c>
      <c r="C7023" t="s">
        <v>48264</v>
      </c>
      <c r="D7023" t="s">
        <v>48265</v>
      </c>
      <c r="E7023" t="s">
        <v>3529</v>
      </c>
      <c r="F7023" t="s">
        <v>1833</v>
      </c>
      <c r="G7023" t="s">
        <v>27</v>
      </c>
      <c r="H7023" t="s">
        <v>48266</v>
      </c>
      <c r="I7023" t="s">
        <v>48267</v>
      </c>
      <c r="J7023" t="s">
        <v>48268</v>
      </c>
      <c r="K7023">
        <v>21</v>
      </c>
      <c r="M7023" t="s">
        <v>1213</v>
      </c>
      <c r="N7023" t="s">
        <v>31</v>
      </c>
      <c r="O7023" t="s">
        <v>5885</v>
      </c>
      <c r="Q7023" t="s">
        <v>33</v>
      </c>
      <c r="R7023" t="s">
        <v>34</v>
      </c>
      <c r="S7023" t="s">
        <v>48269</v>
      </c>
      <c r="T7023" t="s">
        <v>2804</v>
      </c>
      <c r="W7023" t="s">
        <v>16912</v>
      </c>
      <c r="X7023" t="s">
        <v>38</v>
      </c>
    </row>
    <row r="7024" spans="1:24" x14ac:dyDescent="0.3">
      <c r="A7024">
        <v>977057</v>
      </c>
      <c r="B7024">
        <v>183749</v>
      </c>
      <c r="C7024" t="s">
        <v>48270</v>
      </c>
      <c r="D7024" t="s">
        <v>48271</v>
      </c>
      <c r="E7024" t="s">
        <v>195</v>
      </c>
      <c r="F7024" t="s">
        <v>1864</v>
      </c>
      <c r="G7024" t="s">
        <v>43</v>
      </c>
      <c r="H7024" t="s">
        <v>48272</v>
      </c>
      <c r="I7024" t="s">
        <v>48273</v>
      </c>
      <c r="J7024" t="s">
        <v>48274</v>
      </c>
      <c r="K7024">
        <v>124</v>
      </c>
      <c r="L7024" t="s">
        <v>48275</v>
      </c>
      <c r="N7024" t="s">
        <v>31</v>
      </c>
      <c r="O7024" t="s">
        <v>1557</v>
      </c>
      <c r="Q7024" t="s">
        <v>33</v>
      </c>
      <c r="R7024" t="s">
        <v>34</v>
      </c>
      <c r="S7024" t="s">
        <v>48276</v>
      </c>
      <c r="T7024" t="s">
        <v>48277</v>
      </c>
      <c r="W7024" t="s">
        <v>48278</v>
      </c>
      <c r="X7024" t="s">
        <v>38</v>
      </c>
    </row>
    <row r="7025" spans="1:24" x14ac:dyDescent="0.3">
      <c r="A7025">
        <v>977058</v>
      </c>
      <c r="B7025" t="s">
        <v>43568</v>
      </c>
      <c r="C7025" t="s">
        <v>43569</v>
      </c>
      <c r="D7025" t="s">
        <v>43570</v>
      </c>
      <c r="F7025" t="s">
        <v>562</v>
      </c>
      <c r="G7025" t="s">
        <v>27</v>
      </c>
      <c r="H7025" t="s">
        <v>48279</v>
      </c>
      <c r="I7025" t="s">
        <v>48280</v>
      </c>
      <c r="J7025" t="s">
        <v>48281</v>
      </c>
      <c r="K7025">
        <v>128</v>
      </c>
      <c r="L7025" t="s">
        <v>13429</v>
      </c>
      <c r="N7025" t="s">
        <v>31</v>
      </c>
      <c r="O7025" t="s">
        <v>5885</v>
      </c>
      <c r="Q7025" t="s">
        <v>33</v>
      </c>
      <c r="R7025" t="s">
        <v>34</v>
      </c>
      <c r="S7025" t="s">
        <v>43573</v>
      </c>
      <c r="T7025" t="s">
        <v>1345</v>
      </c>
      <c r="W7025" t="s">
        <v>13429</v>
      </c>
      <c r="X7025" t="s">
        <v>38</v>
      </c>
    </row>
    <row r="7026" spans="1:24" x14ac:dyDescent="0.3">
      <c r="A7026">
        <v>977059</v>
      </c>
      <c r="B7026">
        <v>3686</v>
      </c>
      <c r="C7026" t="s">
        <v>48282</v>
      </c>
      <c r="D7026" t="s">
        <v>48283</v>
      </c>
      <c r="E7026" t="s">
        <v>195</v>
      </c>
      <c r="F7026" t="s">
        <v>1146</v>
      </c>
      <c r="G7026" t="s">
        <v>27</v>
      </c>
      <c r="H7026" t="s">
        <v>48284</v>
      </c>
      <c r="I7026" t="s">
        <v>48285</v>
      </c>
      <c r="J7026" t="s">
        <v>48286</v>
      </c>
      <c r="K7026">
        <v>19</v>
      </c>
      <c r="L7026" t="s">
        <v>48287</v>
      </c>
      <c r="N7026" t="s">
        <v>31</v>
      </c>
      <c r="O7026" t="s">
        <v>1557</v>
      </c>
      <c r="Q7026" t="s">
        <v>33</v>
      </c>
      <c r="R7026" t="s">
        <v>34</v>
      </c>
      <c r="S7026" t="s">
        <v>48288</v>
      </c>
      <c r="T7026" t="s">
        <v>2363</v>
      </c>
      <c r="W7026" t="s">
        <v>48289</v>
      </c>
      <c r="X7026" t="s">
        <v>60</v>
      </c>
    </row>
    <row r="7027" spans="1:24" x14ac:dyDescent="0.3">
      <c r="A7027">
        <v>977060</v>
      </c>
      <c r="B7027">
        <v>166090</v>
      </c>
      <c r="C7027" t="s">
        <v>48290</v>
      </c>
      <c r="D7027" t="s">
        <v>48291</v>
      </c>
      <c r="F7027" t="s">
        <v>611</v>
      </c>
      <c r="G7027" t="s">
        <v>27</v>
      </c>
      <c r="H7027" t="s">
        <v>48292</v>
      </c>
      <c r="I7027" t="s">
        <v>48293</v>
      </c>
      <c r="J7027" t="s">
        <v>48294</v>
      </c>
      <c r="K7027">
        <v>132</v>
      </c>
      <c r="M7027" t="s">
        <v>35110</v>
      </c>
      <c r="N7027" t="s">
        <v>31</v>
      </c>
      <c r="O7027" t="s">
        <v>5885</v>
      </c>
      <c r="Q7027" t="s">
        <v>33</v>
      </c>
      <c r="R7027" t="s">
        <v>34</v>
      </c>
      <c r="S7027" t="s">
        <v>48295</v>
      </c>
      <c r="W7027" t="s">
        <v>518</v>
      </c>
      <c r="X7027" t="s">
        <v>38</v>
      </c>
    </row>
    <row r="7028" spans="1:24" x14ac:dyDescent="0.3">
      <c r="A7028">
        <v>977061</v>
      </c>
      <c r="B7028" t="s">
        <v>48296</v>
      </c>
      <c r="C7028" t="s">
        <v>48297</v>
      </c>
      <c r="D7028" t="s">
        <v>48298</v>
      </c>
      <c r="F7028" t="s">
        <v>292</v>
      </c>
      <c r="G7028" t="s">
        <v>27</v>
      </c>
      <c r="H7028" t="s">
        <v>48299</v>
      </c>
      <c r="I7028" t="s">
        <v>48300</v>
      </c>
      <c r="J7028" t="s">
        <v>48301</v>
      </c>
      <c r="K7028">
        <v>128</v>
      </c>
      <c r="L7028" t="s">
        <v>48302</v>
      </c>
      <c r="N7028" t="s">
        <v>31</v>
      </c>
      <c r="O7028" t="s">
        <v>5885</v>
      </c>
      <c r="Q7028" t="s">
        <v>33</v>
      </c>
      <c r="R7028" t="s">
        <v>34</v>
      </c>
      <c r="S7028" t="s">
        <v>48303</v>
      </c>
      <c r="T7028" t="s">
        <v>48304</v>
      </c>
      <c r="W7028" t="s">
        <v>48302</v>
      </c>
      <c r="X7028" t="s">
        <v>38</v>
      </c>
    </row>
    <row r="7029" spans="1:24" x14ac:dyDescent="0.3">
      <c r="A7029">
        <v>977062</v>
      </c>
      <c r="B7029">
        <v>317899</v>
      </c>
      <c r="C7029" t="s">
        <v>48305</v>
      </c>
      <c r="D7029" t="s">
        <v>48306</v>
      </c>
      <c r="F7029" t="s">
        <v>281</v>
      </c>
      <c r="G7029" t="s">
        <v>43</v>
      </c>
      <c r="H7029" t="s">
        <v>48307</v>
      </c>
      <c r="I7029" t="s">
        <v>48308</v>
      </c>
      <c r="J7029" t="s">
        <v>48309</v>
      </c>
      <c r="K7029">
        <v>90</v>
      </c>
      <c r="L7029" t="s">
        <v>9997</v>
      </c>
      <c r="N7029" t="s">
        <v>31</v>
      </c>
      <c r="O7029" t="s">
        <v>1557</v>
      </c>
      <c r="Q7029" t="s">
        <v>33</v>
      </c>
      <c r="R7029" t="s">
        <v>34</v>
      </c>
      <c r="S7029" t="s">
        <v>48310</v>
      </c>
      <c r="T7029" t="s">
        <v>2434</v>
      </c>
      <c r="W7029" t="s">
        <v>48311</v>
      </c>
      <c r="X7029" t="s">
        <v>60</v>
      </c>
    </row>
    <row r="7030" spans="1:24" x14ac:dyDescent="0.3">
      <c r="A7030">
        <v>977063</v>
      </c>
      <c r="B7030" t="s">
        <v>27829</v>
      </c>
      <c r="C7030" t="s">
        <v>27830</v>
      </c>
      <c r="D7030" t="s">
        <v>27831</v>
      </c>
      <c r="E7030" t="s">
        <v>140</v>
      </c>
      <c r="F7030" t="s">
        <v>650</v>
      </c>
      <c r="G7030" t="s">
        <v>43</v>
      </c>
      <c r="H7030" t="s">
        <v>48312</v>
      </c>
      <c r="I7030" t="s">
        <v>48313</v>
      </c>
      <c r="J7030" t="s">
        <v>48314</v>
      </c>
      <c r="K7030">
        <v>49</v>
      </c>
      <c r="L7030" t="s">
        <v>576</v>
      </c>
      <c r="N7030" t="s">
        <v>31</v>
      </c>
      <c r="O7030" t="s">
        <v>1557</v>
      </c>
      <c r="Q7030" t="s">
        <v>33</v>
      </c>
      <c r="R7030" t="s">
        <v>34</v>
      </c>
      <c r="S7030" t="s">
        <v>27834</v>
      </c>
      <c r="T7030" t="s">
        <v>646</v>
      </c>
      <c r="W7030" t="s">
        <v>48315</v>
      </c>
      <c r="X7030" t="s">
        <v>60</v>
      </c>
    </row>
    <row r="7031" spans="1:24" x14ac:dyDescent="0.3">
      <c r="A7031">
        <v>977064</v>
      </c>
      <c r="B7031">
        <v>62887</v>
      </c>
      <c r="C7031" t="s">
        <v>48316</v>
      </c>
      <c r="D7031" t="s">
        <v>48317</v>
      </c>
      <c r="E7031" t="s">
        <v>195</v>
      </c>
      <c r="F7031" t="s">
        <v>1583</v>
      </c>
      <c r="G7031" t="s">
        <v>27</v>
      </c>
      <c r="H7031" t="s">
        <v>48318</v>
      </c>
      <c r="I7031" t="s">
        <v>48319</v>
      </c>
      <c r="J7031" t="s">
        <v>48320</v>
      </c>
      <c r="K7031">
        <v>42</v>
      </c>
      <c r="L7031" t="s">
        <v>48321</v>
      </c>
      <c r="N7031" t="s">
        <v>31</v>
      </c>
      <c r="O7031" t="s">
        <v>5885</v>
      </c>
      <c r="Q7031" t="s">
        <v>33</v>
      </c>
      <c r="R7031" t="s">
        <v>34</v>
      </c>
      <c r="S7031" t="s">
        <v>48322</v>
      </c>
      <c r="T7031" t="s">
        <v>7360</v>
      </c>
      <c r="W7031" t="s">
        <v>48323</v>
      </c>
      <c r="X7031" t="s">
        <v>60</v>
      </c>
    </row>
    <row r="7032" spans="1:24" x14ac:dyDescent="0.3">
      <c r="A7032">
        <v>977065</v>
      </c>
      <c r="B7032">
        <v>244231</v>
      </c>
      <c r="C7032" t="s">
        <v>48324</v>
      </c>
      <c r="D7032" t="s">
        <v>48325</v>
      </c>
      <c r="F7032" t="s">
        <v>125</v>
      </c>
      <c r="G7032" t="s">
        <v>27</v>
      </c>
      <c r="H7032" t="s">
        <v>48326</v>
      </c>
      <c r="I7032" t="s">
        <v>48327</v>
      </c>
      <c r="J7032" t="s">
        <v>48328</v>
      </c>
      <c r="K7032">
        <v>94</v>
      </c>
      <c r="L7032" t="s">
        <v>12926</v>
      </c>
      <c r="N7032" t="s">
        <v>31</v>
      </c>
      <c r="O7032" t="s">
        <v>5885</v>
      </c>
      <c r="Q7032" t="s">
        <v>33</v>
      </c>
      <c r="R7032" t="s">
        <v>34</v>
      </c>
      <c r="S7032" t="s">
        <v>48329</v>
      </c>
      <c r="T7032" t="s">
        <v>48330</v>
      </c>
      <c r="W7032" t="s">
        <v>12926</v>
      </c>
      <c r="X7032" t="s">
        <v>38</v>
      </c>
    </row>
    <row r="7033" spans="1:24" x14ac:dyDescent="0.3">
      <c r="A7033">
        <v>977066</v>
      </c>
      <c r="B7033">
        <v>36217</v>
      </c>
      <c r="C7033" t="s">
        <v>48331</v>
      </c>
      <c r="D7033" t="s">
        <v>48332</v>
      </c>
      <c r="E7033" t="s">
        <v>48333</v>
      </c>
      <c r="F7033" t="s">
        <v>258</v>
      </c>
      <c r="G7033" t="s">
        <v>43</v>
      </c>
      <c r="H7033" t="s">
        <v>48334</v>
      </c>
      <c r="I7033" t="s">
        <v>48334</v>
      </c>
      <c r="J7033" t="s">
        <v>48335</v>
      </c>
      <c r="K7033">
        <v>0</v>
      </c>
      <c r="M7033" t="s">
        <v>48336</v>
      </c>
      <c r="N7033" t="s">
        <v>31</v>
      </c>
      <c r="O7033" t="s">
        <v>19705</v>
      </c>
      <c r="Q7033" t="s">
        <v>33</v>
      </c>
      <c r="R7033" t="s">
        <v>34</v>
      </c>
      <c r="S7033" t="s">
        <v>48337</v>
      </c>
      <c r="T7033" t="s">
        <v>149</v>
      </c>
      <c r="W7033" t="s">
        <v>48338</v>
      </c>
    </row>
    <row r="7034" spans="1:24" x14ac:dyDescent="0.3">
      <c r="A7034">
        <v>977069</v>
      </c>
      <c r="B7034">
        <v>14920</v>
      </c>
      <c r="C7034" t="s">
        <v>48339</v>
      </c>
      <c r="D7034" t="s">
        <v>48340</v>
      </c>
      <c r="E7034" t="s">
        <v>195</v>
      </c>
      <c r="F7034" t="s">
        <v>365</v>
      </c>
      <c r="G7034" t="s">
        <v>27</v>
      </c>
      <c r="H7034" t="s">
        <v>48341</v>
      </c>
      <c r="I7034" t="s">
        <v>48342</v>
      </c>
      <c r="J7034" t="s">
        <v>48343</v>
      </c>
      <c r="K7034">
        <v>20</v>
      </c>
      <c r="L7034" t="s">
        <v>2801</v>
      </c>
      <c r="N7034" t="s">
        <v>31</v>
      </c>
      <c r="O7034" t="s">
        <v>2584</v>
      </c>
      <c r="Q7034" t="s">
        <v>33</v>
      </c>
      <c r="R7034" t="s">
        <v>34</v>
      </c>
      <c r="S7034" t="s">
        <v>48344</v>
      </c>
      <c r="T7034" t="s">
        <v>3312</v>
      </c>
      <c r="W7034" t="s">
        <v>48345</v>
      </c>
      <c r="X7034" t="s">
        <v>60</v>
      </c>
    </row>
    <row r="7035" spans="1:24" x14ac:dyDescent="0.3">
      <c r="A7035">
        <v>977070</v>
      </c>
      <c r="B7035" t="s">
        <v>48346</v>
      </c>
      <c r="C7035" t="s">
        <v>48347</v>
      </c>
      <c r="D7035" t="s">
        <v>48348</v>
      </c>
      <c r="F7035" t="s">
        <v>847</v>
      </c>
      <c r="G7035" t="s">
        <v>27</v>
      </c>
      <c r="H7035" t="s">
        <v>48349</v>
      </c>
      <c r="I7035" t="s">
        <v>48350</v>
      </c>
      <c r="J7035" t="s">
        <v>48351</v>
      </c>
      <c r="K7035">
        <v>85</v>
      </c>
      <c r="L7035" t="s">
        <v>576</v>
      </c>
      <c r="N7035" t="s">
        <v>31</v>
      </c>
      <c r="O7035" t="s">
        <v>2584</v>
      </c>
      <c r="Q7035" t="s">
        <v>33</v>
      </c>
      <c r="R7035" t="s">
        <v>34</v>
      </c>
      <c r="S7035" t="s">
        <v>48352</v>
      </c>
      <c r="W7035" t="s">
        <v>48353</v>
      </c>
      <c r="X7035" t="s">
        <v>38</v>
      </c>
    </row>
    <row r="7036" spans="1:24" x14ac:dyDescent="0.3">
      <c r="A7036">
        <v>977071</v>
      </c>
      <c r="B7036" t="s">
        <v>48354</v>
      </c>
      <c r="C7036" t="s">
        <v>48355</v>
      </c>
      <c r="D7036" t="s">
        <v>48356</v>
      </c>
      <c r="F7036" t="s">
        <v>847</v>
      </c>
      <c r="G7036" t="s">
        <v>43</v>
      </c>
      <c r="H7036" t="s">
        <v>48357</v>
      </c>
      <c r="I7036" t="s">
        <v>48358</v>
      </c>
      <c r="J7036" t="s">
        <v>48359</v>
      </c>
      <c r="K7036">
        <v>98</v>
      </c>
      <c r="L7036" t="s">
        <v>30858</v>
      </c>
      <c r="N7036" t="s">
        <v>31</v>
      </c>
      <c r="O7036" t="s">
        <v>1557</v>
      </c>
      <c r="Q7036" t="s">
        <v>33</v>
      </c>
      <c r="R7036" t="s">
        <v>34</v>
      </c>
      <c r="S7036" t="s">
        <v>48360</v>
      </c>
      <c r="T7036" t="s">
        <v>1750</v>
      </c>
      <c r="W7036" t="s">
        <v>48361</v>
      </c>
      <c r="X7036" t="s">
        <v>38</v>
      </c>
    </row>
    <row r="7037" spans="1:24" x14ac:dyDescent="0.3">
      <c r="A7037">
        <v>977072</v>
      </c>
      <c r="B7037" t="s">
        <v>48362</v>
      </c>
      <c r="C7037" t="s">
        <v>48363</v>
      </c>
      <c r="D7037" t="s">
        <v>48364</v>
      </c>
      <c r="F7037" t="s">
        <v>1833</v>
      </c>
      <c r="G7037" t="s">
        <v>43</v>
      </c>
      <c r="H7037" t="s">
        <v>48365</v>
      </c>
      <c r="I7037" t="s">
        <v>48366</v>
      </c>
      <c r="J7037" t="s">
        <v>48367</v>
      </c>
      <c r="K7037">
        <v>22</v>
      </c>
      <c r="L7037" t="s">
        <v>48368</v>
      </c>
      <c r="N7037" t="s">
        <v>31</v>
      </c>
      <c r="O7037" t="s">
        <v>5885</v>
      </c>
      <c r="Q7037" t="s">
        <v>33</v>
      </c>
      <c r="R7037" t="s">
        <v>34</v>
      </c>
      <c r="S7037" t="s">
        <v>48369</v>
      </c>
      <c r="W7037" t="s">
        <v>48370</v>
      </c>
      <c r="X7037" t="s">
        <v>60</v>
      </c>
    </row>
    <row r="7038" spans="1:24" x14ac:dyDescent="0.3">
      <c r="A7038">
        <v>977073</v>
      </c>
      <c r="B7038">
        <v>276883</v>
      </c>
      <c r="C7038" t="s">
        <v>48371</v>
      </c>
      <c r="D7038" t="s">
        <v>48372</v>
      </c>
      <c r="E7038" t="s">
        <v>364</v>
      </c>
      <c r="F7038" t="s">
        <v>1009</v>
      </c>
      <c r="G7038" t="s">
        <v>43</v>
      </c>
      <c r="H7038" t="s">
        <v>48373</v>
      </c>
      <c r="I7038" t="s">
        <v>48374</v>
      </c>
      <c r="J7038" t="s">
        <v>48375</v>
      </c>
      <c r="K7038">
        <v>69</v>
      </c>
      <c r="L7038" t="s">
        <v>48376</v>
      </c>
      <c r="N7038" t="s">
        <v>31</v>
      </c>
      <c r="O7038" t="s">
        <v>1557</v>
      </c>
      <c r="Q7038" t="s">
        <v>33</v>
      </c>
      <c r="R7038" t="s">
        <v>34</v>
      </c>
      <c r="S7038" t="s">
        <v>48377</v>
      </c>
      <c r="W7038" t="s">
        <v>4734</v>
      </c>
      <c r="X7038" t="s">
        <v>38</v>
      </c>
    </row>
    <row r="7039" spans="1:24" x14ac:dyDescent="0.3">
      <c r="A7039">
        <v>977074</v>
      </c>
      <c r="B7039" t="s">
        <v>48378</v>
      </c>
      <c r="C7039" t="s">
        <v>48379</v>
      </c>
      <c r="D7039" t="s">
        <v>48380</v>
      </c>
      <c r="E7039" t="s">
        <v>140</v>
      </c>
      <c r="F7039" t="s">
        <v>112</v>
      </c>
      <c r="G7039" t="s">
        <v>27</v>
      </c>
      <c r="H7039" t="s">
        <v>48381</v>
      </c>
      <c r="I7039" t="s">
        <v>48382</v>
      </c>
      <c r="J7039" t="s">
        <v>48383</v>
      </c>
      <c r="K7039">
        <v>77</v>
      </c>
      <c r="L7039" t="s">
        <v>48384</v>
      </c>
      <c r="N7039" t="s">
        <v>31</v>
      </c>
      <c r="O7039" t="s">
        <v>1557</v>
      </c>
      <c r="Q7039" t="s">
        <v>33</v>
      </c>
      <c r="R7039" t="s">
        <v>34</v>
      </c>
      <c r="S7039" t="s">
        <v>48385</v>
      </c>
      <c r="W7039" t="s">
        <v>48386</v>
      </c>
      <c r="X7039" t="s">
        <v>38</v>
      </c>
    </row>
    <row r="7040" spans="1:24" x14ac:dyDescent="0.3">
      <c r="A7040">
        <v>977075</v>
      </c>
      <c r="B7040" t="s">
        <v>48387</v>
      </c>
      <c r="C7040" t="s">
        <v>48388</v>
      </c>
      <c r="D7040" t="s">
        <v>48389</v>
      </c>
      <c r="E7040" t="s">
        <v>1745</v>
      </c>
      <c r="F7040" t="s">
        <v>320</v>
      </c>
      <c r="G7040" t="s">
        <v>27</v>
      </c>
      <c r="H7040" t="s">
        <v>48390</v>
      </c>
      <c r="J7040" t="s">
        <v>48391</v>
      </c>
      <c r="N7040" t="s">
        <v>31</v>
      </c>
      <c r="R7040" t="s">
        <v>78</v>
      </c>
      <c r="S7040" t="s">
        <v>48392</v>
      </c>
      <c r="W7040" t="s">
        <v>6812</v>
      </c>
    </row>
    <row r="7041" spans="1:24" x14ac:dyDescent="0.3">
      <c r="A7041">
        <v>977077</v>
      </c>
      <c r="B7041">
        <v>258951</v>
      </c>
      <c r="C7041" t="s">
        <v>42990</v>
      </c>
      <c r="D7041" t="s">
        <v>42991</v>
      </c>
      <c r="F7041" t="s">
        <v>292</v>
      </c>
      <c r="G7041" t="s">
        <v>27</v>
      </c>
      <c r="H7041" t="s">
        <v>48393</v>
      </c>
      <c r="I7041" t="s">
        <v>48394</v>
      </c>
      <c r="J7041" t="s">
        <v>48395</v>
      </c>
      <c r="K7041">
        <v>68</v>
      </c>
      <c r="L7041" t="s">
        <v>398</v>
      </c>
      <c r="N7041" t="s">
        <v>31</v>
      </c>
      <c r="O7041" t="s">
        <v>2584</v>
      </c>
      <c r="Q7041" t="s">
        <v>33</v>
      </c>
      <c r="R7041" t="s">
        <v>34</v>
      </c>
      <c r="S7041" t="s">
        <v>42994</v>
      </c>
      <c r="T7041" t="s">
        <v>87</v>
      </c>
      <c r="W7041" t="s">
        <v>48396</v>
      </c>
      <c r="X7041" t="s">
        <v>38</v>
      </c>
    </row>
    <row r="7042" spans="1:24" x14ac:dyDescent="0.3">
      <c r="A7042">
        <v>977079</v>
      </c>
      <c r="B7042" t="s">
        <v>9418</v>
      </c>
      <c r="C7042" t="s">
        <v>9419</v>
      </c>
      <c r="D7042" t="s">
        <v>9420</v>
      </c>
      <c r="E7042" t="s">
        <v>195</v>
      </c>
      <c r="F7042" t="s">
        <v>6221</v>
      </c>
      <c r="G7042" t="s">
        <v>27</v>
      </c>
      <c r="H7042" t="s">
        <v>48397</v>
      </c>
      <c r="I7042" t="s">
        <v>48398</v>
      </c>
      <c r="J7042" t="s">
        <v>48399</v>
      </c>
      <c r="K7042">
        <v>9</v>
      </c>
      <c r="L7042" t="s">
        <v>48142</v>
      </c>
      <c r="N7042" t="s">
        <v>31</v>
      </c>
      <c r="O7042" t="s">
        <v>1557</v>
      </c>
      <c r="Q7042" t="s">
        <v>33</v>
      </c>
      <c r="R7042" t="s">
        <v>34</v>
      </c>
      <c r="S7042" t="s">
        <v>9426</v>
      </c>
      <c r="T7042" t="s">
        <v>579</v>
      </c>
      <c r="W7042" t="s">
        <v>48400</v>
      </c>
      <c r="X7042" t="s">
        <v>60</v>
      </c>
    </row>
    <row r="7043" spans="1:24" x14ac:dyDescent="0.3">
      <c r="A7043">
        <v>977080</v>
      </c>
      <c r="B7043">
        <v>32383</v>
      </c>
      <c r="C7043" t="s">
        <v>48401</v>
      </c>
      <c r="D7043" t="s">
        <v>48402</v>
      </c>
      <c r="F7043" t="s">
        <v>281</v>
      </c>
      <c r="G7043" t="s">
        <v>43</v>
      </c>
      <c r="H7043" t="s">
        <v>48403</v>
      </c>
      <c r="I7043" t="s">
        <v>48404</v>
      </c>
      <c r="J7043" t="s">
        <v>48405</v>
      </c>
      <c r="K7043">
        <v>55</v>
      </c>
      <c r="L7043" t="s">
        <v>48406</v>
      </c>
      <c r="N7043" t="s">
        <v>31</v>
      </c>
      <c r="O7043" t="s">
        <v>2584</v>
      </c>
      <c r="Q7043" t="s">
        <v>33</v>
      </c>
      <c r="R7043" t="s">
        <v>34</v>
      </c>
      <c r="S7043" t="s">
        <v>48407</v>
      </c>
      <c r="T7043" t="s">
        <v>5728</v>
      </c>
      <c r="W7043" t="s">
        <v>6172</v>
      </c>
      <c r="X7043" t="s">
        <v>38</v>
      </c>
    </row>
    <row r="7044" spans="1:24" x14ac:dyDescent="0.3">
      <c r="A7044">
        <v>977081</v>
      </c>
      <c r="B7044">
        <v>264592</v>
      </c>
      <c r="C7044" t="s">
        <v>48408</v>
      </c>
      <c r="D7044" t="s">
        <v>48409</v>
      </c>
      <c r="F7044" t="s">
        <v>1001</v>
      </c>
      <c r="G7044" t="s">
        <v>43</v>
      </c>
      <c r="H7044" t="s">
        <v>48410</v>
      </c>
      <c r="I7044" t="s">
        <v>48411</v>
      </c>
      <c r="J7044" t="s">
        <v>48412</v>
      </c>
      <c r="K7044">
        <v>12</v>
      </c>
      <c r="N7044" t="s">
        <v>31</v>
      </c>
      <c r="O7044" t="s">
        <v>332</v>
      </c>
      <c r="Q7044" t="s">
        <v>33</v>
      </c>
      <c r="R7044" t="s">
        <v>34</v>
      </c>
      <c r="S7044" t="s">
        <v>48413</v>
      </c>
      <c r="W7044" t="s">
        <v>48414</v>
      </c>
      <c r="X7044" t="s">
        <v>60</v>
      </c>
    </row>
    <row r="7045" spans="1:24" x14ac:dyDescent="0.3">
      <c r="A7045">
        <v>977083</v>
      </c>
      <c r="B7045">
        <v>242367</v>
      </c>
      <c r="C7045" t="s">
        <v>48415</v>
      </c>
      <c r="D7045" t="s">
        <v>48416</v>
      </c>
      <c r="F7045" t="s">
        <v>292</v>
      </c>
      <c r="G7045" t="s">
        <v>43</v>
      </c>
      <c r="H7045" t="s">
        <v>48417</v>
      </c>
      <c r="I7045" t="s">
        <v>48418</v>
      </c>
      <c r="J7045" t="s">
        <v>48419</v>
      </c>
      <c r="K7045">
        <v>19</v>
      </c>
      <c r="L7045" t="s">
        <v>19696</v>
      </c>
      <c r="M7045" t="s">
        <v>15878</v>
      </c>
      <c r="N7045" t="s">
        <v>31</v>
      </c>
      <c r="O7045" t="s">
        <v>5885</v>
      </c>
      <c r="Q7045" t="s">
        <v>33</v>
      </c>
      <c r="R7045" t="s">
        <v>34</v>
      </c>
      <c r="S7045" t="s">
        <v>48420</v>
      </c>
      <c r="W7045" t="s">
        <v>726</v>
      </c>
      <c r="X7045" t="s">
        <v>60</v>
      </c>
    </row>
    <row r="7046" spans="1:24" x14ac:dyDescent="0.3">
      <c r="A7046">
        <v>977084</v>
      </c>
      <c r="B7046" t="s">
        <v>48421</v>
      </c>
      <c r="C7046" t="s">
        <v>48422</v>
      </c>
      <c r="D7046" t="s">
        <v>22636</v>
      </c>
      <c r="F7046" t="s">
        <v>320</v>
      </c>
      <c r="G7046" t="s">
        <v>27</v>
      </c>
      <c r="H7046" t="s">
        <v>48423</v>
      </c>
      <c r="I7046" t="s">
        <v>48423</v>
      </c>
      <c r="J7046" t="s">
        <v>48424</v>
      </c>
      <c r="K7046">
        <v>0</v>
      </c>
      <c r="M7046" t="s">
        <v>48425</v>
      </c>
      <c r="N7046" t="s">
        <v>31</v>
      </c>
      <c r="O7046" t="s">
        <v>19705</v>
      </c>
      <c r="Q7046" t="s">
        <v>33</v>
      </c>
      <c r="R7046" t="s">
        <v>34</v>
      </c>
      <c r="S7046" t="s">
        <v>87</v>
      </c>
      <c r="W7046" t="s">
        <v>48426</v>
      </c>
    </row>
    <row r="7047" spans="1:24" x14ac:dyDescent="0.3">
      <c r="A7047">
        <v>977086</v>
      </c>
      <c r="B7047">
        <v>106150</v>
      </c>
      <c r="C7047" t="s">
        <v>48427</v>
      </c>
      <c r="D7047" t="s">
        <v>48428</v>
      </c>
      <c r="E7047" t="s">
        <v>364</v>
      </c>
      <c r="F7047" t="s">
        <v>302</v>
      </c>
      <c r="G7047" t="s">
        <v>27</v>
      </c>
      <c r="H7047" t="s">
        <v>48429</v>
      </c>
      <c r="I7047" t="s">
        <v>48430</v>
      </c>
      <c r="J7047" t="s">
        <v>48431</v>
      </c>
      <c r="K7047">
        <v>96</v>
      </c>
      <c r="N7047" t="s">
        <v>31</v>
      </c>
      <c r="O7047" t="s">
        <v>952</v>
      </c>
      <c r="Q7047" t="s">
        <v>33</v>
      </c>
      <c r="R7047" t="s">
        <v>34</v>
      </c>
      <c r="S7047" t="s">
        <v>48432</v>
      </c>
      <c r="T7047" t="s">
        <v>48433</v>
      </c>
      <c r="W7047" t="s">
        <v>48434</v>
      </c>
      <c r="X7047" t="s">
        <v>38</v>
      </c>
    </row>
    <row r="7048" spans="1:24" x14ac:dyDescent="0.3">
      <c r="A7048">
        <v>977087</v>
      </c>
      <c r="B7048" t="s">
        <v>48435</v>
      </c>
      <c r="C7048" t="s">
        <v>48436</v>
      </c>
      <c r="D7048" t="s">
        <v>48437</v>
      </c>
      <c r="F7048" t="s">
        <v>1054</v>
      </c>
      <c r="G7048" t="s">
        <v>43</v>
      </c>
      <c r="H7048" t="s">
        <v>48438</v>
      </c>
      <c r="I7048" t="s">
        <v>48439</v>
      </c>
      <c r="J7048" t="s">
        <v>48440</v>
      </c>
      <c r="K7048">
        <v>103</v>
      </c>
      <c r="N7048" t="s">
        <v>31</v>
      </c>
      <c r="O7048" t="s">
        <v>952</v>
      </c>
      <c r="Q7048" t="s">
        <v>33</v>
      </c>
      <c r="R7048" t="s">
        <v>34</v>
      </c>
      <c r="S7048" t="s">
        <v>48441</v>
      </c>
      <c r="W7048" t="s">
        <v>48442</v>
      </c>
      <c r="X7048" t="s">
        <v>38</v>
      </c>
    </row>
    <row r="7049" spans="1:24" x14ac:dyDescent="0.3">
      <c r="A7049">
        <v>977088</v>
      </c>
      <c r="B7049">
        <v>52818</v>
      </c>
      <c r="C7049" t="s">
        <v>18448</v>
      </c>
      <c r="D7049" t="s">
        <v>18449</v>
      </c>
      <c r="E7049" t="s">
        <v>140</v>
      </c>
      <c r="F7049" t="s">
        <v>365</v>
      </c>
      <c r="G7049" t="s">
        <v>27</v>
      </c>
      <c r="H7049" t="s">
        <v>48443</v>
      </c>
      <c r="I7049" t="s">
        <v>48444</v>
      </c>
      <c r="J7049" t="s">
        <v>48445</v>
      </c>
      <c r="K7049">
        <v>28</v>
      </c>
      <c r="L7049" t="s">
        <v>27212</v>
      </c>
      <c r="N7049" t="s">
        <v>31</v>
      </c>
      <c r="O7049" t="s">
        <v>9425</v>
      </c>
      <c r="Q7049" t="s">
        <v>33</v>
      </c>
      <c r="R7049" t="s">
        <v>34</v>
      </c>
      <c r="S7049" t="s">
        <v>18454</v>
      </c>
      <c r="T7049" t="s">
        <v>18455</v>
      </c>
      <c r="W7049" t="s">
        <v>9997</v>
      </c>
      <c r="X7049" t="s">
        <v>60</v>
      </c>
    </row>
    <row r="7050" spans="1:24" x14ac:dyDescent="0.3">
      <c r="A7050">
        <v>977089</v>
      </c>
      <c r="B7050">
        <v>315689</v>
      </c>
      <c r="C7050" t="s">
        <v>48446</v>
      </c>
      <c r="D7050" t="s">
        <v>48447</v>
      </c>
      <c r="E7050" t="s">
        <v>140</v>
      </c>
      <c r="F7050" t="s">
        <v>53</v>
      </c>
      <c r="G7050" t="s">
        <v>27</v>
      </c>
      <c r="H7050" t="s">
        <v>48448</v>
      </c>
      <c r="I7050" t="s">
        <v>48449</v>
      </c>
      <c r="J7050" t="s">
        <v>48450</v>
      </c>
      <c r="K7050">
        <v>99</v>
      </c>
      <c r="L7050" t="s">
        <v>24406</v>
      </c>
      <c r="N7050" t="s">
        <v>31</v>
      </c>
      <c r="O7050" t="s">
        <v>1557</v>
      </c>
      <c r="Q7050" t="s">
        <v>33</v>
      </c>
      <c r="R7050" t="s">
        <v>34</v>
      </c>
      <c r="S7050" t="s">
        <v>48451</v>
      </c>
      <c r="T7050" t="s">
        <v>1828</v>
      </c>
      <c r="W7050" t="s">
        <v>48452</v>
      </c>
      <c r="X7050" t="s">
        <v>38</v>
      </c>
    </row>
    <row r="7051" spans="1:24" x14ac:dyDescent="0.3">
      <c r="A7051">
        <v>977091</v>
      </c>
      <c r="B7051" t="s">
        <v>48453</v>
      </c>
      <c r="C7051" t="s">
        <v>48454</v>
      </c>
      <c r="D7051" t="s">
        <v>48455</v>
      </c>
      <c r="F7051" t="s">
        <v>302</v>
      </c>
      <c r="G7051" t="s">
        <v>27</v>
      </c>
      <c r="H7051" t="s">
        <v>48456</v>
      </c>
      <c r="I7051" t="s">
        <v>48457</v>
      </c>
      <c r="J7051" t="s">
        <v>48458</v>
      </c>
      <c r="K7051">
        <v>106</v>
      </c>
      <c r="L7051" t="s">
        <v>398</v>
      </c>
      <c r="N7051" t="s">
        <v>31</v>
      </c>
      <c r="O7051" t="s">
        <v>399</v>
      </c>
      <c r="Q7051" t="s">
        <v>33</v>
      </c>
      <c r="R7051" t="s">
        <v>34</v>
      </c>
      <c r="S7051" t="s">
        <v>48459</v>
      </c>
      <c r="T7051" t="s">
        <v>7145</v>
      </c>
      <c r="W7051" t="s">
        <v>48460</v>
      </c>
      <c r="X7051" t="s">
        <v>38</v>
      </c>
    </row>
    <row r="7052" spans="1:24" x14ac:dyDescent="0.3">
      <c r="A7052">
        <v>977093</v>
      </c>
      <c r="B7052">
        <v>35869793</v>
      </c>
      <c r="C7052" t="s">
        <v>48461</v>
      </c>
      <c r="D7052" t="s">
        <v>48462</v>
      </c>
      <c r="E7052" t="s">
        <v>2632</v>
      </c>
      <c r="F7052" t="s">
        <v>356</v>
      </c>
      <c r="G7052" t="s">
        <v>43</v>
      </c>
      <c r="H7052" t="s">
        <v>48463</v>
      </c>
      <c r="J7052" t="s">
        <v>48464</v>
      </c>
      <c r="N7052" t="s">
        <v>31</v>
      </c>
      <c r="R7052" t="s">
        <v>78</v>
      </c>
      <c r="S7052" t="s">
        <v>48465</v>
      </c>
      <c r="T7052" t="s">
        <v>36</v>
      </c>
      <c r="W7052" t="s">
        <v>48466</v>
      </c>
      <c r="X7052" t="s">
        <v>38</v>
      </c>
    </row>
    <row r="7053" spans="1:24" x14ac:dyDescent="0.3">
      <c r="A7053">
        <v>977095</v>
      </c>
      <c r="B7053">
        <v>258403</v>
      </c>
      <c r="C7053" t="s">
        <v>48467</v>
      </c>
      <c r="D7053" t="s">
        <v>48468</v>
      </c>
      <c r="F7053" t="s">
        <v>1042</v>
      </c>
      <c r="G7053" t="s">
        <v>27</v>
      </c>
      <c r="H7053" t="s">
        <v>48469</v>
      </c>
      <c r="I7053" t="s">
        <v>48470</v>
      </c>
      <c r="J7053" t="s">
        <v>48471</v>
      </c>
      <c r="K7053">
        <v>39</v>
      </c>
      <c r="M7053" t="s">
        <v>15878</v>
      </c>
      <c r="N7053" t="s">
        <v>31</v>
      </c>
      <c r="O7053" t="s">
        <v>399</v>
      </c>
      <c r="Q7053" t="s">
        <v>33</v>
      </c>
      <c r="R7053" t="s">
        <v>34</v>
      </c>
      <c r="S7053" t="s">
        <v>48472</v>
      </c>
      <c r="T7053" t="s">
        <v>6448</v>
      </c>
      <c r="W7053" t="s">
        <v>726</v>
      </c>
      <c r="X7053" t="s">
        <v>60</v>
      </c>
    </row>
    <row r="7054" spans="1:24" x14ac:dyDescent="0.3">
      <c r="A7054">
        <v>977097</v>
      </c>
      <c r="B7054">
        <v>147952</v>
      </c>
      <c r="C7054" t="s">
        <v>41640</v>
      </c>
      <c r="D7054" t="s">
        <v>41641</v>
      </c>
      <c r="E7054" t="s">
        <v>195</v>
      </c>
      <c r="F7054" t="s">
        <v>3719</v>
      </c>
      <c r="G7054" t="s">
        <v>43</v>
      </c>
      <c r="H7054" t="s">
        <v>48473</v>
      </c>
      <c r="I7054" t="s">
        <v>48474</v>
      </c>
      <c r="J7054" t="s">
        <v>48475</v>
      </c>
      <c r="K7054">
        <v>86</v>
      </c>
      <c r="N7054" t="s">
        <v>31</v>
      </c>
      <c r="O7054" t="s">
        <v>332</v>
      </c>
      <c r="Q7054" t="s">
        <v>33</v>
      </c>
      <c r="R7054" t="s">
        <v>34</v>
      </c>
      <c r="S7054" t="s">
        <v>41645</v>
      </c>
      <c r="T7054" t="s">
        <v>36</v>
      </c>
      <c r="W7054" t="s">
        <v>48476</v>
      </c>
      <c r="X7054" t="s">
        <v>38</v>
      </c>
    </row>
    <row r="7055" spans="1:24" x14ac:dyDescent="0.3">
      <c r="A7055">
        <v>977096</v>
      </c>
      <c r="B7055" t="s">
        <v>48477</v>
      </c>
      <c r="C7055" t="s">
        <v>48478</v>
      </c>
      <c r="D7055" t="s">
        <v>48479</v>
      </c>
      <c r="E7055" t="s">
        <v>345</v>
      </c>
      <c r="F7055" t="s">
        <v>1054</v>
      </c>
      <c r="G7055" t="s">
        <v>27</v>
      </c>
      <c r="H7055" t="s">
        <v>48480</v>
      </c>
      <c r="I7055" t="s">
        <v>48481</v>
      </c>
      <c r="J7055" t="s">
        <v>48482</v>
      </c>
      <c r="K7055">
        <v>118</v>
      </c>
      <c r="L7055" t="s">
        <v>8571</v>
      </c>
      <c r="N7055" t="s">
        <v>31</v>
      </c>
      <c r="O7055" t="s">
        <v>5885</v>
      </c>
      <c r="Q7055" t="s">
        <v>33</v>
      </c>
      <c r="R7055" t="s">
        <v>34</v>
      </c>
      <c r="S7055" t="s">
        <v>48483</v>
      </c>
      <c r="W7055" t="s">
        <v>438</v>
      </c>
      <c r="X7055" t="s">
        <v>38</v>
      </c>
    </row>
    <row r="7056" spans="1:24" x14ac:dyDescent="0.3">
      <c r="A7056">
        <v>977098</v>
      </c>
      <c r="B7056">
        <v>275551</v>
      </c>
      <c r="C7056" t="s">
        <v>48484</v>
      </c>
      <c r="D7056" t="s">
        <v>48485</v>
      </c>
      <c r="F7056" t="s">
        <v>92</v>
      </c>
      <c r="G7056" t="s">
        <v>43</v>
      </c>
      <c r="H7056" t="s">
        <v>48480</v>
      </c>
      <c r="I7056" t="s">
        <v>48486</v>
      </c>
      <c r="J7056" t="s">
        <v>48487</v>
      </c>
      <c r="K7056">
        <v>87</v>
      </c>
      <c r="L7056" t="s">
        <v>5332</v>
      </c>
      <c r="N7056" t="s">
        <v>31</v>
      </c>
      <c r="O7056" t="s">
        <v>1557</v>
      </c>
      <c r="Q7056" t="s">
        <v>33</v>
      </c>
      <c r="R7056" t="s">
        <v>34</v>
      </c>
      <c r="S7056" t="s">
        <v>48488</v>
      </c>
      <c r="T7056" t="s">
        <v>5705</v>
      </c>
      <c r="W7056" t="s">
        <v>48489</v>
      </c>
      <c r="X7056" t="s">
        <v>38</v>
      </c>
    </row>
    <row r="7057" spans="1:24" x14ac:dyDescent="0.3">
      <c r="A7057">
        <v>977099</v>
      </c>
      <c r="B7057">
        <v>308318</v>
      </c>
      <c r="C7057" t="s">
        <v>48490</v>
      </c>
      <c r="D7057" t="s">
        <v>48491</v>
      </c>
      <c r="F7057" t="s">
        <v>584</v>
      </c>
      <c r="G7057" t="s">
        <v>27</v>
      </c>
      <c r="H7057" t="s">
        <v>48492</v>
      </c>
      <c r="I7057" t="s">
        <v>48493</v>
      </c>
      <c r="J7057" t="s">
        <v>48494</v>
      </c>
      <c r="K7057">
        <v>58</v>
      </c>
      <c r="N7057" t="s">
        <v>31</v>
      </c>
      <c r="O7057" t="s">
        <v>332</v>
      </c>
      <c r="Q7057" t="s">
        <v>33</v>
      </c>
      <c r="R7057" t="s">
        <v>34</v>
      </c>
      <c r="S7057" t="s">
        <v>48495</v>
      </c>
      <c r="W7057" t="s">
        <v>48496</v>
      </c>
      <c r="X7057" t="s">
        <v>60</v>
      </c>
    </row>
    <row r="7058" spans="1:24" x14ac:dyDescent="0.3">
      <c r="A7058">
        <v>977100</v>
      </c>
      <c r="B7058" t="s">
        <v>47446</v>
      </c>
      <c r="C7058" t="s">
        <v>47447</v>
      </c>
      <c r="D7058" t="s">
        <v>47448</v>
      </c>
      <c r="E7058" t="s">
        <v>140</v>
      </c>
      <c r="F7058" t="s">
        <v>1718</v>
      </c>
      <c r="G7058" t="s">
        <v>43</v>
      </c>
      <c r="H7058" t="s">
        <v>48497</v>
      </c>
      <c r="I7058" t="s">
        <v>48498</v>
      </c>
      <c r="J7058" t="s">
        <v>48499</v>
      </c>
      <c r="K7058">
        <v>66</v>
      </c>
      <c r="N7058" t="s">
        <v>31</v>
      </c>
      <c r="O7058" t="s">
        <v>952</v>
      </c>
      <c r="Q7058" t="s">
        <v>33</v>
      </c>
      <c r="R7058" t="s">
        <v>34</v>
      </c>
      <c r="S7058" t="s">
        <v>47452</v>
      </c>
      <c r="W7058" t="s">
        <v>48500</v>
      </c>
      <c r="X7058" t="s">
        <v>38</v>
      </c>
    </row>
    <row r="7059" spans="1:24" x14ac:dyDescent="0.3">
      <c r="A7059">
        <v>977102</v>
      </c>
      <c r="B7059" t="s">
        <v>48501</v>
      </c>
      <c r="C7059" t="s">
        <v>48502</v>
      </c>
      <c r="D7059" t="s">
        <v>48503</v>
      </c>
      <c r="F7059" t="s">
        <v>668</v>
      </c>
      <c r="G7059" t="s">
        <v>27</v>
      </c>
      <c r="H7059" t="s">
        <v>48504</v>
      </c>
      <c r="I7059" t="s">
        <v>48505</v>
      </c>
      <c r="J7059" t="s">
        <v>48506</v>
      </c>
      <c r="K7059">
        <v>103</v>
      </c>
      <c r="L7059" t="s">
        <v>48507</v>
      </c>
      <c r="N7059" t="s">
        <v>31</v>
      </c>
      <c r="O7059" t="s">
        <v>9425</v>
      </c>
      <c r="Q7059" t="s">
        <v>33</v>
      </c>
      <c r="R7059" t="s">
        <v>34</v>
      </c>
      <c r="S7059" t="s">
        <v>2548</v>
      </c>
      <c r="T7059" t="s">
        <v>265</v>
      </c>
      <c r="W7059" t="s">
        <v>108</v>
      </c>
      <c r="X7059" t="s">
        <v>38</v>
      </c>
    </row>
    <row r="7060" spans="1:24" x14ac:dyDescent="0.3">
      <c r="A7060">
        <v>977103</v>
      </c>
      <c r="B7060" t="s">
        <v>48508</v>
      </c>
      <c r="C7060" t="s">
        <v>48509</v>
      </c>
      <c r="D7060" t="s">
        <v>48510</v>
      </c>
      <c r="E7060" t="s">
        <v>345</v>
      </c>
      <c r="F7060" t="s">
        <v>219</v>
      </c>
      <c r="G7060" t="s">
        <v>27</v>
      </c>
      <c r="H7060" t="s">
        <v>48504</v>
      </c>
      <c r="I7060" t="s">
        <v>48511</v>
      </c>
      <c r="J7060" t="s">
        <v>48512</v>
      </c>
      <c r="K7060">
        <v>87</v>
      </c>
      <c r="L7060" t="s">
        <v>48513</v>
      </c>
      <c r="N7060" t="s">
        <v>31</v>
      </c>
      <c r="O7060" t="s">
        <v>5885</v>
      </c>
      <c r="Q7060" t="s">
        <v>33</v>
      </c>
      <c r="R7060" t="s">
        <v>34</v>
      </c>
      <c r="S7060" t="s">
        <v>48483</v>
      </c>
      <c r="T7060" t="s">
        <v>402</v>
      </c>
      <c r="W7060" t="s">
        <v>518</v>
      </c>
      <c r="X7060" t="s">
        <v>38</v>
      </c>
    </row>
    <row r="7061" spans="1:24" x14ac:dyDescent="0.3">
      <c r="A7061">
        <v>977108</v>
      </c>
      <c r="B7061">
        <v>250778</v>
      </c>
      <c r="C7061" t="s">
        <v>48514</v>
      </c>
      <c r="D7061" t="s">
        <v>48515</v>
      </c>
      <c r="F7061" t="s">
        <v>650</v>
      </c>
      <c r="G7061" t="s">
        <v>27</v>
      </c>
      <c r="H7061" t="s">
        <v>48516</v>
      </c>
      <c r="I7061" t="s">
        <v>48517</v>
      </c>
      <c r="J7061" t="s">
        <v>48518</v>
      </c>
      <c r="K7061">
        <v>113</v>
      </c>
      <c r="L7061" t="s">
        <v>7253</v>
      </c>
      <c r="N7061" t="s">
        <v>31</v>
      </c>
      <c r="O7061" t="s">
        <v>9425</v>
      </c>
      <c r="Q7061" t="s">
        <v>33</v>
      </c>
      <c r="R7061" t="s">
        <v>34</v>
      </c>
      <c r="S7061" t="s">
        <v>48519</v>
      </c>
      <c r="W7061" t="s">
        <v>3856</v>
      </c>
      <c r="X7061" t="s">
        <v>38</v>
      </c>
    </row>
    <row r="7062" spans="1:24" x14ac:dyDescent="0.3">
      <c r="A7062">
        <v>977109</v>
      </c>
      <c r="B7062" t="s">
        <v>48520</v>
      </c>
      <c r="C7062" t="s">
        <v>48521</v>
      </c>
      <c r="D7062" t="s">
        <v>48522</v>
      </c>
      <c r="E7062" t="s">
        <v>195</v>
      </c>
      <c r="F7062" t="s">
        <v>248</v>
      </c>
      <c r="G7062" t="s">
        <v>43</v>
      </c>
      <c r="H7062" t="s">
        <v>48523</v>
      </c>
      <c r="I7062" t="s">
        <v>48524</v>
      </c>
      <c r="J7062" t="s">
        <v>48525</v>
      </c>
      <c r="K7062">
        <v>122</v>
      </c>
      <c r="L7062" t="s">
        <v>6835</v>
      </c>
      <c r="N7062" t="s">
        <v>31</v>
      </c>
      <c r="O7062" t="s">
        <v>399</v>
      </c>
      <c r="Q7062" t="s">
        <v>33</v>
      </c>
      <c r="R7062" t="s">
        <v>34</v>
      </c>
      <c r="S7062" t="s">
        <v>48526</v>
      </c>
      <c r="T7062" t="s">
        <v>48527</v>
      </c>
      <c r="W7062" t="s">
        <v>48528</v>
      </c>
      <c r="X7062" t="s">
        <v>38</v>
      </c>
    </row>
    <row r="7063" spans="1:24" x14ac:dyDescent="0.3">
      <c r="A7063">
        <v>977110</v>
      </c>
      <c r="B7063" t="s">
        <v>48529</v>
      </c>
      <c r="C7063" t="s">
        <v>48530</v>
      </c>
      <c r="D7063" t="s">
        <v>48531</v>
      </c>
      <c r="E7063" t="s">
        <v>195</v>
      </c>
      <c r="F7063" t="s">
        <v>920</v>
      </c>
      <c r="G7063" t="s">
        <v>27</v>
      </c>
      <c r="H7063" t="s">
        <v>48532</v>
      </c>
      <c r="I7063" t="s">
        <v>48533</v>
      </c>
      <c r="J7063" t="s">
        <v>48534</v>
      </c>
      <c r="K7063">
        <v>130</v>
      </c>
      <c r="L7063" t="s">
        <v>6687</v>
      </c>
      <c r="N7063" t="s">
        <v>31</v>
      </c>
      <c r="O7063" t="s">
        <v>399</v>
      </c>
      <c r="Q7063" t="s">
        <v>33</v>
      </c>
      <c r="R7063" t="s">
        <v>34</v>
      </c>
      <c r="S7063" t="s">
        <v>48535</v>
      </c>
      <c r="W7063" t="s">
        <v>48536</v>
      </c>
      <c r="X7063" t="s">
        <v>38</v>
      </c>
    </row>
    <row r="7064" spans="1:24" x14ac:dyDescent="0.3">
      <c r="A7064">
        <v>977111</v>
      </c>
      <c r="B7064" t="s">
        <v>48537</v>
      </c>
      <c r="C7064" t="s">
        <v>48538</v>
      </c>
      <c r="D7064" t="s">
        <v>48539</v>
      </c>
      <c r="F7064" t="s">
        <v>320</v>
      </c>
      <c r="G7064" t="s">
        <v>27</v>
      </c>
      <c r="H7064" t="s">
        <v>48540</v>
      </c>
      <c r="I7064" t="s">
        <v>48541</v>
      </c>
      <c r="J7064" t="s">
        <v>48542</v>
      </c>
      <c r="K7064">
        <v>57</v>
      </c>
      <c r="N7064" t="s">
        <v>31</v>
      </c>
      <c r="O7064" t="s">
        <v>952</v>
      </c>
      <c r="Q7064" t="s">
        <v>33</v>
      </c>
      <c r="R7064" t="s">
        <v>34</v>
      </c>
      <c r="S7064" t="s">
        <v>87</v>
      </c>
      <c r="W7064" t="s">
        <v>48543</v>
      </c>
      <c r="X7064" t="s">
        <v>60</v>
      </c>
    </row>
    <row r="7065" spans="1:24" x14ac:dyDescent="0.3">
      <c r="A7065">
        <v>977112</v>
      </c>
      <c r="B7065" t="s">
        <v>48544</v>
      </c>
      <c r="C7065" t="s">
        <v>48545</v>
      </c>
      <c r="D7065" t="s">
        <v>48546</v>
      </c>
      <c r="E7065" t="s">
        <v>185</v>
      </c>
      <c r="F7065" t="s">
        <v>141</v>
      </c>
      <c r="G7065" t="s">
        <v>27</v>
      </c>
      <c r="H7065" t="s">
        <v>48547</v>
      </c>
      <c r="I7065" t="s">
        <v>48548</v>
      </c>
      <c r="J7065" t="s">
        <v>48549</v>
      </c>
      <c r="K7065">
        <v>136</v>
      </c>
      <c r="L7065" t="s">
        <v>48550</v>
      </c>
      <c r="N7065" t="s">
        <v>31</v>
      </c>
      <c r="O7065" t="s">
        <v>9425</v>
      </c>
      <c r="Q7065" t="s">
        <v>33</v>
      </c>
      <c r="R7065" t="s">
        <v>34</v>
      </c>
      <c r="S7065" t="s">
        <v>48551</v>
      </c>
      <c r="W7065" t="s">
        <v>3030</v>
      </c>
      <c r="X7065" t="s">
        <v>38</v>
      </c>
    </row>
    <row r="7066" spans="1:24" x14ac:dyDescent="0.3">
      <c r="A7066">
        <v>977113</v>
      </c>
      <c r="B7066">
        <v>136885</v>
      </c>
      <c r="C7066" t="s">
        <v>12381</v>
      </c>
      <c r="D7066" t="s">
        <v>12382</v>
      </c>
      <c r="F7066" t="s">
        <v>84</v>
      </c>
      <c r="G7066" t="s">
        <v>27</v>
      </c>
      <c r="H7066" t="s">
        <v>48552</v>
      </c>
      <c r="I7066" t="s">
        <v>48553</v>
      </c>
      <c r="J7066" t="s">
        <v>48554</v>
      </c>
      <c r="K7066">
        <v>11</v>
      </c>
      <c r="N7066" t="s">
        <v>31</v>
      </c>
      <c r="O7066" t="s">
        <v>3295</v>
      </c>
      <c r="Q7066" t="s">
        <v>119</v>
      </c>
      <c r="R7066" t="s">
        <v>120</v>
      </c>
      <c r="S7066" t="s">
        <v>12386</v>
      </c>
      <c r="W7066" t="s">
        <v>48555</v>
      </c>
      <c r="X7066" t="s">
        <v>60</v>
      </c>
    </row>
    <row r="7067" spans="1:24" x14ac:dyDescent="0.3">
      <c r="A7067">
        <v>977115</v>
      </c>
      <c r="B7067" t="s">
        <v>46183</v>
      </c>
      <c r="C7067" t="s">
        <v>46184</v>
      </c>
      <c r="D7067" t="s">
        <v>46185</v>
      </c>
      <c r="F7067" t="s">
        <v>562</v>
      </c>
      <c r="G7067" t="s">
        <v>43</v>
      </c>
      <c r="H7067" t="s">
        <v>48556</v>
      </c>
      <c r="J7067" t="s">
        <v>48557</v>
      </c>
      <c r="N7067" t="s">
        <v>31</v>
      </c>
      <c r="R7067" t="s">
        <v>78</v>
      </c>
      <c r="S7067" t="s">
        <v>46190</v>
      </c>
      <c r="T7067" t="s">
        <v>1569</v>
      </c>
      <c r="W7067" t="s">
        <v>48558</v>
      </c>
    </row>
    <row r="7068" spans="1:24" x14ac:dyDescent="0.3">
      <c r="A7068">
        <v>977116</v>
      </c>
      <c r="B7068" t="s">
        <v>48559</v>
      </c>
      <c r="C7068" t="s">
        <v>48560</v>
      </c>
      <c r="D7068" t="s">
        <v>48561</v>
      </c>
      <c r="E7068" t="s">
        <v>140</v>
      </c>
      <c r="F7068" t="s">
        <v>63</v>
      </c>
      <c r="G7068" t="s">
        <v>27</v>
      </c>
      <c r="H7068" t="s">
        <v>48556</v>
      </c>
      <c r="I7068" t="s">
        <v>48562</v>
      </c>
      <c r="J7068" t="s">
        <v>48563</v>
      </c>
      <c r="K7068">
        <v>114</v>
      </c>
      <c r="L7068" t="s">
        <v>6860</v>
      </c>
      <c r="N7068" t="s">
        <v>31</v>
      </c>
      <c r="O7068" t="s">
        <v>399</v>
      </c>
      <c r="Q7068" t="s">
        <v>33</v>
      </c>
      <c r="R7068" t="s">
        <v>34</v>
      </c>
      <c r="S7068" t="s">
        <v>48564</v>
      </c>
      <c r="W7068" t="s">
        <v>48565</v>
      </c>
      <c r="X7068" t="s">
        <v>38</v>
      </c>
    </row>
    <row r="7069" spans="1:24" x14ac:dyDescent="0.3">
      <c r="A7069">
        <v>977117</v>
      </c>
      <c r="B7069" t="s">
        <v>48566</v>
      </c>
      <c r="C7069" t="s">
        <v>48567</v>
      </c>
      <c r="D7069" t="s">
        <v>48568</v>
      </c>
      <c r="F7069" t="s">
        <v>668</v>
      </c>
      <c r="G7069" t="s">
        <v>27</v>
      </c>
      <c r="H7069" t="s">
        <v>48569</v>
      </c>
      <c r="J7069" t="s">
        <v>48570</v>
      </c>
      <c r="N7069" t="s">
        <v>31</v>
      </c>
      <c r="R7069" t="s">
        <v>78</v>
      </c>
      <c r="S7069" t="s">
        <v>48571</v>
      </c>
      <c r="T7069" t="s">
        <v>48572</v>
      </c>
      <c r="W7069" t="s">
        <v>48573</v>
      </c>
      <c r="X7069" t="s">
        <v>38</v>
      </c>
    </row>
    <row r="7070" spans="1:24" x14ac:dyDescent="0.3">
      <c r="A7070">
        <v>977120</v>
      </c>
      <c r="B7070">
        <v>78390</v>
      </c>
      <c r="C7070" t="s">
        <v>48574</v>
      </c>
      <c r="D7070" t="s">
        <v>48575</v>
      </c>
      <c r="E7070" t="s">
        <v>195</v>
      </c>
      <c r="F7070" t="s">
        <v>248</v>
      </c>
      <c r="G7070" t="s">
        <v>43</v>
      </c>
      <c r="H7070" t="s">
        <v>48576</v>
      </c>
      <c r="I7070" t="s">
        <v>48577</v>
      </c>
      <c r="J7070" t="s">
        <v>48578</v>
      </c>
      <c r="K7070">
        <v>12</v>
      </c>
      <c r="L7070" t="s">
        <v>4274</v>
      </c>
      <c r="N7070" t="s">
        <v>31</v>
      </c>
      <c r="O7070" t="s">
        <v>9425</v>
      </c>
      <c r="Q7070" t="s">
        <v>33</v>
      </c>
      <c r="R7070" t="s">
        <v>34</v>
      </c>
      <c r="S7070" t="s">
        <v>48579</v>
      </c>
      <c r="T7070" t="s">
        <v>3936</v>
      </c>
      <c r="W7070" t="s">
        <v>4274</v>
      </c>
      <c r="X7070" t="s">
        <v>60</v>
      </c>
    </row>
    <row r="7071" spans="1:24" x14ac:dyDescent="0.3">
      <c r="A7071">
        <v>977124</v>
      </c>
      <c r="B7071">
        <v>223655</v>
      </c>
      <c r="C7071" t="s">
        <v>48580</v>
      </c>
      <c r="D7071" t="s">
        <v>48581</v>
      </c>
      <c r="F7071" t="s">
        <v>102</v>
      </c>
      <c r="G7071" t="s">
        <v>27</v>
      </c>
      <c r="H7071" t="s">
        <v>48582</v>
      </c>
      <c r="I7071" t="s">
        <v>48583</v>
      </c>
      <c r="J7071" t="s">
        <v>48584</v>
      </c>
      <c r="K7071">
        <v>55</v>
      </c>
      <c r="L7071" t="s">
        <v>16743</v>
      </c>
      <c r="N7071" t="s">
        <v>31</v>
      </c>
      <c r="O7071" t="s">
        <v>399</v>
      </c>
      <c r="Q7071" t="s">
        <v>33</v>
      </c>
      <c r="R7071" t="s">
        <v>34</v>
      </c>
      <c r="S7071" t="s">
        <v>48585</v>
      </c>
      <c r="T7071" t="s">
        <v>6197</v>
      </c>
      <c r="W7071" t="s">
        <v>718</v>
      </c>
      <c r="X7071" t="s">
        <v>38</v>
      </c>
    </row>
    <row r="7072" spans="1:24" x14ac:dyDescent="0.3">
      <c r="A7072">
        <v>977126</v>
      </c>
      <c r="B7072" t="s">
        <v>3218</v>
      </c>
      <c r="C7072" t="s">
        <v>3219</v>
      </c>
      <c r="D7072" t="s">
        <v>3220</v>
      </c>
      <c r="F7072" t="s">
        <v>562</v>
      </c>
      <c r="G7072" t="s">
        <v>43</v>
      </c>
      <c r="H7072" t="s">
        <v>48586</v>
      </c>
      <c r="I7072" t="s">
        <v>48587</v>
      </c>
      <c r="J7072" t="s">
        <v>48588</v>
      </c>
      <c r="K7072">
        <v>60</v>
      </c>
      <c r="L7072" t="s">
        <v>48589</v>
      </c>
      <c r="N7072" t="s">
        <v>31</v>
      </c>
      <c r="O7072" t="s">
        <v>9425</v>
      </c>
      <c r="Q7072" t="s">
        <v>33</v>
      </c>
      <c r="R7072" t="s">
        <v>34</v>
      </c>
      <c r="S7072" t="s">
        <v>3224</v>
      </c>
      <c r="T7072" t="s">
        <v>3225</v>
      </c>
      <c r="W7072" t="s">
        <v>48590</v>
      </c>
      <c r="X7072" t="s">
        <v>38</v>
      </c>
    </row>
    <row r="7073" spans="1:24" x14ac:dyDescent="0.3">
      <c r="A7073">
        <v>977127</v>
      </c>
      <c r="B7073">
        <v>187530</v>
      </c>
      <c r="C7073" t="s">
        <v>48591</v>
      </c>
      <c r="D7073" t="s">
        <v>48592</v>
      </c>
      <c r="E7073" t="s">
        <v>140</v>
      </c>
      <c r="F7073" t="s">
        <v>668</v>
      </c>
      <c r="G7073" t="s">
        <v>27</v>
      </c>
      <c r="H7073" t="s">
        <v>48593</v>
      </c>
      <c r="I7073" t="s">
        <v>48594</v>
      </c>
      <c r="J7073" t="s">
        <v>48595</v>
      </c>
      <c r="K7073">
        <v>54</v>
      </c>
      <c r="L7073" t="s">
        <v>15678</v>
      </c>
      <c r="N7073" t="s">
        <v>31</v>
      </c>
      <c r="O7073" t="s">
        <v>399</v>
      </c>
      <c r="Q7073" t="s">
        <v>33</v>
      </c>
      <c r="R7073" t="s">
        <v>34</v>
      </c>
      <c r="S7073" t="s">
        <v>48596</v>
      </c>
      <c r="T7073" t="s">
        <v>1569</v>
      </c>
      <c r="W7073" t="s">
        <v>40901</v>
      </c>
      <c r="X7073" t="s">
        <v>38</v>
      </c>
    </row>
    <row r="7074" spans="1:24" x14ac:dyDescent="0.3">
      <c r="A7074">
        <v>977129</v>
      </c>
      <c r="B7074" t="s">
        <v>48597</v>
      </c>
      <c r="C7074" t="s">
        <v>48598</v>
      </c>
      <c r="D7074" t="s">
        <v>48599</v>
      </c>
      <c r="F7074" t="s">
        <v>1833</v>
      </c>
      <c r="G7074" t="s">
        <v>27</v>
      </c>
      <c r="H7074" t="s">
        <v>48600</v>
      </c>
      <c r="I7074" t="s">
        <v>48601</v>
      </c>
      <c r="J7074" t="s">
        <v>48602</v>
      </c>
      <c r="K7074">
        <v>49</v>
      </c>
      <c r="L7074" t="s">
        <v>15642</v>
      </c>
      <c r="N7074" t="s">
        <v>31</v>
      </c>
      <c r="O7074" t="s">
        <v>9425</v>
      </c>
      <c r="Q7074" t="s">
        <v>33</v>
      </c>
      <c r="R7074" t="s">
        <v>34</v>
      </c>
      <c r="S7074" t="s">
        <v>48603</v>
      </c>
      <c r="T7074" t="s">
        <v>390</v>
      </c>
      <c r="W7074" t="s">
        <v>48604</v>
      </c>
      <c r="X7074" t="s">
        <v>38</v>
      </c>
    </row>
    <row r="7075" spans="1:24" x14ac:dyDescent="0.3">
      <c r="A7075">
        <v>977130</v>
      </c>
      <c r="B7075" t="s">
        <v>48605</v>
      </c>
      <c r="C7075" t="s">
        <v>48606</v>
      </c>
      <c r="D7075" t="s">
        <v>48607</v>
      </c>
      <c r="E7075" t="s">
        <v>140</v>
      </c>
      <c r="F7075" t="s">
        <v>292</v>
      </c>
      <c r="G7075" t="s">
        <v>27</v>
      </c>
      <c r="H7075" t="s">
        <v>48608</v>
      </c>
      <c r="I7075" t="s">
        <v>48609</v>
      </c>
      <c r="J7075" t="s">
        <v>48610</v>
      </c>
      <c r="K7075">
        <v>2</v>
      </c>
      <c r="L7075" t="s">
        <v>3389</v>
      </c>
      <c r="N7075" t="s">
        <v>31</v>
      </c>
      <c r="O7075" t="s">
        <v>399</v>
      </c>
      <c r="Q7075" t="s">
        <v>33</v>
      </c>
      <c r="R7075" t="s">
        <v>34</v>
      </c>
      <c r="S7075" t="s">
        <v>48611</v>
      </c>
      <c r="W7075" t="s">
        <v>48612</v>
      </c>
    </row>
    <row r="7076" spans="1:24" x14ac:dyDescent="0.3">
      <c r="A7076">
        <v>977132</v>
      </c>
      <c r="B7076" t="s">
        <v>48613</v>
      </c>
      <c r="C7076" t="s">
        <v>48614</v>
      </c>
      <c r="D7076" t="s">
        <v>48615</v>
      </c>
      <c r="F7076" t="s">
        <v>281</v>
      </c>
      <c r="G7076" t="s">
        <v>43</v>
      </c>
      <c r="H7076" t="s">
        <v>48616</v>
      </c>
      <c r="J7076" t="s">
        <v>48617</v>
      </c>
      <c r="N7076" t="s">
        <v>31</v>
      </c>
      <c r="R7076" t="s">
        <v>78</v>
      </c>
      <c r="S7076" t="s">
        <v>48618</v>
      </c>
      <c r="W7076" t="s">
        <v>48619</v>
      </c>
    </row>
    <row r="7077" spans="1:24" x14ac:dyDescent="0.3">
      <c r="A7077">
        <v>977133</v>
      </c>
      <c r="B7077" t="s">
        <v>48620</v>
      </c>
      <c r="C7077" t="s">
        <v>48621</v>
      </c>
      <c r="D7077" t="s">
        <v>48622</v>
      </c>
      <c r="F7077" t="s">
        <v>258</v>
      </c>
      <c r="G7077" t="s">
        <v>27</v>
      </c>
      <c r="H7077" t="s">
        <v>48623</v>
      </c>
      <c r="I7077" t="s">
        <v>48624</v>
      </c>
      <c r="J7077" t="s">
        <v>48625</v>
      </c>
      <c r="K7077">
        <v>42</v>
      </c>
      <c r="L7077" t="s">
        <v>45655</v>
      </c>
      <c r="N7077" t="s">
        <v>31</v>
      </c>
      <c r="O7077" t="s">
        <v>9425</v>
      </c>
      <c r="Q7077" t="s">
        <v>33</v>
      </c>
      <c r="R7077" t="s">
        <v>34</v>
      </c>
      <c r="S7077" t="s">
        <v>48626</v>
      </c>
      <c r="W7077" t="s">
        <v>16912</v>
      </c>
      <c r="X7077" t="s">
        <v>38</v>
      </c>
    </row>
    <row r="7078" spans="1:24" x14ac:dyDescent="0.3">
      <c r="A7078">
        <v>977135</v>
      </c>
      <c r="B7078" t="s">
        <v>48627</v>
      </c>
      <c r="C7078" t="s">
        <v>48628</v>
      </c>
      <c r="D7078" t="s">
        <v>48629</v>
      </c>
      <c r="F7078" t="s">
        <v>738</v>
      </c>
      <c r="G7078" t="s">
        <v>43</v>
      </c>
      <c r="H7078" t="s">
        <v>48630</v>
      </c>
      <c r="I7078" t="s">
        <v>48631</v>
      </c>
      <c r="J7078" t="s">
        <v>48632</v>
      </c>
      <c r="K7078">
        <v>35</v>
      </c>
      <c r="L7078" t="s">
        <v>48633</v>
      </c>
      <c r="N7078" t="s">
        <v>31</v>
      </c>
      <c r="O7078" t="s">
        <v>9425</v>
      </c>
      <c r="Q7078" t="s">
        <v>33</v>
      </c>
      <c r="R7078" t="s">
        <v>34</v>
      </c>
      <c r="S7078" t="e">
        <f>- Neuquén - Barrio Cordón Colón</f>
        <v>#NAME?</v>
      </c>
      <c r="W7078" t="s">
        <v>48634</v>
      </c>
      <c r="X7078" t="s">
        <v>38</v>
      </c>
    </row>
    <row r="7079" spans="1:24" x14ac:dyDescent="0.3">
      <c r="A7079">
        <v>977137</v>
      </c>
      <c r="B7079">
        <v>233657</v>
      </c>
      <c r="C7079" t="s">
        <v>1375</v>
      </c>
      <c r="D7079" t="s">
        <v>1376</v>
      </c>
      <c r="F7079" t="s">
        <v>1156</v>
      </c>
      <c r="G7079" t="s">
        <v>43</v>
      </c>
      <c r="H7079" t="s">
        <v>48635</v>
      </c>
      <c r="J7079" t="s">
        <v>48636</v>
      </c>
      <c r="N7079" t="s">
        <v>31</v>
      </c>
      <c r="R7079" t="s">
        <v>78</v>
      </c>
      <c r="S7079" t="s">
        <v>1380</v>
      </c>
      <c r="T7079" t="s">
        <v>1206</v>
      </c>
      <c r="W7079" t="s">
        <v>25746</v>
      </c>
    </row>
    <row r="7080" spans="1:24" x14ac:dyDescent="0.3">
      <c r="A7080">
        <v>977138</v>
      </c>
      <c r="B7080">
        <v>79173</v>
      </c>
      <c r="C7080" t="s">
        <v>30868</v>
      </c>
      <c r="D7080" t="s">
        <v>30869</v>
      </c>
      <c r="E7080" t="s">
        <v>195</v>
      </c>
      <c r="F7080" t="s">
        <v>1583</v>
      </c>
      <c r="G7080" t="s">
        <v>27</v>
      </c>
      <c r="H7080" t="s">
        <v>48637</v>
      </c>
      <c r="I7080" t="s">
        <v>48638</v>
      </c>
      <c r="J7080" t="s">
        <v>48639</v>
      </c>
      <c r="K7080">
        <v>16</v>
      </c>
      <c r="L7080" t="s">
        <v>47115</v>
      </c>
      <c r="N7080" t="s">
        <v>31</v>
      </c>
      <c r="O7080" t="s">
        <v>399</v>
      </c>
      <c r="Q7080" t="s">
        <v>33</v>
      </c>
      <c r="R7080" t="s">
        <v>34</v>
      </c>
      <c r="S7080" t="s">
        <v>30873</v>
      </c>
      <c r="W7080" t="s">
        <v>48640</v>
      </c>
      <c r="X7080" t="s">
        <v>60</v>
      </c>
    </row>
    <row r="7081" spans="1:24" x14ac:dyDescent="0.3">
      <c r="A7081">
        <v>977143</v>
      </c>
      <c r="B7081">
        <v>297152</v>
      </c>
      <c r="C7081" t="s">
        <v>48641</v>
      </c>
      <c r="D7081" t="s">
        <v>48642</v>
      </c>
      <c r="F7081" t="s">
        <v>1350</v>
      </c>
      <c r="G7081" t="s">
        <v>43</v>
      </c>
      <c r="H7081" t="s">
        <v>48643</v>
      </c>
      <c r="I7081" t="s">
        <v>48644</v>
      </c>
      <c r="J7081" t="s">
        <v>48645</v>
      </c>
      <c r="K7081">
        <v>31</v>
      </c>
      <c r="L7081" t="s">
        <v>48646</v>
      </c>
      <c r="N7081" t="s">
        <v>31</v>
      </c>
      <c r="O7081" t="s">
        <v>9425</v>
      </c>
      <c r="Q7081" t="s">
        <v>33</v>
      </c>
      <c r="R7081" t="s">
        <v>34</v>
      </c>
      <c r="S7081" t="s">
        <v>48647</v>
      </c>
      <c r="W7081" t="s">
        <v>637</v>
      </c>
      <c r="X7081" t="s">
        <v>38</v>
      </c>
    </row>
    <row r="7082" spans="1:24" x14ac:dyDescent="0.3">
      <c r="A7082">
        <v>977146</v>
      </c>
      <c r="B7082" t="s">
        <v>48648</v>
      </c>
      <c r="C7082" t="s">
        <v>48649</v>
      </c>
      <c r="D7082" t="s">
        <v>48650</v>
      </c>
      <c r="E7082" t="s">
        <v>425</v>
      </c>
      <c r="F7082" t="s">
        <v>320</v>
      </c>
      <c r="G7082" t="s">
        <v>43</v>
      </c>
      <c r="H7082" t="s">
        <v>48651</v>
      </c>
      <c r="J7082" t="s">
        <v>48652</v>
      </c>
      <c r="N7082" t="s">
        <v>31</v>
      </c>
      <c r="R7082" t="s">
        <v>78</v>
      </c>
      <c r="S7082" t="s">
        <v>48653</v>
      </c>
      <c r="T7082" t="s">
        <v>48654</v>
      </c>
      <c r="W7082" t="s">
        <v>48655</v>
      </c>
      <c r="X7082" t="s">
        <v>38</v>
      </c>
    </row>
    <row r="7083" spans="1:24" x14ac:dyDescent="0.3">
      <c r="A7083">
        <v>977147</v>
      </c>
      <c r="B7083" t="s">
        <v>45121</v>
      </c>
      <c r="C7083" t="s">
        <v>45122</v>
      </c>
      <c r="D7083" t="s">
        <v>45123</v>
      </c>
      <c r="F7083" t="s">
        <v>947</v>
      </c>
      <c r="G7083" t="s">
        <v>27</v>
      </c>
      <c r="H7083" t="s">
        <v>48656</v>
      </c>
      <c r="I7083" t="s">
        <v>48657</v>
      </c>
      <c r="J7083" t="s">
        <v>48658</v>
      </c>
      <c r="K7083">
        <v>81</v>
      </c>
      <c r="N7083" t="s">
        <v>31</v>
      </c>
      <c r="O7083" t="s">
        <v>952</v>
      </c>
      <c r="Q7083" t="s">
        <v>33</v>
      </c>
      <c r="R7083" t="s">
        <v>34</v>
      </c>
      <c r="S7083" t="s">
        <v>18755</v>
      </c>
      <c r="W7083" t="s">
        <v>43724</v>
      </c>
      <c r="X7083" t="s">
        <v>38</v>
      </c>
    </row>
    <row r="7084" spans="1:24" x14ac:dyDescent="0.3">
      <c r="A7084">
        <v>977150</v>
      </c>
      <c r="B7084" t="s">
        <v>48659</v>
      </c>
      <c r="C7084" t="s">
        <v>48660</v>
      </c>
      <c r="D7084" t="s">
        <v>48661</v>
      </c>
      <c r="E7084" t="s">
        <v>16273</v>
      </c>
      <c r="F7084" t="s">
        <v>603</v>
      </c>
      <c r="G7084" t="s">
        <v>27</v>
      </c>
      <c r="H7084" t="s">
        <v>48662</v>
      </c>
      <c r="I7084" t="s">
        <v>48662</v>
      </c>
      <c r="J7084" t="s">
        <v>48663</v>
      </c>
      <c r="K7084">
        <v>0</v>
      </c>
      <c r="N7084" t="s">
        <v>31</v>
      </c>
      <c r="O7084" t="s">
        <v>332</v>
      </c>
      <c r="Q7084" t="s">
        <v>119</v>
      </c>
      <c r="R7084" t="s">
        <v>120</v>
      </c>
      <c r="S7084" t="s">
        <v>48664</v>
      </c>
      <c r="W7084" t="s">
        <v>2688</v>
      </c>
    </row>
    <row r="7085" spans="1:24" x14ac:dyDescent="0.3">
      <c r="A7085">
        <v>977151</v>
      </c>
      <c r="B7085">
        <v>193825</v>
      </c>
      <c r="C7085" t="s">
        <v>48665</v>
      </c>
      <c r="D7085" t="s">
        <v>48666</v>
      </c>
      <c r="F7085" t="s">
        <v>1156</v>
      </c>
      <c r="G7085" t="s">
        <v>27</v>
      </c>
      <c r="H7085" t="s">
        <v>48667</v>
      </c>
      <c r="I7085" t="s">
        <v>48668</v>
      </c>
      <c r="J7085" t="s">
        <v>48669</v>
      </c>
      <c r="K7085">
        <v>65</v>
      </c>
      <c r="N7085" t="s">
        <v>31</v>
      </c>
      <c r="O7085" t="s">
        <v>952</v>
      </c>
      <c r="Q7085" t="s">
        <v>33</v>
      </c>
      <c r="R7085" t="s">
        <v>34</v>
      </c>
      <c r="S7085" t="s">
        <v>48670</v>
      </c>
      <c r="T7085" t="s">
        <v>1569</v>
      </c>
      <c r="W7085" t="s">
        <v>2138</v>
      </c>
      <c r="X7085" t="s">
        <v>38</v>
      </c>
    </row>
    <row r="7086" spans="1:24" x14ac:dyDescent="0.3">
      <c r="A7086">
        <v>977152</v>
      </c>
      <c r="B7086" t="s">
        <v>48613</v>
      </c>
      <c r="C7086" t="s">
        <v>48614</v>
      </c>
      <c r="D7086" t="s">
        <v>48615</v>
      </c>
      <c r="F7086" t="s">
        <v>281</v>
      </c>
      <c r="G7086" t="s">
        <v>43</v>
      </c>
      <c r="H7086" t="s">
        <v>48671</v>
      </c>
      <c r="I7086" t="s">
        <v>48671</v>
      </c>
      <c r="J7086" t="s">
        <v>48672</v>
      </c>
      <c r="K7086">
        <v>0</v>
      </c>
      <c r="L7086" t="s">
        <v>48673</v>
      </c>
      <c r="N7086" t="s">
        <v>31</v>
      </c>
      <c r="O7086" t="s">
        <v>117</v>
      </c>
      <c r="Q7086" t="s">
        <v>119</v>
      </c>
      <c r="R7086" t="s">
        <v>120</v>
      </c>
      <c r="S7086" t="s">
        <v>48618</v>
      </c>
      <c r="W7086" t="s">
        <v>2295</v>
      </c>
    </row>
    <row r="7087" spans="1:24" x14ac:dyDescent="0.3">
      <c r="A7087">
        <v>977153</v>
      </c>
      <c r="B7087" t="s">
        <v>46868</v>
      </c>
      <c r="C7087" t="s">
        <v>46869</v>
      </c>
      <c r="D7087" t="s">
        <v>46870</v>
      </c>
      <c r="F7087" t="s">
        <v>847</v>
      </c>
      <c r="G7087" t="s">
        <v>43</v>
      </c>
      <c r="H7087" t="s">
        <v>48674</v>
      </c>
      <c r="J7087" t="s">
        <v>48675</v>
      </c>
      <c r="N7087" t="s">
        <v>31</v>
      </c>
      <c r="R7087" t="s">
        <v>78</v>
      </c>
      <c r="S7087" t="s">
        <v>46874</v>
      </c>
      <c r="W7087" t="s">
        <v>48676</v>
      </c>
      <c r="X7087" t="s">
        <v>38</v>
      </c>
    </row>
    <row r="7088" spans="1:24" x14ac:dyDescent="0.3">
      <c r="A7088">
        <v>977154</v>
      </c>
      <c r="B7088">
        <v>270307</v>
      </c>
      <c r="C7088" t="s">
        <v>48677</v>
      </c>
      <c r="D7088" t="s">
        <v>48678</v>
      </c>
      <c r="E7088" t="s">
        <v>1284</v>
      </c>
      <c r="F7088" t="s">
        <v>102</v>
      </c>
      <c r="G7088" t="s">
        <v>43</v>
      </c>
      <c r="H7088" t="s">
        <v>48679</v>
      </c>
      <c r="I7088" t="s">
        <v>48680</v>
      </c>
      <c r="J7088" t="s">
        <v>48681</v>
      </c>
      <c r="K7088">
        <v>59</v>
      </c>
      <c r="N7088" t="s">
        <v>31</v>
      </c>
      <c r="O7088" t="s">
        <v>952</v>
      </c>
      <c r="Q7088" t="s">
        <v>33</v>
      </c>
      <c r="R7088" t="s">
        <v>34</v>
      </c>
      <c r="S7088" t="s">
        <v>48682</v>
      </c>
      <c r="T7088" t="s">
        <v>48683</v>
      </c>
      <c r="W7088" t="s">
        <v>48684</v>
      </c>
      <c r="X7088" t="s">
        <v>38</v>
      </c>
    </row>
    <row r="7089" spans="1:24" x14ac:dyDescent="0.3">
      <c r="A7089">
        <v>977155</v>
      </c>
      <c r="B7089" t="s">
        <v>48685</v>
      </c>
      <c r="C7089" t="s">
        <v>48686</v>
      </c>
      <c r="D7089" t="s">
        <v>48687</v>
      </c>
      <c r="E7089" t="s">
        <v>185</v>
      </c>
      <c r="F7089" t="s">
        <v>562</v>
      </c>
      <c r="G7089" t="s">
        <v>27</v>
      </c>
      <c r="H7089" t="s">
        <v>48688</v>
      </c>
      <c r="I7089" t="s">
        <v>48689</v>
      </c>
      <c r="J7089" t="s">
        <v>48690</v>
      </c>
      <c r="K7089">
        <v>79</v>
      </c>
      <c r="N7089" t="s">
        <v>31</v>
      </c>
      <c r="O7089" t="s">
        <v>952</v>
      </c>
      <c r="Q7089" t="s">
        <v>33</v>
      </c>
      <c r="R7089" t="s">
        <v>34</v>
      </c>
      <c r="S7089" t="s">
        <v>48691</v>
      </c>
      <c r="W7089" t="s">
        <v>48692</v>
      </c>
      <c r="X7089" t="s">
        <v>38</v>
      </c>
    </row>
    <row r="7090" spans="1:24" x14ac:dyDescent="0.3">
      <c r="A7090">
        <v>977156</v>
      </c>
      <c r="B7090" t="s">
        <v>48693</v>
      </c>
      <c r="C7090" t="s">
        <v>48694</v>
      </c>
      <c r="D7090" t="s">
        <v>48695</v>
      </c>
      <c r="F7090" t="s">
        <v>320</v>
      </c>
      <c r="G7090" t="s">
        <v>27</v>
      </c>
      <c r="H7090" t="s">
        <v>48696</v>
      </c>
      <c r="I7090" t="s">
        <v>48697</v>
      </c>
      <c r="J7090" t="s">
        <v>48698</v>
      </c>
      <c r="K7090">
        <v>32</v>
      </c>
      <c r="N7090" t="s">
        <v>31</v>
      </c>
      <c r="O7090" t="s">
        <v>952</v>
      </c>
      <c r="Q7090" t="s">
        <v>33</v>
      </c>
      <c r="R7090" t="s">
        <v>34</v>
      </c>
      <c r="S7090" t="s">
        <v>48699</v>
      </c>
      <c r="T7090" t="s">
        <v>3312</v>
      </c>
      <c r="W7090" t="s">
        <v>48700</v>
      </c>
      <c r="X7090" t="s">
        <v>60</v>
      </c>
    </row>
    <row r="7091" spans="1:24" x14ac:dyDescent="0.3">
      <c r="A7091">
        <v>977157</v>
      </c>
      <c r="B7091" t="s">
        <v>48701</v>
      </c>
      <c r="C7091" t="s">
        <v>48702</v>
      </c>
      <c r="D7091" t="s">
        <v>48703</v>
      </c>
      <c r="E7091" t="s">
        <v>185</v>
      </c>
      <c r="F7091" t="s">
        <v>92</v>
      </c>
      <c r="G7091" t="s">
        <v>43</v>
      </c>
      <c r="H7091" t="s">
        <v>48704</v>
      </c>
      <c r="I7091" t="s">
        <v>48705</v>
      </c>
      <c r="J7091" t="s">
        <v>48706</v>
      </c>
      <c r="K7091">
        <v>53</v>
      </c>
      <c r="N7091" t="s">
        <v>31</v>
      </c>
      <c r="O7091" t="s">
        <v>952</v>
      </c>
      <c r="Q7091" t="s">
        <v>33</v>
      </c>
      <c r="R7091" t="s">
        <v>34</v>
      </c>
      <c r="S7091" t="s">
        <v>48707</v>
      </c>
      <c r="W7091" t="s">
        <v>48708</v>
      </c>
      <c r="X7091" t="s">
        <v>38</v>
      </c>
    </row>
    <row r="7092" spans="1:24" x14ac:dyDescent="0.3">
      <c r="A7092">
        <v>977158</v>
      </c>
      <c r="B7092" t="s">
        <v>47789</v>
      </c>
      <c r="C7092" t="s">
        <v>47790</v>
      </c>
      <c r="D7092" t="s">
        <v>47791</v>
      </c>
      <c r="F7092" t="s">
        <v>92</v>
      </c>
      <c r="G7092" t="s">
        <v>43</v>
      </c>
      <c r="H7092" t="s">
        <v>48709</v>
      </c>
      <c r="I7092" t="s">
        <v>48710</v>
      </c>
      <c r="J7092" t="s">
        <v>48711</v>
      </c>
      <c r="K7092">
        <v>44</v>
      </c>
      <c r="L7092" t="s">
        <v>637</v>
      </c>
      <c r="N7092" t="s">
        <v>31</v>
      </c>
      <c r="O7092" t="s">
        <v>9425</v>
      </c>
      <c r="Q7092" t="s">
        <v>33</v>
      </c>
      <c r="R7092" t="s">
        <v>34</v>
      </c>
      <c r="S7092" t="s">
        <v>47794</v>
      </c>
      <c r="T7092" t="s">
        <v>540</v>
      </c>
      <c r="W7092" t="s">
        <v>637</v>
      </c>
      <c r="X7092" t="s">
        <v>38</v>
      </c>
    </row>
    <row r="7093" spans="1:24" x14ac:dyDescent="0.3">
      <c r="A7093">
        <v>977159</v>
      </c>
      <c r="B7093" t="s">
        <v>48712</v>
      </c>
      <c r="C7093" t="s">
        <v>48713</v>
      </c>
      <c r="D7093" t="s">
        <v>48714</v>
      </c>
      <c r="E7093" t="s">
        <v>140</v>
      </c>
      <c r="F7093" t="s">
        <v>603</v>
      </c>
      <c r="G7093" t="s">
        <v>27</v>
      </c>
      <c r="H7093" t="s">
        <v>48715</v>
      </c>
      <c r="I7093" t="s">
        <v>48716</v>
      </c>
      <c r="J7093" t="s">
        <v>48717</v>
      </c>
      <c r="K7093">
        <v>16</v>
      </c>
      <c r="N7093" t="s">
        <v>31</v>
      </c>
      <c r="O7093" t="s">
        <v>952</v>
      </c>
      <c r="Q7093" t="s">
        <v>33</v>
      </c>
      <c r="R7093" t="s">
        <v>34</v>
      </c>
      <c r="S7093" t="s">
        <v>48718</v>
      </c>
      <c r="W7093" t="s">
        <v>7302</v>
      </c>
      <c r="X7093" t="s">
        <v>60</v>
      </c>
    </row>
    <row r="7094" spans="1:24" x14ac:dyDescent="0.3">
      <c r="A7094">
        <v>977161</v>
      </c>
      <c r="B7094" t="s">
        <v>48719</v>
      </c>
      <c r="C7094" t="s">
        <v>48720</v>
      </c>
      <c r="D7094" t="s">
        <v>48721</v>
      </c>
      <c r="E7094" t="s">
        <v>16273</v>
      </c>
      <c r="F7094" t="s">
        <v>668</v>
      </c>
      <c r="G7094" t="s">
        <v>43</v>
      </c>
      <c r="H7094" t="s">
        <v>48722</v>
      </c>
      <c r="I7094" t="s">
        <v>48723</v>
      </c>
      <c r="J7094" t="s">
        <v>48724</v>
      </c>
      <c r="K7094">
        <v>15</v>
      </c>
      <c r="N7094" t="s">
        <v>31</v>
      </c>
      <c r="O7094" t="s">
        <v>952</v>
      </c>
      <c r="Q7094" t="s">
        <v>33</v>
      </c>
      <c r="R7094" t="s">
        <v>34</v>
      </c>
      <c r="S7094" t="s">
        <v>48725</v>
      </c>
      <c r="W7094" t="s">
        <v>48726</v>
      </c>
      <c r="X7094" t="s">
        <v>38</v>
      </c>
    </row>
    <row r="7095" spans="1:24" x14ac:dyDescent="0.3">
      <c r="A7095">
        <v>977163</v>
      </c>
      <c r="B7095" t="s">
        <v>48727</v>
      </c>
      <c r="C7095" t="s">
        <v>48728</v>
      </c>
      <c r="D7095" t="s">
        <v>48729</v>
      </c>
      <c r="E7095" t="s">
        <v>140</v>
      </c>
      <c r="F7095" t="s">
        <v>356</v>
      </c>
      <c r="G7095" t="s">
        <v>43</v>
      </c>
      <c r="H7095" t="s">
        <v>48730</v>
      </c>
      <c r="J7095" t="s">
        <v>48731</v>
      </c>
      <c r="N7095" t="s">
        <v>31</v>
      </c>
      <c r="R7095" t="s">
        <v>78</v>
      </c>
      <c r="S7095" t="s">
        <v>48732</v>
      </c>
      <c r="T7095" t="s">
        <v>48733</v>
      </c>
      <c r="W7095" t="s">
        <v>48734</v>
      </c>
      <c r="X7095" t="s">
        <v>38</v>
      </c>
    </row>
    <row r="7096" spans="1:24" x14ac:dyDescent="0.3">
      <c r="A7096">
        <v>977165</v>
      </c>
      <c r="B7096" t="s">
        <v>38818</v>
      </c>
      <c r="C7096" t="s">
        <v>38819</v>
      </c>
      <c r="D7096" t="s">
        <v>38820</v>
      </c>
      <c r="F7096" t="s">
        <v>611</v>
      </c>
      <c r="G7096" t="s">
        <v>43</v>
      </c>
      <c r="H7096" t="s">
        <v>48735</v>
      </c>
      <c r="J7096" t="s">
        <v>48736</v>
      </c>
      <c r="N7096" t="s">
        <v>31</v>
      </c>
      <c r="R7096" t="s">
        <v>78</v>
      </c>
      <c r="S7096" t="s">
        <v>38823</v>
      </c>
      <c r="W7096" t="s">
        <v>22553</v>
      </c>
      <c r="X7096" t="s">
        <v>38</v>
      </c>
    </row>
    <row r="7097" spans="1:24" x14ac:dyDescent="0.3">
      <c r="A7097">
        <v>977166</v>
      </c>
      <c r="B7097" t="s">
        <v>48737</v>
      </c>
      <c r="C7097" t="s">
        <v>48738</v>
      </c>
      <c r="D7097" t="s">
        <v>48739</v>
      </c>
      <c r="F7097" t="s">
        <v>514</v>
      </c>
      <c r="G7097" t="s">
        <v>27</v>
      </c>
      <c r="H7097" t="s">
        <v>48740</v>
      </c>
      <c r="I7097" t="s">
        <v>48741</v>
      </c>
      <c r="J7097" t="s">
        <v>48742</v>
      </c>
      <c r="K7097">
        <v>17</v>
      </c>
      <c r="N7097" t="s">
        <v>31</v>
      </c>
      <c r="O7097" t="s">
        <v>332</v>
      </c>
      <c r="Q7097" t="s">
        <v>33</v>
      </c>
      <c r="R7097" t="s">
        <v>34</v>
      </c>
      <c r="S7097" t="s">
        <v>48743</v>
      </c>
      <c r="T7097" t="s">
        <v>646</v>
      </c>
      <c r="W7097" t="s">
        <v>28149</v>
      </c>
      <c r="X7097" t="s">
        <v>60</v>
      </c>
    </row>
    <row r="7098" spans="1:24" x14ac:dyDescent="0.3">
      <c r="A7098">
        <v>977167</v>
      </c>
      <c r="B7098">
        <v>261600</v>
      </c>
      <c r="C7098" t="s">
        <v>48744</v>
      </c>
      <c r="D7098" t="s">
        <v>48745</v>
      </c>
      <c r="F7098" t="s">
        <v>26</v>
      </c>
      <c r="G7098" t="s">
        <v>43</v>
      </c>
      <c r="H7098" t="s">
        <v>48746</v>
      </c>
      <c r="J7098" t="s">
        <v>48747</v>
      </c>
      <c r="N7098" t="s">
        <v>31</v>
      </c>
      <c r="R7098" t="s">
        <v>78</v>
      </c>
      <c r="S7098" t="s">
        <v>48748</v>
      </c>
      <c r="W7098" t="s">
        <v>48749</v>
      </c>
      <c r="X7098" t="s">
        <v>60</v>
      </c>
    </row>
    <row r="7099" spans="1:24" x14ac:dyDescent="0.3">
      <c r="A7099">
        <v>977168</v>
      </c>
      <c r="B7099" t="s">
        <v>19910</v>
      </c>
      <c r="C7099" t="s">
        <v>19911</v>
      </c>
      <c r="D7099" t="s">
        <v>19912</v>
      </c>
      <c r="F7099" t="s">
        <v>356</v>
      </c>
      <c r="G7099" t="s">
        <v>43</v>
      </c>
      <c r="H7099" t="s">
        <v>48750</v>
      </c>
      <c r="I7099" t="s">
        <v>48751</v>
      </c>
      <c r="J7099" t="s">
        <v>48752</v>
      </c>
      <c r="K7099">
        <v>63</v>
      </c>
      <c r="N7099" t="s">
        <v>31</v>
      </c>
      <c r="O7099" t="s">
        <v>952</v>
      </c>
      <c r="Q7099" t="s">
        <v>33</v>
      </c>
      <c r="R7099" t="s">
        <v>34</v>
      </c>
      <c r="S7099" t="s">
        <v>19915</v>
      </c>
      <c r="W7099" t="s">
        <v>24200</v>
      </c>
      <c r="X7099" t="s">
        <v>38</v>
      </c>
    </row>
    <row r="7100" spans="1:24" x14ac:dyDescent="0.3">
      <c r="A7100">
        <v>977169</v>
      </c>
      <c r="B7100" t="s">
        <v>48753</v>
      </c>
      <c r="C7100" t="s">
        <v>48754</v>
      </c>
      <c r="D7100" t="s">
        <v>48755</v>
      </c>
      <c r="E7100" t="s">
        <v>140</v>
      </c>
      <c r="F7100" t="s">
        <v>818</v>
      </c>
      <c r="G7100" t="s">
        <v>27</v>
      </c>
      <c r="H7100" t="s">
        <v>48756</v>
      </c>
      <c r="I7100" t="s">
        <v>48756</v>
      </c>
      <c r="J7100" t="s">
        <v>48757</v>
      </c>
      <c r="K7100">
        <v>0</v>
      </c>
      <c r="N7100" t="s">
        <v>31</v>
      </c>
      <c r="O7100" t="s">
        <v>117</v>
      </c>
      <c r="Q7100" t="s">
        <v>33</v>
      </c>
      <c r="R7100" t="s">
        <v>34</v>
      </c>
      <c r="S7100" t="s">
        <v>48758</v>
      </c>
      <c r="W7100" t="s">
        <v>6031</v>
      </c>
    </row>
    <row r="7101" spans="1:24" x14ac:dyDescent="0.3">
      <c r="A7101">
        <v>977170</v>
      </c>
      <c r="B7101">
        <v>145342</v>
      </c>
      <c r="C7101" t="s">
        <v>48759</v>
      </c>
      <c r="D7101" t="s">
        <v>48760</v>
      </c>
      <c r="F7101" t="s">
        <v>258</v>
      </c>
      <c r="G7101" t="s">
        <v>27</v>
      </c>
      <c r="H7101" t="s">
        <v>48761</v>
      </c>
      <c r="I7101" t="s">
        <v>48762</v>
      </c>
      <c r="J7101" t="s">
        <v>48763</v>
      </c>
      <c r="K7101">
        <v>43</v>
      </c>
      <c r="L7101" t="s">
        <v>3654</v>
      </c>
      <c r="N7101" t="s">
        <v>31</v>
      </c>
      <c r="O7101" t="s">
        <v>399</v>
      </c>
      <c r="Q7101" t="s">
        <v>33</v>
      </c>
      <c r="R7101" t="s">
        <v>34</v>
      </c>
      <c r="S7101" t="s">
        <v>48764</v>
      </c>
      <c r="W7101" t="s">
        <v>1839</v>
      </c>
      <c r="X7101" t="s">
        <v>60</v>
      </c>
    </row>
    <row r="7102" spans="1:24" x14ac:dyDescent="0.3">
      <c r="A7102">
        <v>977171</v>
      </c>
      <c r="B7102" t="s">
        <v>48208</v>
      </c>
      <c r="C7102" t="s">
        <v>48209</v>
      </c>
      <c r="D7102" t="s">
        <v>48210</v>
      </c>
      <c r="F7102" t="s">
        <v>1350</v>
      </c>
      <c r="G7102" t="s">
        <v>27</v>
      </c>
      <c r="H7102" t="s">
        <v>48765</v>
      </c>
      <c r="I7102" t="s">
        <v>48766</v>
      </c>
      <c r="J7102" t="s">
        <v>48767</v>
      </c>
      <c r="K7102">
        <v>47</v>
      </c>
      <c r="N7102" t="s">
        <v>31</v>
      </c>
      <c r="O7102" t="s">
        <v>117</v>
      </c>
      <c r="Q7102" t="s">
        <v>33</v>
      </c>
      <c r="R7102" t="s">
        <v>34</v>
      </c>
      <c r="S7102" t="s">
        <v>48213</v>
      </c>
      <c r="W7102" t="s">
        <v>2027</v>
      </c>
      <c r="X7102" t="s">
        <v>38</v>
      </c>
    </row>
    <row r="7103" spans="1:24" x14ac:dyDescent="0.3">
      <c r="A7103">
        <v>977172</v>
      </c>
      <c r="B7103" t="s">
        <v>48768</v>
      </c>
      <c r="C7103" t="s">
        <v>48769</v>
      </c>
      <c r="D7103" t="s">
        <v>48770</v>
      </c>
      <c r="F7103" t="s">
        <v>562</v>
      </c>
      <c r="G7103" t="s">
        <v>27</v>
      </c>
      <c r="H7103" t="s">
        <v>48771</v>
      </c>
      <c r="I7103" t="s">
        <v>48772</v>
      </c>
      <c r="J7103" t="s">
        <v>48773</v>
      </c>
      <c r="K7103">
        <v>32</v>
      </c>
      <c r="L7103" t="s">
        <v>16357</v>
      </c>
      <c r="N7103" t="s">
        <v>31</v>
      </c>
      <c r="O7103" t="s">
        <v>399</v>
      </c>
      <c r="Q7103" t="s">
        <v>33</v>
      </c>
      <c r="R7103" t="s">
        <v>34</v>
      </c>
      <c r="S7103" t="s">
        <v>48774</v>
      </c>
      <c r="W7103" t="s">
        <v>16357</v>
      </c>
      <c r="X7103" t="s">
        <v>60</v>
      </c>
    </row>
    <row r="7104" spans="1:24" x14ac:dyDescent="0.3">
      <c r="A7104">
        <v>977173</v>
      </c>
      <c r="B7104">
        <v>334543</v>
      </c>
      <c r="C7104" t="s">
        <v>48775</v>
      </c>
      <c r="D7104" t="s">
        <v>48776</v>
      </c>
      <c r="F7104" t="s">
        <v>63</v>
      </c>
      <c r="G7104" t="s">
        <v>43</v>
      </c>
      <c r="H7104" t="s">
        <v>48777</v>
      </c>
      <c r="I7104" t="s">
        <v>48778</v>
      </c>
      <c r="J7104" t="s">
        <v>48779</v>
      </c>
      <c r="K7104">
        <v>47</v>
      </c>
      <c r="L7104" t="s">
        <v>1160</v>
      </c>
      <c r="N7104" t="s">
        <v>31</v>
      </c>
      <c r="O7104" t="s">
        <v>9425</v>
      </c>
      <c r="Q7104" t="s">
        <v>33</v>
      </c>
      <c r="R7104" t="s">
        <v>34</v>
      </c>
      <c r="S7104" t="s">
        <v>48780</v>
      </c>
      <c r="W7104" t="s">
        <v>48781</v>
      </c>
      <c r="X7104" t="s">
        <v>38</v>
      </c>
    </row>
    <row r="7105" spans="1:24" x14ac:dyDescent="0.3">
      <c r="A7105">
        <v>977174</v>
      </c>
      <c r="B7105" t="s">
        <v>7440</v>
      </c>
      <c r="C7105" t="s">
        <v>7441</v>
      </c>
      <c r="D7105" t="s">
        <v>7442</v>
      </c>
      <c r="F7105" t="s">
        <v>738</v>
      </c>
      <c r="G7105" t="s">
        <v>27</v>
      </c>
      <c r="H7105" t="s">
        <v>48782</v>
      </c>
      <c r="I7105" t="s">
        <v>48783</v>
      </c>
      <c r="J7105" t="s">
        <v>48784</v>
      </c>
      <c r="K7105">
        <v>13</v>
      </c>
      <c r="L7105" t="s">
        <v>48785</v>
      </c>
      <c r="N7105" t="s">
        <v>31</v>
      </c>
      <c r="O7105" t="s">
        <v>9425</v>
      </c>
      <c r="Q7105" t="s">
        <v>33</v>
      </c>
      <c r="R7105" t="s">
        <v>34</v>
      </c>
      <c r="S7105" t="s">
        <v>7447</v>
      </c>
      <c r="T7105" t="s">
        <v>2443</v>
      </c>
      <c r="W7105" t="s">
        <v>48786</v>
      </c>
      <c r="X7105" t="s">
        <v>60</v>
      </c>
    </row>
    <row r="7106" spans="1:24" x14ac:dyDescent="0.3">
      <c r="A7106">
        <v>977176</v>
      </c>
      <c r="B7106" t="s">
        <v>48787</v>
      </c>
      <c r="C7106" t="s">
        <v>48788</v>
      </c>
      <c r="D7106" t="s">
        <v>48789</v>
      </c>
      <c r="E7106" t="s">
        <v>185</v>
      </c>
      <c r="F7106" t="s">
        <v>1911</v>
      </c>
      <c r="G7106" t="s">
        <v>27</v>
      </c>
      <c r="H7106" t="s">
        <v>48790</v>
      </c>
      <c r="I7106" t="s">
        <v>48791</v>
      </c>
      <c r="J7106" t="s">
        <v>48792</v>
      </c>
      <c r="K7106">
        <v>64</v>
      </c>
      <c r="L7106" t="s">
        <v>455</v>
      </c>
      <c r="N7106" t="s">
        <v>31</v>
      </c>
      <c r="O7106" t="s">
        <v>399</v>
      </c>
      <c r="Q7106" t="s">
        <v>33</v>
      </c>
      <c r="R7106" t="s">
        <v>34</v>
      </c>
      <c r="S7106" t="e">
        <f>- Plottier</f>
        <v>#NAME?</v>
      </c>
      <c r="T7106" t="s">
        <v>5861</v>
      </c>
      <c r="W7106" t="s">
        <v>48793</v>
      </c>
      <c r="X7106" t="s">
        <v>38</v>
      </c>
    </row>
    <row r="7107" spans="1:24" x14ac:dyDescent="0.3">
      <c r="A7107">
        <v>977177</v>
      </c>
      <c r="B7107" t="s">
        <v>48794</v>
      </c>
      <c r="C7107" t="s">
        <v>48795</v>
      </c>
      <c r="D7107" t="s">
        <v>48796</v>
      </c>
      <c r="F7107" t="s">
        <v>63</v>
      </c>
      <c r="G7107" t="s">
        <v>27</v>
      </c>
      <c r="H7107" t="s">
        <v>48797</v>
      </c>
      <c r="I7107" t="s">
        <v>48798</v>
      </c>
      <c r="J7107" t="s">
        <v>48799</v>
      </c>
      <c r="K7107">
        <v>48</v>
      </c>
      <c r="L7107" t="s">
        <v>1876</v>
      </c>
      <c r="N7107" t="s">
        <v>31</v>
      </c>
      <c r="O7107" t="s">
        <v>399</v>
      </c>
      <c r="Q7107" t="s">
        <v>33</v>
      </c>
      <c r="R7107" t="s">
        <v>34</v>
      </c>
      <c r="S7107" t="s">
        <v>48800</v>
      </c>
      <c r="T7107" t="s">
        <v>19259</v>
      </c>
      <c r="W7107" t="s">
        <v>48801</v>
      </c>
      <c r="X7107" t="s">
        <v>38</v>
      </c>
    </row>
    <row r="7108" spans="1:24" x14ac:dyDescent="0.3">
      <c r="A7108">
        <v>977178</v>
      </c>
      <c r="B7108">
        <v>198693</v>
      </c>
      <c r="C7108" t="s">
        <v>48802</v>
      </c>
      <c r="D7108" t="s">
        <v>48803</v>
      </c>
      <c r="F7108" t="s">
        <v>153</v>
      </c>
      <c r="G7108" t="s">
        <v>43</v>
      </c>
      <c r="H7108" t="s">
        <v>48804</v>
      </c>
      <c r="I7108" t="s">
        <v>48805</v>
      </c>
      <c r="J7108" t="s">
        <v>48806</v>
      </c>
      <c r="K7108">
        <v>58</v>
      </c>
      <c r="L7108" t="s">
        <v>580</v>
      </c>
      <c r="N7108" t="s">
        <v>31</v>
      </c>
      <c r="O7108" t="s">
        <v>399</v>
      </c>
      <c r="Q7108" t="s">
        <v>33</v>
      </c>
      <c r="R7108" t="s">
        <v>34</v>
      </c>
      <c r="S7108" t="s">
        <v>48807</v>
      </c>
      <c r="W7108" t="s">
        <v>48808</v>
      </c>
      <c r="X7108" t="s">
        <v>38</v>
      </c>
    </row>
    <row r="7109" spans="1:24" x14ac:dyDescent="0.3">
      <c r="A7109">
        <v>977180</v>
      </c>
      <c r="B7109" t="s">
        <v>48809</v>
      </c>
      <c r="C7109" t="s">
        <v>48810</v>
      </c>
      <c r="D7109" t="s">
        <v>48811</v>
      </c>
      <c r="F7109" t="s">
        <v>281</v>
      </c>
      <c r="G7109" t="s">
        <v>43</v>
      </c>
      <c r="H7109" t="s">
        <v>48812</v>
      </c>
      <c r="I7109" t="s">
        <v>48813</v>
      </c>
      <c r="J7109" t="s">
        <v>48814</v>
      </c>
      <c r="K7109">
        <v>29</v>
      </c>
      <c r="L7109" t="s">
        <v>48815</v>
      </c>
      <c r="N7109" t="s">
        <v>31</v>
      </c>
      <c r="O7109" t="s">
        <v>32</v>
      </c>
      <c r="Q7109" t="s">
        <v>33</v>
      </c>
      <c r="R7109" t="s">
        <v>34</v>
      </c>
      <c r="S7109" t="s">
        <v>48816</v>
      </c>
      <c r="W7109" t="s">
        <v>48817</v>
      </c>
      <c r="X7109" t="s">
        <v>38</v>
      </c>
    </row>
    <row r="7110" spans="1:24" x14ac:dyDescent="0.3">
      <c r="A7110">
        <v>977181</v>
      </c>
      <c r="B7110">
        <v>63244</v>
      </c>
      <c r="C7110" t="s">
        <v>27619</v>
      </c>
      <c r="D7110" t="s">
        <v>27620</v>
      </c>
      <c r="F7110" t="s">
        <v>196</v>
      </c>
      <c r="G7110" t="s">
        <v>27</v>
      </c>
      <c r="H7110" t="s">
        <v>48818</v>
      </c>
      <c r="I7110" t="s">
        <v>48819</v>
      </c>
      <c r="J7110" t="s">
        <v>48820</v>
      </c>
      <c r="K7110">
        <v>31</v>
      </c>
      <c r="L7110" t="s">
        <v>48821</v>
      </c>
      <c r="N7110" t="s">
        <v>31</v>
      </c>
      <c r="O7110" t="s">
        <v>32</v>
      </c>
      <c r="Q7110" t="s">
        <v>33</v>
      </c>
      <c r="R7110" t="s">
        <v>34</v>
      </c>
      <c r="S7110" t="s">
        <v>27624</v>
      </c>
      <c r="W7110" t="s">
        <v>48822</v>
      </c>
      <c r="X7110" t="s">
        <v>38</v>
      </c>
    </row>
    <row r="7111" spans="1:24" x14ac:dyDescent="0.3">
      <c r="A7111">
        <v>977182</v>
      </c>
      <c r="B7111" t="s">
        <v>23455</v>
      </c>
      <c r="C7111" t="s">
        <v>23456</v>
      </c>
      <c r="D7111" t="s">
        <v>23457</v>
      </c>
      <c r="F7111" t="s">
        <v>603</v>
      </c>
      <c r="G7111" t="s">
        <v>43</v>
      </c>
      <c r="H7111" t="s">
        <v>48823</v>
      </c>
      <c r="I7111" t="s">
        <v>48824</v>
      </c>
      <c r="J7111" t="s">
        <v>48825</v>
      </c>
      <c r="K7111">
        <v>26</v>
      </c>
      <c r="L7111" t="s">
        <v>48826</v>
      </c>
      <c r="N7111" t="s">
        <v>31</v>
      </c>
      <c r="O7111" t="s">
        <v>399</v>
      </c>
      <c r="Q7111" t="s">
        <v>33</v>
      </c>
      <c r="R7111" t="s">
        <v>34</v>
      </c>
      <c r="S7111" t="s">
        <v>23460</v>
      </c>
      <c r="W7111" t="s">
        <v>48827</v>
      </c>
      <c r="X7111" t="s">
        <v>38</v>
      </c>
    </row>
    <row r="7112" spans="1:24" x14ac:dyDescent="0.3">
      <c r="A7112">
        <v>977183</v>
      </c>
      <c r="B7112">
        <v>206682</v>
      </c>
      <c r="C7112" t="s">
        <v>38617</v>
      </c>
      <c r="D7112" t="s">
        <v>38618</v>
      </c>
      <c r="E7112" t="s">
        <v>101</v>
      </c>
      <c r="F7112" t="s">
        <v>125</v>
      </c>
      <c r="G7112" t="s">
        <v>43</v>
      </c>
      <c r="H7112" t="s">
        <v>48828</v>
      </c>
      <c r="I7112" t="s">
        <v>48829</v>
      </c>
      <c r="J7112" t="s">
        <v>48830</v>
      </c>
      <c r="K7112">
        <v>19</v>
      </c>
      <c r="L7112" t="s">
        <v>48831</v>
      </c>
      <c r="N7112" t="s">
        <v>31</v>
      </c>
      <c r="O7112" t="s">
        <v>32</v>
      </c>
      <c r="Q7112" t="s">
        <v>33</v>
      </c>
      <c r="R7112" t="s">
        <v>34</v>
      </c>
      <c r="S7112" t="s">
        <v>38622</v>
      </c>
      <c r="W7112" t="s">
        <v>48831</v>
      </c>
      <c r="X7112" t="s">
        <v>38</v>
      </c>
    </row>
    <row r="7113" spans="1:24" x14ac:dyDescent="0.3">
      <c r="A7113">
        <v>977184</v>
      </c>
      <c r="B7113">
        <v>120294</v>
      </c>
      <c r="C7113" t="s">
        <v>48832</v>
      </c>
      <c r="D7113" t="s">
        <v>48833</v>
      </c>
      <c r="E7113" t="s">
        <v>101</v>
      </c>
      <c r="F7113" t="s">
        <v>685</v>
      </c>
      <c r="G7113" t="s">
        <v>27</v>
      </c>
      <c r="H7113" t="s">
        <v>48834</v>
      </c>
      <c r="I7113" t="s">
        <v>48835</v>
      </c>
      <c r="J7113" t="s">
        <v>48836</v>
      </c>
      <c r="K7113">
        <v>11</v>
      </c>
      <c r="L7113" t="s">
        <v>48837</v>
      </c>
      <c r="N7113" t="s">
        <v>31</v>
      </c>
      <c r="O7113" t="s">
        <v>32</v>
      </c>
      <c r="Q7113" t="s">
        <v>33</v>
      </c>
      <c r="R7113" t="s">
        <v>34</v>
      </c>
      <c r="S7113" t="s">
        <v>48838</v>
      </c>
      <c r="W7113" t="s">
        <v>48839</v>
      </c>
      <c r="X7113" t="s">
        <v>38</v>
      </c>
    </row>
    <row r="7114" spans="1:24" x14ac:dyDescent="0.3">
      <c r="A7114">
        <v>977185</v>
      </c>
      <c r="B7114" t="s">
        <v>48840</v>
      </c>
      <c r="C7114" t="s">
        <v>48841</v>
      </c>
      <c r="D7114" t="s">
        <v>48842</v>
      </c>
      <c r="F7114" t="s">
        <v>1864</v>
      </c>
      <c r="G7114" t="s">
        <v>27</v>
      </c>
      <c r="H7114" t="s">
        <v>48843</v>
      </c>
      <c r="I7114" t="s">
        <v>48844</v>
      </c>
      <c r="J7114" t="s">
        <v>48845</v>
      </c>
      <c r="K7114">
        <v>7</v>
      </c>
      <c r="N7114" t="s">
        <v>31</v>
      </c>
      <c r="O7114" t="s">
        <v>117</v>
      </c>
      <c r="Q7114" t="s">
        <v>33</v>
      </c>
      <c r="R7114" t="s">
        <v>34</v>
      </c>
      <c r="S7114" t="s">
        <v>48846</v>
      </c>
      <c r="W7114" t="s">
        <v>2196</v>
      </c>
      <c r="X7114" t="s">
        <v>38</v>
      </c>
    </row>
    <row r="7115" spans="1:24" x14ac:dyDescent="0.3">
      <c r="A7115">
        <v>977186</v>
      </c>
      <c r="B7115" t="s">
        <v>48847</v>
      </c>
      <c r="C7115" t="s">
        <v>48848</v>
      </c>
      <c r="D7115" t="s">
        <v>48849</v>
      </c>
      <c r="E7115" t="s">
        <v>1788</v>
      </c>
      <c r="F7115" t="s">
        <v>818</v>
      </c>
      <c r="G7115" t="s">
        <v>43</v>
      </c>
      <c r="H7115" t="s">
        <v>48850</v>
      </c>
      <c r="I7115" t="s">
        <v>48851</v>
      </c>
      <c r="J7115" t="s">
        <v>48852</v>
      </c>
      <c r="K7115">
        <v>5</v>
      </c>
      <c r="L7115" t="s">
        <v>1160</v>
      </c>
      <c r="N7115" t="s">
        <v>31</v>
      </c>
      <c r="O7115" t="s">
        <v>399</v>
      </c>
      <c r="Q7115" t="s">
        <v>33</v>
      </c>
      <c r="R7115" t="s">
        <v>34</v>
      </c>
      <c r="S7115" t="s">
        <v>48853</v>
      </c>
      <c r="T7115" t="s">
        <v>48854</v>
      </c>
      <c r="W7115" t="s">
        <v>48855</v>
      </c>
      <c r="X7115" t="s">
        <v>38</v>
      </c>
    </row>
    <row r="7116" spans="1:24" x14ac:dyDescent="0.3">
      <c r="A7116">
        <v>977187</v>
      </c>
      <c r="B7116" t="s">
        <v>48856</v>
      </c>
      <c r="C7116" t="s">
        <v>48857</v>
      </c>
      <c r="D7116" t="s">
        <v>48858</v>
      </c>
      <c r="E7116" t="s">
        <v>140</v>
      </c>
      <c r="F7116" t="s">
        <v>258</v>
      </c>
      <c r="G7116" t="s">
        <v>27</v>
      </c>
      <c r="H7116" t="s">
        <v>48859</v>
      </c>
      <c r="I7116" t="s">
        <v>48860</v>
      </c>
      <c r="J7116" t="s">
        <v>48861</v>
      </c>
      <c r="K7116">
        <v>54</v>
      </c>
      <c r="L7116" t="s">
        <v>48862</v>
      </c>
      <c r="N7116" t="s">
        <v>31</v>
      </c>
      <c r="O7116" t="s">
        <v>32</v>
      </c>
      <c r="Q7116" t="s">
        <v>33</v>
      </c>
      <c r="R7116" t="s">
        <v>34</v>
      </c>
      <c r="S7116" t="s">
        <v>48863</v>
      </c>
      <c r="W7116" t="s">
        <v>48864</v>
      </c>
      <c r="X7116" t="s">
        <v>38</v>
      </c>
    </row>
    <row r="7117" spans="1:24" x14ac:dyDescent="0.3">
      <c r="A7117">
        <v>977189</v>
      </c>
      <c r="B7117">
        <v>222881</v>
      </c>
      <c r="C7117" t="s">
        <v>48865</v>
      </c>
      <c r="D7117" t="s">
        <v>48866</v>
      </c>
      <c r="F7117" t="s">
        <v>979</v>
      </c>
      <c r="G7117" t="s">
        <v>43</v>
      </c>
      <c r="H7117" t="s">
        <v>48867</v>
      </c>
      <c r="I7117" t="s">
        <v>48868</v>
      </c>
      <c r="J7117" t="s">
        <v>48869</v>
      </c>
      <c r="K7117">
        <v>50</v>
      </c>
      <c r="L7117" t="s">
        <v>27827</v>
      </c>
      <c r="N7117" t="s">
        <v>31</v>
      </c>
      <c r="O7117" t="s">
        <v>399</v>
      </c>
      <c r="Q7117" t="s">
        <v>33</v>
      </c>
      <c r="R7117" t="s">
        <v>34</v>
      </c>
      <c r="S7117" t="s">
        <v>48870</v>
      </c>
      <c r="W7117" t="s">
        <v>48871</v>
      </c>
      <c r="X7117" t="s">
        <v>38</v>
      </c>
    </row>
    <row r="7118" spans="1:24" x14ac:dyDescent="0.3">
      <c r="A7118">
        <v>977190</v>
      </c>
      <c r="B7118">
        <v>326491</v>
      </c>
      <c r="C7118" t="s">
        <v>48872</v>
      </c>
      <c r="D7118" t="s">
        <v>48873</v>
      </c>
      <c r="F7118" t="s">
        <v>562</v>
      </c>
      <c r="G7118" t="s">
        <v>27</v>
      </c>
      <c r="H7118" t="s">
        <v>48874</v>
      </c>
      <c r="I7118" t="s">
        <v>48875</v>
      </c>
      <c r="J7118" t="s">
        <v>48876</v>
      </c>
      <c r="K7118">
        <v>24</v>
      </c>
      <c r="L7118" t="s">
        <v>48877</v>
      </c>
      <c r="N7118" t="s">
        <v>31</v>
      </c>
      <c r="O7118" t="s">
        <v>32</v>
      </c>
      <c r="Q7118" t="s">
        <v>33</v>
      </c>
      <c r="R7118" t="s">
        <v>34</v>
      </c>
      <c r="S7118" t="s">
        <v>48878</v>
      </c>
      <c r="T7118" t="s">
        <v>6030</v>
      </c>
      <c r="W7118" t="s">
        <v>48879</v>
      </c>
      <c r="X7118" t="s">
        <v>38</v>
      </c>
    </row>
    <row r="7119" spans="1:24" x14ac:dyDescent="0.3">
      <c r="A7119">
        <v>977192</v>
      </c>
      <c r="B7119" t="s">
        <v>48880</v>
      </c>
      <c r="C7119" t="s">
        <v>48881</v>
      </c>
      <c r="D7119" t="s">
        <v>48882</v>
      </c>
      <c r="F7119" t="s">
        <v>1833</v>
      </c>
      <c r="G7119" t="s">
        <v>27</v>
      </c>
      <c r="H7119" t="s">
        <v>48883</v>
      </c>
      <c r="I7119" t="s">
        <v>48884</v>
      </c>
      <c r="J7119" t="s">
        <v>48885</v>
      </c>
      <c r="K7119">
        <v>16</v>
      </c>
      <c r="L7119" t="s">
        <v>40100</v>
      </c>
      <c r="N7119" t="s">
        <v>31</v>
      </c>
      <c r="O7119" t="s">
        <v>32</v>
      </c>
      <c r="Q7119" t="s">
        <v>33</v>
      </c>
      <c r="R7119" t="s">
        <v>34</v>
      </c>
      <c r="S7119" t="s">
        <v>48886</v>
      </c>
      <c r="T7119" t="s">
        <v>646</v>
      </c>
      <c r="W7119" t="s">
        <v>48887</v>
      </c>
      <c r="X7119" t="s">
        <v>38</v>
      </c>
    </row>
    <row r="7120" spans="1:24" x14ac:dyDescent="0.3">
      <c r="A7120">
        <v>977193</v>
      </c>
      <c r="B7120">
        <v>111214</v>
      </c>
      <c r="C7120" t="s">
        <v>12523</v>
      </c>
      <c r="D7120" t="s">
        <v>12524</v>
      </c>
      <c r="F7120" t="s">
        <v>281</v>
      </c>
      <c r="G7120" t="s">
        <v>27</v>
      </c>
      <c r="H7120" t="s">
        <v>48888</v>
      </c>
      <c r="I7120" t="s">
        <v>48889</v>
      </c>
      <c r="J7120" t="s">
        <v>48890</v>
      </c>
      <c r="K7120">
        <v>20</v>
      </c>
      <c r="N7120" t="s">
        <v>31</v>
      </c>
      <c r="O7120" t="s">
        <v>3295</v>
      </c>
      <c r="Q7120" t="s">
        <v>33</v>
      </c>
      <c r="R7120" t="s">
        <v>34</v>
      </c>
      <c r="S7120" t="s">
        <v>12529</v>
      </c>
      <c r="T7120" t="s">
        <v>12530</v>
      </c>
      <c r="W7120" t="s">
        <v>48891</v>
      </c>
      <c r="X7120" t="s">
        <v>60</v>
      </c>
    </row>
    <row r="7121" spans="1:24" x14ac:dyDescent="0.3">
      <c r="A7121">
        <v>977194</v>
      </c>
      <c r="B7121" t="s">
        <v>48892</v>
      </c>
      <c r="C7121" t="s">
        <v>48893</v>
      </c>
      <c r="D7121" t="s">
        <v>48894</v>
      </c>
      <c r="E7121" t="s">
        <v>140</v>
      </c>
      <c r="F7121" t="s">
        <v>102</v>
      </c>
      <c r="G7121" t="s">
        <v>43</v>
      </c>
      <c r="H7121" t="s">
        <v>48895</v>
      </c>
      <c r="I7121" t="s">
        <v>48896</v>
      </c>
      <c r="J7121" t="s">
        <v>48897</v>
      </c>
      <c r="K7121">
        <v>37</v>
      </c>
      <c r="L7121" t="s">
        <v>637</v>
      </c>
      <c r="N7121" t="s">
        <v>31</v>
      </c>
      <c r="O7121" t="s">
        <v>399</v>
      </c>
      <c r="Q7121" t="s">
        <v>33</v>
      </c>
      <c r="R7121" t="s">
        <v>34</v>
      </c>
      <c r="S7121" t="s">
        <v>48898</v>
      </c>
      <c r="T7121" t="s">
        <v>1345</v>
      </c>
      <c r="W7121" t="s">
        <v>48899</v>
      </c>
      <c r="X7121" t="s">
        <v>38</v>
      </c>
    </row>
    <row r="7122" spans="1:24" x14ac:dyDescent="0.3">
      <c r="A7122">
        <v>977195</v>
      </c>
      <c r="B7122" t="s">
        <v>48900</v>
      </c>
      <c r="C7122" t="s">
        <v>48901</v>
      </c>
      <c r="D7122" t="s">
        <v>48902</v>
      </c>
      <c r="E7122" t="s">
        <v>195</v>
      </c>
      <c r="F7122" t="s">
        <v>365</v>
      </c>
      <c r="G7122" t="s">
        <v>43</v>
      </c>
      <c r="H7122" t="s">
        <v>48903</v>
      </c>
      <c r="I7122" t="s">
        <v>48904</v>
      </c>
      <c r="J7122" t="s">
        <v>48905</v>
      </c>
      <c r="K7122">
        <v>59</v>
      </c>
      <c r="L7122" t="s">
        <v>1837</v>
      </c>
      <c r="N7122" t="s">
        <v>31</v>
      </c>
      <c r="O7122" t="s">
        <v>32</v>
      </c>
      <c r="Q7122" t="s">
        <v>33</v>
      </c>
      <c r="R7122" t="s">
        <v>34</v>
      </c>
      <c r="S7122" t="s">
        <v>48906</v>
      </c>
      <c r="T7122" t="s">
        <v>390</v>
      </c>
      <c r="W7122" t="s">
        <v>1837</v>
      </c>
      <c r="X7122" t="s">
        <v>38</v>
      </c>
    </row>
    <row r="7123" spans="1:24" x14ac:dyDescent="0.3">
      <c r="A7123">
        <v>977196</v>
      </c>
      <c r="B7123">
        <v>368</v>
      </c>
      <c r="C7123" t="s">
        <v>48907</v>
      </c>
      <c r="D7123" t="s">
        <v>48908</v>
      </c>
      <c r="E7123" t="s">
        <v>195</v>
      </c>
      <c r="F7123" t="s">
        <v>1146</v>
      </c>
      <c r="G7123" t="s">
        <v>27</v>
      </c>
      <c r="H7123" t="s">
        <v>48909</v>
      </c>
      <c r="I7123" t="s">
        <v>48910</v>
      </c>
      <c r="J7123" t="s">
        <v>48911</v>
      </c>
      <c r="K7123">
        <v>61</v>
      </c>
      <c r="L7123" t="s">
        <v>48912</v>
      </c>
      <c r="N7123" t="s">
        <v>31</v>
      </c>
      <c r="O7123" t="s">
        <v>32</v>
      </c>
      <c r="Q7123" t="s">
        <v>33</v>
      </c>
      <c r="R7123" t="s">
        <v>34</v>
      </c>
      <c r="S7123" t="s">
        <v>48913</v>
      </c>
      <c r="T7123" t="s">
        <v>402</v>
      </c>
      <c r="W7123" t="s">
        <v>48912</v>
      </c>
      <c r="X7123" t="s">
        <v>38</v>
      </c>
    </row>
    <row r="7124" spans="1:24" x14ac:dyDescent="0.3">
      <c r="A7124">
        <v>977200</v>
      </c>
      <c r="B7124" t="s">
        <v>48914</v>
      </c>
      <c r="C7124" t="s">
        <v>48915</v>
      </c>
      <c r="D7124" t="s">
        <v>48916</v>
      </c>
      <c r="F7124" t="s">
        <v>63</v>
      </c>
      <c r="G7124" t="s">
        <v>43</v>
      </c>
      <c r="H7124" t="s">
        <v>48917</v>
      </c>
      <c r="I7124" t="s">
        <v>48918</v>
      </c>
      <c r="J7124" t="s">
        <v>48919</v>
      </c>
      <c r="K7124">
        <v>52</v>
      </c>
      <c r="L7124" t="s">
        <v>48920</v>
      </c>
      <c r="N7124" t="s">
        <v>31</v>
      </c>
      <c r="O7124" t="s">
        <v>32</v>
      </c>
      <c r="Q7124" t="s">
        <v>33</v>
      </c>
      <c r="R7124" t="s">
        <v>34</v>
      </c>
      <c r="S7124" t="s">
        <v>48921</v>
      </c>
      <c r="T7124" t="s">
        <v>43811</v>
      </c>
      <c r="W7124" t="s">
        <v>48920</v>
      </c>
      <c r="X7124" t="s">
        <v>38</v>
      </c>
    </row>
    <row r="7125" spans="1:24" x14ac:dyDescent="0.3">
      <c r="A7125">
        <v>977201</v>
      </c>
      <c r="B7125" t="s">
        <v>48922</v>
      </c>
      <c r="C7125" t="s">
        <v>48923</v>
      </c>
      <c r="D7125" t="s">
        <v>48924</v>
      </c>
      <c r="E7125" t="s">
        <v>22153</v>
      </c>
      <c r="F7125" t="s">
        <v>75</v>
      </c>
      <c r="G7125" t="s">
        <v>43</v>
      </c>
      <c r="H7125" t="s">
        <v>48925</v>
      </c>
      <c r="I7125" t="s">
        <v>48926</v>
      </c>
      <c r="J7125" t="s">
        <v>48927</v>
      </c>
      <c r="K7125">
        <v>15</v>
      </c>
      <c r="L7125" t="s">
        <v>576</v>
      </c>
      <c r="N7125" t="s">
        <v>31</v>
      </c>
      <c r="O7125" t="s">
        <v>399</v>
      </c>
      <c r="Q7125" t="s">
        <v>33</v>
      </c>
      <c r="R7125" t="s">
        <v>34</v>
      </c>
      <c r="S7125" t="s">
        <v>48928</v>
      </c>
      <c r="W7125" t="s">
        <v>48929</v>
      </c>
      <c r="X7125" t="s">
        <v>60</v>
      </c>
    </row>
    <row r="7126" spans="1:24" x14ac:dyDescent="0.3">
      <c r="A7126">
        <v>977202</v>
      </c>
      <c r="B7126">
        <v>73369</v>
      </c>
      <c r="C7126" t="s">
        <v>48930</v>
      </c>
      <c r="D7126" t="s">
        <v>48931</v>
      </c>
      <c r="F7126" t="s">
        <v>584</v>
      </c>
      <c r="G7126" t="s">
        <v>27</v>
      </c>
      <c r="H7126" t="s">
        <v>48932</v>
      </c>
      <c r="I7126" t="s">
        <v>48933</v>
      </c>
      <c r="J7126" t="s">
        <v>48934</v>
      </c>
      <c r="K7126">
        <v>14</v>
      </c>
      <c r="N7126" t="s">
        <v>31</v>
      </c>
      <c r="O7126" t="s">
        <v>117</v>
      </c>
      <c r="Q7126" t="s">
        <v>33</v>
      </c>
      <c r="R7126" t="s">
        <v>34</v>
      </c>
      <c r="S7126" t="s">
        <v>48935</v>
      </c>
      <c r="T7126" t="s">
        <v>7931</v>
      </c>
      <c r="W7126" t="s">
        <v>48936</v>
      </c>
      <c r="X7126" t="s">
        <v>60</v>
      </c>
    </row>
    <row r="7127" spans="1:24" x14ac:dyDescent="0.3">
      <c r="A7127">
        <v>977203</v>
      </c>
      <c r="B7127" t="s">
        <v>48937</v>
      </c>
      <c r="C7127" t="s">
        <v>48938</v>
      </c>
      <c r="D7127" t="s">
        <v>48939</v>
      </c>
      <c r="F7127" t="s">
        <v>365</v>
      </c>
      <c r="G7127" t="s">
        <v>43</v>
      </c>
      <c r="H7127" t="s">
        <v>48940</v>
      </c>
      <c r="I7127" t="s">
        <v>48940</v>
      </c>
      <c r="J7127" t="s">
        <v>48941</v>
      </c>
      <c r="K7127">
        <v>0</v>
      </c>
      <c r="N7127" t="s">
        <v>31</v>
      </c>
      <c r="O7127" t="s">
        <v>3295</v>
      </c>
      <c r="Q7127" t="s">
        <v>119</v>
      </c>
      <c r="R7127" t="s">
        <v>120</v>
      </c>
      <c r="S7127" t="s">
        <v>48942</v>
      </c>
      <c r="W7127" t="s">
        <v>2688</v>
      </c>
    </row>
    <row r="7128" spans="1:24" x14ac:dyDescent="0.3">
      <c r="A7128">
        <v>977206</v>
      </c>
      <c r="B7128" t="s">
        <v>48943</v>
      </c>
      <c r="C7128" t="s">
        <v>48944</v>
      </c>
      <c r="D7128" t="s">
        <v>48945</v>
      </c>
      <c r="E7128" t="s">
        <v>140</v>
      </c>
      <c r="F7128" t="s">
        <v>112</v>
      </c>
      <c r="G7128" t="s">
        <v>43</v>
      </c>
      <c r="H7128" t="s">
        <v>48946</v>
      </c>
      <c r="I7128" t="s">
        <v>48947</v>
      </c>
      <c r="J7128" t="s">
        <v>48948</v>
      </c>
      <c r="K7128">
        <v>19</v>
      </c>
      <c r="L7128" t="s">
        <v>637</v>
      </c>
      <c r="N7128" t="s">
        <v>31</v>
      </c>
      <c r="O7128" t="s">
        <v>9551</v>
      </c>
      <c r="Q7128" t="s">
        <v>33</v>
      </c>
      <c r="R7128" t="s">
        <v>34</v>
      </c>
      <c r="S7128" t="s">
        <v>48949</v>
      </c>
      <c r="W7128" t="s">
        <v>108</v>
      </c>
      <c r="X7128" t="s">
        <v>38</v>
      </c>
    </row>
    <row r="7129" spans="1:24" x14ac:dyDescent="0.3">
      <c r="A7129">
        <v>977207</v>
      </c>
      <c r="B7129" t="s">
        <v>13156</v>
      </c>
      <c r="C7129" t="s">
        <v>13157</v>
      </c>
      <c r="D7129" t="s">
        <v>13158</v>
      </c>
      <c r="E7129" t="s">
        <v>195</v>
      </c>
      <c r="F7129" t="s">
        <v>2617</v>
      </c>
      <c r="G7129" t="s">
        <v>43</v>
      </c>
      <c r="H7129" t="s">
        <v>48950</v>
      </c>
      <c r="I7129" t="s">
        <v>48950</v>
      </c>
      <c r="J7129" t="s">
        <v>48951</v>
      </c>
      <c r="K7129">
        <v>0</v>
      </c>
      <c r="L7129" t="s">
        <v>3692</v>
      </c>
      <c r="N7129" t="s">
        <v>31</v>
      </c>
      <c r="O7129" t="s">
        <v>117</v>
      </c>
      <c r="Q7129" t="s">
        <v>119</v>
      </c>
      <c r="R7129" t="s">
        <v>120</v>
      </c>
      <c r="S7129" t="s">
        <v>13162</v>
      </c>
      <c r="W7129" t="s">
        <v>48952</v>
      </c>
    </row>
    <row r="7130" spans="1:24" x14ac:dyDescent="0.3">
      <c r="A7130">
        <v>977209</v>
      </c>
      <c r="B7130" t="s">
        <v>10577</v>
      </c>
      <c r="C7130" t="s">
        <v>10578</v>
      </c>
      <c r="D7130" t="s">
        <v>10579</v>
      </c>
      <c r="E7130" t="s">
        <v>195</v>
      </c>
      <c r="F7130" t="s">
        <v>1583</v>
      </c>
      <c r="G7130" t="s">
        <v>27</v>
      </c>
      <c r="H7130" t="s">
        <v>48953</v>
      </c>
      <c r="I7130" t="s">
        <v>48954</v>
      </c>
      <c r="J7130" t="s">
        <v>48955</v>
      </c>
      <c r="K7130">
        <v>43</v>
      </c>
      <c r="L7130" t="s">
        <v>48956</v>
      </c>
      <c r="N7130" t="s">
        <v>31</v>
      </c>
      <c r="O7130" t="s">
        <v>9551</v>
      </c>
      <c r="Q7130" t="s">
        <v>33</v>
      </c>
      <c r="R7130" t="s">
        <v>34</v>
      </c>
      <c r="S7130" t="s">
        <v>10583</v>
      </c>
      <c r="W7130" t="s">
        <v>48957</v>
      </c>
      <c r="X7130" t="s">
        <v>60</v>
      </c>
    </row>
    <row r="7131" spans="1:24" x14ac:dyDescent="0.3">
      <c r="A7131">
        <v>977210</v>
      </c>
      <c r="B7131">
        <v>225039</v>
      </c>
      <c r="C7131" t="s">
        <v>48958</v>
      </c>
      <c r="D7131" t="s">
        <v>48959</v>
      </c>
      <c r="E7131" t="s">
        <v>195</v>
      </c>
      <c r="F7131" t="s">
        <v>196</v>
      </c>
      <c r="G7131" t="s">
        <v>43</v>
      </c>
      <c r="H7131" t="s">
        <v>48960</v>
      </c>
      <c r="I7131" t="s">
        <v>48961</v>
      </c>
      <c r="J7131" t="s">
        <v>48962</v>
      </c>
      <c r="K7131">
        <v>28</v>
      </c>
      <c r="L7131" t="s">
        <v>1839</v>
      </c>
      <c r="N7131" t="s">
        <v>31</v>
      </c>
      <c r="O7131" t="s">
        <v>399</v>
      </c>
      <c r="Q7131" t="s">
        <v>33</v>
      </c>
      <c r="R7131" t="s">
        <v>34</v>
      </c>
      <c r="S7131" t="s">
        <v>48963</v>
      </c>
      <c r="W7131" t="s">
        <v>48964</v>
      </c>
      <c r="X7131" t="s">
        <v>60</v>
      </c>
    </row>
    <row r="7132" spans="1:24" x14ac:dyDescent="0.3">
      <c r="A7132">
        <v>977211</v>
      </c>
      <c r="B7132" t="s">
        <v>41614</v>
      </c>
      <c r="C7132" t="s">
        <v>41615</v>
      </c>
      <c r="D7132" t="s">
        <v>41616</v>
      </c>
      <c r="F7132" t="s">
        <v>26</v>
      </c>
      <c r="G7132" t="s">
        <v>43</v>
      </c>
      <c r="H7132" t="s">
        <v>48965</v>
      </c>
      <c r="I7132" t="s">
        <v>48966</v>
      </c>
      <c r="J7132" t="s">
        <v>48967</v>
      </c>
      <c r="K7132">
        <v>55</v>
      </c>
      <c r="L7132" t="s">
        <v>48968</v>
      </c>
      <c r="N7132" t="s">
        <v>31</v>
      </c>
      <c r="O7132" t="s">
        <v>9551</v>
      </c>
      <c r="Q7132" t="s">
        <v>33</v>
      </c>
      <c r="R7132" t="s">
        <v>34</v>
      </c>
      <c r="S7132" t="s">
        <v>41620</v>
      </c>
      <c r="T7132" t="s">
        <v>7846</v>
      </c>
      <c r="W7132" t="s">
        <v>30906</v>
      </c>
      <c r="X7132" t="s">
        <v>38</v>
      </c>
    </row>
    <row r="7133" spans="1:24" x14ac:dyDescent="0.3">
      <c r="A7133">
        <v>977212</v>
      </c>
      <c r="B7133">
        <v>159399</v>
      </c>
      <c r="C7133" t="s">
        <v>48969</v>
      </c>
      <c r="D7133" t="s">
        <v>48970</v>
      </c>
      <c r="F7133" t="s">
        <v>668</v>
      </c>
      <c r="G7133" t="s">
        <v>27</v>
      </c>
      <c r="H7133" t="s">
        <v>48971</v>
      </c>
      <c r="I7133" t="s">
        <v>48972</v>
      </c>
      <c r="J7133" t="s">
        <v>48973</v>
      </c>
      <c r="K7133">
        <v>54</v>
      </c>
      <c r="L7133" t="s">
        <v>34827</v>
      </c>
      <c r="N7133" t="s">
        <v>31</v>
      </c>
      <c r="O7133" t="s">
        <v>1557</v>
      </c>
      <c r="Q7133" t="s">
        <v>33</v>
      </c>
      <c r="R7133" t="s">
        <v>34</v>
      </c>
      <c r="S7133" t="s">
        <v>48974</v>
      </c>
      <c r="W7133" t="s">
        <v>34827</v>
      </c>
      <c r="X7133" t="s">
        <v>38</v>
      </c>
    </row>
    <row r="7134" spans="1:24" x14ac:dyDescent="0.3">
      <c r="A7134">
        <v>977215</v>
      </c>
      <c r="B7134" t="s">
        <v>48975</v>
      </c>
      <c r="C7134" t="s">
        <v>48976</v>
      </c>
      <c r="D7134" t="s">
        <v>48977</v>
      </c>
      <c r="E7134" t="s">
        <v>140</v>
      </c>
      <c r="F7134" t="s">
        <v>165</v>
      </c>
      <c r="G7134" t="s">
        <v>27</v>
      </c>
      <c r="H7134" t="s">
        <v>48978</v>
      </c>
      <c r="I7134" t="s">
        <v>48979</v>
      </c>
      <c r="J7134" t="s">
        <v>48980</v>
      </c>
      <c r="K7134">
        <v>56</v>
      </c>
      <c r="L7134" t="s">
        <v>48981</v>
      </c>
      <c r="N7134" t="s">
        <v>31</v>
      </c>
      <c r="O7134" t="s">
        <v>1557</v>
      </c>
      <c r="Q7134" t="s">
        <v>33</v>
      </c>
      <c r="R7134" t="s">
        <v>34</v>
      </c>
      <c r="S7134" t="s">
        <v>48982</v>
      </c>
      <c r="W7134" t="s">
        <v>48983</v>
      </c>
      <c r="X7134" t="s">
        <v>38</v>
      </c>
    </row>
    <row r="7135" spans="1:24" x14ac:dyDescent="0.3">
      <c r="A7135">
        <v>977216</v>
      </c>
      <c r="B7135">
        <v>200988</v>
      </c>
      <c r="C7135" t="s">
        <v>48984</v>
      </c>
      <c r="D7135" t="s">
        <v>48985</v>
      </c>
      <c r="E7135" t="s">
        <v>140</v>
      </c>
      <c r="F7135" t="s">
        <v>668</v>
      </c>
      <c r="G7135" t="s">
        <v>43</v>
      </c>
      <c r="H7135" t="s">
        <v>48986</v>
      </c>
      <c r="J7135" t="s">
        <v>48987</v>
      </c>
      <c r="N7135" t="s">
        <v>31</v>
      </c>
      <c r="R7135" t="s">
        <v>78</v>
      </c>
      <c r="S7135" t="s">
        <v>48988</v>
      </c>
      <c r="T7135" t="s">
        <v>756</v>
      </c>
      <c r="W7135" t="s">
        <v>48989</v>
      </c>
      <c r="X7135" t="s">
        <v>38</v>
      </c>
    </row>
    <row r="7136" spans="1:24" x14ac:dyDescent="0.3">
      <c r="A7136">
        <v>977217</v>
      </c>
      <c r="B7136">
        <v>196827</v>
      </c>
      <c r="C7136" t="s">
        <v>48990</v>
      </c>
      <c r="D7136" t="s">
        <v>48991</v>
      </c>
      <c r="F7136" t="s">
        <v>53</v>
      </c>
      <c r="G7136" t="s">
        <v>43</v>
      </c>
      <c r="H7136" t="s">
        <v>48992</v>
      </c>
      <c r="I7136" t="s">
        <v>48993</v>
      </c>
      <c r="J7136" t="s">
        <v>48994</v>
      </c>
      <c r="K7136">
        <v>48</v>
      </c>
      <c r="L7136" t="s">
        <v>48995</v>
      </c>
      <c r="N7136" t="s">
        <v>31</v>
      </c>
      <c r="O7136" t="s">
        <v>1557</v>
      </c>
      <c r="Q7136" t="s">
        <v>33</v>
      </c>
      <c r="R7136" t="s">
        <v>34</v>
      </c>
      <c r="S7136" t="s">
        <v>48996</v>
      </c>
      <c r="T7136" t="s">
        <v>9466</v>
      </c>
      <c r="W7136" t="s">
        <v>8641</v>
      </c>
      <c r="X7136" t="s">
        <v>38</v>
      </c>
    </row>
    <row r="7137" spans="1:24" x14ac:dyDescent="0.3">
      <c r="A7137">
        <v>977218</v>
      </c>
      <c r="B7137" t="s">
        <v>48997</v>
      </c>
      <c r="C7137" t="s">
        <v>48998</v>
      </c>
      <c r="D7137" t="s">
        <v>48999</v>
      </c>
      <c r="E7137" t="s">
        <v>140</v>
      </c>
      <c r="F7137" t="s">
        <v>125</v>
      </c>
      <c r="G7137" t="s">
        <v>43</v>
      </c>
      <c r="H7137" t="s">
        <v>49000</v>
      </c>
      <c r="I7137" t="s">
        <v>49001</v>
      </c>
      <c r="J7137" t="s">
        <v>49002</v>
      </c>
      <c r="K7137">
        <v>8</v>
      </c>
      <c r="L7137" t="s">
        <v>5356</v>
      </c>
      <c r="N7137" t="s">
        <v>31</v>
      </c>
      <c r="O7137" t="s">
        <v>399</v>
      </c>
      <c r="Q7137" t="s">
        <v>33</v>
      </c>
      <c r="R7137" t="s">
        <v>34</v>
      </c>
      <c r="S7137" t="s">
        <v>49003</v>
      </c>
      <c r="W7137" t="s">
        <v>48929</v>
      </c>
      <c r="X7137" t="s">
        <v>60</v>
      </c>
    </row>
    <row r="7138" spans="1:24" x14ac:dyDescent="0.3">
      <c r="A7138">
        <v>977220</v>
      </c>
      <c r="B7138" t="s">
        <v>45924</v>
      </c>
      <c r="C7138" t="s">
        <v>45925</v>
      </c>
      <c r="D7138" t="s">
        <v>45926</v>
      </c>
      <c r="F7138" t="s">
        <v>630</v>
      </c>
      <c r="G7138" t="s">
        <v>43</v>
      </c>
      <c r="H7138" t="s">
        <v>49004</v>
      </c>
      <c r="I7138" t="s">
        <v>49005</v>
      </c>
      <c r="J7138" t="s">
        <v>49006</v>
      </c>
      <c r="K7138">
        <v>31</v>
      </c>
      <c r="L7138" t="s">
        <v>49007</v>
      </c>
      <c r="N7138" t="s">
        <v>31</v>
      </c>
      <c r="O7138" t="s">
        <v>9551</v>
      </c>
      <c r="Q7138" t="s">
        <v>33</v>
      </c>
      <c r="R7138" t="s">
        <v>34</v>
      </c>
      <c r="S7138" t="s">
        <v>45930</v>
      </c>
      <c r="T7138" t="s">
        <v>390</v>
      </c>
      <c r="W7138" t="s">
        <v>49008</v>
      </c>
      <c r="X7138" t="s">
        <v>60</v>
      </c>
    </row>
    <row r="7139" spans="1:24" x14ac:dyDescent="0.3">
      <c r="A7139">
        <v>977222</v>
      </c>
      <c r="B7139" t="s">
        <v>49009</v>
      </c>
      <c r="C7139" t="s">
        <v>49010</v>
      </c>
      <c r="D7139" t="s">
        <v>49011</v>
      </c>
      <c r="E7139" t="s">
        <v>3529</v>
      </c>
      <c r="F7139" t="s">
        <v>84</v>
      </c>
      <c r="G7139" t="s">
        <v>43</v>
      </c>
      <c r="H7139" t="s">
        <v>49012</v>
      </c>
      <c r="I7139" t="s">
        <v>49013</v>
      </c>
      <c r="J7139" t="s">
        <v>49014</v>
      </c>
      <c r="K7139">
        <v>30</v>
      </c>
      <c r="L7139" t="s">
        <v>49015</v>
      </c>
      <c r="N7139" t="s">
        <v>31</v>
      </c>
      <c r="O7139" t="s">
        <v>9551</v>
      </c>
      <c r="Q7139" t="s">
        <v>33</v>
      </c>
      <c r="R7139" t="s">
        <v>34</v>
      </c>
      <c r="S7139" t="s">
        <v>49016</v>
      </c>
      <c r="W7139" t="s">
        <v>9198</v>
      </c>
      <c r="X7139" t="s">
        <v>38</v>
      </c>
    </row>
    <row r="7140" spans="1:24" x14ac:dyDescent="0.3">
      <c r="A7140">
        <v>977223</v>
      </c>
      <c r="B7140" t="s">
        <v>49017</v>
      </c>
      <c r="C7140" t="s">
        <v>49018</v>
      </c>
      <c r="D7140" t="s">
        <v>49019</v>
      </c>
      <c r="F7140" t="s">
        <v>847</v>
      </c>
      <c r="G7140" t="s">
        <v>27</v>
      </c>
      <c r="H7140" t="s">
        <v>49020</v>
      </c>
      <c r="I7140" t="s">
        <v>49021</v>
      </c>
      <c r="J7140" t="s">
        <v>49022</v>
      </c>
      <c r="K7140">
        <v>26</v>
      </c>
      <c r="L7140" t="s">
        <v>49023</v>
      </c>
      <c r="N7140" t="s">
        <v>31</v>
      </c>
      <c r="O7140" t="s">
        <v>1557</v>
      </c>
      <c r="Q7140" t="s">
        <v>33</v>
      </c>
      <c r="R7140" t="s">
        <v>34</v>
      </c>
      <c r="S7140" t="s">
        <v>49024</v>
      </c>
      <c r="T7140" t="s">
        <v>23323</v>
      </c>
      <c r="W7140" t="s">
        <v>49025</v>
      </c>
      <c r="X7140" t="s">
        <v>38</v>
      </c>
    </row>
    <row r="7141" spans="1:24" x14ac:dyDescent="0.3">
      <c r="A7141">
        <v>977224</v>
      </c>
      <c r="B7141">
        <v>255136</v>
      </c>
      <c r="C7141" t="s">
        <v>49026</v>
      </c>
      <c r="D7141" t="s">
        <v>49027</v>
      </c>
      <c r="F7141" t="s">
        <v>26</v>
      </c>
      <c r="G7141" t="s">
        <v>27</v>
      </c>
      <c r="H7141" t="s">
        <v>49028</v>
      </c>
      <c r="I7141" t="s">
        <v>49029</v>
      </c>
      <c r="J7141" t="s">
        <v>49030</v>
      </c>
      <c r="K7141">
        <v>29</v>
      </c>
      <c r="L7141" t="s">
        <v>1837</v>
      </c>
      <c r="N7141" t="s">
        <v>31</v>
      </c>
      <c r="O7141" t="s">
        <v>1557</v>
      </c>
      <c r="Q7141" t="s">
        <v>33</v>
      </c>
      <c r="R7141" t="s">
        <v>34</v>
      </c>
      <c r="S7141" t="s">
        <v>49031</v>
      </c>
      <c r="T7141" t="s">
        <v>149</v>
      </c>
      <c r="W7141" t="s">
        <v>1839</v>
      </c>
      <c r="X7141" t="s">
        <v>38</v>
      </c>
    </row>
    <row r="7142" spans="1:24" x14ac:dyDescent="0.3">
      <c r="A7142">
        <v>977225</v>
      </c>
      <c r="B7142" t="s">
        <v>49032</v>
      </c>
      <c r="C7142" t="s">
        <v>49033</v>
      </c>
      <c r="D7142" t="s">
        <v>49034</v>
      </c>
      <c r="F7142" t="s">
        <v>738</v>
      </c>
      <c r="G7142" t="s">
        <v>43</v>
      </c>
      <c r="H7142" t="s">
        <v>49035</v>
      </c>
      <c r="I7142" t="s">
        <v>49036</v>
      </c>
      <c r="J7142" t="s">
        <v>49037</v>
      </c>
      <c r="K7142">
        <v>77</v>
      </c>
      <c r="L7142" t="s">
        <v>500</v>
      </c>
      <c r="N7142" t="s">
        <v>31</v>
      </c>
      <c r="O7142" t="s">
        <v>9551</v>
      </c>
      <c r="R7142" t="s">
        <v>903</v>
      </c>
      <c r="S7142" t="s">
        <v>49038</v>
      </c>
      <c r="W7142" t="s">
        <v>49039</v>
      </c>
      <c r="X7142" t="s">
        <v>38</v>
      </c>
    </row>
    <row r="7143" spans="1:24" x14ac:dyDescent="0.3">
      <c r="A7143">
        <v>977227</v>
      </c>
      <c r="B7143" t="s">
        <v>49040</v>
      </c>
      <c r="C7143" t="s">
        <v>49041</v>
      </c>
      <c r="D7143" t="s">
        <v>49042</v>
      </c>
      <c r="F7143" t="s">
        <v>1833</v>
      </c>
      <c r="G7143" t="s">
        <v>43</v>
      </c>
      <c r="H7143" t="s">
        <v>49043</v>
      </c>
      <c r="I7143" t="s">
        <v>49043</v>
      </c>
      <c r="J7143" t="s">
        <v>49044</v>
      </c>
      <c r="K7143">
        <v>0</v>
      </c>
      <c r="N7143" t="s">
        <v>31</v>
      </c>
      <c r="O7143" t="s">
        <v>117</v>
      </c>
      <c r="Q7143" t="s">
        <v>119</v>
      </c>
      <c r="R7143" t="s">
        <v>120</v>
      </c>
      <c r="S7143" t="s">
        <v>49045</v>
      </c>
      <c r="W7143" t="s">
        <v>2688</v>
      </c>
    </row>
    <row r="7144" spans="1:24" x14ac:dyDescent="0.3">
      <c r="A7144">
        <v>977228</v>
      </c>
      <c r="B7144" t="s">
        <v>49046</v>
      </c>
      <c r="C7144" t="s">
        <v>49047</v>
      </c>
      <c r="D7144" t="s">
        <v>49048</v>
      </c>
      <c r="F7144" t="s">
        <v>970</v>
      </c>
      <c r="G7144" t="s">
        <v>27</v>
      </c>
      <c r="H7144" t="s">
        <v>49049</v>
      </c>
      <c r="I7144" t="s">
        <v>49050</v>
      </c>
      <c r="J7144" t="s">
        <v>49051</v>
      </c>
      <c r="K7144">
        <v>62</v>
      </c>
      <c r="N7144" t="s">
        <v>31</v>
      </c>
      <c r="O7144" t="s">
        <v>1557</v>
      </c>
      <c r="Q7144" t="s">
        <v>33</v>
      </c>
      <c r="R7144" t="s">
        <v>34</v>
      </c>
      <c r="S7144" t="e">
        <f>- Neuquén</f>
        <v>#NAME?</v>
      </c>
      <c r="T7144" t="s">
        <v>1437</v>
      </c>
      <c r="W7144" t="s">
        <v>49052</v>
      </c>
      <c r="X7144" t="s">
        <v>38</v>
      </c>
    </row>
    <row r="7145" spans="1:24" x14ac:dyDescent="0.3">
      <c r="A7145">
        <v>977231</v>
      </c>
      <c r="B7145">
        <v>220508</v>
      </c>
      <c r="C7145" t="s">
        <v>49053</v>
      </c>
      <c r="D7145" t="s">
        <v>49054</v>
      </c>
      <c r="E7145" t="s">
        <v>101</v>
      </c>
      <c r="F7145" t="s">
        <v>909</v>
      </c>
      <c r="G7145" t="s">
        <v>27</v>
      </c>
      <c r="H7145" t="s">
        <v>49055</v>
      </c>
      <c r="I7145" t="s">
        <v>49056</v>
      </c>
      <c r="J7145" t="s">
        <v>49057</v>
      </c>
      <c r="K7145">
        <v>65</v>
      </c>
      <c r="L7145" t="s">
        <v>49058</v>
      </c>
      <c r="N7145" t="s">
        <v>31</v>
      </c>
      <c r="O7145" t="s">
        <v>9551</v>
      </c>
      <c r="Q7145" t="s">
        <v>33</v>
      </c>
      <c r="R7145" t="s">
        <v>34</v>
      </c>
      <c r="S7145" t="s">
        <v>49059</v>
      </c>
      <c r="W7145" t="s">
        <v>49060</v>
      </c>
      <c r="X7145" t="s">
        <v>60</v>
      </c>
    </row>
    <row r="7146" spans="1:24" x14ac:dyDescent="0.3">
      <c r="A7146">
        <v>977232</v>
      </c>
      <c r="B7146" t="s">
        <v>49061</v>
      </c>
      <c r="C7146" t="s">
        <v>49062</v>
      </c>
      <c r="D7146" t="s">
        <v>49063</v>
      </c>
      <c r="E7146" t="s">
        <v>2001</v>
      </c>
      <c r="F7146" t="s">
        <v>102</v>
      </c>
      <c r="G7146" t="s">
        <v>43</v>
      </c>
      <c r="H7146" t="s">
        <v>49064</v>
      </c>
      <c r="I7146" t="s">
        <v>49065</v>
      </c>
      <c r="J7146" t="s">
        <v>49066</v>
      </c>
      <c r="K7146">
        <v>66</v>
      </c>
      <c r="L7146" t="s">
        <v>49067</v>
      </c>
      <c r="N7146" t="s">
        <v>31</v>
      </c>
      <c r="O7146" t="s">
        <v>1557</v>
      </c>
      <c r="Q7146" t="s">
        <v>33</v>
      </c>
      <c r="R7146" t="s">
        <v>34</v>
      </c>
      <c r="S7146" t="s">
        <v>49068</v>
      </c>
      <c r="W7146" t="s">
        <v>49069</v>
      </c>
      <c r="X7146" t="s">
        <v>38</v>
      </c>
    </row>
    <row r="7147" spans="1:24" x14ac:dyDescent="0.3">
      <c r="A7147">
        <v>977233</v>
      </c>
      <c r="B7147">
        <v>235593</v>
      </c>
      <c r="C7147" t="s">
        <v>35176</v>
      </c>
      <c r="D7147" t="s">
        <v>35177</v>
      </c>
      <c r="F7147" t="s">
        <v>485</v>
      </c>
      <c r="G7147" t="s">
        <v>27</v>
      </c>
      <c r="H7147" t="s">
        <v>49070</v>
      </c>
      <c r="I7147" t="s">
        <v>49071</v>
      </c>
      <c r="J7147" t="s">
        <v>49072</v>
      </c>
      <c r="K7147">
        <v>31</v>
      </c>
      <c r="L7147" t="s">
        <v>49073</v>
      </c>
      <c r="N7147" t="s">
        <v>31</v>
      </c>
      <c r="O7147" t="s">
        <v>9551</v>
      </c>
      <c r="Q7147" t="s">
        <v>33</v>
      </c>
      <c r="R7147" t="s">
        <v>34</v>
      </c>
      <c r="S7147" t="s">
        <v>35181</v>
      </c>
      <c r="T7147" t="s">
        <v>265</v>
      </c>
      <c r="W7147" t="s">
        <v>49074</v>
      </c>
      <c r="X7147" t="s">
        <v>60</v>
      </c>
    </row>
    <row r="7148" spans="1:24" x14ac:dyDescent="0.3">
      <c r="A7148">
        <v>977234</v>
      </c>
      <c r="B7148" t="s">
        <v>49075</v>
      </c>
      <c r="C7148" t="s">
        <v>49076</v>
      </c>
      <c r="D7148" t="s">
        <v>49077</v>
      </c>
      <c r="E7148" t="s">
        <v>101</v>
      </c>
      <c r="F7148" t="s">
        <v>603</v>
      </c>
      <c r="G7148" t="s">
        <v>43</v>
      </c>
      <c r="H7148" t="s">
        <v>49078</v>
      </c>
      <c r="I7148" t="s">
        <v>49079</v>
      </c>
      <c r="J7148" t="s">
        <v>49080</v>
      </c>
      <c r="K7148">
        <v>3</v>
      </c>
      <c r="L7148" t="s">
        <v>983</v>
      </c>
      <c r="N7148" t="s">
        <v>31</v>
      </c>
      <c r="O7148" t="s">
        <v>399</v>
      </c>
      <c r="Q7148" t="s">
        <v>33</v>
      </c>
      <c r="R7148" t="s">
        <v>34</v>
      </c>
      <c r="S7148" t="s">
        <v>43090</v>
      </c>
      <c r="W7148" t="s">
        <v>49081</v>
      </c>
    </row>
    <row r="7149" spans="1:24" x14ac:dyDescent="0.3">
      <c r="A7149">
        <v>977235</v>
      </c>
      <c r="B7149">
        <v>156431</v>
      </c>
      <c r="C7149" t="s">
        <v>49082</v>
      </c>
      <c r="D7149" t="s">
        <v>49083</v>
      </c>
      <c r="E7149" t="s">
        <v>195</v>
      </c>
      <c r="F7149" t="s">
        <v>1864</v>
      </c>
      <c r="G7149" t="s">
        <v>43</v>
      </c>
      <c r="H7149" t="s">
        <v>49084</v>
      </c>
      <c r="I7149" t="s">
        <v>49085</v>
      </c>
      <c r="J7149" t="s">
        <v>49086</v>
      </c>
      <c r="K7149">
        <v>32</v>
      </c>
      <c r="M7149" t="s">
        <v>49087</v>
      </c>
      <c r="N7149" t="s">
        <v>31</v>
      </c>
      <c r="O7149" t="s">
        <v>1557</v>
      </c>
      <c r="Q7149" t="s">
        <v>33</v>
      </c>
      <c r="R7149" t="s">
        <v>34</v>
      </c>
      <c r="S7149" t="s">
        <v>49088</v>
      </c>
      <c r="W7149" t="s">
        <v>49089</v>
      </c>
      <c r="X7149" t="s">
        <v>38</v>
      </c>
    </row>
    <row r="7150" spans="1:24" x14ac:dyDescent="0.3">
      <c r="A7150">
        <v>977236</v>
      </c>
      <c r="B7150">
        <v>313542</v>
      </c>
      <c r="C7150" t="s">
        <v>49090</v>
      </c>
      <c r="D7150" t="s">
        <v>49091</v>
      </c>
      <c r="E7150" t="s">
        <v>140</v>
      </c>
      <c r="F7150" t="s">
        <v>1054</v>
      </c>
      <c r="G7150" t="s">
        <v>27</v>
      </c>
      <c r="H7150" t="s">
        <v>49092</v>
      </c>
      <c r="I7150" t="s">
        <v>49093</v>
      </c>
      <c r="J7150" t="s">
        <v>49094</v>
      </c>
      <c r="K7150">
        <v>36</v>
      </c>
      <c r="L7150" t="s">
        <v>45655</v>
      </c>
      <c r="N7150" t="s">
        <v>31</v>
      </c>
      <c r="O7150" t="s">
        <v>9551</v>
      </c>
      <c r="Q7150" t="s">
        <v>33</v>
      </c>
      <c r="R7150" t="s">
        <v>34</v>
      </c>
      <c r="S7150" t="s">
        <v>49095</v>
      </c>
      <c r="T7150" t="s">
        <v>49096</v>
      </c>
      <c r="W7150" t="s">
        <v>49097</v>
      </c>
      <c r="X7150" t="s">
        <v>38</v>
      </c>
    </row>
    <row r="7151" spans="1:24" x14ac:dyDescent="0.3">
      <c r="A7151">
        <v>977238</v>
      </c>
      <c r="B7151">
        <v>332861</v>
      </c>
      <c r="C7151" t="s">
        <v>34855</v>
      </c>
      <c r="D7151" t="s">
        <v>34856</v>
      </c>
      <c r="F7151" t="s">
        <v>1448</v>
      </c>
      <c r="G7151" t="s">
        <v>43</v>
      </c>
      <c r="H7151" t="s">
        <v>49098</v>
      </c>
      <c r="I7151" t="s">
        <v>49099</v>
      </c>
      <c r="J7151" t="s">
        <v>49100</v>
      </c>
      <c r="K7151">
        <v>19</v>
      </c>
      <c r="L7151" t="s">
        <v>840</v>
      </c>
      <c r="N7151" t="s">
        <v>31</v>
      </c>
      <c r="O7151" t="s">
        <v>9551</v>
      </c>
      <c r="Q7151" t="s">
        <v>33</v>
      </c>
      <c r="R7151" t="s">
        <v>34</v>
      </c>
      <c r="S7151" t="s">
        <v>34860</v>
      </c>
      <c r="T7151" t="s">
        <v>11485</v>
      </c>
      <c r="W7151" t="s">
        <v>17666</v>
      </c>
      <c r="X7151" t="s">
        <v>60</v>
      </c>
    </row>
    <row r="7152" spans="1:24" x14ac:dyDescent="0.3">
      <c r="A7152">
        <v>977239</v>
      </c>
      <c r="B7152">
        <v>302808</v>
      </c>
      <c r="C7152" t="s">
        <v>49101</v>
      </c>
      <c r="D7152" t="s">
        <v>49102</v>
      </c>
      <c r="F7152" t="s">
        <v>165</v>
      </c>
      <c r="G7152" t="s">
        <v>43</v>
      </c>
      <c r="H7152" t="s">
        <v>49103</v>
      </c>
      <c r="I7152" t="s">
        <v>49104</v>
      </c>
      <c r="J7152" t="s">
        <v>49105</v>
      </c>
      <c r="K7152">
        <v>97</v>
      </c>
      <c r="L7152" t="s">
        <v>49106</v>
      </c>
      <c r="N7152" t="s">
        <v>31</v>
      </c>
      <c r="O7152" t="s">
        <v>9551</v>
      </c>
      <c r="Q7152" t="s">
        <v>33</v>
      </c>
      <c r="R7152" t="s">
        <v>34</v>
      </c>
      <c r="S7152" t="s">
        <v>49107</v>
      </c>
      <c r="W7152" t="s">
        <v>33565</v>
      </c>
      <c r="X7152" t="s">
        <v>38</v>
      </c>
    </row>
    <row r="7153" spans="1:24" x14ac:dyDescent="0.3">
      <c r="A7153">
        <v>977240</v>
      </c>
      <c r="B7153">
        <v>196785</v>
      </c>
      <c r="C7153" t="s">
        <v>26619</v>
      </c>
      <c r="D7153" t="s">
        <v>26620</v>
      </c>
      <c r="E7153" t="s">
        <v>195</v>
      </c>
      <c r="F7153" t="s">
        <v>572</v>
      </c>
      <c r="G7153" t="s">
        <v>43</v>
      </c>
      <c r="H7153" t="s">
        <v>49108</v>
      </c>
      <c r="I7153" t="s">
        <v>49109</v>
      </c>
      <c r="J7153" t="s">
        <v>49110</v>
      </c>
      <c r="K7153">
        <v>91</v>
      </c>
      <c r="L7153" t="s">
        <v>5108</v>
      </c>
      <c r="N7153" t="s">
        <v>31</v>
      </c>
      <c r="O7153" t="s">
        <v>1557</v>
      </c>
      <c r="Q7153" t="s">
        <v>33</v>
      </c>
      <c r="R7153" t="s">
        <v>34</v>
      </c>
      <c r="S7153" t="s">
        <v>26624</v>
      </c>
      <c r="W7153" t="s">
        <v>49111</v>
      </c>
      <c r="X7153" t="s">
        <v>38</v>
      </c>
    </row>
    <row r="7154" spans="1:24" x14ac:dyDescent="0.3">
      <c r="A7154">
        <v>977242</v>
      </c>
      <c r="B7154">
        <v>216275</v>
      </c>
      <c r="C7154" t="s">
        <v>49112</v>
      </c>
      <c r="D7154" t="s">
        <v>49113</v>
      </c>
      <c r="E7154" t="s">
        <v>185</v>
      </c>
      <c r="F7154" t="s">
        <v>668</v>
      </c>
      <c r="G7154" t="s">
        <v>27</v>
      </c>
      <c r="H7154" t="s">
        <v>49114</v>
      </c>
      <c r="I7154" t="s">
        <v>49115</v>
      </c>
      <c r="J7154" t="s">
        <v>49116</v>
      </c>
      <c r="K7154">
        <v>94</v>
      </c>
      <c r="L7154" t="s">
        <v>49117</v>
      </c>
      <c r="N7154" t="s">
        <v>31</v>
      </c>
      <c r="O7154" t="s">
        <v>1557</v>
      </c>
      <c r="Q7154" t="s">
        <v>33</v>
      </c>
      <c r="R7154" t="s">
        <v>34</v>
      </c>
      <c r="S7154" t="s">
        <v>49118</v>
      </c>
      <c r="T7154" t="s">
        <v>5048</v>
      </c>
      <c r="W7154" t="s">
        <v>49119</v>
      </c>
      <c r="X7154" t="s">
        <v>38</v>
      </c>
    </row>
    <row r="7155" spans="1:24" x14ac:dyDescent="0.3">
      <c r="A7155">
        <v>977243</v>
      </c>
      <c r="B7155" t="s">
        <v>49120</v>
      </c>
      <c r="C7155" t="s">
        <v>49121</v>
      </c>
      <c r="D7155" t="s">
        <v>49122</v>
      </c>
      <c r="F7155" t="s">
        <v>141</v>
      </c>
      <c r="G7155" t="s">
        <v>27</v>
      </c>
      <c r="H7155" t="s">
        <v>49123</v>
      </c>
      <c r="I7155" t="s">
        <v>49124</v>
      </c>
      <c r="J7155" t="s">
        <v>49125</v>
      </c>
      <c r="K7155">
        <v>102</v>
      </c>
      <c r="L7155" t="s">
        <v>35826</v>
      </c>
      <c r="N7155" t="s">
        <v>31</v>
      </c>
      <c r="O7155" t="s">
        <v>1557</v>
      </c>
      <c r="Q7155" t="s">
        <v>33</v>
      </c>
      <c r="R7155" t="s">
        <v>34</v>
      </c>
      <c r="S7155" t="s">
        <v>49126</v>
      </c>
      <c r="W7155" t="s">
        <v>49127</v>
      </c>
      <c r="X7155" t="s">
        <v>38</v>
      </c>
    </row>
    <row r="7156" spans="1:24" x14ac:dyDescent="0.3">
      <c r="A7156">
        <v>977244</v>
      </c>
      <c r="B7156" t="s">
        <v>49128</v>
      </c>
      <c r="C7156" t="s">
        <v>49129</v>
      </c>
      <c r="D7156" t="s">
        <v>49130</v>
      </c>
      <c r="F7156" t="s">
        <v>141</v>
      </c>
      <c r="G7156" t="s">
        <v>43</v>
      </c>
      <c r="H7156" t="s">
        <v>49131</v>
      </c>
      <c r="J7156" t="s">
        <v>49132</v>
      </c>
      <c r="N7156" t="s">
        <v>31</v>
      </c>
      <c r="R7156" t="s">
        <v>78</v>
      </c>
      <c r="S7156" t="s">
        <v>49133</v>
      </c>
      <c r="W7156" t="s">
        <v>49134</v>
      </c>
      <c r="X7156" t="s">
        <v>38</v>
      </c>
    </row>
    <row r="7157" spans="1:24" x14ac:dyDescent="0.3">
      <c r="A7157">
        <v>977245</v>
      </c>
      <c r="B7157">
        <v>84326</v>
      </c>
      <c r="C7157" t="s">
        <v>49135</v>
      </c>
      <c r="D7157" t="s">
        <v>49136</v>
      </c>
      <c r="F7157" t="s">
        <v>1833</v>
      </c>
      <c r="G7157" t="s">
        <v>27</v>
      </c>
      <c r="H7157" t="s">
        <v>49137</v>
      </c>
      <c r="I7157" t="s">
        <v>49138</v>
      </c>
      <c r="J7157" t="s">
        <v>49139</v>
      </c>
      <c r="K7157">
        <v>85</v>
      </c>
      <c r="L7157" t="s">
        <v>108</v>
      </c>
      <c r="N7157" t="s">
        <v>31</v>
      </c>
      <c r="O7157" t="s">
        <v>117</v>
      </c>
      <c r="Q7157" t="s">
        <v>33</v>
      </c>
      <c r="R7157" t="s">
        <v>34</v>
      </c>
      <c r="S7157" t="s">
        <v>49140</v>
      </c>
      <c r="T7157" t="s">
        <v>2434</v>
      </c>
      <c r="W7157" t="s">
        <v>49141</v>
      </c>
      <c r="X7157" t="s">
        <v>38</v>
      </c>
    </row>
    <row r="7158" spans="1:24" x14ac:dyDescent="0.3">
      <c r="A7158">
        <v>977246</v>
      </c>
      <c r="B7158" t="s">
        <v>49142</v>
      </c>
      <c r="C7158" t="s">
        <v>49143</v>
      </c>
      <c r="D7158" t="s">
        <v>49144</v>
      </c>
      <c r="F7158" t="s">
        <v>650</v>
      </c>
      <c r="G7158" t="s">
        <v>27</v>
      </c>
      <c r="H7158" t="s">
        <v>49145</v>
      </c>
      <c r="I7158" t="s">
        <v>49146</v>
      </c>
      <c r="J7158" t="s">
        <v>49147</v>
      </c>
      <c r="K7158">
        <v>84</v>
      </c>
      <c r="L7158" t="s">
        <v>24406</v>
      </c>
      <c r="N7158" t="s">
        <v>31</v>
      </c>
      <c r="O7158" t="s">
        <v>32</v>
      </c>
      <c r="Q7158" t="s">
        <v>33</v>
      </c>
      <c r="R7158" t="s">
        <v>34</v>
      </c>
      <c r="S7158" t="s">
        <v>49148</v>
      </c>
      <c r="T7158" t="s">
        <v>390</v>
      </c>
      <c r="W7158" t="s">
        <v>49149</v>
      </c>
      <c r="X7158" t="s">
        <v>38</v>
      </c>
    </row>
    <row r="7159" spans="1:24" x14ac:dyDescent="0.3">
      <c r="A7159">
        <v>977247</v>
      </c>
      <c r="B7159" t="s">
        <v>49150</v>
      </c>
      <c r="C7159" t="s">
        <v>49151</v>
      </c>
      <c r="D7159" t="s">
        <v>49152</v>
      </c>
      <c r="F7159" t="s">
        <v>611</v>
      </c>
      <c r="G7159" t="s">
        <v>43</v>
      </c>
      <c r="H7159" t="s">
        <v>49153</v>
      </c>
      <c r="I7159" t="s">
        <v>49154</v>
      </c>
      <c r="J7159" t="s">
        <v>49155</v>
      </c>
      <c r="K7159">
        <v>85</v>
      </c>
      <c r="L7159" t="s">
        <v>35826</v>
      </c>
      <c r="N7159" t="s">
        <v>31</v>
      </c>
      <c r="O7159" t="s">
        <v>1557</v>
      </c>
      <c r="Q7159" t="s">
        <v>33</v>
      </c>
      <c r="R7159" t="s">
        <v>34</v>
      </c>
      <c r="S7159" t="s">
        <v>49156</v>
      </c>
      <c r="T7159" t="s">
        <v>390</v>
      </c>
      <c r="W7159" t="s">
        <v>21333</v>
      </c>
      <c r="X7159" t="s">
        <v>38</v>
      </c>
    </row>
    <row r="7160" spans="1:24" x14ac:dyDescent="0.3">
      <c r="A7160">
        <v>977249</v>
      </c>
      <c r="B7160" t="s">
        <v>49157</v>
      </c>
      <c r="C7160" t="s">
        <v>49158</v>
      </c>
      <c r="D7160" t="s">
        <v>49159</v>
      </c>
      <c r="E7160" t="s">
        <v>101</v>
      </c>
      <c r="F7160" t="s">
        <v>320</v>
      </c>
      <c r="G7160" t="s">
        <v>27</v>
      </c>
      <c r="H7160" t="s">
        <v>49160</v>
      </c>
      <c r="I7160" t="s">
        <v>49161</v>
      </c>
      <c r="J7160" t="s">
        <v>49162</v>
      </c>
      <c r="K7160">
        <v>76</v>
      </c>
      <c r="L7160" t="s">
        <v>49163</v>
      </c>
      <c r="N7160" t="s">
        <v>31</v>
      </c>
      <c r="O7160" t="s">
        <v>32</v>
      </c>
      <c r="Q7160" t="s">
        <v>33</v>
      </c>
      <c r="R7160" t="s">
        <v>34</v>
      </c>
      <c r="S7160" t="s">
        <v>49164</v>
      </c>
      <c r="T7160" t="s">
        <v>692</v>
      </c>
      <c r="W7160" t="s">
        <v>49165</v>
      </c>
      <c r="X7160" t="s">
        <v>38</v>
      </c>
    </row>
    <row r="7161" spans="1:24" x14ac:dyDescent="0.3">
      <c r="A7161">
        <v>977250</v>
      </c>
      <c r="B7161">
        <v>332638</v>
      </c>
      <c r="C7161" t="s">
        <v>49166</v>
      </c>
      <c r="D7161" t="s">
        <v>49167</v>
      </c>
      <c r="F7161" t="s">
        <v>258</v>
      </c>
      <c r="G7161" t="s">
        <v>27</v>
      </c>
      <c r="H7161" t="s">
        <v>49168</v>
      </c>
      <c r="J7161" t="s">
        <v>49169</v>
      </c>
      <c r="N7161" t="s">
        <v>31</v>
      </c>
      <c r="R7161" t="s">
        <v>78</v>
      </c>
      <c r="S7161" t="s">
        <v>49170</v>
      </c>
      <c r="T7161" t="s">
        <v>49171</v>
      </c>
      <c r="W7161" t="s">
        <v>49172</v>
      </c>
    </row>
    <row r="7162" spans="1:24" x14ac:dyDescent="0.3">
      <c r="A7162">
        <v>977251</v>
      </c>
      <c r="B7162" t="s">
        <v>49173</v>
      </c>
      <c r="C7162" t="s">
        <v>49174</v>
      </c>
      <c r="D7162" t="s">
        <v>49175</v>
      </c>
      <c r="F7162" t="s">
        <v>63</v>
      </c>
      <c r="G7162" t="s">
        <v>27</v>
      </c>
      <c r="H7162" t="s">
        <v>49176</v>
      </c>
      <c r="I7162" t="s">
        <v>49177</v>
      </c>
      <c r="J7162" t="s">
        <v>49178</v>
      </c>
      <c r="K7162">
        <v>65</v>
      </c>
      <c r="L7162" t="s">
        <v>5935</v>
      </c>
      <c r="N7162" t="s">
        <v>31</v>
      </c>
      <c r="O7162" t="s">
        <v>1557</v>
      </c>
      <c r="Q7162" t="s">
        <v>33</v>
      </c>
      <c r="R7162" t="s">
        <v>34</v>
      </c>
      <c r="S7162" t="s">
        <v>49179</v>
      </c>
      <c r="W7162" t="s">
        <v>49180</v>
      </c>
      <c r="X7162" t="s">
        <v>38</v>
      </c>
    </row>
    <row r="7163" spans="1:24" x14ac:dyDescent="0.3">
      <c r="A7163">
        <v>977252</v>
      </c>
      <c r="B7163" t="s">
        <v>49181</v>
      </c>
      <c r="C7163" t="s">
        <v>49182</v>
      </c>
      <c r="D7163" t="s">
        <v>49183</v>
      </c>
      <c r="F7163" t="s">
        <v>320</v>
      </c>
      <c r="G7163" t="s">
        <v>43</v>
      </c>
      <c r="H7163" t="s">
        <v>49184</v>
      </c>
      <c r="I7163" t="s">
        <v>49184</v>
      </c>
      <c r="J7163" t="s">
        <v>49185</v>
      </c>
      <c r="K7163">
        <v>0</v>
      </c>
      <c r="L7163" t="s">
        <v>49186</v>
      </c>
      <c r="N7163" t="s">
        <v>31</v>
      </c>
      <c r="O7163" t="s">
        <v>32</v>
      </c>
      <c r="Q7163" t="s">
        <v>33</v>
      </c>
      <c r="R7163" t="s">
        <v>34</v>
      </c>
      <c r="S7163" t="s">
        <v>49187</v>
      </c>
      <c r="T7163" t="s">
        <v>896</v>
      </c>
      <c r="W7163" t="s">
        <v>49188</v>
      </c>
    </row>
    <row r="7164" spans="1:24" x14ac:dyDescent="0.3">
      <c r="A7164">
        <v>977253</v>
      </c>
      <c r="B7164" t="s">
        <v>49189</v>
      </c>
      <c r="C7164" t="s">
        <v>49190</v>
      </c>
      <c r="D7164" t="s">
        <v>49191</v>
      </c>
      <c r="E7164" t="s">
        <v>195</v>
      </c>
      <c r="F7164" t="s">
        <v>7215</v>
      </c>
      <c r="G7164" t="s">
        <v>27</v>
      </c>
      <c r="H7164" t="s">
        <v>49192</v>
      </c>
      <c r="I7164" t="s">
        <v>49193</v>
      </c>
      <c r="J7164" t="s">
        <v>49194</v>
      </c>
      <c r="K7164">
        <v>25</v>
      </c>
      <c r="L7164" t="s">
        <v>49195</v>
      </c>
      <c r="N7164" t="s">
        <v>31</v>
      </c>
      <c r="O7164" t="s">
        <v>399</v>
      </c>
      <c r="Q7164" t="s">
        <v>33</v>
      </c>
      <c r="R7164" t="s">
        <v>34</v>
      </c>
      <c r="S7164" t="s">
        <v>49196</v>
      </c>
      <c r="W7164" t="s">
        <v>49197</v>
      </c>
      <c r="X7164" t="s">
        <v>60</v>
      </c>
    </row>
    <row r="7165" spans="1:24" x14ac:dyDescent="0.3">
      <c r="A7165">
        <v>977254</v>
      </c>
      <c r="B7165">
        <v>46889</v>
      </c>
      <c r="C7165" t="s">
        <v>49198</v>
      </c>
      <c r="D7165" t="s">
        <v>49199</v>
      </c>
      <c r="E7165" t="s">
        <v>195</v>
      </c>
      <c r="F7165" t="s">
        <v>1610</v>
      </c>
      <c r="G7165" t="s">
        <v>27</v>
      </c>
      <c r="H7165" t="s">
        <v>49200</v>
      </c>
      <c r="I7165" t="s">
        <v>49201</v>
      </c>
      <c r="J7165" t="s">
        <v>49202</v>
      </c>
      <c r="K7165">
        <v>44</v>
      </c>
      <c r="L7165" t="s">
        <v>49203</v>
      </c>
      <c r="N7165" t="s">
        <v>31</v>
      </c>
      <c r="O7165" t="s">
        <v>32</v>
      </c>
      <c r="Q7165" t="s">
        <v>33</v>
      </c>
      <c r="R7165" t="s">
        <v>34</v>
      </c>
      <c r="S7165" t="s">
        <v>49204</v>
      </c>
      <c r="W7165" t="s">
        <v>8840</v>
      </c>
      <c r="X7165" t="s">
        <v>38</v>
      </c>
    </row>
    <row r="7166" spans="1:24" x14ac:dyDescent="0.3">
      <c r="A7166">
        <v>977256</v>
      </c>
      <c r="B7166" t="s">
        <v>49205</v>
      </c>
      <c r="C7166" t="s">
        <v>49206</v>
      </c>
      <c r="D7166" t="s">
        <v>49207</v>
      </c>
      <c r="F7166" t="s">
        <v>292</v>
      </c>
      <c r="G7166" t="s">
        <v>43</v>
      </c>
      <c r="H7166" t="s">
        <v>49208</v>
      </c>
      <c r="I7166" t="s">
        <v>49209</v>
      </c>
      <c r="J7166" t="s">
        <v>49210</v>
      </c>
      <c r="K7166">
        <v>24</v>
      </c>
      <c r="L7166" t="s">
        <v>637</v>
      </c>
      <c r="N7166" t="s">
        <v>31</v>
      </c>
      <c r="O7166" t="s">
        <v>399</v>
      </c>
      <c r="Q7166" t="s">
        <v>33</v>
      </c>
      <c r="R7166" t="s">
        <v>34</v>
      </c>
      <c r="S7166" t="s">
        <v>49211</v>
      </c>
      <c r="W7166" t="s">
        <v>16870</v>
      </c>
      <c r="X7166" t="s">
        <v>38</v>
      </c>
    </row>
    <row r="7167" spans="1:24" x14ac:dyDescent="0.3">
      <c r="A7167">
        <v>977257</v>
      </c>
      <c r="B7167">
        <v>259886</v>
      </c>
      <c r="C7167" t="s">
        <v>49212</v>
      </c>
      <c r="D7167" t="s">
        <v>49213</v>
      </c>
      <c r="E7167" t="s">
        <v>140</v>
      </c>
      <c r="F7167" t="s">
        <v>258</v>
      </c>
      <c r="G7167" t="s">
        <v>27</v>
      </c>
      <c r="H7167" t="s">
        <v>49214</v>
      </c>
      <c r="I7167" t="s">
        <v>49215</v>
      </c>
      <c r="J7167" t="s">
        <v>49216</v>
      </c>
      <c r="K7167">
        <v>8</v>
      </c>
      <c r="N7167" t="s">
        <v>31</v>
      </c>
      <c r="O7167" t="s">
        <v>117</v>
      </c>
      <c r="Q7167" t="s">
        <v>33</v>
      </c>
      <c r="R7167" t="s">
        <v>34</v>
      </c>
      <c r="S7167" t="s">
        <v>49217</v>
      </c>
      <c r="T7167" t="s">
        <v>14091</v>
      </c>
      <c r="W7167" t="s">
        <v>49218</v>
      </c>
      <c r="X7167" t="s">
        <v>38</v>
      </c>
    </row>
    <row r="7168" spans="1:24" x14ac:dyDescent="0.3">
      <c r="A7168">
        <v>977258</v>
      </c>
      <c r="B7168" t="s">
        <v>49219</v>
      </c>
      <c r="C7168" t="s">
        <v>49220</v>
      </c>
      <c r="D7168" t="s">
        <v>49221</v>
      </c>
      <c r="E7168" t="s">
        <v>140</v>
      </c>
      <c r="F7168" t="s">
        <v>219</v>
      </c>
      <c r="G7168" t="s">
        <v>43</v>
      </c>
      <c r="H7168" t="s">
        <v>49222</v>
      </c>
      <c r="I7168" t="s">
        <v>49223</v>
      </c>
      <c r="J7168" t="s">
        <v>49224</v>
      </c>
      <c r="K7168">
        <v>25</v>
      </c>
      <c r="N7168" t="s">
        <v>31</v>
      </c>
      <c r="O7168" t="s">
        <v>117</v>
      </c>
      <c r="Q7168" t="s">
        <v>33</v>
      </c>
      <c r="R7168" t="s">
        <v>34</v>
      </c>
      <c r="S7168" t="s">
        <v>49225</v>
      </c>
      <c r="W7168" t="s">
        <v>49226</v>
      </c>
      <c r="X7168" t="s">
        <v>38</v>
      </c>
    </row>
    <row r="7169" spans="1:24" x14ac:dyDescent="0.3">
      <c r="A7169">
        <v>977259</v>
      </c>
      <c r="B7169">
        <v>329374</v>
      </c>
      <c r="C7169" t="s">
        <v>3657</v>
      </c>
      <c r="D7169" t="s">
        <v>3658</v>
      </c>
      <c r="F7169" t="s">
        <v>685</v>
      </c>
      <c r="G7169" t="s">
        <v>43</v>
      </c>
      <c r="H7169" t="s">
        <v>49227</v>
      </c>
      <c r="I7169" t="s">
        <v>49228</v>
      </c>
      <c r="J7169" t="s">
        <v>49229</v>
      </c>
      <c r="K7169">
        <v>20</v>
      </c>
      <c r="L7169" t="s">
        <v>6687</v>
      </c>
      <c r="N7169" t="s">
        <v>31</v>
      </c>
      <c r="O7169" t="s">
        <v>399</v>
      </c>
      <c r="Q7169" t="s">
        <v>33</v>
      </c>
      <c r="R7169" t="s">
        <v>34</v>
      </c>
      <c r="S7169" t="s">
        <v>3664</v>
      </c>
      <c r="T7169" t="s">
        <v>692</v>
      </c>
      <c r="W7169" t="s">
        <v>49230</v>
      </c>
      <c r="X7169" t="s">
        <v>38</v>
      </c>
    </row>
    <row r="7170" spans="1:24" x14ac:dyDescent="0.3">
      <c r="A7170">
        <v>977261</v>
      </c>
      <c r="B7170" t="s">
        <v>49231</v>
      </c>
      <c r="C7170" t="s">
        <v>49232</v>
      </c>
      <c r="D7170" t="s">
        <v>49233</v>
      </c>
      <c r="F7170" t="s">
        <v>42</v>
      </c>
      <c r="G7170" t="s">
        <v>27</v>
      </c>
      <c r="H7170" t="s">
        <v>49234</v>
      </c>
      <c r="I7170" t="s">
        <v>49235</v>
      </c>
      <c r="J7170" t="s">
        <v>49236</v>
      </c>
      <c r="K7170">
        <v>145</v>
      </c>
      <c r="L7170" t="s">
        <v>49237</v>
      </c>
      <c r="N7170" t="s">
        <v>31</v>
      </c>
      <c r="O7170" t="s">
        <v>32</v>
      </c>
      <c r="Q7170" t="s">
        <v>33</v>
      </c>
      <c r="R7170" t="s">
        <v>34</v>
      </c>
      <c r="S7170" t="s">
        <v>49238</v>
      </c>
      <c r="W7170" t="s">
        <v>49237</v>
      </c>
      <c r="X7170" t="s">
        <v>38</v>
      </c>
    </row>
    <row r="7171" spans="1:24" x14ac:dyDescent="0.3">
      <c r="A7171">
        <v>977262</v>
      </c>
      <c r="B7171">
        <v>274339</v>
      </c>
      <c r="C7171" t="s">
        <v>49239</v>
      </c>
      <c r="D7171" t="s">
        <v>49240</v>
      </c>
      <c r="F7171" t="s">
        <v>1324</v>
      </c>
      <c r="G7171" t="s">
        <v>27</v>
      </c>
      <c r="H7171" t="s">
        <v>49241</v>
      </c>
      <c r="I7171" t="s">
        <v>49242</v>
      </c>
      <c r="J7171" t="s">
        <v>49243</v>
      </c>
      <c r="K7171">
        <v>18</v>
      </c>
      <c r="L7171" t="s">
        <v>49244</v>
      </c>
      <c r="N7171" t="s">
        <v>31</v>
      </c>
      <c r="O7171" t="s">
        <v>399</v>
      </c>
      <c r="Q7171" t="s">
        <v>33</v>
      </c>
      <c r="R7171" t="s">
        <v>34</v>
      </c>
      <c r="S7171" t="e">
        <f>- Neuquén - Barrio Gregorio Alvarez</f>
        <v>#NAME?</v>
      </c>
      <c r="T7171" t="s">
        <v>3120</v>
      </c>
      <c r="W7171" t="s">
        <v>49245</v>
      </c>
      <c r="X7171" t="s">
        <v>38</v>
      </c>
    </row>
    <row r="7172" spans="1:24" x14ac:dyDescent="0.3">
      <c r="A7172">
        <v>977263</v>
      </c>
      <c r="B7172">
        <v>245874</v>
      </c>
      <c r="C7172" t="s">
        <v>49246</v>
      </c>
      <c r="D7172" t="s">
        <v>49247</v>
      </c>
      <c r="F7172" t="s">
        <v>738</v>
      </c>
      <c r="G7172" t="s">
        <v>27</v>
      </c>
      <c r="H7172" t="s">
        <v>49248</v>
      </c>
      <c r="I7172" t="s">
        <v>49249</v>
      </c>
      <c r="J7172" t="s">
        <v>49250</v>
      </c>
      <c r="K7172">
        <v>135</v>
      </c>
      <c r="L7172" t="s">
        <v>2321</v>
      </c>
      <c r="N7172" t="s">
        <v>31</v>
      </c>
      <c r="O7172" t="s">
        <v>117</v>
      </c>
      <c r="Q7172" t="s">
        <v>33</v>
      </c>
      <c r="R7172" t="s">
        <v>34</v>
      </c>
      <c r="S7172" t="s">
        <v>49251</v>
      </c>
      <c r="T7172" t="s">
        <v>36</v>
      </c>
      <c r="W7172" t="s">
        <v>11198</v>
      </c>
      <c r="X7172" t="s">
        <v>38</v>
      </c>
    </row>
    <row r="7173" spans="1:24" x14ac:dyDescent="0.3">
      <c r="A7173">
        <v>977264</v>
      </c>
      <c r="B7173">
        <v>282281</v>
      </c>
      <c r="C7173" t="s">
        <v>49252</v>
      </c>
      <c r="D7173" t="s">
        <v>49253</v>
      </c>
      <c r="F7173" t="s">
        <v>668</v>
      </c>
      <c r="G7173" t="s">
        <v>27</v>
      </c>
      <c r="H7173" t="s">
        <v>49254</v>
      </c>
      <c r="J7173" t="s">
        <v>49255</v>
      </c>
      <c r="N7173" t="s">
        <v>31</v>
      </c>
      <c r="R7173" t="s">
        <v>78</v>
      </c>
      <c r="S7173" t="s">
        <v>49256</v>
      </c>
      <c r="T7173" t="s">
        <v>390</v>
      </c>
      <c r="W7173" t="s">
        <v>49257</v>
      </c>
      <c r="X7173" t="s">
        <v>38</v>
      </c>
    </row>
    <row r="7174" spans="1:24" x14ac:dyDescent="0.3">
      <c r="A7174">
        <v>977265</v>
      </c>
      <c r="B7174" t="s">
        <v>49258</v>
      </c>
      <c r="C7174" t="s">
        <v>49259</v>
      </c>
      <c r="D7174" t="s">
        <v>49260</v>
      </c>
      <c r="E7174" t="s">
        <v>3789</v>
      </c>
      <c r="F7174" t="s">
        <v>818</v>
      </c>
      <c r="G7174" t="s">
        <v>27</v>
      </c>
      <c r="H7174" t="s">
        <v>49261</v>
      </c>
      <c r="J7174" t="s">
        <v>49262</v>
      </c>
      <c r="N7174" t="s">
        <v>31</v>
      </c>
      <c r="R7174" t="s">
        <v>78</v>
      </c>
      <c r="S7174" t="s">
        <v>49263</v>
      </c>
      <c r="W7174" t="s">
        <v>19586</v>
      </c>
      <c r="X7174" t="s">
        <v>38</v>
      </c>
    </row>
    <row r="7175" spans="1:24" x14ac:dyDescent="0.3">
      <c r="A7175">
        <v>977268</v>
      </c>
      <c r="B7175">
        <v>223267</v>
      </c>
      <c r="C7175" t="s">
        <v>44008</v>
      </c>
      <c r="D7175" t="s">
        <v>44009</v>
      </c>
      <c r="F7175" t="s">
        <v>320</v>
      </c>
      <c r="G7175" t="s">
        <v>43</v>
      </c>
      <c r="H7175" t="s">
        <v>49264</v>
      </c>
      <c r="I7175" t="s">
        <v>49265</v>
      </c>
      <c r="J7175" t="s">
        <v>49266</v>
      </c>
      <c r="K7175">
        <v>124</v>
      </c>
      <c r="L7175" t="s">
        <v>49267</v>
      </c>
      <c r="N7175" t="s">
        <v>31</v>
      </c>
      <c r="O7175" t="s">
        <v>32</v>
      </c>
      <c r="Q7175" t="s">
        <v>119</v>
      </c>
      <c r="R7175" t="s">
        <v>120</v>
      </c>
      <c r="S7175" t="s">
        <v>44012</v>
      </c>
      <c r="W7175" t="s">
        <v>49267</v>
      </c>
      <c r="X7175" t="s">
        <v>38</v>
      </c>
    </row>
    <row r="7176" spans="1:24" x14ac:dyDescent="0.3">
      <c r="A7176">
        <v>977269</v>
      </c>
      <c r="B7176" t="s">
        <v>49268</v>
      </c>
      <c r="C7176" t="s">
        <v>49269</v>
      </c>
      <c r="D7176" t="s">
        <v>49270</v>
      </c>
      <c r="E7176" t="s">
        <v>101</v>
      </c>
      <c r="F7176" t="s">
        <v>1324</v>
      </c>
      <c r="G7176" t="s">
        <v>43</v>
      </c>
      <c r="H7176" t="s">
        <v>49271</v>
      </c>
      <c r="I7176" t="s">
        <v>49272</v>
      </c>
      <c r="J7176" t="s">
        <v>49273</v>
      </c>
      <c r="K7176">
        <v>39</v>
      </c>
      <c r="L7176" t="s">
        <v>49274</v>
      </c>
      <c r="N7176" t="s">
        <v>31</v>
      </c>
      <c r="O7176" t="s">
        <v>3295</v>
      </c>
      <c r="Q7176" t="s">
        <v>33</v>
      </c>
      <c r="R7176" t="s">
        <v>34</v>
      </c>
      <c r="S7176" t="s">
        <v>49275</v>
      </c>
      <c r="T7176" t="s">
        <v>5309</v>
      </c>
      <c r="W7176" t="s">
        <v>49276</v>
      </c>
      <c r="X7176" t="s">
        <v>60</v>
      </c>
    </row>
    <row r="7177" spans="1:24" x14ac:dyDescent="0.3">
      <c r="A7177">
        <v>977270</v>
      </c>
      <c r="B7177" t="s">
        <v>49277</v>
      </c>
      <c r="C7177" t="s">
        <v>49278</v>
      </c>
      <c r="D7177" t="s">
        <v>49279</v>
      </c>
      <c r="E7177" t="s">
        <v>195</v>
      </c>
      <c r="F7177" t="s">
        <v>584</v>
      </c>
      <c r="G7177" t="s">
        <v>27</v>
      </c>
      <c r="H7177" t="s">
        <v>49280</v>
      </c>
      <c r="J7177" t="s">
        <v>49281</v>
      </c>
      <c r="N7177" t="s">
        <v>31</v>
      </c>
      <c r="R7177" t="s">
        <v>78</v>
      </c>
      <c r="S7177" t="s">
        <v>49282</v>
      </c>
      <c r="T7177" t="s">
        <v>36</v>
      </c>
      <c r="W7177" t="s">
        <v>49283</v>
      </c>
      <c r="X7177" t="s">
        <v>38</v>
      </c>
    </row>
    <row r="7178" spans="1:24" x14ac:dyDescent="0.3">
      <c r="A7178">
        <v>977271</v>
      </c>
      <c r="B7178">
        <v>23359</v>
      </c>
      <c r="C7178" t="s">
        <v>49284</v>
      </c>
      <c r="D7178" t="s">
        <v>49285</v>
      </c>
      <c r="F7178" t="s">
        <v>979</v>
      </c>
      <c r="G7178" t="s">
        <v>27</v>
      </c>
      <c r="H7178" t="s">
        <v>49286</v>
      </c>
      <c r="I7178" t="s">
        <v>49287</v>
      </c>
      <c r="J7178" t="s">
        <v>49288</v>
      </c>
      <c r="K7178">
        <v>32</v>
      </c>
      <c r="N7178" t="s">
        <v>31</v>
      </c>
      <c r="O7178" t="s">
        <v>3295</v>
      </c>
      <c r="Q7178" t="s">
        <v>33</v>
      </c>
      <c r="R7178" t="s">
        <v>34</v>
      </c>
      <c r="S7178" t="s">
        <v>49289</v>
      </c>
      <c r="T7178" t="s">
        <v>1345</v>
      </c>
      <c r="W7178" t="s">
        <v>49290</v>
      </c>
      <c r="X7178" t="s">
        <v>60</v>
      </c>
    </row>
    <row r="7179" spans="1:24" x14ac:dyDescent="0.3">
      <c r="A7179">
        <v>977273</v>
      </c>
      <c r="B7179" t="s">
        <v>49291</v>
      </c>
      <c r="C7179" t="s">
        <v>49292</v>
      </c>
      <c r="D7179" t="s">
        <v>49293</v>
      </c>
      <c r="E7179" t="s">
        <v>185</v>
      </c>
      <c r="F7179" t="s">
        <v>818</v>
      </c>
      <c r="G7179" t="s">
        <v>27</v>
      </c>
      <c r="H7179" t="s">
        <v>49294</v>
      </c>
      <c r="I7179" t="s">
        <v>49295</v>
      </c>
      <c r="J7179" t="s">
        <v>49296</v>
      </c>
      <c r="K7179">
        <v>99</v>
      </c>
      <c r="L7179" t="s">
        <v>252</v>
      </c>
      <c r="N7179" t="s">
        <v>31</v>
      </c>
      <c r="O7179" t="s">
        <v>399</v>
      </c>
      <c r="Q7179" t="s">
        <v>33</v>
      </c>
      <c r="R7179" t="s">
        <v>34</v>
      </c>
      <c r="S7179" t="s">
        <v>49297</v>
      </c>
      <c r="W7179" t="s">
        <v>49298</v>
      </c>
      <c r="X7179" t="s">
        <v>38</v>
      </c>
    </row>
    <row r="7180" spans="1:24" x14ac:dyDescent="0.3">
      <c r="A7180">
        <v>977275</v>
      </c>
      <c r="B7180">
        <v>325949</v>
      </c>
      <c r="C7180" t="s">
        <v>31483</v>
      </c>
      <c r="D7180" t="s">
        <v>31484</v>
      </c>
      <c r="E7180" t="s">
        <v>195</v>
      </c>
      <c r="F7180" t="s">
        <v>6221</v>
      </c>
      <c r="G7180" t="s">
        <v>43</v>
      </c>
      <c r="H7180" t="s">
        <v>49299</v>
      </c>
      <c r="I7180" t="s">
        <v>49300</v>
      </c>
      <c r="J7180" t="s">
        <v>49301</v>
      </c>
      <c r="K7180">
        <v>43</v>
      </c>
      <c r="N7180" t="s">
        <v>31</v>
      </c>
      <c r="O7180" t="s">
        <v>1248</v>
      </c>
      <c r="Q7180" t="s">
        <v>119</v>
      </c>
      <c r="R7180" t="s">
        <v>120</v>
      </c>
      <c r="S7180" t="s">
        <v>31488</v>
      </c>
      <c r="T7180" t="s">
        <v>15256</v>
      </c>
      <c r="W7180" t="s">
        <v>108</v>
      </c>
      <c r="X7180" t="s">
        <v>60</v>
      </c>
    </row>
    <row r="7181" spans="1:24" x14ac:dyDescent="0.3">
      <c r="A7181">
        <v>977277</v>
      </c>
      <c r="B7181" t="s">
        <v>49302</v>
      </c>
      <c r="C7181" t="s">
        <v>49303</v>
      </c>
      <c r="D7181" t="s">
        <v>49304</v>
      </c>
      <c r="E7181" t="s">
        <v>185</v>
      </c>
      <c r="F7181" t="s">
        <v>1156</v>
      </c>
      <c r="G7181" t="s">
        <v>43</v>
      </c>
      <c r="H7181" t="s">
        <v>49305</v>
      </c>
      <c r="I7181" t="s">
        <v>49306</v>
      </c>
      <c r="J7181" t="s">
        <v>49307</v>
      </c>
      <c r="K7181">
        <v>76</v>
      </c>
      <c r="N7181" t="s">
        <v>31</v>
      </c>
      <c r="O7181" t="s">
        <v>117</v>
      </c>
      <c r="Q7181" t="s">
        <v>33</v>
      </c>
      <c r="R7181" t="s">
        <v>34</v>
      </c>
      <c r="S7181" t="s">
        <v>49308</v>
      </c>
      <c r="T7181" t="s">
        <v>265</v>
      </c>
      <c r="W7181" t="s">
        <v>2814</v>
      </c>
      <c r="X7181" t="s">
        <v>38</v>
      </c>
    </row>
    <row r="7182" spans="1:24" x14ac:dyDescent="0.3">
      <c r="A7182">
        <v>977279</v>
      </c>
      <c r="B7182" t="s">
        <v>49309</v>
      </c>
      <c r="C7182" t="s">
        <v>49310</v>
      </c>
      <c r="D7182" t="s">
        <v>49311</v>
      </c>
      <c r="E7182" t="s">
        <v>1284</v>
      </c>
      <c r="F7182" t="s">
        <v>847</v>
      </c>
      <c r="G7182" t="s">
        <v>43</v>
      </c>
      <c r="H7182" t="s">
        <v>49312</v>
      </c>
      <c r="I7182" t="s">
        <v>49313</v>
      </c>
      <c r="J7182" t="s">
        <v>49314</v>
      </c>
      <c r="K7182">
        <v>62</v>
      </c>
      <c r="N7182" t="s">
        <v>31</v>
      </c>
      <c r="O7182" t="s">
        <v>3295</v>
      </c>
      <c r="Q7182" t="s">
        <v>33</v>
      </c>
      <c r="R7182" t="s">
        <v>34</v>
      </c>
      <c r="S7182" t="s">
        <v>49315</v>
      </c>
      <c r="W7182" t="s">
        <v>49316</v>
      </c>
      <c r="X7182" t="s">
        <v>38</v>
      </c>
    </row>
    <row r="7183" spans="1:24" x14ac:dyDescent="0.3">
      <c r="A7183">
        <v>977280</v>
      </c>
      <c r="B7183">
        <v>40102093</v>
      </c>
      <c r="C7183" t="s">
        <v>49317</v>
      </c>
      <c r="D7183" t="s">
        <v>49318</v>
      </c>
      <c r="F7183" t="s">
        <v>507</v>
      </c>
      <c r="G7183" t="s">
        <v>43</v>
      </c>
      <c r="H7183" t="s">
        <v>49319</v>
      </c>
      <c r="I7183" t="s">
        <v>49320</v>
      </c>
      <c r="J7183" t="s">
        <v>49321</v>
      </c>
      <c r="K7183">
        <v>69</v>
      </c>
      <c r="N7183" t="s">
        <v>31</v>
      </c>
      <c r="O7183" t="s">
        <v>3295</v>
      </c>
      <c r="Q7183" t="s">
        <v>33</v>
      </c>
      <c r="R7183" t="s">
        <v>34</v>
      </c>
      <c r="S7183" t="s">
        <v>87</v>
      </c>
      <c r="W7183" t="s">
        <v>49322</v>
      </c>
      <c r="X7183" t="s">
        <v>38</v>
      </c>
    </row>
    <row r="7184" spans="1:24" x14ac:dyDescent="0.3">
      <c r="A7184">
        <v>977281</v>
      </c>
      <c r="B7184">
        <v>321969</v>
      </c>
      <c r="C7184" t="s">
        <v>49323</v>
      </c>
      <c r="D7184" t="s">
        <v>49324</v>
      </c>
      <c r="F7184" t="s">
        <v>970</v>
      </c>
      <c r="G7184" t="s">
        <v>27</v>
      </c>
      <c r="H7184" t="s">
        <v>49325</v>
      </c>
      <c r="I7184" t="s">
        <v>49326</v>
      </c>
      <c r="J7184" t="s">
        <v>49327</v>
      </c>
      <c r="K7184">
        <v>77</v>
      </c>
      <c r="N7184" t="s">
        <v>31</v>
      </c>
      <c r="O7184" t="s">
        <v>3295</v>
      </c>
      <c r="Q7184" t="s">
        <v>33</v>
      </c>
      <c r="R7184" t="s">
        <v>34</v>
      </c>
      <c r="S7184" t="s">
        <v>49328</v>
      </c>
      <c r="T7184" t="s">
        <v>223</v>
      </c>
      <c r="W7184" t="s">
        <v>2314</v>
      </c>
      <c r="X7184" t="s">
        <v>38</v>
      </c>
    </row>
    <row r="7185" spans="1:24" x14ac:dyDescent="0.3">
      <c r="A7185">
        <v>977283</v>
      </c>
      <c r="B7185">
        <v>189904</v>
      </c>
      <c r="C7185" t="s">
        <v>49329</v>
      </c>
      <c r="D7185" t="s">
        <v>49330</v>
      </c>
      <c r="E7185" t="s">
        <v>22153</v>
      </c>
      <c r="F7185" t="s">
        <v>738</v>
      </c>
      <c r="G7185" t="s">
        <v>43</v>
      </c>
      <c r="H7185" t="s">
        <v>49331</v>
      </c>
      <c r="I7185" t="s">
        <v>49331</v>
      </c>
      <c r="J7185" t="s">
        <v>49332</v>
      </c>
      <c r="K7185">
        <v>0</v>
      </c>
      <c r="N7185" t="s">
        <v>31</v>
      </c>
      <c r="O7185" t="s">
        <v>332</v>
      </c>
      <c r="Q7185" t="s">
        <v>1586</v>
      </c>
      <c r="R7185" t="s">
        <v>1587</v>
      </c>
      <c r="S7185" t="s">
        <v>49333</v>
      </c>
      <c r="T7185" t="s">
        <v>1569</v>
      </c>
      <c r="W7185" t="s">
        <v>2854</v>
      </c>
    </row>
    <row r="7186" spans="1:24" x14ac:dyDescent="0.3">
      <c r="A7186">
        <v>977284</v>
      </c>
      <c r="B7186" t="s">
        <v>49334</v>
      </c>
      <c r="C7186" t="s">
        <v>49335</v>
      </c>
      <c r="D7186" t="s">
        <v>49336</v>
      </c>
      <c r="E7186" t="s">
        <v>1284</v>
      </c>
      <c r="F7186" t="s">
        <v>485</v>
      </c>
      <c r="G7186" t="s">
        <v>43</v>
      </c>
      <c r="H7186" t="s">
        <v>49337</v>
      </c>
      <c r="I7186" t="s">
        <v>49337</v>
      </c>
      <c r="J7186" t="s">
        <v>49338</v>
      </c>
      <c r="K7186">
        <v>0</v>
      </c>
      <c r="L7186" t="s">
        <v>49339</v>
      </c>
      <c r="N7186" t="s">
        <v>31</v>
      </c>
      <c r="O7186" t="s">
        <v>32</v>
      </c>
      <c r="Q7186" t="s">
        <v>33</v>
      </c>
      <c r="R7186" t="s">
        <v>34</v>
      </c>
      <c r="S7186" t="s">
        <v>49340</v>
      </c>
      <c r="W7186" t="s">
        <v>49339</v>
      </c>
    </row>
    <row r="7187" spans="1:24" x14ac:dyDescent="0.3">
      <c r="A7187">
        <v>977285</v>
      </c>
      <c r="B7187" t="s">
        <v>49341</v>
      </c>
      <c r="C7187" t="s">
        <v>49342</v>
      </c>
      <c r="D7187" t="s">
        <v>49343</v>
      </c>
      <c r="F7187" t="s">
        <v>738</v>
      </c>
      <c r="G7187" t="s">
        <v>27</v>
      </c>
      <c r="H7187" t="s">
        <v>49344</v>
      </c>
      <c r="I7187" t="s">
        <v>49345</v>
      </c>
      <c r="J7187" t="s">
        <v>49346</v>
      </c>
      <c r="K7187">
        <v>43</v>
      </c>
      <c r="N7187" t="s">
        <v>31</v>
      </c>
      <c r="O7187" t="s">
        <v>117</v>
      </c>
      <c r="Q7187" t="s">
        <v>33</v>
      </c>
      <c r="R7187" t="s">
        <v>34</v>
      </c>
      <c r="S7187" t="s">
        <v>49347</v>
      </c>
      <c r="W7187" t="s">
        <v>49348</v>
      </c>
      <c r="X7187" t="s">
        <v>38</v>
      </c>
    </row>
    <row r="7188" spans="1:24" x14ac:dyDescent="0.3">
      <c r="A7188">
        <v>977286</v>
      </c>
      <c r="B7188">
        <v>234060</v>
      </c>
      <c r="C7188" t="s">
        <v>49349</v>
      </c>
      <c r="D7188" t="s">
        <v>49350</v>
      </c>
      <c r="F7188" t="s">
        <v>562</v>
      </c>
      <c r="G7188" t="s">
        <v>43</v>
      </c>
      <c r="H7188" t="s">
        <v>49351</v>
      </c>
      <c r="I7188" t="s">
        <v>49352</v>
      </c>
      <c r="J7188" t="s">
        <v>49353</v>
      </c>
      <c r="K7188">
        <v>18</v>
      </c>
      <c r="L7188" t="s">
        <v>8541</v>
      </c>
      <c r="N7188" t="s">
        <v>31</v>
      </c>
      <c r="O7188" t="s">
        <v>32</v>
      </c>
      <c r="Q7188" t="s">
        <v>33</v>
      </c>
      <c r="R7188" t="s">
        <v>34</v>
      </c>
      <c r="S7188" t="s">
        <v>49354</v>
      </c>
      <c r="W7188" t="s">
        <v>49355</v>
      </c>
      <c r="X7188" t="s">
        <v>60</v>
      </c>
    </row>
    <row r="7189" spans="1:24" x14ac:dyDescent="0.3">
      <c r="A7189">
        <v>977287</v>
      </c>
      <c r="B7189" t="s">
        <v>49356</v>
      </c>
      <c r="C7189" t="s">
        <v>49357</v>
      </c>
      <c r="D7189" t="s">
        <v>49358</v>
      </c>
      <c r="F7189" t="s">
        <v>485</v>
      </c>
      <c r="G7189" t="s">
        <v>43</v>
      </c>
      <c r="H7189" t="s">
        <v>49359</v>
      </c>
      <c r="I7189" t="s">
        <v>49360</v>
      </c>
      <c r="J7189" t="s">
        <v>49361</v>
      </c>
      <c r="K7189">
        <v>16</v>
      </c>
      <c r="L7189" t="s">
        <v>5462</v>
      </c>
      <c r="N7189" t="s">
        <v>31</v>
      </c>
      <c r="O7189" t="s">
        <v>399</v>
      </c>
      <c r="Q7189" t="s">
        <v>33</v>
      </c>
      <c r="R7189" t="s">
        <v>34</v>
      </c>
      <c r="S7189" t="s">
        <v>49362</v>
      </c>
      <c r="W7189" t="s">
        <v>49363</v>
      </c>
      <c r="X7189" t="s">
        <v>60</v>
      </c>
    </row>
    <row r="7190" spans="1:24" x14ac:dyDescent="0.3">
      <c r="A7190">
        <v>977478</v>
      </c>
      <c r="B7190">
        <v>276813</v>
      </c>
      <c r="C7190" t="s">
        <v>47522</v>
      </c>
      <c r="D7190" t="s">
        <v>47523</v>
      </c>
      <c r="F7190" t="s">
        <v>26</v>
      </c>
      <c r="G7190" t="s">
        <v>43</v>
      </c>
      <c r="H7190" t="s">
        <v>49364</v>
      </c>
      <c r="I7190" t="s">
        <v>49364</v>
      </c>
      <c r="J7190" t="s">
        <v>49365</v>
      </c>
      <c r="K7190">
        <v>0</v>
      </c>
      <c r="N7190" t="s">
        <v>31</v>
      </c>
      <c r="Q7190" t="s">
        <v>119</v>
      </c>
      <c r="R7190" t="s">
        <v>120</v>
      </c>
      <c r="S7190" t="s">
        <v>47527</v>
      </c>
      <c r="W7190" t="s">
        <v>4321</v>
      </c>
    </row>
    <row r="7191" spans="1:24" x14ac:dyDescent="0.3">
      <c r="A7191">
        <v>977291</v>
      </c>
      <c r="B7191" t="s">
        <v>49258</v>
      </c>
      <c r="C7191" t="s">
        <v>49259</v>
      </c>
      <c r="D7191" t="s">
        <v>49260</v>
      </c>
      <c r="E7191" t="s">
        <v>3789</v>
      </c>
      <c r="F7191" t="s">
        <v>818</v>
      </c>
      <c r="G7191" t="s">
        <v>27</v>
      </c>
      <c r="H7191" t="s">
        <v>49366</v>
      </c>
      <c r="I7191" t="s">
        <v>49367</v>
      </c>
      <c r="J7191" t="s">
        <v>49368</v>
      </c>
      <c r="K7191">
        <v>203</v>
      </c>
      <c r="L7191" t="s">
        <v>49369</v>
      </c>
      <c r="N7191" t="s">
        <v>31</v>
      </c>
      <c r="O7191" t="s">
        <v>32</v>
      </c>
      <c r="Q7191" t="s">
        <v>33</v>
      </c>
      <c r="R7191" t="s">
        <v>34</v>
      </c>
      <c r="S7191" t="s">
        <v>49263</v>
      </c>
      <c r="W7191" t="s">
        <v>6493</v>
      </c>
      <c r="X7191" t="s">
        <v>38</v>
      </c>
    </row>
    <row r="7192" spans="1:24" x14ac:dyDescent="0.3">
      <c r="A7192">
        <v>977292</v>
      </c>
      <c r="B7192" t="s">
        <v>49370</v>
      </c>
      <c r="C7192" t="s">
        <v>49371</v>
      </c>
      <c r="D7192" t="s">
        <v>49372</v>
      </c>
      <c r="E7192" t="s">
        <v>425</v>
      </c>
      <c r="F7192" t="s">
        <v>42</v>
      </c>
      <c r="G7192" t="s">
        <v>43</v>
      </c>
      <c r="H7192" t="s">
        <v>49373</v>
      </c>
      <c r="I7192" t="s">
        <v>49374</v>
      </c>
      <c r="J7192" t="s">
        <v>49375</v>
      </c>
      <c r="K7192">
        <v>79</v>
      </c>
      <c r="L7192" t="s">
        <v>445</v>
      </c>
      <c r="N7192" t="s">
        <v>31</v>
      </c>
      <c r="O7192" t="s">
        <v>3295</v>
      </c>
      <c r="Q7192" t="s">
        <v>33</v>
      </c>
      <c r="R7192" t="s">
        <v>34</v>
      </c>
      <c r="S7192" t="s">
        <v>49376</v>
      </c>
      <c r="T7192" t="s">
        <v>34780</v>
      </c>
      <c r="W7192" t="s">
        <v>49377</v>
      </c>
      <c r="X7192" t="s">
        <v>60</v>
      </c>
    </row>
    <row r="7193" spans="1:24" x14ac:dyDescent="0.3">
      <c r="A7193">
        <v>977295</v>
      </c>
      <c r="B7193">
        <v>280567</v>
      </c>
      <c r="C7193" t="s">
        <v>49378</v>
      </c>
      <c r="D7193" t="s">
        <v>49379</v>
      </c>
      <c r="E7193" t="s">
        <v>101</v>
      </c>
      <c r="F7193" t="s">
        <v>92</v>
      </c>
      <c r="G7193" t="s">
        <v>43</v>
      </c>
      <c r="H7193" t="s">
        <v>49380</v>
      </c>
      <c r="I7193" t="s">
        <v>49380</v>
      </c>
      <c r="J7193" t="s">
        <v>49381</v>
      </c>
      <c r="K7193">
        <v>0</v>
      </c>
      <c r="N7193" t="s">
        <v>31</v>
      </c>
      <c r="O7193" t="s">
        <v>117</v>
      </c>
      <c r="Q7193" t="s">
        <v>119</v>
      </c>
      <c r="R7193" t="s">
        <v>120</v>
      </c>
      <c r="S7193" t="s">
        <v>49382</v>
      </c>
      <c r="W7193" t="s">
        <v>1197</v>
      </c>
    </row>
    <row r="7194" spans="1:24" x14ac:dyDescent="0.3">
      <c r="A7194">
        <v>977296</v>
      </c>
      <c r="B7194">
        <v>303293</v>
      </c>
      <c r="C7194" t="s">
        <v>27439</v>
      </c>
      <c r="D7194" t="s">
        <v>27440</v>
      </c>
      <c r="F7194" t="s">
        <v>165</v>
      </c>
      <c r="G7194" t="s">
        <v>27</v>
      </c>
      <c r="H7194" t="s">
        <v>49383</v>
      </c>
      <c r="I7194" t="s">
        <v>49384</v>
      </c>
      <c r="J7194" t="s">
        <v>49385</v>
      </c>
      <c r="K7194">
        <v>65</v>
      </c>
      <c r="N7194" t="s">
        <v>31</v>
      </c>
      <c r="O7194" t="s">
        <v>3295</v>
      </c>
      <c r="Q7194" t="s">
        <v>33</v>
      </c>
      <c r="R7194" t="s">
        <v>34</v>
      </c>
      <c r="S7194" t="s">
        <v>27444</v>
      </c>
      <c r="W7194" t="s">
        <v>49386</v>
      </c>
      <c r="X7194" t="s">
        <v>60</v>
      </c>
    </row>
    <row r="7195" spans="1:24" x14ac:dyDescent="0.3">
      <c r="A7195">
        <v>977298</v>
      </c>
      <c r="B7195" t="s">
        <v>49387</v>
      </c>
      <c r="C7195" t="s">
        <v>49388</v>
      </c>
      <c r="D7195" t="s">
        <v>49389</v>
      </c>
      <c r="F7195" t="s">
        <v>26</v>
      </c>
      <c r="G7195" t="s">
        <v>43</v>
      </c>
      <c r="H7195" t="s">
        <v>49390</v>
      </c>
      <c r="I7195" t="s">
        <v>49391</v>
      </c>
      <c r="J7195" t="s">
        <v>49392</v>
      </c>
      <c r="K7195">
        <v>143</v>
      </c>
      <c r="L7195" t="s">
        <v>49393</v>
      </c>
      <c r="N7195" t="s">
        <v>31</v>
      </c>
      <c r="O7195" t="s">
        <v>32</v>
      </c>
      <c r="Q7195" t="s">
        <v>33</v>
      </c>
      <c r="R7195" t="s">
        <v>34</v>
      </c>
      <c r="S7195" t="s">
        <v>49394</v>
      </c>
      <c r="W7195" t="s">
        <v>108</v>
      </c>
      <c r="X7195" t="s">
        <v>38</v>
      </c>
    </row>
    <row r="7196" spans="1:24" x14ac:dyDescent="0.3">
      <c r="A7196">
        <v>977299</v>
      </c>
      <c r="B7196" t="s">
        <v>19910</v>
      </c>
      <c r="C7196" t="s">
        <v>19911</v>
      </c>
      <c r="D7196" t="s">
        <v>19912</v>
      </c>
      <c r="F7196" t="s">
        <v>356</v>
      </c>
      <c r="G7196" t="s">
        <v>43</v>
      </c>
      <c r="H7196" t="s">
        <v>49395</v>
      </c>
      <c r="J7196" t="s">
        <v>49396</v>
      </c>
      <c r="N7196" t="s">
        <v>31</v>
      </c>
      <c r="R7196" t="s">
        <v>78</v>
      </c>
      <c r="S7196" t="s">
        <v>19915</v>
      </c>
      <c r="W7196" t="s">
        <v>24200</v>
      </c>
      <c r="X7196" t="s">
        <v>38</v>
      </c>
    </row>
    <row r="7197" spans="1:24" x14ac:dyDescent="0.3">
      <c r="A7197">
        <v>977300</v>
      </c>
      <c r="B7197">
        <v>332861</v>
      </c>
      <c r="C7197" t="s">
        <v>34855</v>
      </c>
      <c r="D7197" t="s">
        <v>34856</v>
      </c>
      <c r="F7197" t="s">
        <v>1448</v>
      </c>
      <c r="G7197" t="s">
        <v>43</v>
      </c>
      <c r="H7197" t="s">
        <v>49397</v>
      </c>
      <c r="I7197" t="s">
        <v>49398</v>
      </c>
      <c r="J7197" t="s">
        <v>49399</v>
      </c>
      <c r="K7197">
        <v>97</v>
      </c>
      <c r="N7197" t="s">
        <v>31</v>
      </c>
      <c r="O7197" t="s">
        <v>201</v>
      </c>
      <c r="Q7197" t="s">
        <v>33</v>
      </c>
      <c r="R7197" t="s">
        <v>34</v>
      </c>
      <c r="S7197" t="s">
        <v>34860</v>
      </c>
      <c r="T7197" t="s">
        <v>11485</v>
      </c>
      <c r="W7197" t="s">
        <v>49400</v>
      </c>
      <c r="X7197" t="s">
        <v>38</v>
      </c>
    </row>
    <row r="7198" spans="1:24" x14ac:dyDescent="0.3">
      <c r="A7198">
        <v>977302</v>
      </c>
      <c r="B7198" t="s">
        <v>49401</v>
      </c>
      <c r="C7198" t="s">
        <v>49402</v>
      </c>
      <c r="D7198" t="s">
        <v>49403</v>
      </c>
      <c r="F7198" t="s">
        <v>42</v>
      </c>
      <c r="G7198" t="s">
        <v>43</v>
      </c>
      <c r="H7198" t="s">
        <v>49404</v>
      </c>
      <c r="I7198" t="s">
        <v>49404</v>
      </c>
      <c r="J7198" t="s">
        <v>49405</v>
      </c>
      <c r="K7198">
        <v>0</v>
      </c>
      <c r="N7198" t="s">
        <v>31</v>
      </c>
      <c r="O7198" t="s">
        <v>332</v>
      </c>
      <c r="Q7198" t="s">
        <v>33</v>
      </c>
      <c r="R7198" t="s">
        <v>34</v>
      </c>
      <c r="S7198" t="s">
        <v>25828</v>
      </c>
      <c r="T7198" t="s">
        <v>49406</v>
      </c>
      <c r="W7198" t="s">
        <v>1197</v>
      </c>
    </row>
    <row r="7199" spans="1:24" x14ac:dyDescent="0.3">
      <c r="A7199">
        <v>977303</v>
      </c>
      <c r="B7199" t="s">
        <v>49407</v>
      </c>
      <c r="C7199" t="s">
        <v>49408</v>
      </c>
      <c r="D7199" t="s">
        <v>49409</v>
      </c>
      <c r="F7199" t="s">
        <v>1001</v>
      </c>
      <c r="G7199" t="s">
        <v>27</v>
      </c>
      <c r="H7199" t="s">
        <v>49410</v>
      </c>
      <c r="I7199" t="s">
        <v>49411</v>
      </c>
      <c r="J7199" t="s">
        <v>49412</v>
      </c>
      <c r="K7199">
        <v>136</v>
      </c>
      <c r="L7199" t="s">
        <v>637</v>
      </c>
      <c r="N7199" t="s">
        <v>31</v>
      </c>
      <c r="O7199" t="s">
        <v>399</v>
      </c>
      <c r="Q7199" t="s">
        <v>33</v>
      </c>
      <c r="R7199" t="s">
        <v>34</v>
      </c>
      <c r="S7199" t="s">
        <v>49413</v>
      </c>
      <c r="W7199" t="s">
        <v>49414</v>
      </c>
      <c r="X7199" t="s">
        <v>38</v>
      </c>
    </row>
    <row r="7200" spans="1:24" x14ac:dyDescent="0.3">
      <c r="A7200">
        <v>977304</v>
      </c>
      <c r="B7200" t="s">
        <v>47789</v>
      </c>
      <c r="C7200" t="s">
        <v>47790</v>
      </c>
      <c r="D7200" t="s">
        <v>47791</v>
      </c>
      <c r="F7200" t="s">
        <v>92</v>
      </c>
      <c r="G7200" t="s">
        <v>43</v>
      </c>
      <c r="H7200" t="s">
        <v>49415</v>
      </c>
      <c r="J7200" t="s">
        <v>49416</v>
      </c>
      <c r="N7200" t="s">
        <v>31</v>
      </c>
      <c r="R7200" t="s">
        <v>78</v>
      </c>
      <c r="S7200" t="s">
        <v>47794</v>
      </c>
      <c r="T7200" t="s">
        <v>540</v>
      </c>
      <c r="W7200" t="s">
        <v>24200</v>
      </c>
      <c r="X7200" t="s">
        <v>38</v>
      </c>
    </row>
    <row r="7201" spans="1:24" x14ac:dyDescent="0.3">
      <c r="A7201">
        <v>977305</v>
      </c>
      <c r="B7201" t="s">
        <v>49417</v>
      </c>
      <c r="C7201" t="s">
        <v>49418</v>
      </c>
      <c r="D7201" t="s">
        <v>49419</v>
      </c>
      <c r="F7201" t="s">
        <v>270</v>
      </c>
      <c r="G7201" t="s">
        <v>27</v>
      </c>
      <c r="H7201" t="s">
        <v>49420</v>
      </c>
      <c r="I7201" t="s">
        <v>49421</v>
      </c>
      <c r="J7201" t="s">
        <v>49422</v>
      </c>
      <c r="K7201">
        <v>132</v>
      </c>
      <c r="L7201" t="s">
        <v>49423</v>
      </c>
      <c r="N7201" t="s">
        <v>31</v>
      </c>
      <c r="O7201" t="s">
        <v>399</v>
      </c>
      <c r="Q7201" t="s">
        <v>33</v>
      </c>
      <c r="R7201" t="s">
        <v>34</v>
      </c>
      <c r="S7201" t="s">
        <v>49424</v>
      </c>
      <c r="W7201" t="s">
        <v>37397</v>
      </c>
      <c r="X7201" t="s">
        <v>38</v>
      </c>
    </row>
    <row r="7202" spans="1:24" x14ac:dyDescent="0.3">
      <c r="A7202">
        <v>977306</v>
      </c>
      <c r="B7202">
        <v>254992</v>
      </c>
      <c r="C7202" t="s">
        <v>49425</v>
      </c>
      <c r="D7202" t="s">
        <v>49426</v>
      </c>
      <c r="F7202" t="s">
        <v>1042</v>
      </c>
      <c r="G7202" t="s">
        <v>27</v>
      </c>
      <c r="H7202" t="s">
        <v>49427</v>
      </c>
      <c r="I7202" t="s">
        <v>49428</v>
      </c>
      <c r="J7202" t="s">
        <v>49429</v>
      </c>
      <c r="K7202">
        <v>79</v>
      </c>
      <c r="L7202" t="s">
        <v>49430</v>
      </c>
      <c r="N7202" t="s">
        <v>31</v>
      </c>
      <c r="O7202" t="s">
        <v>32</v>
      </c>
      <c r="Q7202" t="s">
        <v>33</v>
      </c>
      <c r="R7202" t="s">
        <v>34</v>
      </c>
      <c r="S7202" t="s">
        <v>49431</v>
      </c>
      <c r="T7202" t="s">
        <v>12563</v>
      </c>
      <c r="W7202" t="s">
        <v>49430</v>
      </c>
      <c r="X7202" t="s">
        <v>60</v>
      </c>
    </row>
    <row r="7203" spans="1:24" x14ac:dyDescent="0.3">
      <c r="A7203">
        <v>977307</v>
      </c>
      <c r="B7203">
        <v>261212</v>
      </c>
      <c r="C7203" t="s">
        <v>23936</v>
      </c>
      <c r="D7203" t="s">
        <v>23937</v>
      </c>
      <c r="F7203" t="s">
        <v>270</v>
      </c>
      <c r="G7203" t="s">
        <v>43</v>
      </c>
      <c r="H7203" t="s">
        <v>49432</v>
      </c>
      <c r="I7203" t="s">
        <v>49433</v>
      </c>
      <c r="J7203" t="s">
        <v>49434</v>
      </c>
      <c r="K7203">
        <v>59</v>
      </c>
      <c r="L7203" t="s">
        <v>4267</v>
      </c>
      <c r="N7203" t="s">
        <v>31</v>
      </c>
      <c r="O7203" t="s">
        <v>32</v>
      </c>
      <c r="Q7203" t="s">
        <v>33</v>
      </c>
      <c r="R7203" t="s">
        <v>34</v>
      </c>
      <c r="S7203" t="s">
        <v>23941</v>
      </c>
      <c r="W7203" t="s">
        <v>4267</v>
      </c>
      <c r="X7203" t="s">
        <v>38</v>
      </c>
    </row>
    <row r="7204" spans="1:24" x14ac:dyDescent="0.3">
      <c r="A7204">
        <v>977308</v>
      </c>
      <c r="B7204">
        <v>301990</v>
      </c>
      <c r="C7204" t="s">
        <v>49435</v>
      </c>
      <c r="D7204" t="s">
        <v>49436</v>
      </c>
      <c r="F7204" t="s">
        <v>630</v>
      </c>
      <c r="G7204" t="s">
        <v>43</v>
      </c>
      <c r="H7204" t="s">
        <v>49437</v>
      </c>
      <c r="I7204" t="s">
        <v>49438</v>
      </c>
      <c r="J7204" t="s">
        <v>49439</v>
      </c>
      <c r="K7204">
        <v>89</v>
      </c>
      <c r="N7204" t="s">
        <v>31</v>
      </c>
      <c r="O7204" t="s">
        <v>47</v>
      </c>
      <c r="Q7204" t="s">
        <v>33</v>
      </c>
      <c r="R7204" t="s">
        <v>34</v>
      </c>
      <c r="S7204" t="s">
        <v>49440</v>
      </c>
      <c r="T7204" t="s">
        <v>49441</v>
      </c>
      <c r="W7204" t="s">
        <v>637</v>
      </c>
      <c r="X7204" t="s">
        <v>38</v>
      </c>
    </row>
    <row r="7205" spans="1:24" x14ac:dyDescent="0.3">
      <c r="A7205">
        <v>977309</v>
      </c>
      <c r="B7205">
        <v>227712</v>
      </c>
      <c r="C7205" t="s">
        <v>49442</v>
      </c>
      <c r="D7205" t="s">
        <v>49443</v>
      </c>
      <c r="F7205" t="s">
        <v>970</v>
      </c>
      <c r="G7205" t="s">
        <v>43</v>
      </c>
      <c r="H7205" t="s">
        <v>49444</v>
      </c>
      <c r="J7205" t="s">
        <v>49445</v>
      </c>
      <c r="N7205" t="s">
        <v>31</v>
      </c>
      <c r="R7205" t="s">
        <v>78</v>
      </c>
      <c r="S7205" t="s">
        <v>49446</v>
      </c>
      <c r="T7205" t="s">
        <v>646</v>
      </c>
      <c r="W7205" t="s">
        <v>49447</v>
      </c>
    </row>
    <row r="7206" spans="1:24" x14ac:dyDescent="0.3">
      <c r="A7206">
        <v>977313</v>
      </c>
      <c r="B7206" t="s">
        <v>49448</v>
      </c>
      <c r="C7206" t="s">
        <v>49449</v>
      </c>
      <c r="D7206" t="s">
        <v>49450</v>
      </c>
      <c r="F7206" t="s">
        <v>102</v>
      </c>
      <c r="G7206" t="s">
        <v>43</v>
      </c>
      <c r="H7206" t="s">
        <v>49451</v>
      </c>
      <c r="I7206" t="s">
        <v>49452</v>
      </c>
      <c r="J7206" t="s">
        <v>49453</v>
      </c>
      <c r="K7206">
        <v>73</v>
      </c>
      <c r="N7206" t="s">
        <v>31</v>
      </c>
      <c r="O7206" t="s">
        <v>47</v>
      </c>
      <c r="Q7206" t="s">
        <v>33</v>
      </c>
      <c r="R7206" t="s">
        <v>34</v>
      </c>
      <c r="S7206" t="s">
        <v>49454</v>
      </c>
      <c r="T7206" t="s">
        <v>49455</v>
      </c>
      <c r="W7206" t="s">
        <v>49456</v>
      </c>
      <c r="X7206" t="s">
        <v>38</v>
      </c>
    </row>
    <row r="7207" spans="1:24" x14ac:dyDescent="0.3">
      <c r="A7207">
        <v>977314</v>
      </c>
      <c r="B7207" t="s">
        <v>49457</v>
      </c>
      <c r="C7207" t="s">
        <v>49458</v>
      </c>
      <c r="D7207" t="s">
        <v>49459</v>
      </c>
      <c r="F7207" t="s">
        <v>738</v>
      </c>
      <c r="G7207" t="s">
        <v>27</v>
      </c>
      <c r="H7207" t="s">
        <v>49460</v>
      </c>
      <c r="I7207" t="s">
        <v>49461</v>
      </c>
      <c r="J7207" t="s">
        <v>49462</v>
      </c>
      <c r="K7207">
        <v>54</v>
      </c>
      <c r="N7207" t="s">
        <v>31</v>
      </c>
      <c r="O7207" t="s">
        <v>47</v>
      </c>
      <c r="Q7207" t="s">
        <v>33</v>
      </c>
      <c r="R7207" t="s">
        <v>34</v>
      </c>
      <c r="S7207" t="s">
        <v>49463</v>
      </c>
      <c r="W7207" t="s">
        <v>19638</v>
      </c>
      <c r="X7207" t="s">
        <v>38</v>
      </c>
    </row>
    <row r="7208" spans="1:24" x14ac:dyDescent="0.3">
      <c r="A7208">
        <v>977316</v>
      </c>
      <c r="B7208" t="s">
        <v>49464</v>
      </c>
      <c r="C7208" t="s">
        <v>49465</v>
      </c>
      <c r="D7208" t="s">
        <v>49466</v>
      </c>
      <c r="E7208" t="s">
        <v>2001</v>
      </c>
      <c r="F7208" t="s">
        <v>125</v>
      </c>
      <c r="G7208" t="s">
        <v>43</v>
      </c>
      <c r="H7208" t="s">
        <v>49467</v>
      </c>
      <c r="I7208" t="s">
        <v>49468</v>
      </c>
      <c r="J7208" t="s">
        <v>49469</v>
      </c>
      <c r="K7208">
        <v>28</v>
      </c>
      <c r="N7208" t="s">
        <v>31</v>
      </c>
      <c r="O7208" t="s">
        <v>201</v>
      </c>
      <c r="Q7208" t="s">
        <v>33</v>
      </c>
      <c r="R7208" t="s">
        <v>34</v>
      </c>
      <c r="S7208" t="s">
        <v>49470</v>
      </c>
      <c r="T7208" t="s">
        <v>49471</v>
      </c>
      <c r="W7208" t="s">
        <v>49472</v>
      </c>
      <c r="X7208" t="s">
        <v>38</v>
      </c>
    </row>
    <row r="7209" spans="1:24" x14ac:dyDescent="0.3">
      <c r="A7209">
        <v>977319</v>
      </c>
      <c r="B7209" t="s">
        <v>5707</v>
      </c>
      <c r="C7209" t="s">
        <v>5708</v>
      </c>
      <c r="D7209" t="s">
        <v>5709</v>
      </c>
      <c r="F7209" t="s">
        <v>685</v>
      </c>
      <c r="G7209" t="s">
        <v>27</v>
      </c>
      <c r="H7209" t="s">
        <v>49473</v>
      </c>
      <c r="I7209" t="s">
        <v>49474</v>
      </c>
      <c r="J7209" t="s">
        <v>49475</v>
      </c>
      <c r="K7209">
        <v>52</v>
      </c>
      <c r="N7209" t="s">
        <v>31</v>
      </c>
      <c r="O7209" t="s">
        <v>201</v>
      </c>
      <c r="Q7209" t="s">
        <v>33</v>
      </c>
      <c r="R7209" t="s">
        <v>34</v>
      </c>
      <c r="S7209" t="s">
        <v>5713</v>
      </c>
      <c r="W7209" t="s">
        <v>49476</v>
      </c>
      <c r="X7209" t="s">
        <v>38</v>
      </c>
    </row>
    <row r="7210" spans="1:24" x14ac:dyDescent="0.3">
      <c r="A7210">
        <v>977320</v>
      </c>
      <c r="B7210">
        <v>318004</v>
      </c>
      <c r="C7210" t="s">
        <v>49477</v>
      </c>
      <c r="D7210" t="s">
        <v>49478</v>
      </c>
      <c r="F7210" t="s">
        <v>292</v>
      </c>
      <c r="G7210" t="s">
        <v>27</v>
      </c>
      <c r="H7210" t="s">
        <v>49479</v>
      </c>
      <c r="I7210" t="s">
        <v>49480</v>
      </c>
      <c r="J7210" t="s">
        <v>49481</v>
      </c>
      <c r="K7210">
        <v>16</v>
      </c>
      <c r="N7210" t="s">
        <v>31</v>
      </c>
      <c r="O7210" t="s">
        <v>201</v>
      </c>
      <c r="Q7210" t="s">
        <v>33</v>
      </c>
      <c r="R7210" t="s">
        <v>34</v>
      </c>
      <c r="S7210" t="s">
        <v>49482</v>
      </c>
      <c r="T7210" t="s">
        <v>646</v>
      </c>
      <c r="W7210" t="s">
        <v>49483</v>
      </c>
      <c r="X7210" t="s">
        <v>60</v>
      </c>
    </row>
    <row r="7211" spans="1:24" x14ac:dyDescent="0.3">
      <c r="A7211">
        <v>977321</v>
      </c>
      <c r="B7211">
        <v>306829</v>
      </c>
      <c r="C7211" t="s">
        <v>49484</v>
      </c>
      <c r="D7211" t="s">
        <v>49485</v>
      </c>
      <c r="E7211" t="s">
        <v>140</v>
      </c>
      <c r="F7211" t="s">
        <v>650</v>
      </c>
      <c r="G7211" t="s">
        <v>27</v>
      </c>
      <c r="H7211" t="s">
        <v>49479</v>
      </c>
      <c r="I7211" t="s">
        <v>49479</v>
      </c>
      <c r="J7211" t="s">
        <v>49486</v>
      </c>
      <c r="K7211">
        <v>0</v>
      </c>
      <c r="M7211" t="s">
        <v>49487</v>
      </c>
      <c r="N7211" t="s">
        <v>31</v>
      </c>
      <c r="O7211" t="s">
        <v>170</v>
      </c>
      <c r="Q7211" t="s">
        <v>33</v>
      </c>
      <c r="R7211" t="s">
        <v>34</v>
      </c>
      <c r="S7211" t="s">
        <v>49488</v>
      </c>
      <c r="W7211" t="s">
        <v>49489</v>
      </c>
    </row>
    <row r="7212" spans="1:24" x14ac:dyDescent="0.3">
      <c r="A7212">
        <v>977322</v>
      </c>
      <c r="B7212" t="s">
        <v>49490</v>
      </c>
      <c r="C7212" t="s">
        <v>49491</v>
      </c>
      <c r="D7212" t="s">
        <v>49492</v>
      </c>
      <c r="F7212" t="s">
        <v>668</v>
      </c>
      <c r="G7212" t="s">
        <v>43</v>
      </c>
      <c r="H7212" t="s">
        <v>49493</v>
      </c>
      <c r="I7212" t="s">
        <v>49494</v>
      </c>
      <c r="J7212" t="s">
        <v>49495</v>
      </c>
      <c r="K7212">
        <v>51</v>
      </c>
      <c r="N7212" t="s">
        <v>31</v>
      </c>
      <c r="O7212" t="s">
        <v>201</v>
      </c>
      <c r="Q7212" t="s">
        <v>33</v>
      </c>
      <c r="R7212" t="s">
        <v>34</v>
      </c>
      <c r="S7212" t="s">
        <v>49496</v>
      </c>
      <c r="W7212" t="s">
        <v>13002</v>
      </c>
      <c r="X7212" t="s">
        <v>38</v>
      </c>
    </row>
    <row r="7213" spans="1:24" x14ac:dyDescent="0.3">
      <c r="A7213">
        <v>977323</v>
      </c>
      <c r="B7213">
        <v>213852</v>
      </c>
      <c r="C7213" t="s">
        <v>48240</v>
      </c>
      <c r="D7213" t="s">
        <v>48241</v>
      </c>
      <c r="E7213" t="s">
        <v>140</v>
      </c>
      <c r="F7213" t="s">
        <v>75</v>
      </c>
      <c r="G7213" t="s">
        <v>27</v>
      </c>
      <c r="H7213" t="s">
        <v>49497</v>
      </c>
      <c r="I7213" t="s">
        <v>49498</v>
      </c>
      <c r="J7213" t="s">
        <v>49499</v>
      </c>
      <c r="K7213">
        <v>11</v>
      </c>
      <c r="N7213" t="s">
        <v>31</v>
      </c>
      <c r="O7213" t="s">
        <v>332</v>
      </c>
      <c r="Q7213" t="s">
        <v>33</v>
      </c>
      <c r="R7213" t="s">
        <v>34</v>
      </c>
      <c r="S7213" t="s">
        <v>48246</v>
      </c>
      <c r="T7213" t="s">
        <v>503</v>
      </c>
      <c r="W7213" t="s">
        <v>49500</v>
      </c>
      <c r="X7213" t="s">
        <v>60</v>
      </c>
    </row>
    <row r="7214" spans="1:24" x14ac:dyDescent="0.3">
      <c r="A7214">
        <v>977324</v>
      </c>
      <c r="B7214" t="s">
        <v>42195</v>
      </c>
      <c r="C7214" t="s">
        <v>42196</v>
      </c>
      <c r="D7214" t="s">
        <v>42197</v>
      </c>
      <c r="E7214" t="s">
        <v>195</v>
      </c>
      <c r="F7214" t="s">
        <v>584</v>
      </c>
      <c r="G7214" t="s">
        <v>43</v>
      </c>
      <c r="H7214" t="s">
        <v>49501</v>
      </c>
      <c r="I7214" t="s">
        <v>49502</v>
      </c>
      <c r="J7214" t="s">
        <v>49503</v>
      </c>
      <c r="K7214">
        <v>48</v>
      </c>
      <c r="N7214" t="s">
        <v>31</v>
      </c>
      <c r="O7214" t="s">
        <v>201</v>
      </c>
      <c r="Q7214" t="s">
        <v>33</v>
      </c>
      <c r="R7214" t="s">
        <v>34</v>
      </c>
      <c r="S7214" t="s">
        <v>42201</v>
      </c>
      <c r="W7214" t="s">
        <v>49504</v>
      </c>
      <c r="X7214" t="s">
        <v>38</v>
      </c>
    </row>
    <row r="7215" spans="1:24" x14ac:dyDescent="0.3">
      <c r="A7215">
        <v>977325</v>
      </c>
      <c r="B7215">
        <v>113892</v>
      </c>
      <c r="C7215" t="s">
        <v>49505</v>
      </c>
      <c r="D7215" t="s">
        <v>49506</v>
      </c>
      <c r="E7215" t="s">
        <v>1788</v>
      </c>
      <c r="F7215" t="s">
        <v>219</v>
      </c>
      <c r="G7215" t="s">
        <v>27</v>
      </c>
      <c r="H7215" t="s">
        <v>49507</v>
      </c>
      <c r="I7215" t="s">
        <v>49508</v>
      </c>
      <c r="J7215" t="s">
        <v>49509</v>
      </c>
      <c r="K7215">
        <v>49</v>
      </c>
      <c r="N7215" t="s">
        <v>31</v>
      </c>
      <c r="O7215" t="s">
        <v>201</v>
      </c>
      <c r="Q7215" t="s">
        <v>33</v>
      </c>
      <c r="R7215" t="s">
        <v>34</v>
      </c>
      <c r="S7215" t="e">
        <f>- Neuquén - Barrio Valentina Sur</f>
        <v>#NAME?</v>
      </c>
      <c r="T7215" t="s">
        <v>1038</v>
      </c>
      <c r="W7215" t="s">
        <v>49510</v>
      </c>
      <c r="X7215" t="s">
        <v>38</v>
      </c>
    </row>
    <row r="7216" spans="1:24" x14ac:dyDescent="0.3">
      <c r="A7216">
        <v>977326</v>
      </c>
      <c r="B7216" t="s">
        <v>49511</v>
      </c>
      <c r="C7216" t="s">
        <v>49512</v>
      </c>
      <c r="D7216" t="s">
        <v>49513</v>
      </c>
      <c r="F7216" t="s">
        <v>165</v>
      </c>
      <c r="G7216" t="s">
        <v>43</v>
      </c>
      <c r="H7216" t="s">
        <v>49514</v>
      </c>
      <c r="I7216" t="s">
        <v>49515</v>
      </c>
      <c r="J7216" t="s">
        <v>49516</v>
      </c>
      <c r="K7216">
        <v>50</v>
      </c>
      <c r="N7216" t="s">
        <v>31</v>
      </c>
      <c r="O7216" t="s">
        <v>201</v>
      </c>
      <c r="Q7216" t="s">
        <v>33</v>
      </c>
      <c r="R7216" t="s">
        <v>34</v>
      </c>
      <c r="S7216" t="s">
        <v>49517</v>
      </c>
      <c r="W7216" t="s">
        <v>1993</v>
      </c>
      <c r="X7216" t="s">
        <v>38</v>
      </c>
    </row>
    <row r="7217" spans="1:24" x14ac:dyDescent="0.3">
      <c r="A7217">
        <v>977327</v>
      </c>
      <c r="B7217">
        <v>106150</v>
      </c>
      <c r="C7217" t="s">
        <v>48427</v>
      </c>
      <c r="D7217" t="s">
        <v>48428</v>
      </c>
      <c r="E7217" t="s">
        <v>364</v>
      </c>
      <c r="F7217" t="s">
        <v>302</v>
      </c>
      <c r="G7217" t="s">
        <v>27</v>
      </c>
      <c r="H7217" t="s">
        <v>49518</v>
      </c>
      <c r="I7217" t="s">
        <v>49519</v>
      </c>
      <c r="J7217" t="s">
        <v>49520</v>
      </c>
      <c r="K7217">
        <v>51</v>
      </c>
      <c r="L7217" t="s">
        <v>252</v>
      </c>
      <c r="M7217" t="s">
        <v>1816</v>
      </c>
      <c r="N7217" t="s">
        <v>31</v>
      </c>
      <c r="O7217" t="s">
        <v>201</v>
      </c>
      <c r="Q7217" t="s">
        <v>33</v>
      </c>
      <c r="R7217" t="s">
        <v>34</v>
      </c>
      <c r="S7217" t="s">
        <v>48432</v>
      </c>
      <c r="T7217" t="s">
        <v>48433</v>
      </c>
      <c r="W7217" t="s">
        <v>49521</v>
      </c>
      <c r="X7217" t="s">
        <v>38</v>
      </c>
    </row>
    <row r="7218" spans="1:24" x14ac:dyDescent="0.3">
      <c r="A7218">
        <v>977328</v>
      </c>
      <c r="B7218" t="s">
        <v>31861</v>
      </c>
      <c r="C7218" t="s">
        <v>31862</v>
      </c>
      <c r="D7218" t="s">
        <v>31863</v>
      </c>
      <c r="F7218" t="s">
        <v>302</v>
      </c>
      <c r="G7218" t="s">
        <v>27</v>
      </c>
      <c r="H7218" t="s">
        <v>49522</v>
      </c>
      <c r="I7218" t="s">
        <v>49523</v>
      </c>
      <c r="J7218" t="s">
        <v>49524</v>
      </c>
      <c r="K7218">
        <v>26</v>
      </c>
      <c r="N7218" t="s">
        <v>31</v>
      </c>
      <c r="O7218" t="s">
        <v>201</v>
      </c>
      <c r="Q7218" t="s">
        <v>33</v>
      </c>
      <c r="R7218" t="s">
        <v>34</v>
      </c>
      <c r="S7218" t="s">
        <v>31868</v>
      </c>
      <c r="T7218" t="s">
        <v>1345</v>
      </c>
      <c r="W7218" t="s">
        <v>49525</v>
      </c>
      <c r="X7218" t="s">
        <v>60</v>
      </c>
    </row>
    <row r="7219" spans="1:24" x14ac:dyDescent="0.3">
      <c r="A7219">
        <v>977331</v>
      </c>
      <c r="B7219">
        <v>17736</v>
      </c>
      <c r="C7219" t="s">
        <v>49526</v>
      </c>
      <c r="D7219" t="s">
        <v>49527</v>
      </c>
      <c r="E7219" t="s">
        <v>140</v>
      </c>
      <c r="F7219" t="s">
        <v>75</v>
      </c>
      <c r="G7219" t="s">
        <v>43</v>
      </c>
      <c r="H7219" t="s">
        <v>49528</v>
      </c>
      <c r="I7219" t="s">
        <v>49529</v>
      </c>
      <c r="J7219" t="s">
        <v>49530</v>
      </c>
      <c r="K7219">
        <v>40</v>
      </c>
      <c r="N7219" t="s">
        <v>31</v>
      </c>
      <c r="O7219" t="s">
        <v>201</v>
      </c>
      <c r="Q7219" t="s">
        <v>119</v>
      </c>
      <c r="R7219" t="s">
        <v>120</v>
      </c>
      <c r="S7219" t="s">
        <v>49531</v>
      </c>
      <c r="T7219" t="s">
        <v>223</v>
      </c>
      <c r="W7219" t="s">
        <v>49532</v>
      </c>
      <c r="X7219" t="s">
        <v>38</v>
      </c>
    </row>
    <row r="7220" spans="1:24" x14ac:dyDescent="0.3">
      <c r="A7220">
        <v>977332</v>
      </c>
      <c r="B7220">
        <v>209056</v>
      </c>
      <c r="C7220" t="s">
        <v>16391</v>
      </c>
      <c r="D7220" t="s">
        <v>16392</v>
      </c>
      <c r="E7220" t="s">
        <v>140</v>
      </c>
      <c r="F7220" t="s">
        <v>441</v>
      </c>
      <c r="G7220" t="s">
        <v>27</v>
      </c>
      <c r="H7220" t="s">
        <v>49533</v>
      </c>
      <c r="I7220" t="s">
        <v>49534</v>
      </c>
      <c r="J7220" t="s">
        <v>49535</v>
      </c>
      <c r="K7220">
        <v>83</v>
      </c>
      <c r="M7220" t="s">
        <v>6687</v>
      </c>
      <c r="N7220" t="s">
        <v>31</v>
      </c>
      <c r="O7220" t="s">
        <v>201</v>
      </c>
      <c r="Q7220" t="s">
        <v>33</v>
      </c>
      <c r="R7220" t="s">
        <v>34</v>
      </c>
      <c r="S7220" t="s">
        <v>16396</v>
      </c>
      <c r="W7220" t="s">
        <v>26826</v>
      </c>
      <c r="X7220" t="s">
        <v>38</v>
      </c>
    </row>
    <row r="7221" spans="1:24" x14ac:dyDescent="0.3">
      <c r="A7221">
        <v>977334</v>
      </c>
      <c r="B7221" t="s">
        <v>49536</v>
      </c>
      <c r="C7221" t="s">
        <v>49537</v>
      </c>
      <c r="D7221" t="s">
        <v>49538</v>
      </c>
      <c r="E7221" t="s">
        <v>140</v>
      </c>
      <c r="F7221" t="s">
        <v>112</v>
      </c>
      <c r="G7221" t="s">
        <v>27</v>
      </c>
      <c r="H7221" t="s">
        <v>49539</v>
      </c>
      <c r="I7221" t="s">
        <v>49540</v>
      </c>
      <c r="J7221" t="s">
        <v>49541</v>
      </c>
      <c r="K7221">
        <v>62</v>
      </c>
      <c r="N7221" t="s">
        <v>31</v>
      </c>
      <c r="O7221" t="s">
        <v>201</v>
      </c>
      <c r="Q7221" t="s">
        <v>33</v>
      </c>
      <c r="R7221" t="s">
        <v>34</v>
      </c>
      <c r="S7221" t="s">
        <v>49542</v>
      </c>
      <c r="W7221" t="s">
        <v>49543</v>
      </c>
      <c r="X7221" t="s">
        <v>38</v>
      </c>
    </row>
    <row r="7222" spans="1:24" x14ac:dyDescent="0.3">
      <c r="A7222">
        <v>977335</v>
      </c>
      <c r="B7222" t="s">
        <v>49544</v>
      </c>
      <c r="C7222" t="s">
        <v>49545</v>
      </c>
      <c r="D7222" t="s">
        <v>49546</v>
      </c>
      <c r="F7222" t="s">
        <v>650</v>
      </c>
      <c r="G7222" t="s">
        <v>27</v>
      </c>
      <c r="H7222" t="s">
        <v>49547</v>
      </c>
      <c r="I7222" t="s">
        <v>49548</v>
      </c>
      <c r="J7222" t="s">
        <v>49549</v>
      </c>
      <c r="K7222">
        <v>27</v>
      </c>
      <c r="N7222" t="s">
        <v>31</v>
      </c>
      <c r="O7222" t="s">
        <v>201</v>
      </c>
      <c r="Q7222" t="s">
        <v>119</v>
      </c>
      <c r="R7222" t="s">
        <v>120</v>
      </c>
      <c r="S7222" t="s">
        <v>49550</v>
      </c>
      <c r="T7222" t="s">
        <v>14272</v>
      </c>
      <c r="W7222" t="s">
        <v>49551</v>
      </c>
      <c r="X7222" t="s">
        <v>60</v>
      </c>
    </row>
    <row r="7223" spans="1:24" x14ac:dyDescent="0.3">
      <c r="A7223">
        <v>977336</v>
      </c>
      <c r="B7223">
        <v>256212</v>
      </c>
      <c r="C7223" t="s">
        <v>49552</v>
      </c>
      <c r="D7223" t="s">
        <v>49553</v>
      </c>
      <c r="E7223" t="s">
        <v>140</v>
      </c>
      <c r="F7223" t="s">
        <v>320</v>
      </c>
      <c r="G7223" t="s">
        <v>43</v>
      </c>
      <c r="H7223" t="s">
        <v>49554</v>
      </c>
      <c r="I7223" t="s">
        <v>49555</v>
      </c>
      <c r="J7223" t="s">
        <v>49556</v>
      </c>
      <c r="K7223">
        <v>79</v>
      </c>
      <c r="N7223" t="s">
        <v>31</v>
      </c>
      <c r="O7223" t="s">
        <v>201</v>
      </c>
      <c r="Q7223" t="s">
        <v>33</v>
      </c>
      <c r="R7223" t="s">
        <v>34</v>
      </c>
      <c r="S7223" t="s">
        <v>49557</v>
      </c>
      <c r="T7223" t="s">
        <v>49558</v>
      </c>
      <c r="W7223" t="s">
        <v>49559</v>
      </c>
      <c r="X7223" t="s">
        <v>38</v>
      </c>
    </row>
    <row r="7224" spans="1:24" x14ac:dyDescent="0.3">
      <c r="A7224">
        <v>977337</v>
      </c>
      <c r="B7224">
        <v>136241</v>
      </c>
      <c r="C7224" t="s">
        <v>49560</v>
      </c>
      <c r="D7224" t="s">
        <v>49561</v>
      </c>
      <c r="F7224" t="s">
        <v>611</v>
      </c>
      <c r="G7224" t="s">
        <v>43</v>
      </c>
      <c r="H7224" t="s">
        <v>49562</v>
      </c>
      <c r="I7224" t="s">
        <v>49563</v>
      </c>
      <c r="J7224" t="s">
        <v>49564</v>
      </c>
      <c r="K7224">
        <v>26</v>
      </c>
      <c r="L7224" t="s">
        <v>7235</v>
      </c>
      <c r="N7224" t="s">
        <v>31</v>
      </c>
      <c r="O7224" t="s">
        <v>158</v>
      </c>
      <c r="Q7224" t="s">
        <v>119</v>
      </c>
      <c r="R7224" t="s">
        <v>120</v>
      </c>
      <c r="S7224" t="s">
        <v>49565</v>
      </c>
      <c r="W7224" t="s">
        <v>49566</v>
      </c>
      <c r="X7224" t="s">
        <v>60</v>
      </c>
    </row>
    <row r="7225" spans="1:24" x14ac:dyDescent="0.3">
      <c r="A7225">
        <v>977339</v>
      </c>
      <c r="B7225" t="s">
        <v>49567</v>
      </c>
      <c r="C7225" t="s">
        <v>49568</v>
      </c>
      <c r="D7225" t="s">
        <v>49569</v>
      </c>
      <c r="F7225" t="s">
        <v>356</v>
      </c>
      <c r="G7225" t="s">
        <v>43</v>
      </c>
      <c r="H7225" t="s">
        <v>49570</v>
      </c>
      <c r="I7225" t="s">
        <v>49571</v>
      </c>
      <c r="J7225" t="s">
        <v>49572</v>
      </c>
      <c r="K7225">
        <v>71</v>
      </c>
      <c r="L7225" t="s">
        <v>49573</v>
      </c>
      <c r="N7225" t="s">
        <v>31</v>
      </c>
      <c r="O7225" t="s">
        <v>170</v>
      </c>
      <c r="Q7225" t="s">
        <v>33</v>
      </c>
      <c r="R7225" t="s">
        <v>34</v>
      </c>
      <c r="S7225" t="s">
        <v>49574</v>
      </c>
      <c r="W7225" t="s">
        <v>49575</v>
      </c>
      <c r="X7225" t="s">
        <v>38</v>
      </c>
    </row>
    <row r="7226" spans="1:24" x14ac:dyDescent="0.3">
      <c r="A7226">
        <v>977340</v>
      </c>
      <c r="B7226">
        <v>258706</v>
      </c>
      <c r="C7226" t="s">
        <v>49576</v>
      </c>
      <c r="D7226" t="s">
        <v>49577</v>
      </c>
      <c r="E7226" t="s">
        <v>195</v>
      </c>
      <c r="F7226" t="s">
        <v>1864</v>
      </c>
      <c r="G7226" t="s">
        <v>43</v>
      </c>
      <c r="H7226" t="s">
        <v>49578</v>
      </c>
      <c r="I7226" t="s">
        <v>49579</v>
      </c>
      <c r="J7226" t="s">
        <v>49580</v>
      </c>
      <c r="K7226">
        <v>70</v>
      </c>
      <c r="L7226" t="s">
        <v>3560</v>
      </c>
      <c r="N7226" t="s">
        <v>31</v>
      </c>
      <c r="O7226" t="s">
        <v>158</v>
      </c>
      <c r="Q7226" t="s">
        <v>33</v>
      </c>
      <c r="R7226" t="s">
        <v>34</v>
      </c>
      <c r="S7226" t="s">
        <v>49581</v>
      </c>
      <c r="W7226" t="s">
        <v>637</v>
      </c>
      <c r="X7226" t="s">
        <v>38</v>
      </c>
    </row>
    <row r="7227" spans="1:24" x14ac:dyDescent="0.3">
      <c r="A7227">
        <v>977341</v>
      </c>
      <c r="B7227" t="s">
        <v>11399</v>
      </c>
      <c r="C7227" t="s">
        <v>11400</v>
      </c>
      <c r="D7227" t="s">
        <v>11401</v>
      </c>
      <c r="F7227" t="s">
        <v>441</v>
      </c>
      <c r="G7227" t="s">
        <v>43</v>
      </c>
      <c r="H7227" t="s">
        <v>49582</v>
      </c>
      <c r="I7227" t="s">
        <v>49583</v>
      </c>
      <c r="J7227" t="s">
        <v>49584</v>
      </c>
      <c r="K7227">
        <v>15</v>
      </c>
      <c r="M7227" t="s">
        <v>14738</v>
      </c>
      <c r="N7227" t="s">
        <v>31</v>
      </c>
      <c r="O7227" t="s">
        <v>170</v>
      </c>
      <c r="Q7227" t="s">
        <v>33</v>
      </c>
      <c r="R7227" t="s">
        <v>34</v>
      </c>
      <c r="S7227" t="e">
        <f>- Neuquén - Barrio Ciudad Industrial</f>
        <v>#NAME?</v>
      </c>
      <c r="W7227" t="s">
        <v>49585</v>
      </c>
      <c r="X7227" t="s">
        <v>60</v>
      </c>
    </row>
    <row r="7228" spans="1:24" x14ac:dyDescent="0.3">
      <c r="A7228">
        <v>977342</v>
      </c>
      <c r="B7228">
        <v>258675</v>
      </c>
      <c r="C7228" t="s">
        <v>49586</v>
      </c>
      <c r="D7228" t="s">
        <v>49587</v>
      </c>
      <c r="F7228" t="s">
        <v>1042</v>
      </c>
      <c r="G7228" t="s">
        <v>43</v>
      </c>
      <c r="H7228" t="s">
        <v>49588</v>
      </c>
      <c r="I7228" t="s">
        <v>49589</v>
      </c>
      <c r="J7228" t="s">
        <v>49590</v>
      </c>
      <c r="K7228">
        <v>68</v>
      </c>
      <c r="L7228" t="s">
        <v>28817</v>
      </c>
      <c r="N7228" t="s">
        <v>31</v>
      </c>
      <c r="O7228" t="s">
        <v>47</v>
      </c>
      <c r="Q7228" t="s">
        <v>33</v>
      </c>
      <c r="R7228" t="s">
        <v>34</v>
      </c>
      <c r="S7228" t="s">
        <v>49591</v>
      </c>
      <c r="W7228" t="s">
        <v>22736</v>
      </c>
      <c r="X7228" t="s">
        <v>38</v>
      </c>
    </row>
    <row r="7229" spans="1:24" x14ac:dyDescent="0.3">
      <c r="A7229">
        <v>977343</v>
      </c>
      <c r="B7229" t="s">
        <v>49592</v>
      </c>
      <c r="C7229" t="s">
        <v>49593</v>
      </c>
      <c r="D7229" t="s">
        <v>49594</v>
      </c>
      <c r="E7229" t="s">
        <v>195</v>
      </c>
      <c r="F7229" t="s">
        <v>1583</v>
      </c>
      <c r="G7229" t="s">
        <v>27</v>
      </c>
      <c r="H7229" t="s">
        <v>49595</v>
      </c>
      <c r="I7229" t="s">
        <v>49596</v>
      </c>
      <c r="J7229" t="s">
        <v>49597</v>
      </c>
      <c r="K7229">
        <v>73</v>
      </c>
      <c r="L7229" t="s">
        <v>49598</v>
      </c>
      <c r="N7229" t="s">
        <v>31</v>
      </c>
      <c r="O7229" t="s">
        <v>47</v>
      </c>
      <c r="Q7229" t="s">
        <v>33</v>
      </c>
      <c r="R7229" t="s">
        <v>34</v>
      </c>
      <c r="S7229" t="s">
        <v>49599</v>
      </c>
      <c r="T7229" t="s">
        <v>49600</v>
      </c>
      <c r="W7229" t="s">
        <v>49601</v>
      </c>
      <c r="X7229" t="s">
        <v>38</v>
      </c>
    </row>
    <row r="7230" spans="1:24" x14ac:dyDescent="0.3">
      <c r="A7230">
        <v>977344</v>
      </c>
      <c r="B7230">
        <v>291261</v>
      </c>
      <c r="C7230" t="s">
        <v>49602</v>
      </c>
      <c r="D7230" t="s">
        <v>49603</v>
      </c>
      <c r="F7230" t="s">
        <v>1054</v>
      </c>
      <c r="G7230" t="s">
        <v>43</v>
      </c>
      <c r="H7230" t="s">
        <v>49604</v>
      </c>
      <c r="I7230" t="s">
        <v>49605</v>
      </c>
      <c r="J7230" t="s">
        <v>49606</v>
      </c>
      <c r="K7230">
        <v>76</v>
      </c>
      <c r="L7230" t="s">
        <v>49607</v>
      </c>
      <c r="N7230" t="s">
        <v>31</v>
      </c>
      <c r="O7230" t="s">
        <v>201</v>
      </c>
      <c r="Q7230" t="s">
        <v>33</v>
      </c>
      <c r="R7230" t="s">
        <v>34</v>
      </c>
      <c r="S7230" t="s">
        <v>49608</v>
      </c>
      <c r="W7230" t="s">
        <v>49609</v>
      </c>
      <c r="X7230" t="s">
        <v>38</v>
      </c>
    </row>
    <row r="7231" spans="1:24" x14ac:dyDescent="0.3">
      <c r="A7231">
        <v>977345</v>
      </c>
      <c r="B7231">
        <v>231623</v>
      </c>
      <c r="C7231" t="s">
        <v>49610</v>
      </c>
      <c r="D7231" t="s">
        <v>49611</v>
      </c>
      <c r="F7231" t="s">
        <v>281</v>
      </c>
      <c r="G7231" t="s">
        <v>43</v>
      </c>
      <c r="H7231" t="s">
        <v>49612</v>
      </c>
      <c r="I7231" t="s">
        <v>49613</v>
      </c>
      <c r="J7231" t="s">
        <v>49614</v>
      </c>
      <c r="K7231">
        <v>38</v>
      </c>
      <c r="L7231" t="s">
        <v>49615</v>
      </c>
      <c r="N7231" t="s">
        <v>31</v>
      </c>
      <c r="O7231" t="s">
        <v>201</v>
      </c>
      <c r="Q7231" t="s">
        <v>33</v>
      </c>
      <c r="R7231" t="s">
        <v>34</v>
      </c>
      <c r="S7231" t="s">
        <v>44672</v>
      </c>
      <c r="T7231" t="s">
        <v>36</v>
      </c>
      <c r="W7231" t="s">
        <v>49616</v>
      </c>
      <c r="X7231" t="s">
        <v>60</v>
      </c>
    </row>
    <row r="7232" spans="1:24" x14ac:dyDescent="0.3">
      <c r="A7232">
        <v>977346</v>
      </c>
      <c r="B7232" t="s">
        <v>49617</v>
      </c>
      <c r="C7232" t="s">
        <v>49618</v>
      </c>
      <c r="D7232" t="s">
        <v>49619</v>
      </c>
      <c r="F7232" t="s">
        <v>1156</v>
      </c>
      <c r="G7232" t="s">
        <v>27</v>
      </c>
      <c r="H7232" t="s">
        <v>49620</v>
      </c>
      <c r="I7232" t="s">
        <v>49621</v>
      </c>
      <c r="J7232" t="s">
        <v>49622</v>
      </c>
      <c r="K7232">
        <v>75</v>
      </c>
      <c r="M7232" t="s">
        <v>252</v>
      </c>
      <c r="N7232" t="s">
        <v>31</v>
      </c>
      <c r="O7232" t="s">
        <v>201</v>
      </c>
      <c r="Q7232" t="s">
        <v>33</v>
      </c>
      <c r="R7232" t="s">
        <v>34</v>
      </c>
      <c r="S7232" t="s">
        <v>49623</v>
      </c>
      <c r="T7232" t="s">
        <v>33515</v>
      </c>
      <c r="W7232" t="s">
        <v>49624</v>
      </c>
      <c r="X7232" t="s">
        <v>38</v>
      </c>
    </row>
    <row r="7233" spans="1:24" x14ac:dyDescent="0.3">
      <c r="A7233">
        <v>977347</v>
      </c>
      <c r="B7233">
        <v>326694</v>
      </c>
      <c r="C7233" t="s">
        <v>44385</v>
      </c>
      <c r="D7233" t="s">
        <v>44386</v>
      </c>
      <c r="E7233" t="s">
        <v>140</v>
      </c>
      <c r="F7233" t="s">
        <v>1864</v>
      </c>
      <c r="G7233" t="s">
        <v>43</v>
      </c>
      <c r="H7233" t="s">
        <v>49625</v>
      </c>
      <c r="I7233" t="s">
        <v>49626</v>
      </c>
      <c r="J7233" t="s">
        <v>49627</v>
      </c>
      <c r="K7233">
        <v>15</v>
      </c>
      <c r="N7233" t="s">
        <v>31</v>
      </c>
      <c r="O7233" t="s">
        <v>332</v>
      </c>
      <c r="Q7233" t="s">
        <v>33</v>
      </c>
      <c r="R7233" t="s">
        <v>34</v>
      </c>
      <c r="S7233" t="s">
        <v>44390</v>
      </c>
      <c r="T7233" t="s">
        <v>7705</v>
      </c>
      <c r="W7233" t="s">
        <v>4911</v>
      </c>
    </row>
    <row r="7234" spans="1:24" x14ac:dyDescent="0.3">
      <c r="A7234">
        <v>977348</v>
      </c>
      <c r="B7234" t="s">
        <v>49628</v>
      </c>
      <c r="C7234" t="s">
        <v>49629</v>
      </c>
      <c r="D7234" t="s">
        <v>49630</v>
      </c>
      <c r="E7234" t="s">
        <v>140</v>
      </c>
      <c r="F7234" t="s">
        <v>441</v>
      </c>
      <c r="G7234" t="s">
        <v>43</v>
      </c>
      <c r="H7234" t="s">
        <v>49631</v>
      </c>
      <c r="I7234" t="s">
        <v>49632</v>
      </c>
      <c r="J7234" t="s">
        <v>49633</v>
      </c>
      <c r="K7234">
        <v>66</v>
      </c>
      <c r="L7234" t="s">
        <v>30906</v>
      </c>
      <c r="N7234" t="s">
        <v>31</v>
      </c>
      <c r="O7234" t="s">
        <v>47</v>
      </c>
      <c r="Q7234" t="s">
        <v>33</v>
      </c>
      <c r="R7234" t="s">
        <v>34</v>
      </c>
      <c r="S7234" t="s">
        <v>49634</v>
      </c>
      <c r="T7234" t="s">
        <v>308</v>
      </c>
      <c r="W7234" t="s">
        <v>49635</v>
      </c>
      <c r="X7234" t="s">
        <v>38</v>
      </c>
    </row>
    <row r="7235" spans="1:24" x14ac:dyDescent="0.3">
      <c r="A7235">
        <v>977349</v>
      </c>
      <c r="B7235">
        <v>43114</v>
      </c>
      <c r="C7235" t="s">
        <v>49636</v>
      </c>
      <c r="D7235" t="s">
        <v>49637</v>
      </c>
      <c r="E7235" t="s">
        <v>364</v>
      </c>
      <c r="F7235" t="s">
        <v>1009</v>
      </c>
      <c r="G7235" t="s">
        <v>27</v>
      </c>
      <c r="H7235" t="s">
        <v>49638</v>
      </c>
      <c r="I7235" t="s">
        <v>49639</v>
      </c>
      <c r="J7235" t="s">
        <v>49640</v>
      </c>
      <c r="K7235">
        <v>62</v>
      </c>
      <c r="M7235" t="s">
        <v>49641</v>
      </c>
      <c r="N7235" t="s">
        <v>31</v>
      </c>
      <c r="O7235" t="s">
        <v>201</v>
      </c>
      <c r="Q7235" t="s">
        <v>33</v>
      </c>
      <c r="R7235" t="s">
        <v>34</v>
      </c>
      <c r="S7235" t="s">
        <v>49642</v>
      </c>
      <c r="T7235" t="s">
        <v>49643</v>
      </c>
      <c r="W7235" t="s">
        <v>49644</v>
      </c>
      <c r="X7235" t="s">
        <v>38</v>
      </c>
    </row>
    <row r="7236" spans="1:24" x14ac:dyDescent="0.3">
      <c r="A7236">
        <v>977352</v>
      </c>
      <c r="B7236" t="s">
        <v>49645</v>
      </c>
      <c r="C7236" t="s">
        <v>49646</v>
      </c>
      <c r="D7236" t="s">
        <v>49647</v>
      </c>
      <c r="F7236" t="s">
        <v>668</v>
      </c>
      <c r="G7236" t="s">
        <v>27</v>
      </c>
      <c r="H7236" t="s">
        <v>49648</v>
      </c>
      <c r="I7236" t="s">
        <v>49649</v>
      </c>
      <c r="J7236" t="s">
        <v>49650</v>
      </c>
      <c r="K7236">
        <v>98</v>
      </c>
      <c r="L7236" t="s">
        <v>10234</v>
      </c>
      <c r="N7236" t="s">
        <v>31</v>
      </c>
      <c r="O7236" t="s">
        <v>47</v>
      </c>
      <c r="Q7236" t="s">
        <v>33</v>
      </c>
      <c r="R7236" t="s">
        <v>34</v>
      </c>
      <c r="S7236" t="s">
        <v>49651</v>
      </c>
      <c r="T7236" t="s">
        <v>8499</v>
      </c>
      <c r="W7236" t="s">
        <v>49652</v>
      </c>
      <c r="X7236" t="s">
        <v>38</v>
      </c>
    </row>
    <row r="7237" spans="1:24" x14ac:dyDescent="0.3">
      <c r="A7237">
        <v>977353</v>
      </c>
      <c r="B7237" t="s">
        <v>49653</v>
      </c>
      <c r="C7237" t="s">
        <v>49654</v>
      </c>
      <c r="D7237" t="s">
        <v>49655</v>
      </c>
      <c r="F7237" t="s">
        <v>112</v>
      </c>
      <c r="G7237" t="s">
        <v>43</v>
      </c>
      <c r="H7237" t="s">
        <v>49656</v>
      </c>
      <c r="I7237" t="s">
        <v>49657</v>
      </c>
      <c r="J7237" t="s">
        <v>49658</v>
      </c>
      <c r="K7237">
        <v>96</v>
      </c>
      <c r="L7237" t="s">
        <v>49659</v>
      </c>
      <c r="N7237" t="s">
        <v>31</v>
      </c>
      <c r="O7237" t="s">
        <v>47</v>
      </c>
      <c r="Q7237" t="s">
        <v>33</v>
      </c>
      <c r="R7237" t="s">
        <v>34</v>
      </c>
      <c r="S7237" t="s">
        <v>49660</v>
      </c>
      <c r="W7237" t="s">
        <v>49661</v>
      </c>
      <c r="X7237" t="s">
        <v>38</v>
      </c>
    </row>
    <row r="7238" spans="1:24" x14ac:dyDescent="0.3">
      <c r="A7238">
        <v>977354</v>
      </c>
      <c r="B7238">
        <v>102940</v>
      </c>
      <c r="C7238" t="s">
        <v>49662</v>
      </c>
      <c r="D7238" t="s">
        <v>49663</v>
      </c>
      <c r="E7238" t="s">
        <v>195</v>
      </c>
      <c r="F7238" t="s">
        <v>302</v>
      </c>
      <c r="G7238" t="s">
        <v>43</v>
      </c>
      <c r="H7238" t="s">
        <v>49664</v>
      </c>
      <c r="I7238" t="s">
        <v>49665</v>
      </c>
      <c r="J7238" t="s">
        <v>49666</v>
      </c>
      <c r="K7238">
        <v>96</v>
      </c>
      <c r="L7238" t="s">
        <v>45283</v>
      </c>
      <c r="N7238" t="s">
        <v>31</v>
      </c>
      <c r="O7238" t="s">
        <v>3576</v>
      </c>
      <c r="R7238" t="s">
        <v>903</v>
      </c>
      <c r="S7238" t="s">
        <v>49667</v>
      </c>
      <c r="W7238" t="s">
        <v>49668</v>
      </c>
      <c r="X7238" t="s">
        <v>38</v>
      </c>
    </row>
    <row r="7239" spans="1:24" x14ac:dyDescent="0.3">
      <c r="A7239">
        <v>977355</v>
      </c>
      <c r="B7239" t="s">
        <v>49669</v>
      </c>
      <c r="C7239" t="s">
        <v>49670</v>
      </c>
      <c r="D7239" t="s">
        <v>49671</v>
      </c>
      <c r="F7239" t="s">
        <v>270</v>
      </c>
      <c r="G7239" t="s">
        <v>43</v>
      </c>
      <c r="H7239" t="s">
        <v>49672</v>
      </c>
      <c r="I7239" t="s">
        <v>49673</v>
      </c>
      <c r="J7239" t="s">
        <v>49674</v>
      </c>
      <c r="K7239">
        <v>84</v>
      </c>
      <c r="L7239" t="s">
        <v>49675</v>
      </c>
      <c r="N7239" t="s">
        <v>31</v>
      </c>
      <c r="O7239" t="s">
        <v>2584</v>
      </c>
      <c r="Q7239" t="s">
        <v>33</v>
      </c>
      <c r="R7239" t="s">
        <v>34</v>
      </c>
      <c r="S7239" t="s">
        <v>49676</v>
      </c>
      <c r="T7239" t="s">
        <v>49677</v>
      </c>
      <c r="W7239" t="s">
        <v>49678</v>
      </c>
      <c r="X7239" t="s">
        <v>38</v>
      </c>
    </row>
    <row r="7240" spans="1:24" x14ac:dyDescent="0.3">
      <c r="A7240">
        <v>977356</v>
      </c>
      <c r="B7240" t="s">
        <v>4897</v>
      </c>
      <c r="C7240" t="s">
        <v>4898</v>
      </c>
      <c r="D7240" t="s">
        <v>4899</v>
      </c>
      <c r="F7240" t="s">
        <v>668</v>
      </c>
      <c r="G7240" t="s">
        <v>27</v>
      </c>
      <c r="H7240" t="s">
        <v>49679</v>
      </c>
      <c r="I7240" t="s">
        <v>49680</v>
      </c>
      <c r="J7240" t="s">
        <v>49681</v>
      </c>
      <c r="K7240">
        <v>95</v>
      </c>
      <c r="L7240" t="s">
        <v>4405</v>
      </c>
      <c r="N7240" t="s">
        <v>31</v>
      </c>
      <c r="O7240" t="s">
        <v>3576</v>
      </c>
      <c r="Q7240" t="s">
        <v>33</v>
      </c>
      <c r="R7240" t="s">
        <v>34</v>
      </c>
      <c r="S7240" t="s">
        <v>4902</v>
      </c>
      <c r="W7240" t="s">
        <v>18250</v>
      </c>
      <c r="X7240" t="s">
        <v>38</v>
      </c>
    </row>
    <row r="7241" spans="1:24" x14ac:dyDescent="0.3">
      <c r="A7241">
        <v>977357</v>
      </c>
      <c r="B7241" t="s">
        <v>49682</v>
      </c>
      <c r="C7241" t="s">
        <v>49683</v>
      </c>
      <c r="D7241" t="s">
        <v>49684</v>
      </c>
      <c r="E7241" t="s">
        <v>1284</v>
      </c>
      <c r="F7241" t="s">
        <v>258</v>
      </c>
      <c r="G7241" t="s">
        <v>43</v>
      </c>
      <c r="H7241" t="s">
        <v>49685</v>
      </c>
      <c r="I7241" t="s">
        <v>49685</v>
      </c>
      <c r="J7241" t="s">
        <v>49686</v>
      </c>
      <c r="K7241">
        <v>0</v>
      </c>
      <c r="N7241" t="s">
        <v>31</v>
      </c>
      <c r="O7241" t="s">
        <v>1248</v>
      </c>
      <c r="Q7241" t="s">
        <v>33</v>
      </c>
      <c r="R7241" t="s">
        <v>34</v>
      </c>
      <c r="S7241" t="s">
        <v>49687</v>
      </c>
      <c r="T7241" t="s">
        <v>20634</v>
      </c>
      <c r="W7241" t="s">
        <v>2688</v>
      </c>
    </row>
    <row r="7242" spans="1:24" x14ac:dyDescent="0.3">
      <c r="A7242">
        <v>977358</v>
      </c>
      <c r="B7242" t="s">
        <v>49688</v>
      </c>
      <c r="C7242" t="s">
        <v>49689</v>
      </c>
      <c r="D7242" t="s">
        <v>49690</v>
      </c>
      <c r="F7242" t="s">
        <v>141</v>
      </c>
      <c r="G7242" t="s">
        <v>27</v>
      </c>
      <c r="H7242" t="s">
        <v>49691</v>
      </c>
      <c r="I7242" t="s">
        <v>49692</v>
      </c>
      <c r="J7242" t="s">
        <v>49693</v>
      </c>
      <c r="K7242">
        <v>83</v>
      </c>
      <c r="L7242" t="s">
        <v>49694</v>
      </c>
      <c r="N7242" t="s">
        <v>31</v>
      </c>
      <c r="O7242" t="s">
        <v>2584</v>
      </c>
      <c r="Q7242" t="s">
        <v>33</v>
      </c>
      <c r="R7242" t="s">
        <v>34</v>
      </c>
      <c r="S7242" t="s">
        <v>49695</v>
      </c>
      <c r="W7242" t="s">
        <v>49696</v>
      </c>
      <c r="X7242" t="s">
        <v>38</v>
      </c>
    </row>
    <row r="7243" spans="1:24" x14ac:dyDescent="0.3">
      <c r="A7243">
        <v>977359</v>
      </c>
      <c r="B7243">
        <v>240928</v>
      </c>
      <c r="C7243" t="s">
        <v>49697</v>
      </c>
      <c r="D7243" t="s">
        <v>49698</v>
      </c>
      <c r="E7243" t="s">
        <v>195</v>
      </c>
      <c r="F7243" t="s">
        <v>153</v>
      </c>
      <c r="G7243" t="s">
        <v>43</v>
      </c>
      <c r="H7243" t="s">
        <v>49699</v>
      </c>
      <c r="I7243" t="s">
        <v>49700</v>
      </c>
      <c r="J7243" t="s">
        <v>49701</v>
      </c>
      <c r="K7243">
        <v>52</v>
      </c>
      <c r="L7243" t="s">
        <v>49702</v>
      </c>
      <c r="N7243" t="s">
        <v>31</v>
      </c>
      <c r="O7243" t="s">
        <v>47</v>
      </c>
      <c r="Q7243" t="s">
        <v>33</v>
      </c>
      <c r="R7243" t="s">
        <v>34</v>
      </c>
      <c r="S7243" t="s">
        <v>49703</v>
      </c>
      <c r="W7243" t="s">
        <v>49704</v>
      </c>
      <c r="X7243" t="s">
        <v>38</v>
      </c>
    </row>
    <row r="7244" spans="1:24" x14ac:dyDescent="0.3">
      <c r="A7244">
        <v>977360</v>
      </c>
      <c r="B7244" t="s">
        <v>49705</v>
      </c>
      <c r="C7244" t="s">
        <v>49706</v>
      </c>
      <c r="D7244" t="s">
        <v>49707</v>
      </c>
      <c r="F7244" t="s">
        <v>320</v>
      </c>
      <c r="G7244" t="s">
        <v>27</v>
      </c>
      <c r="H7244" t="s">
        <v>49708</v>
      </c>
      <c r="I7244" t="s">
        <v>49709</v>
      </c>
      <c r="J7244" t="s">
        <v>49710</v>
      </c>
      <c r="K7244">
        <v>96</v>
      </c>
      <c r="L7244" t="s">
        <v>8571</v>
      </c>
      <c r="N7244" t="s">
        <v>31</v>
      </c>
      <c r="O7244" t="s">
        <v>3576</v>
      </c>
      <c r="Q7244" t="s">
        <v>33</v>
      </c>
      <c r="R7244" t="s">
        <v>34</v>
      </c>
      <c r="S7244" t="s">
        <v>49711</v>
      </c>
      <c r="T7244" t="s">
        <v>390</v>
      </c>
      <c r="W7244" t="s">
        <v>49712</v>
      </c>
      <c r="X7244" t="s">
        <v>38</v>
      </c>
    </row>
    <row r="7245" spans="1:24" x14ac:dyDescent="0.3">
      <c r="A7245">
        <v>977361</v>
      </c>
      <c r="B7245" t="s">
        <v>49713</v>
      </c>
      <c r="C7245" t="s">
        <v>49714</v>
      </c>
      <c r="D7245" t="s">
        <v>49715</v>
      </c>
      <c r="E7245" t="s">
        <v>101</v>
      </c>
      <c r="F7245" t="s">
        <v>818</v>
      </c>
      <c r="G7245" t="s">
        <v>43</v>
      </c>
      <c r="H7245" t="s">
        <v>49716</v>
      </c>
      <c r="I7245" t="s">
        <v>49717</v>
      </c>
      <c r="J7245" t="s">
        <v>49718</v>
      </c>
      <c r="K7245">
        <v>104</v>
      </c>
      <c r="L7245" t="s">
        <v>2801</v>
      </c>
      <c r="N7245" t="s">
        <v>31</v>
      </c>
      <c r="O7245" t="s">
        <v>2584</v>
      </c>
      <c r="Q7245" t="s">
        <v>33</v>
      </c>
      <c r="R7245" t="s">
        <v>34</v>
      </c>
      <c r="S7245" t="s">
        <v>49719</v>
      </c>
      <c r="T7245" t="s">
        <v>265</v>
      </c>
      <c r="W7245" t="s">
        <v>1839</v>
      </c>
      <c r="X7245" t="s">
        <v>38</v>
      </c>
    </row>
    <row r="7246" spans="1:24" x14ac:dyDescent="0.3">
      <c r="A7246">
        <v>977362</v>
      </c>
      <c r="B7246" t="s">
        <v>49075</v>
      </c>
      <c r="C7246" t="s">
        <v>49076</v>
      </c>
      <c r="D7246" t="s">
        <v>49077</v>
      </c>
      <c r="E7246" t="s">
        <v>101</v>
      </c>
      <c r="F7246" t="s">
        <v>603</v>
      </c>
      <c r="G7246" t="s">
        <v>43</v>
      </c>
      <c r="H7246" t="s">
        <v>49720</v>
      </c>
      <c r="I7246" t="s">
        <v>49721</v>
      </c>
      <c r="J7246" t="s">
        <v>49722</v>
      </c>
      <c r="K7246">
        <v>30</v>
      </c>
      <c r="L7246" t="s">
        <v>49723</v>
      </c>
      <c r="N7246" t="s">
        <v>31</v>
      </c>
      <c r="O7246" t="s">
        <v>170</v>
      </c>
      <c r="Q7246" t="s">
        <v>33</v>
      </c>
      <c r="R7246" t="s">
        <v>34</v>
      </c>
      <c r="S7246" t="s">
        <v>43090</v>
      </c>
      <c r="W7246" t="s">
        <v>49724</v>
      </c>
      <c r="X7246" t="s">
        <v>60</v>
      </c>
    </row>
    <row r="7247" spans="1:24" x14ac:dyDescent="0.3">
      <c r="A7247">
        <v>977363</v>
      </c>
      <c r="B7247" t="s">
        <v>49725</v>
      </c>
      <c r="C7247" t="s">
        <v>49726</v>
      </c>
      <c r="D7247" t="s">
        <v>49727</v>
      </c>
      <c r="F7247" t="s">
        <v>603</v>
      </c>
      <c r="G7247" t="s">
        <v>43</v>
      </c>
      <c r="H7247" t="s">
        <v>49728</v>
      </c>
      <c r="I7247" t="s">
        <v>49729</v>
      </c>
      <c r="J7247" t="s">
        <v>49730</v>
      </c>
      <c r="K7247">
        <v>8</v>
      </c>
      <c r="N7247" t="s">
        <v>31</v>
      </c>
      <c r="O7247" t="s">
        <v>1248</v>
      </c>
      <c r="Q7247" t="s">
        <v>33</v>
      </c>
      <c r="R7247" t="s">
        <v>34</v>
      </c>
      <c r="S7247" t="s">
        <v>49731</v>
      </c>
      <c r="T7247" t="s">
        <v>1569</v>
      </c>
      <c r="W7247" t="s">
        <v>49732</v>
      </c>
      <c r="X7247" t="s">
        <v>60</v>
      </c>
    </row>
    <row r="7248" spans="1:24" x14ac:dyDescent="0.3">
      <c r="A7248">
        <v>977364</v>
      </c>
      <c r="B7248" t="s">
        <v>49733</v>
      </c>
      <c r="C7248" t="s">
        <v>49734</v>
      </c>
      <c r="D7248" t="s">
        <v>49735</v>
      </c>
      <c r="F7248" t="s">
        <v>1833</v>
      </c>
      <c r="G7248" t="s">
        <v>27</v>
      </c>
      <c r="H7248" t="s">
        <v>49736</v>
      </c>
      <c r="I7248" t="s">
        <v>49737</v>
      </c>
      <c r="J7248" t="s">
        <v>49738</v>
      </c>
      <c r="K7248">
        <v>72</v>
      </c>
      <c r="L7248" t="s">
        <v>20060</v>
      </c>
      <c r="N7248" t="s">
        <v>31</v>
      </c>
      <c r="O7248" t="s">
        <v>3576</v>
      </c>
      <c r="Q7248" t="s">
        <v>33</v>
      </c>
      <c r="R7248" t="s">
        <v>34</v>
      </c>
      <c r="S7248" t="s">
        <v>49739</v>
      </c>
      <c r="T7248" t="s">
        <v>49740</v>
      </c>
      <c r="W7248" t="s">
        <v>49741</v>
      </c>
      <c r="X7248" t="s">
        <v>38</v>
      </c>
    </row>
    <row r="7249" spans="1:24" x14ac:dyDescent="0.3">
      <c r="A7249">
        <v>977365</v>
      </c>
      <c r="B7249" t="s">
        <v>49742</v>
      </c>
      <c r="C7249" t="s">
        <v>49743</v>
      </c>
      <c r="D7249" t="s">
        <v>49744</v>
      </c>
      <c r="E7249" t="s">
        <v>195</v>
      </c>
      <c r="F7249" t="s">
        <v>572</v>
      </c>
      <c r="G7249" t="s">
        <v>27</v>
      </c>
      <c r="H7249" t="s">
        <v>49745</v>
      </c>
      <c r="I7249" t="s">
        <v>49746</v>
      </c>
      <c r="J7249" t="s">
        <v>49747</v>
      </c>
      <c r="K7249">
        <v>21</v>
      </c>
      <c r="M7249" t="s">
        <v>49748</v>
      </c>
      <c r="N7249" t="s">
        <v>31</v>
      </c>
      <c r="O7249" t="s">
        <v>201</v>
      </c>
      <c r="Q7249" t="s">
        <v>33</v>
      </c>
      <c r="R7249" t="s">
        <v>34</v>
      </c>
      <c r="S7249" t="s">
        <v>49749</v>
      </c>
      <c r="W7249" t="s">
        <v>49750</v>
      </c>
      <c r="X7249" t="s">
        <v>60</v>
      </c>
    </row>
    <row r="7250" spans="1:24" x14ac:dyDescent="0.3">
      <c r="A7250">
        <v>977366</v>
      </c>
      <c r="B7250">
        <v>334729</v>
      </c>
      <c r="C7250" t="s">
        <v>46499</v>
      </c>
      <c r="D7250" t="s">
        <v>46500</v>
      </c>
      <c r="F7250" t="s">
        <v>603</v>
      </c>
      <c r="G7250" t="s">
        <v>27</v>
      </c>
      <c r="H7250" t="s">
        <v>49751</v>
      </c>
      <c r="I7250" t="s">
        <v>49752</v>
      </c>
      <c r="J7250" t="s">
        <v>49753</v>
      </c>
      <c r="K7250">
        <v>78</v>
      </c>
      <c r="L7250" t="s">
        <v>49754</v>
      </c>
      <c r="N7250" t="s">
        <v>31</v>
      </c>
      <c r="O7250" t="s">
        <v>2584</v>
      </c>
      <c r="Q7250" t="s">
        <v>33</v>
      </c>
      <c r="R7250" t="s">
        <v>34</v>
      </c>
      <c r="S7250" t="s">
        <v>46505</v>
      </c>
      <c r="W7250" t="s">
        <v>49755</v>
      </c>
      <c r="X7250" t="s">
        <v>38</v>
      </c>
    </row>
    <row r="7251" spans="1:24" x14ac:dyDescent="0.3">
      <c r="A7251">
        <v>977367</v>
      </c>
      <c r="B7251">
        <v>28630</v>
      </c>
      <c r="C7251" t="s">
        <v>49756</v>
      </c>
      <c r="D7251" t="s">
        <v>49757</v>
      </c>
      <c r="E7251" t="s">
        <v>140</v>
      </c>
      <c r="F7251" t="s">
        <v>258</v>
      </c>
      <c r="G7251" t="s">
        <v>27</v>
      </c>
      <c r="H7251" t="s">
        <v>49758</v>
      </c>
      <c r="I7251" t="s">
        <v>49759</v>
      </c>
      <c r="J7251" t="s">
        <v>49760</v>
      </c>
      <c r="K7251">
        <v>115</v>
      </c>
      <c r="L7251" t="s">
        <v>3699</v>
      </c>
      <c r="N7251" t="s">
        <v>31</v>
      </c>
      <c r="O7251" t="s">
        <v>2584</v>
      </c>
      <c r="Q7251" t="s">
        <v>33</v>
      </c>
      <c r="R7251" t="s">
        <v>34</v>
      </c>
      <c r="S7251" t="s">
        <v>49761</v>
      </c>
      <c r="T7251" t="s">
        <v>390</v>
      </c>
      <c r="W7251" t="s">
        <v>49762</v>
      </c>
      <c r="X7251" t="s">
        <v>38</v>
      </c>
    </row>
    <row r="7252" spans="1:24" x14ac:dyDescent="0.3">
      <c r="A7252">
        <v>977368</v>
      </c>
      <c r="B7252" t="s">
        <v>49763</v>
      </c>
      <c r="C7252" t="s">
        <v>49764</v>
      </c>
      <c r="D7252" t="s">
        <v>49765</v>
      </c>
      <c r="F7252" t="s">
        <v>507</v>
      </c>
      <c r="G7252" t="s">
        <v>43</v>
      </c>
      <c r="H7252" t="s">
        <v>49766</v>
      </c>
      <c r="I7252" t="s">
        <v>49767</v>
      </c>
      <c r="J7252" t="s">
        <v>49768</v>
      </c>
      <c r="K7252">
        <v>111</v>
      </c>
      <c r="L7252" t="s">
        <v>49769</v>
      </c>
      <c r="N7252" t="s">
        <v>31</v>
      </c>
      <c r="O7252" t="s">
        <v>3576</v>
      </c>
      <c r="Q7252" t="s">
        <v>33</v>
      </c>
      <c r="R7252" t="s">
        <v>34</v>
      </c>
      <c r="S7252" t="s">
        <v>49770</v>
      </c>
      <c r="W7252" t="s">
        <v>49771</v>
      </c>
      <c r="X7252" t="s">
        <v>38</v>
      </c>
    </row>
    <row r="7253" spans="1:24" x14ac:dyDescent="0.3">
      <c r="A7253">
        <v>977369</v>
      </c>
      <c r="B7253">
        <v>13004</v>
      </c>
      <c r="C7253" t="s">
        <v>47102</v>
      </c>
      <c r="D7253" t="s">
        <v>47103</v>
      </c>
      <c r="E7253" t="s">
        <v>195</v>
      </c>
      <c r="F7253" t="s">
        <v>1864</v>
      </c>
      <c r="G7253" t="s">
        <v>43</v>
      </c>
      <c r="H7253" t="s">
        <v>49772</v>
      </c>
      <c r="I7253" t="s">
        <v>49773</v>
      </c>
      <c r="J7253" t="s">
        <v>49774</v>
      </c>
      <c r="K7253">
        <v>25</v>
      </c>
      <c r="L7253" t="s">
        <v>49775</v>
      </c>
      <c r="N7253" t="s">
        <v>31</v>
      </c>
      <c r="O7253" t="s">
        <v>158</v>
      </c>
      <c r="Q7253" t="s">
        <v>33</v>
      </c>
      <c r="R7253" t="s">
        <v>34</v>
      </c>
      <c r="S7253" t="s">
        <v>47108</v>
      </c>
      <c r="T7253" t="s">
        <v>308</v>
      </c>
      <c r="W7253" t="s">
        <v>49776</v>
      </c>
      <c r="X7253" t="s">
        <v>60</v>
      </c>
    </row>
    <row r="7254" spans="1:24" x14ac:dyDescent="0.3">
      <c r="A7254">
        <v>977370</v>
      </c>
      <c r="B7254">
        <v>130812</v>
      </c>
      <c r="C7254" t="s">
        <v>49777</v>
      </c>
      <c r="D7254" t="s">
        <v>49778</v>
      </c>
      <c r="E7254" t="s">
        <v>140</v>
      </c>
      <c r="F7254" t="s">
        <v>650</v>
      </c>
      <c r="G7254" t="s">
        <v>43</v>
      </c>
      <c r="H7254" t="s">
        <v>49779</v>
      </c>
      <c r="I7254" t="s">
        <v>49780</v>
      </c>
      <c r="J7254" t="s">
        <v>49781</v>
      </c>
      <c r="K7254">
        <v>112</v>
      </c>
      <c r="N7254" t="s">
        <v>31</v>
      </c>
      <c r="O7254" t="s">
        <v>952</v>
      </c>
      <c r="Q7254" t="s">
        <v>33</v>
      </c>
      <c r="R7254" t="s">
        <v>34</v>
      </c>
      <c r="S7254" t="e">
        <f>- Neuquén</f>
        <v>#NAME?</v>
      </c>
      <c r="T7254" t="s">
        <v>4552</v>
      </c>
      <c r="W7254" t="s">
        <v>49782</v>
      </c>
      <c r="X7254" t="s">
        <v>38</v>
      </c>
    </row>
    <row r="7255" spans="1:24" x14ac:dyDescent="0.3">
      <c r="A7255">
        <v>977372</v>
      </c>
      <c r="B7255" t="s">
        <v>49783</v>
      </c>
      <c r="C7255" t="s">
        <v>49784</v>
      </c>
      <c r="D7255" t="s">
        <v>49785</v>
      </c>
      <c r="E7255" t="s">
        <v>140</v>
      </c>
      <c r="F7255" t="s">
        <v>738</v>
      </c>
      <c r="G7255" t="s">
        <v>27</v>
      </c>
      <c r="H7255" t="s">
        <v>49786</v>
      </c>
      <c r="I7255" t="s">
        <v>49787</v>
      </c>
      <c r="J7255" t="s">
        <v>49788</v>
      </c>
      <c r="K7255">
        <v>109</v>
      </c>
      <c r="M7255" t="s">
        <v>1672</v>
      </c>
      <c r="N7255" t="s">
        <v>31</v>
      </c>
      <c r="O7255" t="s">
        <v>3200</v>
      </c>
      <c r="Q7255" t="s">
        <v>33</v>
      </c>
      <c r="R7255" t="s">
        <v>34</v>
      </c>
      <c r="S7255" t="s">
        <v>49789</v>
      </c>
      <c r="W7255" t="s">
        <v>49790</v>
      </c>
      <c r="X7255" t="s">
        <v>38</v>
      </c>
    </row>
    <row r="7256" spans="1:24" x14ac:dyDescent="0.3">
      <c r="A7256">
        <v>977373</v>
      </c>
      <c r="B7256" t="s">
        <v>49791</v>
      </c>
      <c r="C7256" t="s">
        <v>49792</v>
      </c>
      <c r="D7256" t="s">
        <v>49793</v>
      </c>
      <c r="F7256" t="s">
        <v>112</v>
      </c>
      <c r="G7256" t="s">
        <v>43</v>
      </c>
      <c r="H7256" t="s">
        <v>49794</v>
      </c>
      <c r="I7256" t="s">
        <v>49795</v>
      </c>
      <c r="J7256" t="s">
        <v>49796</v>
      </c>
      <c r="K7256">
        <v>117</v>
      </c>
      <c r="M7256" t="s">
        <v>6405</v>
      </c>
      <c r="N7256" t="s">
        <v>31</v>
      </c>
      <c r="O7256" t="s">
        <v>3200</v>
      </c>
      <c r="Q7256" t="s">
        <v>33</v>
      </c>
      <c r="R7256" t="s">
        <v>34</v>
      </c>
      <c r="S7256" t="s">
        <v>49797</v>
      </c>
      <c r="W7256" t="s">
        <v>49798</v>
      </c>
      <c r="X7256" t="s">
        <v>38</v>
      </c>
    </row>
    <row r="7257" spans="1:24" x14ac:dyDescent="0.3">
      <c r="A7257">
        <v>977374</v>
      </c>
      <c r="B7257">
        <v>151905</v>
      </c>
      <c r="C7257" t="s">
        <v>17629</v>
      </c>
      <c r="D7257" t="s">
        <v>17630</v>
      </c>
      <c r="F7257" t="s">
        <v>1350</v>
      </c>
      <c r="G7257" t="s">
        <v>27</v>
      </c>
      <c r="H7257" t="s">
        <v>49799</v>
      </c>
      <c r="I7257" t="s">
        <v>49800</v>
      </c>
      <c r="J7257" t="s">
        <v>49801</v>
      </c>
      <c r="K7257">
        <v>119</v>
      </c>
      <c r="M7257" t="s">
        <v>576</v>
      </c>
      <c r="N7257" t="s">
        <v>31</v>
      </c>
      <c r="O7257" t="s">
        <v>3200</v>
      </c>
      <c r="Q7257" t="s">
        <v>33</v>
      </c>
      <c r="R7257" t="s">
        <v>34</v>
      </c>
      <c r="S7257" t="s">
        <v>17634</v>
      </c>
      <c r="T7257" t="s">
        <v>17635</v>
      </c>
      <c r="W7257" t="s">
        <v>49802</v>
      </c>
      <c r="X7257" t="s">
        <v>38</v>
      </c>
    </row>
    <row r="7258" spans="1:24" x14ac:dyDescent="0.3">
      <c r="A7258">
        <v>977377</v>
      </c>
      <c r="B7258" t="s">
        <v>40237</v>
      </c>
      <c r="C7258" t="s">
        <v>40238</v>
      </c>
      <c r="D7258" t="s">
        <v>40239</v>
      </c>
      <c r="E7258" t="s">
        <v>195</v>
      </c>
      <c r="F7258" t="s">
        <v>572</v>
      </c>
      <c r="G7258" t="s">
        <v>43</v>
      </c>
      <c r="H7258" t="s">
        <v>49803</v>
      </c>
      <c r="I7258" t="s">
        <v>49804</v>
      </c>
      <c r="J7258" t="s">
        <v>49805</v>
      </c>
      <c r="K7258">
        <v>1</v>
      </c>
      <c r="M7258" t="s">
        <v>49806</v>
      </c>
      <c r="N7258" t="s">
        <v>31</v>
      </c>
      <c r="O7258" t="s">
        <v>201</v>
      </c>
      <c r="Q7258" t="s">
        <v>33</v>
      </c>
      <c r="R7258" t="s">
        <v>34</v>
      </c>
      <c r="S7258" t="s">
        <v>40244</v>
      </c>
      <c r="W7258" t="s">
        <v>49807</v>
      </c>
    </row>
    <row r="7259" spans="1:24" x14ac:dyDescent="0.3">
      <c r="A7259">
        <v>977378</v>
      </c>
      <c r="B7259" t="s">
        <v>49808</v>
      </c>
      <c r="C7259" t="s">
        <v>49809</v>
      </c>
      <c r="D7259" t="s">
        <v>49810</v>
      </c>
      <c r="F7259" t="s">
        <v>356</v>
      </c>
      <c r="G7259" t="s">
        <v>43</v>
      </c>
      <c r="H7259" t="s">
        <v>49811</v>
      </c>
      <c r="I7259" t="s">
        <v>49812</v>
      </c>
      <c r="J7259" t="s">
        <v>49813</v>
      </c>
      <c r="K7259">
        <v>115</v>
      </c>
      <c r="L7259" t="s">
        <v>49814</v>
      </c>
      <c r="N7259" t="s">
        <v>31</v>
      </c>
      <c r="O7259" t="s">
        <v>3576</v>
      </c>
      <c r="Q7259" t="s">
        <v>33</v>
      </c>
      <c r="R7259" t="s">
        <v>34</v>
      </c>
      <c r="S7259" t="s">
        <v>49815</v>
      </c>
      <c r="T7259" t="s">
        <v>10134</v>
      </c>
      <c r="W7259" t="s">
        <v>49816</v>
      </c>
      <c r="X7259" t="s">
        <v>38</v>
      </c>
    </row>
    <row r="7260" spans="1:24" x14ac:dyDescent="0.3">
      <c r="A7260">
        <v>977380</v>
      </c>
      <c r="B7260" t="s">
        <v>49817</v>
      </c>
      <c r="C7260" t="s">
        <v>49818</v>
      </c>
      <c r="D7260" t="s">
        <v>49819</v>
      </c>
      <c r="F7260" t="s">
        <v>1009</v>
      </c>
      <c r="G7260" t="s">
        <v>43</v>
      </c>
      <c r="H7260" t="s">
        <v>49820</v>
      </c>
      <c r="I7260" t="s">
        <v>49821</v>
      </c>
      <c r="J7260" t="s">
        <v>49822</v>
      </c>
      <c r="K7260">
        <v>13</v>
      </c>
      <c r="L7260" t="s">
        <v>4313</v>
      </c>
      <c r="N7260" t="s">
        <v>31</v>
      </c>
      <c r="O7260" t="s">
        <v>3576</v>
      </c>
      <c r="Q7260" t="s">
        <v>33</v>
      </c>
      <c r="R7260" t="s">
        <v>34</v>
      </c>
      <c r="S7260" t="s">
        <v>49823</v>
      </c>
      <c r="W7260" t="s">
        <v>49824</v>
      </c>
      <c r="X7260" t="s">
        <v>60</v>
      </c>
    </row>
    <row r="7261" spans="1:24" x14ac:dyDescent="0.3">
      <c r="A7261">
        <v>977381</v>
      </c>
      <c r="B7261" t="s">
        <v>44120</v>
      </c>
      <c r="C7261" t="s">
        <v>44121</v>
      </c>
      <c r="D7261" t="s">
        <v>44122</v>
      </c>
      <c r="F7261" t="s">
        <v>738</v>
      </c>
      <c r="G7261" t="s">
        <v>27</v>
      </c>
      <c r="H7261" t="s">
        <v>49825</v>
      </c>
      <c r="I7261" t="s">
        <v>49826</v>
      </c>
      <c r="J7261" t="s">
        <v>49827</v>
      </c>
      <c r="K7261">
        <v>116</v>
      </c>
      <c r="M7261" t="s">
        <v>5445</v>
      </c>
      <c r="N7261" t="s">
        <v>31</v>
      </c>
      <c r="O7261" t="s">
        <v>3200</v>
      </c>
      <c r="Q7261" t="s">
        <v>33</v>
      </c>
      <c r="R7261" t="s">
        <v>34</v>
      </c>
      <c r="S7261" t="s">
        <v>44126</v>
      </c>
      <c r="W7261" t="s">
        <v>1615</v>
      </c>
      <c r="X7261" t="s">
        <v>38</v>
      </c>
    </row>
    <row r="7262" spans="1:24" x14ac:dyDescent="0.3">
      <c r="A7262">
        <v>977382</v>
      </c>
      <c r="B7262">
        <v>324980</v>
      </c>
      <c r="C7262" t="s">
        <v>49828</v>
      </c>
      <c r="D7262" t="s">
        <v>49829</v>
      </c>
      <c r="F7262" t="s">
        <v>668</v>
      </c>
      <c r="G7262" t="s">
        <v>27</v>
      </c>
      <c r="H7262" t="s">
        <v>49825</v>
      </c>
      <c r="J7262" t="s">
        <v>49830</v>
      </c>
      <c r="N7262" t="s">
        <v>31</v>
      </c>
      <c r="R7262" t="s">
        <v>78</v>
      </c>
      <c r="S7262" t="s">
        <v>49831</v>
      </c>
      <c r="T7262" t="s">
        <v>4568</v>
      </c>
      <c r="W7262" t="s">
        <v>49832</v>
      </c>
      <c r="X7262" t="s">
        <v>38</v>
      </c>
    </row>
    <row r="7263" spans="1:24" x14ac:dyDescent="0.3">
      <c r="A7263">
        <v>977383</v>
      </c>
      <c r="B7263">
        <v>175687</v>
      </c>
      <c r="C7263" t="s">
        <v>49833</v>
      </c>
      <c r="D7263" t="s">
        <v>49834</v>
      </c>
      <c r="E7263" t="s">
        <v>185</v>
      </c>
      <c r="F7263" t="s">
        <v>685</v>
      </c>
      <c r="G7263" t="s">
        <v>27</v>
      </c>
      <c r="H7263" t="s">
        <v>49835</v>
      </c>
      <c r="J7263" t="s">
        <v>49836</v>
      </c>
      <c r="N7263" t="s">
        <v>31</v>
      </c>
      <c r="R7263" t="s">
        <v>78</v>
      </c>
      <c r="S7263" t="s">
        <v>49837</v>
      </c>
      <c r="T7263" t="s">
        <v>530</v>
      </c>
      <c r="W7263" t="s">
        <v>49838</v>
      </c>
      <c r="X7263" t="s">
        <v>38</v>
      </c>
    </row>
    <row r="7264" spans="1:24" x14ac:dyDescent="0.3">
      <c r="A7264">
        <v>977384</v>
      </c>
      <c r="B7264" t="s">
        <v>49839</v>
      </c>
      <c r="C7264" t="s">
        <v>49840</v>
      </c>
      <c r="D7264" t="s">
        <v>49841</v>
      </c>
      <c r="F7264" t="s">
        <v>63</v>
      </c>
      <c r="G7264" t="s">
        <v>27</v>
      </c>
      <c r="H7264" t="s">
        <v>49842</v>
      </c>
      <c r="I7264" t="s">
        <v>49843</v>
      </c>
      <c r="J7264" t="s">
        <v>49844</v>
      </c>
      <c r="K7264">
        <v>126</v>
      </c>
      <c r="L7264" t="s">
        <v>10234</v>
      </c>
      <c r="N7264" t="s">
        <v>31</v>
      </c>
      <c r="O7264" t="s">
        <v>3576</v>
      </c>
      <c r="R7264" t="s">
        <v>903</v>
      </c>
      <c r="S7264" t="s">
        <v>49845</v>
      </c>
      <c r="T7264" t="s">
        <v>49846</v>
      </c>
      <c r="W7264" t="s">
        <v>49847</v>
      </c>
      <c r="X7264" t="s">
        <v>38</v>
      </c>
    </row>
    <row r="7265" spans="1:24" x14ac:dyDescent="0.3">
      <c r="A7265">
        <v>977385</v>
      </c>
      <c r="B7265">
        <v>53177</v>
      </c>
      <c r="C7265" t="s">
        <v>49848</v>
      </c>
      <c r="D7265" t="s">
        <v>49849</v>
      </c>
      <c r="F7265" t="s">
        <v>258</v>
      </c>
      <c r="G7265" t="s">
        <v>43</v>
      </c>
      <c r="H7265" t="s">
        <v>49850</v>
      </c>
      <c r="I7265" t="s">
        <v>49851</v>
      </c>
      <c r="J7265" t="s">
        <v>49852</v>
      </c>
      <c r="K7265">
        <v>28</v>
      </c>
      <c r="N7265" t="s">
        <v>31</v>
      </c>
      <c r="O7265" t="s">
        <v>2584</v>
      </c>
      <c r="Q7265" t="s">
        <v>33</v>
      </c>
      <c r="R7265" t="s">
        <v>34</v>
      </c>
      <c r="S7265" t="s">
        <v>49853</v>
      </c>
      <c r="W7265" t="s">
        <v>49854</v>
      </c>
      <c r="X7265" t="s">
        <v>60</v>
      </c>
    </row>
    <row r="7266" spans="1:24" x14ac:dyDescent="0.3">
      <c r="A7266">
        <v>977386</v>
      </c>
      <c r="B7266">
        <v>284498</v>
      </c>
      <c r="C7266" t="s">
        <v>3851</v>
      </c>
      <c r="D7266" t="s">
        <v>3852</v>
      </c>
      <c r="F7266" t="s">
        <v>970</v>
      </c>
      <c r="G7266" t="s">
        <v>43</v>
      </c>
      <c r="H7266" t="s">
        <v>49855</v>
      </c>
      <c r="I7266" t="s">
        <v>49856</v>
      </c>
      <c r="J7266" t="s">
        <v>49857</v>
      </c>
      <c r="K7266">
        <v>125</v>
      </c>
      <c r="N7266" t="s">
        <v>31</v>
      </c>
      <c r="O7266" t="s">
        <v>952</v>
      </c>
      <c r="Q7266" t="s">
        <v>33</v>
      </c>
      <c r="R7266" t="s">
        <v>34</v>
      </c>
      <c r="S7266" t="s">
        <v>3858</v>
      </c>
      <c r="T7266" t="s">
        <v>1206</v>
      </c>
      <c r="W7266" t="s">
        <v>20429</v>
      </c>
      <c r="X7266" t="s">
        <v>38</v>
      </c>
    </row>
    <row r="7267" spans="1:24" x14ac:dyDescent="0.3">
      <c r="A7267">
        <v>977389</v>
      </c>
      <c r="B7267">
        <v>224298</v>
      </c>
      <c r="C7267" t="s">
        <v>28798</v>
      </c>
      <c r="D7267" t="s">
        <v>28799</v>
      </c>
      <c r="E7267" t="s">
        <v>195</v>
      </c>
      <c r="F7267" t="s">
        <v>1146</v>
      </c>
      <c r="G7267" t="s">
        <v>43</v>
      </c>
      <c r="H7267" t="s">
        <v>49858</v>
      </c>
      <c r="I7267" t="s">
        <v>49859</v>
      </c>
      <c r="J7267" t="s">
        <v>49860</v>
      </c>
      <c r="K7267">
        <v>43</v>
      </c>
      <c r="N7267" t="s">
        <v>31</v>
      </c>
      <c r="O7267" t="s">
        <v>2584</v>
      </c>
      <c r="R7267" t="s">
        <v>903</v>
      </c>
      <c r="S7267" t="s">
        <v>28804</v>
      </c>
      <c r="T7267" t="s">
        <v>28805</v>
      </c>
      <c r="W7267" t="s">
        <v>49861</v>
      </c>
      <c r="X7267" t="s">
        <v>60</v>
      </c>
    </row>
    <row r="7268" spans="1:24" x14ac:dyDescent="0.3">
      <c r="A7268">
        <v>977390</v>
      </c>
      <c r="B7268" t="s">
        <v>49862</v>
      </c>
      <c r="C7268" t="s">
        <v>49863</v>
      </c>
      <c r="D7268" t="s">
        <v>49864</v>
      </c>
      <c r="F7268" t="s">
        <v>507</v>
      </c>
      <c r="G7268" t="s">
        <v>43</v>
      </c>
      <c r="H7268" t="s">
        <v>49865</v>
      </c>
      <c r="I7268" t="s">
        <v>49866</v>
      </c>
      <c r="J7268" t="s">
        <v>49867</v>
      </c>
      <c r="K7268">
        <v>93</v>
      </c>
      <c r="N7268" t="s">
        <v>31</v>
      </c>
      <c r="O7268" t="s">
        <v>952</v>
      </c>
      <c r="Q7268" t="s">
        <v>33</v>
      </c>
      <c r="R7268" t="s">
        <v>34</v>
      </c>
      <c r="S7268" t="s">
        <v>49868</v>
      </c>
      <c r="W7268" t="s">
        <v>49869</v>
      </c>
      <c r="X7268" t="s">
        <v>38</v>
      </c>
    </row>
    <row r="7269" spans="1:24" x14ac:dyDescent="0.3">
      <c r="A7269">
        <v>977391</v>
      </c>
      <c r="B7269" t="s">
        <v>49870</v>
      </c>
      <c r="C7269" t="s">
        <v>49871</v>
      </c>
      <c r="D7269" t="s">
        <v>49872</v>
      </c>
      <c r="F7269" t="s">
        <v>3719</v>
      </c>
      <c r="G7269" t="s">
        <v>27</v>
      </c>
      <c r="H7269" t="s">
        <v>49873</v>
      </c>
      <c r="I7269" t="s">
        <v>49874</v>
      </c>
      <c r="J7269" t="s">
        <v>49875</v>
      </c>
      <c r="K7269">
        <v>90</v>
      </c>
      <c r="L7269" t="s">
        <v>8824</v>
      </c>
      <c r="N7269" t="s">
        <v>31</v>
      </c>
      <c r="O7269" t="s">
        <v>2584</v>
      </c>
      <c r="Q7269" t="s">
        <v>33</v>
      </c>
      <c r="R7269" t="s">
        <v>34</v>
      </c>
      <c r="S7269" t="s">
        <v>49876</v>
      </c>
      <c r="W7269" t="s">
        <v>49877</v>
      </c>
      <c r="X7269" t="s">
        <v>38</v>
      </c>
    </row>
    <row r="7270" spans="1:24" x14ac:dyDescent="0.3">
      <c r="A7270">
        <v>977392</v>
      </c>
      <c r="B7270">
        <v>137585</v>
      </c>
      <c r="C7270" t="s">
        <v>49878</v>
      </c>
      <c r="D7270" t="s">
        <v>49879</v>
      </c>
      <c r="E7270" t="s">
        <v>195</v>
      </c>
      <c r="F7270" t="s">
        <v>75</v>
      </c>
      <c r="G7270" t="s">
        <v>27</v>
      </c>
      <c r="H7270" t="s">
        <v>49880</v>
      </c>
      <c r="I7270" t="s">
        <v>49881</v>
      </c>
      <c r="J7270" t="s">
        <v>49882</v>
      </c>
      <c r="K7270">
        <v>90</v>
      </c>
      <c r="L7270" t="s">
        <v>14851</v>
      </c>
      <c r="N7270" t="s">
        <v>31</v>
      </c>
      <c r="O7270" t="s">
        <v>3576</v>
      </c>
      <c r="Q7270" t="s">
        <v>33</v>
      </c>
      <c r="R7270" t="s">
        <v>34</v>
      </c>
      <c r="S7270" t="s">
        <v>49883</v>
      </c>
      <c r="T7270" t="s">
        <v>49884</v>
      </c>
      <c r="W7270" t="s">
        <v>49885</v>
      </c>
      <c r="X7270" t="s">
        <v>38</v>
      </c>
    </row>
    <row r="7271" spans="1:24" x14ac:dyDescent="0.3">
      <c r="A7271">
        <v>977393</v>
      </c>
      <c r="B7271">
        <v>36865</v>
      </c>
      <c r="C7271" t="s">
        <v>49886</v>
      </c>
      <c r="D7271" t="s">
        <v>49887</v>
      </c>
      <c r="F7271" t="s">
        <v>909</v>
      </c>
      <c r="G7271" t="s">
        <v>27</v>
      </c>
      <c r="H7271" t="s">
        <v>49888</v>
      </c>
      <c r="I7271" t="s">
        <v>49889</v>
      </c>
      <c r="J7271" t="s">
        <v>49890</v>
      </c>
      <c r="K7271">
        <v>85</v>
      </c>
      <c r="N7271" t="s">
        <v>31</v>
      </c>
      <c r="O7271" t="s">
        <v>952</v>
      </c>
      <c r="Q7271" t="s">
        <v>33</v>
      </c>
      <c r="R7271" t="s">
        <v>34</v>
      </c>
      <c r="S7271" t="s">
        <v>49891</v>
      </c>
      <c r="T7271" t="s">
        <v>38936</v>
      </c>
      <c r="W7271" t="s">
        <v>49892</v>
      </c>
      <c r="X7271" t="s">
        <v>38</v>
      </c>
    </row>
    <row r="7272" spans="1:24" x14ac:dyDescent="0.3">
      <c r="A7272">
        <v>977395</v>
      </c>
      <c r="B7272">
        <v>172771</v>
      </c>
      <c r="C7272" t="s">
        <v>49893</v>
      </c>
      <c r="D7272" t="s">
        <v>49894</v>
      </c>
      <c r="F7272" t="s">
        <v>258</v>
      </c>
      <c r="G7272" t="s">
        <v>27</v>
      </c>
      <c r="H7272" t="s">
        <v>49895</v>
      </c>
      <c r="I7272" t="s">
        <v>49896</v>
      </c>
      <c r="J7272" t="s">
        <v>49897</v>
      </c>
      <c r="K7272">
        <v>72</v>
      </c>
      <c r="M7272" t="s">
        <v>6481</v>
      </c>
      <c r="N7272" t="s">
        <v>31</v>
      </c>
      <c r="O7272" t="s">
        <v>3200</v>
      </c>
      <c r="Q7272" t="s">
        <v>33</v>
      </c>
      <c r="R7272" t="s">
        <v>34</v>
      </c>
      <c r="S7272" t="s">
        <v>49898</v>
      </c>
      <c r="T7272" t="s">
        <v>646</v>
      </c>
      <c r="W7272" t="s">
        <v>2196</v>
      </c>
      <c r="X7272" t="s">
        <v>38</v>
      </c>
    </row>
    <row r="7273" spans="1:24" x14ac:dyDescent="0.3">
      <c r="A7273">
        <v>977396</v>
      </c>
      <c r="B7273" t="s">
        <v>49567</v>
      </c>
      <c r="C7273" t="s">
        <v>49568</v>
      </c>
      <c r="D7273" t="s">
        <v>49569</v>
      </c>
      <c r="F7273" t="s">
        <v>356</v>
      </c>
      <c r="G7273" t="s">
        <v>43</v>
      </c>
      <c r="H7273" t="s">
        <v>49899</v>
      </c>
      <c r="J7273" t="s">
        <v>49900</v>
      </c>
      <c r="N7273" t="s">
        <v>31</v>
      </c>
      <c r="R7273" t="s">
        <v>78</v>
      </c>
      <c r="S7273" t="s">
        <v>49574</v>
      </c>
      <c r="W7273" t="s">
        <v>49901</v>
      </c>
      <c r="X7273" t="s">
        <v>38</v>
      </c>
    </row>
    <row r="7274" spans="1:24" x14ac:dyDescent="0.3">
      <c r="A7274">
        <v>977397</v>
      </c>
      <c r="B7274" t="s">
        <v>36691</v>
      </c>
      <c r="C7274" t="s">
        <v>36692</v>
      </c>
      <c r="D7274" t="s">
        <v>36693</v>
      </c>
      <c r="F7274" t="s">
        <v>219</v>
      </c>
      <c r="G7274" t="s">
        <v>27</v>
      </c>
      <c r="H7274" t="s">
        <v>49902</v>
      </c>
      <c r="I7274" t="s">
        <v>49903</v>
      </c>
      <c r="J7274" t="s">
        <v>49904</v>
      </c>
      <c r="K7274">
        <v>68</v>
      </c>
      <c r="L7274" t="s">
        <v>49905</v>
      </c>
      <c r="N7274" t="s">
        <v>31</v>
      </c>
      <c r="O7274" t="s">
        <v>2584</v>
      </c>
      <c r="Q7274" t="s">
        <v>33</v>
      </c>
      <c r="R7274" t="s">
        <v>34</v>
      </c>
      <c r="S7274" t="s">
        <v>36697</v>
      </c>
      <c r="T7274" t="s">
        <v>692</v>
      </c>
      <c r="W7274" t="s">
        <v>49906</v>
      </c>
      <c r="X7274" t="s">
        <v>38</v>
      </c>
    </row>
    <row r="7275" spans="1:24" x14ac:dyDescent="0.3">
      <c r="A7275">
        <v>977398</v>
      </c>
      <c r="B7275" t="s">
        <v>49907</v>
      </c>
      <c r="C7275" t="s">
        <v>49908</v>
      </c>
      <c r="D7275" t="s">
        <v>49909</v>
      </c>
      <c r="F7275" t="s">
        <v>1156</v>
      </c>
      <c r="G7275" t="s">
        <v>43</v>
      </c>
      <c r="H7275" t="s">
        <v>49910</v>
      </c>
      <c r="I7275" t="s">
        <v>49911</v>
      </c>
      <c r="J7275" t="s">
        <v>49912</v>
      </c>
      <c r="K7275">
        <v>76</v>
      </c>
      <c r="M7275" t="s">
        <v>445</v>
      </c>
      <c r="N7275" t="s">
        <v>31</v>
      </c>
      <c r="O7275" t="s">
        <v>3200</v>
      </c>
      <c r="Q7275" t="s">
        <v>33</v>
      </c>
      <c r="R7275" t="s">
        <v>34</v>
      </c>
      <c r="S7275" t="s">
        <v>49913</v>
      </c>
      <c r="T7275" t="s">
        <v>49914</v>
      </c>
      <c r="W7275" t="s">
        <v>49915</v>
      </c>
      <c r="X7275" t="s">
        <v>38</v>
      </c>
    </row>
    <row r="7276" spans="1:24" x14ac:dyDescent="0.3">
      <c r="A7276">
        <v>977399</v>
      </c>
      <c r="B7276" t="s">
        <v>49916</v>
      </c>
      <c r="C7276" t="s">
        <v>49917</v>
      </c>
      <c r="D7276" t="s">
        <v>49918</v>
      </c>
      <c r="E7276" t="s">
        <v>991</v>
      </c>
      <c r="F7276" t="s">
        <v>507</v>
      </c>
      <c r="G7276" t="s">
        <v>43</v>
      </c>
      <c r="H7276" t="s">
        <v>49919</v>
      </c>
      <c r="I7276" t="s">
        <v>49920</v>
      </c>
      <c r="J7276" t="s">
        <v>49921</v>
      </c>
      <c r="K7276">
        <v>66</v>
      </c>
      <c r="L7276" t="s">
        <v>49922</v>
      </c>
      <c r="N7276" t="s">
        <v>31</v>
      </c>
      <c r="O7276" t="s">
        <v>158</v>
      </c>
      <c r="Q7276" t="s">
        <v>119</v>
      </c>
      <c r="R7276" t="s">
        <v>120</v>
      </c>
      <c r="S7276" t="s">
        <v>49923</v>
      </c>
      <c r="T7276" t="s">
        <v>2363</v>
      </c>
      <c r="W7276" t="s">
        <v>637</v>
      </c>
      <c r="X7276" t="s">
        <v>38</v>
      </c>
    </row>
    <row r="7277" spans="1:24" x14ac:dyDescent="0.3">
      <c r="A7277">
        <v>977400</v>
      </c>
      <c r="B7277">
        <v>271685</v>
      </c>
      <c r="C7277" t="s">
        <v>49924</v>
      </c>
      <c r="D7277" t="s">
        <v>49925</v>
      </c>
      <c r="E7277" t="s">
        <v>140</v>
      </c>
      <c r="F7277" t="s">
        <v>514</v>
      </c>
      <c r="G7277" t="s">
        <v>27</v>
      </c>
      <c r="H7277" t="s">
        <v>49926</v>
      </c>
      <c r="I7277" t="s">
        <v>49927</v>
      </c>
      <c r="J7277" t="s">
        <v>49928</v>
      </c>
      <c r="K7277">
        <v>73</v>
      </c>
      <c r="L7277" t="s">
        <v>49929</v>
      </c>
      <c r="N7277" t="s">
        <v>31</v>
      </c>
      <c r="O7277" t="s">
        <v>3576</v>
      </c>
      <c r="Q7277" t="s">
        <v>119</v>
      </c>
      <c r="R7277" t="s">
        <v>120</v>
      </c>
      <c r="S7277" t="s">
        <v>49930</v>
      </c>
      <c r="T7277" t="s">
        <v>18062</v>
      </c>
      <c r="W7277" t="s">
        <v>49931</v>
      </c>
      <c r="X7277" t="s">
        <v>38</v>
      </c>
    </row>
    <row r="7278" spans="1:24" x14ac:dyDescent="0.3">
      <c r="A7278">
        <v>977402</v>
      </c>
      <c r="B7278" t="s">
        <v>49932</v>
      </c>
      <c r="C7278" t="s">
        <v>49933</v>
      </c>
      <c r="D7278" t="s">
        <v>49934</v>
      </c>
      <c r="F7278" t="s">
        <v>92</v>
      </c>
      <c r="G7278" t="s">
        <v>27</v>
      </c>
      <c r="H7278" t="s">
        <v>49935</v>
      </c>
      <c r="I7278" t="s">
        <v>49936</v>
      </c>
      <c r="J7278" t="s">
        <v>49937</v>
      </c>
      <c r="K7278">
        <v>9</v>
      </c>
      <c r="N7278" t="s">
        <v>31</v>
      </c>
      <c r="O7278" t="s">
        <v>952</v>
      </c>
      <c r="Q7278" t="s">
        <v>33</v>
      </c>
      <c r="R7278" t="s">
        <v>34</v>
      </c>
      <c r="S7278" t="s">
        <v>49938</v>
      </c>
      <c r="T7278" t="s">
        <v>5632</v>
      </c>
      <c r="W7278" t="s">
        <v>49939</v>
      </c>
      <c r="X7278" t="s">
        <v>38</v>
      </c>
    </row>
    <row r="7279" spans="1:24" x14ac:dyDescent="0.3">
      <c r="A7279">
        <v>977403</v>
      </c>
      <c r="B7279">
        <v>38963</v>
      </c>
      <c r="C7279" t="s">
        <v>49940</v>
      </c>
      <c r="D7279" t="s">
        <v>49941</v>
      </c>
      <c r="E7279" t="s">
        <v>364</v>
      </c>
      <c r="F7279" t="s">
        <v>514</v>
      </c>
      <c r="G7279" t="s">
        <v>27</v>
      </c>
      <c r="H7279" t="s">
        <v>49942</v>
      </c>
      <c r="I7279" t="s">
        <v>49943</v>
      </c>
      <c r="J7279" t="s">
        <v>49944</v>
      </c>
      <c r="K7279">
        <v>77</v>
      </c>
      <c r="L7279" t="s">
        <v>6195</v>
      </c>
      <c r="N7279" t="s">
        <v>31</v>
      </c>
      <c r="O7279" t="s">
        <v>158</v>
      </c>
      <c r="Q7279" t="s">
        <v>119</v>
      </c>
      <c r="R7279" t="s">
        <v>120</v>
      </c>
      <c r="S7279" t="s">
        <v>49945</v>
      </c>
      <c r="T7279" t="s">
        <v>646</v>
      </c>
      <c r="W7279" t="s">
        <v>49946</v>
      </c>
      <c r="X7279" t="s">
        <v>38</v>
      </c>
    </row>
    <row r="7280" spans="1:24" x14ac:dyDescent="0.3">
      <c r="A7280">
        <v>977404</v>
      </c>
      <c r="B7280">
        <v>272417</v>
      </c>
      <c r="C7280" t="s">
        <v>49947</v>
      </c>
      <c r="D7280" t="s">
        <v>49948</v>
      </c>
      <c r="E7280" t="s">
        <v>195</v>
      </c>
      <c r="F7280" t="s">
        <v>787</v>
      </c>
      <c r="G7280" t="s">
        <v>27</v>
      </c>
      <c r="H7280" t="s">
        <v>49949</v>
      </c>
      <c r="I7280" t="s">
        <v>49950</v>
      </c>
      <c r="J7280" t="s">
        <v>49951</v>
      </c>
      <c r="K7280">
        <v>106</v>
      </c>
      <c r="M7280" t="s">
        <v>189</v>
      </c>
      <c r="N7280" t="s">
        <v>31</v>
      </c>
      <c r="O7280" t="s">
        <v>3200</v>
      </c>
      <c r="Q7280" t="s">
        <v>33</v>
      </c>
      <c r="R7280" t="s">
        <v>34</v>
      </c>
      <c r="S7280" t="s">
        <v>49952</v>
      </c>
      <c r="T7280" t="s">
        <v>4794</v>
      </c>
      <c r="W7280" t="s">
        <v>49953</v>
      </c>
      <c r="X7280" t="s">
        <v>38</v>
      </c>
    </row>
    <row r="7281" spans="1:24" x14ac:dyDescent="0.3">
      <c r="A7281">
        <v>977405</v>
      </c>
      <c r="B7281">
        <v>183782</v>
      </c>
      <c r="C7281" t="s">
        <v>49954</v>
      </c>
      <c r="D7281" t="s">
        <v>49955</v>
      </c>
      <c r="E7281" t="s">
        <v>195</v>
      </c>
      <c r="F7281" t="s">
        <v>787</v>
      </c>
      <c r="G7281" t="s">
        <v>43</v>
      </c>
      <c r="H7281" t="s">
        <v>49956</v>
      </c>
      <c r="I7281" t="s">
        <v>49957</v>
      </c>
      <c r="J7281" t="s">
        <v>49958</v>
      </c>
      <c r="K7281">
        <v>115</v>
      </c>
      <c r="L7281" t="s">
        <v>49959</v>
      </c>
      <c r="N7281" t="s">
        <v>31</v>
      </c>
      <c r="O7281" t="s">
        <v>3576</v>
      </c>
      <c r="Q7281" t="s">
        <v>33</v>
      </c>
      <c r="R7281" t="s">
        <v>34</v>
      </c>
      <c r="S7281" t="s">
        <v>49960</v>
      </c>
      <c r="W7281" t="s">
        <v>49961</v>
      </c>
      <c r="X7281" t="s">
        <v>38</v>
      </c>
    </row>
    <row r="7282" spans="1:24" x14ac:dyDescent="0.3">
      <c r="A7282">
        <v>977406</v>
      </c>
      <c r="B7282">
        <v>175687</v>
      </c>
      <c r="C7282" t="s">
        <v>49833</v>
      </c>
      <c r="D7282" t="s">
        <v>49834</v>
      </c>
      <c r="E7282" t="s">
        <v>185</v>
      </c>
      <c r="F7282" t="s">
        <v>685</v>
      </c>
      <c r="G7282" t="s">
        <v>27</v>
      </c>
      <c r="H7282" t="s">
        <v>49962</v>
      </c>
      <c r="I7282" t="s">
        <v>49963</v>
      </c>
      <c r="J7282" t="s">
        <v>49964</v>
      </c>
      <c r="K7282">
        <v>6</v>
      </c>
      <c r="L7282" t="s">
        <v>518</v>
      </c>
      <c r="N7282" t="s">
        <v>31</v>
      </c>
      <c r="O7282" t="s">
        <v>2584</v>
      </c>
      <c r="Q7282" t="s">
        <v>33</v>
      </c>
      <c r="R7282" t="s">
        <v>34</v>
      </c>
      <c r="S7282" t="s">
        <v>49837</v>
      </c>
      <c r="T7282" t="s">
        <v>530</v>
      </c>
      <c r="W7282" t="s">
        <v>49965</v>
      </c>
      <c r="X7282" t="s">
        <v>38</v>
      </c>
    </row>
    <row r="7283" spans="1:24" x14ac:dyDescent="0.3">
      <c r="A7283">
        <v>977408</v>
      </c>
      <c r="B7283">
        <v>241601</v>
      </c>
      <c r="C7283" t="s">
        <v>15179</v>
      </c>
      <c r="D7283" t="s">
        <v>15180</v>
      </c>
      <c r="F7283" t="s">
        <v>1911</v>
      </c>
      <c r="G7283" t="s">
        <v>27</v>
      </c>
      <c r="H7283" t="s">
        <v>49966</v>
      </c>
      <c r="J7283" t="s">
        <v>49967</v>
      </c>
      <c r="N7283" t="s">
        <v>31</v>
      </c>
      <c r="R7283" t="s">
        <v>78</v>
      </c>
      <c r="S7283" t="s">
        <v>15184</v>
      </c>
      <c r="W7283" t="s">
        <v>1024</v>
      </c>
      <c r="X7283" t="s">
        <v>38</v>
      </c>
    </row>
    <row r="7284" spans="1:24" x14ac:dyDescent="0.3">
      <c r="A7284">
        <v>977409</v>
      </c>
      <c r="B7284">
        <v>176129</v>
      </c>
      <c r="C7284" t="s">
        <v>15186</v>
      </c>
      <c r="D7284" t="s">
        <v>15187</v>
      </c>
      <c r="F7284" t="s">
        <v>584</v>
      </c>
      <c r="G7284" t="s">
        <v>27</v>
      </c>
      <c r="H7284" t="s">
        <v>49968</v>
      </c>
      <c r="J7284" t="s">
        <v>49969</v>
      </c>
      <c r="N7284" t="s">
        <v>31</v>
      </c>
      <c r="R7284" t="s">
        <v>78</v>
      </c>
      <c r="S7284" t="s">
        <v>15184</v>
      </c>
      <c r="T7284" t="s">
        <v>5764</v>
      </c>
      <c r="W7284" t="s">
        <v>49970</v>
      </c>
      <c r="X7284" t="s">
        <v>38</v>
      </c>
    </row>
    <row r="7285" spans="1:24" x14ac:dyDescent="0.3">
      <c r="A7285">
        <v>977410</v>
      </c>
      <c r="B7285">
        <v>264535</v>
      </c>
      <c r="C7285" t="s">
        <v>49971</v>
      </c>
      <c r="D7285" t="s">
        <v>49972</v>
      </c>
      <c r="F7285" t="s">
        <v>685</v>
      </c>
      <c r="G7285" t="s">
        <v>43</v>
      </c>
      <c r="H7285" t="s">
        <v>49973</v>
      </c>
      <c r="I7285" t="s">
        <v>49974</v>
      </c>
      <c r="J7285" t="s">
        <v>49975</v>
      </c>
      <c r="K7285">
        <v>93</v>
      </c>
      <c r="L7285" t="s">
        <v>49976</v>
      </c>
      <c r="N7285" t="s">
        <v>31</v>
      </c>
      <c r="O7285" t="s">
        <v>2584</v>
      </c>
      <c r="Q7285" t="s">
        <v>33</v>
      </c>
      <c r="R7285" t="s">
        <v>34</v>
      </c>
      <c r="S7285" t="s">
        <v>49977</v>
      </c>
      <c r="T7285" t="s">
        <v>265</v>
      </c>
      <c r="W7285" t="s">
        <v>49978</v>
      </c>
      <c r="X7285" t="s">
        <v>38</v>
      </c>
    </row>
    <row r="7286" spans="1:24" x14ac:dyDescent="0.3">
      <c r="A7286">
        <v>977411</v>
      </c>
      <c r="B7286" t="s">
        <v>49979</v>
      </c>
      <c r="C7286" t="s">
        <v>49980</v>
      </c>
      <c r="D7286" t="s">
        <v>49981</v>
      </c>
      <c r="F7286" t="s">
        <v>668</v>
      </c>
      <c r="G7286" t="s">
        <v>43</v>
      </c>
      <c r="H7286" t="s">
        <v>49982</v>
      </c>
      <c r="J7286" t="s">
        <v>49983</v>
      </c>
      <c r="N7286" t="s">
        <v>31</v>
      </c>
      <c r="R7286" t="s">
        <v>78</v>
      </c>
      <c r="S7286" t="s">
        <v>49984</v>
      </c>
      <c r="W7286" t="s">
        <v>49985</v>
      </c>
      <c r="X7286" t="s">
        <v>38</v>
      </c>
    </row>
    <row r="7287" spans="1:24" x14ac:dyDescent="0.3">
      <c r="A7287">
        <v>977453</v>
      </c>
      <c r="B7287" t="s">
        <v>49979</v>
      </c>
      <c r="C7287" t="s">
        <v>49980</v>
      </c>
      <c r="D7287" t="s">
        <v>49981</v>
      </c>
      <c r="F7287" t="s">
        <v>668</v>
      </c>
      <c r="G7287" t="s">
        <v>43</v>
      </c>
      <c r="H7287" t="s">
        <v>49982</v>
      </c>
      <c r="I7287" t="s">
        <v>49986</v>
      </c>
      <c r="J7287" t="s">
        <v>49987</v>
      </c>
      <c r="K7287">
        <v>268</v>
      </c>
      <c r="N7287" t="s">
        <v>31</v>
      </c>
      <c r="O7287" t="s">
        <v>952</v>
      </c>
      <c r="Q7287" t="s">
        <v>33</v>
      </c>
      <c r="R7287" t="s">
        <v>34</v>
      </c>
      <c r="S7287" t="s">
        <v>49984</v>
      </c>
      <c r="W7287" t="s">
        <v>49988</v>
      </c>
      <c r="X7287" t="s">
        <v>38</v>
      </c>
    </row>
    <row r="7288" spans="1:24" x14ac:dyDescent="0.3">
      <c r="A7288">
        <v>977413</v>
      </c>
      <c r="B7288" t="s">
        <v>49989</v>
      </c>
      <c r="C7288" t="s">
        <v>49990</v>
      </c>
      <c r="D7288" t="s">
        <v>49991</v>
      </c>
      <c r="E7288" t="s">
        <v>185</v>
      </c>
      <c r="F7288" t="s">
        <v>947</v>
      </c>
      <c r="G7288" t="s">
        <v>27</v>
      </c>
      <c r="H7288" t="s">
        <v>49992</v>
      </c>
      <c r="I7288" t="s">
        <v>49993</v>
      </c>
      <c r="J7288" t="s">
        <v>49994</v>
      </c>
      <c r="K7288">
        <v>31</v>
      </c>
      <c r="L7288" t="s">
        <v>49995</v>
      </c>
      <c r="N7288" t="s">
        <v>31</v>
      </c>
      <c r="O7288" t="s">
        <v>2584</v>
      </c>
      <c r="Q7288" t="s">
        <v>33</v>
      </c>
      <c r="R7288" t="s">
        <v>34</v>
      </c>
      <c r="S7288" t="s">
        <v>49996</v>
      </c>
      <c r="T7288" t="s">
        <v>15056</v>
      </c>
      <c r="W7288" t="s">
        <v>49997</v>
      </c>
      <c r="X7288" t="s">
        <v>60</v>
      </c>
    </row>
    <row r="7289" spans="1:24" x14ac:dyDescent="0.3">
      <c r="A7289">
        <v>977414</v>
      </c>
      <c r="B7289" t="s">
        <v>39668</v>
      </c>
      <c r="C7289" t="s">
        <v>39669</v>
      </c>
      <c r="D7289" t="s">
        <v>39670</v>
      </c>
      <c r="F7289" t="s">
        <v>685</v>
      </c>
      <c r="G7289" t="s">
        <v>27</v>
      </c>
      <c r="H7289" t="s">
        <v>49998</v>
      </c>
      <c r="I7289" t="s">
        <v>49999</v>
      </c>
      <c r="J7289" t="s">
        <v>50000</v>
      </c>
      <c r="K7289">
        <v>84</v>
      </c>
      <c r="L7289" t="s">
        <v>1133</v>
      </c>
      <c r="N7289" t="s">
        <v>31</v>
      </c>
      <c r="O7289" t="s">
        <v>2584</v>
      </c>
      <c r="Q7289" t="s">
        <v>33</v>
      </c>
      <c r="R7289" t="s">
        <v>34</v>
      </c>
      <c r="S7289" t="s">
        <v>39674</v>
      </c>
      <c r="W7289" t="s">
        <v>50001</v>
      </c>
      <c r="X7289" t="s">
        <v>38</v>
      </c>
    </row>
    <row r="7290" spans="1:24" x14ac:dyDescent="0.3">
      <c r="A7290">
        <v>977415</v>
      </c>
      <c r="B7290" t="s">
        <v>50002</v>
      </c>
      <c r="C7290" t="s">
        <v>50003</v>
      </c>
      <c r="D7290" t="s">
        <v>50004</v>
      </c>
      <c r="F7290" t="s">
        <v>1054</v>
      </c>
      <c r="G7290" t="s">
        <v>43</v>
      </c>
      <c r="H7290" t="s">
        <v>50005</v>
      </c>
      <c r="I7290" t="s">
        <v>50006</v>
      </c>
      <c r="J7290" t="s">
        <v>50007</v>
      </c>
      <c r="K7290">
        <v>82</v>
      </c>
      <c r="M7290" t="s">
        <v>7481</v>
      </c>
      <c r="N7290" t="s">
        <v>31</v>
      </c>
      <c r="O7290" t="s">
        <v>3200</v>
      </c>
      <c r="Q7290" t="s">
        <v>33</v>
      </c>
      <c r="R7290" t="s">
        <v>34</v>
      </c>
      <c r="S7290" t="s">
        <v>50008</v>
      </c>
      <c r="T7290" t="s">
        <v>692</v>
      </c>
      <c r="W7290" t="s">
        <v>50009</v>
      </c>
      <c r="X7290" t="s">
        <v>38</v>
      </c>
    </row>
    <row r="7291" spans="1:24" x14ac:dyDescent="0.3">
      <c r="A7291">
        <v>977417</v>
      </c>
      <c r="B7291" t="s">
        <v>50010</v>
      </c>
      <c r="C7291" t="s">
        <v>50011</v>
      </c>
      <c r="D7291" t="s">
        <v>50012</v>
      </c>
      <c r="F7291" t="s">
        <v>441</v>
      </c>
      <c r="G7291" t="s">
        <v>43</v>
      </c>
      <c r="H7291" t="s">
        <v>50013</v>
      </c>
      <c r="I7291" t="s">
        <v>50014</v>
      </c>
      <c r="J7291" t="s">
        <v>50015</v>
      </c>
      <c r="K7291">
        <v>71</v>
      </c>
      <c r="L7291" t="s">
        <v>50016</v>
      </c>
      <c r="N7291" t="s">
        <v>31</v>
      </c>
      <c r="O7291" t="s">
        <v>3576</v>
      </c>
      <c r="Q7291" t="s">
        <v>33</v>
      </c>
      <c r="R7291" t="s">
        <v>34</v>
      </c>
      <c r="S7291" t="s">
        <v>50017</v>
      </c>
      <c r="T7291" t="s">
        <v>50018</v>
      </c>
      <c r="W7291" t="s">
        <v>50019</v>
      </c>
      <c r="X7291" t="s">
        <v>38</v>
      </c>
    </row>
    <row r="7292" spans="1:24" x14ac:dyDescent="0.3">
      <c r="A7292">
        <v>977418</v>
      </c>
      <c r="B7292">
        <v>249275</v>
      </c>
      <c r="C7292" t="s">
        <v>50020</v>
      </c>
      <c r="D7292" t="s">
        <v>50021</v>
      </c>
      <c r="F7292" t="s">
        <v>1911</v>
      </c>
      <c r="G7292" t="s">
        <v>43</v>
      </c>
      <c r="H7292" t="s">
        <v>50022</v>
      </c>
      <c r="I7292" t="s">
        <v>50023</v>
      </c>
      <c r="J7292" t="s">
        <v>50024</v>
      </c>
      <c r="K7292">
        <v>76</v>
      </c>
      <c r="M7292" t="s">
        <v>576</v>
      </c>
      <c r="N7292" t="s">
        <v>31</v>
      </c>
      <c r="O7292" t="s">
        <v>3200</v>
      </c>
      <c r="Q7292" t="s">
        <v>33</v>
      </c>
      <c r="R7292" t="s">
        <v>34</v>
      </c>
      <c r="S7292" t="s">
        <v>50025</v>
      </c>
      <c r="T7292" t="s">
        <v>36</v>
      </c>
      <c r="W7292" t="s">
        <v>36093</v>
      </c>
      <c r="X7292" t="s">
        <v>38</v>
      </c>
    </row>
    <row r="7293" spans="1:24" x14ac:dyDescent="0.3">
      <c r="A7293">
        <v>977419</v>
      </c>
      <c r="B7293" t="s">
        <v>50026</v>
      </c>
      <c r="C7293" t="s">
        <v>50027</v>
      </c>
      <c r="D7293" t="s">
        <v>50028</v>
      </c>
      <c r="F7293" t="s">
        <v>1911</v>
      </c>
      <c r="G7293" t="s">
        <v>27</v>
      </c>
      <c r="H7293" t="s">
        <v>50029</v>
      </c>
      <c r="I7293" t="s">
        <v>50030</v>
      </c>
      <c r="J7293" t="s">
        <v>50031</v>
      </c>
      <c r="K7293">
        <v>76</v>
      </c>
      <c r="L7293" t="s">
        <v>50032</v>
      </c>
      <c r="N7293" t="s">
        <v>31</v>
      </c>
      <c r="O7293" t="s">
        <v>2584</v>
      </c>
      <c r="Q7293" t="s">
        <v>33</v>
      </c>
      <c r="R7293" t="s">
        <v>34</v>
      </c>
      <c r="S7293" t="s">
        <v>50033</v>
      </c>
      <c r="T7293" t="s">
        <v>540</v>
      </c>
      <c r="W7293" t="s">
        <v>50034</v>
      </c>
      <c r="X7293" t="s">
        <v>38</v>
      </c>
    </row>
    <row r="7294" spans="1:24" x14ac:dyDescent="0.3">
      <c r="A7294">
        <v>977420</v>
      </c>
      <c r="B7294">
        <v>268135</v>
      </c>
      <c r="C7294" t="s">
        <v>50035</v>
      </c>
      <c r="D7294" t="s">
        <v>50036</v>
      </c>
      <c r="E7294" t="s">
        <v>140</v>
      </c>
      <c r="F7294" t="s">
        <v>26</v>
      </c>
      <c r="G7294" t="s">
        <v>27</v>
      </c>
      <c r="H7294" t="s">
        <v>50037</v>
      </c>
      <c r="I7294" t="s">
        <v>50038</v>
      </c>
      <c r="J7294" t="s">
        <v>50039</v>
      </c>
      <c r="K7294">
        <v>18</v>
      </c>
      <c r="L7294" t="s">
        <v>33259</v>
      </c>
      <c r="N7294" t="s">
        <v>31</v>
      </c>
      <c r="O7294" t="s">
        <v>2584</v>
      </c>
      <c r="Q7294" t="s">
        <v>33</v>
      </c>
      <c r="R7294" t="s">
        <v>34</v>
      </c>
      <c r="S7294" t="s">
        <v>50040</v>
      </c>
      <c r="T7294" t="s">
        <v>1320</v>
      </c>
      <c r="W7294" t="s">
        <v>19964</v>
      </c>
      <c r="X7294" t="s">
        <v>38</v>
      </c>
    </row>
    <row r="7295" spans="1:24" x14ac:dyDescent="0.3">
      <c r="A7295">
        <v>977421</v>
      </c>
      <c r="B7295" t="s">
        <v>50041</v>
      </c>
      <c r="C7295" t="s">
        <v>50042</v>
      </c>
      <c r="D7295" t="s">
        <v>50043</v>
      </c>
      <c r="F7295" t="s">
        <v>970</v>
      </c>
      <c r="G7295" t="s">
        <v>43</v>
      </c>
      <c r="H7295" t="s">
        <v>50044</v>
      </c>
      <c r="I7295" t="s">
        <v>50045</v>
      </c>
      <c r="J7295" t="s">
        <v>50046</v>
      </c>
      <c r="K7295">
        <v>30</v>
      </c>
      <c r="L7295" t="s">
        <v>7279</v>
      </c>
      <c r="N7295" t="s">
        <v>31</v>
      </c>
      <c r="O7295" t="s">
        <v>952</v>
      </c>
      <c r="Q7295" t="s">
        <v>33</v>
      </c>
      <c r="R7295" t="s">
        <v>34</v>
      </c>
      <c r="S7295" t="s">
        <v>50047</v>
      </c>
      <c r="W7295" t="s">
        <v>50048</v>
      </c>
      <c r="X7295" t="s">
        <v>60</v>
      </c>
    </row>
    <row r="7296" spans="1:24" x14ac:dyDescent="0.3">
      <c r="A7296">
        <v>977422</v>
      </c>
      <c r="B7296">
        <v>276813</v>
      </c>
      <c r="C7296" t="s">
        <v>47522</v>
      </c>
      <c r="D7296" t="s">
        <v>47523</v>
      </c>
      <c r="F7296" t="s">
        <v>26</v>
      </c>
      <c r="G7296" t="s">
        <v>43</v>
      </c>
      <c r="H7296" t="s">
        <v>50049</v>
      </c>
      <c r="I7296" t="s">
        <v>50049</v>
      </c>
      <c r="J7296" t="s">
        <v>50050</v>
      </c>
      <c r="K7296">
        <v>0</v>
      </c>
      <c r="L7296" t="s">
        <v>50051</v>
      </c>
      <c r="N7296" t="s">
        <v>31</v>
      </c>
      <c r="O7296" t="s">
        <v>158</v>
      </c>
      <c r="Q7296" t="s">
        <v>119</v>
      </c>
      <c r="R7296" t="s">
        <v>120</v>
      </c>
      <c r="S7296" t="s">
        <v>47527</v>
      </c>
      <c r="W7296" t="s">
        <v>50052</v>
      </c>
    </row>
    <row r="7297" spans="1:24" x14ac:dyDescent="0.3">
      <c r="A7297">
        <v>977423</v>
      </c>
      <c r="B7297" t="s">
        <v>50053</v>
      </c>
      <c r="C7297" t="s">
        <v>50054</v>
      </c>
      <c r="D7297" t="s">
        <v>50055</v>
      </c>
      <c r="F7297" t="s">
        <v>42</v>
      </c>
      <c r="G7297" t="s">
        <v>27</v>
      </c>
      <c r="H7297" t="s">
        <v>50056</v>
      </c>
      <c r="I7297" t="s">
        <v>50057</v>
      </c>
      <c r="J7297" t="s">
        <v>50058</v>
      </c>
      <c r="K7297">
        <v>63</v>
      </c>
      <c r="M7297" t="s">
        <v>50059</v>
      </c>
      <c r="N7297" t="s">
        <v>31</v>
      </c>
      <c r="O7297" t="s">
        <v>3200</v>
      </c>
      <c r="Q7297" t="s">
        <v>119</v>
      </c>
      <c r="R7297" t="s">
        <v>120</v>
      </c>
      <c r="S7297" t="s">
        <v>50060</v>
      </c>
      <c r="T7297" t="s">
        <v>50061</v>
      </c>
      <c r="W7297" t="s">
        <v>50062</v>
      </c>
      <c r="X7297" t="s">
        <v>38</v>
      </c>
    </row>
    <row r="7298" spans="1:24" x14ac:dyDescent="0.3">
      <c r="A7298">
        <v>977425</v>
      </c>
      <c r="B7298" t="s">
        <v>50063</v>
      </c>
      <c r="C7298" t="s">
        <v>50064</v>
      </c>
      <c r="D7298" t="s">
        <v>50065</v>
      </c>
      <c r="E7298" t="s">
        <v>2743</v>
      </c>
      <c r="F7298" t="s">
        <v>970</v>
      </c>
      <c r="G7298" t="s">
        <v>27</v>
      </c>
      <c r="H7298" t="s">
        <v>50066</v>
      </c>
      <c r="I7298" t="s">
        <v>50067</v>
      </c>
      <c r="J7298" t="s">
        <v>50068</v>
      </c>
      <c r="K7298">
        <v>44</v>
      </c>
      <c r="N7298" t="s">
        <v>31</v>
      </c>
      <c r="O7298" t="s">
        <v>952</v>
      </c>
      <c r="Q7298" t="s">
        <v>33</v>
      </c>
      <c r="R7298" t="s">
        <v>34</v>
      </c>
      <c r="S7298" t="s">
        <v>50069</v>
      </c>
      <c r="T7298" t="s">
        <v>107</v>
      </c>
      <c r="W7298" t="s">
        <v>50070</v>
      </c>
      <c r="X7298" t="s">
        <v>38</v>
      </c>
    </row>
    <row r="7299" spans="1:24" x14ac:dyDescent="0.3">
      <c r="A7299">
        <v>977426</v>
      </c>
      <c r="B7299" t="s">
        <v>50071</v>
      </c>
      <c r="C7299" t="s">
        <v>50072</v>
      </c>
      <c r="D7299" t="s">
        <v>50073</v>
      </c>
      <c r="F7299" t="s">
        <v>507</v>
      </c>
      <c r="G7299" t="s">
        <v>27</v>
      </c>
      <c r="H7299" t="s">
        <v>50074</v>
      </c>
      <c r="I7299" t="s">
        <v>50075</v>
      </c>
      <c r="J7299" t="s">
        <v>50076</v>
      </c>
      <c r="K7299">
        <v>37</v>
      </c>
      <c r="N7299" t="s">
        <v>31</v>
      </c>
      <c r="O7299" t="s">
        <v>952</v>
      </c>
      <c r="Q7299" t="s">
        <v>33</v>
      </c>
      <c r="R7299" t="s">
        <v>34</v>
      </c>
      <c r="S7299" t="s">
        <v>50077</v>
      </c>
      <c r="W7299" t="s">
        <v>50078</v>
      </c>
      <c r="X7299" t="s">
        <v>38</v>
      </c>
    </row>
    <row r="7300" spans="1:24" x14ac:dyDescent="0.3">
      <c r="A7300">
        <v>977427</v>
      </c>
      <c r="B7300" t="s">
        <v>50079</v>
      </c>
      <c r="C7300" t="s">
        <v>50080</v>
      </c>
      <c r="D7300" t="s">
        <v>50081</v>
      </c>
      <c r="F7300" t="s">
        <v>292</v>
      </c>
      <c r="G7300" t="s">
        <v>27</v>
      </c>
      <c r="H7300" t="s">
        <v>50082</v>
      </c>
      <c r="I7300" t="s">
        <v>50083</v>
      </c>
      <c r="J7300" t="s">
        <v>50084</v>
      </c>
      <c r="K7300">
        <v>52</v>
      </c>
      <c r="L7300" t="s">
        <v>1160</v>
      </c>
      <c r="N7300" t="s">
        <v>31</v>
      </c>
      <c r="O7300" t="s">
        <v>952</v>
      </c>
      <c r="R7300" t="s">
        <v>903</v>
      </c>
      <c r="S7300" t="s">
        <v>50085</v>
      </c>
      <c r="W7300" t="s">
        <v>50086</v>
      </c>
      <c r="X7300" t="s">
        <v>38</v>
      </c>
    </row>
    <row r="7301" spans="1:24" x14ac:dyDescent="0.3">
      <c r="A7301">
        <v>977428</v>
      </c>
      <c r="B7301" t="s">
        <v>50087</v>
      </c>
      <c r="C7301" t="s">
        <v>50088</v>
      </c>
      <c r="D7301" t="s">
        <v>50089</v>
      </c>
      <c r="E7301" t="s">
        <v>1284</v>
      </c>
      <c r="F7301" t="s">
        <v>603</v>
      </c>
      <c r="G7301" t="s">
        <v>27</v>
      </c>
      <c r="H7301" t="s">
        <v>50090</v>
      </c>
      <c r="I7301" t="s">
        <v>50091</v>
      </c>
      <c r="J7301" t="s">
        <v>50092</v>
      </c>
      <c r="K7301">
        <v>51</v>
      </c>
      <c r="L7301" t="s">
        <v>50093</v>
      </c>
      <c r="N7301" t="s">
        <v>31</v>
      </c>
      <c r="O7301" t="s">
        <v>2584</v>
      </c>
      <c r="Q7301" t="s">
        <v>33</v>
      </c>
      <c r="R7301" t="s">
        <v>34</v>
      </c>
      <c r="S7301" t="s">
        <v>50094</v>
      </c>
      <c r="W7301" t="s">
        <v>1520</v>
      </c>
      <c r="X7301" t="s">
        <v>38</v>
      </c>
    </row>
    <row r="7302" spans="1:24" x14ac:dyDescent="0.3">
      <c r="A7302">
        <v>977430</v>
      </c>
      <c r="B7302" t="s">
        <v>50095</v>
      </c>
      <c r="C7302" t="s">
        <v>50096</v>
      </c>
      <c r="D7302" t="s">
        <v>50097</v>
      </c>
      <c r="F7302" t="s">
        <v>63</v>
      </c>
      <c r="G7302" t="s">
        <v>43</v>
      </c>
      <c r="H7302" t="s">
        <v>50098</v>
      </c>
      <c r="I7302" t="s">
        <v>50099</v>
      </c>
      <c r="J7302" t="s">
        <v>50100</v>
      </c>
      <c r="K7302">
        <v>13</v>
      </c>
      <c r="N7302" t="s">
        <v>31</v>
      </c>
      <c r="O7302" t="s">
        <v>952</v>
      </c>
      <c r="Q7302" t="s">
        <v>33</v>
      </c>
      <c r="R7302" t="s">
        <v>34</v>
      </c>
      <c r="S7302" t="s">
        <v>50101</v>
      </c>
      <c r="W7302" t="s">
        <v>50102</v>
      </c>
      <c r="X7302" t="s">
        <v>60</v>
      </c>
    </row>
    <row r="7303" spans="1:24" x14ac:dyDescent="0.3">
      <c r="A7303">
        <v>977431</v>
      </c>
      <c r="B7303" t="s">
        <v>50103</v>
      </c>
      <c r="C7303" t="s">
        <v>50104</v>
      </c>
      <c r="D7303" t="s">
        <v>50105</v>
      </c>
      <c r="F7303" t="s">
        <v>26</v>
      </c>
      <c r="G7303" t="s">
        <v>27</v>
      </c>
      <c r="H7303" t="s">
        <v>50106</v>
      </c>
      <c r="I7303" t="s">
        <v>50107</v>
      </c>
      <c r="J7303" t="s">
        <v>50108</v>
      </c>
      <c r="K7303">
        <v>68</v>
      </c>
      <c r="L7303" t="s">
        <v>682</v>
      </c>
      <c r="N7303" t="s">
        <v>31</v>
      </c>
      <c r="O7303" t="s">
        <v>952</v>
      </c>
      <c r="Q7303" t="s">
        <v>33</v>
      </c>
      <c r="R7303" t="s">
        <v>34</v>
      </c>
      <c r="S7303" t="s">
        <v>50109</v>
      </c>
      <c r="W7303" t="s">
        <v>50110</v>
      </c>
      <c r="X7303" t="s">
        <v>38</v>
      </c>
    </row>
    <row r="7304" spans="1:24" x14ac:dyDescent="0.3">
      <c r="A7304">
        <v>977432</v>
      </c>
      <c r="B7304" t="s">
        <v>50111</v>
      </c>
      <c r="C7304" t="s">
        <v>50112</v>
      </c>
      <c r="D7304" t="s">
        <v>50113</v>
      </c>
      <c r="E7304" t="s">
        <v>195</v>
      </c>
      <c r="F7304" t="s">
        <v>196</v>
      </c>
      <c r="G7304" t="s">
        <v>43</v>
      </c>
      <c r="H7304" t="s">
        <v>50114</v>
      </c>
      <c r="I7304" t="s">
        <v>50115</v>
      </c>
      <c r="J7304" t="s">
        <v>50116</v>
      </c>
      <c r="K7304">
        <v>17</v>
      </c>
      <c r="N7304" t="s">
        <v>31</v>
      </c>
      <c r="O7304" t="s">
        <v>952</v>
      </c>
      <c r="Q7304" t="s">
        <v>33</v>
      </c>
      <c r="R7304" t="s">
        <v>34</v>
      </c>
      <c r="S7304" t="s">
        <v>50117</v>
      </c>
      <c r="W7304" t="s">
        <v>29408</v>
      </c>
    </row>
    <row r="7305" spans="1:24" x14ac:dyDescent="0.3">
      <c r="A7305">
        <v>977433</v>
      </c>
      <c r="B7305" t="s">
        <v>50118</v>
      </c>
      <c r="C7305" t="s">
        <v>50119</v>
      </c>
      <c r="D7305" t="s">
        <v>50120</v>
      </c>
      <c r="E7305" t="s">
        <v>185</v>
      </c>
      <c r="F7305" t="s">
        <v>112</v>
      </c>
      <c r="G7305" t="s">
        <v>43</v>
      </c>
      <c r="H7305" t="s">
        <v>50121</v>
      </c>
      <c r="I7305" t="s">
        <v>50122</v>
      </c>
      <c r="J7305" t="s">
        <v>50123</v>
      </c>
      <c r="K7305">
        <v>26</v>
      </c>
      <c r="L7305" t="s">
        <v>16443</v>
      </c>
      <c r="N7305" t="s">
        <v>31</v>
      </c>
      <c r="O7305" t="s">
        <v>3576</v>
      </c>
      <c r="Q7305" t="s">
        <v>33</v>
      </c>
      <c r="R7305" t="s">
        <v>34</v>
      </c>
      <c r="S7305" t="e">
        <f>- Provincia: SANTA CRUZ</f>
        <v>#NAME?</v>
      </c>
      <c r="W7305" t="s">
        <v>50124</v>
      </c>
      <c r="X7305" t="s">
        <v>60</v>
      </c>
    </row>
    <row r="7306" spans="1:24" x14ac:dyDescent="0.3">
      <c r="A7306">
        <v>977434</v>
      </c>
      <c r="B7306" t="s">
        <v>50125</v>
      </c>
      <c r="C7306" t="s">
        <v>50126</v>
      </c>
      <c r="D7306" t="s">
        <v>50127</v>
      </c>
      <c r="E7306" t="s">
        <v>2001</v>
      </c>
      <c r="F7306" t="s">
        <v>63</v>
      </c>
      <c r="G7306" t="s">
        <v>43</v>
      </c>
      <c r="H7306" t="s">
        <v>50128</v>
      </c>
      <c r="I7306" t="s">
        <v>50129</v>
      </c>
      <c r="J7306" t="s">
        <v>50130</v>
      </c>
      <c r="K7306">
        <v>36</v>
      </c>
      <c r="L7306" t="s">
        <v>33870</v>
      </c>
      <c r="N7306" t="s">
        <v>31</v>
      </c>
      <c r="O7306" t="s">
        <v>2584</v>
      </c>
      <c r="Q7306" t="s">
        <v>33</v>
      </c>
      <c r="R7306" t="s">
        <v>34</v>
      </c>
      <c r="S7306" t="s">
        <v>50131</v>
      </c>
      <c r="T7306" t="s">
        <v>725</v>
      </c>
      <c r="W7306" t="s">
        <v>50132</v>
      </c>
      <c r="X7306" t="s">
        <v>38</v>
      </c>
    </row>
    <row r="7307" spans="1:24" x14ac:dyDescent="0.3">
      <c r="A7307">
        <v>977437</v>
      </c>
      <c r="B7307">
        <v>38806591</v>
      </c>
      <c r="C7307" t="s">
        <v>50133</v>
      </c>
      <c r="D7307" t="s">
        <v>50134</v>
      </c>
      <c r="F7307" t="s">
        <v>847</v>
      </c>
      <c r="G7307" t="s">
        <v>27</v>
      </c>
      <c r="H7307" t="s">
        <v>50135</v>
      </c>
      <c r="I7307" t="s">
        <v>50136</v>
      </c>
      <c r="J7307" t="s">
        <v>50137</v>
      </c>
      <c r="K7307">
        <v>102</v>
      </c>
      <c r="N7307" t="s">
        <v>31</v>
      </c>
      <c r="O7307" t="s">
        <v>952</v>
      </c>
      <c r="Q7307" t="s">
        <v>33</v>
      </c>
      <c r="R7307" t="s">
        <v>34</v>
      </c>
      <c r="S7307" t="s">
        <v>50138</v>
      </c>
      <c r="W7307" t="s">
        <v>50139</v>
      </c>
      <c r="X7307" t="s">
        <v>38</v>
      </c>
    </row>
    <row r="7308" spans="1:24" x14ac:dyDescent="0.3">
      <c r="A7308">
        <v>977438</v>
      </c>
      <c r="B7308" t="s">
        <v>50140</v>
      </c>
      <c r="C7308" t="s">
        <v>50141</v>
      </c>
      <c r="D7308" t="s">
        <v>50142</v>
      </c>
      <c r="F7308" t="s">
        <v>141</v>
      </c>
      <c r="G7308" t="s">
        <v>43</v>
      </c>
      <c r="H7308" t="s">
        <v>50143</v>
      </c>
      <c r="J7308" t="s">
        <v>50144</v>
      </c>
      <c r="N7308" t="s">
        <v>31</v>
      </c>
      <c r="R7308" t="s">
        <v>78</v>
      </c>
      <c r="S7308" t="s">
        <v>50145</v>
      </c>
      <c r="W7308" t="s">
        <v>9050</v>
      </c>
    </row>
    <row r="7309" spans="1:24" x14ac:dyDescent="0.3">
      <c r="A7309">
        <v>977440</v>
      </c>
      <c r="B7309">
        <v>316366</v>
      </c>
      <c r="C7309" t="s">
        <v>50146</v>
      </c>
      <c r="D7309" t="s">
        <v>50147</v>
      </c>
      <c r="F7309" t="s">
        <v>84</v>
      </c>
      <c r="G7309" t="s">
        <v>43</v>
      </c>
      <c r="H7309" t="s">
        <v>50148</v>
      </c>
      <c r="I7309" t="s">
        <v>50149</v>
      </c>
      <c r="J7309" t="s">
        <v>50150</v>
      </c>
      <c r="K7309">
        <v>98</v>
      </c>
      <c r="L7309" t="s">
        <v>3560</v>
      </c>
      <c r="N7309" t="s">
        <v>31</v>
      </c>
      <c r="O7309" t="s">
        <v>158</v>
      </c>
      <c r="Q7309" t="s">
        <v>33</v>
      </c>
      <c r="R7309" t="s">
        <v>34</v>
      </c>
      <c r="S7309" t="s">
        <v>50151</v>
      </c>
      <c r="T7309" t="s">
        <v>50152</v>
      </c>
      <c r="W7309" t="s">
        <v>50153</v>
      </c>
      <c r="X7309" t="s">
        <v>38</v>
      </c>
    </row>
    <row r="7310" spans="1:24" x14ac:dyDescent="0.3">
      <c r="A7310">
        <v>977442</v>
      </c>
      <c r="B7310" t="s">
        <v>50154</v>
      </c>
      <c r="C7310" t="s">
        <v>50155</v>
      </c>
      <c r="D7310" t="s">
        <v>50156</v>
      </c>
      <c r="F7310" t="s">
        <v>92</v>
      </c>
      <c r="G7310" t="s">
        <v>27</v>
      </c>
      <c r="H7310" t="s">
        <v>50157</v>
      </c>
      <c r="J7310" t="s">
        <v>50158</v>
      </c>
      <c r="N7310" t="s">
        <v>31</v>
      </c>
      <c r="R7310" t="s">
        <v>78</v>
      </c>
      <c r="S7310" t="s">
        <v>50159</v>
      </c>
      <c r="W7310" t="s">
        <v>49180</v>
      </c>
    </row>
    <row r="7311" spans="1:24" x14ac:dyDescent="0.3">
      <c r="A7311">
        <v>977443</v>
      </c>
      <c r="B7311">
        <v>289096</v>
      </c>
      <c r="C7311" t="s">
        <v>50160</v>
      </c>
      <c r="D7311" t="s">
        <v>50161</v>
      </c>
      <c r="E7311" t="s">
        <v>101</v>
      </c>
      <c r="F7311" t="s">
        <v>165</v>
      </c>
      <c r="G7311" t="s">
        <v>43</v>
      </c>
      <c r="H7311" t="s">
        <v>50162</v>
      </c>
      <c r="I7311" t="s">
        <v>50163</v>
      </c>
      <c r="J7311" t="s">
        <v>50164</v>
      </c>
      <c r="K7311">
        <v>85</v>
      </c>
      <c r="L7311" t="s">
        <v>39878</v>
      </c>
      <c r="N7311" t="s">
        <v>31</v>
      </c>
      <c r="O7311" t="s">
        <v>158</v>
      </c>
      <c r="Q7311" t="s">
        <v>33</v>
      </c>
      <c r="R7311" t="s">
        <v>34</v>
      </c>
      <c r="S7311" t="s">
        <v>50165</v>
      </c>
      <c r="W7311" t="s">
        <v>50166</v>
      </c>
      <c r="X7311" t="s">
        <v>38</v>
      </c>
    </row>
    <row r="7312" spans="1:24" x14ac:dyDescent="0.3">
      <c r="A7312">
        <v>977444</v>
      </c>
      <c r="B7312" t="s">
        <v>50167</v>
      </c>
      <c r="C7312" t="s">
        <v>50168</v>
      </c>
      <c r="D7312" t="s">
        <v>50169</v>
      </c>
      <c r="F7312" t="s">
        <v>209</v>
      </c>
      <c r="G7312" t="s">
        <v>43</v>
      </c>
      <c r="H7312" t="s">
        <v>50170</v>
      </c>
      <c r="I7312" t="s">
        <v>50171</v>
      </c>
      <c r="J7312" t="s">
        <v>50172</v>
      </c>
      <c r="K7312">
        <v>40</v>
      </c>
      <c r="N7312" t="s">
        <v>31</v>
      </c>
      <c r="O7312" t="s">
        <v>952</v>
      </c>
      <c r="Q7312" t="s">
        <v>33</v>
      </c>
      <c r="R7312" t="s">
        <v>34</v>
      </c>
      <c r="S7312" t="s">
        <v>50173</v>
      </c>
      <c r="W7312" t="s">
        <v>50174</v>
      </c>
      <c r="X7312" t="s">
        <v>60</v>
      </c>
    </row>
    <row r="7313" spans="1:24" x14ac:dyDescent="0.3">
      <c r="A7313">
        <v>977446</v>
      </c>
      <c r="B7313">
        <v>164927</v>
      </c>
      <c r="C7313" t="s">
        <v>50175</v>
      </c>
      <c r="D7313" t="s">
        <v>50176</v>
      </c>
      <c r="F7313" t="s">
        <v>909</v>
      </c>
      <c r="G7313" t="s">
        <v>27</v>
      </c>
      <c r="H7313" t="s">
        <v>50177</v>
      </c>
      <c r="I7313" t="s">
        <v>50178</v>
      </c>
      <c r="J7313" t="s">
        <v>50179</v>
      </c>
      <c r="K7313">
        <v>71</v>
      </c>
      <c r="N7313" t="s">
        <v>31</v>
      </c>
      <c r="O7313" t="s">
        <v>952</v>
      </c>
      <c r="Q7313" t="s">
        <v>33</v>
      </c>
      <c r="R7313" t="s">
        <v>34</v>
      </c>
      <c r="S7313" t="s">
        <v>50180</v>
      </c>
      <c r="W7313" t="s">
        <v>50181</v>
      </c>
      <c r="X7313" t="s">
        <v>38</v>
      </c>
    </row>
    <row r="7314" spans="1:24" x14ac:dyDescent="0.3">
      <c r="A7314">
        <v>977447</v>
      </c>
      <c r="B7314">
        <v>278680</v>
      </c>
      <c r="C7314" t="s">
        <v>50182</v>
      </c>
      <c r="D7314" t="s">
        <v>50183</v>
      </c>
      <c r="E7314" t="s">
        <v>195</v>
      </c>
      <c r="F7314" t="s">
        <v>302</v>
      </c>
      <c r="G7314" t="s">
        <v>43</v>
      </c>
      <c r="H7314" t="s">
        <v>50184</v>
      </c>
      <c r="I7314" t="s">
        <v>50185</v>
      </c>
      <c r="J7314" t="s">
        <v>50186</v>
      </c>
      <c r="K7314">
        <v>70</v>
      </c>
      <c r="L7314" t="s">
        <v>17792</v>
      </c>
      <c r="N7314" t="s">
        <v>31</v>
      </c>
      <c r="O7314" t="s">
        <v>158</v>
      </c>
      <c r="Q7314" t="s">
        <v>33</v>
      </c>
      <c r="R7314" t="s">
        <v>34</v>
      </c>
      <c r="S7314" t="s">
        <v>18786</v>
      </c>
      <c r="T7314" t="s">
        <v>540</v>
      </c>
      <c r="W7314" t="s">
        <v>50187</v>
      </c>
      <c r="X7314" t="s">
        <v>38</v>
      </c>
    </row>
    <row r="7315" spans="1:24" x14ac:dyDescent="0.3">
      <c r="A7315">
        <v>977448</v>
      </c>
      <c r="B7315">
        <v>243120</v>
      </c>
      <c r="C7315" t="s">
        <v>50188</v>
      </c>
      <c r="D7315" t="s">
        <v>50189</v>
      </c>
      <c r="E7315" t="s">
        <v>140</v>
      </c>
      <c r="F7315" t="s">
        <v>209</v>
      </c>
      <c r="G7315" t="s">
        <v>27</v>
      </c>
      <c r="H7315" t="s">
        <v>50190</v>
      </c>
      <c r="I7315" t="s">
        <v>50191</v>
      </c>
      <c r="J7315" t="s">
        <v>50192</v>
      </c>
      <c r="K7315">
        <v>47</v>
      </c>
      <c r="N7315" t="s">
        <v>31</v>
      </c>
      <c r="O7315" t="s">
        <v>952</v>
      </c>
      <c r="Q7315" t="s">
        <v>33</v>
      </c>
      <c r="R7315" t="s">
        <v>34</v>
      </c>
      <c r="S7315" t="s">
        <v>50193</v>
      </c>
      <c r="T7315" t="s">
        <v>12530</v>
      </c>
      <c r="W7315" t="s">
        <v>50194</v>
      </c>
      <c r="X7315" t="s">
        <v>60</v>
      </c>
    </row>
    <row r="7316" spans="1:24" x14ac:dyDescent="0.3">
      <c r="A7316">
        <v>977449</v>
      </c>
      <c r="B7316">
        <v>258706</v>
      </c>
      <c r="C7316" t="s">
        <v>49576</v>
      </c>
      <c r="D7316" t="s">
        <v>49577</v>
      </c>
      <c r="E7316" t="s">
        <v>195</v>
      </c>
      <c r="F7316" t="s">
        <v>1864</v>
      </c>
      <c r="G7316" t="s">
        <v>43</v>
      </c>
      <c r="H7316" t="s">
        <v>50195</v>
      </c>
      <c r="I7316" t="s">
        <v>50196</v>
      </c>
      <c r="J7316" t="s">
        <v>50197</v>
      </c>
      <c r="K7316">
        <v>18</v>
      </c>
      <c r="M7316" t="s">
        <v>50198</v>
      </c>
      <c r="N7316" t="s">
        <v>31</v>
      </c>
      <c r="O7316" t="s">
        <v>3200</v>
      </c>
      <c r="Q7316" t="s">
        <v>119</v>
      </c>
      <c r="R7316" t="s">
        <v>120</v>
      </c>
      <c r="S7316" t="s">
        <v>49581</v>
      </c>
      <c r="W7316" t="s">
        <v>50199</v>
      </c>
      <c r="X7316" t="s">
        <v>60</v>
      </c>
    </row>
    <row r="7317" spans="1:24" x14ac:dyDescent="0.3">
      <c r="A7317">
        <v>977450</v>
      </c>
      <c r="B7317" t="s">
        <v>4440</v>
      </c>
      <c r="C7317" t="s">
        <v>4441</v>
      </c>
      <c r="D7317" t="s">
        <v>4442</v>
      </c>
      <c r="F7317" t="s">
        <v>485</v>
      </c>
      <c r="G7317" t="s">
        <v>43</v>
      </c>
      <c r="H7317" t="s">
        <v>50200</v>
      </c>
      <c r="I7317" t="s">
        <v>50201</v>
      </c>
      <c r="J7317" t="s">
        <v>50202</v>
      </c>
      <c r="K7317">
        <v>47</v>
      </c>
      <c r="L7317" t="s">
        <v>3560</v>
      </c>
      <c r="N7317" t="s">
        <v>31</v>
      </c>
      <c r="O7317" t="s">
        <v>158</v>
      </c>
      <c r="Q7317" t="s">
        <v>33</v>
      </c>
      <c r="R7317" t="s">
        <v>34</v>
      </c>
      <c r="S7317" t="s">
        <v>4448</v>
      </c>
      <c r="T7317" t="s">
        <v>717</v>
      </c>
      <c r="W7317" t="s">
        <v>50203</v>
      </c>
      <c r="X7317" t="s">
        <v>60</v>
      </c>
    </row>
    <row r="7318" spans="1:24" x14ac:dyDescent="0.3">
      <c r="A7318">
        <v>977451</v>
      </c>
      <c r="B7318">
        <v>145442</v>
      </c>
      <c r="C7318" t="s">
        <v>10995</v>
      </c>
      <c r="D7318" t="s">
        <v>10996</v>
      </c>
      <c r="E7318" t="s">
        <v>364</v>
      </c>
      <c r="F7318" t="s">
        <v>909</v>
      </c>
      <c r="G7318" t="s">
        <v>27</v>
      </c>
      <c r="H7318" t="s">
        <v>50204</v>
      </c>
      <c r="I7318" t="s">
        <v>50205</v>
      </c>
      <c r="J7318" t="s">
        <v>50206</v>
      </c>
      <c r="K7318">
        <v>48</v>
      </c>
      <c r="L7318" t="s">
        <v>50207</v>
      </c>
      <c r="N7318" t="s">
        <v>31</v>
      </c>
      <c r="O7318" t="s">
        <v>158</v>
      </c>
      <c r="Q7318" t="s">
        <v>33</v>
      </c>
      <c r="R7318" t="s">
        <v>34</v>
      </c>
      <c r="S7318" t="s">
        <v>11001</v>
      </c>
      <c r="T7318" t="s">
        <v>11002</v>
      </c>
      <c r="W7318" t="s">
        <v>50208</v>
      </c>
      <c r="X7318" t="s">
        <v>60</v>
      </c>
    </row>
    <row r="7319" spans="1:24" x14ac:dyDescent="0.3">
      <c r="A7319">
        <v>977452</v>
      </c>
      <c r="B7319" t="s">
        <v>50209</v>
      </c>
      <c r="C7319" t="s">
        <v>50210</v>
      </c>
      <c r="D7319" t="s">
        <v>50211</v>
      </c>
      <c r="F7319" t="s">
        <v>270</v>
      </c>
      <c r="G7319" t="s">
        <v>27</v>
      </c>
      <c r="H7319" t="s">
        <v>50212</v>
      </c>
      <c r="I7319" t="s">
        <v>50213</v>
      </c>
      <c r="J7319" t="s">
        <v>50214</v>
      </c>
      <c r="K7319">
        <v>26</v>
      </c>
      <c r="N7319" t="s">
        <v>31</v>
      </c>
      <c r="O7319" t="s">
        <v>1248</v>
      </c>
      <c r="Q7319" t="s">
        <v>119</v>
      </c>
      <c r="R7319" t="s">
        <v>120</v>
      </c>
      <c r="S7319" t="s">
        <v>50215</v>
      </c>
      <c r="W7319" t="s">
        <v>50216</v>
      </c>
      <c r="X7319" t="s">
        <v>1251</v>
      </c>
    </row>
    <row r="7320" spans="1:24" x14ac:dyDescent="0.3">
      <c r="A7320">
        <v>977455</v>
      </c>
      <c r="B7320" t="s">
        <v>50217</v>
      </c>
      <c r="C7320" t="s">
        <v>50218</v>
      </c>
      <c r="D7320" t="s">
        <v>50219</v>
      </c>
      <c r="E7320" t="s">
        <v>195</v>
      </c>
      <c r="F7320" t="s">
        <v>787</v>
      </c>
      <c r="G7320" t="s">
        <v>27</v>
      </c>
      <c r="H7320" t="s">
        <v>50220</v>
      </c>
      <c r="J7320" t="s">
        <v>50221</v>
      </c>
      <c r="N7320" t="s">
        <v>31</v>
      </c>
      <c r="R7320" t="s">
        <v>78</v>
      </c>
      <c r="S7320" t="s">
        <v>50222</v>
      </c>
      <c r="T7320" t="s">
        <v>646</v>
      </c>
      <c r="W7320" t="s">
        <v>19964</v>
      </c>
      <c r="X7320" t="s">
        <v>38</v>
      </c>
    </row>
    <row r="7321" spans="1:24" x14ac:dyDescent="0.3">
      <c r="A7321">
        <v>977458</v>
      </c>
      <c r="B7321" t="s">
        <v>50223</v>
      </c>
      <c r="C7321" t="s">
        <v>50224</v>
      </c>
      <c r="D7321" t="s">
        <v>50225</v>
      </c>
      <c r="F7321" t="s">
        <v>970</v>
      </c>
      <c r="G7321" t="s">
        <v>27</v>
      </c>
      <c r="H7321" t="s">
        <v>50226</v>
      </c>
      <c r="I7321" t="s">
        <v>50227</v>
      </c>
      <c r="J7321" t="s">
        <v>50228</v>
      </c>
      <c r="K7321">
        <v>6</v>
      </c>
      <c r="N7321" t="s">
        <v>31</v>
      </c>
      <c r="O7321" t="s">
        <v>952</v>
      </c>
      <c r="Q7321" t="s">
        <v>33</v>
      </c>
      <c r="R7321" t="s">
        <v>34</v>
      </c>
      <c r="S7321" t="s">
        <v>50229</v>
      </c>
      <c r="W7321" t="s">
        <v>50230</v>
      </c>
      <c r="X7321" t="s">
        <v>60</v>
      </c>
    </row>
    <row r="7322" spans="1:24" x14ac:dyDescent="0.3">
      <c r="A7322">
        <v>977459</v>
      </c>
      <c r="B7322">
        <v>28410</v>
      </c>
      <c r="C7322" t="s">
        <v>50231</v>
      </c>
      <c r="D7322" t="s">
        <v>50232</v>
      </c>
      <c r="E7322" t="s">
        <v>364</v>
      </c>
      <c r="F7322" t="s">
        <v>1448</v>
      </c>
      <c r="G7322" t="s">
        <v>27</v>
      </c>
      <c r="H7322" t="s">
        <v>50233</v>
      </c>
      <c r="I7322" t="s">
        <v>50233</v>
      </c>
      <c r="J7322" t="s">
        <v>50234</v>
      </c>
      <c r="K7322">
        <v>0</v>
      </c>
      <c r="M7322" t="s">
        <v>50235</v>
      </c>
      <c r="N7322" t="s">
        <v>31</v>
      </c>
      <c r="O7322" t="s">
        <v>3200</v>
      </c>
      <c r="Q7322" t="s">
        <v>119</v>
      </c>
      <c r="R7322" t="s">
        <v>120</v>
      </c>
      <c r="S7322" t="s">
        <v>50236</v>
      </c>
      <c r="T7322" t="s">
        <v>50237</v>
      </c>
      <c r="W7322" t="s">
        <v>2688</v>
      </c>
    </row>
    <row r="7323" spans="1:24" x14ac:dyDescent="0.3">
      <c r="A7323">
        <v>977461</v>
      </c>
      <c r="B7323">
        <v>95557</v>
      </c>
      <c r="C7323" t="s">
        <v>50238</v>
      </c>
      <c r="D7323" t="s">
        <v>50239</v>
      </c>
      <c r="F7323" t="s">
        <v>53</v>
      </c>
      <c r="G7323" t="s">
        <v>43</v>
      </c>
      <c r="H7323" t="s">
        <v>50240</v>
      </c>
      <c r="I7323" t="s">
        <v>50241</v>
      </c>
      <c r="J7323" t="s">
        <v>50242</v>
      </c>
      <c r="K7323">
        <v>7</v>
      </c>
      <c r="M7323" t="s">
        <v>50243</v>
      </c>
      <c r="N7323" t="s">
        <v>31</v>
      </c>
      <c r="O7323" t="s">
        <v>170</v>
      </c>
      <c r="Q7323" t="s">
        <v>33</v>
      </c>
      <c r="R7323" t="s">
        <v>34</v>
      </c>
      <c r="S7323" t="s">
        <v>50244</v>
      </c>
      <c r="W7323" t="s">
        <v>50245</v>
      </c>
      <c r="X7323" t="s">
        <v>60</v>
      </c>
    </row>
    <row r="7324" spans="1:24" x14ac:dyDescent="0.3">
      <c r="A7324">
        <v>977463</v>
      </c>
      <c r="B7324" t="s">
        <v>50246</v>
      </c>
      <c r="C7324" t="s">
        <v>50247</v>
      </c>
      <c r="D7324" t="s">
        <v>50248</v>
      </c>
      <c r="E7324" t="s">
        <v>1284</v>
      </c>
      <c r="F7324" t="s">
        <v>738</v>
      </c>
      <c r="G7324" t="s">
        <v>27</v>
      </c>
      <c r="H7324" t="s">
        <v>50249</v>
      </c>
      <c r="I7324" t="s">
        <v>50250</v>
      </c>
      <c r="J7324" t="s">
        <v>50251</v>
      </c>
      <c r="K7324">
        <v>144</v>
      </c>
      <c r="M7324" t="s">
        <v>5363</v>
      </c>
      <c r="N7324" t="s">
        <v>31</v>
      </c>
      <c r="O7324" t="s">
        <v>3200</v>
      </c>
      <c r="Q7324" t="s">
        <v>33</v>
      </c>
      <c r="R7324" t="s">
        <v>34</v>
      </c>
      <c r="S7324" t="s">
        <v>50252</v>
      </c>
      <c r="W7324" t="s">
        <v>50253</v>
      </c>
      <c r="X7324" t="s">
        <v>38</v>
      </c>
    </row>
    <row r="7325" spans="1:24" x14ac:dyDescent="0.3">
      <c r="A7325">
        <v>977465</v>
      </c>
      <c r="B7325" t="s">
        <v>50254</v>
      </c>
      <c r="C7325" t="s">
        <v>50255</v>
      </c>
      <c r="D7325" t="s">
        <v>50256</v>
      </c>
      <c r="E7325" t="s">
        <v>22153</v>
      </c>
      <c r="F7325" t="s">
        <v>970</v>
      </c>
      <c r="G7325" t="s">
        <v>43</v>
      </c>
      <c r="H7325" t="s">
        <v>50257</v>
      </c>
      <c r="I7325" t="s">
        <v>50258</v>
      </c>
      <c r="J7325" t="s">
        <v>50259</v>
      </c>
      <c r="K7325">
        <v>21</v>
      </c>
      <c r="N7325" t="s">
        <v>31</v>
      </c>
      <c r="O7325" t="s">
        <v>952</v>
      </c>
      <c r="Q7325" t="s">
        <v>33</v>
      </c>
      <c r="R7325" t="s">
        <v>34</v>
      </c>
      <c r="S7325" t="s">
        <v>50260</v>
      </c>
      <c r="W7325" t="s">
        <v>4831</v>
      </c>
      <c r="X7325" t="s">
        <v>60</v>
      </c>
    </row>
    <row r="7326" spans="1:24" x14ac:dyDescent="0.3">
      <c r="A7326">
        <v>977466</v>
      </c>
      <c r="B7326">
        <v>272533</v>
      </c>
      <c r="C7326" t="s">
        <v>1198</v>
      </c>
      <c r="D7326" t="s">
        <v>1199</v>
      </c>
      <c r="F7326" t="s">
        <v>909</v>
      </c>
      <c r="G7326" t="s">
        <v>43</v>
      </c>
      <c r="H7326" t="s">
        <v>50261</v>
      </c>
      <c r="I7326" t="s">
        <v>50262</v>
      </c>
      <c r="J7326" t="s">
        <v>50263</v>
      </c>
      <c r="K7326">
        <v>60</v>
      </c>
      <c r="M7326" t="s">
        <v>23434</v>
      </c>
      <c r="N7326" t="s">
        <v>31</v>
      </c>
      <c r="O7326" t="s">
        <v>3200</v>
      </c>
      <c r="Q7326" t="s">
        <v>33</v>
      </c>
      <c r="R7326" t="s">
        <v>34</v>
      </c>
      <c r="S7326" t="s">
        <v>1205</v>
      </c>
      <c r="T7326" t="s">
        <v>1206</v>
      </c>
      <c r="W7326" t="s">
        <v>50264</v>
      </c>
      <c r="X7326" t="s">
        <v>60</v>
      </c>
    </row>
    <row r="7327" spans="1:24" x14ac:dyDescent="0.3">
      <c r="A7327">
        <v>977467</v>
      </c>
      <c r="B7327" t="s">
        <v>50265</v>
      </c>
      <c r="C7327" t="s">
        <v>50266</v>
      </c>
      <c r="D7327" t="s">
        <v>50267</v>
      </c>
      <c r="F7327" t="s">
        <v>292</v>
      </c>
      <c r="G7327" t="s">
        <v>43</v>
      </c>
      <c r="H7327" t="s">
        <v>50268</v>
      </c>
      <c r="I7327" t="s">
        <v>50269</v>
      </c>
      <c r="J7327" t="s">
        <v>50270</v>
      </c>
      <c r="K7327">
        <v>119</v>
      </c>
      <c r="N7327" t="s">
        <v>31</v>
      </c>
      <c r="O7327" t="s">
        <v>952</v>
      </c>
      <c r="Q7327" t="s">
        <v>33</v>
      </c>
      <c r="R7327" t="s">
        <v>34</v>
      </c>
      <c r="S7327" t="s">
        <v>50271</v>
      </c>
      <c r="W7327" t="s">
        <v>50272</v>
      </c>
      <c r="X7327" t="s">
        <v>38</v>
      </c>
    </row>
    <row r="7328" spans="1:24" x14ac:dyDescent="0.3">
      <c r="A7328">
        <v>977468</v>
      </c>
      <c r="B7328">
        <v>115204</v>
      </c>
      <c r="C7328" t="s">
        <v>50273</v>
      </c>
      <c r="D7328" t="s">
        <v>50274</v>
      </c>
      <c r="E7328" t="s">
        <v>364</v>
      </c>
      <c r="F7328" t="s">
        <v>258</v>
      </c>
      <c r="G7328" t="s">
        <v>43</v>
      </c>
      <c r="H7328" t="s">
        <v>50275</v>
      </c>
      <c r="I7328" t="s">
        <v>50276</v>
      </c>
      <c r="J7328" t="s">
        <v>50277</v>
      </c>
      <c r="K7328">
        <v>118</v>
      </c>
      <c r="N7328" t="s">
        <v>31</v>
      </c>
      <c r="O7328" t="s">
        <v>952</v>
      </c>
      <c r="Q7328" t="s">
        <v>33</v>
      </c>
      <c r="R7328" t="s">
        <v>34</v>
      </c>
      <c r="S7328" t="s">
        <v>50278</v>
      </c>
      <c r="T7328" t="s">
        <v>5705</v>
      </c>
      <c r="W7328" t="s">
        <v>309</v>
      </c>
      <c r="X7328" t="s">
        <v>38</v>
      </c>
    </row>
    <row r="7329" spans="1:24" x14ac:dyDescent="0.3">
      <c r="A7329">
        <v>977470</v>
      </c>
      <c r="B7329" t="s">
        <v>50279</v>
      </c>
      <c r="C7329" t="s">
        <v>50280</v>
      </c>
      <c r="D7329" t="s">
        <v>50281</v>
      </c>
      <c r="F7329" t="s">
        <v>685</v>
      </c>
      <c r="G7329" t="s">
        <v>43</v>
      </c>
      <c r="H7329" t="s">
        <v>50282</v>
      </c>
      <c r="J7329" t="s">
        <v>50283</v>
      </c>
      <c r="N7329" t="s">
        <v>31</v>
      </c>
      <c r="R7329" t="s">
        <v>78</v>
      </c>
      <c r="S7329" t="s">
        <v>50284</v>
      </c>
      <c r="T7329" t="s">
        <v>1394</v>
      </c>
      <c r="W7329" t="s">
        <v>50285</v>
      </c>
      <c r="X7329" t="s">
        <v>60</v>
      </c>
    </row>
    <row r="7330" spans="1:24" x14ac:dyDescent="0.3">
      <c r="A7330">
        <v>977484</v>
      </c>
      <c r="B7330" t="s">
        <v>50279</v>
      </c>
      <c r="C7330" t="s">
        <v>50280</v>
      </c>
      <c r="D7330" t="s">
        <v>50281</v>
      </c>
      <c r="F7330" t="s">
        <v>685</v>
      </c>
      <c r="G7330" t="s">
        <v>43</v>
      </c>
      <c r="H7330" t="s">
        <v>50282</v>
      </c>
      <c r="I7330" t="s">
        <v>50282</v>
      </c>
      <c r="J7330" t="s">
        <v>50286</v>
      </c>
      <c r="K7330">
        <v>0</v>
      </c>
      <c r="M7330" t="s">
        <v>50287</v>
      </c>
      <c r="N7330" t="s">
        <v>31</v>
      </c>
      <c r="O7330" t="s">
        <v>3200</v>
      </c>
      <c r="Q7330" t="s">
        <v>33</v>
      </c>
      <c r="R7330" t="s">
        <v>34</v>
      </c>
      <c r="S7330" t="s">
        <v>50284</v>
      </c>
      <c r="T7330" t="s">
        <v>1394</v>
      </c>
      <c r="W7330" t="s">
        <v>50285</v>
      </c>
    </row>
    <row r="7331" spans="1:24" x14ac:dyDescent="0.3">
      <c r="A7331">
        <v>977471</v>
      </c>
      <c r="B7331" t="s">
        <v>47979</v>
      </c>
      <c r="C7331" t="s">
        <v>47980</v>
      </c>
      <c r="D7331" t="s">
        <v>47981</v>
      </c>
      <c r="F7331" t="s">
        <v>63</v>
      </c>
      <c r="G7331" t="s">
        <v>43</v>
      </c>
      <c r="H7331" t="s">
        <v>50288</v>
      </c>
      <c r="I7331" t="s">
        <v>50289</v>
      </c>
      <c r="J7331" t="s">
        <v>50290</v>
      </c>
      <c r="K7331">
        <v>114</v>
      </c>
      <c r="M7331" t="s">
        <v>5445</v>
      </c>
      <c r="N7331" t="s">
        <v>31</v>
      </c>
      <c r="O7331" t="s">
        <v>3200</v>
      </c>
      <c r="Q7331" t="s">
        <v>33</v>
      </c>
      <c r="R7331" t="s">
        <v>34</v>
      </c>
      <c r="S7331" t="s">
        <v>47985</v>
      </c>
      <c r="W7331" t="s">
        <v>50291</v>
      </c>
      <c r="X7331" t="s">
        <v>38</v>
      </c>
    </row>
    <row r="7332" spans="1:24" x14ac:dyDescent="0.3">
      <c r="A7332">
        <v>977472</v>
      </c>
      <c r="B7332" t="s">
        <v>50292</v>
      </c>
      <c r="C7332" t="s">
        <v>50293</v>
      </c>
      <c r="D7332" t="s">
        <v>50294</v>
      </c>
      <c r="F7332" t="s">
        <v>463</v>
      </c>
      <c r="G7332" t="s">
        <v>43</v>
      </c>
      <c r="H7332" t="s">
        <v>50295</v>
      </c>
      <c r="J7332" t="s">
        <v>50296</v>
      </c>
      <c r="N7332" t="s">
        <v>31</v>
      </c>
      <c r="R7332" t="s">
        <v>78</v>
      </c>
      <c r="S7332" t="s">
        <v>87</v>
      </c>
      <c r="W7332" t="s">
        <v>50291</v>
      </c>
      <c r="X7332" t="s">
        <v>60</v>
      </c>
    </row>
    <row r="7333" spans="1:24" x14ac:dyDescent="0.3">
      <c r="A7333">
        <v>977473</v>
      </c>
      <c r="B7333" t="s">
        <v>50297</v>
      </c>
      <c r="C7333" t="s">
        <v>50298</v>
      </c>
      <c r="D7333" t="s">
        <v>50299</v>
      </c>
      <c r="F7333" t="s">
        <v>42</v>
      </c>
      <c r="G7333" t="s">
        <v>43</v>
      </c>
      <c r="H7333" t="s">
        <v>50300</v>
      </c>
      <c r="I7333" t="s">
        <v>50301</v>
      </c>
      <c r="J7333" t="s">
        <v>50302</v>
      </c>
      <c r="K7333">
        <v>103</v>
      </c>
      <c r="M7333" t="s">
        <v>6383</v>
      </c>
      <c r="N7333" t="s">
        <v>31</v>
      </c>
      <c r="O7333" t="s">
        <v>3200</v>
      </c>
      <c r="Q7333" t="s">
        <v>33</v>
      </c>
      <c r="R7333" t="s">
        <v>34</v>
      </c>
      <c r="S7333" t="s">
        <v>50303</v>
      </c>
      <c r="T7333" t="s">
        <v>13701</v>
      </c>
      <c r="W7333" t="s">
        <v>50304</v>
      </c>
      <c r="X7333" t="s">
        <v>38</v>
      </c>
    </row>
    <row r="7334" spans="1:24" x14ac:dyDescent="0.3">
      <c r="A7334">
        <v>977474</v>
      </c>
      <c r="B7334" t="s">
        <v>12113</v>
      </c>
      <c r="C7334" t="s">
        <v>12114</v>
      </c>
      <c r="D7334" t="s">
        <v>12115</v>
      </c>
      <c r="F7334" t="s">
        <v>63</v>
      </c>
      <c r="G7334" t="s">
        <v>27</v>
      </c>
      <c r="H7334" t="s">
        <v>50305</v>
      </c>
      <c r="I7334" t="s">
        <v>50306</v>
      </c>
      <c r="J7334" t="s">
        <v>50307</v>
      </c>
      <c r="K7334">
        <v>103</v>
      </c>
      <c r="M7334" t="s">
        <v>714</v>
      </c>
      <c r="N7334" t="s">
        <v>31</v>
      </c>
      <c r="O7334" t="s">
        <v>3200</v>
      </c>
      <c r="Q7334" t="s">
        <v>33</v>
      </c>
      <c r="R7334" t="s">
        <v>34</v>
      </c>
      <c r="S7334" t="s">
        <v>12119</v>
      </c>
      <c r="W7334" t="s">
        <v>1876</v>
      </c>
      <c r="X7334" t="s">
        <v>38</v>
      </c>
    </row>
    <row r="7335" spans="1:24" x14ac:dyDescent="0.3">
      <c r="A7335">
        <v>977476</v>
      </c>
      <c r="B7335" t="s">
        <v>50308</v>
      </c>
      <c r="C7335" t="s">
        <v>50309</v>
      </c>
      <c r="D7335" t="s">
        <v>50310</v>
      </c>
      <c r="F7335" t="s">
        <v>970</v>
      </c>
      <c r="G7335" t="s">
        <v>43</v>
      </c>
      <c r="H7335" t="s">
        <v>50311</v>
      </c>
      <c r="I7335" t="s">
        <v>50312</v>
      </c>
      <c r="J7335" t="s">
        <v>50313</v>
      </c>
      <c r="K7335">
        <v>199</v>
      </c>
      <c r="M7335" t="s">
        <v>6405</v>
      </c>
      <c r="N7335" t="s">
        <v>31</v>
      </c>
      <c r="O7335" t="s">
        <v>3200</v>
      </c>
      <c r="Q7335" t="s">
        <v>33</v>
      </c>
      <c r="R7335" t="s">
        <v>34</v>
      </c>
      <c r="S7335" t="s">
        <v>50314</v>
      </c>
      <c r="T7335" t="s">
        <v>107</v>
      </c>
      <c r="W7335" t="s">
        <v>30533</v>
      </c>
      <c r="X7335" t="s">
        <v>38</v>
      </c>
    </row>
    <row r="7336" spans="1:24" x14ac:dyDescent="0.3">
      <c r="A7336">
        <v>977477</v>
      </c>
      <c r="B7336" t="s">
        <v>50315</v>
      </c>
      <c r="C7336" t="s">
        <v>50316</v>
      </c>
      <c r="D7336" t="s">
        <v>50317</v>
      </c>
      <c r="E7336" t="s">
        <v>185</v>
      </c>
      <c r="F7336" t="s">
        <v>970</v>
      </c>
      <c r="G7336" t="s">
        <v>43</v>
      </c>
      <c r="H7336" t="s">
        <v>50318</v>
      </c>
      <c r="I7336" t="s">
        <v>50319</v>
      </c>
      <c r="J7336" t="s">
        <v>50320</v>
      </c>
      <c r="K7336">
        <v>41</v>
      </c>
      <c r="N7336" t="s">
        <v>31</v>
      </c>
      <c r="O7336" t="s">
        <v>952</v>
      </c>
      <c r="Q7336" t="s">
        <v>33</v>
      </c>
      <c r="R7336" t="s">
        <v>34</v>
      </c>
      <c r="S7336" t="s">
        <v>50321</v>
      </c>
      <c r="W7336" t="s">
        <v>50322</v>
      </c>
      <c r="X7336" t="s">
        <v>38</v>
      </c>
    </row>
    <row r="7337" spans="1:24" x14ac:dyDescent="0.3">
      <c r="A7337">
        <v>977479</v>
      </c>
      <c r="B7337" t="s">
        <v>50323</v>
      </c>
      <c r="C7337" t="s">
        <v>50324</v>
      </c>
      <c r="D7337" t="s">
        <v>50325</v>
      </c>
      <c r="E7337" t="s">
        <v>2001</v>
      </c>
      <c r="F7337" t="s">
        <v>947</v>
      </c>
      <c r="G7337" t="s">
        <v>27</v>
      </c>
      <c r="H7337" t="s">
        <v>50326</v>
      </c>
      <c r="I7337" t="s">
        <v>50326</v>
      </c>
      <c r="J7337" t="s">
        <v>50327</v>
      </c>
      <c r="K7337">
        <v>0</v>
      </c>
      <c r="M7337" t="s">
        <v>11961</v>
      </c>
      <c r="N7337" t="s">
        <v>31</v>
      </c>
      <c r="O7337" t="s">
        <v>3200</v>
      </c>
      <c r="Q7337" t="s">
        <v>33</v>
      </c>
      <c r="R7337" t="s">
        <v>34</v>
      </c>
      <c r="S7337" t="s">
        <v>50328</v>
      </c>
      <c r="T7337" t="s">
        <v>1345</v>
      </c>
      <c r="W7337" t="s">
        <v>50329</v>
      </c>
    </row>
    <row r="7338" spans="1:24" x14ac:dyDescent="0.3">
      <c r="A7338">
        <v>977481</v>
      </c>
      <c r="B7338">
        <v>298491</v>
      </c>
      <c r="C7338" t="s">
        <v>50330</v>
      </c>
      <c r="D7338" t="s">
        <v>50331</v>
      </c>
      <c r="F7338" t="s">
        <v>42</v>
      </c>
      <c r="G7338" t="s">
        <v>43</v>
      </c>
      <c r="H7338" t="s">
        <v>50332</v>
      </c>
      <c r="I7338" t="s">
        <v>50333</v>
      </c>
      <c r="J7338" t="s">
        <v>50334</v>
      </c>
      <c r="K7338">
        <v>16</v>
      </c>
      <c r="N7338" t="s">
        <v>31</v>
      </c>
      <c r="O7338" t="s">
        <v>952</v>
      </c>
      <c r="Q7338" t="s">
        <v>33</v>
      </c>
      <c r="R7338" t="s">
        <v>34</v>
      </c>
      <c r="S7338" t="s">
        <v>50335</v>
      </c>
      <c r="T7338" t="s">
        <v>1828</v>
      </c>
      <c r="W7338" t="s">
        <v>50336</v>
      </c>
      <c r="X7338" t="s">
        <v>60</v>
      </c>
    </row>
    <row r="7339" spans="1:24" x14ac:dyDescent="0.3">
      <c r="A7339">
        <v>977482</v>
      </c>
      <c r="B7339" t="s">
        <v>50337</v>
      </c>
      <c r="C7339" t="s">
        <v>50338</v>
      </c>
      <c r="D7339" t="s">
        <v>50339</v>
      </c>
      <c r="F7339" t="s">
        <v>1054</v>
      </c>
      <c r="G7339" t="s">
        <v>43</v>
      </c>
      <c r="H7339" t="s">
        <v>50340</v>
      </c>
      <c r="I7339" t="s">
        <v>50341</v>
      </c>
      <c r="J7339" t="s">
        <v>50342</v>
      </c>
      <c r="K7339">
        <v>43</v>
      </c>
      <c r="N7339" t="s">
        <v>31</v>
      </c>
      <c r="O7339" t="s">
        <v>952</v>
      </c>
      <c r="Q7339" t="s">
        <v>33</v>
      </c>
      <c r="R7339" t="s">
        <v>34</v>
      </c>
      <c r="S7339" t="s">
        <v>50343</v>
      </c>
      <c r="W7339" t="s">
        <v>50344</v>
      </c>
      <c r="X7339" t="s">
        <v>38</v>
      </c>
    </row>
    <row r="7340" spans="1:24" x14ac:dyDescent="0.3">
      <c r="A7340">
        <v>977483</v>
      </c>
      <c r="B7340" t="s">
        <v>50345</v>
      </c>
      <c r="C7340" t="s">
        <v>50346</v>
      </c>
      <c r="D7340" t="s">
        <v>50347</v>
      </c>
      <c r="F7340" t="s">
        <v>1054</v>
      </c>
      <c r="G7340" t="s">
        <v>27</v>
      </c>
      <c r="H7340" t="s">
        <v>50348</v>
      </c>
      <c r="I7340" t="s">
        <v>50349</v>
      </c>
      <c r="J7340" t="s">
        <v>50350</v>
      </c>
      <c r="K7340">
        <v>145</v>
      </c>
      <c r="N7340" t="s">
        <v>31</v>
      </c>
      <c r="O7340" t="s">
        <v>3200</v>
      </c>
      <c r="Q7340" t="s">
        <v>33</v>
      </c>
      <c r="R7340" t="s">
        <v>34</v>
      </c>
      <c r="S7340" t="s">
        <v>50351</v>
      </c>
      <c r="W7340" t="s">
        <v>50352</v>
      </c>
      <c r="X7340" t="s">
        <v>38</v>
      </c>
    </row>
    <row r="7341" spans="1:24" x14ac:dyDescent="0.3">
      <c r="A7341">
        <v>977486</v>
      </c>
      <c r="B7341">
        <v>321984</v>
      </c>
      <c r="C7341" t="s">
        <v>50353</v>
      </c>
      <c r="D7341" t="s">
        <v>50354</v>
      </c>
      <c r="F7341" t="s">
        <v>668</v>
      </c>
      <c r="G7341" t="s">
        <v>27</v>
      </c>
      <c r="H7341" t="s">
        <v>50355</v>
      </c>
      <c r="J7341" t="s">
        <v>50356</v>
      </c>
      <c r="N7341" t="s">
        <v>31</v>
      </c>
      <c r="R7341" t="s">
        <v>78</v>
      </c>
      <c r="S7341" t="s">
        <v>50357</v>
      </c>
      <c r="T7341" t="s">
        <v>13650</v>
      </c>
      <c r="W7341" t="s">
        <v>50358</v>
      </c>
      <c r="X7341" t="s">
        <v>38</v>
      </c>
    </row>
    <row r="7342" spans="1:24" x14ac:dyDescent="0.3">
      <c r="A7342">
        <v>977487</v>
      </c>
      <c r="B7342">
        <v>121244</v>
      </c>
      <c r="C7342" t="s">
        <v>50359</v>
      </c>
      <c r="D7342" t="s">
        <v>50360</v>
      </c>
      <c r="F7342" t="s">
        <v>485</v>
      </c>
      <c r="G7342" t="s">
        <v>27</v>
      </c>
      <c r="H7342" t="s">
        <v>50361</v>
      </c>
      <c r="J7342" t="s">
        <v>50362</v>
      </c>
      <c r="N7342" t="s">
        <v>31</v>
      </c>
      <c r="R7342" t="s">
        <v>78</v>
      </c>
      <c r="S7342" t="s">
        <v>50363</v>
      </c>
      <c r="T7342" t="s">
        <v>4963</v>
      </c>
      <c r="W7342" t="s">
        <v>50364</v>
      </c>
      <c r="X7342" t="s">
        <v>38</v>
      </c>
    </row>
    <row r="7343" spans="1:24" x14ac:dyDescent="0.3">
      <c r="A7343">
        <v>977488</v>
      </c>
      <c r="B7343" t="s">
        <v>50365</v>
      </c>
      <c r="C7343" t="s">
        <v>50366</v>
      </c>
      <c r="D7343" t="s">
        <v>50367</v>
      </c>
      <c r="F7343" t="s">
        <v>562</v>
      </c>
      <c r="G7343" t="s">
        <v>43</v>
      </c>
      <c r="H7343" t="s">
        <v>50368</v>
      </c>
      <c r="I7343" t="s">
        <v>50369</v>
      </c>
      <c r="J7343" t="s">
        <v>50370</v>
      </c>
      <c r="K7343">
        <v>78</v>
      </c>
      <c r="N7343" t="s">
        <v>31</v>
      </c>
      <c r="O7343" t="s">
        <v>952</v>
      </c>
      <c r="Q7343" t="s">
        <v>33</v>
      </c>
      <c r="R7343" t="s">
        <v>34</v>
      </c>
      <c r="S7343" t="s">
        <v>50371</v>
      </c>
      <c r="T7343" t="s">
        <v>36</v>
      </c>
      <c r="W7343" t="s">
        <v>50372</v>
      </c>
      <c r="X7343" t="s">
        <v>38</v>
      </c>
    </row>
    <row r="7344" spans="1:24" x14ac:dyDescent="0.3">
      <c r="A7344">
        <v>977489</v>
      </c>
      <c r="B7344">
        <v>276896</v>
      </c>
      <c r="C7344" t="s">
        <v>50373</v>
      </c>
      <c r="D7344" t="s">
        <v>50374</v>
      </c>
      <c r="F7344" t="s">
        <v>1324</v>
      </c>
      <c r="G7344" t="s">
        <v>27</v>
      </c>
      <c r="H7344" t="s">
        <v>50375</v>
      </c>
      <c r="I7344" t="s">
        <v>50376</v>
      </c>
      <c r="J7344" t="s">
        <v>50377</v>
      </c>
      <c r="K7344">
        <v>33</v>
      </c>
      <c r="M7344" t="s">
        <v>8946</v>
      </c>
      <c r="N7344" t="s">
        <v>31</v>
      </c>
      <c r="O7344" t="s">
        <v>3200</v>
      </c>
      <c r="Q7344" t="s">
        <v>33</v>
      </c>
      <c r="R7344" t="s">
        <v>34</v>
      </c>
      <c r="S7344" t="s">
        <v>50378</v>
      </c>
      <c r="W7344" t="s">
        <v>50379</v>
      </c>
      <c r="X7344" t="s">
        <v>38</v>
      </c>
    </row>
    <row r="7345" spans="1:24" x14ac:dyDescent="0.3">
      <c r="A7345">
        <v>977490</v>
      </c>
      <c r="B7345" t="s">
        <v>50315</v>
      </c>
      <c r="C7345" t="s">
        <v>50316</v>
      </c>
      <c r="D7345" t="s">
        <v>50317</v>
      </c>
      <c r="E7345" t="s">
        <v>185</v>
      </c>
      <c r="F7345" t="s">
        <v>970</v>
      </c>
      <c r="G7345" t="s">
        <v>43</v>
      </c>
      <c r="H7345" t="s">
        <v>50380</v>
      </c>
      <c r="I7345" t="s">
        <v>50381</v>
      </c>
      <c r="J7345" t="s">
        <v>50382</v>
      </c>
      <c r="K7345">
        <v>2</v>
      </c>
      <c r="N7345" t="s">
        <v>31</v>
      </c>
      <c r="O7345" t="s">
        <v>952</v>
      </c>
      <c r="Q7345" t="s">
        <v>33</v>
      </c>
      <c r="R7345" t="s">
        <v>34</v>
      </c>
      <c r="S7345" t="s">
        <v>50321</v>
      </c>
      <c r="W7345" t="s">
        <v>50383</v>
      </c>
    </row>
    <row r="7346" spans="1:24" x14ac:dyDescent="0.3">
      <c r="A7346">
        <v>977491</v>
      </c>
      <c r="B7346" t="s">
        <v>50384</v>
      </c>
      <c r="C7346" t="s">
        <v>50385</v>
      </c>
      <c r="D7346" t="s">
        <v>50386</v>
      </c>
      <c r="F7346" t="s">
        <v>650</v>
      </c>
      <c r="G7346" t="s">
        <v>27</v>
      </c>
      <c r="H7346" t="s">
        <v>50387</v>
      </c>
      <c r="I7346" t="s">
        <v>50388</v>
      </c>
      <c r="J7346" t="s">
        <v>50389</v>
      </c>
      <c r="K7346">
        <v>90</v>
      </c>
      <c r="L7346" t="s">
        <v>3030</v>
      </c>
      <c r="N7346" t="s">
        <v>31</v>
      </c>
      <c r="O7346" t="s">
        <v>158</v>
      </c>
      <c r="Q7346" t="s">
        <v>33</v>
      </c>
      <c r="R7346" t="s">
        <v>34</v>
      </c>
      <c r="S7346" t="s">
        <v>50390</v>
      </c>
      <c r="T7346" t="s">
        <v>3002</v>
      </c>
      <c r="W7346" t="s">
        <v>50391</v>
      </c>
      <c r="X7346" t="s">
        <v>38</v>
      </c>
    </row>
    <row r="7347" spans="1:24" x14ac:dyDescent="0.3">
      <c r="A7347">
        <v>977492</v>
      </c>
      <c r="B7347" t="s">
        <v>50392</v>
      </c>
      <c r="C7347" t="s">
        <v>50393</v>
      </c>
      <c r="D7347" t="s">
        <v>50394</v>
      </c>
      <c r="E7347" t="s">
        <v>140</v>
      </c>
      <c r="F7347" t="s">
        <v>507</v>
      </c>
      <c r="G7347" t="s">
        <v>43</v>
      </c>
      <c r="H7347" t="s">
        <v>50395</v>
      </c>
      <c r="I7347" t="s">
        <v>50396</v>
      </c>
      <c r="J7347" t="s">
        <v>50397</v>
      </c>
      <c r="K7347">
        <v>24</v>
      </c>
      <c r="N7347" t="s">
        <v>31</v>
      </c>
      <c r="O7347" t="s">
        <v>952</v>
      </c>
      <c r="Q7347" t="s">
        <v>33</v>
      </c>
      <c r="R7347" t="s">
        <v>34</v>
      </c>
      <c r="S7347" t="s">
        <v>50398</v>
      </c>
      <c r="W7347" t="s">
        <v>50399</v>
      </c>
      <c r="X7347" t="s">
        <v>60</v>
      </c>
    </row>
    <row r="7348" spans="1:24" x14ac:dyDescent="0.3">
      <c r="A7348">
        <v>977493</v>
      </c>
      <c r="B7348">
        <v>181245</v>
      </c>
      <c r="C7348" t="s">
        <v>47055</v>
      </c>
      <c r="D7348" t="s">
        <v>47056</v>
      </c>
      <c r="F7348" t="s">
        <v>84</v>
      </c>
      <c r="G7348" t="s">
        <v>43</v>
      </c>
      <c r="H7348" t="s">
        <v>50400</v>
      </c>
      <c r="J7348" t="s">
        <v>50401</v>
      </c>
      <c r="N7348" t="s">
        <v>31</v>
      </c>
      <c r="R7348" t="s">
        <v>78</v>
      </c>
      <c r="S7348" t="s">
        <v>47059</v>
      </c>
      <c r="T7348" t="s">
        <v>7360</v>
      </c>
      <c r="W7348" t="s">
        <v>18323</v>
      </c>
      <c r="X7348" t="s">
        <v>38</v>
      </c>
    </row>
    <row r="7349" spans="1:24" x14ac:dyDescent="0.3">
      <c r="A7349">
        <v>977494</v>
      </c>
      <c r="B7349" t="s">
        <v>50402</v>
      </c>
      <c r="C7349" t="s">
        <v>50403</v>
      </c>
      <c r="D7349" t="s">
        <v>50404</v>
      </c>
      <c r="F7349" t="s">
        <v>970</v>
      </c>
      <c r="G7349" t="s">
        <v>43</v>
      </c>
      <c r="H7349" t="s">
        <v>50405</v>
      </c>
      <c r="I7349" t="s">
        <v>50406</v>
      </c>
      <c r="J7349" t="s">
        <v>50407</v>
      </c>
      <c r="K7349">
        <v>15</v>
      </c>
      <c r="L7349" t="s">
        <v>11350</v>
      </c>
      <c r="N7349" t="s">
        <v>31</v>
      </c>
      <c r="O7349" t="s">
        <v>201</v>
      </c>
      <c r="Q7349" t="s">
        <v>119</v>
      </c>
      <c r="R7349" t="s">
        <v>120</v>
      </c>
      <c r="S7349" t="s">
        <v>50408</v>
      </c>
      <c r="T7349" t="s">
        <v>1345</v>
      </c>
      <c r="W7349" t="s">
        <v>108</v>
      </c>
      <c r="X7349" t="s">
        <v>60</v>
      </c>
    </row>
    <row r="7350" spans="1:24" x14ac:dyDescent="0.3">
      <c r="A7350">
        <v>977495</v>
      </c>
      <c r="B7350" t="s">
        <v>50409</v>
      </c>
      <c r="C7350" t="s">
        <v>50410</v>
      </c>
      <c r="D7350" t="s">
        <v>50411</v>
      </c>
      <c r="E7350" t="s">
        <v>140</v>
      </c>
      <c r="F7350" t="s">
        <v>847</v>
      </c>
      <c r="G7350" t="s">
        <v>43</v>
      </c>
      <c r="H7350" t="s">
        <v>50412</v>
      </c>
      <c r="I7350" t="s">
        <v>50413</v>
      </c>
      <c r="J7350" t="s">
        <v>50414</v>
      </c>
      <c r="K7350">
        <v>61</v>
      </c>
      <c r="L7350" t="s">
        <v>398</v>
      </c>
      <c r="N7350" t="s">
        <v>31</v>
      </c>
      <c r="O7350" t="s">
        <v>158</v>
      </c>
      <c r="Q7350" t="s">
        <v>33</v>
      </c>
      <c r="R7350" t="s">
        <v>34</v>
      </c>
      <c r="S7350" t="s">
        <v>50415</v>
      </c>
      <c r="T7350" t="s">
        <v>3087</v>
      </c>
      <c r="W7350" t="s">
        <v>3226</v>
      </c>
      <c r="X7350" t="s">
        <v>38</v>
      </c>
    </row>
    <row r="7351" spans="1:24" x14ac:dyDescent="0.3">
      <c r="A7351">
        <v>977496</v>
      </c>
      <c r="B7351" t="s">
        <v>50416</v>
      </c>
      <c r="C7351" t="s">
        <v>50417</v>
      </c>
      <c r="D7351" t="s">
        <v>50418</v>
      </c>
      <c r="E7351" t="s">
        <v>140</v>
      </c>
      <c r="F7351" t="s">
        <v>270</v>
      </c>
      <c r="G7351" t="s">
        <v>27</v>
      </c>
      <c r="H7351" t="s">
        <v>50419</v>
      </c>
      <c r="I7351" t="s">
        <v>50420</v>
      </c>
      <c r="J7351" t="s">
        <v>50421</v>
      </c>
      <c r="K7351">
        <v>20</v>
      </c>
      <c r="M7351" t="s">
        <v>108</v>
      </c>
      <c r="N7351" t="s">
        <v>31</v>
      </c>
      <c r="O7351" t="s">
        <v>1248</v>
      </c>
      <c r="Q7351" t="s">
        <v>33</v>
      </c>
      <c r="R7351" t="s">
        <v>34</v>
      </c>
      <c r="S7351" t="s">
        <v>50422</v>
      </c>
      <c r="T7351" t="s">
        <v>50423</v>
      </c>
      <c r="W7351" t="s">
        <v>50424</v>
      </c>
      <c r="X7351" t="s">
        <v>60</v>
      </c>
    </row>
    <row r="7352" spans="1:24" x14ac:dyDescent="0.3">
      <c r="A7352">
        <v>977499</v>
      </c>
      <c r="B7352">
        <v>145175</v>
      </c>
      <c r="C7352" t="s">
        <v>50425</v>
      </c>
      <c r="D7352" t="s">
        <v>50426</v>
      </c>
      <c r="F7352" t="s">
        <v>2210</v>
      </c>
      <c r="G7352" t="s">
        <v>27</v>
      </c>
      <c r="H7352" t="s">
        <v>50427</v>
      </c>
      <c r="I7352" t="s">
        <v>50428</v>
      </c>
      <c r="J7352" t="s">
        <v>50429</v>
      </c>
      <c r="K7352">
        <v>38</v>
      </c>
      <c r="N7352" t="s">
        <v>31</v>
      </c>
      <c r="O7352" t="s">
        <v>1248</v>
      </c>
      <c r="Q7352" t="s">
        <v>33</v>
      </c>
      <c r="R7352" t="s">
        <v>34</v>
      </c>
      <c r="S7352" t="s">
        <v>50430</v>
      </c>
      <c r="T7352" t="s">
        <v>12530</v>
      </c>
      <c r="W7352" t="s">
        <v>50431</v>
      </c>
      <c r="X7352" t="s">
        <v>38</v>
      </c>
    </row>
    <row r="7353" spans="1:24" x14ac:dyDescent="0.3">
      <c r="A7353">
        <v>977501</v>
      </c>
      <c r="B7353" t="s">
        <v>50432</v>
      </c>
      <c r="C7353" t="s">
        <v>50433</v>
      </c>
      <c r="D7353" t="s">
        <v>50434</v>
      </c>
      <c r="E7353" t="s">
        <v>185</v>
      </c>
      <c r="F7353" t="s">
        <v>165</v>
      </c>
      <c r="G7353" t="s">
        <v>27</v>
      </c>
      <c r="H7353" t="s">
        <v>50435</v>
      </c>
      <c r="I7353" t="s">
        <v>50436</v>
      </c>
      <c r="J7353" t="s">
        <v>50437</v>
      </c>
      <c r="K7353">
        <v>15</v>
      </c>
      <c r="N7353" t="s">
        <v>31</v>
      </c>
      <c r="O7353" t="s">
        <v>1248</v>
      </c>
      <c r="Q7353" t="s">
        <v>33</v>
      </c>
      <c r="R7353" t="s">
        <v>34</v>
      </c>
      <c r="S7353" t="s">
        <v>50438</v>
      </c>
      <c r="T7353" t="s">
        <v>5632</v>
      </c>
      <c r="W7353" t="s">
        <v>637</v>
      </c>
      <c r="X7353" t="s">
        <v>38</v>
      </c>
    </row>
    <row r="7354" spans="1:24" x14ac:dyDescent="0.3">
      <c r="A7354">
        <v>977502</v>
      </c>
      <c r="B7354">
        <v>204365</v>
      </c>
      <c r="C7354" t="s">
        <v>926</v>
      </c>
      <c r="D7354" t="s">
        <v>927</v>
      </c>
      <c r="E7354" t="s">
        <v>364</v>
      </c>
      <c r="F7354" t="s">
        <v>603</v>
      </c>
      <c r="G7354" t="s">
        <v>27</v>
      </c>
      <c r="H7354" t="s">
        <v>50439</v>
      </c>
      <c r="I7354" t="s">
        <v>50440</v>
      </c>
      <c r="J7354" t="s">
        <v>50441</v>
      </c>
      <c r="K7354">
        <v>19</v>
      </c>
      <c r="L7354" t="s">
        <v>50442</v>
      </c>
      <c r="N7354" t="s">
        <v>31</v>
      </c>
      <c r="O7354" t="s">
        <v>158</v>
      </c>
      <c r="R7354" t="s">
        <v>903</v>
      </c>
      <c r="S7354" t="s">
        <v>932</v>
      </c>
      <c r="T7354" t="s">
        <v>933</v>
      </c>
      <c r="W7354" t="s">
        <v>50443</v>
      </c>
      <c r="X7354" t="s">
        <v>38</v>
      </c>
    </row>
    <row r="7355" spans="1:24" x14ac:dyDescent="0.3">
      <c r="A7355">
        <v>977503</v>
      </c>
      <c r="B7355" t="s">
        <v>3297</v>
      </c>
      <c r="C7355" t="s">
        <v>3298</v>
      </c>
      <c r="D7355" t="s">
        <v>3299</v>
      </c>
      <c r="F7355" t="s">
        <v>258</v>
      </c>
      <c r="G7355" t="s">
        <v>43</v>
      </c>
      <c r="H7355" t="s">
        <v>50444</v>
      </c>
      <c r="I7355" t="s">
        <v>50445</v>
      </c>
      <c r="J7355" t="s">
        <v>50446</v>
      </c>
      <c r="K7355">
        <v>67</v>
      </c>
      <c r="N7355" t="s">
        <v>31</v>
      </c>
      <c r="O7355" t="s">
        <v>332</v>
      </c>
      <c r="Q7355" t="s">
        <v>33</v>
      </c>
      <c r="R7355" t="s">
        <v>34</v>
      </c>
      <c r="S7355" t="s">
        <v>3304</v>
      </c>
      <c r="W7355" t="s">
        <v>17293</v>
      </c>
      <c r="X7355" t="s">
        <v>38</v>
      </c>
    </row>
    <row r="7356" spans="1:24" x14ac:dyDescent="0.3">
      <c r="A7356">
        <v>977505</v>
      </c>
      <c r="B7356">
        <v>327946</v>
      </c>
      <c r="C7356" t="s">
        <v>50447</v>
      </c>
      <c r="D7356" t="s">
        <v>50448</v>
      </c>
      <c r="F7356" t="s">
        <v>1324</v>
      </c>
      <c r="G7356" t="s">
        <v>27</v>
      </c>
      <c r="H7356" t="s">
        <v>50449</v>
      </c>
      <c r="I7356" t="s">
        <v>50450</v>
      </c>
      <c r="J7356" t="s">
        <v>50451</v>
      </c>
      <c r="K7356">
        <v>41</v>
      </c>
      <c r="N7356" t="s">
        <v>31</v>
      </c>
      <c r="O7356" t="s">
        <v>332</v>
      </c>
      <c r="Q7356" t="s">
        <v>33</v>
      </c>
      <c r="R7356" t="s">
        <v>34</v>
      </c>
      <c r="S7356" t="s">
        <v>50452</v>
      </c>
      <c r="T7356" t="s">
        <v>265</v>
      </c>
      <c r="W7356" t="s">
        <v>3856</v>
      </c>
      <c r="X7356" t="s">
        <v>38</v>
      </c>
    </row>
    <row r="7357" spans="1:24" x14ac:dyDescent="0.3">
      <c r="A7357">
        <v>977506</v>
      </c>
      <c r="B7357">
        <v>332543</v>
      </c>
      <c r="C7357" t="s">
        <v>50453</v>
      </c>
      <c r="D7357" t="s">
        <v>50454</v>
      </c>
      <c r="F7357" t="s">
        <v>1001</v>
      </c>
      <c r="G7357" t="s">
        <v>27</v>
      </c>
      <c r="H7357" t="s">
        <v>50455</v>
      </c>
      <c r="I7357" t="s">
        <v>50456</v>
      </c>
      <c r="J7357" t="s">
        <v>50457</v>
      </c>
      <c r="K7357">
        <v>75</v>
      </c>
      <c r="L7357" t="s">
        <v>1388</v>
      </c>
      <c r="N7357" t="s">
        <v>31</v>
      </c>
      <c r="O7357" t="s">
        <v>32</v>
      </c>
      <c r="Q7357" t="s">
        <v>33</v>
      </c>
      <c r="R7357" t="s">
        <v>34</v>
      </c>
      <c r="S7357" t="s">
        <v>50458</v>
      </c>
      <c r="W7357" t="s">
        <v>36563</v>
      </c>
      <c r="X7357" t="s">
        <v>38</v>
      </c>
    </row>
    <row r="7358" spans="1:24" x14ac:dyDescent="0.3">
      <c r="A7358">
        <v>977507</v>
      </c>
      <c r="B7358" t="s">
        <v>50459</v>
      </c>
      <c r="C7358" t="s">
        <v>50460</v>
      </c>
      <c r="D7358" t="s">
        <v>50461</v>
      </c>
      <c r="E7358" t="s">
        <v>195</v>
      </c>
      <c r="F7358" t="s">
        <v>630</v>
      </c>
      <c r="G7358" t="s">
        <v>27</v>
      </c>
      <c r="H7358" t="s">
        <v>50462</v>
      </c>
      <c r="J7358" t="s">
        <v>50463</v>
      </c>
      <c r="N7358" t="s">
        <v>31</v>
      </c>
      <c r="R7358" t="s">
        <v>78</v>
      </c>
      <c r="S7358" t="s">
        <v>50464</v>
      </c>
      <c r="W7358" t="s">
        <v>2138</v>
      </c>
      <c r="X7358" t="s">
        <v>38</v>
      </c>
    </row>
    <row r="7359" spans="1:24" x14ac:dyDescent="0.3">
      <c r="A7359">
        <v>977508</v>
      </c>
      <c r="B7359">
        <v>332861</v>
      </c>
      <c r="C7359" t="s">
        <v>34855</v>
      </c>
      <c r="D7359" t="s">
        <v>34856</v>
      </c>
      <c r="F7359" t="s">
        <v>1448</v>
      </c>
      <c r="G7359" t="s">
        <v>43</v>
      </c>
      <c r="H7359" t="s">
        <v>50465</v>
      </c>
      <c r="I7359" t="s">
        <v>50466</v>
      </c>
      <c r="J7359" t="s">
        <v>50467</v>
      </c>
      <c r="K7359">
        <v>68</v>
      </c>
      <c r="L7359" t="s">
        <v>50468</v>
      </c>
      <c r="N7359" t="s">
        <v>31</v>
      </c>
      <c r="O7359" t="s">
        <v>32</v>
      </c>
      <c r="Q7359" t="s">
        <v>33</v>
      </c>
      <c r="R7359" t="s">
        <v>34</v>
      </c>
      <c r="S7359" t="s">
        <v>34860</v>
      </c>
      <c r="T7359" t="s">
        <v>11485</v>
      </c>
      <c r="W7359" t="s">
        <v>50469</v>
      </c>
      <c r="X7359" t="s">
        <v>38</v>
      </c>
    </row>
    <row r="7360" spans="1:24" x14ac:dyDescent="0.3">
      <c r="A7360">
        <v>977509</v>
      </c>
      <c r="B7360" t="s">
        <v>50470</v>
      </c>
      <c r="C7360" t="s">
        <v>50471</v>
      </c>
      <c r="D7360" t="s">
        <v>50472</v>
      </c>
      <c r="F7360" t="s">
        <v>787</v>
      </c>
      <c r="G7360" t="s">
        <v>27</v>
      </c>
      <c r="H7360" t="s">
        <v>50473</v>
      </c>
      <c r="I7360" t="s">
        <v>50474</v>
      </c>
      <c r="J7360" t="s">
        <v>50475</v>
      </c>
      <c r="K7360">
        <v>67</v>
      </c>
      <c r="L7360" t="s">
        <v>1837</v>
      </c>
      <c r="N7360" t="s">
        <v>31</v>
      </c>
      <c r="O7360" t="s">
        <v>32</v>
      </c>
      <c r="Q7360" t="s">
        <v>33</v>
      </c>
      <c r="R7360" t="s">
        <v>34</v>
      </c>
      <c r="S7360" t="s">
        <v>50476</v>
      </c>
      <c r="W7360" t="s">
        <v>5395</v>
      </c>
      <c r="X7360" t="s">
        <v>38</v>
      </c>
    </row>
    <row r="7361" spans="1:24" x14ac:dyDescent="0.3">
      <c r="A7361">
        <v>977510</v>
      </c>
      <c r="B7361">
        <v>115204</v>
      </c>
      <c r="C7361" t="s">
        <v>50273</v>
      </c>
      <c r="D7361" t="s">
        <v>50274</v>
      </c>
      <c r="E7361" t="s">
        <v>364</v>
      </c>
      <c r="F7361" t="s">
        <v>258</v>
      </c>
      <c r="G7361" t="s">
        <v>43</v>
      </c>
      <c r="H7361" t="s">
        <v>50477</v>
      </c>
      <c r="I7361" t="s">
        <v>50478</v>
      </c>
      <c r="J7361" t="s">
        <v>50479</v>
      </c>
      <c r="K7361">
        <v>15</v>
      </c>
      <c r="L7361" t="s">
        <v>50480</v>
      </c>
      <c r="N7361" t="s">
        <v>31</v>
      </c>
      <c r="O7361" t="s">
        <v>399</v>
      </c>
      <c r="Q7361" t="s">
        <v>119</v>
      </c>
      <c r="R7361" t="s">
        <v>120</v>
      </c>
      <c r="S7361" t="s">
        <v>50278</v>
      </c>
      <c r="T7361" t="s">
        <v>5705</v>
      </c>
      <c r="W7361" t="s">
        <v>108</v>
      </c>
      <c r="X7361" t="s">
        <v>60</v>
      </c>
    </row>
    <row r="7362" spans="1:24" x14ac:dyDescent="0.3">
      <c r="A7362">
        <v>977512</v>
      </c>
      <c r="B7362" t="s">
        <v>15794</v>
      </c>
      <c r="C7362" t="s">
        <v>15795</v>
      </c>
      <c r="D7362" t="s">
        <v>15796</v>
      </c>
      <c r="F7362" t="s">
        <v>2326</v>
      </c>
      <c r="G7362" t="s">
        <v>43</v>
      </c>
      <c r="H7362" t="s">
        <v>50481</v>
      </c>
      <c r="I7362" t="s">
        <v>50482</v>
      </c>
      <c r="J7362" t="s">
        <v>50483</v>
      </c>
      <c r="K7362">
        <v>68</v>
      </c>
      <c r="N7362" t="s">
        <v>31</v>
      </c>
      <c r="O7362" t="s">
        <v>332</v>
      </c>
      <c r="Q7362" t="s">
        <v>33</v>
      </c>
      <c r="R7362" t="s">
        <v>34</v>
      </c>
      <c r="S7362" t="s">
        <v>15800</v>
      </c>
      <c r="T7362" t="s">
        <v>12530</v>
      </c>
      <c r="W7362" t="s">
        <v>50484</v>
      </c>
      <c r="X7362" t="s">
        <v>38</v>
      </c>
    </row>
    <row r="7363" spans="1:24" x14ac:dyDescent="0.3">
      <c r="A7363">
        <v>977513</v>
      </c>
      <c r="B7363">
        <v>326132</v>
      </c>
      <c r="C7363" t="s">
        <v>50485</v>
      </c>
      <c r="D7363" t="s">
        <v>50486</v>
      </c>
      <c r="F7363" t="s">
        <v>970</v>
      </c>
      <c r="G7363" t="s">
        <v>43</v>
      </c>
      <c r="H7363" t="s">
        <v>50487</v>
      </c>
      <c r="I7363" t="s">
        <v>50488</v>
      </c>
      <c r="J7363" t="s">
        <v>50489</v>
      </c>
      <c r="K7363">
        <v>63</v>
      </c>
      <c r="L7363" t="s">
        <v>50490</v>
      </c>
      <c r="N7363" t="s">
        <v>31</v>
      </c>
      <c r="O7363" t="s">
        <v>32</v>
      </c>
      <c r="Q7363" t="s">
        <v>33</v>
      </c>
      <c r="R7363" t="s">
        <v>34</v>
      </c>
      <c r="S7363" t="e">
        <f>- Neuquén - Barrio Ciudad Industrial</f>
        <v>#NAME?</v>
      </c>
      <c r="T7363" t="s">
        <v>50491</v>
      </c>
      <c r="W7363" t="s">
        <v>50492</v>
      </c>
      <c r="X7363" t="s">
        <v>38</v>
      </c>
    </row>
    <row r="7364" spans="1:24" x14ac:dyDescent="0.3">
      <c r="A7364">
        <v>977515</v>
      </c>
      <c r="B7364">
        <v>208613</v>
      </c>
      <c r="C7364" t="s">
        <v>22027</v>
      </c>
      <c r="D7364" t="s">
        <v>22028</v>
      </c>
      <c r="F7364" t="s">
        <v>685</v>
      </c>
      <c r="G7364" t="s">
        <v>43</v>
      </c>
      <c r="H7364" t="s">
        <v>50493</v>
      </c>
      <c r="I7364" t="s">
        <v>50494</v>
      </c>
      <c r="J7364" t="s">
        <v>50495</v>
      </c>
      <c r="K7364">
        <v>35</v>
      </c>
      <c r="N7364" t="s">
        <v>31</v>
      </c>
      <c r="O7364" t="s">
        <v>332</v>
      </c>
      <c r="Q7364" t="s">
        <v>119</v>
      </c>
      <c r="R7364" t="s">
        <v>120</v>
      </c>
      <c r="S7364" t="s">
        <v>22031</v>
      </c>
      <c r="T7364" t="s">
        <v>22032</v>
      </c>
      <c r="W7364" t="s">
        <v>37397</v>
      </c>
      <c r="X7364" t="s">
        <v>38</v>
      </c>
    </row>
    <row r="7365" spans="1:24" x14ac:dyDescent="0.3">
      <c r="A7365">
        <v>977516</v>
      </c>
      <c r="B7365" t="s">
        <v>40717</v>
      </c>
      <c r="C7365" t="s">
        <v>40718</v>
      </c>
      <c r="D7365" t="s">
        <v>40719</v>
      </c>
      <c r="F7365" t="s">
        <v>603</v>
      </c>
      <c r="G7365" t="s">
        <v>43</v>
      </c>
      <c r="H7365" t="s">
        <v>50496</v>
      </c>
      <c r="I7365" t="s">
        <v>50497</v>
      </c>
      <c r="J7365" t="s">
        <v>50498</v>
      </c>
      <c r="K7365">
        <v>10</v>
      </c>
      <c r="M7365" t="s">
        <v>50499</v>
      </c>
      <c r="N7365" t="s">
        <v>31</v>
      </c>
      <c r="O7365" t="s">
        <v>170</v>
      </c>
      <c r="Q7365" t="s">
        <v>119</v>
      </c>
      <c r="R7365" t="s">
        <v>120</v>
      </c>
      <c r="S7365" t="s">
        <v>40723</v>
      </c>
      <c r="T7365" t="s">
        <v>265</v>
      </c>
      <c r="W7365" t="s">
        <v>108</v>
      </c>
      <c r="X7365" t="s">
        <v>60</v>
      </c>
    </row>
    <row r="7366" spans="1:24" x14ac:dyDescent="0.3">
      <c r="A7366">
        <v>977518</v>
      </c>
      <c r="B7366" t="s">
        <v>50500</v>
      </c>
      <c r="C7366" t="s">
        <v>50501</v>
      </c>
      <c r="D7366" t="s">
        <v>50502</v>
      </c>
      <c r="F7366" t="s">
        <v>1001</v>
      </c>
      <c r="G7366" t="s">
        <v>43</v>
      </c>
      <c r="H7366" t="s">
        <v>50503</v>
      </c>
      <c r="I7366" t="s">
        <v>50504</v>
      </c>
      <c r="J7366" t="s">
        <v>50505</v>
      </c>
      <c r="K7366">
        <v>66</v>
      </c>
      <c r="L7366" t="s">
        <v>4274</v>
      </c>
      <c r="N7366" t="s">
        <v>31</v>
      </c>
      <c r="O7366" t="s">
        <v>47</v>
      </c>
      <c r="Q7366" t="s">
        <v>33</v>
      </c>
      <c r="R7366" t="s">
        <v>34</v>
      </c>
      <c r="S7366" t="s">
        <v>50506</v>
      </c>
      <c r="W7366" t="s">
        <v>50507</v>
      </c>
      <c r="X7366" t="s">
        <v>38</v>
      </c>
    </row>
    <row r="7367" spans="1:24" x14ac:dyDescent="0.3">
      <c r="A7367">
        <v>977520</v>
      </c>
      <c r="B7367" t="s">
        <v>50508</v>
      </c>
      <c r="C7367" t="s">
        <v>50509</v>
      </c>
      <c r="D7367" t="s">
        <v>50510</v>
      </c>
      <c r="F7367" t="s">
        <v>356</v>
      </c>
      <c r="G7367" t="s">
        <v>43</v>
      </c>
      <c r="H7367" t="s">
        <v>50511</v>
      </c>
      <c r="I7367" t="s">
        <v>50512</v>
      </c>
      <c r="J7367" t="s">
        <v>50513</v>
      </c>
      <c r="K7367">
        <v>61</v>
      </c>
      <c r="N7367" t="s">
        <v>31</v>
      </c>
      <c r="O7367" t="s">
        <v>47</v>
      </c>
      <c r="R7367" t="s">
        <v>903</v>
      </c>
      <c r="S7367" t="s">
        <v>50514</v>
      </c>
      <c r="T7367" t="s">
        <v>13650</v>
      </c>
      <c r="W7367" t="s">
        <v>50515</v>
      </c>
      <c r="X7367" t="s">
        <v>38</v>
      </c>
    </row>
    <row r="7368" spans="1:24" x14ac:dyDescent="0.3">
      <c r="A7368">
        <v>977522</v>
      </c>
      <c r="B7368">
        <v>213698</v>
      </c>
      <c r="C7368" t="s">
        <v>44667</v>
      </c>
      <c r="D7368" t="s">
        <v>44668</v>
      </c>
      <c r="F7368" t="s">
        <v>630</v>
      </c>
      <c r="G7368" t="s">
        <v>43</v>
      </c>
      <c r="H7368" t="s">
        <v>50516</v>
      </c>
      <c r="I7368" t="s">
        <v>50517</v>
      </c>
      <c r="J7368" t="s">
        <v>50518</v>
      </c>
      <c r="K7368">
        <v>59</v>
      </c>
      <c r="L7368" t="s">
        <v>50519</v>
      </c>
      <c r="N7368" t="s">
        <v>31</v>
      </c>
      <c r="O7368" t="s">
        <v>399</v>
      </c>
      <c r="Q7368" t="s">
        <v>119</v>
      </c>
      <c r="R7368" t="s">
        <v>120</v>
      </c>
      <c r="S7368" t="s">
        <v>44672</v>
      </c>
      <c r="T7368" t="s">
        <v>36</v>
      </c>
      <c r="W7368" t="s">
        <v>50520</v>
      </c>
      <c r="X7368" t="s">
        <v>38</v>
      </c>
    </row>
    <row r="7369" spans="1:24" x14ac:dyDescent="0.3">
      <c r="A7369">
        <v>977525</v>
      </c>
      <c r="B7369">
        <v>219549</v>
      </c>
      <c r="C7369" t="s">
        <v>4780</v>
      </c>
      <c r="D7369" t="s">
        <v>4781</v>
      </c>
      <c r="F7369" t="s">
        <v>630</v>
      </c>
      <c r="G7369" t="s">
        <v>27</v>
      </c>
      <c r="H7369" t="s">
        <v>50521</v>
      </c>
      <c r="I7369" t="s">
        <v>50522</v>
      </c>
      <c r="J7369" t="s">
        <v>50523</v>
      </c>
      <c r="K7369">
        <v>65</v>
      </c>
      <c r="L7369" t="s">
        <v>50524</v>
      </c>
      <c r="N7369" t="s">
        <v>31</v>
      </c>
      <c r="O7369" t="s">
        <v>47</v>
      </c>
      <c r="Q7369" t="s">
        <v>33</v>
      </c>
      <c r="R7369" t="s">
        <v>34</v>
      </c>
      <c r="S7369" t="s">
        <v>4786</v>
      </c>
      <c r="W7369" t="s">
        <v>50525</v>
      </c>
      <c r="X7369" t="s">
        <v>38</v>
      </c>
    </row>
    <row r="7370" spans="1:24" x14ac:dyDescent="0.3">
      <c r="A7370">
        <v>977526</v>
      </c>
      <c r="B7370">
        <v>259667</v>
      </c>
      <c r="C7370" t="s">
        <v>50526</v>
      </c>
      <c r="D7370" t="s">
        <v>50527</v>
      </c>
      <c r="F7370" t="s">
        <v>668</v>
      </c>
      <c r="G7370" t="s">
        <v>27</v>
      </c>
      <c r="H7370" t="s">
        <v>50528</v>
      </c>
      <c r="I7370" t="s">
        <v>50529</v>
      </c>
      <c r="J7370" t="s">
        <v>50530</v>
      </c>
      <c r="K7370">
        <v>65</v>
      </c>
      <c r="L7370" t="s">
        <v>24406</v>
      </c>
      <c r="N7370" t="s">
        <v>31</v>
      </c>
      <c r="O7370" t="s">
        <v>32</v>
      </c>
      <c r="Q7370" t="s">
        <v>33</v>
      </c>
      <c r="R7370" t="s">
        <v>34</v>
      </c>
      <c r="S7370" t="s">
        <v>50531</v>
      </c>
      <c r="T7370" t="s">
        <v>58</v>
      </c>
      <c r="W7370" t="s">
        <v>50532</v>
      </c>
      <c r="X7370" t="s">
        <v>38</v>
      </c>
    </row>
    <row r="7371" spans="1:24" x14ac:dyDescent="0.3">
      <c r="A7371">
        <v>977527</v>
      </c>
      <c r="B7371">
        <v>215161</v>
      </c>
      <c r="C7371" t="s">
        <v>50533</v>
      </c>
      <c r="D7371" t="s">
        <v>50534</v>
      </c>
      <c r="F7371" t="s">
        <v>125</v>
      </c>
      <c r="G7371" t="s">
        <v>27</v>
      </c>
      <c r="H7371" t="s">
        <v>50535</v>
      </c>
      <c r="I7371" t="s">
        <v>50536</v>
      </c>
      <c r="J7371" t="s">
        <v>50537</v>
      </c>
      <c r="K7371">
        <v>75</v>
      </c>
      <c r="L7371" t="s">
        <v>50538</v>
      </c>
      <c r="N7371" t="s">
        <v>31</v>
      </c>
      <c r="O7371" t="s">
        <v>47</v>
      </c>
      <c r="Q7371" t="s">
        <v>33</v>
      </c>
      <c r="R7371" t="s">
        <v>34</v>
      </c>
      <c r="S7371" t="s">
        <v>50539</v>
      </c>
      <c r="T7371" t="s">
        <v>3225</v>
      </c>
      <c r="W7371" t="s">
        <v>50540</v>
      </c>
      <c r="X7371" t="s">
        <v>38</v>
      </c>
    </row>
    <row r="7372" spans="1:24" x14ac:dyDescent="0.3">
      <c r="A7372">
        <v>977528</v>
      </c>
      <c r="B7372" t="s">
        <v>50541</v>
      </c>
      <c r="C7372" t="s">
        <v>50542</v>
      </c>
      <c r="D7372" t="s">
        <v>50543</v>
      </c>
      <c r="E7372" t="s">
        <v>2001</v>
      </c>
      <c r="F7372" t="s">
        <v>1042</v>
      </c>
      <c r="G7372" t="s">
        <v>27</v>
      </c>
      <c r="H7372" t="s">
        <v>50544</v>
      </c>
      <c r="I7372" t="s">
        <v>50545</v>
      </c>
      <c r="J7372" t="s">
        <v>50546</v>
      </c>
      <c r="K7372">
        <v>76</v>
      </c>
      <c r="L7372" t="s">
        <v>50547</v>
      </c>
      <c r="N7372" t="s">
        <v>31</v>
      </c>
      <c r="O7372" t="s">
        <v>47</v>
      </c>
      <c r="Q7372" t="s">
        <v>33</v>
      </c>
      <c r="R7372" t="s">
        <v>34</v>
      </c>
      <c r="S7372" t="s">
        <v>50548</v>
      </c>
      <c r="W7372" t="s">
        <v>50549</v>
      </c>
      <c r="X7372" t="s">
        <v>38</v>
      </c>
    </row>
    <row r="7373" spans="1:24" x14ac:dyDescent="0.3">
      <c r="A7373">
        <v>977529</v>
      </c>
      <c r="B7373">
        <v>267916</v>
      </c>
      <c r="C7373" t="s">
        <v>42776</v>
      </c>
      <c r="D7373" t="s">
        <v>42777</v>
      </c>
      <c r="F7373" t="s">
        <v>668</v>
      </c>
      <c r="G7373" t="s">
        <v>43</v>
      </c>
      <c r="H7373" t="s">
        <v>50550</v>
      </c>
      <c r="I7373" t="s">
        <v>50551</v>
      </c>
      <c r="J7373" t="s">
        <v>50552</v>
      </c>
      <c r="K7373">
        <v>78</v>
      </c>
      <c r="L7373" t="s">
        <v>38633</v>
      </c>
      <c r="N7373" t="s">
        <v>31</v>
      </c>
      <c r="O7373" t="s">
        <v>170</v>
      </c>
      <c r="Q7373" t="s">
        <v>119</v>
      </c>
      <c r="R7373" t="s">
        <v>120</v>
      </c>
      <c r="S7373" t="s">
        <v>42782</v>
      </c>
      <c r="T7373" t="s">
        <v>717</v>
      </c>
      <c r="W7373" t="s">
        <v>31296</v>
      </c>
      <c r="X7373" t="s">
        <v>38</v>
      </c>
    </row>
    <row r="7374" spans="1:24" x14ac:dyDescent="0.3">
      <c r="A7374">
        <v>977530</v>
      </c>
      <c r="B7374">
        <v>306566</v>
      </c>
      <c r="C7374" t="s">
        <v>50553</v>
      </c>
      <c r="D7374" t="s">
        <v>50554</v>
      </c>
      <c r="F7374" t="s">
        <v>1001</v>
      </c>
      <c r="G7374" t="s">
        <v>27</v>
      </c>
      <c r="H7374" t="s">
        <v>50555</v>
      </c>
      <c r="I7374" t="s">
        <v>50556</v>
      </c>
      <c r="J7374" t="s">
        <v>50557</v>
      </c>
      <c r="K7374">
        <v>99</v>
      </c>
      <c r="L7374" t="s">
        <v>50558</v>
      </c>
      <c r="N7374" t="s">
        <v>31</v>
      </c>
      <c r="O7374" t="s">
        <v>32</v>
      </c>
      <c r="Q7374" t="s">
        <v>33</v>
      </c>
      <c r="R7374" t="s">
        <v>34</v>
      </c>
      <c r="S7374" t="s">
        <v>50559</v>
      </c>
      <c r="T7374" t="s">
        <v>36</v>
      </c>
      <c r="W7374" t="s">
        <v>50560</v>
      </c>
      <c r="X7374" t="s">
        <v>38</v>
      </c>
    </row>
    <row r="7375" spans="1:24" x14ac:dyDescent="0.3">
      <c r="A7375">
        <v>977533</v>
      </c>
      <c r="B7375" t="s">
        <v>50561</v>
      </c>
      <c r="C7375" t="s">
        <v>50562</v>
      </c>
      <c r="D7375" t="s">
        <v>50563</v>
      </c>
      <c r="F7375" t="s">
        <v>485</v>
      </c>
      <c r="G7375" t="s">
        <v>43</v>
      </c>
      <c r="H7375" t="s">
        <v>50564</v>
      </c>
      <c r="I7375" t="s">
        <v>50565</v>
      </c>
      <c r="J7375" t="s">
        <v>50566</v>
      </c>
      <c r="K7375">
        <v>143</v>
      </c>
      <c r="L7375" t="s">
        <v>1388</v>
      </c>
      <c r="N7375" t="s">
        <v>31</v>
      </c>
      <c r="O7375" t="s">
        <v>32</v>
      </c>
      <c r="Q7375" t="s">
        <v>33</v>
      </c>
      <c r="R7375" t="s">
        <v>34</v>
      </c>
      <c r="S7375" t="s">
        <v>50567</v>
      </c>
      <c r="W7375" t="s">
        <v>72</v>
      </c>
      <c r="X7375" t="s">
        <v>38</v>
      </c>
    </row>
    <row r="7376" spans="1:24" x14ac:dyDescent="0.3">
      <c r="A7376">
        <v>977534</v>
      </c>
      <c r="B7376">
        <v>332210</v>
      </c>
      <c r="C7376" t="s">
        <v>50568</v>
      </c>
      <c r="D7376" t="s">
        <v>50569</v>
      </c>
      <c r="F7376" t="s">
        <v>1324</v>
      </c>
      <c r="G7376" t="s">
        <v>27</v>
      </c>
      <c r="H7376" t="s">
        <v>50570</v>
      </c>
      <c r="J7376" t="s">
        <v>50571</v>
      </c>
      <c r="N7376" t="s">
        <v>31</v>
      </c>
      <c r="R7376" t="s">
        <v>78</v>
      </c>
      <c r="S7376" t="s">
        <v>50572</v>
      </c>
      <c r="T7376" t="s">
        <v>1320</v>
      </c>
      <c r="W7376" t="s">
        <v>50573</v>
      </c>
      <c r="X7376" t="s">
        <v>38</v>
      </c>
    </row>
    <row r="7377" spans="1:24" x14ac:dyDescent="0.3">
      <c r="A7377">
        <v>977535</v>
      </c>
      <c r="B7377">
        <v>274939</v>
      </c>
      <c r="C7377" t="s">
        <v>6305</v>
      </c>
      <c r="D7377" t="s">
        <v>6306</v>
      </c>
      <c r="F7377" t="s">
        <v>1324</v>
      </c>
      <c r="G7377" t="s">
        <v>43</v>
      </c>
      <c r="H7377" t="s">
        <v>50574</v>
      </c>
      <c r="I7377" t="s">
        <v>50575</v>
      </c>
      <c r="J7377" t="s">
        <v>50576</v>
      </c>
      <c r="K7377">
        <v>125</v>
      </c>
      <c r="N7377" t="s">
        <v>31</v>
      </c>
      <c r="O7377" t="s">
        <v>332</v>
      </c>
      <c r="Q7377" t="s">
        <v>33</v>
      </c>
      <c r="R7377" t="s">
        <v>34</v>
      </c>
      <c r="S7377" t="s">
        <v>6311</v>
      </c>
      <c r="T7377" t="s">
        <v>36</v>
      </c>
      <c r="W7377" t="s">
        <v>50577</v>
      </c>
      <c r="X7377" t="s">
        <v>38</v>
      </c>
    </row>
    <row r="7378" spans="1:24" x14ac:dyDescent="0.3">
      <c r="A7378">
        <v>977536</v>
      </c>
      <c r="B7378">
        <v>139755</v>
      </c>
      <c r="C7378" t="s">
        <v>50578</v>
      </c>
      <c r="D7378" t="s">
        <v>50579</v>
      </c>
      <c r="F7378" t="s">
        <v>125</v>
      </c>
      <c r="G7378" t="s">
        <v>43</v>
      </c>
      <c r="H7378" t="s">
        <v>50580</v>
      </c>
      <c r="I7378" t="s">
        <v>50581</v>
      </c>
      <c r="J7378" t="s">
        <v>50582</v>
      </c>
      <c r="K7378">
        <v>19</v>
      </c>
      <c r="N7378" t="s">
        <v>31</v>
      </c>
      <c r="O7378" t="s">
        <v>47</v>
      </c>
      <c r="Q7378" t="s">
        <v>33</v>
      </c>
      <c r="R7378" t="s">
        <v>34</v>
      </c>
      <c r="S7378" t="s">
        <v>50583</v>
      </c>
      <c r="T7378" t="s">
        <v>50584</v>
      </c>
      <c r="W7378" t="s">
        <v>50585</v>
      </c>
      <c r="X7378" t="s">
        <v>60</v>
      </c>
    </row>
    <row r="7379" spans="1:24" x14ac:dyDescent="0.3">
      <c r="A7379">
        <v>977537</v>
      </c>
      <c r="B7379" t="s">
        <v>50586</v>
      </c>
      <c r="C7379" t="s">
        <v>50587</v>
      </c>
      <c r="D7379" t="s">
        <v>50588</v>
      </c>
      <c r="E7379" t="s">
        <v>195</v>
      </c>
      <c r="F7379" t="s">
        <v>248</v>
      </c>
      <c r="G7379" t="s">
        <v>43</v>
      </c>
      <c r="H7379" t="s">
        <v>50589</v>
      </c>
      <c r="I7379" t="s">
        <v>50590</v>
      </c>
      <c r="J7379" t="s">
        <v>50591</v>
      </c>
      <c r="K7379">
        <v>19</v>
      </c>
      <c r="L7379" t="s">
        <v>6096</v>
      </c>
      <c r="N7379" t="s">
        <v>31</v>
      </c>
      <c r="O7379" t="s">
        <v>1548</v>
      </c>
      <c r="Q7379" t="s">
        <v>33</v>
      </c>
      <c r="R7379" t="s">
        <v>34</v>
      </c>
      <c r="S7379" t="s">
        <v>50592</v>
      </c>
      <c r="T7379" t="s">
        <v>50593</v>
      </c>
      <c r="W7379" t="s">
        <v>50594</v>
      </c>
      <c r="X7379" t="s">
        <v>38</v>
      </c>
    </row>
    <row r="7380" spans="1:24" x14ac:dyDescent="0.3">
      <c r="A7380">
        <v>977607</v>
      </c>
      <c r="B7380" t="s">
        <v>50586</v>
      </c>
      <c r="C7380" t="s">
        <v>50587</v>
      </c>
      <c r="D7380" t="s">
        <v>50588</v>
      </c>
      <c r="E7380" t="s">
        <v>195</v>
      </c>
      <c r="F7380" t="s">
        <v>248</v>
      </c>
      <c r="G7380" t="s">
        <v>43</v>
      </c>
      <c r="H7380" t="s">
        <v>50589</v>
      </c>
      <c r="I7380" t="s">
        <v>50595</v>
      </c>
      <c r="J7380" t="s">
        <v>50596</v>
      </c>
      <c r="K7380">
        <v>18</v>
      </c>
      <c r="L7380" t="s">
        <v>50597</v>
      </c>
      <c r="N7380" t="s">
        <v>31</v>
      </c>
      <c r="O7380" t="s">
        <v>1548</v>
      </c>
      <c r="Q7380" t="s">
        <v>1586</v>
      </c>
      <c r="R7380" t="s">
        <v>1587</v>
      </c>
      <c r="S7380" t="s">
        <v>50592</v>
      </c>
      <c r="T7380" t="s">
        <v>50593</v>
      </c>
      <c r="W7380" t="s">
        <v>50598</v>
      </c>
    </row>
    <row r="7381" spans="1:24" x14ac:dyDescent="0.3">
      <c r="A7381">
        <v>977538</v>
      </c>
      <c r="B7381">
        <v>314294</v>
      </c>
      <c r="C7381" t="s">
        <v>50599</v>
      </c>
      <c r="D7381" t="s">
        <v>50600</v>
      </c>
      <c r="F7381" t="s">
        <v>485</v>
      </c>
      <c r="G7381" t="s">
        <v>43</v>
      </c>
      <c r="H7381" t="s">
        <v>50601</v>
      </c>
      <c r="I7381" t="s">
        <v>50602</v>
      </c>
      <c r="J7381" t="s">
        <v>50603</v>
      </c>
      <c r="K7381">
        <v>113</v>
      </c>
      <c r="L7381" t="s">
        <v>50604</v>
      </c>
      <c r="N7381" t="s">
        <v>31</v>
      </c>
      <c r="O7381" t="s">
        <v>47</v>
      </c>
      <c r="Q7381" t="s">
        <v>33</v>
      </c>
      <c r="R7381" t="s">
        <v>34</v>
      </c>
      <c r="S7381" t="s">
        <v>50605</v>
      </c>
      <c r="W7381" t="s">
        <v>50606</v>
      </c>
      <c r="X7381" t="s">
        <v>38</v>
      </c>
    </row>
    <row r="7382" spans="1:24" x14ac:dyDescent="0.3">
      <c r="A7382">
        <v>977539</v>
      </c>
      <c r="B7382">
        <v>286491</v>
      </c>
      <c r="C7382" t="s">
        <v>50607</v>
      </c>
      <c r="D7382" t="s">
        <v>50608</v>
      </c>
      <c r="F7382" t="s">
        <v>485</v>
      </c>
      <c r="G7382" t="s">
        <v>27</v>
      </c>
      <c r="H7382" t="s">
        <v>50609</v>
      </c>
      <c r="I7382" t="s">
        <v>50610</v>
      </c>
      <c r="J7382" t="s">
        <v>50611</v>
      </c>
      <c r="K7382">
        <v>107</v>
      </c>
      <c r="L7382" t="s">
        <v>50612</v>
      </c>
      <c r="N7382" t="s">
        <v>31</v>
      </c>
      <c r="O7382" t="s">
        <v>32</v>
      </c>
      <c r="Q7382" t="s">
        <v>33</v>
      </c>
      <c r="R7382" t="s">
        <v>34</v>
      </c>
      <c r="S7382" t="s">
        <v>50613</v>
      </c>
      <c r="T7382" t="s">
        <v>42112</v>
      </c>
      <c r="W7382" t="s">
        <v>50614</v>
      </c>
      <c r="X7382" t="s">
        <v>38</v>
      </c>
    </row>
    <row r="7383" spans="1:24" x14ac:dyDescent="0.3">
      <c r="A7383">
        <v>977541</v>
      </c>
      <c r="B7383" t="s">
        <v>50615</v>
      </c>
      <c r="C7383" t="s">
        <v>50616</v>
      </c>
      <c r="D7383" t="s">
        <v>50617</v>
      </c>
      <c r="E7383" t="s">
        <v>140</v>
      </c>
      <c r="F7383" t="s">
        <v>6865</v>
      </c>
      <c r="G7383" t="s">
        <v>43</v>
      </c>
      <c r="H7383" t="s">
        <v>50618</v>
      </c>
      <c r="J7383" t="s">
        <v>50619</v>
      </c>
      <c r="N7383" t="s">
        <v>31</v>
      </c>
      <c r="R7383" t="s">
        <v>78</v>
      </c>
      <c r="S7383" t="s">
        <v>50620</v>
      </c>
      <c r="W7383" t="s">
        <v>50621</v>
      </c>
      <c r="X7383" t="s">
        <v>38</v>
      </c>
    </row>
    <row r="7384" spans="1:24" x14ac:dyDescent="0.3">
      <c r="A7384">
        <v>977542</v>
      </c>
      <c r="B7384">
        <v>327624</v>
      </c>
      <c r="C7384" t="s">
        <v>47987</v>
      </c>
      <c r="D7384" t="s">
        <v>47988</v>
      </c>
      <c r="F7384" t="s">
        <v>63</v>
      </c>
      <c r="G7384" t="s">
        <v>27</v>
      </c>
      <c r="H7384" t="s">
        <v>50622</v>
      </c>
      <c r="I7384" t="s">
        <v>50622</v>
      </c>
      <c r="J7384" t="s">
        <v>50623</v>
      </c>
      <c r="K7384">
        <v>0</v>
      </c>
      <c r="N7384" t="s">
        <v>31</v>
      </c>
      <c r="Q7384" t="s">
        <v>33</v>
      </c>
      <c r="R7384" t="s">
        <v>34</v>
      </c>
      <c r="S7384" t="s">
        <v>47992</v>
      </c>
      <c r="T7384" t="s">
        <v>1828</v>
      </c>
      <c r="W7384" t="s">
        <v>1510</v>
      </c>
    </row>
    <row r="7385" spans="1:24" x14ac:dyDescent="0.3">
      <c r="A7385">
        <v>977543</v>
      </c>
      <c r="B7385">
        <v>268517</v>
      </c>
      <c r="C7385" t="s">
        <v>26848</v>
      </c>
      <c r="D7385" t="s">
        <v>26849</v>
      </c>
      <c r="F7385" t="s">
        <v>562</v>
      </c>
      <c r="G7385" t="s">
        <v>27</v>
      </c>
      <c r="H7385" t="s">
        <v>50624</v>
      </c>
      <c r="I7385" t="s">
        <v>50625</v>
      </c>
      <c r="J7385" t="s">
        <v>50626</v>
      </c>
      <c r="K7385">
        <v>81</v>
      </c>
      <c r="L7385" t="s">
        <v>50627</v>
      </c>
      <c r="N7385" t="s">
        <v>31</v>
      </c>
      <c r="O7385" t="s">
        <v>47</v>
      </c>
      <c r="Q7385" t="s">
        <v>33</v>
      </c>
      <c r="R7385" t="s">
        <v>34</v>
      </c>
      <c r="S7385" t="s">
        <v>26854</v>
      </c>
      <c r="W7385" t="s">
        <v>50628</v>
      </c>
      <c r="X7385" t="s">
        <v>38</v>
      </c>
    </row>
    <row r="7386" spans="1:24" x14ac:dyDescent="0.3">
      <c r="A7386">
        <v>977544</v>
      </c>
      <c r="B7386" t="s">
        <v>50629</v>
      </c>
      <c r="C7386" t="s">
        <v>50630</v>
      </c>
      <c r="D7386" t="s">
        <v>50631</v>
      </c>
      <c r="F7386" t="s">
        <v>1448</v>
      </c>
      <c r="G7386" t="s">
        <v>43</v>
      </c>
      <c r="H7386" t="s">
        <v>50632</v>
      </c>
      <c r="I7386" t="s">
        <v>50633</v>
      </c>
      <c r="J7386" t="s">
        <v>50634</v>
      </c>
      <c r="K7386">
        <v>83</v>
      </c>
      <c r="L7386" t="s">
        <v>4461</v>
      </c>
      <c r="N7386" t="s">
        <v>31</v>
      </c>
      <c r="O7386" t="s">
        <v>332</v>
      </c>
      <c r="Q7386" t="s">
        <v>33</v>
      </c>
      <c r="R7386" t="s">
        <v>34</v>
      </c>
      <c r="S7386" t="s">
        <v>50635</v>
      </c>
      <c r="T7386" t="s">
        <v>50061</v>
      </c>
      <c r="W7386" t="s">
        <v>50636</v>
      </c>
      <c r="X7386" t="s">
        <v>38</v>
      </c>
    </row>
    <row r="7387" spans="1:24" x14ac:dyDescent="0.3">
      <c r="A7387">
        <v>977545</v>
      </c>
      <c r="B7387">
        <v>18634</v>
      </c>
      <c r="C7387" t="s">
        <v>50637</v>
      </c>
      <c r="D7387" t="s">
        <v>50638</v>
      </c>
      <c r="F7387" t="s">
        <v>75</v>
      </c>
      <c r="G7387" t="s">
        <v>43</v>
      </c>
      <c r="H7387" t="s">
        <v>50639</v>
      </c>
      <c r="I7387" t="s">
        <v>50640</v>
      </c>
      <c r="J7387" t="s">
        <v>50641</v>
      </c>
      <c r="K7387">
        <v>85</v>
      </c>
      <c r="N7387" t="s">
        <v>31</v>
      </c>
      <c r="O7387" t="s">
        <v>47</v>
      </c>
      <c r="Q7387" t="s">
        <v>33</v>
      </c>
      <c r="R7387" t="s">
        <v>34</v>
      </c>
      <c r="S7387" t="s">
        <v>50642</v>
      </c>
      <c r="W7387" t="s">
        <v>50643</v>
      </c>
      <c r="X7387" t="s">
        <v>38</v>
      </c>
    </row>
    <row r="7388" spans="1:24" x14ac:dyDescent="0.3">
      <c r="A7388">
        <v>977546</v>
      </c>
      <c r="B7388" t="s">
        <v>50644</v>
      </c>
      <c r="C7388" t="s">
        <v>50645</v>
      </c>
      <c r="D7388" t="s">
        <v>50646</v>
      </c>
      <c r="F7388" t="s">
        <v>1610</v>
      </c>
      <c r="G7388" t="s">
        <v>27</v>
      </c>
      <c r="H7388" t="s">
        <v>50647</v>
      </c>
      <c r="I7388" t="s">
        <v>50648</v>
      </c>
      <c r="J7388" t="s">
        <v>50649</v>
      </c>
      <c r="K7388">
        <v>94</v>
      </c>
      <c r="L7388" t="s">
        <v>2248</v>
      </c>
      <c r="N7388" t="s">
        <v>31</v>
      </c>
      <c r="O7388" t="s">
        <v>32</v>
      </c>
      <c r="Q7388" t="s">
        <v>33</v>
      </c>
      <c r="R7388" t="s">
        <v>34</v>
      </c>
      <c r="S7388" t="s">
        <v>50650</v>
      </c>
      <c r="W7388" t="s">
        <v>3725</v>
      </c>
      <c r="X7388" t="s">
        <v>38</v>
      </c>
    </row>
    <row r="7389" spans="1:24" x14ac:dyDescent="0.3">
      <c r="A7389">
        <v>977548</v>
      </c>
      <c r="B7389">
        <v>232663</v>
      </c>
      <c r="C7389" t="s">
        <v>50651</v>
      </c>
      <c r="D7389" t="s">
        <v>50652</v>
      </c>
      <c r="E7389" t="s">
        <v>101</v>
      </c>
      <c r="F7389" t="s">
        <v>320</v>
      </c>
      <c r="G7389" t="s">
        <v>43</v>
      </c>
      <c r="H7389" t="s">
        <v>50653</v>
      </c>
      <c r="I7389" t="s">
        <v>50654</v>
      </c>
      <c r="J7389" t="s">
        <v>50655</v>
      </c>
      <c r="K7389">
        <v>112</v>
      </c>
      <c r="L7389" t="s">
        <v>489</v>
      </c>
      <c r="N7389" t="s">
        <v>31</v>
      </c>
      <c r="O7389" t="s">
        <v>1548</v>
      </c>
      <c r="Q7389" t="s">
        <v>33</v>
      </c>
      <c r="R7389" t="s">
        <v>34</v>
      </c>
      <c r="S7389" t="s">
        <v>50656</v>
      </c>
      <c r="W7389" t="s">
        <v>50657</v>
      </c>
      <c r="X7389" t="s">
        <v>38</v>
      </c>
    </row>
    <row r="7390" spans="1:24" x14ac:dyDescent="0.3">
      <c r="A7390">
        <v>977553</v>
      </c>
      <c r="B7390" t="s">
        <v>50658</v>
      </c>
      <c r="C7390" t="s">
        <v>50659</v>
      </c>
      <c r="D7390" t="s">
        <v>50660</v>
      </c>
      <c r="F7390" t="s">
        <v>75</v>
      </c>
      <c r="G7390" t="s">
        <v>43</v>
      </c>
      <c r="H7390" t="s">
        <v>50661</v>
      </c>
      <c r="I7390" t="s">
        <v>50662</v>
      </c>
      <c r="J7390" t="s">
        <v>50663</v>
      </c>
      <c r="K7390">
        <v>76</v>
      </c>
      <c r="N7390" t="s">
        <v>31</v>
      </c>
      <c r="O7390" t="s">
        <v>47</v>
      </c>
      <c r="Q7390" t="s">
        <v>33</v>
      </c>
      <c r="R7390" t="s">
        <v>34</v>
      </c>
      <c r="S7390" t="s">
        <v>50664</v>
      </c>
      <c r="W7390" t="s">
        <v>50665</v>
      </c>
      <c r="X7390" t="s">
        <v>38</v>
      </c>
    </row>
    <row r="7391" spans="1:24" x14ac:dyDescent="0.3">
      <c r="A7391">
        <v>977554</v>
      </c>
      <c r="B7391">
        <v>299268</v>
      </c>
      <c r="C7391" t="s">
        <v>50666</v>
      </c>
      <c r="D7391" t="s">
        <v>50667</v>
      </c>
      <c r="F7391" t="s">
        <v>738</v>
      </c>
      <c r="G7391" t="s">
        <v>43</v>
      </c>
      <c r="H7391" t="s">
        <v>50668</v>
      </c>
      <c r="I7391" t="s">
        <v>50669</v>
      </c>
      <c r="J7391" t="s">
        <v>50670</v>
      </c>
      <c r="K7391">
        <v>25</v>
      </c>
      <c r="N7391" t="s">
        <v>31</v>
      </c>
      <c r="O7391" t="s">
        <v>47</v>
      </c>
      <c r="Q7391" t="s">
        <v>33</v>
      </c>
      <c r="R7391" t="s">
        <v>34</v>
      </c>
      <c r="S7391" t="s">
        <v>50671</v>
      </c>
      <c r="W7391" t="s">
        <v>50672</v>
      </c>
      <c r="X7391" t="s">
        <v>60</v>
      </c>
    </row>
    <row r="7392" spans="1:24" x14ac:dyDescent="0.3">
      <c r="A7392">
        <v>977555</v>
      </c>
      <c r="B7392">
        <v>224651</v>
      </c>
      <c r="C7392" t="s">
        <v>50673</v>
      </c>
      <c r="D7392" t="s">
        <v>50674</v>
      </c>
      <c r="F7392" t="s">
        <v>42</v>
      </c>
      <c r="G7392" t="s">
        <v>43</v>
      </c>
      <c r="H7392" t="s">
        <v>50675</v>
      </c>
      <c r="I7392" t="s">
        <v>50675</v>
      </c>
      <c r="J7392" t="s">
        <v>50676</v>
      </c>
      <c r="K7392">
        <v>0</v>
      </c>
      <c r="M7392" t="s">
        <v>50677</v>
      </c>
      <c r="N7392" t="s">
        <v>31</v>
      </c>
      <c r="O7392" t="s">
        <v>170</v>
      </c>
      <c r="Q7392" t="s">
        <v>119</v>
      </c>
      <c r="R7392" t="s">
        <v>120</v>
      </c>
      <c r="S7392" t="s">
        <v>50678</v>
      </c>
      <c r="T7392" t="s">
        <v>50679</v>
      </c>
      <c r="W7392" t="s">
        <v>2688</v>
      </c>
    </row>
    <row r="7393" spans="1:24" x14ac:dyDescent="0.3">
      <c r="A7393">
        <v>977556</v>
      </c>
      <c r="B7393">
        <v>246395</v>
      </c>
      <c r="C7393" t="s">
        <v>50680</v>
      </c>
      <c r="D7393" t="s">
        <v>50681</v>
      </c>
      <c r="F7393" t="s">
        <v>219</v>
      </c>
      <c r="G7393" t="s">
        <v>27</v>
      </c>
      <c r="H7393" t="s">
        <v>50675</v>
      </c>
      <c r="I7393" t="s">
        <v>50682</v>
      </c>
      <c r="J7393" t="s">
        <v>50683</v>
      </c>
      <c r="K7393">
        <v>79</v>
      </c>
      <c r="L7393" t="s">
        <v>40751</v>
      </c>
      <c r="N7393" t="s">
        <v>31</v>
      </c>
      <c r="O7393" t="s">
        <v>170</v>
      </c>
      <c r="Q7393" t="s">
        <v>33</v>
      </c>
      <c r="R7393" t="s">
        <v>34</v>
      </c>
      <c r="S7393" t="s">
        <v>50684</v>
      </c>
      <c r="W7393" t="s">
        <v>50685</v>
      </c>
      <c r="X7393" t="s">
        <v>38</v>
      </c>
    </row>
    <row r="7394" spans="1:24" x14ac:dyDescent="0.3">
      <c r="A7394">
        <v>977557</v>
      </c>
      <c r="B7394" t="s">
        <v>10245</v>
      </c>
      <c r="C7394" t="s">
        <v>10246</v>
      </c>
      <c r="D7394" t="s">
        <v>10247</v>
      </c>
      <c r="F7394" t="s">
        <v>668</v>
      </c>
      <c r="G7394" t="s">
        <v>43</v>
      </c>
      <c r="H7394" t="s">
        <v>50686</v>
      </c>
      <c r="I7394" t="s">
        <v>50687</v>
      </c>
      <c r="J7394" t="s">
        <v>50688</v>
      </c>
      <c r="K7394">
        <v>20</v>
      </c>
      <c r="L7394" t="s">
        <v>455</v>
      </c>
      <c r="N7394" t="s">
        <v>31</v>
      </c>
      <c r="O7394" t="s">
        <v>332</v>
      </c>
      <c r="Q7394" t="s">
        <v>33</v>
      </c>
      <c r="R7394" t="s">
        <v>34</v>
      </c>
      <c r="S7394" t="s">
        <v>10252</v>
      </c>
      <c r="W7394" t="s">
        <v>50689</v>
      </c>
      <c r="X7394" t="s">
        <v>60</v>
      </c>
    </row>
    <row r="7395" spans="1:24" x14ac:dyDescent="0.3">
      <c r="A7395">
        <v>977558</v>
      </c>
      <c r="B7395">
        <v>316696</v>
      </c>
      <c r="C7395" t="s">
        <v>50690</v>
      </c>
      <c r="D7395" t="s">
        <v>50691</v>
      </c>
      <c r="F7395" t="s">
        <v>1054</v>
      </c>
      <c r="G7395" t="s">
        <v>43</v>
      </c>
      <c r="H7395" t="s">
        <v>50692</v>
      </c>
      <c r="I7395" t="s">
        <v>50693</v>
      </c>
      <c r="J7395" t="s">
        <v>50694</v>
      </c>
      <c r="K7395">
        <v>60</v>
      </c>
      <c r="L7395" t="s">
        <v>1800</v>
      </c>
      <c r="N7395" t="s">
        <v>31</v>
      </c>
      <c r="O7395" t="s">
        <v>1548</v>
      </c>
      <c r="Q7395" t="s">
        <v>33</v>
      </c>
      <c r="R7395" t="s">
        <v>34</v>
      </c>
      <c r="S7395" t="s">
        <v>50695</v>
      </c>
      <c r="T7395" t="s">
        <v>50696</v>
      </c>
      <c r="W7395" t="s">
        <v>22736</v>
      </c>
      <c r="X7395" t="s">
        <v>38</v>
      </c>
    </row>
    <row r="7396" spans="1:24" x14ac:dyDescent="0.3">
      <c r="A7396">
        <v>977559</v>
      </c>
      <c r="B7396" t="s">
        <v>50697</v>
      </c>
      <c r="C7396" t="s">
        <v>50698</v>
      </c>
      <c r="D7396" t="s">
        <v>50699</v>
      </c>
      <c r="F7396" t="s">
        <v>2326</v>
      </c>
      <c r="G7396" t="s">
        <v>43</v>
      </c>
      <c r="H7396" t="s">
        <v>50700</v>
      </c>
      <c r="J7396" t="s">
        <v>50701</v>
      </c>
      <c r="N7396" t="s">
        <v>31</v>
      </c>
      <c r="R7396" t="s">
        <v>78</v>
      </c>
      <c r="S7396" t="s">
        <v>50702</v>
      </c>
      <c r="W7396" t="s">
        <v>45127</v>
      </c>
    </row>
    <row r="7397" spans="1:24" x14ac:dyDescent="0.3">
      <c r="A7397">
        <v>977560</v>
      </c>
      <c r="B7397" t="s">
        <v>50703</v>
      </c>
      <c r="C7397" t="s">
        <v>50704</v>
      </c>
      <c r="D7397" t="s">
        <v>50705</v>
      </c>
      <c r="F7397" t="s">
        <v>141</v>
      </c>
      <c r="G7397" t="s">
        <v>27</v>
      </c>
      <c r="H7397" t="s">
        <v>50706</v>
      </c>
      <c r="I7397" t="s">
        <v>50707</v>
      </c>
      <c r="J7397" t="s">
        <v>50708</v>
      </c>
      <c r="K7397">
        <v>43</v>
      </c>
      <c r="N7397" t="s">
        <v>31</v>
      </c>
      <c r="O7397" t="s">
        <v>47</v>
      </c>
      <c r="Q7397" t="s">
        <v>33</v>
      </c>
      <c r="R7397" t="s">
        <v>34</v>
      </c>
      <c r="S7397" t="s">
        <v>50709</v>
      </c>
      <c r="W7397" t="s">
        <v>50710</v>
      </c>
      <c r="X7397" t="s">
        <v>38</v>
      </c>
    </row>
    <row r="7398" spans="1:24" x14ac:dyDescent="0.3">
      <c r="A7398">
        <v>977561</v>
      </c>
      <c r="B7398" t="s">
        <v>50711</v>
      </c>
      <c r="C7398" t="s">
        <v>50712</v>
      </c>
      <c r="D7398" t="s">
        <v>50713</v>
      </c>
      <c r="E7398" t="s">
        <v>195</v>
      </c>
      <c r="F7398" t="s">
        <v>6865</v>
      </c>
      <c r="G7398" t="s">
        <v>27</v>
      </c>
      <c r="H7398" t="s">
        <v>50714</v>
      </c>
      <c r="I7398" t="s">
        <v>50714</v>
      </c>
      <c r="J7398" t="s">
        <v>50715</v>
      </c>
      <c r="K7398">
        <v>0</v>
      </c>
      <c r="L7398" t="s">
        <v>50716</v>
      </c>
      <c r="N7398" t="s">
        <v>31</v>
      </c>
      <c r="O7398" t="s">
        <v>399</v>
      </c>
      <c r="Q7398" t="s">
        <v>33</v>
      </c>
      <c r="R7398" t="s">
        <v>34</v>
      </c>
      <c r="S7398" t="s">
        <v>50717</v>
      </c>
      <c r="W7398" t="s">
        <v>21644</v>
      </c>
    </row>
    <row r="7399" spans="1:24" x14ac:dyDescent="0.3">
      <c r="A7399">
        <v>977562</v>
      </c>
      <c r="B7399">
        <v>147108</v>
      </c>
      <c r="C7399" t="s">
        <v>50718</v>
      </c>
      <c r="D7399" t="s">
        <v>50719</v>
      </c>
      <c r="E7399" t="s">
        <v>1745</v>
      </c>
      <c r="F7399" t="s">
        <v>1350</v>
      </c>
      <c r="G7399" t="s">
        <v>27</v>
      </c>
      <c r="H7399" t="s">
        <v>50720</v>
      </c>
      <c r="I7399" t="s">
        <v>50721</v>
      </c>
      <c r="J7399" t="s">
        <v>50722</v>
      </c>
      <c r="K7399">
        <v>17</v>
      </c>
      <c r="L7399" t="s">
        <v>682</v>
      </c>
      <c r="N7399" t="s">
        <v>31</v>
      </c>
      <c r="O7399" t="s">
        <v>1548</v>
      </c>
      <c r="Q7399" t="s">
        <v>33</v>
      </c>
      <c r="R7399" t="s">
        <v>34</v>
      </c>
      <c r="S7399" t="s">
        <v>50723</v>
      </c>
      <c r="W7399" t="s">
        <v>50724</v>
      </c>
      <c r="X7399" t="s">
        <v>38</v>
      </c>
    </row>
    <row r="7400" spans="1:24" x14ac:dyDescent="0.3">
      <c r="A7400">
        <v>977563</v>
      </c>
      <c r="B7400">
        <v>321838</v>
      </c>
      <c r="C7400" t="s">
        <v>50725</v>
      </c>
      <c r="D7400" t="s">
        <v>50726</v>
      </c>
      <c r="F7400" t="s">
        <v>947</v>
      </c>
      <c r="G7400" t="s">
        <v>43</v>
      </c>
      <c r="H7400" t="s">
        <v>50727</v>
      </c>
      <c r="I7400" t="s">
        <v>50728</v>
      </c>
      <c r="J7400" t="s">
        <v>50729</v>
      </c>
      <c r="K7400">
        <v>65</v>
      </c>
      <c r="L7400" t="s">
        <v>19426</v>
      </c>
      <c r="N7400" t="s">
        <v>31</v>
      </c>
      <c r="O7400" t="s">
        <v>1548</v>
      </c>
      <c r="Q7400" t="s">
        <v>33</v>
      </c>
      <c r="R7400" t="s">
        <v>34</v>
      </c>
      <c r="S7400" t="s">
        <v>50730</v>
      </c>
      <c r="W7400" t="s">
        <v>50731</v>
      </c>
      <c r="X7400" t="s">
        <v>38</v>
      </c>
    </row>
    <row r="7401" spans="1:24" x14ac:dyDescent="0.3">
      <c r="A7401">
        <v>977564</v>
      </c>
      <c r="B7401" t="s">
        <v>50732</v>
      </c>
      <c r="C7401" t="s">
        <v>50733</v>
      </c>
      <c r="D7401" t="s">
        <v>50734</v>
      </c>
      <c r="F7401" t="s">
        <v>42</v>
      </c>
      <c r="G7401" t="s">
        <v>43</v>
      </c>
      <c r="H7401" t="s">
        <v>50735</v>
      </c>
      <c r="J7401" t="s">
        <v>50736</v>
      </c>
      <c r="N7401" t="s">
        <v>31</v>
      </c>
      <c r="R7401" t="s">
        <v>78</v>
      </c>
      <c r="S7401" t="s">
        <v>87</v>
      </c>
      <c r="W7401" t="s">
        <v>50737</v>
      </c>
      <c r="X7401" t="s">
        <v>60</v>
      </c>
    </row>
    <row r="7402" spans="1:24" x14ac:dyDescent="0.3">
      <c r="A7402">
        <v>977565</v>
      </c>
      <c r="B7402" t="s">
        <v>50738</v>
      </c>
      <c r="C7402" t="s">
        <v>50739</v>
      </c>
      <c r="D7402" t="s">
        <v>50740</v>
      </c>
      <c r="E7402" t="s">
        <v>195</v>
      </c>
      <c r="F7402" t="s">
        <v>15923</v>
      </c>
      <c r="G7402" t="s">
        <v>27</v>
      </c>
      <c r="H7402" t="s">
        <v>50741</v>
      </c>
      <c r="I7402" t="s">
        <v>50742</v>
      </c>
      <c r="J7402" t="s">
        <v>50743</v>
      </c>
      <c r="K7402">
        <v>68</v>
      </c>
      <c r="L7402" t="s">
        <v>8696</v>
      </c>
      <c r="N7402" t="s">
        <v>31</v>
      </c>
      <c r="O7402" t="s">
        <v>1548</v>
      </c>
      <c r="Q7402" t="s">
        <v>33</v>
      </c>
      <c r="R7402" t="s">
        <v>34</v>
      </c>
      <c r="S7402" t="s">
        <v>50744</v>
      </c>
      <c r="W7402" t="s">
        <v>50745</v>
      </c>
      <c r="X7402" t="s">
        <v>38</v>
      </c>
    </row>
    <row r="7403" spans="1:24" x14ac:dyDescent="0.3">
      <c r="A7403">
        <v>977567</v>
      </c>
      <c r="B7403">
        <v>203610</v>
      </c>
      <c r="C7403" t="s">
        <v>50746</v>
      </c>
      <c r="D7403" t="s">
        <v>50747</v>
      </c>
      <c r="E7403" t="s">
        <v>195</v>
      </c>
      <c r="F7403" t="s">
        <v>196</v>
      </c>
      <c r="G7403" t="s">
        <v>43</v>
      </c>
      <c r="H7403" t="s">
        <v>50748</v>
      </c>
      <c r="I7403" t="s">
        <v>50749</v>
      </c>
      <c r="J7403" t="s">
        <v>50750</v>
      </c>
      <c r="K7403">
        <v>52</v>
      </c>
      <c r="L7403" t="s">
        <v>50751</v>
      </c>
      <c r="N7403" t="s">
        <v>31</v>
      </c>
      <c r="O7403" t="s">
        <v>399</v>
      </c>
      <c r="Q7403" t="s">
        <v>119</v>
      </c>
      <c r="R7403" t="s">
        <v>120</v>
      </c>
      <c r="S7403" t="s">
        <v>50752</v>
      </c>
      <c r="T7403" t="s">
        <v>1206</v>
      </c>
      <c r="W7403" t="s">
        <v>50753</v>
      </c>
      <c r="X7403" t="s">
        <v>60</v>
      </c>
    </row>
    <row r="7404" spans="1:24" x14ac:dyDescent="0.3">
      <c r="A7404">
        <v>977566</v>
      </c>
      <c r="B7404" t="s">
        <v>50754</v>
      </c>
      <c r="C7404" t="s">
        <v>50755</v>
      </c>
      <c r="D7404" t="s">
        <v>50756</v>
      </c>
      <c r="F7404" t="s">
        <v>1054</v>
      </c>
      <c r="G7404" t="s">
        <v>43</v>
      </c>
      <c r="H7404" t="s">
        <v>50757</v>
      </c>
      <c r="I7404" t="s">
        <v>50758</v>
      </c>
      <c r="J7404" t="s">
        <v>50759</v>
      </c>
      <c r="K7404">
        <v>64</v>
      </c>
      <c r="L7404" t="s">
        <v>566</v>
      </c>
      <c r="N7404" t="s">
        <v>31</v>
      </c>
      <c r="O7404" t="s">
        <v>3295</v>
      </c>
      <c r="Q7404" t="s">
        <v>33</v>
      </c>
      <c r="R7404" t="s">
        <v>34</v>
      </c>
      <c r="S7404" t="s">
        <v>50760</v>
      </c>
      <c r="W7404" t="s">
        <v>17403</v>
      </c>
      <c r="X7404" t="s">
        <v>38</v>
      </c>
    </row>
    <row r="7405" spans="1:24" x14ac:dyDescent="0.3">
      <c r="A7405">
        <v>977568</v>
      </c>
      <c r="B7405">
        <v>173446</v>
      </c>
      <c r="C7405" t="s">
        <v>50761</v>
      </c>
      <c r="D7405" t="s">
        <v>50762</v>
      </c>
      <c r="F7405" t="s">
        <v>209</v>
      </c>
      <c r="G7405" t="s">
        <v>43</v>
      </c>
      <c r="H7405" t="s">
        <v>50763</v>
      </c>
      <c r="I7405" t="s">
        <v>50764</v>
      </c>
      <c r="J7405" t="s">
        <v>50765</v>
      </c>
      <c r="K7405">
        <v>62</v>
      </c>
      <c r="L7405" t="s">
        <v>6687</v>
      </c>
      <c r="N7405" t="s">
        <v>31</v>
      </c>
      <c r="O7405" t="s">
        <v>3295</v>
      </c>
      <c r="Q7405" t="s">
        <v>33</v>
      </c>
      <c r="R7405" t="s">
        <v>34</v>
      </c>
      <c r="S7405" t="e">
        <f>- Neuquén - Barrio Valentina Sur</f>
        <v>#NAME?</v>
      </c>
      <c r="T7405" t="s">
        <v>15325</v>
      </c>
      <c r="W7405" t="s">
        <v>50766</v>
      </c>
      <c r="X7405" t="s">
        <v>38</v>
      </c>
    </row>
    <row r="7406" spans="1:24" x14ac:dyDescent="0.3">
      <c r="A7406">
        <v>977572</v>
      </c>
      <c r="B7406" t="s">
        <v>50767</v>
      </c>
      <c r="C7406" t="s">
        <v>50768</v>
      </c>
      <c r="D7406" t="s">
        <v>50769</v>
      </c>
      <c r="F7406" t="s">
        <v>507</v>
      </c>
      <c r="G7406" t="s">
        <v>27</v>
      </c>
      <c r="H7406" t="s">
        <v>50770</v>
      </c>
      <c r="I7406" t="s">
        <v>50771</v>
      </c>
      <c r="J7406" t="s">
        <v>50772</v>
      </c>
      <c r="K7406">
        <v>52</v>
      </c>
      <c r="L7406" t="s">
        <v>14506</v>
      </c>
      <c r="N7406" t="s">
        <v>31</v>
      </c>
      <c r="O7406" t="s">
        <v>117</v>
      </c>
      <c r="Q7406" t="s">
        <v>119</v>
      </c>
      <c r="R7406" t="s">
        <v>120</v>
      </c>
      <c r="S7406" t="s">
        <v>50773</v>
      </c>
      <c r="T7406" t="s">
        <v>402</v>
      </c>
      <c r="W7406" t="s">
        <v>50774</v>
      </c>
      <c r="X7406" t="s">
        <v>38</v>
      </c>
    </row>
    <row r="7407" spans="1:24" x14ac:dyDescent="0.3">
      <c r="A7407">
        <v>977573</v>
      </c>
      <c r="B7407">
        <v>312483</v>
      </c>
      <c r="C7407" t="s">
        <v>50775</v>
      </c>
      <c r="D7407" t="s">
        <v>50776</v>
      </c>
      <c r="F7407" t="s">
        <v>441</v>
      </c>
      <c r="G7407" t="s">
        <v>27</v>
      </c>
      <c r="H7407" t="s">
        <v>50777</v>
      </c>
      <c r="I7407" t="s">
        <v>50778</v>
      </c>
      <c r="J7407" t="s">
        <v>50779</v>
      </c>
      <c r="K7407">
        <v>57</v>
      </c>
      <c r="L7407" t="s">
        <v>1739</v>
      </c>
      <c r="N7407" t="s">
        <v>31</v>
      </c>
      <c r="O7407" t="s">
        <v>1548</v>
      </c>
      <c r="Q7407" t="s">
        <v>33</v>
      </c>
      <c r="R7407" t="s">
        <v>34</v>
      </c>
      <c r="S7407" t="s">
        <v>50780</v>
      </c>
      <c r="T7407" t="s">
        <v>13701</v>
      </c>
      <c r="W7407" t="s">
        <v>50781</v>
      </c>
      <c r="X7407" t="s">
        <v>38</v>
      </c>
    </row>
    <row r="7408" spans="1:24" x14ac:dyDescent="0.3">
      <c r="A7408">
        <v>977574</v>
      </c>
      <c r="B7408">
        <v>292382</v>
      </c>
      <c r="C7408" t="s">
        <v>50782</v>
      </c>
      <c r="D7408" t="s">
        <v>50783</v>
      </c>
      <c r="F7408" t="s">
        <v>685</v>
      </c>
      <c r="G7408" t="s">
        <v>27</v>
      </c>
      <c r="H7408" t="s">
        <v>50784</v>
      </c>
      <c r="I7408" t="s">
        <v>50785</v>
      </c>
      <c r="J7408" t="s">
        <v>50786</v>
      </c>
      <c r="K7408">
        <v>52</v>
      </c>
      <c r="L7408" t="s">
        <v>50787</v>
      </c>
      <c r="N7408" t="s">
        <v>31</v>
      </c>
      <c r="O7408" t="s">
        <v>3295</v>
      </c>
      <c r="Q7408" t="s">
        <v>33</v>
      </c>
      <c r="R7408" t="s">
        <v>34</v>
      </c>
      <c r="S7408" t="s">
        <v>50788</v>
      </c>
      <c r="T7408" t="s">
        <v>50789</v>
      </c>
      <c r="W7408" t="s">
        <v>50790</v>
      </c>
      <c r="X7408" t="s">
        <v>38</v>
      </c>
    </row>
    <row r="7409" spans="1:24" x14ac:dyDescent="0.3">
      <c r="A7409">
        <v>977576</v>
      </c>
      <c r="B7409" t="s">
        <v>5425</v>
      </c>
      <c r="C7409" t="s">
        <v>5426</v>
      </c>
      <c r="D7409" t="s">
        <v>5427</v>
      </c>
      <c r="F7409" t="s">
        <v>42</v>
      </c>
      <c r="G7409" t="s">
        <v>43</v>
      </c>
      <c r="H7409" t="s">
        <v>50791</v>
      </c>
      <c r="I7409" t="s">
        <v>50792</v>
      </c>
      <c r="J7409" t="s">
        <v>50793</v>
      </c>
      <c r="K7409">
        <v>58</v>
      </c>
      <c r="L7409" t="s">
        <v>50794</v>
      </c>
      <c r="N7409" t="s">
        <v>31</v>
      </c>
      <c r="O7409" t="s">
        <v>3295</v>
      </c>
      <c r="Q7409" t="s">
        <v>33</v>
      </c>
      <c r="R7409" t="s">
        <v>34</v>
      </c>
      <c r="S7409" t="s">
        <v>5431</v>
      </c>
      <c r="W7409" t="s">
        <v>50795</v>
      </c>
      <c r="X7409" t="s">
        <v>38</v>
      </c>
    </row>
    <row r="7410" spans="1:24" x14ac:dyDescent="0.3">
      <c r="A7410">
        <v>977579</v>
      </c>
      <c r="B7410" t="s">
        <v>50796</v>
      </c>
      <c r="C7410" t="s">
        <v>50797</v>
      </c>
      <c r="D7410" t="s">
        <v>50798</v>
      </c>
      <c r="E7410" t="s">
        <v>140</v>
      </c>
      <c r="F7410" t="s">
        <v>562</v>
      </c>
      <c r="G7410" t="s">
        <v>27</v>
      </c>
      <c r="H7410" t="s">
        <v>50799</v>
      </c>
      <c r="I7410" t="s">
        <v>50800</v>
      </c>
      <c r="J7410" t="s">
        <v>50801</v>
      </c>
      <c r="K7410">
        <v>42</v>
      </c>
      <c r="L7410" t="s">
        <v>4461</v>
      </c>
      <c r="N7410" t="s">
        <v>31</v>
      </c>
      <c r="O7410" t="s">
        <v>3295</v>
      </c>
      <c r="Q7410" t="s">
        <v>33</v>
      </c>
      <c r="R7410" t="s">
        <v>34</v>
      </c>
      <c r="S7410" t="s">
        <v>50802</v>
      </c>
      <c r="W7410" t="s">
        <v>48989</v>
      </c>
      <c r="X7410" t="s">
        <v>38</v>
      </c>
    </row>
    <row r="7411" spans="1:24" x14ac:dyDescent="0.3">
      <c r="A7411">
        <v>977580</v>
      </c>
      <c r="B7411" t="s">
        <v>50803</v>
      </c>
      <c r="C7411" t="s">
        <v>50804</v>
      </c>
      <c r="D7411" t="s">
        <v>50805</v>
      </c>
      <c r="F7411" t="s">
        <v>685</v>
      </c>
      <c r="G7411" t="s">
        <v>43</v>
      </c>
      <c r="H7411" t="s">
        <v>50806</v>
      </c>
      <c r="I7411" t="s">
        <v>50807</v>
      </c>
      <c r="J7411" t="s">
        <v>50808</v>
      </c>
      <c r="K7411">
        <v>12</v>
      </c>
      <c r="L7411" t="s">
        <v>50809</v>
      </c>
      <c r="N7411" t="s">
        <v>31</v>
      </c>
      <c r="O7411" t="s">
        <v>117</v>
      </c>
      <c r="Q7411" t="s">
        <v>33</v>
      </c>
      <c r="R7411" t="s">
        <v>34</v>
      </c>
      <c r="S7411" t="s">
        <v>87</v>
      </c>
      <c r="W7411" t="s">
        <v>50810</v>
      </c>
      <c r="X7411" t="s">
        <v>60</v>
      </c>
    </row>
    <row r="7412" spans="1:24" x14ac:dyDescent="0.3">
      <c r="A7412">
        <v>977581</v>
      </c>
      <c r="B7412">
        <v>179191</v>
      </c>
      <c r="C7412" t="s">
        <v>343</v>
      </c>
      <c r="D7412" t="s">
        <v>344</v>
      </c>
      <c r="E7412" t="s">
        <v>345</v>
      </c>
      <c r="F7412" t="s">
        <v>258</v>
      </c>
      <c r="G7412" t="s">
        <v>43</v>
      </c>
      <c r="H7412" t="s">
        <v>50811</v>
      </c>
      <c r="J7412" t="s">
        <v>50812</v>
      </c>
      <c r="N7412" t="s">
        <v>31</v>
      </c>
      <c r="R7412" t="s">
        <v>78</v>
      </c>
      <c r="S7412" t="s">
        <v>350</v>
      </c>
      <c r="T7412" t="s">
        <v>351</v>
      </c>
      <c r="W7412" t="s">
        <v>50813</v>
      </c>
    </row>
    <row r="7413" spans="1:24" x14ac:dyDescent="0.3">
      <c r="A7413">
        <v>977582</v>
      </c>
      <c r="B7413">
        <v>231916</v>
      </c>
      <c r="C7413" t="s">
        <v>50814</v>
      </c>
      <c r="D7413" t="s">
        <v>50815</v>
      </c>
      <c r="F7413" t="s">
        <v>258</v>
      </c>
      <c r="G7413" t="s">
        <v>27</v>
      </c>
      <c r="H7413" t="s">
        <v>50816</v>
      </c>
      <c r="I7413" t="s">
        <v>50817</v>
      </c>
      <c r="J7413" t="s">
        <v>50818</v>
      </c>
      <c r="K7413">
        <v>51</v>
      </c>
      <c r="M7413" t="s">
        <v>50819</v>
      </c>
      <c r="N7413" t="s">
        <v>31</v>
      </c>
      <c r="O7413" t="s">
        <v>170</v>
      </c>
      <c r="Q7413" t="s">
        <v>33</v>
      </c>
      <c r="R7413" t="s">
        <v>34</v>
      </c>
      <c r="S7413" t="s">
        <v>50820</v>
      </c>
      <c r="T7413" t="s">
        <v>7228</v>
      </c>
      <c r="W7413" t="s">
        <v>50821</v>
      </c>
      <c r="X7413" t="s">
        <v>38</v>
      </c>
    </row>
    <row r="7414" spans="1:24" x14ac:dyDescent="0.3">
      <c r="A7414">
        <v>977583</v>
      </c>
      <c r="B7414" t="s">
        <v>50508</v>
      </c>
      <c r="C7414" t="s">
        <v>50509</v>
      </c>
      <c r="D7414" t="s">
        <v>50510</v>
      </c>
      <c r="F7414" t="s">
        <v>356</v>
      </c>
      <c r="G7414" t="s">
        <v>43</v>
      </c>
      <c r="H7414" t="s">
        <v>50822</v>
      </c>
      <c r="I7414" t="s">
        <v>50823</v>
      </c>
      <c r="J7414" t="s">
        <v>50824</v>
      </c>
      <c r="K7414">
        <v>5</v>
      </c>
      <c r="N7414" t="s">
        <v>31</v>
      </c>
      <c r="O7414" t="s">
        <v>47</v>
      </c>
      <c r="Q7414" t="s">
        <v>33</v>
      </c>
      <c r="R7414" t="s">
        <v>34</v>
      </c>
      <c r="S7414" t="s">
        <v>50514</v>
      </c>
      <c r="T7414" t="s">
        <v>13650</v>
      </c>
      <c r="W7414" t="s">
        <v>50825</v>
      </c>
    </row>
    <row r="7415" spans="1:24" x14ac:dyDescent="0.3">
      <c r="A7415">
        <v>977585</v>
      </c>
      <c r="B7415" t="s">
        <v>50826</v>
      </c>
      <c r="C7415" t="s">
        <v>50827</v>
      </c>
      <c r="D7415" t="s">
        <v>50828</v>
      </c>
      <c r="E7415" t="s">
        <v>462</v>
      </c>
      <c r="F7415" t="s">
        <v>92</v>
      </c>
      <c r="G7415" t="s">
        <v>27</v>
      </c>
      <c r="H7415" t="s">
        <v>50829</v>
      </c>
      <c r="I7415" t="s">
        <v>50830</v>
      </c>
      <c r="J7415" t="s">
        <v>50831</v>
      </c>
      <c r="K7415">
        <v>31</v>
      </c>
      <c r="L7415" t="s">
        <v>1672</v>
      </c>
      <c r="N7415" t="s">
        <v>31</v>
      </c>
      <c r="O7415" t="s">
        <v>1548</v>
      </c>
      <c r="Q7415" t="s">
        <v>33</v>
      </c>
      <c r="R7415" t="s">
        <v>34</v>
      </c>
      <c r="S7415" t="s">
        <v>50832</v>
      </c>
      <c r="W7415" t="s">
        <v>20235</v>
      </c>
      <c r="X7415" t="s">
        <v>38</v>
      </c>
    </row>
    <row r="7416" spans="1:24" x14ac:dyDescent="0.3">
      <c r="A7416">
        <v>977587</v>
      </c>
      <c r="B7416" t="s">
        <v>50833</v>
      </c>
      <c r="C7416" t="s">
        <v>50834</v>
      </c>
      <c r="D7416" t="s">
        <v>50835</v>
      </c>
      <c r="F7416" t="s">
        <v>141</v>
      </c>
      <c r="G7416" t="s">
        <v>43</v>
      </c>
      <c r="H7416" t="s">
        <v>50836</v>
      </c>
      <c r="I7416" t="s">
        <v>50837</v>
      </c>
      <c r="J7416" t="s">
        <v>50838</v>
      </c>
      <c r="K7416">
        <v>27</v>
      </c>
      <c r="L7416" t="s">
        <v>48726</v>
      </c>
      <c r="N7416" t="s">
        <v>31</v>
      </c>
      <c r="O7416" t="s">
        <v>1548</v>
      </c>
      <c r="Q7416" t="s">
        <v>33</v>
      </c>
      <c r="R7416" t="s">
        <v>34</v>
      </c>
      <c r="S7416" t="s">
        <v>50839</v>
      </c>
      <c r="T7416" t="s">
        <v>756</v>
      </c>
      <c r="W7416" t="s">
        <v>6031</v>
      </c>
      <c r="X7416" t="s">
        <v>38</v>
      </c>
    </row>
    <row r="7417" spans="1:24" x14ac:dyDescent="0.3">
      <c r="A7417">
        <v>977589</v>
      </c>
      <c r="B7417">
        <v>279099</v>
      </c>
      <c r="C7417" t="s">
        <v>50840</v>
      </c>
      <c r="D7417" t="s">
        <v>50841</v>
      </c>
      <c r="F7417" t="s">
        <v>84</v>
      </c>
      <c r="G7417" t="s">
        <v>27</v>
      </c>
      <c r="H7417" t="s">
        <v>50842</v>
      </c>
      <c r="I7417" t="s">
        <v>50843</v>
      </c>
      <c r="J7417" t="s">
        <v>50844</v>
      </c>
      <c r="K7417">
        <v>63</v>
      </c>
      <c r="L7417" t="s">
        <v>50845</v>
      </c>
      <c r="N7417" t="s">
        <v>31</v>
      </c>
      <c r="O7417" t="s">
        <v>47</v>
      </c>
      <c r="Q7417" t="s">
        <v>33</v>
      </c>
      <c r="R7417" t="s">
        <v>34</v>
      </c>
      <c r="S7417" t="s">
        <v>50846</v>
      </c>
      <c r="W7417" t="s">
        <v>50847</v>
      </c>
      <c r="X7417" t="s">
        <v>38</v>
      </c>
    </row>
    <row r="7418" spans="1:24" x14ac:dyDescent="0.3">
      <c r="A7418">
        <v>977591</v>
      </c>
      <c r="B7418" t="s">
        <v>50848</v>
      </c>
      <c r="C7418" t="s">
        <v>50849</v>
      </c>
      <c r="D7418" t="s">
        <v>50850</v>
      </c>
      <c r="F7418" t="s">
        <v>165</v>
      </c>
      <c r="G7418" t="s">
        <v>43</v>
      </c>
      <c r="H7418" t="s">
        <v>50851</v>
      </c>
      <c r="I7418" t="s">
        <v>50852</v>
      </c>
      <c r="J7418" t="s">
        <v>50853</v>
      </c>
      <c r="K7418">
        <v>44</v>
      </c>
      <c r="L7418" t="s">
        <v>6035</v>
      </c>
      <c r="N7418" t="s">
        <v>31</v>
      </c>
      <c r="O7418" t="s">
        <v>3295</v>
      </c>
      <c r="Q7418" t="s">
        <v>33</v>
      </c>
      <c r="R7418" t="s">
        <v>34</v>
      </c>
      <c r="S7418" t="s">
        <v>50854</v>
      </c>
      <c r="W7418" t="s">
        <v>16232</v>
      </c>
      <c r="X7418" t="s">
        <v>60</v>
      </c>
    </row>
    <row r="7419" spans="1:24" x14ac:dyDescent="0.3">
      <c r="A7419">
        <v>977592</v>
      </c>
      <c r="B7419">
        <v>140419</v>
      </c>
      <c r="C7419" t="s">
        <v>50855</v>
      </c>
      <c r="D7419" t="s">
        <v>50856</v>
      </c>
      <c r="E7419" t="s">
        <v>140</v>
      </c>
      <c r="F7419" t="s">
        <v>219</v>
      </c>
      <c r="G7419" t="s">
        <v>43</v>
      </c>
      <c r="H7419" t="s">
        <v>50857</v>
      </c>
      <c r="J7419" t="s">
        <v>50858</v>
      </c>
      <c r="N7419" t="s">
        <v>31</v>
      </c>
      <c r="R7419" t="s">
        <v>78</v>
      </c>
      <c r="S7419" t="s">
        <v>50859</v>
      </c>
      <c r="W7419" t="s">
        <v>24705</v>
      </c>
      <c r="X7419" t="s">
        <v>38</v>
      </c>
    </row>
    <row r="7420" spans="1:24" x14ac:dyDescent="0.3">
      <c r="A7420">
        <v>977594</v>
      </c>
      <c r="B7420">
        <v>310781</v>
      </c>
      <c r="C7420" t="s">
        <v>50860</v>
      </c>
      <c r="D7420" t="s">
        <v>50861</v>
      </c>
      <c r="F7420" t="s">
        <v>947</v>
      </c>
      <c r="G7420" t="s">
        <v>27</v>
      </c>
      <c r="H7420" t="s">
        <v>50862</v>
      </c>
      <c r="I7420" t="s">
        <v>50863</v>
      </c>
      <c r="J7420" t="s">
        <v>50864</v>
      </c>
      <c r="K7420">
        <v>59</v>
      </c>
      <c r="L7420" t="s">
        <v>1876</v>
      </c>
      <c r="N7420" t="s">
        <v>31</v>
      </c>
      <c r="O7420" t="s">
        <v>3295</v>
      </c>
      <c r="Q7420" t="s">
        <v>33</v>
      </c>
      <c r="R7420" t="s">
        <v>34</v>
      </c>
      <c r="S7420" t="s">
        <v>50865</v>
      </c>
      <c r="W7420" t="s">
        <v>25982</v>
      </c>
      <c r="X7420" t="s">
        <v>38</v>
      </c>
    </row>
    <row r="7421" spans="1:24" x14ac:dyDescent="0.3">
      <c r="A7421">
        <v>977595</v>
      </c>
      <c r="B7421" t="s">
        <v>20573</v>
      </c>
      <c r="C7421" t="s">
        <v>20574</v>
      </c>
      <c r="D7421" t="s">
        <v>20575</v>
      </c>
      <c r="F7421" t="s">
        <v>738</v>
      </c>
      <c r="G7421" t="s">
        <v>27</v>
      </c>
      <c r="H7421" t="s">
        <v>50866</v>
      </c>
      <c r="I7421" t="s">
        <v>50867</v>
      </c>
      <c r="J7421" t="s">
        <v>50868</v>
      </c>
      <c r="K7421">
        <v>55</v>
      </c>
      <c r="N7421" t="s">
        <v>31</v>
      </c>
      <c r="O7421" t="s">
        <v>117</v>
      </c>
      <c r="Q7421" t="s">
        <v>33</v>
      </c>
      <c r="R7421" t="s">
        <v>34</v>
      </c>
      <c r="S7421" t="s">
        <v>20579</v>
      </c>
      <c r="T7421" t="s">
        <v>540</v>
      </c>
      <c r="W7421" t="s">
        <v>50869</v>
      </c>
      <c r="X7421" t="s">
        <v>38</v>
      </c>
    </row>
    <row r="7422" spans="1:24" x14ac:dyDescent="0.3">
      <c r="A7422">
        <v>977596</v>
      </c>
      <c r="B7422">
        <v>260073</v>
      </c>
      <c r="C7422" t="s">
        <v>50870</v>
      </c>
      <c r="D7422" t="s">
        <v>50871</v>
      </c>
      <c r="F7422" t="s">
        <v>1042</v>
      </c>
      <c r="G7422" t="s">
        <v>27</v>
      </c>
      <c r="H7422" t="s">
        <v>50872</v>
      </c>
      <c r="I7422" t="s">
        <v>50873</v>
      </c>
      <c r="J7422" t="s">
        <v>50874</v>
      </c>
      <c r="K7422">
        <v>47</v>
      </c>
      <c r="L7422" t="s">
        <v>489</v>
      </c>
      <c r="N7422" t="s">
        <v>31</v>
      </c>
      <c r="O7422" t="s">
        <v>1548</v>
      </c>
      <c r="Q7422" t="s">
        <v>33</v>
      </c>
      <c r="R7422" t="s">
        <v>34</v>
      </c>
      <c r="S7422" t="s">
        <v>50875</v>
      </c>
      <c r="W7422" t="s">
        <v>50876</v>
      </c>
      <c r="X7422" t="s">
        <v>60</v>
      </c>
    </row>
    <row r="7423" spans="1:24" x14ac:dyDescent="0.3">
      <c r="A7423">
        <v>977598</v>
      </c>
      <c r="B7423">
        <v>285313</v>
      </c>
      <c r="C7423" t="s">
        <v>50877</v>
      </c>
      <c r="D7423" t="s">
        <v>50878</v>
      </c>
      <c r="F7423" t="s">
        <v>356</v>
      </c>
      <c r="G7423" t="s">
        <v>27</v>
      </c>
      <c r="H7423" t="s">
        <v>50879</v>
      </c>
      <c r="I7423" t="s">
        <v>50880</v>
      </c>
      <c r="J7423" t="s">
        <v>50881</v>
      </c>
      <c r="K7423">
        <v>44</v>
      </c>
      <c r="L7423" t="s">
        <v>50882</v>
      </c>
      <c r="N7423" t="s">
        <v>31</v>
      </c>
      <c r="O7423" t="s">
        <v>1548</v>
      </c>
      <c r="Q7423" t="s">
        <v>33</v>
      </c>
      <c r="R7423" t="s">
        <v>34</v>
      </c>
      <c r="S7423" t="s">
        <v>50883</v>
      </c>
      <c r="T7423" t="s">
        <v>50884</v>
      </c>
      <c r="W7423" t="s">
        <v>50885</v>
      </c>
      <c r="X7423" t="s">
        <v>38</v>
      </c>
    </row>
    <row r="7424" spans="1:24" x14ac:dyDescent="0.3">
      <c r="A7424">
        <v>977603</v>
      </c>
      <c r="B7424" t="s">
        <v>50886</v>
      </c>
      <c r="C7424" t="s">
        <v>50887</v>
      </c>
      <c r="D7424" t="s">
        <v>50888</v>
      </c>
      <c r="F7424" t="s">
        <v>63</v>
      </c>
      <c r="G7424" t="s">
        <v>43</v>
      </c>
      <c r="H7424" t="s">
        <v>50889</v>
      </c>
      <c r="I7424" t="s">
        <v>50890</v>
      </c>
      <c r="J7424" t="s">
        <v>50891</v>
      </c>
      <c r="K7424">
        <v>47</v>
      </c>
      <c r="M7424" t="s">
        <v>50892</v>
      </c>
      <c r="N7424" t="s">
        <v>31</v>
      </c>
      <c r="O7424" t="s">
        <v>47</v>
      </c>
      <c r="Q7424" t="s">
        <v>33</v>
      </c>
      <c r="R7424" t="s">
        <v>34</v>
      </c>
      <c r="S7424" t="s">
        <v>50893</v>
      </c>
      <c r="T7424" t="s">
        <v>17271</v>
      </c>
      <c r="W7424" t="s">
        <v>50894</v>
      </c>
      <c r="X7424" t="s">
        <v>38</v>
      </c>
    </row>
    <row r="7425" spans="1:24" x14ac:dyDescent="0.3">
      <c r="A7425">
        <v>977604</v>
      </c>
      <c r="B7425" t="s">
        <v>50895</v>
      </c>
      <c r="C7425" t="s">
        <v>50896</v>
      </c>
      <c r="D7425" t="s">
        <v>50897</v>
      </c>
      <c r="E7425" t="s">
        <v>1788</v>
      </c>
      <c r="F7425" t="s">
        <v>507</v>
      </c>
      <c r="G7425" t="s">
        <v>43</v>
      </c>
      <c r="H7425" t="s">
        <v>50898</v>
      </c>
      <c r="I7425" t="s">
        <v>50899</v>
      </c>
      <c r="J7425" t="s">
        <v>50900</v>
      </c>
      <c r="K7425">
        <v>43</v>
      </c>
      <c r="L7425" t="s">
        <v>50901</v>
      </c>
      <c r="N7425" t="s">
        <v>31</v>
      </c>
      <c r="O7425" t="s">
        <v>117</v>
      </c>
      <c r="Q7425" t="s">
        <v>33</v>
      </c>
      <c r="R7425" t="s">
        <v>34</v>
      </c>
      <c r="S7425" t="s">
        <v>50902</v>
      </c>
      <c r="W7425" t="s">
        <v>50903</v>
      </c>
      <c r="X7425" t="s">
        <v>60</v>
      </c>
    </row>
    <row r="7426" spans="1:24" x14ac:dyDescent="0.3">
      <c r="A7426">
        <v>977605</v>
      </c>
      <c r="B7426" t="s">
        <v>2932</v>
      </c>
      <c r="C7426" t="s">
        <v>2933</v>
      </c>
      <c r="D7426" t="s">
        <v>2934</v>
      </c>
      <c r="F7426" t="s">
        <v>1448</v>
      </c>
      <c r="G7426" t="s">
        <v>43</v>
      </c>
      <c r="H7426" t="s">
        <v>50904</v>
      </c>
      <c r="I7426" t="s">
        <v>50905</v>
      </c>
      <c r="J7426" t="s">
        <v>50906</v>
      </c>
      <c r="K7426">
        <v>39</v>
      </c>
      <c r="L7426" t="s">
        <v>6876</v>
      </c>
      <c r="N7426" t="s">
        <v>31</v>
      </c>
      <c r="O7426" t="s">
        <v>3295</v>
      </c>
      <c r="Q7426" t="s">
        <v>33</v>
      </c>
      <c r="R7426" t="s">
        <v>34</v>
      </c>
      <c r="S7426" t="s">
        <v>2938</v>
      </c>
      <c r="T7426" t="s">
        <v>265</v>
      </c>
      <c r="W7426" t="s">
        <v>50907</v>
      </c>
      <c r="X7426" t="s">
        <v>60</v>
      </c>
    </row>
    <row r="7427" spans="1:24" x14ac:dyDescent="0.3">
      <c r="A7427">
        <v>977606</v>
      </c>
      <c r="B7427" t="s">
        <v>46293</v>
      </c>
      <c r="C7427" t="s">
        <v>46294</v>
      </c>
      <c r="D7427" t="s">
        <v>46295</v>
      </c>
      <c r="F7427" t="s">
        <v>1360</v>
      </c>
      <c r="G7427" t="s">
        <v>27</v>
      </c>
      <c r="H7427" t="s">
        <v>50908</v>
      </c>
      <c r="I7427" t="s">
        <v>50909</v>
      </c>
      <c r="J7427" t="s">
        <v>50910</v>
      </c>
      <c r="K7427">
        <v>60</v>
      </c>
      <c r="L7427" t="s">
        <v>17792</v>
      </c>
      <c r="N7427" t="s">
        <v>31</v>
      </c>
      <c r="O7427" t="s">
        <v>1548</v>
      </c>
      <c r="Q7427" t="s">
        <v>33</v>
      </c>
      <c r="R7427" t="s">
        <v>34</v>
      </c>
      <c r="S7427" t="s">
        <v>46300</v>
      </c>
      <c r="W7427" t="s">
        <v>50911</v>
      </c>
      <c r="X7427" t="s">
        <v>60</v>
      </c>
    </row>
    <row r="7428" spans="1:24" x14ac:dyDescent="0.3">
      <c r="A7428">
        <v>977608</v>
      </c>
      <c r="B7428">
        <v>167000</v>
      </c>
      <c r="C7428" t="s">
        <v>50912</v>
      </c>
      <c r="D7428" t="s">
        <v>50913</v>
      </c>
      <c r="F7428" t="s">
        <v>141</v>
      </c>
      <c r="G7428" t="s">
        <v>43</v>
      </c>
      <c r="H7428" t="s">
        <v>50914</v>
      </c>
      <c r="J7428" t="s">
        <v>50915</v>
      </c>
      <c r="N7428" t="s">
        <v>31</v>
      </c>
      <c r="R7428" t="s">
        <v>78</v>
      </c>
      <c r="S7428" t="s">
        <v>50916</v>
      </c>
      <c r="T7428" t="s">
        <v>8826</v>
      </c>
      <c r="W7428" t="s">
        <v>5897</v>
      </c>
    </row>
    <row r="7429" spans="1:24" x14ac:dyDescent="0.3">
      <c r="A7429">
        <v>977609</v>
      </c>
      <c r="B7429" t="s">
        <v>50917</v>
      </c>
      <c r="C7429" t="s">
        <v>50918</v>
      </c>
      <c r="D7429" t="s">
        <v>50919</v>
      </c>
      <c r="E7429" t="s">
        <v>140</v>
      </c>
      <c r="F7429" t="s">
        <v>102</v>
      </c>
      <c r="G7429" t="s">
        <v>43</v>
      </c>
      <c r="H7429" t="s">
        <v>50920</v>
      </c>
      <c r="J7429" t="s">
        <v>50921</v>
      </c>
      <c r="N7429" t="s">
        <v>31</v>
      </c>
      <c r="R7429" t="s">
        <v>78</v>
      </c>
      <c r="S7429" t="s">
        <v>50922</v>
      </c>
      <c r="W7429" t="s">
        <v>50923</v>
      </c>
    </row>
    <row r="7430" spans="1:24" x14ac:dyDescent="0.3">
      <c r="A7430">
        <v>977611</v>
      </c>
      <c r="B7430" t="s">
        <v>50924</v>
      </c>
      <c r="C7430" t="s">
        <v>50925</v>
      </c>
      <c r="D7430" t="s">
        <v>50926</v>
      </c>
      <c r="E7430" t="s">
        <v>2809</v>
      </c>
      <c r="F7430" t="s">
        <v>650</v>
      </c>
      <c r="G7430" t="s">
        <v>27</v>
      </c>
      <c r="H7430" t="s">
        <v>50920</v>
      </c>
      <c r="I7430" t="s">
        <v>50927</v>
      </c>
      <c r="J7430" t="s">
        <v>50928</v>
      </c>
      <c r="K7430">
        <v>57</v>
      </c>
      <c r="N7430" t="s">
        <v>31</v>
      </c>
      <c r="O7430" t="s">
        <v>47</v>
      </c>
      <c r="Q7430" t="s">
        <v>33</v>
      </c>
      <c r="R7430" t="s">
        <v>34</v>
      </c>
      <c r="S7430" t="s">
        <v>50929</v>
      </c>
      <c r="W7430" t="s">
        <v>50930</v>
      </c>
      <c r="X7430" t="s">
        <v>38</v>
      </c>
    </row>
    <row r="7431" spans="1:24" x14ac:dyDescent="0.3">
      <c r="A7431">
        <v>977612</v>
      </c>
      <c r="B7431">
        <v>4359</v>
      </c>
      <c r="C7431" t="s">
        <v>50931</v>
      </c>
      <c r="D7431" t="s">
        <v>50932</v>
      </c>
      <c r="E7431" t="s">
        <v>140</v>
      </c>
      <c r="F7431" t="s">
        <v>6865</v>
      </c>
      <c r="G7431" t="s">
        <v>27</v>
      </c>
      <c r="H7431" t="s">
        <v>50933</v>
      </c>
      <c r="I7431" t="s">
        <v>50934</v>
      </c>
      <c r="J7431" t="s">
        <v>50935</v>
      </c>
      <c r="K7431">
        <v>57</v>
      </c>
      <c r="N7431" t="s">
        <v>31</v>
      </c>
      <c r="O7431" t="s">
        <v>117</v>
      </c>
      <c r="Q7431" t="s">
        <v>33</v>
      </c>
      <c r="R7431" t="s">
        <v>34</v>
      </c>
      <c r="S7431" t="s">
        <v>50936</v>
      </c>
      <c r="T7431" t="s">
        <v>19614</v>
      </c>
      <c r="W7431" t="s">
        <v>50937</v>
      </c>
      <c r="X7431" t="s">
        <v>38</v>
      </c>
    </row>
    <row r="7432" spans="1:24" x14ac:dyDescent="0.3">
      <c r="A7432">
        <v>977613</v>
      </c>
      <c r="B7432">
        <v>212231</v>
      </c>
      <c r="C7432" t="s">
        <v>50938</v>
      </c>
      <c r="D7432" t="s">
        <v>50939</v>
      </c>
      <c r="E7432" t="s">
        <v>185</v>
      </c>
      <c r="F7432" t="s">
        <v>650</v>
      </c>
      <c r="G7432" t="s">
        <v>43</v>
      </c>
      <c r="H7432" t="s">
        <v>50940</v>
      </c>
      <c r="I7432" t="s">
        <v>50941</v>
      </c>
      <c r="J7432" t="s">
        <v>50942</v>
      </c>
      <c r="K7432">
        <v>48</v>
      </c>
      <c r="L7432" t="s">
        <v>1839</v>
      </c>
      <c r="N7432" t="s">
        <v>31</v>
      </c>
      <c r="O7432" t="s">
        <v>1548</v>
      </c>
      <c r="Q7432" t="s">
        <v>33</v>
      </c>
      <c r="R7432" t="s">
        <v>34</v>
      </c>
      <c r="S7432" t="s">
        <v>50943</v>
      </c>
      <c r="W7432" t="s">
        <v>50944</v>
      </c>
      <c r="X7432" t="s">
        <v>38</v>
      </c>
    </row>
    <row r="7433" spans="1:24" x14ac:dyDescent="0.3">
      <c r="A7433">
        <v>977614</v>
      </c>
      <c r="B7433" t="s">
        <v>50945</v>
      </c>
      <c r="C7433" t="s">
        <v>50946</v>
      </c>
      <c r="D7433" t="s">
        <v>50947</v>
      </c>
      <c r="E7433" t="s">
        <v>195</v>
      </c>
      <c r="F7433" t="s">
        <v>1146</v>
      </c>
      <c r="G7433" t="s">
        <v>43</v>
      </c>
      <c r="H7433" t="s">
        <v>50948</v>
      </c>
      <c r="I7433" t="s">
        <v>50949</v>
      </c>
      <c r="J7433" t="s">
        <v>50950</v>
      </c>
      <c r="K7433">
        <v>51</v>
      </c>
      <c r="M7433" t="s">
        <v>50951</v>
      </c>
      <c r="N7433" t="s">
        <v>31</v>
      </c>
      <c r="O7433" t="s">
        <v>170</v>
      </c>
      <c r="Q7433" t="s">
        <v>33</v>
      </c>
      <c r="R7433" t="s">
        <v>34</v>
      </c>
      <c r="S7433" t="s">
        <v>50952</v>
      </c>
      <c r="W7433" t="s">
        <v>50953</v>
      </c>
      <c r="X7433" t="s">
        <v>38</v>
      </c>
    </row>
    <row r="7434" spans="1:24" x14ac:dyDescent="0.3">
      <c r="A7434">
        <v>977615</v>
      </c>
      <c r="B7434" t="s">
        <v>50954</v>
      </c>
      <c r="C7434" t="s">
        <v>50955</v>
      </c>
      <c r="D7434" t="s">
        <v>50956</v>
      </c>
      <c r="F7434" t="s">
        <v>92</v>
      </c>
      <c r="G7434" t="s">
        <v>27</v>
      </c>
      <c r="H7434" t="s">
        <v>50957</v>
      </c>
      <c r="I7434" t="s">
        <v>50958</v>
      </c>
      <c r="J7434" t="s">
        <v>50959</v>
      </c>
      <c r="K7434">
        <v>44</v>
      </c>
      <c r="L7434" t="s">
        <v>1876</v>
      </c>
      <c r="N7434" t="s">
        <v>31</v>
      </c>
      <c r="O7434" t="s">
        <v>1548</v>
      </c>
      <c r="Q7434" t="s">
        <v>33</v>
      </c>
      <c r="R7434" t="s">
        <v>34</v>
      </c>
      <c r="S7434" t="s">
        <v>50960</v>
      </c>
      <c r="T7434" t="s">
        <v>646</v>
      </c>
      <c r="W7434" t="s">
        <v>50961</v>
      </c>
      <c r="X7434" t="s">
        <v>38</v>
      </c>
    </row>
    <row r="7435" spans="1:24" x14ac:dyDescent="0.3">
      <c r="A7435">
        <v>977616</v>
      </c>
      <c r="B7435" t="s">
        <v>50962</v>
      </c>
      <c r="C7435" t="s">
        <v>50963</v>
      </c>
      <c r="D7435" t="s">
        <v>50964</v>
      </c>
      <c r="E7435" t="s">
        <v>462</v>
      </c>
      <c r="F7435" t="s">
        <v>485</v>
      </c>
      <c r="G7435" t="s">
        <v>43</v>
      </c>
      <c r="H7435" t="s">
        <v>50965</v>
      </c>
      <c r="I7435" t="s">
        <v>50966</v>
      </c>
      <c r="J7435" t="s">
        <v>50967</v>
      </c>
      <c r="K7435">
        <v>39</v>
      </c>
      <c r="L7435" t="s">
        <v>398</v>
      </c>
      <c r="N7435" t="s">
        <v>31</v>
      </c>
      <c r="O7435" t="s">
        <v>3295</v>
      </c>
      <c r="Q7435" t="s">
        <v>33</v>
      </c>
      <c r="R7435" t="s">
        <v>34</v>
      </c>
      <c r="S7435" t="s">
        <v>50968</v>
      </c>
      <c r="W7435" t="s">
        <v>50969</v>
      </c>
      <c r="X7435" t="s">
        <v>38</v>
      </c>
    </row>
    <row r="7436" spans="1:24" x14ac:dyDescent="0.3">
      <c r="A7436">
        <v>977617</v>
      </c>
      <c r="B7436">
        <v>295831</v>
      </c>
      <c r="C7436" t="s">
        <v>45895</v>
      </c>
      <c r="D7436" t="s">
        <v>45896</v>
      </c>
      <c r="F7436" t="s">
        <v>1156</v>
      </c>
      <c r="G7436" t="s">
        <v>43</v>
      </c>
      <c r="H7436" t="s">
        <v>50970</v>
      </c>
      <c r="I7436" t="s">
        <v>50971</v>
      </c>
      <c r="J7436" t="s">
        <v>50972</v>
      </c>
      <c r="K7436">
        <v>26</v>
      </c>
      <c r="L7436" t="s">
        <v>1160</v>
      </c>
      <c r="N7436" t="s">
        <v>31</v>
      </c>
      <c r="O7436" t="s">
        <v>1548</v>
      </c>
      <c r="Q7436" t="s">
        <v>33</v>
      </c>
      <c r="R7436" t="s">
        <v>34</v>
      </c>
      <c r="S7436" t="s">
        <v>45900</v>
      </c>
      <c r="T7436" t="s">
        <v>11002</v>
      </c>
      <c r="W7436" t="s">
        <v>50969</v>
      </c>
      <c r="X7436" t="s">
        <v>38</v>
      </c>
    </row>
    <row r="7437" spans="1:24" x14ac:dyDescent="0.3">
      <c r="A7437">
        <v>977618</v>
      </c>
      <c r="B7437" t="s">
        <v>50323</v>
      </c>
      <c r="C7437" t="s">
        <v>50324</v>
      </c>
      <c r="D7437" t="s">
        <v>50325</v>
      </c>
      <c r="E7437" t="s">
        <v>2001</v>
      </c>
      <c r="F7437" t="s">
        <v>947</v>
      </c>
      <c r="G7437" t="s">
        <v>27</v>
      </c>
      <c r="H7437" t="s">
        <v>50973</v>
      </c>
      <c r="I7437" t="s">
        <v>50973</v>
      </c>
      <c r="J7437" t="s">
        <v>50974</v>
      </c>
      <c r="K7437">
        <v>0</v>
      </c>
      <c r="L7437" t="s">
        <v>50975</v>
      </c>
      <c r="N7437" t="s">
        <v>31</v>
      </c>
      <c r="O7437" t="s">
        <v>399</v>
      </c>
      <c r="R7437" t="s">
        <v>903</v>
      </c>
      <c r="S7437" t="s">
        <v>50328</v>
      </c>
      <c r="T7437" t="s">
        <v>1345</v>
      </c>
      <c r="W7437" t="s">
        <v>11961</v>
      </c>
    </row>
    <row r="7438" spans="1:24" x14ac:dyDescent="0.3">
      <c r="A7438">
        <v>977620</v>
      </c>
      <c r="B7438" t="s">
        <v>50976</v>
      </c>
      <c r="C7438" t="s">
        <v>50977</v>
      </c>
      <c r="D7438" t="s">
        <v>50978</v>
      </c>
      <c r="E7438" t="s">
        <v>195</v>
      </c>
      <c r="F7438" t="s">
        <v>6221</v>
      </c>
      <c r="G7438" t="s">
        <v>43</v>
      </c>
      <c r="H7438" t="s">
        <v>50979</v>
      </c>
      <c r="I7438" t="s">
        <v>50980</v>
      </c>
      <c r="J7438" t="s">
        <v>50981</v>
      </c>
      <c r="K7438">
        <v>53</v>
      </c>
      <c r="L7438" t="s">
        <v>50982</v>
      </c>
      <c r="N7438" t="s">
        <v>31</v>
      </c>
      <c r="O7438" t="s">
        <v>3295</v>
      </c>
      <c r="Q7438" t="s">
        <v>33</v>
      </c>
      <c r="R7438" t="s">
        <v>34</v>
      </c>
      <c r="S7438" t="s">
        <v>50983</v>
      </c>
      <c r="W7438" t="s">
        <v>50984</v>
      </c>
      <c r="X7438" t="s">
        <v>38</v>
      </c>
    </row>
    <row r="7439" spans="1:24" x14ac:dyDescent="0.3">
      <c r="A7439">
        <v>977621</v>
      </c>
      <c r="B7439">
        <v>8396</v>
      </c>
      <c r="C7439" t="s">
        <v>50985</v>
      </c>
      <c r="D7439" t="s">
        <v>50986</v>
      </c>
      <c r="E7439" t="s">
        <v>195</v>
      </c>
      <c r="F7439" t="s">
        <v>248</v>
      </c>
      <c r="G7439" t="s">
        <v>27</v>
      </c>
      <c r="H7439" t="s">
        <v>50987</v>
      </c>
      <c r="I7439" t="s">
        <v>50988</v>
      </c>
      <c r="J7439" t="s">
        <v>50989</v>
      </c>
      <c r="K7439">
        <v>48</v>
      </c>
      <c r="L7439" t="s">
        <v>1739</v>
      </c>
      <c r="N7439" t="s">
        <v>31</v>
      </c>
      <c r="O7439" t="s">
        <v>1548</v>
      </c>
      <c r="Q7439" t="s">
        <v>33</v>
      </c>
      <c r="R7439" t="s">
        <v>34</v>
      </c>
      <c r="S7439" t="s">
        <v>50990</v>
      </c>
      <c r="W7439" t="s">
        <v>50991</v>
      </c>
      <c r="X7439" t="s">
        <v>38</v>
      </c>
    </row>
    <row r="7440" spans="1:24" x14ac:dyDescent="0.3">
      <c r="A7440">
        <v>977622</v>
      </c>
      <c r="B7440">
        <v>188779</v>
      </c>
      <c r="C7440" t="s">
        <v>33897</v>
      </c>
      <c r="D7440" t="s">
        <v>33898</v>
      </c>
      <c r="E7440" t="s">
        <v>195</v>
      </c>
      <c r="F7440" t="s">
        <v>248</v>
      </c>
      <c r="G7440" t="s">
        <v>27</v>
      </c>
      <c r="H7440" t="s">
        <v>50992</v>
      </c>
      <c r="I7440" t="s">
        <v>50993</v>
      </c>
      <c r="J7440" t="s">
        <v>50994</v>
      </c>
      <c r="K7440">
        <v>53</v>
      </c>
      <c r="L7440" t="s">
        <v>3692</v>
      </c>
      <c r="N7440" t="s">
        <v>31</v>
      </c>
      <c r="O7440" t="s">
        <v>1548</v>
      </c>
      <c r="Q7440" t="s">
        <v>33</v>
      </c>
      <c r="R7440" t="s">
        <v>34</v>
      </c>
      <c r="S7440" t="s">
        <v>33902</v>
      </c>
      <c r="W7440" t="s">
        <v>50995</v>
      </c>
      <c r="X7440" t="s">
        <v>38</v>
      </c>
    </row>
    <row r="7441" spans="1:24" x14ac:dyDescent="0.3">
      <c r="A7441">
        <v>977623</v>
      </c>
      <c r="B7441" t="s">
        <v>50996</v>
      </c>
      <c r="C7441" t="s">
        <v>50997</v>
      </c>
      <c r="D7441" t="s">
        <v>50998</v>
      </c>
      <c r="F7441" t="s">
        <v>141</v>
      </c>
      <c r="G7441" t="s">
        <v>43</v>
      </c>
      <c r="H7441" t="s">
        <v>50999</v>
      </c>
      <c r="I7441" t="s">
        <v>51000</v>
      </c>
      <c r="J7441" t="s">
        <v>51001</v>
      </c>
      <c r="K7441">
        <v>59</v>
      </c>
      <c r="L7441" t="s">
        <v>1757</v>
      </c>
      <c r="N7441" t="s">
        <v>31</v>
      </c>
      <c r="O7441" t="s">
        <v>1548</v>
      </c>
      <c r="Q7441" t="s">
        <v>33</v>
      </c>
      <c r="R7441" t="s">
        <v>34</v>
      </c>
      <c r="S7441" t="s">
        <v>51002</v>
      </c>
      <c r="W7441" t="s">
        <v>51003</v>
      </c>
      <c r="X7441" t="s">
        <v>38</v>
      </c>
    </row>
    <row r="7442" spans="1:24" x14ac:dyDescent="0.3">
      <c r="A7442">
        <v>977624</v>
      </c>
      <c r="B7442" t="s">
        <v>51004</v>
      </c>
      <c r="C7442" t="s">
        <v>51005</v>
      </c>
      <c r="D7442" t="s">
        <v>51006</v>
      </c>
      <c r="F7442" t="s">
        <v>102</v>
      </c>
      <c r="G7442" t="s">
        <v>43</v>
      </c>
      <c r="H7442" t="s">
        <v>51007</v>
      </c>
      <c r="I7442" t="s">
        <v>51008</v>
      </c>
      <c r="J7442" t="s">
        <v>51009</v>
      </c>
      <c r="K7442">
        <v>28</v>
      </c>
      <c r="N7442" t="s">
        <v>31</v>
      </c>
      <c r="O7442" t="s">
        <v>117</v>
      </c>
      <c r="Q7442" t="s">
        <v>119</v>
      </c>
      <c r="R7442" t="s">
        <v>120</v>
      </c>
      <c r="S7442" t="s">
        <v>51010</v>
      </c>
      <c r="T7442" t="s">
        <v>1320</v>
      </c>
      <c r="W7442" t="s">
        <v>51011</v>
      </c>
      <c r="X7442" t="s">
        <v>60</v>
      </c>
    </row>
    <row r="7443" spans="1:24" x14ac:dyDescent="0.3">
      <c r="A7443">
        <v>977626</v>
      </c>
      <c r="B7443" t="s">
        <v>51012</v>
      </c>
      <c r="C7443" t="s">
        <v>51013</v>
      </c>
      <c r="D7443" t="s">
        <v>51014</v>
      </c>
      <c r="F7443" t="s">
        <v>847</v>
      </c>
      <c r="G7443" t="s">
        <v>27</v>
      </c>
      <c r="H7443" t="s">
        <v>51015</v>
      </c>
      <c r="I7443" t="s">
        <v>51016</v>
      </c>
      <c r="J7443" t="s">
        <v>51017</v>
      </c>
      <c r="K7443">
        <v>45</v>
      </c>
      <c r="L7443" t="s">
        <v>489</v>
      </c>
      <c r="N7443" t="s">
        <v>31</v>
      </c>
      <c r="O7443" t="s">
        <v>1548</v>
      </c>
      <c r="Q7443" t="s">
        <v>33</v>
      </c>
      <c r="R7443" t="s">
        <v>34</v>
      </c>
      <c r="S7443" t="s">
        <v>51018</v>
      </c>
      <c r="T7443" t="s">
        <v>26710</v>
      </c>
      <c r="W7443" t="s">
        <v>51019</v>
      </c>
      <c r="X7443" t="s">
        <v>38</v>
      </c>
    </row>
    <row r="7444" spans="1:24" x14ac:dyDescent="0.3">
      <c r="A7444">
        <v>977628</v>
      </c>
      <c r="B7444">
        <v>168414</v>
      </c>
      <c r="C7444" t="s">
        <v>51020</v>
      </c>
      <c r="D7444" t="s">
        <v>51021</v>
      </c>
      <c r="E7444" t="s">
        <v>195</v>
      </c>
      <c r="F7444" t="s">
        <v>365</v>
      </c>
      <c r="G7444" t="s">
        <v>43</v>
      </c>
      <c r="H7444" t="s">
        <v>51022</v>
      </c>
      <c r="I7444" t="s">
        <v>51023</v>
      </c>
      <c r="J7444" t="s">
        <v>51024</v>
      </c>
      <c r="K7444">
        <v>33</v>
      </c>
      <c r="L7444" t="s">
        <v>7481</v>
      </c>
      <c r="N7444" t="s">
        <v>31</v>
      </c>
      <c r="O7444" t="s">
        <v>3295</v>
      </c>
      <c r="Q7444" t="s">
        <v>33</v>
      </c>
      <c r="R7444" t="s">
        <v>34</v>
      </c>
      <c r="S7444" t="s">
        <v>51025</v>
      </c>
      <c r="T7444" t="s">
        <v>5156</v>
      </c>
      <c r="W7444" t="s">
        <v>51026</v>
      </c>
      <c r="X7444" t="s">
        <v>38</v>
      </c>
    </row>
    <row r="7445" spans="1:24" x14ac:dyDescent="0.3">
      <c r="A7445">
        <v>977629</v>
      </c>
      <c r="B7445" t="s">
        <v>51027</v>
      </c>
      <c r="C7445" t="s">
        <v>51028</v>
      </c>
      <c r="D7445" t="s">
        <v>51029</v>
      </c>
      <c r="E7445" t="s">
        <v>195</v>
      </c>
      <c r="F7445" t="s">
        <v>1610</v>
      </c>
      <c r="G7445" t="s">
        <v>43</v>
      </c>
      <c r="H7445" t="s">
        <v>51030</v>
      </c>
      <c r="I7445" t="s">
        <v>51031</v>
      </c>
      <c r="J7445" t="s">
        <v>51032</v>
      </c>
      <c r="K7445">
        <v>32</v>
      </c>
      <c r="L7445" t="s">
        <v>781</v>
      </c>
      <c r="N7445" t="s">
        <v>31</v>
      </c>
      <c r="O7445" t="s">
        <v>1548</v>
      </c>
      <c r="Q7445" t="s">
        <v>33</v>
      </c>
      <c r="R7445" t="s">
        <v>34</v>
      </c>
      <c r="S7445" t="s">
        <v>51033</v>
      </c>
      <c r="W7445" t="s">
        <v>51034</v>
      </c>
      <c r="X7445" t="s">
        <v>38</v>
      </c>
    </row>
    <row r="7446" spans="1:24" x14ac:dyDescent="0.3">
      <c r="A7446">
        <v>977630</v>
      </c>
      <c r="B7446">
        <v>328037</v>
      </c>
      <c r="C7446" t="s">
        <v>51035</v>
      </c>
      <c r="D7446" t="s">
        <v>51036</v>
      </c>
      <c r="F7446" t="s">
        <v>562</v>
      </c>
      <c r="G7446" t="s">
        <v>43</v>
      </c>
      <c r="H7446" t="s">
        <v>51037</v>
      </c>
      <c r="I7446" t="s">
        <v>51038</v>
      </c>
      <c r="J7446" t="s">
        <v>51039</v>
      </c>
      <c r="K7446">
        <v>28</v>
      </c>
      <c r="N7446" t="s">
        <v>31</v>
      </c>
      <c r="O7446" t="s">
        <v>3295</v>
      </c>
      <c r="R7446" t="s">
        <v>903</v>
      </c>
      <c r="S7446" t="s">
        <v>51040</v>
      </c>
      <c r="T7446" t="s">
        <v>13562</v>
      </c>
      <c r="W7446" t="s">
        <v>51041</v>
      </c>
      <c r="X7446" t="s">
        <v>60</v>
      </c>
    </row>
    <row r="7447" spans="1:24" x14ac:dyDescent="0.3">
      <c r="A7447">
        <v>977633</v>
      </c>
      <c r="B7447" t="s">
        <v>51042</v>
      </c>
      <c r="C7447" t="s">
        <v>51043</v>
      </c>
      <c r="D7447" t="s">
        <v>51044</v>
      </c>
      <c r="F7447" t="s">
        <v>979</v>
      </c>
      <c r="G7447" t="s">
        <v>43</v>
      </c>
      <c r="H7447" t="s">
        <v>51045</v>
      </c>
      <c r="I7447" t="s">
        <v>51046</v>
      </c>
      <c r="J7447" t="s">
        <v>51047</v>
      </c>
      <c r="K7447">
        <v>92</v>
      </c>
      <c r="L7447" t="s">
        <v>21365</v>
      </c>
      <c r="N7447" t="s">
        <v>31</v>
      </c>
      <c r="O7447" t="s">
        <v>3295</v>
      </c>
      <c r="Q7447" t="s">
        <v>33</v>
      </c>
      <c r="R7447" t="s">
        <v>34</v>
      </c>
      <c r="S7447" t="s">
        <v>51048</v>
      </c>
      <c r="W7447" t="s">
        <v>51049</v>
      </c>
      <c r="X7447" t="s">
        <v>38</v>
      </c>
    </row>
    <row r="7448" spans="1:24" x14ac:dyDescent="0.3">
      <c r="A7448">
        <v>977632</v>
      </c>
      <c r="B7448">
        <v>215494</v>
      </c>
      <c r="C7448" t="s">
        <v>51050</v>
      </c>
      <c r="D7448" t="s">
        <v>51051</v>
      </c>
      <c r="F7448" t="s">
        <v>584</v>
      </c>
      <c r="G7448" t="s">
        <v>27</v>
      </c>
      <c r="H7448" t="s">
        <v>51052</v>
      </c>
      <c r="I7448" t="s">
        <v>51053</v>
      </c>
      <c r="J7448" t="s">
        <v>51054</v>
      </c>
      <c r="K7448">
        <v>88</v>
      </c>
      <c r="L7448" t="s">
        <v>51055</v>
      </c>
      <c r="N7448" t="s">
        <v>31</v>
      </c>
      <c r="O7448" t="s">
        <v>117</v>
      </c>
      <c r="Q7448" t="s">
        <v>33</v>
      </c>
      <c r="R7448" t="s">
        <v>34</v>
      </c>
      <c r="S7448" t="s">
        <v>51056</v>
      </c>
      <c r="T7448" t="s">
        <v>646</v>
      </c>
      <c r="W7448" t="s">
        <v>51057</v>
      </c>
      <c r="X7448" t="s">
        <v>60</v>
      </c>
    </row>
    <row r="7449" spans="1:24" x14ac:dyDescent="0.3">
      <c r="A7449">
        <v>977634</v>
      </c>
      <c r="B7449">
        <v>158257</v>
      </c>
      <c r="C7449" t="s">
        <v>51058</v>
      </c>
      <c r="D7449" t="s">
        <v>51059</v>
      </c>
      <c r="E7449" t="s">
        <v>195</v>
      </c>
      <c r="F7449" t="s">
        <v>920</v>
      </c>
      <c r="G7449" t="s">
        <v>43</v>
      </c>
      <c r="H7449" t="s">
        <v>51060</v>
      </c>
      <c r="J7449" t="s">
        <v>51061</v>
      </c>
      <c r="N7449" t="s">
        <v>31</v>
      </c>
      <c r="R7449" t="s">
        <v>78</v>
      </c>
      <c r="S7449" t="s">
        <v>51062</v>
      </c>
      <c r="T7449" t="s">
        <v>1345</v>
      </c>
      <c r="W7449" t="s">
        <v>51063</v>
      </c>
      <c r="X7449" t="s">
        <v>38</v>
      </c>
    </row>
    <row r="7450" spans="1:24" x14ac:dyDescent="0.3">
      <c r="A7450">
        <v>977635</v>
      </c>
      <c r="B7450" t="s">
        <v>51064</v>
      </c>
      <c r="C7450" t="s">
        <v>51065</v>
      </c>
      <c r="D7450" t="s">
        <v>51066</v>
      </c>
      <c r="F7450" t="s">
        <v>970</v>
      </c>
      <c r="G7450" t="s">
        <v>27</v>
      </c>
      <c r="H7450" t="s">
        <v>51067</v>
      </c>
      <c r="J7450" t="s">
        <v>51068</v>
      </c>
      <c r="N7450" t="s">
        <v>31</v>
      </c>
      <c r="R7450" t="s">
        <v>78</v>
      </c>
      <c r="S7450" t="e">
        <f>- Neuquén</f>
        <v>#NAME?</v>
      </c>
      <c r="T7450" t="s">
        <v>51069</v>
      </c>
      <c r="W7450" t="s">
        <v>51070</v>
      </c>
      <c r="X7450" t="s">
        <v>38</v>
      </c>
    </row>
    <row r="7451" spans="1:24" x14ac:dyDescent="0.3">
      <c r="A7451">
        <v>977639</v>
      </c>
      <c r="B7451">
        <v>234481</v>
      </c>
      <c r="C7451" t="s">
        <v>4978</v>
      </c>
      <c r="D7451" t="s">
        <v>4979</v>
      </c>
      <c r="F7451" t="s">
        <v>603</v>
      </c>
      <c r="G7451" t="s">
        <v>43</v>
      </c>
      <c r="H7451" t="s">
        <v>51071</v>
      </c>
      <c r="I7451" t="s">
        <v>51072</v>
      </c>
      <c r="J7451" t="s">
        <v>51073</v>
      </c>
      <c r="K7451">
        <v>97</v>
      </c>
      <c r="N7451" t="s">
        <v>31</v>
      </c>
      <c r="O7451" t="s">
        <v>3295</v>
      </c>
      <c r="R7451" t="s">
        <v>903</v>
      </c>
      <c r="S7451" t="s">
        <v>4985</v>
      </c>
      <c r="W7451" t="s">
        <v>51074</v>
      </c>
      <c r="X7451" t="s">
        <v>38</v>
      </c>
    </row>
    <row r="7452" spans="1:24" x14ac:dyDescent="0.3">
      <c r="A7452">
        <v>977640</v>
      </c>
      <c r="B7452" t="s">
        <v>51075</v>
      </c>
      <c r="C7452" t="s">
        <v>51076</v>
      </c>
      <c r="D7452" t="s">
        <v>51077</v>
      </c>
      <c r="E7452" t="s">
        <v>195</v>
      </c>
      <c r="F7452" t="s">
        <v>1146</v>
      </c>
      <c r="G7452" t="s">
        <v>43</v>
      </c>
      <c r="H7452" t="s">
        <v>51071</v>
      </c>
      <c r="I7452" t="s">
        <v>51071</v>
      </c>
      <c r="J7452" t="s">
        <v>51078</v>
      </c>
      <c r="K7452">
        <v>0</v>
      </c>
      <c r="M7452" t="s">
        <v>51079</v>
      </c>
      <c r="N7452" t="s">
        <v>31</v>
      </c>
      <c r="O7452" t="s">
        <v>170</v>
      </c>
      <c r="Q7452" t="s">
        <v>119</v>
      </c>
      <c r="R7452" t="s">
        <v>120</v>
      </c>
      <c r="S7452" t="s">
        <v>51080</v>
      </c>
      <c r="T7452" t="s">
        <v>107</v>
      </c>
      <c r="W7452" t="s">
        <v>2899</v>
      </c>
    </row>
    <row r="7453" spans="1:24" x14ac:dyDescent="0.3">
      <c r="A7453">
        <v>977641</v>
      </c>
      <c r="B7453" t="s">
        <v>51081</v>
      </c>
      <c r="C7453" t="s">
        <v>51082</v>
      </c>
      <c r="D7453" t="s">
        <v>51083</v>
      </c>
      <c r="F7453" t="s">
        <v>102</v>
      </c>
      <c r="G7453" t="s">
        <v>43</v>
      </c>
      <c r="H7453" t="s">
        <v>51084</v>
      </c>
      <c r="I7453" t="s">
        <v>51084</v>
      </c>
      <c r="J7453" t="s">
        <v>51085</v>
      </c>
      <c r="K7453">
        <v>0</v>
      </c>
      <c r="L7453" t="s">
        <v>38284</v>
      </c>
      <c r="N7453" t="s">
        <v>31</v>
      </c>
      <c r="O7453" t="s">
        <v>19705</v>
      </c>
      <c r="Q7453" t="s">
        <v>33</v>
      </c>
      <c r="R7453" t="s">
        <v>34</v>
      </c>
      <c r="S7453" t="s">
        <v>51086</v>
      </c>
      <c r="W7453" t="s">
        <v>35713</v>
      </c>
    </row>
    <row r="7454" spans="1:24" x14ac:dyDescent="0.3">
      <c r="A7454">
        <v>977642</v>
      </c>
      <c r="B7454">
        <v>14121</v>
      </c>
      <c r="C7454" t="s">
        <v>51087</v>
      </c>
      <c r="D7454" t="s">
        <v>51088</v>
      </c>
      <c r="E7454" t="s">
        <v>140</v>
      </c>
      <c r="F7454" t="s">
        <v>75</v>
      </c>
      <c r="G7454" t="s">
        <v>27</v>
      </c>
      <c r="H7454" t="s">
        <v>51089</v>
      </c>
      <c r="J7454" t="s">
        <v>51090</v>
      </c>
      <c r="N7454" t="s">
        <v>31</v>
      </c>
      <c r="R7454" t="s">
        <v>78</v>
      </c>
      <c r="S7454" t="s">
        <v>51091</v>
      </c>
      <c r="T7454" t="s">
        <v>15325</v>
      </c>
      <c r="W7454" t="s">
        <v>51092</v>
      </c>
      <c r="X7454" t="s">
        <v>38</v>
      </c>
    </row>
    <row r="7455" spans="1:24" x14ac:dyDescent="0.3">
      <c r="A7455">
        <v>977643</v>
      </c>
      <c r="B7455" t="s">
        <v>51093</v>
      </c>
      <c r="C7455" t="s">
        <v>51094</v>
      </c>
      <c r="D7455" t="s">
        <v>51095</v>
      </c>
      <c r="F7455" t="s">
        <v>1350</v>
      </c>
      <c r="G7455" t="s">
        <v>27</v>
      </c>
      <c r="H7455" t="s">
        <v>51096</v>
      </c>
      <c r="I7455" t="s">
        <v>51097</v>
      </c>
      <c r="J7455" t="s">
        <v>51098</v>
      </c>
      <c r="K7455">
        <v>102</v>
      </c>
      <c r="L7455" t="s">
        <v>5922</v>
      </c>
      <c r="N7455" t="s">
        <v>31</v>
      </c>
      <c r="O7455" t="s">
        <v>3295</v>
      </c>
      <c r="Q7455" t="s">
        <v>33</v>
      </c>
      <c r="R7455" t="s">
        <v>34</v>
      </c>
      <c r="S7455" t="s">
        <v>51099</v>
      </c>
      <c r="W7455" t="s">
        <v>51100</v>
      </c>
      <c r="X7455" t="s">
        <v>38</v>
      </c>
    </row>
    <row r="7456" spans="1:24" x14ac:dyDescent="0.3">
      <c r="A7456">
        <v>977645</v>
      </c>
      <c r="B7456" t="s">
        <v>19353</v>
      </c>
      <c r="C7456" t="s">
        <v>19354</v>
      </c>
      <c r="D7456" t="s">
        <v>19355</v>
      </c>
      <c r="F7456" t="s">
        <v>1001</v>
      </c>
      <c r="G7456" t="s">
        <v>27</v>
      </c>
      <c r="H7456" t="s">
        <v>51101</v>
      </c>
      <c r="J7456" t="s">
        <v>51102</v>
      </c>
      <c r="N7456" t="s">
        <v>31</v>
      </c>
      <c r="R7456" t="s">
        <v>78</v>
      </c>
      <c r="S7456" t="s">
        <v>19359</v>
      </c>
      <c r="T7456" t="s">
        <v>6975</v>
      </c>
      <c r="W7456" t="s">
        <v>6493</v>
      </c>
      <c r="X7456" t="s">
        <v>38</v>
      </c>
    </row>
    <row r="7457" spans="1:24" x14ac:dyDescent="0.3">
      <c r="A7457">
        <v>977646</v>
      </c>
      <c r="B7457" t="s">
        <v>26321</v>
      </c>
      <c r="C7457" t="s">
        <v>26322</v>
      </c>
      <c r="D7457" t="s">
        <v>26323</v>
      </c>
      <c r="F7457" t="s">
        <v>1054</v>
      </c>
      <c r="G7457" t="s">
        <v>27</v>
      </c>
      <c r="H7457" t="s">
        <v>51103</v>
      </c>
      <c r="I7457" t="s">
        <v>51104</v>
      </c>
      <c r="J7457" t="s">
        <v>51105</v>
      </c>
      <c r="K7457">
        <v>80</v>
      </c>
      <c r="L7457" t="s">
        <v>51106</v>
      </c>
      <c r="N7457" t="s">
        <v>31</v>
      </c>
      <c r="O7457" t="s">
        <v>399</v>
      </c>
      <c r="Q7457" t="s">
        <v>33</v>
      </c>
      <c r="R7457" t="s">
        <v>34</v>
      </c>
      <c r="S7457" t="s">
        <v>26327</v>
      </c>
      <c r="W7457" t="s">
        <v>10730</v>
      </c>
      <c r="X7457" t="s">
        <v>38</v>
      </c>
    </row>
    <row r="7458" spans="1:24" x14ac:dyDescent="0.3">
      <c r="A7458">
        <v>977649</v>
      </c>
      <c r="B7458" t="s">
        <v>51107</v>
      </c>
      <c r="C7458" t="s">
        <v>51108</v>
      </c>
      <c r="D7458" t="s">
        <v>51109</v>
      </c>
      <c r="E7458" t="s">
        <v>195</v>
      </c>
      <c r="F7458" t="s">
        <v>2732</v>
      </c>
      <c r="G7458" t="s">
        <v>43</v>
      </c>
      <c r="H7458" t="s">
        <v>51110</v>
      </c>
      <c r="I7458" t="s">
        <v>51111</v>
      </c>
      <c r="J7458" t="s">
        <v>51112</v>
      </c>
      <c r="K7458">
        <v>17</v>
      </c>
      <c r="L7458" t="s">
        <v>23497</v>
      </c>
      <c r="N7458" t="s">
        <v>31</v>
      </c>
      <c r="O7458" t="s">
        <v>3295</v>
      </c>
      <c r="Q7458" t="s">
        <v>33</v>
      </c>
      <c r="R7458" t="s">
        <v>34</v>
      </c>
      <c r="S7458" t="s">
        <v>51113</v>
      </c>
      <c r="W7458" t="s">
        <v>29738</v>
      </c>
      <c r="X7458" t="s">
        <v>60</v>
      </c>
    </row>
    <row r="7459" spans="1:24" x14ac:dyDescent="0.3">
      <c r="A7459">
        <v>977648</v>
      </c>
      <c r="B7459" t="s">
        <v>51114</v>
      </c>
      <c r="C7459" t="s">
        <v>51115</v>
      </c>
      <c r="D7459" t="s">
        <v>51116</v>
      </c>
      <c r="E7459" t="s">
        <v>195</v>
      </c>
      <c r="F7459" t="s">
        <v>248</v>
      </c>
      <c r="G7459" t="s">
        <v>43</v>
      </c>
      <c r="H7459" t="s">
        <v>51117</v>
      </c>
      <c r="I7459" t="s">
        <v>51118</v>
      </c>
      <c r="J7459" t="s">
        <v>51119</v>
      </c>
      <c r="K7459">
        <v>200</v>
      </c>
      <c r="L7459" t="s">
        <v>51120</v>
      </c>
      <c r="N7459" t="s">
        <v>31</v>
      </c>
      <c r="O7459" t="s">
        <v>399</v>
      </c>
      <c r="Q7459" t="s">
        <v>33</v>
      </c>
      <c r="R7459" t="s">
        <v>34</v>
      </c>
      <c r="S7459" t="s">
        <v>51121</v>
      </c>
      <c r="T7459" t="s">
        <v>308</v>
      </c>
      <c r="W7459" t="s">
        <v>51122</v>
      </c>
      <c r="X7459" t="s">
        <v>38</v>
      </c>
    </row>
    <row r="7460" spans="1:24" x14ac:dyDescent="0.3">
      <c r="A7460">
        <v>977650</v>
      </c>
      <c r="B7460">
        <v>9292</v>
      </c>
      <c r="C7460" t="s">
        <v>51123</v>
      </c>
      <c r="D7460" t="s">
        <v>51124</v>
      </c>
      <c r="F7460" t="s">
        <v>630</v>
      </c>
      <c r="G7460" t="s">
        <v>43</v>
      </c>
      <c r="H7460" t="s">
        <v>51125</v>
      </c>
      <c r="J7460" t="s">
        <v>51126</v>
      </c>
      <c r="N7460" t="s">
        <v>31</v>
      </c>
      <c r="R7460" t="s">
        <v>78</v>
      </c>
      <c r="S7460" t="s">
        <v>51127</v>
      </c>
      <c r="T7460" t="s">
        <v>1345</v>
      </c>
      <c r="W7460" t="s">
        <v>51128</v>
      </c>
      <c r="X7460" t="s">
        <v>38</v>
      </c>
    </row>
    <row r="7461" spans="1:24" x14ac:dyDescent="0.3">
      <c r="A7461">
        <v>977651</v>
      </c>
      <c r="B7461" t="s">
        <v>51129</v>
      </c>
      <c r="C7461" t="s">
        <v>51130</v>
      </c>
      <c r="D7461" t="s">
        <v>51131</v>
      </c>
      <c r="F7461" t="s">
        <v>292</v>
      </c>
      <c r="G7461" t="s">
        <v>43</v>
      </c>
      <c r="H7461" t="s">
        <v>51132</v>
      </c>
      <c r="I7461" t="s">
        <v>51132</v>
      </c>
      <c r="J7461" t="s">
        <v>51133</v>
      </c>
      <c r="K7461">
        <v>0</v>
      </c>
      <c r="M7461" t="s">
        <v>51134</v>
      </c>
      <c r="N7461" t="s">
        <v>31</v>
      </c>
      <c r="O7461" t="s">
        <v>170</v>
      </c>
      <c r="R7461" t="s">
        <v>903</v>
      </c>
      <c r="S7461" t="s">
        <v>51135</v>
      </c>
      <c r="W7461" t="s">
        <v>36621</v>
      </c>
    </row>
    <row r="7462" spans="1:24" x14ac:dyDescent="0.3">
      <c r="A7462">
        <v>977652</v>
      </c>
      <c r="B7462">
        <v>321984</v>
      </c>
      <c r="C7462" t="s">
        <v>50353</v>
      </c>
      <c r="D7462" t="s">
        <v>50354</v>
      </c>
      <c r="F7462" t="s">
        <v>668</v>
      </c>
      <c r="G7462" t="s">
        <v>27</v>
      </c>
      <c r="H7462" t="s">
        <v>51136</v>
      </c>
      <c r="I7462" t="s">
        <v>51137</v>
      </c>
      <c r="J7462" t="s">
        <v>51138</v>
      </c>
      <c r="K7462">
        <v>56</v>
      </c>
      <c r="L7462" t="s">
        <v>576</v>
      </c>
      <c r="N7462" t="s">
        <v>31</v>
      </c>
      <c r="O7462" t="s">
        <v>3295</v>
      </c>
      <c r="Q7462" t="s">
        <v>33</v>
      </c>
      <c r="R7462" t="s">
        <v>34</v>
      </c>
      <c r="S7462" t="s">
        <v>50357</v>
      </c>
      <c r="T7462" t="s">
        <v>13650</v>
      </c>
      <c r="W7462" t="s">
        <v>12057</v>
      </c>
      <c r="X7462" t="s">
        <v>38</v>
      </c>
    </row>
    <row r="7463" spans="1:24" x14ac:dyDescent="0.3">
      <c r="A7463">
        <v>977656</v>
      </c>
      <c r="B7463">
        <v>885</v>
      </c>
      <c r="C7463" t="s">
        <v>13233</v>
      </c>
      <c r="D7463" t="s">
        <v>13234</v>
      </c>
      <c r="E7463" t="s">
        <v>195</v>
      </c>
      <c r="F7463" t="s">
        <v>1610</v>
      </c>
      <c r="G7463" t="s">
        <v>27</v>
      </c>
      <c r="H7463" t="s">
        <v>51139</v>
      </c>
      <c r="I7463" t="s">
        <v>51140</v>
      </c>
      <c r="J7463" t="s">
        <v>51141</v>
      </c>
      <c r="K7463">
        <v>19</v>
      </c>
      <c r="L7463" t="s">
        <v>51142</v>
      </c>
      <c r="N7463" t="s">
        <v>31</v>
      </c>
      <c r="O7463" t="s">
        <v>399</v>
      </c>
      <c r="Q7463" t="s">
        <v>33</v>
      </c>
      <c r="R7463" t="s">
        <v>34</v>
      </c>
      <c r="S7463" t="s">
        <v>13239</v>
      </c>
      <c r="W7463" t="s">
        <v>51143</v>
      </c>
      <c r="X7463" t="s">
        <v>60</v>
      </c>
    </row>
    <row r="7464" spans="1:24" x14ac:dyDescent="0.3">
      <c r="A7464">
        <v>977657</v>
      </c>
      <c r="B7464">
        <v>36784364</v>
      </c>
      <c r="C7464" t="s">
        <v>51144</v>
      </c>
      <c r="D7464" t="s">
        <v>51145</v>
      </c>
      <c r="E7464" t="s">
        <v>140</v>
      </c>
      <c r="F7464" t="s">
        <v>141</v>
      </c>
      <c r="G7464" t="s">
        <v>27</v>
      </c>
      <c r="H7464" t="s">
        <v>51146</v>
      </c>
      <c r="J7464" t="s">
        <v>51147</v>
      </c>
      <c r="N7464" t="s">
        <v>31</v>
      </c>
      <c r="R7464" t="s">
        <v>78</v>
      </c>
      <c r="S7464" t="s">
        <v>51148</v>
      </c>
      <c r="T7464" t="s">
        <v>1206</v>
      </c>
      <c r="W7464" t="s">
        <v>51149</v>
      </c>
      <c r="X7464" t="s">
        <v>38</v>
      </c>
    </row>
    <row r="7465" spans="1:24" x14ac:dyDescent="0.3">
      <c r="A7465">
        <v>977663</v>
      </c>
      <c r="B7465">
        <v>335467</v>
      </c>
      <c r="C7465" t="s">
        <v>51150</v>
      </c>
      <c r="D7465" t="s">
        <v>51151</v>
      </c>
      <c r="F7465" t="s">
        <v>507</v>
      </c>
      <c r="G7465" t="s">
        <v>27</v>
      </c>
      <c r="H7465" t="s">
        <v>51152</v>
      </c>
      <c r="I7465" t="s">
        <v>51153</v>
      </c>
      <c r="J7465" t="s">
        <v>51154</v>
      </c>
      <c r="K7465">
        <v>124</v>
      </c>
      <c r="L7465" t="s">
        <v>35410</v>
      </c>
      <c r="N7465" t="s">
        <v>31</v>
      </c>
      <c r="O7465" t="s">
        <v>399</v>
      </c>
      <c r="Q7465" t="s">
        <v>33</v>
      </c>
      <c r="R7465" t="s">
        <v>34</v>
      </c>
      <c r="S7465" t="s">
        <v>51155</v>
      </c>
      <c r="W7465" t="s">
        <v>51156</v>
      </c>
      <c r="X7465" t="s">
        <v>38</v>
      </c>
    </row>
    <row r="7466" spans="1:24" x14ac:dyDescent="0.3">
      <c r="A7466">
        <v>977664</v>
      </c>
      <c r="B7466">
        <v>240169</v>
      </c>
      <c r="C7466" t="s">
        <v>51157</v>
      </c>
      <c r="D7466" t="s">
        <v>51158</v>
      </c>
      <c r="F7466" t="s">
        <v>970</v>
      </c>
      <c r="G7466" t="s">
        <v>43</v>
      </c>
      <c r="H7466" t="s">
        <v>51159</v>
      </c>
      <c r="I7466" t="s">
        <v>51160</v>
      </c>
      <c r="J7466" t="s">
        <v>51161</v>
      </c>
      <c r="K7466">
        <v>3</v>
      </c>
      <c r="L7466" t="s">
        <v>51162</v>
      </c>
      <c r="N7466" t="s">
        <v>31</v>
      </c>
      <c r="O7466" t="s">
        <v>170</v>
      </c>
      <c r="Q7466" t="s">
        <v>33</v>
      </c>
      <c r="R7466" t="s">
        <v>34</v>
      </c>
      <c r="S7466" t="s">
        <v>51163</v>
      </c>
      <c r="W7466" t="s">
        <v>8731</v>
      </c>
      <c r="X7466" t="s">
        <v>1251</v>
      </c>
    </row>
    <row r="7467" spans="1:24" x14ac:dyDescent="0.3">
      <c r="A7467">
        <v>977665</v>
      </c>
      <c r="B7467" t="s">
        <v>51164</v>
      </c>
      <c r="C7467" t="s">
        <v>51165</v>
      </c>
      <c r="D7467" t="s">
        <v>51166</v>
      </c>
      <c r="E7467" t="s">
        <v>140</v>
      </c>
      <c r="F7467" t="s">
        <v>818</v>
      </c>
      <c r="G7467" t="s">
        <v>43</v>
      </c>
      <c r="H7467" t="s">
        <v>51159</v>
      </c>
      <c r="I7467" t="s">
        <v>51167</v>
      </c>
      <c r="J7467" t="s">
        <v>51168</v>
      </c>
      <c r="K7467">
        <v>196</v>
      </c>
      <c r="L7467" t="s">
        <v>566</v>
      </c>
      <c r="N7467" t="s">
        <v>31</v>
      </c>
      <c r="O7467" t="s">
        <v>3295</v>
      </c>
      <c r="Q7467" t="s">
        <v>33</v>
      </c>
      <c r="R7467" t="s">
        <v>34</v>
      </c>
      <c r="S7467" t="s">
        <v>51169</v>
      </c>
      <c r="T7467" t="s">
        <v>13562</v>
      </c>
      <c r="W7467" t="s">
        <v>16501</v>
      </c>
      <c r="X7467" t="s">
        <v>38</v>
      </c>
    </row>
    <row r="7468" spans="1:24" x14ac:dyDescent="0.3">
      <c r="A7468">
        <v>977666</v>
      </c>
      <c r="B7468" t="s">
        <v>51170</v>
      </c>
      <c r="C7468" t="s">
        <v>51171</v>
      </c>
      <c r="D7468" t="s">
        <v>51172</v>
      </c>
      <c r="E7468" t="s">
        <v>140</v>
      </c>
      <c r="F7468" t="s">
        <v>292</v>
      </c>
      <c r="G7468" t="s">
        <v>43</v>
      </c>
      <c r="H7468" t="s">
        <v>51173</v>
      </c>
      <c r="J7468" t="s">
        <v>51174</v>
      </c>
      <c r="N7468" t="s">
        <v>31</v>
      </c>
      <c r="R7468" t="s">
        <v>78</v>
      </c>
      <c r="S7468" t="s">
        <v>51175</v>
      </c>
      <c r="W7468" t="s">
        <v>51176</v>
      </c>
      <c r="X7468" t="s">
        <v>38</v>
      </c>
    </row>
    <row r="7469" spans="1:24" x14ac:dyDescent="0.3">
      <c r="A7469">
        <v>977668</v>
      </c>
      <c r="B7469">
        <v>116649</v>
      </c>
      <c r="C7469" t="s">
        <v>51177</v>
      </c>
      <c r="D7469" t="s">
        <v>51178</v>
      </c>
      <c r="E7469" t="s">
        <v>2001</v>
      </c>
      <c r="F7469" t="s">
        <v>1350</v>
      </c>
      <c r="G7469" t="s">
        <v>27</v>
      </c>
      <c r="H7469" t="s">
        <v>51179</v>
      </c>
      <c r="I7469" t="s">
        <v>51180</v>
      </c>
      <c r="J7469" t="s">
        <v>51181</v>
      </c>
      <c r="K7469">
        <v>6</v>
      </c>
      <c r="L7469" t="s">
        <v>2980</v>
      </c>
      <c r="N7469" t="s">
        <v>31</v>
      </c>
      <c r="O7469" t="s">
        <v>399</v>
      </c>
      <c r="Q7469" t="s">
        <v>33</v>
      </c>
      <c r="R7469" t="s">
        <v>34</v>
      </c>
      <c r="S7469" t="s">
        <v>51182</v>
      </c>
      <c r="W7469" t="s">
        <v>51183</v>
      </c>
    </row>
    <row r="7470" spans="1:24" x14ac:dyDescent="0.3">
      <c r="A7470">
        <v>977669</v>
      </c>
      <c r="B7470" t="s">
        <v>51184</v>
      </c>
      <c r="C7470" t="s">
        <v>51185</v>
      </c>
      <c r="D7470" t="s">
        <v>51186</v>
      </c>
      <c r="F7470" t="s">
        <v>507</v>
      </c>
      <c r="G7470" t="s">
        <v>27</v>
      </c>
      <c r="H7470" t="s">
        <v>51187</v>
      </c>
      <c r="J7470" t="s">
        <v>51188</v>
      </c>
      <c r="N7470" t="s">
        <v>31</v>
      </c>
      <c r="R7470" t="s">
        <v>78</v>
      </c>
      <c r="S7470" t="s">
        <v>51189</v>
      </c>
      <c r="T7470" t="s">
        <v>51190</v>
      </c>
      <c r="W7470" t="s">
        <v>51191</v>
      </c>
      <c r="X7470" t="s">
        <v>38</v>
      </c>
    </row>
    <row r="7471" spans="1:24" x14ac:dyDescent="0.3">
      <c r="A7471">
        <v>977670</v>
      </c>
      <c r="B7471">
        <v>58334</v>
      </c>
      <c r="C7471" t="s">
        <v>2055</v>
      </c>
      <c r="D7471" t="s">
        <v>2056</v>
      </c>
      <c r="E7471" t="s">
        <v>140</v>
      </c>
      <c r="F7471" t="s">
        <v>920</v>
      </c>
      <c r="G7471" t="s">
        <v>43</v>
      </c>
      <c r="H7471" t="s">
        <v>51192</v>
      </c>
      <c r="I7471" t="s">
        <v>51193</v>
      </c>
      <c r="J7471" t="s">
        <v>51194</v>
      </c>
      <c r="K7471">
        <v>81</v>
      </c>
      <c r="L7471" t="s">
        <v>3692</v>
      </c>
      <c r="N7471" t="s">
        <v>68</v>
      </c>
      <c r="O7471" t="s">
        <v>117</v>
      </c>
      <c r="P7471" t="s">
        <v>1259</v>
      </c>
      <c r="Q7471" t="s">
        <v>33</v>
      </c>
      <c r="R7471" t="s">
        <v>34</v>
      </c>
      <c r="S7471" t="s">
        <v>2060</v>
      </c>
      <c r="W7471" t="s">
        <v>51195</v>
      </c>
      <c r="X7471" t="s">
        <v>60</v>
      </c>
    </row>
    <row r="7472" spans="1:24" x14ac:dyDescent="0.3">
      <c r="A7472">
        <v>977672</v>
      </c>
      <c r="B7472" t="s">
        <v>51196</v>
      </c>
      <c r="C7472" t="s">
        <v>51197</v>
      </c>
      <c r="D7472" t="s">
        <v>51198</v>
      </c>
      <c r="E7472" t="s">
        <v>185</v>
      </c>
      <c r="F7472" t="s">
        <v>650</v>
      </c>
      <c r="G7472" t="s">
        <v>43</v>
      </c>
      <c r="H7472" t="s">
        <v>51199</v>
      </c>
      <c r="J7472" t="s">
        <v>51200</v>
      </c>
      <c r="N7472" t="s">
        <v>31</v>
      </c>
      <c r="R7472" t="s">
        <v>78</v>
      </c>
      <c r="S7472" t="s">
        <v>51201</v>
      </c>
      <c r="W7472" t="s">
        <v>51202</v>
      </c>
      <c r="X7472" t="s">
        <v>38</v>
      </c>
    </row>
    <row r="7473" spans="1:24" x14ac:dyDescent="0.3">
      <c r="A7473">
        <v>977673</v>
      </c>
      <c r="B7473">
        <v>273491</v>
      </c>
      <c r="C7473" t="s">
        <v>51203</v>
      </c>
      <c r="D7473" t="s">
        <v>51204</v>
      </c>
      <c r="F7473" t="s">
        <v>26</v>
      </c>
      <c r="G7473" t="s">
        <v>27</v>
      </c>
      <c r="H7473" t="s">
        <v>51205</v>
      </c>
      <c r="J7473" t="s">
        <v>51206</v>
      </c>
      <c r="N7473" t="s">
        <v>31</v>
      </c>
      <c r="R7473" t="s">
        <v>78</v>
      </c>
      <c r="S7473" t="s">
        <v>51207</v>
      </c>
      <c r="T7473" t="s">
        <v>1345</v>
      </c>
      <c r="W7473" t="s">
        <v>51208</v>
      </c>
      <c r="X7473" t="s">
        <v>38</v>
      </c>
    </row>
    <row r="7474" spans="1:24" x14ac:dyDescent="0.3">
      <c r="A7474">
        <v>977677</v>
      </c>
      <c r="B7474" t="s">
        <v>51209</v>
      </c>
      <c r="C7474" t="s">
        <v>51210</v>
      </c>
      <c r="D7474" t="s">
        <v>51211</v>
      </c>
      <c r="E7474" t="s">
        <v>195</v>
      </c>
      <c r="F7474" t="s">
        <v>196</v>
      </c>
      <c r="G7474" t="s">
        <v>43</v>
      </c>
      <c r="H7474" t="s">
        <v>51212</v>
      </c>
      <c r="I7474" t="s">
        <v>51213</v>
      </c>
      <c r="J7474" t="s">
        <v>51214</v>
      </c>
      <c r="K7474">
        <v>127</v>
      </c>
      <c r="L7474" t="s">
        <v>51215</v>
      </c>
      <c r="N7474" t="s">
        <v>31</v>
      </c>
      <c r="O7474" t="s">
        <v>117</v>
      </c>
      <c r="Q7474" t="s">
        <v>33</v>
      </c>
      <c r="R7474" t="s">
        <v>34</v>
      </c>
      <c r="S7474" t="s">
        <v>51216</v>
      </c>
      <c r="W7474" t="s">
        <v>3611</v>
      </c>
      <c r="X7474" t="s">
        <v>38</v>
      </c>
    </row>
    <row r="7475" spans="1:24" x14ac:dyDescent="0.3">
      <c r="A7475">
        <v>977678</v>
      </c>
      <c r="B7475">
        <v>203574</v>
      </c>
      <c r="C7475" t="s">
        <v>51217</v>
      </c>
      <c r="D7475" t="s">
        <v>51218</v>
      </c>
      <c r="F7475" t="s">
        <v>219</v>
      </c>
      <c r="G7475" t="s">
        <v>27</v>
      </c>
      <c r="H7475" t="s">
        <v>51219</v>
      </c>
      <c r="I7475" t="s">
        <v>51220</v>
      </c>
      <c r="J7475" t="s">
        <v>51221</v>
      </c>
      <c r="K7475">
        <v>26</v>
      </c>
      <c r="L7475" t="s">
        <v>51222</v>
      </c>
      <c r="N7475" t="s">
        <v>31</v>
      </c>
      <c r="O7475" t="s">
        <v>3295</v>
      </c>
      <c r="Q7475" t="s">
        <v>33</v>
      </c>
      <c r="R7475" t="s">
        <v>34</v>
      </c>
      <c r="S7475" t="s">
        <v>51223</v>
      </c>
      <c r="W7475" t="s">
        <v>51224</v>
      </c>
      <c r="X7475" t="s">
        <v>60</v>
      </c>
    </row>
    <row r="7476" spans="1:24" x14ac:dyDescent="0.3">
      <c r="A7476">
        <v>977679</v>
      </c>
      <c r="B7476" t="s">
        <v>51225</v>
      </c>
      <c r="C7476" t="s">
        <v>51226</v>
      </c>
      <c r="D7476" t="s">
        <v>51227</v>
      </c>
      <c r="F7476" t="s">
        <v>1054</v>
      </c>
      <c r="G7476" t="s">
        <v>43</v>
      </c>
      <c r="H7476" t="s">
        <v>51228</v>
      </c>
      <c r="I7476" t="s">
        <v>51229</v>
      </c>
      <c r="J7476" t="s">
        <v>51230</v>
      </c>
      <c r="K7476">
        <v>120</v>
      </c>
      <c r="L7476" t="s">
        <v>51231</v>
      </c>
      <c r="N7476" t="s">
        <v>31</v>
      </c>
      <c r="O7476" t="s">
        <v>3295</v>
      </c>
      <c r="Q7476" t="s">
        <v>33</v>
      </c>
      <c r="R7476" t="s">
        <v>34</v>
      </c>
      <c r="S7476" t="e">
        <f>- Neuquén - Barrio Ciudad Industrial</f>
        <v>#NAME?</v>
      </c>
      <c r="T7476" t="s">
        <v>51232</v>
      </c>
      <c r="W7476" t="s">
        <v>14488</v>
      </c>
      <c r="X7476" t="s">
        <v>38</v>
      </c>
    </row>
    <row r="7477" spans="1:24" x14ac:dyDescent="0.3">
      <c r="A7477">
        <v>977681</v>
      </c>
      <c r="B7477" t="s">
        <v>51233</v>
      </c>
      <c r="C7477" t="s">
        <v>51234</v>
      </c>
      <c r="D7477" t="s">
        <v>51235</v>
      </c>
      <c r="E7477" t="s">
        <v>2809</v>
      </c>
      <c r="F7477" t="s">
        <v>102</v>
      </c>
      <c r="G7477" t="s">
        <v>43</v>
      </c>
      <c r="H7477" t="s">
        <v>51236</v>
      </c>
      <c r="I7477" t="s">
        <v>51237</v>
      </c>
      <c r="J7477" t="s">
        <v>51238</v>
      </c>
      <c r="K7477">
        <v>111</v>
      </c>
      <c r="L7477" t="s">
        <v>51239</v>
      </c>
      <c r="N7477" t="s">
        <v>31</v>
      </c>
      <c r="O7477" t="s">
        <v>3295</v>
      </c>
      <c r="Q7477" t="s">
        <v>33</v>
      </c>
      <c r="R7477" t="s">
        <v>34</v>
      </c>
      <c r="S7477" t="s">
        <v>51240</v>
      </c>
      <c r="W7477" t="s">
        <v>47477</v>
      </c>
      <c r="X7477" t="s">
        <v>38</v>
      </c>
    </row>
    <row r="7478" spans="1:24" x14ac:dyDescent="0.3">
      <c r="A7478">
        <v>977683</v>
      </c>
      <c r="B7478" t="s">
        <v>51241</v>
      </c>
      <c r="C7478" t="s">
        <v>51242</v>
      </c>
      <c r="D7478" t="s">
        <v>51243</v>
      </c>
      <c r="F7478" t="s">
        <v>153</v>
      </c>
      <c r="G7478" t="s">
        <v>27</v>
      </c>
      <c r="H7478" t="s">
        <v>51244</v>
      </c>
      <c r="I7478" t="s">
        <v>51245</v>
      </c>
      <c r="J7478" t="s">
        <v>51246</v>
      </c>
      <c r="K7478">
        <v>91</v>
      </c>
      <c r="L7478" t="s">
        <v>49489</v>
      </c>
      <c r="N7478" t="s">
        <v>31</v>
      </c>
      <c r="O7478" t="s">
        <v>3295</v>
      </c>
      <c r="Q7478" t="s">
        <v>33</v>
      </c>
      <c r="R7478" t="s">
        <v>34</v>
      </c>
      <c r="S7478" t="s">
        <v>51247</v>
      </c>
      <c r="W7478" t="s">
        <v>51248</v>
      </c>
      <c r="X7478" t="s">
        <v>38</v>
      </c>
    </row>
    <row r="7479" spans="1:24" x14ac:dyDescent="0.3">
      <c r="A7479">
        <v>977685</v>
      </c>
      <c r="B7479" t="s">
        <v>51249</v>
      </c>
      <c r="C7479" t="s">
        <v>51250</v>
      </c>
      <c r="D7479" t="s">
        <v>51251</v>
      </c>
      <c r="E7479" t="s">
        <v>140</v>
      </c>
      <c r="F7479" t="s">
        <v>1054</v>
      </c>
      <c r="G7479" t="s">
        <v>27</v>
      </c>
      <c r="H7479" t="s">
        <v>51252</v>
      </c>
      <c r="I7479" t="s">
        <v>51253</v>
      </c>
      <c r="J7479" t="s">
        <v>51254</v>
      </c>
      <c r="K7479">
        <v>76</v>
      </c>
      <c r="L7479" t="s">
        <v>51255</v>
      </c>
      <c r="N7479" t="s">
        <v>31</v>
      </c>
      <c r="O7479" t="s">
        <v>117</v>
      </c>
      <c r="Q7479" t="s">
        <v>33</v>
      </c>
      <c r="R7479" t="s">
        <v>34</v>
      </c>
      <c r="S7479" t="s">
        <v>51256</v>
      </c>
      <c r="W7479" t="s">
        <v>51257</v>
      </c>
      <c r="X7479" t="s">
        <v>38</v>
      </c>
    </row>
    <row r="7480" spans="1:24" x14ac:dyDescent="0.3">
      <c r="A7480">
        <v>977686</v>
      </c>
      <c r="B7480" t="s">
        <v>51258</v>
      </c>
      <c r="C7480" t="s">
        <v>51259</v>
      </c>
      <c r="D7480" t="s">
        <v>51260</v>
      </c>
      <c r="F7480" t="s">
        <v>270</v>
      </c>
      <c r="G7480" t="s">
        <v>43</v>
      </c>
      <c r="H7480" t="s">
        <v>51261</v>
      </c>
      <c r="I7480" t="s">
        <v>51262</v>
      </c>
      <c r="J7480" t="s">
        <v>51263</v>
      </c>
      <c r="K7480">
        <v>77</v>
      </c>
      <c r="L7480" t="s">
        <v>24529</v>
      </c>
      <c r="N7480" t="s">
        <v>31</v>
      </c>
      <c r="O7480" t="s">
        <v>117</v>
      </c>
      <c r="Q7480" t="s">
        <v>33</v>
      </c>
      <c r="R7480" t="s">
        <v>34</v>
      </c>
      <c r="S7480" t="e">
        <f>- Neuquén - Barrio Gran Neuquén</f>
        <v>#NAME?</v>
      </c>
      <c r="T7480" t="s">
        <v>11226</v>
      </c>
      <c r="W7480" t="s">
        <v>51264</v>
      </c>
      <c r="X7480" t="s">
        <v>38</v>
      </c>
    </row>
    <row r="7481" spans="1:24" x14ac:dyDescent="0.3">
      <c r="A7481">
        <v>977687</v>
      </c>
      <c r="B7481" t="s">
        <v>109</v>
      </c>
      <c r="C7481" t="s">
        <v>110</v>
      </c>
      <c r="D7481" t="s">
        <v>111</v>
      </c>
      <c r="F7481" t="s">
        <v>112</v>
      </c>
      <c r="G7481" t="s">
        <v>43</v>
      </c>
      <c r="H7481" t="s">
        <v>51265</v>
      </c>
      <c r="J7481" t="s">
        <v>51266</v>
      </c>
      <c r="N7481" t="s">
        <v>31</v>
      </c>
      <c r="R7481" t="s">
        <v>78</v>
      </c>
      <c r="S7481" t="s">
        <v>121</v>
      </c>
      <c r="W7481" t="s">
        <v>48801</v>
      </c>
    </row>
    <row r="7482" spans="1:24" x14ac:dyDescent="0.3">
      <c r="A7482">
        <v>977688</v>
      </c>
      <c r="B7482" t="s">
        <v>51267</v>
      </c>
      <c r="C7482" t="s">
        <v>51268</v>
      </c>
      <c r="D7482" t="s">
        <v>51269</v>
      </c>
      <c r="F7482" t="s">
        <v>42</v>
      </c>
      <c r="G7482" t="s">
        <v>27</v>
      </c>
      <c r="H7482" t="s">
        <v>51270</v>
      </c>
      <c r="I7482" t="s">
        <v>51271</v>
      </c>
      <c r="J7482" t="s">
        <v>51272</v>
      </c>
      <c r="K7482">
        <v>9</v>
      </c>
      <c r="L7482" t="s">
        <v>51273</v>
      </c>
      <c r="N7482" t="s">
        <v>31</v>
      </c>
      <c r="O7482" t="s">
        <v>3295</v>
      </c>
      <c r="Q7482" t="s">
        <v>33</v>
      </c>
      <c r="R7482" t="s">
        <v>34</v>
      </c>
      <c r="S7482" t="s">
        <v>51274</v>
      </c>
      <c r="W7482" t="s">
        <v>51275</v>
      </c>
      <c r="X7482" t="s">
        <v>60</v>
      </c>
    </row>
    <row r="7483" spans="1:24" x14ac:dyDescent="0.3">
      <c r="A7483">
        <v>977689</v>
      </c>
      <c r="B7483">
        <v>310579</v>
      </c>
      <c r="C7483" t="s">
        <v>51276</v>
      </c>
      <c r="D7483" t="s">
        <v>51277</v>
      </c>
      <c r="F7483" t="s">
        <v>1324</v>
      </c>
      <c r="G7483" t="s">
        <v>43</v>
      </c>
      <c r="H7483" t="s">
        <v>51278</v>
      </c>
      <c r="I7483" t="s">
        <v>51279</v>
      </c>
      <c r="J7483" t="s">
        <v>51280</v>
      </c>
      <c r="K7483">
        <v>61</v>
      </c>
      <c r="L7483" t="s">
        <v>51281</v>
      </c>
      <c r="N7483" t="s">
        <v>68</v>
      </c>
      <c r="O7483" t="s">
        <v>117</v>
      </c>
      <c r="P7483" t="s">
        <v>253</v>
      </c>
      <c r="Q7483" t="s">
        <v>33</v>
      </c>
      <c r="R7483" t="s">
        <v>34</v>
      </c>
      <c r="S7483" t="e">
        <f>- Neuquén - Barrio Cordón Colón</f>
        <v>#NAME?</v>
      </c>
      <c r="T7483" t="s">
        <v>4879</v>
      </c>
      <c r="W7483" t="s">
        <v>51282</v>
      </c>
      <c r="X7483" t="s">
        <v>38</v>
      </c>
    </row>
    <row r="7484" spans="1:24" x14ac:dyDescent="0.3">
      <c r="A7484">
        <v>977690</v>
      </c>
      <c r="B7484" t="s">
        <v>51283</v>
      </c>
      <c r="C7484" t="s">
        <v>51284</v>
      </c>
      <c r="D7484" t="s">
        <v>51285</v>
      </c>
      <c r="F7484" t="s">
        <v>1156</v>
      </c>
      <c r="G7484" t="s">
        <v>27</v>
      </c>
      <c r="H7484" t="s">
        <v>51286</v>
      </c>
      <c r="I7484" t="s">
        <v>51287</v>
      </c>
      <c r="J7484" t="s">
        <v>51288</v>
      </c>
      <c r="K7484">
        <v>37</v>
      </c>
      <c r="L7484" t="s">
        <v>51289</v>
      </c>
      <c r="N7484" t="s">
        <v>68</v>
      </c>
      <c r="O7484" t="s">
        <v>3295</v>
      </c>
      <c r="P7484" t="s">
        <v>706</v>
      </c>
      <c r="Q7484" t="s">
        <v>33</v>
      </c>
      <c r="R7484" t="s">
        <v>34</v>
      </c>
      <c r="S7484" t="s">
        <v>87</v>
      </c>
      <c r="W7484" t="s">
        <v>42459</v>
      </c>
      <c r="X7484" t="s">
        <v>60</v>
      </c>
    </row>
    <row r="7485" spans="1:24" x14ac:dyDescent="0.3">
      <c r="A7485">
        <v>977691</v>
      </c>
      <c r="B7485">
        <v>184504</v>
      </c>
      <c r="C7485" t="s">
        <v>35468</v>
      </c>
      <c r="D7485" t="s">
        <v>35469</v>
      </c>
      <c r="E7485" t="s">
        <v>1745</v>
      </c>
      <c r="F7485" t="s">
        <v>141</v>
      </c>
      <c r="G7485" t="s">
        <v>43</v>
      </c>
      <c r="H7485" t="s">
        <v>51290</v>
      </c>
      <c r="I7485" t="s">
        <v>51291</v>
      </c>
      <c r="J7485" t="s">
        <v>51292</v>
      </c>
      <c r="K7485">
        <v>122</v>
      </c>
      <c r="L7485" t="s">
        <v>742</v>
      </c>
      <c r="N7485" t="s">
        <v>68</v>
      </c>
      <c r="O7485" t="s">
        <v>3295</v>
      </c>
      <c r="P7485" t="s">
        <v>10110</v>
      </c>
      <c r="Q7485" t="s">
        <v>33</v>
      </c>
      <c r="R7485" t="s">
        <v>34</v>
      </c>
      <c r="S7485" t="s">
        <v>35473</v>
      </c>
      <c r="T7485" t="s">
        <v>5764</v>
      </c>
      <c r="W7485" t="s">
        <v>51293</v>
      </c>
      <c r="X7485" t="s">
        <v>38</v>
      </c>
    </row>
    <row r="7486" spans="1:24" x14ac:dyDescent="0.3">
      <c r="A7486">
        <v>977693</v>
      </c>
      <c r="B7486">
        <v>227260</v>
      </c>
      <c r="C7486" t="s">
        <v>51294</v>
      </c>
      <c r="D7486" t="s">
        <v>51295</v>
      </c>
      <c r="F7486" t="s">
        <v>562</v>
      </c>
      <c r="G7486" t="s">
        <v>27</v>
      </c>
      <c r="H7486" t="s">
        <v>51296</v>
      </c>
      <c r="I7486" t="s">
        <v>51297</v>
      </c>
      <c r="J7486" t="s">
        <v>51298</v>
      </c>
      <c r="K7486">
        <v>120</v>
      </c>
      <c r="L7486" t="s">
        <v>51299</v>
      </c>
      <c r="N7486" t="s">
        <v>31</v>
      </c>
      <c r="O7486" t="s">
        <v>399</v>
      </c>
      <c r="Q7486" t="s">
        <v>33</v>
      </c>
      <c r="R7486" t="s">
        <v>34</v>
      </c>
      <c r="S7486" t="s">
        <v>51300</v>
      </c>
      <c r="T7486" t="s">
        <v>36</v>
      </c>
      <c r="W7486" t="s">
        <v>51301</v>
      </c>
      <c r="X7486" t="s">
        <v>38</v>
      </c>
    </row>
    <row r="7487" spans="1:24" x14ac:dyDescent="0.3">
      <c r="A7487">
        <v>977694</v>
      </c>
      <c r="B7487" t="s">
        <v>51302</v>
      </c>
      <c r="C7487" t="s">
        <v>51303</v>
      </c>
      <c r="D7487" t="s">
        <v>51304</v>
      </c>
      <c r="F7487" t="s">
        <v>1042</v>
      </c>
      <c r="G7487" t="s">
        <v>27</v>
      </c>
      <c r="H7487" t="s">
        <v>51305</v>
      </c>
      <c r="I7487" t="s">
        <v>51306</v>
      </c>
      <c r="J7487" t="s">
        <v>51307</v>
      </c>
      <c r="K7487">
        <v>118</v>
      </c>
      <c r="L7487" t="s">
        <v>742</v>
      </c>
      <c r="N7487" t="s">
        <v>68</v>
      </c>
      <c r="O7487" t="s">
        <v>3295</v>
      </c>
      <c r="P7487" t="s">
        <v>10110</v>
      </c>
      <c r="Q7487" t="s">
        <v>33</v>
      </c>
      <c r="R7487" t="s">
        <v>34</v>
      </c>
      <c r="S7487" t="s">
        <v>51308</v>
      </c>
      <c r="W7487" t="s">
        <v>51264</v>
      </c>
      <c r="X7487" t="s">
        <v>38</v>
      </c>
    </row>
    <row r="7488" spans="1:24" x14ac:dyDescent="0.3">
      <c r="A7488">
        <v>977696</v>
      </c>
      <c r="B7488" t="s">
        <v>47789</v>
      </c>
      <c r="C7488" t="s">
        <v>47790</v>
      </c>
      <c r="D7488" t="s">
        <v>47791</v>
      </c>
      <c r="F7488" t="s">
        <v>92</v>
      </c>
      <c r="G7488" t="s">
        <v>43</v>
      </c>
      <c r="H7488" t="s">
        <v>51309</v>
      </c>
      <c r="I7488" t="s">
        <v>51310</v>
      </c>
      <c r="J7488" t="s">
        <v>51311</v>
      </c>
      <c r="K7488">
        <v>119</v>
      </c>
      <c r="M7488" t="s">
        <v>5621</v>
      </c>
      <c r="N7488" t="s">
        <v>68</v>
      </c>
      <c r="O7488" t="s">
        <v>19705</v>
      </c>
      <c r="P7488" t="s">
        <v>171</v>
      </c>
      <c r="Q7488" t="s">
        <v>33</v>
      </c>
      <c r="R7488" t="s">
        <v>34</v>
      </c>
      <c r="S7488" t="s">
        <v>47794</v>
      </c>
      <c r="T7488" t="s">
        <v>540</v>
      </c>
      <c r="W7488" t="s">
        <v>51312</v>
      </c>
      <c r="X7488" t="s">
        <v>38</v>
      </c>
    </row>
    <row r="7489" spans="1:24" x14ac:dyDescent="0.3">
      <c r="A7489">
        <v>977697</v>
      </c>
      <c r="B7489" t="s">
        <v>22709</v>
      </c>
      <c r="C7489" t="s">
        <v>22710</v>
      </c>
      <c r="D7489" t="s">
        <v>22711</v>
      </c>
      <c r="F7489" t="s">
        <v>141</v>
      </c>
      <c r="G7489" t="s">
        <v>43</v>
      </c>
      <c r="H7489" t="s">
        <v>51313</v>
      </c>
      <c r="I7489" t="s">
        <v>51314</v>
      </c>
      <c r="J7489" t="s">
        <v>51315</v>
      </c>
      <c r="K7489">
        <v>10</v>
      </c>
      <c r="L7489" t="s">
        <v>51316</v>
      </c>
      <c r="N7489" t="s">
        <v>31</v>
      </c>
      <c r="O7489" t="s">
        <v>6677</v>
      </c>
      <c r="Q7489" t="s">
        <v>119</v>
      </c>
      <c r="R7489" t="s">
        <v>120</v>
      </c>
      <c r="S7489" t="s">
        <v>22715</v>
      </c>
      <c r="T7489" t="s">
        <v>1049</v>
      </c>
      <c r="W7489" t="s">
        <v>1006</v>
      </c>
      <c r="X7489" t="s">
        <v>60</v>
      </c>
    </row>
    <row r="7490" spans="1:24" x14ac:dyDescent="0.3">
      <c r="A7490">
        <v>977698</v>
      </c>
      <c r="B7490">
        <v>185727</v>
      </c>
      <c r="C7490" t="s">
        <v>51317</v>
      </c>
      <c r="D7490" t="s">
        <v>51318</v>
      </c>
      <c r="F7490" t="s">
        <v>685</v>
      </c>
      <c r="G7490" t="s">
        <v>43</v>
      </c>
      <c r="H7490" t="s">
        <v>51319</v>
      </c>
      <c r="J7490" t="s">
        <v>51320</v>
      </c>
      <c r="N7490" t="s">
        <v>31</v>
      </c>
      <c r="R7490" t="s">
        <v>78</v>
      </c>
      <c r="S7490" t="s">
        <v>3381</v>
      </c>
      <c r="T7490" t="s">
        <v>58</v>
      </c>
      <c r="W7490" t="s">
        <v>51321</v>
      </c>
    </row>
    <row r="7491" spans="1:24" x14ac:dyDescent="0.3">
      <c r="A7491">
        <v>977699</v>
      </c>
      <c r="B7491" t="s">
        <v>9519</v>
      </c>
      <c r="C7491" t="s">
        <v>9520</v>
      </c>
      <c r="D7491" t="s">
        <v>9521</v>
      </c>
      <c r="F7491" t="s">
        <v>1156</v>
      </c>
      <c r="G7491" t="s">
        <v>43</v>
      </c>
      <c r="H7491" t="s">
        <v>51322</v>
      </c>
      <c r="I7491" t="s">
        <v>51323</v>
      </c>
      <c r="J7491" t="s">
        <v>51324</v>
      </c>
      <c r="K7491">
        <v>64</v>
      </c>
      <c r="L7491" t="s">
        <v>1876</v>
      </c>
      <c r="N7491" t="s">
        <v>68</v>
      </c>
      <c r="O7491" t="s">
        <v>399</v>
      </c>
      <c r="P7491" t="s">
        <v>22678</v>
      </c>
      <c r="Q7491" t="s">
        <v>33</v>
      </c>
      <c r="R7491" t="s">
        <v>34</v>
      </c>
      <c r="S7491" t="s">
        <v>9525</v>
      </c>
      <c r="W7491" t="s">
        <v>2314</v>
      </c>
      <c r="X7491" t="s">
        <v>38</v>
      </c>
    </row>
    <row r="7492" spans="1:24" x14ac:dyDescent="0.3">
      <c r="A7492">
        <v>977700</v>
      </c>
      <c r="B7492">
        <v>254764</v>
      </c>
      <c r="C7492" t="s">
        <v>3745</v>
      </c>
      <c r="D7492" t="s">
        <v>3746</v>
      </c>
      <c r="E7492" t="s">
        <v>364</v>
      </c>
      <c r="F7492" t="s">
        <v>909</v>
      </c>
      <c r="G7492" t="s">
        <v>43</v>
      </c>
      <c r="H7492" t="s">
        <v>51325</v>
      </c>
      <c r="J7492" t="s">
        <v>51326</v>
      </c>
      <c r="N7492" t="s">
        <v>31</v>
      </c>
      <c r="R7492" t="s">
        <v>78</v>
      </c>
      <c r="S7492" t="s">
        <v>3749</v>
      </c>
      <c r="T7492" t="s">
        <v>3750</v>
      </c>
      <c r="W7492" t="s">
        <v>51327</v>
      </c>
      <c r="X7492" t="s">
        <v>38</v>
      </c>
    </row>
    <row r="7493" spans="1:24" x14ac:dyDescent="0.3">
      <c r="A7493">
        <v>977701</v>
      </c>
      <c r="B7493" t="s">
        <v>109</v>
      </c>
      <c r="C7493" t="s">
        <v>110</v>
      </c>
      <c r="D7493" t="s">
        <v>111</v>
      </c>
      <c r="F7493" t="s">
        <v>112</v>
      </c>
      <c r="G7493" t="s">
        <v>43</v>
      </c>
      <c r="H7493" t="s">
        <v>51328</v>
      </c>
      <c r="I7493" t="s">
        <v>51329</v>
      </c>
      <c r="J7493" t="s">
        <v>51330</v>
      </c>
      <c r="K7493">
        <v>173</v>
      </c>
      <c r="L7493" t="s">
        <v>51331</v>
      </c>
      <c r="N7493" t="s">
        <v>31</v>
      </c>
      <c r="O7493" t="s">
        <v>170</v>
      </c>
      <c r="Q7493" t="s">
        <v>33</v>
      </c>
      <c r="R7493" t="s">
        <v>34</v>
      </c>
      <c r="S7493" t="s">
        <v>121</v>
      </c>
      <c r="W7493" t="s">
        <v>25492</v>
      </c>
      <c r="X7493" t="s">
        <v>38</v>
      </c>
    </row>
    <row r="7494" spans="1:24" x14ac:dyDescent="0.3">
      <c r="A7494">
        <v>977703</v>
      </c>
      <c r="B7494">
        <v>234502</v>
      </c>
      <c r="C7494" t="s">
        <v>51332</v>
      </c>
      <c r="D7494" t="s">
        <v>51333</v>
      </c>
      <c r="F7494" t="s">
        <v>668</v>
      </c>
      <c r="G7494" t="s">
        <v>27</v>
      </c>
      <c r="H7494" t="s">
        <v>51334</v>
      </c>
      <c r="I7494" t="s">
        <v>51335</v>
      </c>
      <c r="J7494" t="s">
        <v>51336</v>
      </c>
      <c r="K7494">
        <v>62</v>
      </c>
      <c r="M7494" t="s">
        <v>51337</v>
      </c>
      <c r="N7494" t="s">
        <v>31</v>
      </c>
      <c r="O7494" t="s">
        <v>170</v>
      </c>
      <c r="Q7494" t="s">
        <v>33</v>
      </c>
      <c r="R7494" t="s">
        <v>34</v>
      </c>
      <c r="S7494" t="s">
        <v>51338</v>
      </c>
      <c r="T7494" t="s">
        <v>9182</v>
      </c>
      <c r="W7494" t="s">
        <v>51339</v>
      </c>
      <c r="X7494" t="s">
        <v>60</v>
      </c>
    </row>
    <row r="7495" spans="1:24" x14ac:dyDescent="0.3">
      <c r="A7495">
        <v>977704</v>
      </c>
      <c r="B7495" t="s">
        <v>51340</v>
      </c>
      <c r="C7495" t="s">
        <v>51341</v>
      </c>
      <c r="D7495" t="s">
        <v>51342</v>
      </c>
      <c r="F7495" t="s">
        <v>603</v>
      </c>
      <c r="G7495" t="s">
        <v>43</v>
      </c>
      <c r="H7495" t="s">
        <v>51343</v>
      </c>
      <c r="J7495" t="s">
        <v>51344</v>
      </c>
      <c r="N7495" t="s">
        <v>31</v>
      </c>
      <c r="R7495" t="s">
        <v>78</v>
      </c>
      <c r="S7495" t="s">
        <v>51345</v>
      </c>
      <c r="T7495" t="s">
        <v>646</v>
      </c>
      <c r="W7495" t="s">
        <v>51346</v>
      </c>
      <c r="X7495" t="s">
        <v>38</v>
      </c>
    </row>
    <row r="7496" spans="1:24" x14ac:dyDescent="0.3">
      <c r="A7496">
        <v>977705</v>
      </c>
      <c r="B7496" t="s">
        <v>51347</v>
      </c>
      <c r="C7496" t="s">
        <v>51348</v>
      </c>
      <c r="D7496" t="s">
        <v>51349</v>
      </c>
      <c r="E7496" t="s">
        <v>185</v>
      </c>
      <c r="F7496" t="s">
        <v>292</v>
      </c>
      <c r="G7496" t="s">
        <v>27</v>
      </c>
      <c r="H7496" t="s">
        <v>51350</v>
      </c>
      <c r="I7496" t="s">
        <v>51351</v>
      </c>
      <c r="J7496" t="s">
        <v>51352</v>
      </c>
      <c r="K7496">
        <v>63</v>
      </c>
      <c r="M7496" t="s">
        <v>24782</v>
      </c>
      <c r="N7496" t="s">
        <v>68</v>
      </c>
      <c r="O7496" t="s">
        <v>170</v>
      </c>
      <c r="P7496" t="s">
        <v>400</v>
      </c>
      <c r="Q7496" t="s">
        <v>33</v>
      </c>
      <c r="R7496" t="s">
        <v>34</v>
      </c>
      <c r="S7496" t="s">
        <v>51353</v>
      </c>
      <c r="T7496" t="s">
        <v>51354</v>
      </c>
      <c r="W7496" t="s">
        <v>1839</v>
      </c>
      <c r="X7496" t="s">
        <v>38</v>
      </c>
    </row>
    <row r="7497" spans="1:24" x14ac:dyDescent="0.3">
      <c r="A7497">
        <v>977706</v>
      </c>
      <c r="B7497" t="s">
        <v>51355</v>
      </c>
      <c r="C7497" t="s">
        <v>51356</v>
      </c>
      <c r="D7497" t="s">
        <v>51357</v>
      </c>
      <c r="F7497" t="s">
        <v>125</v>
      </c>
      <c r="G7497" t="s">
        <v>43</v>
      </c>
      <c r="H7497" t="s">
        <v>51358</v>
      </c>
      <c r="I7497" t="s">
        <v>51359</v>
      </c>
      <c r="J7497" t="s">
        <v>51360</v>
      </c>
      <c r="K7497">
        <v>24</v>
      </c>
      <c r="M7497" t="s">
        <v>51361</v>
      </c>
      <c r="N7497" t="s">
        <v>31</v>
      </c>
      <c r="O7497" t="s">
        <v>170</v>
      </c>
      <c r="Q7497" t="s">
        <v>33</v>
      </c>
      <c r="R7497" t="s">
        <v>34</v>
      </c>
      <c r="S7497" t="e">
        <f>- Plottier</f>
        <v>#NAME?</v>
      </c>
      <c r="T7497" t="s">
        <v>32934</v>
      </c>
      <c r="W7497" t="s">
        <v>51362</v>
      </c>
      <c r="X7497" t="s">
        <v>60</v>
      </c>
    </row>
    <row r="7498" spans="1:24" x14ac:dyDescent="0.3">
      <c r="A7498">
        <v>977707</v>
      </c>
      <c r="B7498" t="s">
        <v>51363</v>
      </c>
      <c r="C7498" t="s">
        <v>51364</v>
      </c>
      <c r="D7498" t="s">
        <v>51365</v>
      </c>
      <c r="E7498" t="s">
        <v>140</v>
      </c>
      <c r="F7498" t="s">
        <v>1001</v>
      </c>
      <c r="G7498" t="s">
        <v>27</v>
      </c>
      <c r="H7498" t="s">
        <v>51366</v>
      </c>
      <c r="I7498" t="s">
        <v>51367</v>
      </c>
      <c r="J7498" t="s">
        <v>51368</v>
      </c>
      <c r="K7498">
        <v>69</v>
      </c>
      <c r="L7498" t="s">
        <v>455</v>
      </c>
      <c r="N7498" t="s">
        <v>68</v>
      </c>
      <c r="O7498" t="s">
        <v>158</v>
      </c>
      <c r="P7498" t="s">
        <v>33697</v>
      </c>
      <c r="Q7498" t="s">
        <v>33</v>
      </c>
      <c r="R7498" t="s">
        <v>34</v>
      </c>
      <c r="S7498" t="s">
        <v>51369</v>
      </c>
      <c r="W7498" t="s">
        <v>51370</v>
      </c>
      <c r="X7498" t="s">
        <v>38</v>
      </c>
    </row>
    <row r="7499" spans="1:24" x14ac:dyDescent="0.3">
      <c r="A7499">
        <v>977708</v>
      </c>
      <c r="B7499" t="s">
        <v>51371</v>
      </c>
      <c r="C7499" t="s">
        <v>51372</v>
      </c>
      <c r="D7499" t="s">
        <v>51373</v>
      </c>
      <c r="F7499" t="s">
        <v>909</v>
      </c>
      <c r="G7499" t="s">
        <v>27</v>
      </c>
      <c r="H7499" t="s">
        <v>51374</v>
      </c>
      <c r="I7499" t="s">
        <v>51375</v>
      </c>
      <c r="J7499" t="s">
        <v>51376</v>
      </c>
      <c r="K7499">
        <v>11</v>
      </c>
      <c r="L7499" t="s">
        <v>8541</v>
      </c>
      <c r="N7499" t="s">
        <v>68</v>
      </c>
      <c r="O7499" t="s">
        <v>32</v>
      </c>
      <c r="P7499" t="s">
        <v>436</v>
      </c>
      <c r="Q7499" t="s">
        <v>33</v>
      </c>
      <c r="R7499" t="s">
        <v>34</v>
      </c>
      <c r="S7499" t="e">
        <f>- Neuquén - Barrio Villa Ceferino</f>
        <v>#NAME?</v>
      </c>
      <c r="W7499" t="s">
        <v>51377</v>
      </c>
      <c r="X7499" t="s">
        <v>60</v>
      </c>
    </row>
    <row r="7500" spans="1:24" x14ac:dyDescent="0.3">
      <c r="A7500">
        <v>977709</v>
      </c>
      <c r="B7500" t="s">
        <v>51378</v>
      </c>
      <c r="C7500" t="s">
        <v>51379</v>
      </c>
      <c r="D7500" t="s">
        <v>51380</v>
      </c>
      <c r="E7500" t="s">
        <v>140</v>
      </c>
      <c r="F7500" t="s">
        <v>738</v>
      </c>
      <c r="G7500" t="s">
        <v>27</v>
      </c>
      <c r="H7500" t="s">
        <v>51381</v>
      </c>
      <c r="I7500" t="s">
        <v>51382</v>
      </c>
      <c r="J7500" t="s">
        <v>51383</v>
      </c>
      <c r="K7500">
        <v>52</v>
      </c>
      <c r="L7500" t="s">
        <v>9542</v>
      </c>
      <c r="N7500" t="s">
        <v>31</v>
      </c>
      <c r="O7500" t="s">
        <v>158</v>
      </c>
      <c r="Q7500" t="s">
        <v>33</v>
      </c>
      <c r="R7500" t="s">
        <v>34</v>
      </c>
      <c r="S7500" t="s">
        <v>51384</v>
      </c>
      <c r="W7500" t="s">
        <v>51385</v>
      </c>
      <c r="X7500" t="s">
        <v>38</v>
      </c>
    </row>
    <row r="7501" spans="1:24" x14ac:dyDescent="0.3">
      <c r="A7501">
        <v>977710</v>
      </c>
      <c r="B7501">
        <v>182196</v>
      </c>
      <c r="C7501" t="s">
        <v>51386</v>
      </c>
      <c r="D7501" t="s">
        <v>51387</v>
      </c>
      <c r="F7501" t="s">
        <v>603</v>
      </c>
      <c r="G7501" t="s">
        <v>43</v>
      </c>
      <c r="H7501" t="s">
        <v>51381</v>
      </c>
      <c r="I7501" t="s">
        <v>51388</v>
      </c>
      <c r="J7501" t="s">
        <v>51389</v>
      </c>
      <c r="K7501">
        <v>19</v>
      </c>
      <c r="L7501" t="s">
        <v>51390</v>
      </c>
      <c r="N7501" t="s">
        <v>31</v>
      </c>
      <c r="O7501" t="s">
        <v>32</v>
      </c>
      <c r="Q7501" t="s">
        <v>33</v>
      </c>
      <c r="R7501" t="s">
        <v>34</v>
      </c>
      <c r="S7501" t="s">
        <v>51391</v>
      </c>
      <c r="T7501" t="s">
        <v>12530</v>
      </c>
      <c r="W7501" t="s">
        <v>51392</v>
      </c>
      <c r="X7501" t="s">
        <v>60</v>
      </c>
    </row>
    <row r="7502" spans="1:24" x14ac:dyDescent="0.3">
      <c r="A7502">
        <v>977711</v>
      </c>
      <c r="B7502" t="s">
        <v>46773</v>
      </c>
      <c r="C7502" t="s">
        <v>46774</v>
      </c>
      <c r="D7502" t="s">
        <v>46775</v>
      </c>
      <c r="F7502" t="s">
        <v>562</v>
      </c>
      <c r="G7502" t="s">
        <v>43</v>
      </c>
      <c r="H7502" t="s">
        <v>51393</v>
      </c>
      <c r="I7502" t="s">
        <v>51394</v>
      </c>
      <c r="J7502" t="s">
        <v>51395</v>
      </c>
      <c r="K7502">
        <v>51</v>
      </c>
      <c r="L7502" t="s">
        <v>2023</v>
      </c>
      <c r="N7502" t="s">
        <v>31</v>
      </c>
      <c r="O7502" t="s">
        <v>47</v>
      </c>
      <c r="Q7502" t="s">
        <v>33</v>
      </c>
      <c r="R7502" t="s">
        <v>34</v>
      </c>
      <c r="S7502" t="s">
        <v>46778</v>
      </c>
      <c r="W7502" t="s">
        <v>51396</v>
      </c>
      <c r="X7502" t="s">
        <v>38</v>
      </c>
    </row>
    <row r="7503" spans="1:24" x14ac:dyDescent="0.3">
      <c r="A7503">
        <v>977712</v>
      </c>
      <c r="B7503" t="s">
        <v>51196</v>
      </c>
      <c r="C7503" t="s">
        <v>51197</v>
      </c>
      <c r="D7503" t="s">
        <v>51198</v>
      </c>
      <c r="E7503" t="s">
        <v>185</v>
      </c>
      <c r="F7503" t="s">
        <v>650</v>
      </c>
      <c r="G7503" t="s">
        <v>43</v>
      </c>
      <c r="H7503" t="s">
        <v>51397</v>
      </c>
      <c r="I7503" t="s">
        <v>51398</v>
      </c>
      <c r="J7503" t="s">
        <v>51399</v>
      </c>
      <c r="K7503">
        <v>48</v>
      </c>
      <c r="L7503" t="s">
        <v>49659</v>
      </c>
      <c r="N7503" t="s">
        <v>31</v>
      </c>
      <c r="O7503" t="s">
        <v>47</v>
      </c>
      <c r="Q7503" t="s">
        <v>33</v>
      </c>
      <c r="R7503" t="s">
        <v>34</v>
      </c>
      <c r="S7503" t="s">
        <v>51201</v>
      </c>
      <c r="W7503" t="s">
        <v>51400</v>
      </c>
      <c r="X7503" t="s">
        <v>38</v>
      </c>
    </row>
    <row r="7504" spans="1:24" x14ac:dyDescent="0.3">
      <c r="A7504">
        <v>977713</v>
      </c>
      <c r="B7504">
        <v>208731</v>
      </c>
      <c r="C7504" t="s">
        <v>51401</v>
      </c>
      <c r="D7504" t="s">
        <v>51402</v>
      </c>
      <c r="F7504" t="s">
        <v>112</v>
      </c>
      <c r="G7504" t="s">
        <v>27</v>
      </c>
      <c r="H7504" t="s">
        <v>51403</v>
      </c>
      <c r="I7504" t="s">
        <v>51404</v>
      </c>
      <c r="J7504" t="s">
        <v>51405</v>
      </c>
      <c r="K7504">
        <v>38</v>
      </c>
      <c r="L7504" t="s">
        <v>637</v>
      </c>
      <c r="N7504" t="s">
        <v>68</v>
      </c>
      <c r="O7504" t="s">
        <v>158</v>
      </c>
      <c r="P7504" t="s">
        <v>147</v>
      </c>
      <c r="Q7504" t="s">
        <v>33</v>
      </c>
      <c r="R7504" t="s">
        <v>34</v>
      </c>
      <c r="S7504" t="s">
        <v>51406</v>
      </c>
      <c r="T7504" t="s">
        <v>1569</v>
      </c>
      <c r="W7504" t="s">
        <v>51407</v>
      </c>
      <c r="X7504" t="s">
        <v>38</v>
      </c>
    </row>
    <row r="7505" spans="1:24" x14ac:dyDescent="0.3">
      <c r="A7505">
        <v>977715</v>
      </c>
      <c r="B7505">
        <v>79373</v>
      </c>
      <c r="C7505" t="s">
        <v>51408</v>
      </c>
      <c r="D7505" t="s">
        <v>51409</v>
      </c>
      <c r="E7505" t="s">
        <v>195</v>
      </c>
      <c r="F7505" t="s">
        <v>2732</v>
      </c>
      <c r="G7505" t="s">
        <v>43</v>
      </c>
      <c r="H7505" t="s">
        <v>51410</v>
      </c>
      <c r="I7505" t="s">
        <v>51411</v>
      </c>
      <c r="J7505" t="s">
        <v>51412</v>
      </c>
      <c r="K7505">
        <v>35</v>
      </c>
      <c r="N7505" t="s">
        <v>31</v>
      </c>
      <c r="O7505" t="s">
        <v>47</v>
      </c>
      <c r="Q7505" t="s">
        <v>33</v>
      </c>
      <c r="R7505" t="s">
        <v>34</v>
      </c>
      <c r="S7505" t="s">
        <v>51413</v>
      </c>
      <c r="T7505" t="s">
        <v>51414</v>
      </c>
      <c r="W7505" t="s">
        <v>51415</v>
      </c>
      <c r="X7505" t="s">
        <v>38</v>
      </c>
    </row>
    <row r="7506" spans="1:24" x14ac:dyDescent="0.3">
      <c r="A7506">
        <v>977716</v>
      </c>
      <c r="B7506" t="s">
        <v>51416</v>
      </c>
      <c r="C7506" t="s">
        <v>51417</v>
      </c>
      <c r="D7506" t="s">
        <v>51418</v>
      </c>
      <c r="F7506" t="s">
        <v>1350</v>
      </c>
      <c r="G7506" t="s">
        <v>43</v>
      </c>
      <c r="H7506" t="s">
        <v>51419</v>
      </c>
      <c r="I7506" t="s">
        <v>51420</v>
      </c>
      <c r="J7506" t="s">
        <v>51421</v>
      </c>
      <c r="K7506">
        <v>31</v>
      </c>
      <c r="L7506" t="s">
        <v>6732</v>
      </c>
      <c r="N7506" t="s">
        <v>68</v>
      </c>
      <c r="O7506" t="s">
        <v>158</v>
      </c>
      <c r="P7506" t="s">
        <v>11501</v>
      </c>
      <c r="Q7506" t="s">
        <v>33</v>
      </c>
      <c r="R7506" t="s">
        <v>34</v>
      </c>
      <c r="S7506" t="s">
        <v>51422</v>
      </c>
      <c r="W7506" t="s">
        <v>51423</v>
      </c>
      <c r="X7506" t="s">
        <v>38</v>
      </c>
    </row>
    <row r="7507" spans="1:24" x14ac:dyDescent="0.3">
      <c r="A7507">
        <v>977717</v>
      </c>
      <c r="B7507">
        <v>210024</v>
      </c>
      <c r="C7507" t="s">
        <v>51424</v>
      </c>
      <c r="D7507" t="s">
        <v>51425</v>
      </c>
      <c r="F7507" t="s">
        <v>292</v>
      </c>
      <c r="G7507" t="s">
        <v>43</v>
      </c>
      <c r="H7507" t="s">
        <v>51426</v>
      </c>
      <c r="I7507" t="s">
        <v>51426</v>
      </c>
      <c r="J7507" t="s">
        <v>51427</v>
      </c>
      <c r="K7507">
        <v>0</v>
      </c>
      <c r="M7507" t="s">
        <v>5017</v>
      </c>
      <c r="N7507" t="s">
        <v>31</v>
      </c>
      <c r="O7507" t="s">
        <v>201</v>
      </c>
      <c r="Q7507" t="s">
        <v>33</v>
      </c>
      <c r="R7507" t="s">
        <v>34</v>
      </c>
      <c r="S7507" t="s">
        <v>51428</v>
      </c>
      <c r="T7507" t="s">
        <v>149</v>
      </c>
      <c r="W7507" t="s">
        <v>51429</v>
      </c>
    </row>
    <row r="7508" spans="1:24" x14ac:dyDescent="0.3">
      <c r="A7508">
        <v>977718</v>
      </c>
      <c r="B7508" t="s">
        <v>51430</v>
      </c>
      <c r="C7508" t="s">
        <v>51431</v>
      </c>
      <c r="D7508" t="s">
        <v>51432</v>
      </c>
      <c r="E7508" t="s">
        <v>140</v>
      </c>
      <c r="F7508" t="s">
        <v>668</v>
      </c>
      <c r="G7508" t="s">
        <v>27</v>
      </c>
      <c r="H7508" t="s">
        <v>51433</v>
      </c>
      <c r="I7508" t="s">
        <v>51434</v>
      </c>
      <c r="J7508" t="s">
        <v>51435</v>
      </c>
      <c r="K7508">
        <v>37</v>
      </c>
      <c r="L7508" t="s">
        <v>51436</v>
      </c>
      <c r="N7508" t="s">
        <v>31</v>
      </c>
      <c r="O7508" t="s">
        <v>32</v>
      </c>
      <c r="Q7508" t="s">
        <v>33</v>
      </c>
      <c r="R7508" t="s">
        <v>34</v>
      </c>
      <c r="S7508" t="s">
        <v>51437</v>
      </c>
      <c r="W7508" t="s">
        <v>51438</v>
      </c>
      <c r="X7508" t="s">
        <v>38</v>
      </c>
    </row>
    <row r="7509" spans="1:24" x14ac:dyDescent="0.3">
      <c r="A7509">
        <v>977719</v>
      </c>
      <c r="B7509">
        <v>252280</v>
      </c>
      <c r="C7509" t="s">
        <v>51439</v>
      </c>
      <c r="D7509" t="s">
        <v>51440</v>
      </c>
      <c r="F7509" t="s">
        <v>1009</v>
      </c>
      <c r="G7509" t="s">
        <v>43</v>
      </c>
      <c r="H7509" t="s">
        <v>51441</v>
      </c>
      <c r="I7509" t="s">
        <v>51442</v>
      </c>
      <c r="J7509" t="s">
        <v>51443</v>
      </c>
      <c r="K7509">
        <v>34</v>
      </c>
      <c r="L7509" t="s">
        <v>51444</v>
      </c>
      <c r="N7509" t="s">
        <v>68</v>
      </c>
      <c r="O7509" t="s">
        <v>32</v>
      </c>
      <c r="P7509" t="s">
        <v>577</v>
      </c>
      <c r="Q7509" t="s">
        <v>33</v>
      </c>
      <c r="R7509" t="s">
        <v>34</v>
      </c>
      <c r="S7509" t="s">
        <v>51445</v>
      </c>
      <c r="T7509" t="s">
        <v>725</v>
      </c>
      <c r="W7509" t="s">
        <v>51446</v>
      </c>
      <c r="X7509" t="s">
        <v>38</v>
      </c>
    </row>
    <row r="7510" spans="1:24" x14ac:dyDescent="0.3">
      <c r="A7510">
        <v>977720</v>
      </c>
      <c r="B7510" t="s">
        <v>51447</v>
      </c>
      <c r="C7510" t="s">
        <v>51448</v>
      </c>
      <c r="D7510" t="s">
        <v>51449</v>
      </c>
      <c r="E7510" t="s">
        <v>140</v>
      </c>
      <c r="F7510" t="s">
        <v>141</v>
      </c>
      <c r="G7510" t="s">
        <v>43</v>
      </c>
      <c r="H7510" t="s">
        <v>51450</v>
      </c>
      <c r="I7510" t="s">
        <v>51451</v>
      </c>
      <c r="J7510" t="s">
        <v>51452</v>
      </c>
      <c r="K7510">
        <v>39</v>
      </c>
      <c r="L7510" t="s">
        <v>40100</v>
      </c>
      <c r="N7510" t="s">
        <v>68</v>
      </c>
      <c r="O7510" t="s">
        <v>32</v>
      </c>
      <c r="P7510" t="s">
        <v>253</v>
      </c>
      <c r="Q7510" t="s">
        <v>33</v>
      </c>
      <c r="R7510" t="s">
        <v>34</v>
      </c>
      <c r="S7510" t="s">
        <v>51453</v>
      </c>
      <c r="W7510" t="s">
        <v>51454</v>
      </c>
      <c r="X7510" t="s">
        <v>38</v>
      </c>
    </row>
    <row r="7511" spans="1:24" x14ac:dyDescent="0.3">
      <c r="A7511">
        <v>977721</v>
      </c>
      <c r="B7511" t="s">
        <v>51347</v>
      </c>
      <c r="C7511" t="s">
        <v>51348</v>
      </c>
      <c r="D7511" t="s">
        <v>51349</v>
      </c>
      <c r="E7511" t="s">
        <v>185</v>
      </c>
      <c r="F7511" t="s">
        <v>292</v>
      </c>
      <c r="G7511" t="s">
        <v>27</v>
      </c>
      <c r="H7511" t="s">
        <v>51455</v>
      </c>
      <c r="I7511" t="s">
        <v>51456</v>
      </c>
      <c r="J7511" t="s">
        <v>51457</v>
      </c>
      <c r="K7511">
        <v>6</v>
      </c>
      <c r="L7511" t="s">
        <v>231</v>
      </c>
      <c r="N7511" t="s">
        <v>31</v>
      </c>
      <c r="O7511" t="s">
        <v>32</v>
      </c>
      <c r="Q7511" t="s">
        <v>33</v>
      </c>
      <c r="R7511" t="s">
        <v>34</v>
      </c>
      <c r="S7511" t="s">
        <v>51353</v>
      </c>
      <c r="T7511" t="s">
        <v>51354</v>
      </c>
      <c r="W7511" t="s">
        <v>231</v>
      </c>
      <c r="X7511" t="s">
        <v>38</v>
      </c>
    </row>
    <row r="7512" spans="1:24" x14ac:dyDescent="0.3">
      <c r="A7512">
        <v>977723</v>
      </c>
      <c r="B7512">
        <v>247941</v>
      </c>
      <c r="C7512" t="s">
        <v>51458</v>
      </c>
      <c r="D7512" t="s">
        <v>51459</v>
      </c>
      <c r="F7512" t="s">
        <v>463</v>
      </c>
      <c r="G7512" t="s">
        <v>43</v>
      </c>
      <c r="H7512" t="s">
        <v>51460</v>
      </c>
      <c r="I7512" t="s">
        <v>51461</v>
      </c>
      <c r="J7512" t="s">
        <v>51462</v>
      </c>
      <c r="K7512">
        <v>87</v>
      </c>
      <c r="L7512" t="s">
        <v>48877</v>
      </c>
      <c r="N7512" t="s">
        <v>31</v>
      </c>
      <c r="O7512" t="s">
        <v>32</v>
      </c>
      <c r="Q7512" t="s">
        <v>33</v>
      </c>
      <c r="R7512" t="s">
        <v>34</v>
      </c>
      <c r="S7512" t="s">
        <v>51463</v>
      </c>
      <c r="T7512" t="s">
        <v>745</v>
      </c>
      <c r="W7512" t="s">
        <v>51464</v>
      </c>
      <c r="X7512" t="s">
        <v>38</v>
      </c>
    </row>
    <row r="7513" spans="1:24" x14ac:dyDescent="0.3">
      <c r="A7513">
        <v>977724</v>
      </c>
      <c r="B7513" t="s">
        <v>51465</v>
      </c>
      <c r="C7513" t="s">
        <v>51466</v>
      </c>
      <c r="D7513" t="s">
        <v>51467</v>
      </c>
      <c r="F7513" t="s">
        <v>270</v>
      </c>
      <c r="G7513" t="s">
        <v>27</v>
      </c>
      <c r="H7513" t="s">
        <v>51468</v>
      </c>
      <c r="I7513" t="s">
        <v>51469</v>
      </c>
      <c r="J7513" t="s">
        <v>51470</v>
      </c>
      <c r="K7513">
        <v>79</v>
      </c>
      <c r="L7513" t="s">
        <v>455</v>
      </c>
      <c r="N7513" t="s">
        <v>68</v>
      </c>
      <c r="O7513" t="s">
        <v>158</v>
      </c>
      <c r="P7513" t="s">
        <v>33697</v>
      </c>
      <c r="Q7513" t="s">
        <v>33</v>
      </c>
      <c r="R7513" t="s">
        <v>34</v>
      </c>
      <c r="S7513" t="s">
        <v>51471</v>
      </c>
      <c r="W7513" t="s">
        <v>51472</v>
      </c>
      <c r="X7513" t="s">
        <v>38</v>
      </c>
    </row>
    <row r="7514" spans="1:24" x14ac:dyDescent="0.3">
      <c r="A7514">
        <v>977725</v>
      </c>
      <c r="B7514" t="s">
        <v>51473</v>
      </c>
      <c r="C7514" t="s">
        <v>51474</v>
      </c>
      <c r="D7514" t="s">
        <v>51475</v>
      </c>
      <c r="E7514" t="s">
        <v>1788</v>
      </c>
      <c r="F7514" t="s">
        <v>441</v>
      </c>
      <c r="G7514" t="s">
        <v>43</v>
      </c>
      <c r="H7514" t="s">
        <v>51476</v>
      </c>
      <c r="I7514" t="s">
        <v>51477</v>
      </c>
      <c r="J7514" t="s">
        <v>51478</v>
      </c>
      <c r="K7514">
        <v>82</v>
      </c>
      <c r="L7514" t="s">
        <v>51479</v>
      </c>
      <c r="N7514" t="s">
        <v>31</v>
      </c>
      <c r="O7514" t="s">
        <v>47</v>
      </c>
      <c r="Q7514" t="s">
        <v>33</v>
      </c>
      <c r="R7514" t="s">
        <v>34</v>
      </c>
      <c r="S7514" t="s">
        <v>51480</v>
      </c>
      <c r="W7514" t="s">
        <v>51481</v>
      </c>
      <c r="X7514" t="s">
        <v>38</v>
      </c>
    </row>
    <row r="7515" spans="1:24" x14ac:dyDescent="0.3">
      <c r="A7515">
        <v>977726</v>
      </c>
      <c r="B7515" t="s">
        <v>51482</v>
      </c>
      <c r="C7515" t="s">
        <v>51483</v>
      </c>
      <c r="D7515" t="s">
        <v>51484</v>
      </c>
      <c r="F7515" t="s">
        <v>562</v>
      </c>
      <c r="G7515" t="s">
        <v>27</v>
      </c>
      <c r="H7515" t="s">
        <v>51485</v>
      </c>
      <c r="J7515" t="s">
        <v>51486</v>
      </c>
      <c r="N7515" t="s">
        <v>31</v>
      </c>
      <c r="R7515" t="s">
        <v>78</v>
      </c>
      <c r="S7515" t="s">
        <v>51487</v>
      </c>
      <c r="W7515" t="s">
        <v>9812</v>
      </c>
      <c r="X7515" t="s">
        <v>38</v>
      </c>
    </row>
    <row r="7516" spans="1:24" x14ac:dyDescent="0.3">
      <c r="A7516">
        <v>977727</v>
      </c>
      <c r="B7516" t="s">
        <v>51488</v>
      </c>
      <c r="C7516" t="s">
        <v>51489</v>
      </c>
      <c r="D7516" t="s">
        <v>51490</v>
      </c>
      <c r="E7516" t="s">
        <v>195</v>
      </c>
      <c r="F7516" t="s">
        <v>2732</v>
      </c>
      <c r="G7516" t="s">
        <v>27</v>
      </c>
      <c r="H7516" t="s">
        <v>51491</v>
      </c>
      <c r="I7516" t="s">
        <v>51492</v>
      </c>
      <c r="J7516" t="s">
        <v>51493</v>
      </c>
      <c r="K7516">
        <v>20</v>
      </c>
      <c r="N7516" t="s">
        <v>31</v>
      </c>
      <c r="O7516" t="s">
        <v>6677</v>
      </c>
      <c r="Q7516" t="s">
        <v>119</v>
      </c>
      <c r="R7516" t="s">
        <v>120</v>
      </c>
      <c r="S7516" t="s">
        <v>51494</v>
      </c>
      <c r="W7516" t="s">
        <v>51495</v>
      </c>
      <c r="X7516" t="s">
        <v>60</v>
      </c>
    </row>
    <row r="7517" spans="1:24" x14ac:dyDescent="0.3">
      <c r="A7517">
        <v>977728</v>
      </c>
      <c r="B7517">
        <v>79509</v>
      </c>
      <c r="C7517" t="s">
        <v>51496</v>
      </c>
      <c r="D7517" t="s">
        <v>51497</v>
      </c>
      <c r="E7517" t="s">
        <v>140</v>
      </c>
      <c r="F7517" t="s">
        <v>514</v>
      </c>
      <c r="G7517" t="s">
        <v>27</v>
      </c>
      <c r="H7517" t="s">
        <v>51498</v>
      </c>
      <c r="I7517" t="s">
        <v>51499</v>
      </c>
      <c r="J7517" t="s">
        <v>51500</v>
      </c>
      <c r="K7517">
        <v>81</v>
      </c>
      <c r="L7517" t="s">
        <v>566</v>
      </c>
      <c r="N7517" t="s">
        <v>68</v>
      </c>
      <c r="O7517" t="s">
        <v>158</v>
      </c>
      <c r="P7517" t="s">
        <v>5648</v>
      </c>
      <c r="Q7517" t="s">
        <v>33</v>
      </c>
      <c r="R7517" t="s">
        <v>34</v>
      </c>
      <c r="S7517" t="e">
        <f>- Neuquén - Barrio Gran Neuquén</f>
        <v>#NAME?</v>
      </c>
      <c r="T7517" t="s">
        <v>19259</v>
      </c>
      <c r="W7517" t="s">
        <v>51501</v>
      </c>
      <c r="X7517" t="s">
        <v>38</v>
      </c>
    </row>
    <row r="7518" spans="1:24" x14ac:dyDescent="0.3">
      <c r="A7518">
        <v>977731</v>
      </c>
      <c r="B7518" t="s">
        <v>51502</v>
      </c>
      <c r="C7518" t="s">
        <v>51503</v>
      </c>
      <c r="D7518" t="s">
        <v>51504</v>
      </c>
      <c r="F7518" t="s">
        <v>668</v>
      </c>
      <c r="G7518" t="s">
        <v>43</v>
      </c>
      <c r="H7518" t="s">
        <v>51505</v>
      </c>
      <c r="I7518" t="s">
        <v>51506</v>
      </c>
      <c r="J7518" t="s">
        <v>51507</v>
      </c>
      <c r="K7518">
        <v>62</v>
      </c>
      <c r="L7518" t="s">
        <v>2801</v>
      </c>
      <c r="N7518" t="s">
        <v>31</v>
      </c>
      <c r="O7518" t="s">
        <v>158</v>
      </c>
      <c r="Q7518" t="s">
        <v>33</v>
      </c>
      <c r="R7518" t="s">
        <v>34</v>
      </c>
      <c r="S7518" t="s">
        <v>51508</v>
      </c>
      <c r="W7518" t="s">
        <v>1412</v>
      </c>
      <c r="X7518" t="s">
        <v>38</v>
      </c>
    </row>
    <row r="7519" spans="1:24" x14ac:dyDescent="0.3">
      <c r="A7519">
        <v>977732</v>
      </c>
      <c r="B7519" t="s">
        <v>51509</v>
      </c>
      <c r="C7519" t="s">
        <v>51510</v>
      </c>
      <c r="D7519" t="s">
        <v>51511</v>
      </c>
      <c r="F7519" t="s">
        <v>909</v>
      </c>
      <c r="G7519" t="s">
        <v>27</v>
      </c>
      <c r="H7519" t="s">
        <v>51512</v>
      </c>
      <c r="I7519" t="s">
        <v>51513</v>
      </c>
      <c r="J7519" t="s">
        <v>51514</v>
      </c>
      <c r="K7519">
        <v>48</v>
      </c>
      <c r="M7519" t="s">
        <v>51515</v>
      </c>
      <c r="N7519" t="s">
        <v>31</v>
      </c>
      <c r="O7519" t="s">
        <v>47</v>
      </c>
      <c r="Q7519" t="s">
        <v>33</v>
      </c>
      <c r="R7519" t="s">
        <v>34</v>
      </c>
      <c r="S7519" t="s">
        <v>51516</v>
      </c>
      <c r="T7519" t="s">
        <v>51517</v>
      </c>
      <c r="W7519" t="s">
        <v>51518</v>
      </c>
      <c r="X7519" t="s">
        <v>38</v>
      </c>
    </row>
    <row r="7520" spans="1:24" x14ac:dyDescent="0.3">
      <c r="A7520">
        <v>977733</v>
      </c>
      <c r="B7520">
        <v>211019</v>
      </c>
      <c r="C7520" t="s">
        <v>51519</v>
      </c>
      <c r="D7520" t="s">
        <v>51520</v>
      </c>
      <c r="F7520" t="s">
        <v>53</v>
      </c>
      <c r="G7520" t="s">
        <v>27</v>
      </c>
      <c r="H7520" t="s">
        <v>51521</v>
      </c>
      <c r="I7520" t="s">
        <v>51522</v>
      </c>
      <c r="J7520" t="s">
        <v>51523</v>
      </c>
      <c r="K7520">
        <v>48</v>
      </c>
      <c r="L7520" t="s">
        <v>51524</v>
      </c>
      <c r="N7520" t="s">
        <v>31</v>
      </c>
      <c r="O7520" t="s">
        <v>32</v>
      </c>
      <c r="Q7520" t="s">
        <v>33</v>
      </c>
      <c r="R7520" t="s">
        <v>34</v>
      </c>
      <c r="S7520" t="s">
        <v>51525</v>
      </c>
      <c r="W7520" t="s">
        <v>51526</v>
      </c>
      <c r="X7520" t="s">
        <v>38</v>
      </c>
    </row>
    <row r="7521" spans="1:24" x14ac:dyDescent="0.3">
      <c r="A7521">
        <v>977734</v>
      </c>
      <c r="B7521" t="s">
        <v>51527</v>
      </c>
      <c r="C7521" t="s">
        <v>51528</v>
      </c>
      <c r="D7521" t="s">
        <v>51529</v>
      </c>
      <c r="F7521" t="s">
        <v>909</v>
      </c>
      <c r="G7521" t="s">
        <v>43</v>
      </c>
      <c r="H7521" t="s">
        <v>51530</v>
      </c>
      <c r="I7521" t="s">
        <v>51531</v>
      </c>
      <c r="J7521" t="s">
        <v>51532</v>
      </c>
      <c r="K7521">
        <v>27</v>
      </c>
      <c r="L7521" t="s">
        <v>637</v>
      </c>
      <c r="N7521" t="s">
        <v>68</v>
      </c>
      <c r="O7521" t="s">
        <v>158</v>
      </c>
      <c r="P7521" t="s">
        <v>147</v>
      </c>
      <c r="Q7521" t="s">
        <v>33</v>
      </c>
      <c r="R7521" t="s">
        <v>34</v>
      </c>
      <c r="S7521" t="s">
        <v>51533</v>
      </c>
      <c r="W7521" t="s">
        <v>51534</v>
      </c>
      <c r="X7521" t="s">
        <v>60</v>
      </c>
    </row>
    <row r="7522" spans="1:24" x14ac:dyDescent="0.3">
      <c r="A7522">
        <v>977735</v>
      </c>
      <c r="B7522" t="s">
        <v>51535</v>
      </c>
      <c r="C7522" t="s">
        <v>51536</v>
      </c>
      <c r="D7522" t="s">
        <v>51537</v>
      </c>
      <c r="F7522" t="s">
        <v>209</v>
      </c>
      <c r="G7522" t="s">
        <v>43</v>
      </c>
      <c r="H7522" t="s">
        <v>51538</v>
      </c>
      <c r="I7522" t="s">
        <v>51538</v>
      </c>
      <c r="J7522" t="s">
        <v>51539</v>
      </c>
      <c r="K7522">
        <v>0</v>
      </c>
      <c r="M7522" t="s">
        <v>51540</v>
      </c>
      <c r="N7522" t="s">
        <v>31</v>
      </c>
      <c r="O7522" t="s">
        <v>19705</v>
      </c>
      <c r="Q7522" t="s">
        <v>1586</v>
      </c>
      <c r="R7522" t="s">
        <v>1587</v>
      </c>
      <c r="S7522" t="s">
        <v>51541</v>
      </c>
      <c r="W7522" t="s">
        <v>51542</v>
      </c>
    </row>
    <row r="7523" spans="1:24" x14ac:dyDescent="0.3">
      <c r="A7523">
        <v>977736</v>
      </c>
      <c r="B7523">
        <v>79173</v>
      </c>
      <c r="C7523" t="s">
        <v>30868</v>
      </c>
      <c r="D7523" t="s">
        <v>30869</v>
      </c>
      <c r="E7523" t="s">
        <v>195</v>
      </c>
      <c r="F7523" t="s">
        <v>1583</v>
      </c>
      <c r="G7523" t="s">
        <v>27</v>
      </c>
      <c r="H7523" t="s">
        <v>51543</v>
      </c>
      <c r="I7523" t="s">
        <v>51544</v>
      </c>
      <c r="J7523" t="s">
        <v>51545</v>
      </c>
      <c r="K7523">
        <v>28</v>
      </c>
      <c r="L7523" t="s">
        <v>12978</v>
      </c>
      <c r="N7523" t="s">
        <v>31</v>
      </c>
      <c r="O7523" t="s">
        <v>158</v>
      </c>
      <c r="Q7523" t="s">
        <v>33</v>
      </c>
      <c r="R7523" t="s">
        <v>34</v>
      </c>
      <c r="S7523" t="s">
        <v>30873</v>
      </c>
      <c r="W7523" t="s">
        <v>51546</v>
      </c>
      <c r="X7523" t="s">
        <v>38</v>
      </c>
    </row>
    <row r="7524" spans="1:24" x14ac:dyDescent="0.3">
      <c r="A7524">
        <v>977737</v>
      </c>
      <c r="B7524" t="s">
        <v>51547</v>
      </c>
      <c r="C7524" t="s">
        <v>51548</v>
      </c>
      <c r="D7524" t="s">
        <v>51549</v>
      </c>
      <c r="F7524" t="s">
        <v>1864</v>
      </c>
      <c r="G7524" t="s">
        <v>43</v>
      </c>
      <c r="H7524" t="s">
        <v>51550</v>
      </c>
      <c r="I7524" t="s">
        <v>51550</v>
      </c>
      <c r="J7524" t="s">
        <v>51551</v>
      </c>
      <c r="K7524">
        <v>0</v>
      </c>
      <c r="N7524" t="s">
        <v>31</v>
      </c>
      <c r="O7524" t="s">
        <v>332</v>
      </c>
      <c r="Q7524" t="s">
        <v>33</v>
      </c>
      <c r="R7524" t="s">
        <v>34</v>
      </c>
      <c r="S7524" t="s">
        <v>51552</v>
      </c>
      <c r="W7524" t="s">
        <v>2688</v>
      </c>
    </row>
    <row r="7525" spans="1:24" x14ac:dyDescent="0.3">
      <c r="A7525">
        <v>977738</v>
      </c>
      <c r="B7525" t="s">
        <v>51553</v>
      </c>
      <c r="C7525" t="s">
        <v>51554</v>
      </c>
      <c r="D7525" t="s">
        <v>51555</v>
      </c>
      <c r="F7525" t="s">
        <v>847</v>
      </c>
      <c r="G7525" t="s">
        <v>27</v>
      </c>
      <c r="H7525" t="s">
        <v>51556</v>
      </c>
      <c r="I7525" t="s">
        <v>51557</v>
      </c>
      <c r="J7525" t="s">
        <v>51558</v>
      </c>
      <c r="K7525">
        <v>22</v>
      </c>
      <c r="N7525" t="s">
        <v>31</v>
      </c>
      <c r="O7525" t="s">
        <v>47</v>
      </c>
      <c r="Q7525" t="s">
        <v>33</v>
      </c>
      <c r="R7525" t="s">
        <v>34</v>
      </c>
      <c r="S7525" t="s">
        <v>51559</v>
      </c>
      <c r="W7525" t="s">
        <v>38623</v>
      </c>
      <c r="X7525" t="s">
        <v>38</v>
      </c>
    </row>
    <row r="7526" spans="1:24" x14ac:dyDescent="0.3">
      <c r="A7526">
        <v>977740</v>
      </c>
      <c r="B7526">
        <v>272628</v>
      </c>
      <c r="C7526" t="s">
        <v>45984</v>
      </c>
      <c r="D7526" t="s">
        <v>45985</v>
      </c>
      <c r="E7526" t="s">
        <v>195</v>
      </c>
      <c r="F7526" t="s">
        <v>584</v>
      </c>
      <c r="G7526" t="s">
        <v>27</v>
      </c>
      <c r="H7526" t="s">
        <v>51560</v>
      </c>
      <c r="I7526" t="s">
        <v>51561</v>
      </c>
      <c r="J7526" t="s">
        <v>51562</v>
      </c>
      <c r="K7526">
        <v>52</v>
      </c>
      <c r="L7526" t="s">
        <v>2321</v>
      </c>
      <c r="N7526" t="s">
        <v>68</v>
      </c>
      <c r="O7526" t="s">
        <v>47</v>
      </c>
      <c r="P7526" t="s">
        <v>577</v>
      </c>
      <c r="Q7526" t="s">
        <v>33</v>
      </c>
      <c r="R7526" t="s">
        <v>34</v>
      </c>
      <c r="S7526" t="s">
        <v>45989</v>
      </c>
      <c r="T7526" t="s">
        <v>45990</v>
      </c>
      <c r="W7526" t="s">
        <v>5623</v>
      </c>
      <c r="X7526" t="s">
        <v>38</v>
      </c>
    </row>
    <row r="7527" spans="1:24" x14ac:dyDescent="0.3">
      <c r="A7527">
        <v>977741</v>
      </c>
      <c r="B7527" t="s">
        <v>51563</v>
      </c>
      <c r="C7527" t="s">
        <v>51564</v>
      </c>
      <c r="D7527" t="s">
        <v>51565</v>
      </c>
      <c r="E7527" t="s">
        <v>1658</v>
      </c>
      <c r="F7527" t="s">
        <v>650</v>
      </c>
      <c r="G7527" t="s">
        <v>27</v>
      </c>
      <c r="H7527" t="s">
        <v>51566</v>
      </c>
      <c r="J7527" t="s">
        <v>51567</v>
      </c>
      <c r="N7527" t="s">
        <v>31</v>
      </c>
      <c r="R7527" t="s">
        <v>78</v>
      </c>
      <c r="S7527" t="s">
        <v>51568</v>
      </c>
      <c r="T7527" t="s">
        <v>51569</v>
      </c>
      <c r="W7527" t="s">
        <v>2138</v>
      </c>
    </row>
    <row r="7528" spans="1:24" x14ac:dyDescent="0.3">
      <c r="A7528">
        <v>977742</v>
      </c>
      <c r="B7528">
        <v>191743</v>
      </c>
      <c r="C7528" t="s">
        <v>51570</v>
      </c>
      <c r="D7528" t="s">
        <v>51571</v>
      </c>
      <c r="E7528" t="s">
        <v>195</v>
      </c>
      <c r="F7528" t="s">
        <v>196</v>
      </c>
      <c r="G7528" t="s">
        <v>43</v>
      </c>
      <c r="H7528" t="s">
        <v>51572</v>
      </c>
      <c r="I7528" t="s">
        <v>51573</v>
      </c>
      <c r="J7528" t="s">
        <v>51574</v>
      </c>
      <c r="K7528">
        <v>38</v>
      </c>
      <c r="L7528" t="s">
        <v>51575</v>
      </c>
      <c r="N7528" t="s">
        <v>31</v>
      </c>
      <c r="O7528" t="s">
        <v>158</v>
      </c>
      <c r="Q7528" t="s">
        <v>33</v>
      </c>
      <c r="R7528" t="s">
        <v>34</v>
      </c>
      <c r="S7528" t="s">
        <v>10905</v>
      </c>
      <c r="W7528" t="s">
        <v>1163</v>
      </c>
      <c r="X7528" t="s">
        <v>38</v>
      </c>
    </row>
    <row r="7529" spans="1:24" x14ac:dyDescent="0.3">
      <c r="A7529">
        <v>977743</v>
      </c>
      <c r="B7529" t="s">
        <v>51576</v>
      </c>
      <c r="C7529" t="s">
        <v>51577</v>
      </c>
      <c r="D7529" t="s">
        <v>51578</v>
      </c>
      <c r="E7529" t="s">
        <v>140</v>
      </c>
      <c r="F7529" t="s">
        <v>630</v>
      </c>
      <c r="G7529" t="s">
        <v>43</v>
      </c>
      <c r="H7529" t="s">
        <v>51579</v>
      </c>
      <c r="I7529" t="s">
        <v>51580</v>
      </c>
      <c r="J7529" t="s">
        <v>51581</v>
      </c>
      <c r="K7529">
        <v>24</v>
      </c>
      <c r="L7529" t="s">
        <v>3856</v>
      </c>
      <c r="N7529" t="s">
        <v>31</v>
      </c>
      <c r="O7529" t="s">
        <v>5885</v>
      </c>
      <c r="R7529" t="s">
        <v>903</v>
      </c>
      <c r="S7529" t="s">
        <v>51582</v>
      </c>
      <c r="W7529" t="s">
        <v>3856</v>
      </c>
      <c r="X7529" t="s">
        <v>60</v>
      </c>
    </row>
    <row r="7530" spans="1:24" x14ac:dyDescent="0.3">
      <c r="A7530">
        <v>977744</v>
      </c>
      <c r="B7530" t="s">
        <v>51583</v>
      </c>
      <c r="C7530" t="s">
        <v>51584</v>
      </c>
      <c r="D7530" t="s">
        <v>51585</v>
      </c>
      <c r="E7530" t="s">
        <v>2001</v>
      </c>
      <c r="F7530" t="s">
        <v>485</v>
      </c>
      <c r="G7530" t="s">
        <v>43</v>
      </c>
      <c r="H7530" t="s">
        <v>51586</v>
      </c>
      <c r="I7530" t="s">
        <v>51587</v>
      </c>
      <c r="J7530" t="s">
        <v>51588</v>
      </c>
      <c r="K7530">
        <v>22</v>
      </c>
      <c r="L7530" t="s">
        <v>51589</v>
      </c>
      <c r="N7530" t="s">
        <v>31</v>
      </c>
      <c r="O7530" t="s">
        <v>32</v>
      </c>
      <c r="R7530" t="s">
        <v>903</v>
      </c>
      <c r="S7530" t="s">
        <v>51590</v>
      </c>
      <c r="T7530" t="s">
        <v>51591</v>
      </c>
      <c r="W7530" t="s">
        <v>51592</v>
      </c>
      <c r="X7530" t="s">
        <v>60</v>
      </c>
    </row>
    <row r="7531" spans="1:24" x14ac:dyDescent="0.3">
      <c r="A7531">
        <v>977746</v>
      </c>
      <c r="B7531" t="s">
        <v>51593</v>
      </c>
      <c r="C7531" t="s">
        <v>51594</v>
      </c>
      <c r="D7531" t="s">
        <v>51595</v>
      </c>
      <c r="F7531" t="s">
        <v>738</v>
      </c>
      <c r="G7531" t="s">
        <v>27</v>
      </c>
      <c r="H7531" t="s">
        <v>51596</v>
      </c>
      <c r="I7531" t="s">
        <v>51597</v>
      </c>
      <c r="J7531" t="s">
        <v>51598</v>
      </c>
      <c r="K7531">
        <v>21</v>
      </c>
      <c r="L7531" t="s">
        <v>51599</v>
      </c>
      <c r="N7531" t="s">
        <v>31</v>
      </c>
      <c r="O7531" t="s">
        <v>32</v>
      </c>
      <c r="Q7531" t="s">
        <v>33</v>
      </c>
      <c r="R7531" t="s">
        <v>34</v>
      </c>
      <c r="S7531" t="s">
        <v>51600</v>
      </c>
      <c r="W7531" t="s">
        <v>51599</v>
      </c>
      <c r="X7531" t="s">
        <v>38</v>
      </c>
    </row>
    <row r="7532" spans="1:24" x14ac:dyDescent="0.3">
      <c r="A7532">
        <v>977747</v>
      </c>
      <c r="B7532" t="s">
        <v>12658</v>
      </c>
      <c r="C7532" t="s">
        <v>12659</v>
      </c>
      <c r="D7532" t="s">
        <v>12660</v>
      </c>
      <c r="E7532" t="s">
        <v>140</v>
      </c>
      <c r="F7532" t="s">
        <v>562</v>
      </c>
      <c r="G7532" t="s">
        <v>27</v>
      </c>
      <c r="H7532" t="s">
        <v>51601</v>
      </c>
      <c r="I7532" t="s">
        <v>51602</v>
      </c>
      <c r="J7532" t="s">
        <v>51603</v>
      </c>
      <c r="K7532">
        <v>21</v>
      </c>
      <c r="N7532" t="s">
        <v>31</v>
      </c>
      <c r="O7532" t="s">
        <v>47</v>
      </c>
      <c r="Q7532" t="s">
        <v>33</v>
      </c>
      <c r="R7532" t="s">
        <v>34</v>
      </c>
      <c r="S7532" t="s">
        <v>12664</v>
      </c>
      <c r="T7532" t="s">
        <v>1345</v>
      </c>
      <c r="W7532" t="s">
        <v>1520</v>
      </c>
      <c r="X7532" t="s">
        <v>38</v>
      </c>
    </row>
    <row r="7533" spans="1:24" x14ac:dyDescent="0.3">
      <c r="A7533">
        <v>977748</v>
      </c>
      <c r="B7533">
        <v>289096</v>
      </c>
      <c r="C7533" t="s">
        <v>50160</v>
      </c>
      <c r="D7533" t="s">
        <v>50161</v>
      </c>
      <c r="E7533" t="s">
        <v>101</v>
      </c>
      <c r="F7533" t="s">
        <v>165</v>
      </c>
      <c r="G7533" t="s">
        <v>43</v>
      </c>
      <c r="H7533" t="s">
        <v>51604</v>
      </c>
      <c r="I7533" t="s">
        <v>51605</v>
      </c>
      <c r="J7533" t="s">
        <v>51606</v>
      </c>
      <c r="K7533">
        <v>18</v>
      </c>
      <c r="L7533" t="s">
        <v>51607</v>
      </c>
      <c r="N7533" t="s">
        <v>31</v>
      </c>
      <c r="O7533" t="s">
        <v>47</v>
      </c>
      <c r="Q7533" t="s">
        <v>33</v>
      </c>
      <c r="R7533" t="s">
        <v>34</v>
      </c>
      <c r="S7533" t="s">
        <v>50165</v>
      </c>
      <c r="W7533" t="s">
        <v>51608</v>
      </c>
      <c r="X7533" t="s">
        <v>38</v>
      </c>
    </row>
    <row r="7534" spans="1:24" x14ac:dyDescent="0.3">
      <c r="A7534">
        <v>977749</v>
      </c>
      <c r="B7534" t="s">
        <v>51609</v>
      </c>
      <c r="C7534" t="s">
        <v>51610</v>
      </c>
      <c r="D7534" t="s">
        <v>51611</v>
      </c>
      <c r="F7534" t="s">
        <v>92</v>
      </c>
      <c r="G7534" t="s">
        <v>43</v>
      </c>
      <c r="H7534" t="s">
        <v>51612</v>
      </c>
      <c r="I7534" t="s">
        <v>51613</v>
      </c>
      <c r="J7534" t="s">
        <v>51614</v>
      </c>
      <c r="K7534">
        <v>84</v>
      </c>
      <c r="L7534" t="s">
        <v>4845</v>
      </c>
      <c r="N7534" t="s">
        <v>31</v>
      </c>
      <c r="O7534" t="s">
        <v>1548</v>
      </c>
      <c r="Q7534" t="s">
        <v>33</v>
      </c>
      <c r="R7534" t="s">
        <v>34</v>
      </c>
      <c r="S7534" t="s">
        <v>51615</v>
      </c>
      <c r="W7534" t="s">
        <v>51616</v>
      </c>
      <c r="X7534" t="s">
        <v>38</v>
      </c>
    </row>
    <row r="7535" spans="1:24" x14ac:dyDescent="0.3">
      <c r="A7535">
        <v>977750</v>
      </c>
      <c r="B7535" t="s">
        <v>18399</v>
      </c>
      <c r="C7535" t="s">
        <v>18400</v>
      </c>
      <c r="D7535" t="s">
        <v>18401</v>
      </c>
      <c r="F7535" t="s">
        <v>507</v>
      </c>
      <c r="G7535" t="s">
        <v>43</v>
      </c>
      <c r="H7535" t="s">
        <v>51617</v>
      </c>
      <c r="I7535" t="s">
        <v>51617</v>
      </c>
      <c r="J7535" t="s">
        <v>51618</v>
      </c>
      <c r="K7535">
        <v>0</v>
      </c>
      <c r="N7535" t="s">
        <v>31</v>
      </c>
      <c r="O7535" t="s">
        <v>332</v>
      </c>
      <c r="Q7535" t="s">
        <v>119</v>
      </c>
      <c r="R7535" t="s">
        <v>120</v>
      </c>
      <c r="S7535" t="s">
        <v>18405</v>
      </c>
      <c r="T7535" t="s">
        <v>18406</v>
      </c>
      <c r="W7535" t="s">
        <v>51619</v>
      </c>
    </row>
    <row r="7536" spans="1:24" x14ac:dyDescent="0.3">
      <c r="A7536">
        <v>977752</v>
      </c>
      <c r="B7536" t="s">
        <v>51620</v>
      </c>
      <c r="C7536" t="s">
        <v>51621</v>
      </c>
      <c r="D7536" t="s">
        <v>51622</v>
      </c>
      <c r="F7536" t="s">
        <v>292</v>
      </c>
      <c r="G7536" t="s">
        <v>43</v>
      </c>
      <c r="H7536" t="s">
        <v>51623</v>
      </c>
      <c r="I7536" t="s">
        <v>51624</v>
      </c>
      <c r="J7536" t="s">
        <v>51625</v>
      </c>
      <c r="K7536">
        <v>58</v>
      </c>
      <c r="L7536" t="s">
        <v>551</v>
      </c>
      <c r="N7536" t="s">
        <v>31</v>
      </c>
      <c r="O7536" t="s">
        <v>5885</v>
      </c>
      <c r="Q7536" t="s">
        <v>33</v>
      </c>
      <c r="R7536" t="s">
        <v>34</v>
      </c>
      <c r="S7536" t="s">
        <v>51626</v>
      </c>
      <c r="T7536" t="s">
        <v>1569</v>
      </c>
      <c r="W7536" t="s">
        <v>551</v>
      </c>
      <c r="X7536" t="s">
        <v>38</v>
      </c>
    </row>
    <row r="7537" spans="1:24" x14ac:dyDescent="0.3">
      <c r="A7537">
        <v>977753</v>
      </c>
      <c r="B7537">
        <v>9405</v>
      </c>
      <c r="C7537" t="s">
        <v>51627</v>
      </c>
      <c r="D7537" t="s">
        <v>51628</v>
      </c>
      <c r="E7537" t="s">
        <v>140</v>
      </c>
      <c r="F7537" t="s">
        <v>112</v>
      </c>
      <c r="G7537" t="s">
        <v>27</v>
      </c>
      <c r="H7537" t="s">
        <v>51629</v>
      </c>
      <c r="I7537" t="s">
        <v>51630</v>
      </c>
      <c r="J7537" t="s">
        <v>51631</v>
      </c>
      <c r="K7537">
        <v>42</v>
      </c>
      <c r="L7537" t="s">
        <v>51632</v>
      </c>
      <c r="N7537" t="s">
        <v>31</v>
      </c>
      <c r="O7537" t="s">
        <v>6677</v>
      </c>
      <c r="Q7537" t="s">
        <v>33</v>
      </c>
      <c r="R7537" t="s">
        <v>34</v>
      </c>
      <c r="S7537" t="s">
        <v>51633</v>
      </c>
      <c r="T7537" t="s">
        <v>8590</v>
      </c>
      <c r="W7537" t="s">
        <v>51634</v>
      </c>
      <c r="X7537" t="s">
        <v>60</v>
      </c>
    </row>
    <row r="7538" spans="1:24" x14ac:dyDescent="0.3">
      <c r="A7538">
        <v>977754</v>
      </c>
      <c r="B7538" t="s">
        <v>51635</v>
      </c>
      <c r="C7538" t="s">
        <v>51636</v>
      </c>
      <c r="D7538" t="s">
        <v>51637</v>
      </c>
      <c r="F7538" t="s">
        <v>1911</v>
      </c>
      <c r="G7538" t="s">
        <v>43</v>
      </c>
      <c r="H7538" t="s">
        <v>51638</v>
      </c>
      <c r="I7538" t="s">
        <v>51639</v>
      </c>
      <c r="J7538" t="s">
        <v>51640</v>
      </c>
      <c r="K7538">
        <v>51</v>
      </c>
      <c r="L7538" t="s">
        <v>1800</v>
      </c>
      <c r="N7538" t="s">
        <v>31</v>
      </c>
      <c r="O7538" t="s">
        <v>1548</v>
      </c>
      <c r="Q7538" t="s">
        <v>33</v>
      </c>
      <c r="R7538" t="s">
        <v>34</v>
      </c>
      <c r="S7538" t="s">
        <v>51641</v>
      </c>
      <c r="W7538" t="s">
        <v>51642</v>
      </c>
      <c r="X7538" t="s">
        <v>38</v>
      </c>
    </row>
    <row r="7539" spans="1:24" x14ac:dyDescent="0.3">
      <c r="A7539">
        <v>977755</v>
      </c>
      <c r="B7539" t="s">
        <v>51643</v>
      </c>
      <c r="C7539" t="s">
        <v>51644</v>
      </c>
      <c r="D7539" t="s">
        <v>51645</v>
      </c>
      <c r="E7539" t="s">
        <v>140</v>
      </c>
      <c r="F7539" t="s">
        <v>165</v>
      </c>
      <c r="G7539" t="s">
        <v>43</v>
      </c>
      <c r="H7539" t="s">
        <v>51646</v>
      </c>
      <c r="I7539" t="s">
        <v>51647</v>
      </c>
      <c r="J7539" t="s">
        <v>51648</v>
      </c>
      <c r="K7539">
        <v>54</v>
      </c>
      <c r="L7539" t="s">
        <v>500</v>
      </c>
      <c r="N7539" t="s">
        <v>31</v>
      </c>
      <c r="O7539" t="s">
        <v>5885</v>
      </c>
      <c r="Q7539" t="s">
        <v>33</v>
      </c>
      <c r="R7539" t="s">
        <v>34</v>
      </c>
      <c r="S7539" t="s">
        <v>51649</v>
      </c>
      <c r="T7539" t="s">
        <v>51650</v>
      </c>
      <c r="W7539" t="s">
        <v>500</v>
      </c>
      <c r="X7539" t="s">
        <v>38</v>
      </c>
    </row>
    <row r="7540" spans="1:24" x14ac:dyDescent="0.3">
      <c r="A7540">
        <v>977756</v>
      </c>
      <c r="B7540">
        <v>39472</v>
      </c>
      <c r="C7540" t="s">
        <v>10899</v>
      </c>
      <c r="D7540" t="s">
        <v>10900</v>
      </c>
      <c r="F7540" t="s">
        <v>979</v>
      </c>
      <c r="G7540" t="s">
        <v>27</v>
      </c>
      <c r="H7540" t="s">
        <v>51651</v>
      </c>
      <c r="I7540" t="s">
        <v>51652</v>
      </c>
      <c r="J7540" t="s">
        <v>51653</v>
      </c>
      <c r="K7540">
        <v>52</v>
      </c>
      <c r="L7540" t="s">
        <v>51654</v>
      </c>
      <c r="N7540" t="s">
        <v>31</v>
      </c>
      <c r="O7540" t="s">
        <v>1548</v>
      </c>
      <c r="Q7540" t="s">
        <v>33</v>
      </c>
      <c r="R7540" t="s">
        <v>34</v>
      </c>
      <c r="S7540" t="s">
        <v>10905</v>
      </c>
      <c r="W7540" t="s">
        <v>11607</v>
      </c>
      <c r="X7540" t="s">
        <v>38</v>
      </c>
    </row>
    <row r="7541" spans="1:24" x14ac:dyDescent="0.3">
      <c r="A7541">
        <v>977758</v>
      </c>
      <c r="B7541">
        <v>259975</v>
      </c>
      <c r="C7541" t="s">
        <v>51655</v>
      </c>
      <c r="D7541" t="s">
        <v>51656</v>
      </c>
      <c r="F7541" t="s">
        <v>1042</v>
      </c>
      <c r="G7541" t="s">
        <v>27</v>
      </c>
      <c r="H7541" t="s">
        <v>51657</v>
      </c>
      <c r="I7541" t="s">
        <v>51658</v>
      </c>
      <c r="J7541" t="s">
        <v>51659</v>
      </c>
      <c r="K7541">
        <v>37</v>
      </c>
      <c r="L7541" t="s">
        <v>51660</v>
      </c>
      <c r="N7541" t="s">
        <v>31</v>
      </c>
      <c r="O7541" t="s">
        <v>1548</v>
      </c>
      <c r="Q7541" t="s">
        <v>33</v>
      </c>
      <c r="R7541" t="s">
        <v>34</v>
      </c>
      <c r="S7541" t="s">
        <v>51661</v>
      </c>
      <c r="T7541" t="s">
        <v>51662</v>
      </c>
      <c r="W7541" t="s">
        <v>34924</v>
      </c>
      <c r="X7541" t="s">
        <v>38</v>
      </c>
    </row>
    <row r="7542" spans="1:24" x14ac:dyDescent="0.3">
      <c r="A7542">
        <v>977759</v>
      </c>
      <c r="B7542" t="s">
        <v>51663</v>
      </c>
      <c r="C7542" t="s">
        <v>51664</v>
      </c>
      <c r="D7542" t="s">
        <v>51665</v>
      </c>
      <c r="F7542" t="s">
        <v>141</v>
      </c>
      <c r="G7542" t="s">
        <v>27</v>
      </c>
      <c r="H7542" t="s">
        <v>51666</v>
      </c>
      <c r="I7542" t="s">
        <v>51667</v>
      </c>
      <c r="J7542" t="s">
        <v>51668</v>
      </c>
      <c r="K7542">
        <v>39</v>
      </c>
      <c r="L7542" t="s">
        <v>25529</v>
      </c>
      <c r="N7542" t="s">
        <v>31</v>
      </c>
      <c r="O7542" t="s">
        <v>1548</v>
      </c>
      <c r="Q7542" t="s">
        <v>33</v>
      </c>
      <c r="R7542" t="s">
        <v>34</v>
      </c>
      <c r="S7542" t="s">
        <v>51669</v>
      </c>
      <c r="W7542" t="s">
        <v>51670</v>
      </c>
      <c r="X7542" t="s">
        <v>38</v>
      </c>
    </row>
    <row r="7543" spans="1:24" x14ac:dyDescent="0.3">
      <c r="A7543">
        <v>977760</v>
      </c>
      <c r="B7543" t="s">
        <v>51671</v>
      </c>
      <c r="C7543" t="s">
        <v>51672</v>
      </c>
      <c r="D7543" t="s">
        <v>51673</v>
      </c>
      <c r="F7543" t="s">
        <v>219</v>
      </c>
      <c r="G7543" t="s">
        <v>43</v>
      </c>
      <c r="H7543" t="s">
        <v>51674</v>
      </c>
      <c r="I7543" t="s">
        <v>51675</v>
      </c>
      <c r="J7543" t="s">
        <v>51676</v>
      </c>
      <c r="K7543">
        <v>37</v>
      </c>
      <c r="L7543" t="s">
        <v>35110</v>
      </c>
      <c r="N7543" t="s">
        <v>31</v>
      </c>
      <c r="O7543" t="s">
        <v>5885</v>
      </c>
      <c r="Q7543" t="s">
        <v>33</v>
      </c>
      <c r="R7543" t="s">
        <v>34</v>
      </c>
      <c r="S7543" t="s">
        <v>51677</v>
      </c>
      <c r="W7543" t="s">
        <v>24200</v>
      </c>
      <c r="X7543" t="s">
        <v>38</v>
      </c>
    </row>
    <row r="7544" spans="1:24" x14ac:dyDescent="0.3">
      <c r="A7544">
        <v>977761</v>
      </c>
      <c r="B7544" t="s">
        <v>42819</v>
      </c>
      <c r="C7544" t="s">
        <v>42820</v>
      </c>
      <c r="D7544" t="s">
        <v>42821</v>
      </c>
      <c r="F7544" t="s">
        <v>42</v>
      </c>
      <c r="G7544" t="s">
        <v>43</v>
      </c>
      <c r="H7544" t="s">
        <v>51678</v>
      </c>
      <c r="J7544" t="s">
        <v>51679</v>
      </c>
      <c r="N7544" t="s">
        <v>31</v>
      </c>
      <c r="R7544" t="s">
        <v>78</v>
      </c>
      <c r="S7544" t="s">
        <v>42825</v>
      </c>
      <c r="W7544" t="s">
        <v>51680</v>
      </c>
    </row>
    <row r="7545" spans="1:24" x14ac:dyDescent="0.3">
      <c r="A7545">
        <v>977762</v>
      </c>
      <c r="B7545" t="s">
        <v>51681</v>
      </c>
      <c r="C7545" t="s">
        <v>51682</v>
      </c>
      <c r="D7545" t="s">
        <v>51683</v>
      </c>
      <c r="F7545" t="s">
        <v>1001</v>
      </c>
      <c r="G7545" t="s">
        <v>27</v>
      </c>
      <c r="H7545" t="s">
        <v>51684</v>
      </c>
      <c r="I7545" t="s">
        <v>51685</v>
      </c>
      <c r="J7545" t="s">
        <v>51686</v>
      </c>
      <c r="K7545">
        <v>33</v>
      </c>
      <c r="L7545" t="s">
        <v>51687</v>
      </c>
      <c r="N7545" t="s">
        <v>31</v>
      </c>
      <c r="O7545" t="s">
        <v>1548</v>
      </c>
      <c r="Q7545" t="s">
        <v>33</v>
      </c>
      <c r="R7545" t="s">
        <v>34</v>
      </c>
      <c r="S7545" t="s">
        <v>51688</v>
      </c>
      <c r="T7545" t="s">
        <v>15256</v>
      </c>
      <c r="W7545" t="s">
        <v>51689</v>
      </c>
      <c r="X7545" t="s">
        <v>38</v>
      </c>
    </row>
    <row r="7546" spans="1:24" x14ac:dyDescent="0.3">
      <c r="A7546">
        <v>977764</v>
      </c>
      <c r="B7546" t="s">
        <v>51690</v>
      </c>
      <c r="C7546" t="s">
        <v>51691</v>
      </c>
      <c r="D7546" t="s">
        <v>51692</v>
      </c>
      <c r="F7546" t="s">
        <v>507</v>
      </c>
      <c r="G7546" t="s">
        <v>43</v>
      </c>
      <c r="H7546" t="s">
        <v>51693</v>
      </c>
      <c r="I7546" t="s">
        <v>51694</v>
      </c>
      <c r="J7546" t="s">
        <v>51695</v>
      </c>
      <c r="K7546">
        <v>34</v>
      </c>
      <c r="L7546" t="s">
        <v>51696</v>
      </c>
      <c r="N7546" t="s">
        <v>31</v>
      </c>
      <c r="O7546" t="s">
        <v>1548</v>
      </c>
      <c r="Q7546" t="s">
        <v>33</v>
      </c>
      <c r="R7546" t="s">
        <v>34</v>
      </c>
      <c r="S7546" t="s">
        <v>51697</v>
      </c>
      <c r="T7546" t="s">
        <v>5309</v>
      </c>
      <c r="W7546" t="s">
        <v>11607</v>
      </c>
      <c r="X7546" t="s">
        <v>38</v>
      </c>
    </row>
    <row r="7547" spans="1:24" x14ac:dyDescent="0.3">
      <c r="A7547">
        <v>977765</v>
      </c>
      <c r="B7547" t="s">
        <v>51698</v>
      </c>
      <c r="C7547" t="s">
        <v>51699</v>
      </c>
      <c r="D7547" t="s">
        <v>51700</v>
      </c>
      <c r="F7547" t="s">
        <v>1042</v>
      </c>
      <c r="G7547" t="s">
        <v>43</v>
      </c>
      <c r="H7547" t="s">
        <v>51701</v>
      </c>
      <c r="I7547" t="s">
        <v>51702</v>
      </c>
      <c r="J7547" t="s">
        <v>51703</v>
      </c>
      <c r="K7547">
        <v>36</v>
      </c>
      <c r="L7547" t="s">
        <v>1739</v>
      </c>
      <c r="N7547" t="s">
        <v>31</v>
      </c>
      <c r="O7547" t="s">
        <v>1548</v>
      </c>
      <c r="Q7547" t="s">
        <v>33</v>
      </c>
      <c r="R7547" t="s">
        <v>34</v>
      </c>
      <c r="S7547" t="s">
        <v>51704</v>
      </c>
      <c r="T7547" t="s">
        <v>51705</v>
      </c>
      <c r="W7547" t="s">
        <v>51706</v>
      </c>
      <c r="X7547" t="s">
        <v>38</v>
      </c>
    </row>
    <row r="7548" spans="1:24" x14ac:dyDescent="0.3">
      <c r="A7548">
        <v>977766</v>
      </c>
      <c r="B7548" t="s">
        <v>51707</v>
      </c>
      <c r="C7548" t="s">
        <v>51708</v>
      </c>
      <c r="D7548" t="s">
        <v>51709</v>
      </c>
      <c r="F7548" t="s">
        <v>63</v>
      </c>
      <c r="G7548" t="s">
        <v>27</v>
      </c>
      <c r="H7548" t="s">
        <v>51710</v>
      </c>
      <c r="I7548" t="s">
        <v>51711</v>
      </c>
      <c r="J7548" t="s">
        <v>51712</v>
      </c>
      <c r="K7548">
        <v>36</v>
      </c>
      <c r="L7548" t="s">
        <v>51713</v>
      </c>
      <c r="N7548" t="s">
        <v>31</v>
      </c>
      <c r="O7548" t="s">
        <v>5885</v>
      </c>
      <c r="Q7548" t="s">
        <v>33</v>
      </c>
      <c r="R7548" t="s">
        <v>34</v>
      </c>
      <c r="S7548" t="s">
        <v>51714</v>
      </c>
      <c r="T7548" t="s">
        <v>17775</v>
      </c>
      <c r="W7548" t="s">
        <v>1672</v>
      </c>
      <c r="X7548" t="s">
        <v>38</v>
      </c>
    </row>
    <row r="7549" spans="1:24" x14ac:dyDescent="0.3">
      <c r="A7549">
        <v>977767</v>
      </c>
      <c r="B7549" t="s">
        <v>51715</v>
      </c>
      <c r="C7549" t="s">
        <v>51716</v>
      </c>
      <c r="D7549" t="s">
        <v>51717</v>
      </c>
      <c r="F7549" t="s">
        <v>970</v>
      </c>
      <c r="G7549" t="s">
        <v>27</v>
      </c>
      <c r="H7549" t="s">
        <v>51718</v>
      </c>
      <c r="I7549" t="s">
        <v>51719</v>
      </c>
      <c r="J7549" t="s">
        <v>51720</v>
      </c>
      <c r="K7549">
        <v>31</v>
      </c>
      <c r="L7549" t="s">
        <v>1876</v>
      </c>
      <c r="N7549" t="s">
        <v>31</v>
      </c>
      <c r="O7549" t="s">
        <v>1548</v>
      </c>
      <c r="Q7549" t="s">
        <v>33</v>
      </c>
      <c r="R7549" t="s">
        <v>34</v>
      </c>
      <c r="S7549" t="s">
        <v>51721</v>
      </c>
      <c r="W7549" t="s">
        <v>13104</v>
      </c>
      <c r="X7549" t="s">
        <v>38</v>
      </c>
    </row>
    <row r="7550" spans="1:24" x14ac:dyDescent="0.3">
      <c r="A7550">
        <v>977769</v>
      </c>
      <c r="B7550">
        <v>137585</v>
      </c>
      <c r="C7550" t="s">
        <v>49878</v>
      </c>
      <c r="D7550" t="s">
        <v>49879</v>
      </c>
      <c r="E7550" t="s">
        <v>195</v>
      </c>
      <c r="F7550" t="s">
        <v>75</v>
      </c>
      <c r="G7550" t="s">
        <v>27</v>
      </c>
      <c r="H7550" t="s">
        <v>51722</v>
      </c>
      <c r="I7550" t="s">
        <v>51723</v>
      </c>
      <c r="J7550" t="s">
        <v>51724</v>
      </c>
      <c r="K7550">
        <v>32</v>
      </c>
      <c r="L7550" t="s">
        <v>51725</v>
      </c>
      <c r="N7550" t="s">
        <v>31</v>
      </c>
      <c r="O7550" t="s">
        <v>1548</v>
      </c>
      <c r="Q7550" t="s">
        <v>33</v>
      </c>
      <c r="R7550" t="s">
        <v>34</v>
      </c>
      <c r="S7550" t="s">
        <v>49883</v>
      </c>
      <c r="T7550" t="s">
        <v>49884</v>
      </c>
      <c r="W7550" t="s">
        <v>51726</v>
      </c>
      <c r="X7550" t="s">
        <v>38</v>
      </c>
    </row>
    <row r="7551" spans="1:24" x14ac:dyDescent="0.3">
      <c r="A7551">
        <v>977770</v>
      </c>
      <c r="B7551">
        <v>313406</v>
      </c>
      <c r="C7551" t="s">
        <v>51727</v>
      </c>
      <c r="D7551" t="s">
        <v>51728</v>
      </c>
      <c r="F7551" t="s">
        <v>141</v>
      </c>
      <c r="G7551" t="s">
        <v>27</v>
      </c>
      <c r="H7551" t="s">
        <v>51729</v>
      </c>
      <c r="I7551" t="s">
        <v>51730</v>
      </c>
      <c r="J7551" t="s">
        <v>51731</v>
      </c>
      <c r="K7551">
        <v>32</v>
      </c>
      <c r="L7551" t="s">
        <v>489</v>
      </c>
      <c r="N7551" t="s">
        <v>31</v>
      </c>
      <c r="O7551" t="s">
        <v>1548</v>
      </c>
      <c r="Q7551" t="s">
        <v>33</v>
      </c>
      <c r="R7551" t="s">
        <v>34</v>
      </c>
      <c r="S7551" t="s">
        <v>51732</v>
      </c>
      <c r="T7551" t="s">
        <v>1345</v>
      </c>
      <c r="W7551" t="s">
        <v>51733</v>
      </c>
      <c r="X7551" t="s">
        <v>38</v>
      </c>
    </row>
    <row r="7552" spans="1:24" x14ac:dyDescent="0.3">
      <c r="A7552">
        <v>977772</v>
      </c>
      <c r="B7552" t="s">
        <v>51734</v>
      </c>
      <c r="C7552" t="s">
        <v>51735</v>
      </c>
      <c r="D7552" t="s">
        <v>51736</v>
      </c>
      <c r="F7552" t="s">
        <v>365</v>
      </c>
      <c r="G7552" t="s">
        <v>27</v>
      </c>
      <c r="H7552" t="s">
        <v>51737</v>
      </c>
      <c r="I7552" t="s">
        <v>51738</v>
      </c>
      <c r="J7552" t="s">
        <v>51739</v>
      </c>
      <c r="K7552">
        <v>15</v>
      </c>
      <c r="L7552" t="s">
        <v>637</v>
      </c>
      <c r="N7552" t="s">
        <v>31</v>
      </c>
      <c r="O7552" t="s">
        <v>5885</v>
      </c>
      <c r="Q7552" t="s">
        <v>33</v>
      </c>
      <c r="R7552" t="s">
        <v>34</v>
      </c>
      <c r="S7552" t="s">
        <v>51740</v>
      </c>
      <c r="W7552" t="s">
        <v>637</v>
      </c>
      <c r="X7552" t="s">
        <v>38</v>
      </c>
    </row>
    <row r="7553" spans="1:24" x14ac:dyDescent="0.3">
      <c r="A7553">
        <v>977773</v>
      </c>
      <c r="B7553" t="s">
        <v>51741</v>
      </c>
      <c r="C7553" t="s">
        <v>51742</v>
      </c>
      <c r="D7553" t="s">
        <v>51743</v>
      </c>
      <c r="E7553" t="s">
        <v>185</v>
      </c>
      <c r="F7553" t="s">
        <v>668</v>
      </c>
      <c r="G7553" t="s">
        <v>27</v>
      </c>
      <c r="H7553" t="s">
        <v>51744</v>
      </c>
      <c r="I7553" t="s">
        <v>51745</v>
      </c>
      <c r="J7553" t="s">
        <v>51746</v>
      </c>
      <c r="K7553">
        <v>35</v>
      </c>
      <c r="L7553" t="s">
        <v>31555</v>
      </c>
      <c r="N7553" t="s">
        <v>31</v>
      </c>
      <c r="O7553" t="s">
        <v>130</v>
      </c>
      <c r="Q7553" t="s">
        <v>33</v>
      </c>
      <c r="R7553" t="s">
        <v>34</v>
      </c>
      <c r="S7553" t="s">
        <v>51747</v>
      </c>
      <c r="T7553" t="s">
        <v>4568</v>
      </c>
      <c r="W7553" t="s">
        <v>51748</v>
      </c>
      <c r="X7553" t="s">
        <v>38</v>
      </c>
    </row>
    <row r="7554" spans="1:24" x14ac:dyDescent="0.3">
      <c r="A7554">
        <v>977774</v>
      </c>
      <c r="B7554" t="s">
        <v>51749</v>
      </c>
      <c r="C7554" t="s">
        <v>51750</v>
      </c>
      <c r="D7554" t="s">
        <v>51751</v>
      </c>
      <c r="F7554" t="s">
        <v>650</v>
      </c>
      <c r="G7554" t="s">
        <v>27</v>
      </c>
      <c r="H7554" t="s">
        <v>51752</v>
      </c>
      <c r="J7554" t="s">
        <v>51753</v>
      </c>
      <c r="N7554" t="s">
        <v>31</v>
      </c>
      <c r="R7554" t="s">
        <v>78</v>
      </c>
      <c r="S7554" t="s">
        <v>51754</v>
      </c>
      <c r="W7554" t="s">
        <v>18026</v>
      </c>
      <c r="X7554" t="s">
        <v>38</v>
      </c>
    </row>
    <row r="7555" spans="1:24" x14ac:dyDescent="0.3">
      <c r="A7555">
        <v>977775</v>
      </c>
      <c r="B7555" t="s">
        <v>27027</v>
      </c>
      <c r="C7555" t="s">
        <v>27028</v>
      </c>
      <c r="D7555" t="s">
        <v>27029</v>
      </c>
      <c r="F7555" t="s">
        <v>668</v>
      </c>
      <c r="G7555" t="s">
        <v>27</v>
      </c>
      <c r="H7555" t="s">
        <v>51755</v>
      </c>
      <c r="I7555" t="s">
        <v>51756</v>
      </c>
      <c r="J7555" t="s">
        <v>51757</v>
      </c>
      <c r="K7555">
        <v>40</v>
      </c>
      <c r="L7555" t="s">
        <v>6579</v>
      </c>
      <c r="N7555" t="s">
        <v>31</v>
      </c>
      <c r="O7555" t="s">
        <v>130</v>
      </c>
      <c r="Q7555" t="s">
        <v>33</v>
      </c>
      <c r="R7555" t="s">
        <v>34</v>
      </c>
      <c r="S7555" t="s">
        <v>27033</v>
      </c>
      <c r="W7555" t="s">
        <v>51758</v>
      </c>
      <c r="X7555" t="s">
        <v>38</v>
      </c>
    </row>
    <row r="7556" spans="1:24" x14ac:dyDescent="0.3">
      <c r="A7556">
        <v>977777</v>
      </c>
      <c r="B7556">
        <v>212277</v>
      </c>
      <c r="C7556" t="s">
        <v>51759</v>
      </c>
      <c r="D7556" t="s">
        <v>51760</v>
      </c>
      <c r="F7556" t="s">
        <v>909</v>
      </c>
      <c r="G7556" t="s">
        <v>27</v>
      </c>
      <c r="H7556" t="s">
        <v>51761</v>
      </c>
      <c r="I7556" t="s">
        <v>51762</v>
      </c>
      <c r="J7556" t="s">
        <v>51763</v>
      </c>
      <c r="K7556">
        <v>9</v>
      </c>
      <c r="L7556" t="s">
        <v>3303</v>
      </c>
      <c r="N7556" t="s">
        <v>31</v>
      </c>
      <c r="O7556" t="s">
        <v>201</v>
      </c>
      <c r="Q7556" t="s">
        <v>33</v>
      </c>
      <c r="R7556" t="s">
        <v>34</v>
      </c>
      <c r="S7556" t="s">
        <v>51764</v>
      </c>
      <c r="T7556" t="s">
        <v>402</v>
      </c>
      <c r="W7556" t="s">
        <v>637</v>
      </c>
      <c r="X7556" t="s">
        <v>60</v>
      </c>
    </row>
    <row r="7557" spans="1:24" x14ac:dyDescent="0.3">
      <c r="A7557">
        <v>977778</v>
      </c>
      <c r="B7557" t="s">
        <v>51765</v>
      </c>
      <c r="C7557" t="s">
        <v>51766</v>
      </c>
      <c r="D7557" t="s">
        <v>51767</v>
      </c>
      <c r="F7557" t="s">
        <v>630</v>
      </c>
      <c r="G7557" t="s">
        <v>43</v>
      </c>
      <c r="H7557" t="s">
        <v>51768</v>
      </c>
      <c r="I7557" t="s">
        <v>51769</v>
      </c>
      <c r="J7557" t="s">
        <v>51770</v>
      </c>
      <c r="K7557">
        <v>63</v>
      </c>
      <c r="L7557" t="s">
        <v>12561</v>
      </c>
      <c r="N7557" t="s">
        <v>31</v>
      </c>
      <c r="O7557" t="s">
        <v>201</v>
      </c>
      <c r="Q7557" t="s">
        <v>33</v>
      </c>
      <c r="R7557" t="s">
        <v>34</v>
      </c>
      <c r="S7557" t="s">
        <v>51771</v>
      </c>
      <c r="T7557" t="s">
        <v>589</v>
      </c>
      <c r="W7557" t="s">
        <v>51772</v>
      </c>
      <c r="X7557" t="s">
        <v>38</v>
      </c>
    </row>
    <row r="7558" spans="1:24" x14ac:dyDescent="0.3">
      <c r="A7558">
        <v>977782</v>
      </c>
      <c r="B7558" t="s">
        <v>51773</v>
      </c>
      <c r="C7558" t="s">
        <v>51774</v>
      </c>
      <c r="D7558" t="s">
        <v>51775</v>
      </c>
      <c r="E7558" t="s">
        <v>140</v>
      </c>
      <c r="F7558" t="s">
        <v>165</v>
      </c>
      <c r="G7558" t="s">
        <v>43</v>
      </c>
      <c r="H7558" t="s">
        <v>51776</v>
      </c>
      <c r="I7558" t="s">
        <v>51777</v>
      </c>
      <c r="J7558" t="s">
        <v>51778</v>
      </c>
      <c r="K7558">
        <v>32</v>
      </c>
      <c r="L7558" t="s">
        <v>1800</v>
      </c>
      <c r="N7558" t="s">
        <v>31</v>
      </c>
      <c r="O7558" t="s">
        <v>1548</v>
      </c>
      <c r="Q7558" t="s">
        <v>33</v>
      </c>
      <c r="R7558" t="s">
        <v>34</v>
      </c>
      <c r="S7558" t="s">
        <v>51779</v>
      </c>
      <c r="W7558" t="s">
        <v>23275</v>
      </c>
      <c r="X7558" t="s">
        <v>38</v>
      </c>
    </row>
    <row r="7559" spans="1:24" x14ac:dyDescent="0.3">
      <c r="A7559">
        <v>977783</v>
      </c>
      <c r="B7559" t="s">
        <v>51780</v>
      </c>
      <c r="C7559" t="s">
        <v>51781</v>
      </c>
      <c r="D7559" t="s">
        <v>51782</v>
      </c>
      <c r="F7559" t="s">
        <v>1324</v>
      </c>
      <c r="G7559" t="s">
        <v>27</v>
      </c>
      <c r="H7559" t="s">
        <v>51783</v>
      </c>
      <c r="I7559" t="s">
        <v>51784</v>
      </c>
      <c r="J7559" t="s">
        <v>51785</v>
      </c>
      <c r="K7559">
        <v>30</v>
      </c>
      <c r="N7559" t="s">
        <v>31</v>
      </c>
      <c r="O7559" t="s">
        <v>130</v>
      </c>
      <c r="Q7559" t="s">
        <v>33</v>
      </c>
      <c r="R7559" t="s">
        <v>34</v>
      </c>
      <c r="S7559" t="s">
        <v>51786</v>
      </c>
      <c r="W7559" t="s">
        <v>51787</v>
      </c>
      <c r="X7559" t="s">
        <v>38</v>
      </c>
    </row>
    <row r="7560" spans="1:24" x14ac:dyDescent="0.3">
      <c r="A7560">
        <v>977784</v>
      </c>
      <c r="B7560">
        <v>254608</v>
      </c>
      <c r="C7560" t="s">
        <v>51788</v>
      </c>
      <c r="D7560" t="s">
        <v>51789</v>
      </c>
      <c r="F7560" t="s">
        <v>165</v>
      </c>
      <c r="G7560" t="s">
        <v>43</v>
      </c>
      <c r="H7560" t="s">
        <v>51790</v>
      </c>
      <c r="I7560" t="s">
        <v>51791</v>
      </c>
      <c r="J7560" t="s">
        <v>51792</v>
      </c>
      <c r="K7560">
        <v>38</v>
      </c>
      <c r="L7560" t="s">
        <v>6687</v>
      </c>
      <c r="N7560" t="s">
        <v>31</v>
      </c>
      <c r="O7560" t="s">
        <v>1548</v>
      </c>
      <c r="Q7560" t="s">
        <v>33</v>
      </c>
      <c r="R7560" t="s">
        <v>34</v>
      </c>
      <c r="S7560" t="s">
        <v>51793</v>
      </c>
      <c r="W7560" t="s">
        <v>51794</v>
      </c>
      <c r="X7560" t="s">
        <v>38</v>
      </c>
    </row>
    <row r="7561" spans="1:24" x14ac:dyDescent="0.3">
      <c r="A7561">
        <v>977785</v>
      </c>
      <c r="B7561" t="s">
        <v>51795</v>
      </c>
      <c r="C7561" t="s">
        <v>51796</v>
      </c>
      <c r="D7561" t="s">
        <v>51797</v>
      </c>
      <c r="E7561" t="s">
        <v>140</v>
      </c>
      <c r="F7561" t="s">
        <v>685</v>
      </c>
      <c r="G7561" t="s">
        <v>27</v>
      </c>
      <c r="H7561" t="s">
        <v>51798</v>
      </c>
      <c r="I7561" t="s">
        <v>51799</v>
      </c>
      <c r="J7561" t="s">
        <v>51800</v>
      </c>
      <c r="K7561">
        <v>35</v>
      </c>
      <c r="L7561" t="s">
        <v>398</v>
      </c>
      <c r="N7561" t="s">
        <v>31</v>
      </c>
      <c r="O7561" t="s">
        <v>5885</v>
      </c>
      <c r="Q7561" t="s">
        <v>33</v>
      </c>
      <c r="R7561" t="s">
        <v>34</v>
      </c>
      <c r="S7561" t="s">
        <v>51801</v>
      </c>
      <c r="W7561" t="s">
        <v>398</v>
      </c>
      <c r="X7561" t="s">
        <v>38</v>
      </c>
    </row>
    <row r="7562" spans="1:24" x14ac:dyDescent="0.3">
      <c r="A7562">
        <v>977787</v>
      </c>
      <c r="B7562" t="s">
        <v>51802</v>
      </c>
      <c r="C7562" t="s">
        <v>51803</v>
      </c>
      <c r="D7562" t="s">
        <v>51804</v>
      </c>
      <c r="E7562" t="s">
        <v>1470</v>
      </c>
      <c r="F7562" t="s">
        <v>847</v>
      </c>
      <c r="G7562" t="s">
        <v>43</v>
      </c>
      <c r="H7562" t="s">
        <v>51805</v>
      </c>
      <c r="I7562" t="s">
        <v>51806</v>
      </c>
      <c r="J7562" t="s">
        <v>51807</v>
      </c>
      <c r="K7562">
        <v>12</v>
      </c>
      <c r="M7562" t="s">
        <v>252</v>
      </c>
      <c r="N7562" t="s">
        <v>31</v>
      </c>
      <c r="O7562" t="s">
        <v>201</v>
      </c>
      <c r="Q7562" t="s">
        <v>33</v>
      </c>
      <c r="R7562" t="s">
        <v>34</v>
      </c>
      <c r="S7562" t="s">
        <v>51808</v>
      </c>
      <c r="T7562" t="s">
        <v>5861</v>
      </c>
      <c r="W7562" t="s">
        <v>51809</v>
      </c>
      <c r="X7562" t="s">
        <v>60</v>
      </c>
    </row>
    <row r="7563" spans="1:24" x14ac:dyDescent="0.3">
      <c r="A7563">
        <v>977788</v>
      </c>
      <c r="B7563" t="s">
        <v>49989</v>
      </c>
      <c r="C7563" t="s">
        <v>49990</v>
      </c>
      <c r="D7563" t="s">
        <v>49991</v>
      </c>
      <c r="E7563" t="s">
        <v>185</v>
      </c>
      <c r="F7563" t="s">
        <v>947</v>
      </c>
      <c r="G7563" t="s">
        <v>27</v>
      </c>
      <c r="H7563" t="s">
        <v>51810</v>
      </c>
      <c r="I7563" t="s">
        <v>51811</v>
      </c>
      <c r="J7563" t="s">
        <v>51812</v>
      </c>
      <c r="K7563">
        <v>25</v>
      </c>
      <c r="M7563" t="s">
        <v>44384</v>
      </c>
      <c r="N7563" t="s">
        <v>31</v>
      </c>
      <c r="O7563" t="s">
        <v>201</v>
      </c>
      <c r="Q7563" t="s">
        <v>33</v>
      </c>
      <c r="R7563" t="s">
        <v>34</v>
      </c>
      <c r="S7563" t="s">
        <v>49996</v>
      </c>
      <c r="T7563" t="s">
        <v>15056</v>
      </c>
      <c r="W7563" t="s">
        <v>51813</v>
      </c>
      <c r="X7563" t="s">
        <v>38</v>
      </c>
    </row>
    <row r="7564" spans="1:24" x14ac:dyDescent="0.3">
      <c r="A7564">
        <v>977789</v>
      </c>
      <c r="B7564" t="s">
        <v>51012</v>
      </c>
      <c r="C7564" t="s">
        <v>51013</v>
      </c>
      <c r="D7564" t="s">
        <v>51014</v>
      </c>
      <c r="F7564" t="s">
        <v>847</v>
      </c>
      <c r="G7564" t="s">
        <v>27</v>
      </c>
      <c r="H7564" t="s">
        <v>51814</v>
      </c>
      <c r="I7564" t="s">
        <v>51815</v>
      </c>
      <c r="J7564" t="s">
        <v>51816</v>
      </c>
      <c r="K7564">
        <v>28</v>
      </c>
      <c r="L7564" t="s">
        <v>489</v>
      </c>
      <c r="N7564" t="s">
        <v>31</v>
      </c>
      <c r="O7564" t="s">
        <v>1548</v>
      </c>
      <c r="Q7564" t="s">
        <v>33</v>
      </c>
      <c r="R7564" t="s">
        <v>34</v>
      </c>
      <c r="S7564" t="s">
        <v>51018</v>
      </c>
      <c r="T7564" t="s">
        <v>26710</v>
      </c>
      <c r="W7564" t="s">
        <v>25792</v>
      </c>
      <c r="X7564" t="s">
        <v>38</v>
      </c>
    </row>
    <row r="7565" spans="1:24" x14ac:dyDescent="0.3">
      <c r="A7565">
        <v>977790</v>
      </c>
      <c r="B7565" t="s">
        <v>51817</v>
      </c>
      <c r="C7565" t="s">
        <v>51818</v>
      </c>
      <c r="D7565" t="s">
        <v>51819</v>
      </c>
      <c r="F7565" t="s">
        <v>1042</v>
      </c>
      <c r="G7565" t="s">
        <v>43</v>
      </c>
      <c r="H7565" t="s">
        <v>51820</v>
      </c>
      <c r="I7565" t="s">
        <v>51821</v>
      </c>
      <c r="J7565" t="s">
        <v>51822</v>
      </c>
      <c r="K7565">
        <v>20</v>
      </c>
      <c r="L7565" t="s">
        <v>25613</v>
      </c>
      <c r="N7565" t="s">
        <v>31</v>
      </c>
      <c r="O7565" t="s">
        <v>1548</v>
      </c>
      <c r="Q7565" t="s">
        <v>33</v>
      </c>
      <c r="R7565" t="s">
        <v>34</v>
      </c>
      <c r="S7565" t="e">
        <f>- Neuquén</f>
        <v>#NAME?</v>
      </c>
      <c r="T7565" t="s">
        <v>692</v>
      </c>
      <c r="W7565" t="s">
        <v>51823</v>
      </c>
      <c r="X7565" t="s">
        <v>38</v>
      </c>
    </row>
    <row r="7566" spans="1:24" x14ac:dyDescent="0.3">
      <c r="A7566">
        <v>977791</v>
      </c>
      <c r="B7566">
        <v>227260</v>
      </c>
      <c r="C7566" t="s">
        <v>51294</v>
      </c>
      <c r="D7566" t="s">
        <v>51295</v>
      </c>
      <c r="F7566" t="s">
        <v>562</v>
      </c>
      <c r="G7566" t="s">
        <v>27</v>
      </c>
      <c r="H7566" t="s">
        <v>51824</v>
      </c>
      <c r="J7566" t="s">
        <v>51825</v>
      </c>
      <c r="N7566" t="s">
        <v>31</v>
      </c>
      <c r="R7566" t="s">
        <v>78</v>
      </c>
      <c r="S7566" t="s">
        <v>51300</v>
      </c>
      <c r="T7566" t="s">
        <v>36</v>
      </c>
      <c r="W7566" t="s">
        <v>51826</v>
      </c>
      <c r="X7566" t="s">
        <v>38</v>
      </c>
    </row>
    <row r="7567" spans="1:24" x14ac:dyDescent="0.3">
      <c r="A7567">
        <v>977792</v>
      </c>
      <c r="B7567" t="s">
        <v>51827</v>
      </c>
      <c r="C7567" t="s">
        <v>51828</v>
      </c>
      <c r="D7567" t="s">
        <v>51829</v>
      </c>
      <c r="F7567" t="s">
        <v>209</v>
      </c>
      <c r="G7567" t="s">
        <v>43</v>
      </c>
      <c r="H7567" t="s">
        <v>51830</v>
      </c>
      <c r="I7567" t="s">
        <v>51831</v>
      </c>
      <c r="J7567" t="s">
        <v>51832</v>
      </c>
      <c r="K7567">
        <v>11</v>
      </c>
      <c r="L7567" t="s">
        <v>51833</v>
      </c>
      <c r="N7567" t="s">
        <v>31</v>
      </c>
      <c r="O7567" t="s">
        <v>5885</v>
      </c>
      <c r="Q7567" t="s">
        <v>33</v>
      </c>
      <c r="R7567" t="s">
        <v>34</v>
      </c>
      <c r="S7567" t="s">
        <v>51834</v>
      </c>
      <c r="T7567" t="s">
        <v>51835</v>
      </c>
      <c r="W7567" t="s">
        <v>51833</v>
      </c>
      <c r="X7567" t="s">
        <v>38</v>
      </c>
    </row>
    <row r="7568" spans="1:24" x14ac:dyDescent="0.3">
      <c r="A7568">
        <v>977793</v>
      </c>
      <c r="B7568">
        <v>143953</v>
      </c>
      <c r="C7568" t="s">
        <v>51836</v>
      </c>
      <c r="D7568" t="s">
        <v>51837</v>
      </c>
      <c r="E7568" t="s">
        <v>22168</v>
      </c>
      <c r="F7568" t="s">
        <v>668</v>
      </c>
      <c r="G7568" t="s">
        <v>43</v>
      </c>
      <c r="H7568" t="s">
        <v>51838</v>
      </c>
      <c r="I7568" t="s">
        <v>51839</v>
      </c>
      <c r="J7568" t="s">
        <v>51840</v>
      </c>
      <c r="K7568">
        <v>21</v>
      </c>
      <c r="L7568" t="s">
        <v>2678</v>
      </c>
      <c r="N7568" t="s">
        <v>31</v>
      </c>
      <c r="O7568" t="s">
        <v>5885</v>
      </c>
      <c r="Q7568" t="s">
        <v>33</v>
      </c>
      <c r="R7568" t="s">
        <v>34</v>
      </c>
      <c r="S7568" t="s">
        <v>51841</v>
      </c>
      <c r="T7568" t="s">
        <v>646</v>
      </c>
      <c r="W7568" t="s">
        <v>9583</v>
      </c>
      <c r="X7568" t="s">
        <v>38</v>
      </c>
    </row>
    <row r="7569" spans="1:24" x14ac:dyDescent="0.3">
      <c r="A7569">
        <v>977794</v>
      </c>
      <c r="B7569">
        <v>291654</v>
      </c>
      <c r="C7569" t="s">
        <v>51842</v>
      </c>
      <c r="D7569" t="s">
        <v>51843</v>
      </c>
      <c r="F7569" t="s">
        <v>292</v>
      </c>
      <c r="G7569" t="s">
        <v>43</v>
      </c>
      <c r="H7569" t="s">
        <v>51844</v>
      </c>
      <c r="I7569" t="s">
        <v>51844</v>
      </c>
      <c r="J7569" t="s">
        <v>51845</v>
      </c>
      <c r="K7569">
        <v>0</v>
      </c>
      <c r="L7569" t="s">
        <v>51846</v>
      </c>
      <c r="N7569" t="s">
        <v>31</v>
      </c>
      <c r="O7569" t="s">
        <v>6677</v>
      </c>
      <c r="R7569" t="s">
        <v>903</v>
      </c>
      <c r="S7569" t="s">
        <v>51847</v>
      </c>
      <c r="T7569" t="s">
        <v>1345</v>
      </c>
      <c r="W7569" t="s">
        <v>51848</v>
      </c>
    </row>
    <row r="7570" spans="1:24" x14ac:dyDescent="0.3">
      <c r="A7570">
        <v>977796</v>
      </c>
      <c r="B7570" t="s">
        <v>51849</v>
      </c>
      <c r="C7570" t="s">
        <v>51850</v>
      </c>
      <c r="D7570" t="s">
        <v>51851</v>
      </c>
      <c r="F7570" t="s">
        <v>1156</v>
      </c>
      <c r="G7570" t="s">
        <v>43</v>
      </c>
      <c r="H7570" t="s">
        <v>51852</v>
      </c>
      <c r="I7570" t="s">
        <v>51853</v>
      </c>
      <c r="J7570" t="s">
        <v>51854</v>
      </c>
      <c r="K7570">
        <v>41</v>
      </c>
      <c r="L7570" t="s">
        <v>51855</v>
      </c>
      <c r="N7570" t="s">
        <v>31</v>
      </c>
      <c r="O7570" t="s">
        <v>1548</v>
      </c>
      <c r="Q7570" t="s">
        <v>33</v>
      </c>
      <c r="R7570" t="s">
        <v>34</v>
      </c>
      <c r="S7570" t="s">
        <v>51856</v>
      </c>
      <c r="W7570" t="s">
        <v>51857</v>
      </c>
      <c r="X7570" t="s">
        <v>38</v>
      </c>
    </row>
    <row r="7571" spans="1:24" x14ac:dyDescent="0.3">
      <c r="A7571">
        <v>977797</v>
      </c>
      <c r="B7571" t="s">
        <v>51858</v>
      </c>
      <c r="C7571" t="s">
        <v>51859</v>
      </c>
      <c r="D7571" t="s">
        <v>51860</v>
      </c>
      <c r="F7571" t="s">
        <v>1156</v>
      </c>
      <c r="G7571" t="s">
        <v>43</v>
      </c>
      <c r="H7571" t="s">
        <v>51861</v>
      </c>
      <c r="I7571" t="s">
        <v>51862</v>
      </c>
      <c r="J7571" t="s">
        <v>51863</v>
      </c>
      <c r="K7571">
        <v>45</v>
      </c>
      <c r="L7571" t="s">
        <v>51864</v>
      </c>
      <c r="N7571" t="s">
        <v>31</v>
      </c>
      <c r="O7571" t="s">
        <v>5885</v>
      </c>
      <c r="Q7571" t="s">
        <v>119</v>
      </c>
      <c r="R7571" t="s">
        <v>120</v>
      </c>
      <c r="S7571" t="s">
        <v>51865</v>
      </c>
      <c r="W7571" t="s">
        <v>51866</v>
      </c>
      <c r="X7571" t="s">
        <v>38</v>
      </c>
    </row>
    <row r="7572" spans="1:24" x14ac:dyDescent="0.3">
      <c r="A7572">
        <v>977798</v>
      </c>
      <c r="B7572" t="s">
        <v>51867</v>
      </c>
      <c r="C7572" t="s">
        <v>51868</v>
      </c>
      <c r="D7572" t="s">
        <v>51869</v>
      </c>
      <c r="E7572" t="s">
        <v>140</v>
      </c>
      <c r="F7572" t="s">
        <v>1054</v>
      </c>
      <c r="G7572" t="s">
        <v>43</v>
      </c>
      <c r="H7572" t="s">
        <v>51870</v>
      </c>
      <c r="I7572" t="s">
        <v>51871</v>
      </c>
      <c r="J7572" t="s">
        <v>51872</v>
      </c>
      <c r="K7572">
        <v>28</v>
      </c>
      <c r="N7572" t="s">
        <v>31</v>
      </c>
      <c r="O7572" t="s">
        <v>130</v>
      </c>
      <c r="Q7572" t="s">
        <v>33</v>
      </c>
      <c r="R7572" t="s">
        <v>34</v>
      </c>
      <c r="S7572" t="s">
        <v>51873</v>
      </c>
      <c r="W7572" t="s">
        <v>51874</v>
      </c>
      <c r="X7572" t="s">
        <v>60</v>
      </c>
    </row>
    <row r="7573" spans="1:24" x14ac:dyDescent="0.3">
      <c r="A7573">
        <v>977800</v>
      </c>
      <c r="B7573" t="s">
        <v>51875</v>
      </c>
      <c r="C7573" t="s">
        <v>51876</v>
      </c>
      <c r="D7573" t="s">
        <v>51877</v>
      </c>
      <c r="F7573" t="s">
        <v>1042</v>
      </c>
      <c r="G7573" t="s">
        <v>27</v>
      </c>
      <c r="H7573" t="s">
        <v>51878</v>
      </c>
      <c r="J7573" t="s">
        <v>51879</v>
      </c>
      <c r="N7573" t="s">
        <v>31</v>
      </c>
      <c r="R7573" t="s">
        <v>78</v>
      </c>
      <c r="S7573" t="s">
        <v>51880</v>
      </c>
      <c r="T7573" t="s">
        <v>51881</v>
      </c>
      <c r="W7573" t="s">
        <v>637</v>
      </c>
    </row>
    <row r="7574" spans="1:24" x14ac:dyDescent="0.3">
      <c r="A7574">
        <v>977801</v>
      </c>
      <c r="B7574" t="s">
        <v>51882</v>
      </c>
      <c r="C7574" t="s">
        <v>51883</v>
      </c>
      <c r="D7574" t="s">
        <v>51884</v>
      </c>
      <c r="F7574" t="s">
        <v>909</v>
      </c>
      <c r="G7574" t="s">
        <v>27</v>
      </c>
      <c r="H7574" t="s">
        <v>51885</v>
      </c>
      <c r="I7574" t="s">
        <v>51886</v>
      </c>
      <c r="J7574" t="s">
        <v>51887</v>
      </c>
      <c r="K7574">
        <v>19</v>
      </c>
      <c r="L7574" t="s">
        <v>51888</v>
      </c>
      <c r="N7574" t="s">
        <v>31</v>
      </c>
      <c r="O7574" t="s">
        <v>1548</v>
      </c>
      <c r="Q7574" t="s">
        <v>33</v>
      </c>
      <c r="R7574" t="s">
        <v>34</v>
      </c>
      <c r="S7574" t="s">
        <v>87</v>
      </c>
      <c r="W7574" t="s">
        <v>51889</v>
      </c>
      <c r="X7574" t="s">
        <v>38</v>
      </c>
    </row>
    <row r="7575" spans="1:24" x14ac:dyDescent="0.3">
      <c r="A7575">
        <v>977802</v>
      </c>
      <c r="B7575" t="s">
        <v>51890</v>
      </c>
      <c r="C7575" t="s">
        <v>51891</v>
      </c>
      <c r="D7575" t="s">
        <v>51892</v>
      </c>
      <c r="E7575" t="s">
        <v>2632</v>
      </c>
      <c r="F7575" t="s">
        <v>356</v>
      </c>
      <c r="G7575" t="s">
        <v>27</v>
      </c>
      <c r="H7575" t="s">
        <v>51893</v>
      </c>
      <c r="I7575" t="s">
        <v>51894</v>
      </c>
      <c r="J7575" t="s">
        <v>51895</v>
      </c>
      <c r="K7575">
        <v>6</v>
      </c>
      <c r="L7575" t="s">
        <v>20725</v>
      </c>
      <c r="N7575" t="s">
        <v>31</v>
      </c>
      <c r="O7575" t="s">
        <v>1548</v>
      </c>
      <c r="Q7575" t="s">
        <v>33</v>
      </c>
      <c r="R7575" t="s">
        <v>34</v>
      </c>
      <c r="S7575" t="s">
        <v>51896</v>
      </c>
      <c r="W7575" t="s">
        <v>51897</v>
      </c>
      <c r="X7575" t="s">
        <v>60</v>
      </c>
    </row>
    <row r="7576" spans="1:24" x14ac:dyDescent="0.3">
      <c r="A7576">
        <v>977803</v>
      </c>
      <c r="B7576">
        <v>295005</v>
      </c>
      <c r="C7576" t="s">
        <v>51898</v>
      </c>
      <c r="D7576" t="s">
        <v>51899</v>
      </c>
      <c r="F7576" t="s">
        <v>1911</v>
      </c>
      <c r="G7576" t="s">
        <v>27</v>
      </c>
      <c r="H7576" t="s">
        <v>51900</v>
      </c>
      <c r="I7576" t="s">
        <v>51901</v>
      </c>
      <c r="J7576" t="s">
        <v>51902</v>
      </c>
      <c r="K7576">
        <v>30</v>
      </c>
      <c r="M7576" t="s">
        <v>16912</v>
      </c>
      <c r="N7576" t="s">
        <v>31</v>
      </c>
      <c r="O7576" t="s">
        <v>5885</v>
      </c>
      <c r="Q7576" t="s">
        <v>33</v>
      </c>
      <c r="R7576" t="s">
        <v>34</v>
      </c>
      <c r="S7576" t="s">
        <v>51903</v>
      </c>
      <c r="T7576" t="s">
        <v>3312</v>
      </c>
      <c r="W7576" t="s">
        <v>35018</v>
      </c>
      <c r="X7576" t="s">
        <v>38</v>
      </c>
    </row>
    <row r="7577" spans="1:24" x14ac:dyDescent="0.3">
      <c r="A7577">
        <v>977804</v>
      </c>
      <c r="B7577">
        <v>260245</v>
      </c>
      <c r="C7577" t="s">
        <v>27053</v>
      </c>
      <c r="D7577" t="s">
        <v>27054</v>
      </c>
      <c r="E7577" t="s">
        <v>140</v>
      </c>
      <c r="F7577" t="s">
        <v>650</v>
      </c>
      <c r="G7577" t="s">
        <v>27</v>
      </c>
      <c r="H7577" t="s">
        <v>51904</v>
      </c>
      <c r="I7577" t="s">
        <v>51905</v>
      </c>
      <c r="J7577" t="s">
        <v>51906</v>
      </c>
      <c r="K7577">
        <v>48</v>
      </c>
      <c r="L7577" t="s">
        <v>6935</v>
      </c>
      <c r="N7577" t="s">
        <v>31</v>
      </c>
      <c r="O7577" t="s">
        <v>5885</v>
      </c>
      <c r="Q7577" t="s">
        <v>33</v>
      </c>
      <c r="R7577" t="s">
        <v>34</v>
      </c>
      <c r="S7577" t="s">
        <v>27059</v>
      </c>
      <c r="W7577" t="s">
        <v>28028</v>
      </c>
      <c r="X7577" t="s">
        <v>38</v>
      </c>
    </row>
    <row r="7578" spans="1:24" x14ac:dyDescent="0.3">
      <c r="A7578">
        <v>977805</v>
      </c>
      <c r="B7578">
        <v>326429</v>
      </c>
      <c r="C7578" t="s">
        <v>51907</v>
      </c>
      <c r="D7578" t="s">
        <v>51908</v>
      </c>
      <c r="F7578" t="s">
        <v>507</v>
      </c>
      <c r="G7578" t="s">
        <v>27</v>
      </c>
      <c r="H7578" t="s">
        <v>51909</v>
      </c>
      <c r="I7578" t="s">
        <v>51910</v>
      </c>
      <c r="J7578" t="s">
        <v>51911</v>
      </c>
      <c r="K7578">
        <v>11</v>
      </c>
      <c r="L7578" t="s">
        <v>2321</v>
      </c>
      <c r="N7578" t="s">
        <v>31</v>
      </c>
      <c r="O7578" t="s">
        <v>1548</v>
      </c>
      <c r="Q7578" t="s">
        <v>33</v>
      </c>
      <c r="R7578" t="s">
        <v>34</v>
      </c>
      <c r="S7578" t="s">
        <v>51912</v>
      </c>
      <c r="T7578" t="s">
        <v>540</v>
      </c>
      <c r="W7578" t="s">
        <v>51913</v>
      </c>
      <c r="X7578" t="s">
        <v>60</v>
      </c>
    </row>
    <row r="7579" spans="1:24" x14ac:dyDescent="0.3">
      <c r="A7579">
        <v>977806</v>
      </c>
      <c r="B7579">
        <v>330475</v>
      </c>
      <c r="C7579" t="s">
        <v>51914</v>
      </c>
      <c r="D7579" t="s">
        <v>51915</v>
      </c>
      <c r="E7579" t="s">
        <v>2001</v>
      </c>
      <c r="F7579" t="s">
        <v>562</v>
      </c>
      <c r="G7579" t="s">
        <v>43</v>
      </c>
      <c r="H7579" t="s">
        <v>51916</v>
      </c>
      <c r="I7579" t="s">
        <v>51916</v>
      </c>
      <c r="J7579" t="s">
        <v>51917</v>
      </c>
      <c r="K7579">
        <v>0</v>
      </c>
      <c r="L7579" t="s">
        <v>51918</v>
      </c>
      <c r="N7579" t="s">
        <v>31</v>
      </c>
      <c r="O7579" t="s">
        <v>6677</v>
      </c>
      <c r="R7579" t="s">
        <v>20023</v>
      </c>
      <c r="S7579" t="s">
        <v>51919</v>
      </c>
      <c r="T7579" t="s">
        <v>51414</v>
      </c>
      <c r="W7579" t="s">
        <v>2688</v>
      </c>
    </row>
    <row r="7580" spans="1:24" x14ac:dyDescent="0.3">
      <c r="A7580">
        <v>977807</v>
      </c>
      <c r="B7580">
        <v>132776</v>
      </c>
      <c r="C7580" t="s">
        <v>51920</v>
      </c>
      <c r="D7580" t="s">
        <v>51921</v>
      </c>
      <c r="E7580" t="s">
        <v>364</v>
      </c>
      <c r="F7580" t="s">
        <v>75</v>
      </c>
      <c r="G7580" t="s">
        <v>27</v>
      </c>
      <c r="H7580" t="s">
        <v>51922</v>
      </c>
      <c r="I7580" t="s">
        <v>51923</v>
      </c>
      <c r="J7580" t="s">
        <v>51924</v>
      </c>
      <c r="K7580">
        <v>22</v>
      </c>
      <c r="L7580" t="s">
        <v>51925</v>
      </c>
      <c r="N7580" t="s">
        <v>31</v>
      </c>
      <c r="O7580" t="s">
        <v>201</v>
      </c>
      <c r="Q7580" t="s">
        <v>33</v>
      </c>
      <c r="R7580" t="s">
        <v>34</v>
      </c>
      <c r="S7580" t="s">
        <v>51926</v>
      </c>
      <c r="T7580" t="s">
        <v>8265</v>
      </c>
      <c r="W7580" t="s">
        <v>51927</v>
      </c>
      <c r="X7580" t="s">
        <v>60</v>
      </c>
    </row>
    <row r="7581" spans="1:24" x14ac:dyDescent="0.3">
      <c r="A7581">
        <v>977809</v>
      </c>
      <c r="B7581" t="s">
        <v>51928</v>
      </c>
      <c r="C7581" t="s">
        <v>51929</v>
      </c>
      <c r="D7581" t="s">
        <v>51930</v>
      </c>
      <c r="E7581" t="s">
        <v>425</v>
      </c>
      <c r="F7581" t="s">
        <v>1911</v>
      </c>
      <c r="G7581" t="s">
        <v>27</v>
      </c>
      <c r="H7581" t="s">
        <v>51931</v>
      </c>
      <c r="I7581" t="s">
        <v>51932</v>
      </c>
      <c r="J7581" t="s">
        <v>51933</v>
      </c>
      <c r="K7581">
        <v>58</v>
      </c>
      <c r="L7581" t="s">
        <v>637</v>
      </c>
      <c r="N7581" t="s">
        <v>31</v>
      </c>
      <c r="O7581" t="s">
        <v>130</v>
      </c>
      <c r="Q7581" t="s">
        <v>33</v>
      </c>
      <c r="R7581" t="s">
        <v>34</v>
      </c>
      <c r="S7581" t="s">
        <v>51934</v>
      </c>
      <c r="W7581" t="s">
        <v>51935</v>
      </c>
      <c r="X7581" t="s">
        <v>38</v>
      </c>
    </row>
    <row r="7582" spans="1:24" x14ac:dyDescent="0.3">
      <c r="A7582">
        <v>977810</v>
      </c>
      <c r="B7582" t="s">
        <v>51936</v>
      </c>
      <c r="C7582" t="s">
        <v>51937</v>
      </c>
      <c r="D7582" t="s">
        <v>51938</v>
      </c>
      <c r="F7582" t="s">
        <v>970</v>
      </c>
      <c r="G7582" t="s">
        <v>27</v>
      </c>
      <c r="H7582" t="s">
        <v>51939</v>
      </c>
      <c r="I7582" t="s">
        <v>51940</v>
      </c>
      <c r="J7582" t="s">
        <v>51941</v>
      </c>
      <c r="K7582">
        <v>56</v>
      </c>
      <c r="M7582" t="s">
        <v>637</v>
      </c>
      <c r="N7582" t="s">
        <v>31</v>
      </c>
      <c r="O7582" t="s">
        <v>5885</v>
      </c>
      <c r="R7582" t="s">
        <v>903</v>
      </c>
      <c r="S7582" t="s">
        <v>51942</v>
      </c>
      <c r="W7582" t="s">
        <v>637</v>
      </c>
      <c r="X7582" t="s">
        <v>38</v>
      </c>
    </row>
    <row r="7583" spans="1:24" x14ac:dyDescent="0.3">
      <c r="A7583">
        <v>977811</v>
      </c>
      <c r="B7583" t="s">
        <v>51943</v>
      </c>
      <c r="C7583" t="s">
        <v>51944</v>
      </c>
      <c r="D7583" t="s">
        <v>51945</v>
      </c>
      <c r="F7583" t="s">
        <v>970</v>
      </c>
      <c r="G7583" t="s">
        <v>27</v>
      </c>
      <c r="H7583" t="s">
        <v>51946</v>
      </c>
      <c r="I7583" t="s">
        <v>51947</v>
      </c>
      <c r="J7583" t="s">
        <v>51948</v>
      </c>
      <c r="K7583">
        <v>12</v>
      </c>
      <c r="L7583" t="s">
        <v>51949</v>
      </c>
      <c r="N7583" t="s">
        <v>31</v>
      </c>
      <c r="O7583" t="s">
        <v>1548</v>
      </c>
      <c r="Q7583" t="s">
        <v>33</v>
      </c>
      <c r="R7583" t="s">
        <v>34</v>
      </c>
      <c r="S7583" t="e">
        <f>- Zapala</f>
        <v>#NAME?</v>
      </c>
      <c r="W7583" t="s">
        <v>51950</v>
      </c>
      <c r="X7583" t="s">
        <v>38</v>
      </c>
    </row>
    <row r="7584" spans="1:24" x14ac:dyDescent="0.3">
      <c r="A7584">
        <v>977812</v>
      </c>
      <c r="B7584" t="s">
        <v>21015</v>
      </c>
      <c r="C7584" t="s">
        <v>21016</v>
      </c>
      <c r="D7584" t="s">
        <v>21017</v>
      </c>
      <c r="F7584" t="s">
        <v>1156</v>
      </c>
      <c r="G7584" t="s">
        <v>43</v>
      </c>
      <c r="H7584" t="s">
        <v>51951</v>
      </c>
      <c r="I7584" t="s">
        <v>51951</v>
      </c>
      <c r="J7584" t="s">
        <v>51952</v>
      </c>
      <c r="K7584">
        <v>0</v>
      </c>
      <c r="M7584" t="s">
        <v>42091</v>
      </c>
      <c r="N7584" t="s">
        <v>31</v>
      </c>
      <c r="O7584" t="s">
        <v>201</v>
      </c>
      <c r="Q7584" t="s">
        <v>33</v>
      </c>
      <c r="R7584" t="s">
        <v>34</v>
      </c>
      <c r="S7584" t="s">
        <v>21020</v>
      </c>
      <c r="T7584" t="s">
        <v>1759</v>
      </c>
      <c r="W7584" t="s">
        <v>1197</v>
      </c>
    </row>
    <row r="7585" spans="1:24" x14ac:dyDescent="0.3">
      <c r="A7585">
        <v>977813</v>
      </c>
      <c r="B7585" t="s">
        <v>35040</v>
      </c>
      <c r="C7585" t="s">
        <v>35041</v>
      </c>
      <c r="D7585" t="s">
        <v>35042</v>
      </c>
      <c r="E7585" t="s">
        <v>185</v>
      </c>
      <c r="F7585" t="s">
        <v>847</v>
      </c>
      <c r="G7585" t="s">
        <v>43</v>
      </c>
      <c r="H7585" t="s">
        <v>51953</v>
      </c>
      <c r="I7585" t="s">
        <v>51954</v>
      </c>
      <c r="J7585" t="s">
        <v>51955</v>
      </c>
      <c r="K7585">
        <v>28</v>
      </c>
      <c r="N7585" t="s">
        <v>31</v>
      </c>
      <c r="O7585" t="s">
        <v>130</v>
      </c>
      <c r="Q7585" t="s">
        <v>33</v>
      </c>
      <c r="R7585" t="s">
        <v>34</v>
      </c>
      <c r="S7585" t="s">
        <v>35046</v>
      </c>
      <c r="T7585" t="s">
        <v>35047</v>
      </c>
      <c r="W7585" t="s">
        <v>51956</v>
      </c>
      <c r="X7585" t="s">
        <v>38</v>
      </c>
    </row>
    <row r="7586" spans="1:24" x14ac:dyDescent="0.3">
      <c r="A7586">
        <v>977814</v>
      </c>
      <c r="B7586" t="s">
        <v>51957</v>
      </c>
      <c r="C7586" t="s">
        <v>51958</v>
      </c>
      <c r="D7586" t="s">
        <v>51959</v>
      </c>
      <c r="F7586" t="s">
        <v>847</v>
      </c>
      <c r="G7586" t="s">
        <v>43</v>
      </c>
      <c r="H7586" t="s">
        <v>51960</v>
      </c>
      <c r="I7586" t="s">
        <v>51961</v>
      </c>
      <c r="J7586" t="s">
        <v>51962</v>
      </c>
      <c r="K7586">
        <v>35</v>
      </c>
      <c r="L7586" t="s">
        <v>51963</v>
      </c>
      <c r="N7586" t="s">
        <v>31</v>
      </c>
      <c r="O7586" t="s">
        <v>5885</v>
      </c>
      <c r="Q7586" t="s">
        <v>33</v>
      </c>
      <c r="R7586" t="s">
        <v>34</v>
      </c>
      <c r="S7586" t="s">
        <v>51964</v>
      </c>
      <c r="W7586" t="s">
        <v>51965</v>
      </c>
      <c r="X7586" t="s">
        <v>38</v>
      </c>
    </row>
    <row r="7587" spans="1:24" x14ac:dyDescent="0.3">
      <c r="A7587">
        <v>977817</v>
      </c>
      <c r="B7587" t="s">
        <v>51966</v>
      </c>
      <c r="C7587" t="s">
        <v>51967</v>
      </c>
      <c r="D7587" t="s">
        <v>51968</v>
      </c>
      <c r="F7587" t="s">
        <v>1324</v>
      </c>
      <c r="G7587" t="s">
        <v>27</v>
      </c>
      <c r="H7587" t="s">
        <v>51969</v>
      </c>
      <c r="I7587" t="s">
        <v>51970</v>
      </c>
      <c r="J7587" t="s">
        <v>51971</v>
      </c>
      <c r="K7587">
        <v>44</v>
      </c>
      <c r="L7587" t="s">
        <v>26219</v>
      </c>
      <c r="N7587" t="s">
        <v>31</v>
      </c>
      <c r="O7587" t="s">
        <v>130</v>
      </c>
      <c r="Q7587" t="s">
        <v>33</v>
      </c>
      <c r="R7587" t="s">
        <v>34</v>
      </c>
      <c r="S7587" t="s">
        <v>51972</v>
      </c>
      <c r="T7587" t="s">
        <v>2642</v>
      </c>
      <c r="W7587" t="s">
        <v>51973</v>
      </c>
      <c r="X7587" t="s">
        <v>60</v>
      </c>
    </row>
    <row r="7588" spans="1:24" x14ac:dyDescent="0.3">
      <c r="A7588">
        <v>977818</v>
      </c>
      <c r="B7588" t="s">
        <v>51974</v>
      </c>
      <c r="C7588" t="s">
        <v>51975</v>
      </c>
      <c r="D7588" t="s">
        <v>51976</v>
      </c>
      <c r="F7588" t="s">
        <v>63</v>
      </c>
      <c r="G7588" t="s">
        <v>43</v>
      </c>
      <c r="H7588" t="s">
        <v>51977</v>
      </c>
      <c r="I7588" t="s">
        <v>51978</v>
      </c>
      <c r="J7588" t="s">
        <v>51979</v>
      </c>
      <c r="K7588">
        <v>47</v>
      </c>
      <c r="N7588" t="s">
        <v>31</v>
      </c>
      <c r="O7588" t="s">
        <v>6677</v>
      </c>
      <c r="Q7588" t="s">
        <v>119</v>
      </c>
      <c r="R7588" t="s">
        <v>120</v>
      </c>
      <c r="S7588" t="s">
        <v>51980</v>
      </c>
      <c r="W7588" t="s">
        <v>51981</v>
      </c>
      <c r="X7588" t="s">
        <v>38</v>
      </c>
    </row>
    <row r="7589" spans="1:24" x14ac:dyDescent="0.3">
      <c r="A7589">
        <v>977822</v>
      </c>
      <c r="B7589" t="s">
        <v>51982</v>
      </c>
      <c r="C7589" t="s">
        <v>51983</v>
      </c>
      <c r="D7589" t="s">
        <v>51984</v>
      </c>
      <c r="F7589" t="s">
        <v>562</v>
      </c>
      <c r="G7589" t="s">
        <v>27</v>
      </c>
      <c r="H7589" t="s">
        <v>51985</v>
      </c>
      <c r="I7589" t="s">
        <v>51986</v>
      </c>
      <c r="J7589" t="s">
        <v>51987</v>
      </c>
      <c r="K7589">
        <v>46</v>
      </c>
      <c r="M7589" t="s">
        <v>637</v>
      </c>
      <c r="N7589" t="s">
        <v>31</v>
      </c>
      <c r="O7589" t="s">
        <v>5885</v>
      </c>
      <c r="Q7589" t="s">
        <v>33</v>
      </c>
      <c r="R7589" t="s">
        <v>34</v>
      </c>
      <c r="S7589" t="s">
        <v>51988</v>
      </c>
      <c r="W7589" t="s">
        <v>637</v>
      </c>
      <c r="X7589" t="s">
        <v>38</v>
      </c>
    </row>
    <row r="7590" spans="1:24" x14ac:dyDescent="0.3">
      <c r="A7590">
        <v>977823</v>
      </c>
      <c r="B7590">
        <v>336889</v>
      </c>
      <c r="C7590" t="s">
        <v>33721</v>
      </c>
      <c r="D7590" t="s">
        <v>33722</v>
      </c>
      <c r="F7590" t="s">
        <v>507</v>
      </c>
      <c r="G7590" t="s">
        <v>27</v>
      </c>
      <c r="H7590" t="s">
        <v>51989</v>
      </c>
      <c r="I7590" t="s">
        <v>51990</v>
      </c>
      <c r="J7590" t="s">
        <v>51991</v>
      </c>
      <c r="K7590">
        <v>46</v>
      </c>
      <c r="L7590" t="s">
        <v>13135</v>
      </c>
      <c r="N7590" t="s">
        <v>31</v>
      </c>
      <c r="O7590" t="s">
        <v>130</v>
      </c>
      <c r="Q7590" t="s">
        <v>33</v>
      </c>
      <c r="R7590" t="s">
        <v>34</v>
      </c>
      <c r="S7590" t="s">
        <v>33725</v>
      </c>
      <c r="W7590" t="s">
        <v>15266</v>
      </c>
      <c r="X7590" t="s">
        <v>38</v>
      </c>
    </row>
    <row r="7591" spans="1:24" x14ac:dyDescent="0.3">
      <c r="A7591">
        <v>977824</v>
      </c>
      <c r="B7591" t="s">
        <v>51992</v>
      </c>
      <c r="C7591" t="s">
        <v>51993</v>
      </c>
      <c r="D7591" t="s">
        <v>51994</v>
      </c>
      <c r="F7591" t="s">
        <v>63</v>
      </c>
      <c r="G7591" t="s">
        <v>43</v>
      </c>
      <c r="H7591" t="s">
        <v>51995</v>
      </c>
      <c r="I7591" t="s">
        <v>51996</v>
      </c>
      <c r="J7591" t="s">
        <v>51997</v>
      </c>
      <c r="K7591">
        <v>49</v>
      </c>
      <c r="L7591" t="s">
        <v>51998</v>
      </c>
      <c r="N7591" t="s">
        <v>31</v>
      </c>
      <c r="O7591" t="s">
        <v>130</v>
      </c>
      <c r="Q7591" t="s">
        <v>33</v>
      </c>
      <c r="R7591" t="s">
        <v>34</v>
      </c>
      <c r="S7591" t="s">
        <v>51999</v>
      </c>
      <c r="T7591" t="s">
        <v>3087</v>
      </c>
      <c r="W7591" t="s">
        <v>52000</v>
      </c>
      <c r="X7591" t="s">
        <v>38</v>
      </c>
    </row>
    <row r="7592" spans="1:24" x14ac:dyDescent="0.3">
      <c r="A7592">
        <v>977825</v>
      </c>
      <c r="B7592" t="s">
        <v>52001</v>
      </c>
      <c r="C7592" t="s">
        <v>52002</v>
      </c>
      <c r="D7592" t="s">
        <v>52003</v>
      </c>
      <c r="F7592" t="s">
        <v>356</v>
      </c>
      <c r="G7592" t="s">
        <v>43</v>
      </c>
      <c r="H7592" t="s">
        <v>52004</v>
      </c>
      <c r="I7592" t="s">
        <v>52005</v>
      </c>
      <c r="J7592" t="s">
        <v>52006</v>
      </c>
      <c r="K7592">
        <v>42</v>
      </c>
      <c r="L7592" t="s">
        <v>52007</v>
      </c>
      <c r="N7592" t="s">
        <v>31</v>
      </c>
      <c r="O7592" t="s">
        <v>1548</v>
      </c>
      <c r="Q7592" t="s">
        <v>33</v>
      </c>
      <c r="R7592" t="s">
        <v>34</v>
      </c>
      <c r="S7592" t="s">
        <v>52008</v>
      </c>
      <c r="W7592" t="s">
        <v>5395</v>
      </c>
      <c r="X7592" t="s">
        <v>38</v>
      </c>
    </row>
    <row r="7593" spans="1:24" x14ac:dyDescent="0.3">
      <c r="A7593">
        <v>977826</v>
      </c>
      <c r="B7593" t="s">
        <v>52009</v>
      </c>
      <c r="C7593" t="s">
        <v>52010</v>
      </c>
      <c r="D7593" t="s">
        <v>52011</v>
      </c>
      <c r="F7593" t="s">
        <v>611</v>
      </c>
      <c r="G7593" t="s">
        <v>27</v>
      </c>
      <c r="H7593" t="s">
        <v>52012</v>
      </c>
      <c r="I7593" t="s">
        <v>52013</v>
      </c>
      <c r="J7593" t="s">
        <v>52014</v>
      </c>
      <c r="K7593">
        <v>35</v>
      </c>
      <c r="L7593" t="s">
        <v>637</v>
      </c>
      <c r="N7593" t="s">
        <v>31</v>
      </c>
      <c r="O7593" t="s">
        <v>130</v>
      </c>
      <c r="Q7593" t="s">
        <v>33</v>
      </c>
      <c r="R7593" t="s">
        <v>34</v>
      </c>
      <c r="S7593" t="s">
        <v>52015</v>
      </c>
      <c r="W7593" t="s">
        <v>52016</v>
      </c>
      <c r="X7593" t="s">
        <v>38</v>
      </c>
    </row>
    <row r="7594" spans="1:24" x14ac:dyDescent="0.3">
      <c r="A7594">
        <v>977827</v>
      </c>
      <c r="B7594">
        <v>171979</v>
      </c>
      <c r="C7594" t="s">
        <v>52017</v>
      </c>
      <c r="D7594" t="s">
        <v>52018</v>
      </c>
      <c r="F7594" t="s">
        <v>847</v>
      </c>
      <c r="G7594" t="s">
        <v>27</v>
      </c>
      <c r="H7594" t="s">
        <v>52019</v>
      </c>
      <c r="I7594" t="s">
        <v>52020</v>
      </c>
      <c r="J7594" t="s">
        <v>52021</v>
      </c>
      <c r="K7594">
        <v>37</v>
      </c>
      <c r="L7594" t="s">
        <v>3560</v>
      </c>
      <c r="N7594" t="s">
        <v>31</v>
      </c>
      <c r="O7594" t="s">
        <v>130</v>
      </c>
      <c r="Q7594" t="s">
        <v>33</v>
      </c>
      <c r="R7594" t="s">
        <v>34</v>
      </c>
      <c r="S7594" t="s">
        <v>52022</v>
      </c>
      <c r="T7594" t="s">
        <v>896</v>
      </c>
      <c r="W7594" t="s">
        <v>52023</v>
      </c>
      <c r="X7594" t="s">
        <v>38</v>
      </c>
    </row>
    <row r="7595" spans="1:24" x14ac:dyDescent="0.3">
      <c r="A7595">
        <v>977828</v>
      </c>
      <c r="B7595">
        <v>334229</v>
      </c>
      <c r="C7595" t="s">
        <v>52024</v>
      </c>
      <c r="D7595" t="s">
        <v>52025</v>
      </c>
      <c r="F7595" t="s">
        <v>514</v>
      </c>
      <c r="G7595" t="s">
        <v>43</v>
      </c>
      <c r="H7595" t="s">
        <v>52026</v>
      </c>
      <c r="I7595" t="s">
        <v>52027</v>
      </c>
      <c r="J7595" t="s">
        <v>52028</v>
      </c>
      <c r="K7595">
        <v>39</v>
      </c>
      <c r="L7595" t="s">
        <v>3560</v>
      </c>
      <c r="N7595" t="s">
        <v>31</v>
      </c>
      <c r="O7595" t="s">
        <v>130</v>
      </c>
      <c r="Q7595" t="s">
        <v>33</v>
      </c>
      <c r="R7595" t="s">
        <v>34</v>
      </c>
      <c r="S7595" t="s">
        <v>52029</v>
      </c>
      <c r="T7595" t="s">
        <v>52030</v>
      </c>
      <c r="W7595" t="s">
        <v>12397</v>
      </c>
      <c r="X7595" t="s">
        <v>38</v>
      </c>
    </row>
    <row r="7596" spans="1:24" x14ac:dyDescent="0.3">
      <c r="A7596">
        <v>977829</v>
      </c>
      <c r="B7596" t="s">
        <v>52031</v>
      </c>
      <c r="C7596" t="s">
        <v>52032</v>
      </c>
      <c r="D7596" t="s">
        <v>52033</v>
      </c>
      <c r="F7596" t="s">
        <v>1042</v>
      </c>
      <c r="G7596" t="s">
        <v>43</v>
      </c>
      <c r="H7596" t="s">
        <v>52034</v>
      </c>
      <c r="I7596" t="s">
        <v>52035</v>
      </c>
      <c r="J7596" t="s">
        <v>52036</v>
      </c>
      <c r="K7596">
        <v>43</v>
      </c>
      <c r="N7596" t="s">
        <v>31</v>
      </c>
      <c r="O7596" t="s">
        <v>130</v>
      </c>
      <c r="Q7596" t="s">
        <v>33</v>
      </c>
      <c r="R7596" t="s">
        <v>34</v>
      </c>
      <c r="S7596" t="s">
        <v>15679</v>
      </c>
      <c r="T7596" t="s">
        <v>52037</v>
      </c>
      <c r="W7596" t="s">
        <v>52038</v>
      </c>
      <c r="X7596" t="s">
        <v>38</v>
      </c>
    </row>
    <row r="7597" spans="1:24" x14ac:dyDescent="0.3">
      <c r="A7597">
        <v>977830</v>
      </c>
      <c r="B7597" t="s">
        <v>52039</v>
      </c>
      <c r="C7597" t="s">
        <v>52040</v>
      </c>
      <c r="D7597" t="s">
        <v>52041</v>
      </c>
      <c r="F7597" t="s">
        <v>847</v>
      </c>
      <c r="G7597" t="s">
        <v>43</v>
      </c>
      <c r="H7597" t="s">
        <v>52042</v>
      </c>
      <c r="I7597" t="s">
        <v>52043</v>
      </c>
      <c r="J7597" t="s">
        <v>52044</v>
      </c>
      <c r="K7597">
        <v>39</v>
      </c>
      <c r="L7597" t="s">
        <v>52045</v>
      </c>
      <c r="N7597" t="s">
        <v>31</v>
      </c>
      <c r="O7597" t="s">
        <v>130</v>
      </c>
      <c r="Q7597" t="s">
        <v>33</v>
      </c>
      <c r="R7597" t="s">
        <v>34</v>
      </c>
      <c r="S7597" t="s">
        <v>52046</v>
      </c>
      <c r="W7597" t="s">
        <v>52047</v>
      </c>
      <c r="X7597" t="s">
        <v>38</v>
      </c>
    </row>
    <row r="7598" spans="1:24" x14ac:dyDescent="0.3">
      <c r="A7598">
        <v>977831</v>
      </c>
      <c r="B7598" t="s">
        <v>51982</v>
      </c>
      <c r="C7598" t="s">
        <v>51983</v>
      </c>
      <c r="D7598" t="s">
        <v>51984</v>
      </c>
      <c r="F7598" t="s">
        <v>562</v>
      </c>
      <c r="G7598" t="s">
        <v>27</v>
      </c>
      <c r="H7598" t="s">
        <v>52048</v>
      </c>
      <c r="I7598" t="s">
        <v>52048</v>
      </c>
      <c r="J7598" t="s">
        <v>52049</v>
      </c>
      <c r="K7598">
        <v>0</v>
      </c>
      <c r="M7598" t="s">
        <v>5621</v>
      </c>
      <c r="N7598" t="s">
        <v>31</v>
      </c>
      <c r="O7598" t="s">
        <v>201</v>
      </c>
      <c r="Q7598" t="s">
        <v>33</v>
      </c>
      <c r="R7598" t="s">
        <v>34</v>
      </c>
      <c r="S7598" t="s">
        <v>51988</v>
      </c>
      <c r="W7598" t="s">
        <v>52050</v>
      </c>
    </row>
    <row r="7599" spans="1:24" x14ac:dyDescent="0.3">
      <c r="A7599">
        <v>977832</v>
      </c>
      <c r="B7599" t="s">
        <v>52051</v>
      </c>
      <c r="C7599" t="s">
        <v>52052</v>
      </c>
      <c r="D7599" t="s">
        <v>52053</v>
      </c>
      <c r="E7599" t="s">
        <v>140</v>
      </c>
      <c r="F7599" t="s">
        <v>141</v>
      </c>
      <c r="G7599" t="s">
        <v>43</v>
      </c>
      <c r="H7599" t="s">
        <v>52054</v>
      </c>
      <c r="I7599" t="s">
        <v>52055</v>
      </c>
      <c r="J7599" t="s">
        <v>52056</v>
      </c>
      <c r="K7599">
        <v>16</v>
      </c>
      <c r="L7599" t="s">
        <v>8840</v>
      </c>
      <c r="M7599" t="s">
        <v>52057</v>
      </c>
      <c r="N7599" t="s">
        <v>31</v>
      </c>
      <c r="O7599" t="s">
        <v>5885</v>
      </c>
      <c r="Q7599" t="s">
        <v>33</v>
      </c>
      <c r="R7599" t="s">
        <v>34</v>
      </c>
      <c r="S7599" t="s">
        <v>52058</v>
      </c>
      <c r="W7599" t="s">
        <v>52059</v>
      </c>
      <c r="X7599" t="s">
        <v>38</v>
      </c>
    </row>
    <row r="7600" spans="1:24" x14ac:dyDescent="0.3">
      <c r="A7600">
        <v>977834</v>
      </c>
      <c r="B7600" t="s">
        <v>52060</v>
      </c>
      <c r="C7600" t="s">
        <v>52061</v>
      </c>
      <c r="D7600" t="s">
        <v>52062</v>
      </c>
      <c r="F7600" t="s">
        <v>1324</v>
      </c>
      <c r="G7600" t="s">
        <v>43</v>
      </c>
      <c r="H7600" t="s">
        <v>52063</v>
      </c>
      <c r="I7600" t="s">
        <v>52064</v>
      </c>
      <c r="J7600" t="s">
        <v>52065</v>
      </c>
      <c r="K7600">
        <v>72</v>
      </c>
      <c r="N7600" t="s">
        <v>31</v>
      </c>
      <c r="O7600" t="s">
        <v>1248</v>
      </c>
      <c r="Q7600" t="s">
        <v>33</v>
      </c>
      <c r="R7600" t="s">
        <v>34</v>
      </c>
      <c r="S7600" t="s">
        <v>52066</v>
      </c>
      <c r="T7600" t="s">
        <v>1394</v>
      </c>
      <c r="W7600" t="s">
        <v>2785</v>
      </c>
      <c r="X7600" t="s">
        <v>38</v>
      </c>
    </row>
    <row r="7601" spans="1:24" x14ac:dyDescent="0.3">
      <c r="A7601">
        <v>977838</v>
      </c>
      <c r="B7601" t="s">
        <v>52067</v>
      </c>
      <c r="C7601" t="s">
        <v>52068</v>
      </c>
      <c r="D7601" t="s">
        <v>52069</v>
      </c>
      <c r="F7601" t="s">
        <v>92</v>
      </c>
      <c r="G7601" t="s">
        <v>43</v>
      </c>
      <c r="H7601" t="s">
        <v>52070</v>
      </c>
      <c r="I7601" t="s">
        <v>52071</v>
      </c>
      <c r="J7601" t="s">
        <v>52072</v>
      </c>
      <c r="K7601">
        <v>56</v>
      </c>
      <c r="L7601" t="s">
        <v>52073</v>
      </c>
      <c r="N7601" t="s">
        <v>31</v>
      </c>
      <c r="O7601" t="s">
        <v>130</v>
      </c>
      <c r="Q7601" t="s">
        <v>33</v>
      </c>
      <c r="R7601" t="s">
        <v>34</v>
      </c>
      <c r="S7601" t="s">
        <v>52074</v>
      </c>
      <c r="W7601" t="s">
        <v>2785</v>
      </c>
      <c r="X7601" t="s">
        <v>38</v>
      </c>
    </row>
    <row r="7602" spans="1:24" x14ac:dyDescent="0.3">
      <c r="A7602">
        <v>977839</v>
      </c>
      <c r="B7602">
        <v>291024</v>
      </c>
      <c r="C7602" t="s">
        <v>6871</v>
      </c>
      <c r="D7602" t="s">
        <v>6872</v>
      </c>
      <c r="E7602" t="s">
        <v>101</v>
      </c>
      <c r="F7602" t="s">
        <v>125</v>
      </c>
      <c r="G7602" t="s">
        <v>27</v>
      </c>
      <c r="H7602" t="s">
        <v>52075</v>
      </c>
      <c r="I7602" t="s">
        <v>52076</v>
      </c>
      <c r="J7602" t="s">
        <v>52077</v>
      </c>
      <c r="K7602">
        <v>14</v>
      </c>
      <c r="L7602" t="s">
        <v>52078</v>
      </c>
      <c r="N7602" t="s">
        <v>31</v>
      </c>
      <c r="O7602" t="s">
        <v>130</v>
      </c>
      <c r="Q7602" t="s">
        <v>119</v>
      </c>
      <c r="R7602" t="s">
        <v>120</v>
      </c>
      <c r="S7602" t="s">
        <v>6877</v>
      </c>
      <c r="T7602" t="s">
        <v>6878</v>
      </c>
      <c r="W7602" t="s">
        <v>52079</v>
      </c>
      <c r="X7602" t="s">
        <v>60</v>
      </c>
    </row>
    <row r="7603" spans="1:24" x14ac:dyDescent="0.3">
      <c r="A7603">
        <v>977840</v>
      </c>
      <c r="B7603" t="s">
        <v>52080</v>
      </c>
      <c r="C7603" t="s">
        <v>52081</v>
      </c>
      <c r="D7603" t="s">
        <v>52082</v>
      </c>
      <c r="E7603" t="s">
        <v>140</v>
      </c>
      <c r="F7603" t="s">
        <v>26</v>
      </c>
      <c r="G7603" t="s">
        <v>27</v>
      </c>
      <c r="H7603" t="s">
        <v>52083</v>
      </c>
      <c r="I7603" t="s">
        <v>52084</v>
      </c>
      <c r="J7603" t="s">
        <v>52085</v>
      </c>
      <c r="K7603">
        <v>17</v>
      </c>
      <c r="N7603" t="s">
        <v>31</v>
      </c>
      <c r="O7603" t="s">
        <v>130</v>
      </c>
      <c r="Q7603" t="s">
        <v>33</v>
      </c>
      <c r="R7603" t="s">
        <v>34</v>
      </c>
      <c r="S7603" t="s">
        <v>52086</v>
      </c>
      <c r="W7603" t="s">
        <v>52087</v>
      </c>
      <c r="X7603" t="s">
        <v>60</v>
      </c>
    </row>
    <row r="7604" spans="1:24" x14ac:dyDescent="0.3">
      <c r="A7604">
        <v>977841</v>
      </c>
      <c r="B7604">
        <v>171979</v>
      </c>
      <c r="C7604" t="s">
        <v>52017</v>
      </c>
      <c r="D7604" t="s">
        <v>52018</v>
      </c>
      <c r="F7604" t="s">
        <v>847</v>
      </c>
      <c r="G7604" t="s">
        <v>27</v>
      </c>
      <c r="H7604" t="s">
        <v>52088</v>
      </c>
      <c r="I7604" t="s">
        <v>52088</v>
      </c>
      <c r="J7604" t="s">
        <v>52089</v>
      </c>
      <c r="K7604">
        <v>0</v>
      </c>
      <c r="N7604" t="s">
        <v>31</v>
      </c>
      <c r="O7604" t="s">
        <v>130</v>
      </c>
      <c r="Q7604" t="s">
        <v>33</v>
      </c>
      <c r="R7604" t="s">
        <v>34</v>
      </c>
      <c r="S7604" t="s">
        <v>52022</v>
      </c>
      <c r="T7604" t="s">
        <v>896</v>
      </c>
      <c r="W7604" t="s">
        <v>52090</v>
      </c>
    </row>
    <row r="7605" spans="1:24" x14ac:dyDescent="0.3">
      <c r="A7605">
        <v>977843</v>
      </c>
      <c r="B7605">
        <v>28669</v>
      </c>
      <c r="C7605" t="s">
        <v>52091</v>
      </c>
      <c r="D7605" t="s">
        <v>52092</v>
      </c>
      <c r="F7605" t="s">
        <v>102</v>
      </c>
      <c r="G7605" t="s">
        <v>27</v>
      </c>
      <c r="H7605" t="s">
        <v>52093</v>
      </c>
      <c r="I7605" t="s">
        <v>52094</v>
      </c>
      <c r="J7605" t="s">
        <v>52095</v>
      </c>
      <c r="K7605">
        <v>40</v>
      </c>
      <c r="L7605" t="s">
        <v>637</v>
      </c>
      <c r="N7605" t="s">
        <v>31</v>
      </c>
      <c r="O7605" t="s">
        <v>130</v>
      </c>
      <c r="Q7605" t="s">
        <v>33</v>
      </c>
      <c r="R7605" t="s">
        <v>34</v>
      </c>
      <c r="S7605" t="s">
        <v>52096</v>
      </c>
      <c r="W7605" t="s">
        <v>52097</v>
      </c>
      <c r="X7605" t="s">
        <v>38</v>
      </c>
    </row>
    <row r="7606" spans="1:24" x14ac:dyDescent="0.3">
      <c r="A7606">
        <v>977845</v>
      </c>
      <c r="B7606" t="s">
        <v>52098</v>
      </c>
      <c r="C7606" t="s">
        <v>52099</v>
      </c>
      <c r="D7606" t="s">
        <v>52100</v>
      </c>
      <c r="F7606" t="s">
        <v>1042</v>
      </c>
      <c r="G7606" t="s">
        <v>27</v>
      </c>
      <c r="H7606" t="s">
        <v>52101</v>
      </c>
      <c r="I7606" t="s">
        <v>52102</v>
      </c>
      <c r="J7606" t="s">
        <v>52103</v>
      </c>
      <c r="K7606">
        <v>38</v>
      </c>
      <c r="N7606" t="s">
        <v>31</v>
      </c>
      <c r="O7606" t="s">
        <v>1248</v>
      </c>
      <c r="Q7606" t="s">
        <v>33</v>
      </c>
      <c r="R7606" t="s">
        <v>34</v>
      </c>
      <c r="S7606" t="s">
        <v>52104</v>
      </c>
      <c r="W7606" t="s">
        <v>43116</v>
      </c>
      <c r="X7606" t="s">
        <v>38</v>
      </c>
    </row>
    <row r="7607" spans="1:24" x14ac:dyDescent="0.3">
      <c r="A7607">
        <v>977848</v>
      </c>
      <c r="B7607">
        <v>126950</v>
      </c>
      <c r="C7607" t="s">
        <v>21235</v>
      </c>
      <c r="D7607" t="s">
        <v>21236</v>
      </c>
      <c r="E7607" t="s">
        <v>16257</v>
      </c>
      <c r="F7607" t="s">
        <v>603</v>
      </c>
      <c r="G7607" t="s">
        <v>43</v>
      </c>
      <c r="H7607" t="s">
        <v>52105</v>
      </c>
      <c r="I7607" t="s">
        <v>52106</v>
      </c>
      <c r="J7607" t="s">
        <v>52107</v>
      </c>
      <c r="K7607">
        <v>70</v>
      </c>
      <c r="L7607" t="s">
        <v>580</v>
      </c>
      <c r="N7607" t="s">
        <v>31</v>
      </c>
      <c r="O7607" t="s">
        <v>130</v>
      </c>
      <c r="Q7607" t="s">
        <v>33</v>
      </c>
      <c r="R7607" t="s">
        <v>34</v>
      </c>
      <c r="S7607" t="s">
        <v>21241</v>
      </c>
      <c r="T7607" t="s">
        <v>21242</v>
      </c>
      <c r="W7607" t="s">
        <v>52108</v>
      </c>
      <c r="X7607" t="s">
        <v>38</v>
      </c>
    </row>
    <row r="7608" spans="1:24" x14ac:dyDescent="0.3">
      <c r="A7608">
        <v>977850</v>
      </c>
      <c r="B7608">
        <v>270364</v>
      </c>
      <c r="C7608" t="s">
        <v>52109</v>
      </c>
      <c r="D7608" t="s">
        <v>52110</v>
      </c>
      <c r="F7608" t="s">
        <v>947</v>
      </c>
      <c r="G7608" t="s">
        <v>43</v>
      </c>
      <c r="H7608" t="s">
        <v>52111</v>
      </c>
      <c r="I7608" t="s">
        <v>52112</v>
      </c>
      <c r="J7608" t="s">
        <v>52113</v>
      </c>
      <c r="K7608">
        <v>48</v>
      </c>
      <c r="L7608" t="s">
        <v>13135</v>
      </c>
      <c r="N7608" t="s">
        <v>31</v>
      </c>
      <c r="O7608" t="s">
        <v>130</v>
      </c>
      <c r="Q7608" t="s">
        <v>33</v>
      </c>
      <c r="R7608" t="s">
        <v>34</v>
      </c>
      <c r="S7608" t="s">
        <v>52114</v>
      </c>
      <c r="T7608" t="s">
        <v>6448</v>
      </c>
      <c r="W7608" t="s">
        <v>2138</v>
      </c>
      <c r="X7608" t="s">
        <v>60</v>
      </c>
    </row>
    <row r="7609" spans="1:24" x14ac:dyDescent="0.3">
      <c r="A7609">
        <v>977852</v>
      </c>
      <c r="B7609" t="s">
        <v>52115</v>
      </c>
      <c r="C7609" t="s">
        <v>52116</v>
      </c>
      <c r="D7609" t="s">
        <v>52117</v>
      </c>
      <c r="E7609" t="s">
        <v>140</v>
      </c>
      <c r="F7609" t="s">
        <v>947</v>
      </c>
      <c r="G7609" t="s">
        <v>27</v>
      </c>
      <c r="H7609" t="s">
        <v>52118</v>
      </c>
      <c r="I7609" t="s">
        <v>52119</v>
      </c>
      <c r="J7609" t="s">
        <v>52120</v>
      </c>
      <c r="K7609">
        <v>50</v>
      </c>
      <c r="N7609" t="s">
        <v>31</v>
      </c>
      <c r="O7609" t="s">
        <v>1248</v>
      </c>
      <c r="Q7609" t="s">
        <v>33</v>
      </c>
      <c r="R7609" t="s">
        <v>34</v>
      </c>
      <c r="S7609" t="s">
        <v>52121</v>
      </c>
      <c r="W7609" t="s">
        <v>2138</v>
      </c>
      <c r="X7609" t="s">
        <v>38</v>
      </c>
    </row>
    <row r="7610" spans="1:24" x14ac:dyDescent="0.3">
      <c r="A7610">
        <v>977856</v>
      </c>
      <c r="B7610">
        <v>276183</v>
      </c>
      <c r="C7610" t="s">
        <v>52122</v>
      </c>
      <c r="D7610" t="s">
        <v>52123</v>
      </c>
      <c r="F7610" t="s">
        <v>970</v>
      </c>
      <c r="G7610" t="s">
        <v>27</v>
      </c>
      <c r="H7610" t="s">
        <v>52124</v>
      </c>
      <c r="I7610" t="s">
        <v>52125</v>
      </c>
      <c r="J7610" t="s">
        <v>52126</v>
      </c>
      <c r="K7610">
        <v>26</v>
      </c>
      <c r="L7610" t="s">
        <v>398</v>
      </c>
      <c r="N7610" t="s">
        <v>31</v>
      </c>
      <c r="O7610" t="s">
        <v>130</v>
      </c>
      <c r="Q7610" t="s">
        <v>33</v>
      </c>
      <c r="R7610" t="s">
        <v>34</v>
      </c>
      <c r="S7610" t="s">
        <v>52127</v>
      </c>
      <c r="T7610" t="s">
        <v>530</v>
      </c>
      <c r="W7610" t="s">
        <v>1412</v>
      </c>
      <c r="X7610" t="s">
        <v>38</v>
      </c>
    </row>
    <row r="7611" spans="1:24" x14ac:dyDescent="0.3">
      <c r="A7611">
        <v>977857</v>
      </c>
      <c r="B7611" t="s">
        <v>52128</v>
      </c>
      <c r="C7611" t="s">
        <v>52129</v>
      </c>
      <c r="D7611" t="s">
        <v>52130</v>
      </c>
      <c r="F7611" t="s">
        <v>356</v>
      </c>
      <c r="G7611" t="s">
        <v>27</v>
      </c>
      <c r="H7611" t="s">
        <v>52131</v>
      </c>
      <c r="I7611" t="s">
        <v>52132</v>
      </c>
      <c r="J7611" t="s">
        <v>52133</v>
      </c>
      <c r="K7611">
        <v>14</v>
      </c>
      <c r="N7611" t="s">
        <v>31</v>
      </c>
      <c r="O7611" t="s">
        <v>1248</v>
      </c>
      <c r="Q7611" t="s">
        <v>33</v>
      </c>
      <c r="R7611" t="s">
        <v>34</v>
      </c>
      <c r="S7611" t="s">
        <v>52134</v>
      </c>
      <c r="W7611" t="s">
        <v>52135</v>
      </c>
      <c r="X7611" t="s">
        <v>60</v>
      </c>
    </row>
    <row r="7612" spans="1:24" x14ac:dyDescent="0.3">
      <c r="A7612">
        <v>977858</v>
      </c>
      <c r="B7612" t="s">
        <v>52136</v>
      </c>
      <c r="C7612" t="s">
        <v>52137</v>
      </c>
      <c r="D7612" t="s">
        <v>52138</v>
      </c>
      <c r="F7612" t="s">
        <v>141</v>
      </c>
      <c r="G7612" t="s">
        <v>27</v>
      </c>
      <c r="H7612" t="s">
        <v>52139</v>
      </c>
      <c r="I7612" t="s">
        <v>52140</v>
      </c>
      <c r="J7612" t="s">
        <v>52141</v>
      </c>
      <c r="K7612">
        <v>17</v>
      </c>
      <c r="M7612" t="s">
        <v>714</v>
      </c>
      <c r="N7612" t="s">
        <v>31</v>
      </c>
      <c r="O7612" t="s">
        <v>1248</v>
      </c>
      <c r="Q7612" t="s">
        <v>33</v>
      </c>
      <c r="R7612" t="s">
        <v>34</v>
      </c>
      <c r="S7612" t="s">
        <v>52142</v>
      </c>
      <c r="T7612" t="s">
        <v>7360</v>
      </c>
      <c r="W7612" t="s">
        <v>7468</v>
      </c>
      <c r="X7612" t="s">
        <v>38</v>
      </c>
    </row>
    <row r="7613" spans="1:24" x14ac:dyDescent="0.3">
      <c r="A7613">
        <v>977859</v>
      </c>
      <c r="B7613">
        <v>283575</v>
      </c>
      <c r="C7613" t="s">
        <v>52143</v>
      </c>
      <c r="D7613" t="s">
        <v>52144</v>
      </c>
      <c r="E7613" t="s">
        <v>195</v>
      </c>
      <c r="F7613" t="s">
        <v>1156</v>
      </c>
      <c r="G7613" t="s">
        <v>27</v>
      </c>
      <c r="H7613" t="s">
        <v>52145</v>
      </c>
      <c r="I7613" t="s">
        <v>52146</v>
      </c>
      <c r="J7613" t="s">
        <v>52147</v>
      </c>
      <c r="K7613">
        <v>18</v>
      </c>
      <c r="N7613" t="s">
        <v>31</v>
      </c>
      <c r="O7613" t="s">
        <v>1248</v>
      </c>
      <c r="Q7613" t="s">
        <v>33</v>
      </c>
      <c r="R7613" t="s">
        <v>34</v>
      </c>
      <c r="S7613" t="s">
        <v>52148</v>
      </c>
      <c r="T7613" t="s">
        <v>793</v>
      </c>
      <c r="W7613" t="s">
        <v>52149</v>
      </c>
      <c r="X7613" t="s">
        <v>38</v>
      </c>
    </row>
    <row r="7614" spans="1:24" x14ac:dyDescent="0.3">
      <c r="A7614">
        <v>977860</v>
      </c>
      <c r="B7614" t="s">
        <v>52115</v>
      </c>
      <c r="C7614" t="s">
        <v>52116</v>
      </c>
      <c r="D7614" t="s">
        <v>52117</v>
      </c>
      <c r="E7614" t="s">
        <v>140</v>
      </c>
      <c r="F7614" t="s">
        <v>947</v>
      </c>
      <c r="G7614" t="s">
        <v>27</v>
      </c>
      <c r="H7614" t="s">
        <v>52150</v>
      </c>
      <c r="I7614" t="s">
        <v>52151</v>
      </c>
      <c r="J7614" t="s">
        <v>52152</v>
      </c>
      <c r="K7614">
        <v>68</v>
      </c>
      <c r="N7614" t="s">
        <v>31</v>
      </c>
      <c r="O7614" t="s">
        <v>130</v>
      </c>
      <c r="Q7614" t="s">
        <v>33</v>
      </c>
      <c r="R7614" t="s">
        <v>34</v>
      </c>
      <c r="S7614" t="s">
        <v>52121</v>
      </c>
      <c r="W7614" t="s">
        <v>2138</v>
      </c>
      <c r="X7614" t="s">
        <v>38</v>
      </c>
    </row>
    <row r="7615" spans="1:24" x14ac:dyDescent="0.3">
      <c r="A7615">
        <v>977861</v>
      </c>
      <c r="B7615" t="s">
        <v>11099</v>
      </c>
      <c r="C7615" t="s">
        <v>11100</v>
      </c>
      <c r="D7615" t="s">
        <v>11101</v>
      </c>
      <c r="E7615" t="s">
        <v>140</v>
      </c>
      <c r="F7615" t="s">
        <v>1054</v>
      </c>
      <c r="G7615" t="s">
        <v>27</v>
      </c>
      <c r="H7615" t="s">
        <v>52153</v>
      </c>
      <c r="J7615" t="s">
        <v>52154</v>
      </c>
      <c r="N7615" t="s">
        <v>31</v>
      </c>
      <c r="R7615" t="s">
        <v>78</v>
      </c>
      <c r="S7615" t="s">
        <v>11105</v>
      </c>
      <c r="T7615" t="s">
        <v>646</v>
      </c>
      <c r="W7615" t="s">
        <v>52155</v>
      </c>
      <c r="X7615" t="s">
        <v>38</v>
      </c>
    </row>
    <row r="7616" spans="1:24" x14ac:dyDescent="0.3">
      <c r="A7616">
        <v>977862</v>
      </c>
      <c r="B7616">
        <v>242262</v>
      </c>
      <c r="C7616" t="s">
        <v>52156</v>
      </c>
      <c r="D7616" t="s">
        <v>52157</v>
      </c>
      <c r="F7616" t="s">
        <v>209</v>
      </c>
      <c r="G7616" t="s">
        <v>43</v>
      </c>
      <c r="H7616" t="s">
        <v>52158</v>
      </c>
      <c r="I7616" t="s">
        <v>52159</v>
      </c>
      <c r="J7616" t="s">
        <v>52160</v>
      </c>
      <c r="K7616">
        <v>61</v>
      </c>
      <c r="L7616" t="s">
        <v>7552</v>
      </c>
      <c r="N7616" t="s">
        <v>31</v>
      </c>
      <c r="O7616" t="s">
        <v>130</v>
      </c>
      <c r="Q7616" t="s">
        <v>33</v>
      </c>
      <c r="R7616" t="s">
        <v>34</v>
      </c>
      <c r="S7616" t="s">
        <v>52161</v>
      </c>
      <c r="T7616" t="s">
        <v>10374</v>
      </c>
      <c r="W7616" t="s">
        <v>52162</v>
      </c>
      <c r="X7616" t="s">
        <v>38</v>
      </c>
    </row>
    <row r="7617" spans="1:24" x14ac:dyDescent="0.3">
      <c r="A7617">
        <v>977863</v>
      </c>
      <c r="B7617">
        <v>262734</v>
      </c>
      <c r="C7617" t="s">
        <v>52163</v>
      </c>
      <c r="D7617" t="s">
        <v>52164</v>
      </c>
      <c r="E7617" t="s">
        <v>140</v>
      </c>
      <c r="F7617" t="s">
        <v>1054</v>
      </c>
      <c r="G7617" t="s">
        <v>43</v>
      </c>
      <c r="H7617" t="s">
        <v>52165</v>
      </c>
      <c r="I7617" t="s">
        <v>52166</v>
      </c>
      <c r="J7617" t="s">
        <v>52167</v>
      </c>
      <c r="K7617">
        <v>64</v>
      </c>
      <c r="L7617" t="s">
        <v>682</v>
      </c>
      <c r="N7617" t="s">
        <v>31</v>
      </c>
      <c r="O7617" t="s">
        <v>201</v>
      </c>
      <c r="Q7617" t="s">
        <v>33</v>
      </c>
      <c r="R7617" t="s">
        <v>34</v>
      </c>
      <c r="S7617" t="s">
        <v>52168</v>
      </c>
      <c r="T7617" t="s">
        <v>5764</v>
      </c>
      <c r="W7617" t="s">
        <v>6835</v>
      </c>
      <c r="X7617" t="s">
        <v>38</v>
      </c>
    </row>
    <row r="7618" spans="1:24" x14ac:dyDescent="0.3">
      <c r="A7618">
        <v>977864</v>
      </c>
      <c r="B7618" t="s">
        <v>52169</v>
      </c>
      <c r="C7618" t="s">
        <v>52170</v>
      </c>
      <c r="D7618" t="s">
        <v>52171</v>
      </c>
      <c r="E7618" t="s">
        <v>185</v>
      </c>
      <c r="F7618" t="s">
        <v>1911</v>
      </c>
      <c r="G7618" t="s">
        <v>43</v>
      </c>
      <c r="H7618" t="s">
        <v>52172</v>
      </c>
      <c r="I7618" t="s">
        <v>52173</v>
      </c>
      <c r="J7618" t="s">
        <v>52174</v>
      </c>
      <c r="K7618">
        <v>64</v>
      </c>
      <c r="L7618" t="s">
        <v>4635</v>
      </c>
      <c r="N7618" t="s">
        <v>31</v>
      </c>
      <c r="O7618" t="s">
        <v>130</v>
      </c>
      <c r="Q7618" t="s">
        <v>33</v>
      </c>
      <c r="R7618" t="s">
        <v>34</v>
      </c>
      <c r="S7618" t="e">
        <f>- Neuquén - Barrio Manuel Belgrano</f>
        <v>#NAME?</v>
      </c>
      <c r="T7618" t="s">
        <v>2472</v>
      </c>
      <c r="W7618" t="s">
        <v>52175</v>
      </c>
      <c r="X7618" t="s">
        <v>38</v>
      </c>
    </row>
    <row r="7619" spans="1:24" x14ac:dyDescent="0.3">
      <c r="A7619">
        <v>977865</v>
      </c>
      <c r="B7619" t="s">
        <v>52176</v>
      </c>
      <c r="C7619" t="s">
        <v>52177</v>
      </c>
      <c r="D7619" t="s">
        <v>52178</v>
      </c>
      <c r="F7619" t="s">
        <v>320</v>
      </c>
      <c r="G7619" t="s">
        <v>27</v>
      </c>
      <c r="H7619" t="s">
        <v>52179</v>
      </c>
      <c r="I7619" t="s">
        <v>52180</v>
      </c>
      <c r="J7619" t="s">
        <v>52181</v>
      </c>
      <c r="K7619">
        <v>167</v>
      </c>
      <c r="M7619" t="s">
        <v>7425</v>
      </c>
      <c r="N7619" t="s">
        <v>31</v>
      </c>
      <c r="O7619" t="s">
        <v>201</v>
      </c>
      <c r="Q7619" t="s">
        <v>33</v>
      </c>
      <c r="R7619" t="s">
        <v>34</v>
      </c>
      <c r="S7619" t="s">
        <v>52182</v>
      </c>
      <c r="T7619" t="s">
        <v>52183</v>
      </c>
      <c r="W7619" t="s">
        <v>52184</v>
      </c>
      <c r="X7619" t="s">
        <v>38</v>
      </c>
    </row>
    <row r="7620" spans="1:24" x14ac:dyDescent="0.3">
      <c r="A7620">
        <v>977866</v>
      </c>
      <c r="B7620">
        <v>322939</v>
      </c>
      <c r="C7620" t="s">
        <v>52185</v>
      </c>
      <c r="D7620" t="s">
        <v>52186</v>
      </c>
      <c r="F7620" t="s">
        <v>281</v>
      </c>
      <c r="G7620" t="s">
        <v>43</v>
      </c>
      <c r="H7620" t="s">
        <v>52187</v>
      </c>
      <c r="I7620" t="s">
        <v>52188</v>
      </c>
      <c r="J7620" t="s">
        <v>52189</v>
      </c>
      <c r="K7620">
        <v>167</v>
      </c>
      <c r="L7620" t="s">
        <v>52190</v>
      </c>
      <c r="N7620" t="s">
        <v>31</v>
      </c>
      <c r="O7620" t="s">
        <v>201</v>
      </c>
      <c r="Q7620" t="s">
        <v>33</v>
      </c>
      <c r="R7620" t="s">
        <v>34</v>
      </c>
      <c r="S7620" t="s">
        <v>52191</v>
      </c>
      <c r="T7620" t="s">
        <v>3225</v>
      </c>
      <c r="W7620" t="s">
        <v>52192</v>
      </c>
      <c r="X7620" t="s">
        <v>38</v>
      </c>
    </row>
    <row r="7621" spans="1:24" x14ac:dyDescent="0.3">
      <c r="A7621">
        <v>977869</v>
      </c>
      <c r="B7621" t="s">
        <v>52193</v>
      </c>
      <c r="C7621" t="s">
        <v>52194</v>
      </c>
      <c r="D7621" t="s">
        <v>52195</v>
      </c>
      <c r="E7621" t="s">
        <v>140</v>
      </c>
      <c r="F7621" t="s">
        <v>92</v>
      </c>
      <c r="G7621" t="s">
        <v>27</v>
      </c>
      <c r="H7621" t="s">
        <v>52196</v>
      </c>
      <c r="I7621" t="s">
        <v>52197</v>
      </c>
      <c r="J7621" t="s">
        <v>52198</v>
      </c>
      <c r="K7621">
        <v>159</v>
      </c>
      <c r="M7621" t="s">
        <v>2321</v>
      </c>
      <c r="N7621" t="s">
        <v>31</v>
      </c>
      <c r="O7621" t="s">
        <v>201</v>
      </c>
      <c r="Q7621" t="s">
        <v>33</v>
      </c>
      <c r="R7621" t="s">
        <v>34</v>
      </c>
      <c r="S7621" t="s">
        <v>52199</v>
      </c>
      <c r="T7621" t="s">
        <v>1705</v>
      </c>
      <c r="W7621" t="s">
        <v>52200</v>
      </c>
      <c r="X7621" t="s">
        <v>38</v>
      </c>
    </row>
    <row r="7622" spans="1:24" x14ac:dyDescent="0.3">
      <c r="A7622">
        <v>977870</v>
      </c>
      <c r="B7622">
        <v>227260</v>
      </c>
      <c r="C7622" t="s">
        <v>51294</v>
      </c>
      <c r="D7622" t="s">
        <v>51295</v>
      </c>
      <c r="F7622" t="s">
        <v>562</v>
      </c>
      <c r="G7622" t="s">
        <v>27</v>
      </c>
      <c r="H7622" t="s">
        <v>52201</v>
      </c>
      <c r="J7622" t="s">
        <v>52202</v>
      </c>
      <c r="N7622" t="s">
        <v>31</v>
      </c>
      <c r="R7622" t="s">
        <v>78</v>
      </c>
      <c r="S7622" t="s">
        <v>51300</v>
      </c>
      <c r="T7622" t="s">
        <v>36</v>
      </c>
      <c r="W7622" t="s">
        <v>45262</v>
      </c>
      <c r="X7622" t="s">
        <v>38</v>
      </c>
    </row>
    <row r="7623" spans="1:24" x14ac:dyDescent="0.3">
      <c r="A7623">
        <v>977871</v>
      </c>
      <c r="B7623" t="s">
        <v>52203</v>
      </c>
      <c r="C7623" t="s">
        <v>52204</v>
      </c>
      <c r="D7623" t="s">
        <v>52205</v>
      </c>
      <c r="E7623" t="s">
        <v>2001</v>
      </c>
      <c r="F7623" t="s">
        <v>1350</v>
      </c>
      <c r="G7623" t="s">
        <v>43</v>
      </c>
      <c r="H7623" t="s">
        <v>52206</v>
      </c>
      <c r="I7623" t="s">
        <v>52207</v>
      </c>
      <c r="J7623" t="s">
        <v>52208</v>
      </c>
      <c r="K7623">
        <v>151</v>
      </c>
      <c r="N7623" t="s">
        <v>31</v>
      </c>
      <c r="O7623" t="s">
        <v>6677</v>
      </c>
      <c r="Q7623" t="s">
        <v>33</v>
      </c>
      <c r="R7623" t="s">
        <v>34</v>
      </c>
      <c r="S7623" t="s">
        <v>52209</v>
      </c>
      <c r="T7623" t="s">
        <v>2434</v>
      </c>
      <c r="W7623" t="s">
        <v>4267</v>
      </c>
      <c r="X7623" t="s">
        <v>38</v>
      </c>
    </row>
    <row r="7624" spans="1:24" x14ac:dyDescent="0.3">
      <c r="A7624">
        <v>977874</v>
      </c>
      <c r="B7624" t="s">
        <v>52210</v>
      </c>
      <c r="C7624" t="s">
        <v>52211</v>
      </c>
      <c r="D7624" t="s">
        <v>52212</v>
      </c>
      <c r="E7624" t="s">
        <v>2743</v>
      </c>
      <c r="F7624" t="s">
        <v>1042</v>
      </c>
      <c r="G7624" t="s">
        <v>43</v>
      </c>
      <c r="H7624" t="s">
        <v>52213</v>
      </c>
      <c r="I7624" t="s">
        <v>52214</v>
      </c>
      <c r="J7624" t="s">
        <v>52215</v>
      </c>
      <c r="K7624">
        <v>128</v>
      </c>
      <c r="L7624" t="s">
        <v>52216</v>
      </c>
      <c r="N7624" t="s">
        <v>31</v>
      </c>
      <c r="O7624" t="s">
        <v>201</v>
      </c>
      <c r="Q7624" t="s">
        <v>33</v>
      </c>
      <c r="R7624" t="s">
        <v>34</v>
      </c>
      <c r="S7624" t="s">
        <v>52217</v>
      </c>
      <c r="T7624" t="s">
        <v>1049</v>
      </c>
      <c r="W7624" t="s">
        <v>52218</v>
      </c>
      <c r="X7624" t="s">
        <v>38</v>
      </c>
    </row>
    <row r="7625" spans="1:24" x14ac:dyDescent="0.3">
      <c r="A7625">
        <v>977875</v>
      </c>
      <c r="B7625" t="s">
        <v>25305</v>
      </c>
      <c r="C7625" t="s">
        <v>25306</v>
      </c>
      <c r="D7625" t="s">
        <v>25307</v>
      </c>
      <c r="E7625" t="s">
        <v>195</v>
      </c>
      <c r="F7625" t="s">
        <v>787</v>
      </c>
      <c r="G7625" t="s">
        <v>43</v>
      </c>
      <c r="H7625" t="s">
        <v>52219</v>
      </c>
      <c r="I7625" t="s">
        <v>52220</v>
      </c>
      <c r="J7625" t="s">
        <v>52221</v>
      </c>
      <c r="K7625">
        <v>70</v>
      </c>
      <c r="M7625" t="s">
        <v>52222</v>
      </c>
      <c r="N7625" t="s">
        <v>68</v>
      </c>
      <c r="O7625" t="s">
        <v>201</v>
      </c>
      <c r="P7625" t="s">
        <v>52223</v>
      </c>
      <c r="Q7625" t="s">
        <v>33</v>
      </c>
      <c r="R7625" t="s">
        <v>34</v>
      </c>
      <c r="S7625" t="s">
        <v>25312</v>
      </c>
      <c r="W7625" t="s">
        <v>52224</v>
      </c>
      <c r="X7625" t="s">
        <v>60</v>
      </c>
    </row>
    <row r="7626" spans="1:24" x14ac:dyDescent="0.3">
      <c r="A7626">
        <v>977876</v>
      </c>
      <c r="B7626">
        <v>275816</v>
      </c>
      <c r="C7626" t="s">
        <v>52225</v>
      </c>
      <c r="D7626" t="s">
        <v>52226</v>
      </c>
      <c r="F7626" t="s">
        <v>1324</v>
      </c>
      <c r="G7626" t="s">
        <v>27</v>
      </c>
      <c r="H7626" t="s">
        <v>52227</v>
      </c>
      <c r="I7626" t="s">
        <v>52228</v>
      </c>
      <c r="J7626" t="s">
        <v>52229</v>
      </c>
      <c r="K7626">
        <v>111</v>
      </c>
      <c r="N7626" t="s">
        <v>31</v>
      </c>
      <c r="O7626" t="s">
        <v>6677</v>
      </c>
      <c r="Q7626" t="s">
        <v>33</v>
      </c>
      <c r="R7626" t="s">
        <v>34</v>
      </c>
      <c r="S7626" t="s">
        <v>52230</v>
      </c>
      <c r="T7626" t="s">
        <v>36</v>
      </c>
      <c r="W7626" t="s">
        <v>52231</v>
      </c>
      <c r="X7626" t="s">
        <v>38</v>
      </c>
    </row>
    <row r="7627" spans="1:24" x14ac:dyDescent="0.3">
      <c r="A7627">
        <v>977877</v>
      </c>
      <c r="B7627">
        <v>58545</v>
      </c>
      <c r="C7627" t="s">
        <v>52232</v>
      </c>
      <c r="D7627" t="s">
        <v>52233</v>
      </c>
      <c r="F7627" t="s">
        <v>53</v>
      </c>
      <c r="G7627" t="s">
        <v>43</v>
      </c>
      <c r="H7627" t="s">
        <v>52227</v>
      </c>
      <c r="I7627" t="s">
        <v>52227</v>
      </c>
      <c r="J7627" t="s">
        <v>52234</v>
      </c>
      <c r="K7627">
        <v>0</v>
      </c>
      <c r="N7627" t="s">
        <v>31</v>
      </c>
      <c r="O7627" t="s">
        <v>6677</v>
      </c>
      <c r="Q7627" t="s">
        <v>119</v>
      </c>
      <c r="R7627" t="s">
        <v>120</v>
      </c>
      <c r="S7627" t="s">
        <v>52235</v>
      </c>
      <c r="W7627" t="s">
        <v>1197</v>
      </c>
    </row>
    <row r="7628" spans="1:24" x14ac:dyDescent="0.3">
      <c r="A7628">
        <v>977879</v>
      </c>
      <c r="B7628" t="s">
        <v>52236</v>
      </c>
      <c r="C7628" t="s">
        <v>52237</v>
      </c>
      <c r="D7628" t="s">
        <v>52238</v>
      </c>
      <c r="F7628" t="s">
        <v>650</v>
      </c>
      <c r="G7628" t="s">
        <v>27</v>
      </c>
      <c r="H7628" t="s">
        <v>52239</v>
      </c>
      <c r="I7628" t="s">
        <v>52240</v>
      </c>
      <c r="J7628" t="s">
        <v>52241</v>
      </c>
      <c r="K7628">
        <v>94</v>
      </c>
      <c r="N7628" t="s">
        <v>31</v>
      </c>
      <c r="O7628" t="s">
        <v>6677</v>
      </c>
      <c r="Q7628" t="s">
        <v>33</v>
      </c>
      <c r="R7628" t="s">
        <v>34</v>
      </c>
      <c r="S7628" t="s">
        <v>52242</v>
      </c>
      <c r="W7628" t="s">
        <v>50364</v>
      </c>
      <c r="X7628" t="s">
        <v>38</v>
      </c>
    </row>
    <row r="7629" spans="1:24" x14ac:dyDescent="0.3">
      <c r="A7629">
        <v>977886</v>
      </c>
      <c r="B7629">
        <v>288091</v>
      </c>
      <c r="C7629" t="s">
        <v>52243</v>
      </c>
      <c r="D7629" t="s">
        <v>52244</v>
      </c>
      <c r="F7629" t="s">
        <v>53</v>
      </c>
      <c r="G7629" t="s">
        <v>27</v>
      </c>
      <c r="H7629" t="s">
        <v>52245</v>
      </c>
      <c r="I7629" t="s">
        <v>52246</v>
      </c>
      <c r="J7629" t="s">
        <v>52247</v>
      </c>
      <c r="K7629">
        <v>16</v>
      </c>
      <c r="N7629" t="s">
        <v>68</v>
      </c>
      <c r="O7629" t="s">
        <v>6677</v>
      </c>
      <c r="P7629" t="s">
        <v>1713</v>
      </c>
      <c r="Q7629" t="s">
        <v>33</v>
      </c>
      <c r="R7629" t="s">
        <v>34</v>
      </c>
      <c r="S7629" t="s">
        <v>52248</v>
      </c>
      <c r="W7629" t="s">
        <v>12633</v>
      </c>
      <c r="X7629" t="s">
        <v>38</v>
      </c>
    </row>
    <row r="7630" spans="1:24" x14ac:dyDescent="0.3">
      <c r="A7630">
        <v>977888</v>
      </c>
      <c r="B7630" t="s">
        <v>52249</v>
      </c>
      <c r="C7630" t="s">
        <v>52250</v>
      </c>
      <c r="D7630" t="s">
        <v>52251</v>
      </c>
      <c r="F7630" t="s">
        <v>562</v>
      </c>
      <c r="G7630" t="s">
        <v>43</v>
      </c>
      <c r="H7630" t="s">
        <v>52252</v>
      </c>
      <c r="I7630" t="s">
        <v>52253</v>
      </c>
      <c r="J7630" t="s">
        <v>52254</v>
      </c>
      <c r="K7630">
        <v>65</v>
      </c>
      <c r="N7630" t="s">
        <v>31</v>
      </c>
      <c r="O7630" t="s">
        <v>6677</v>
      </c>
      <c r="Q7630" t="s">
        <v>33</v>
      </c>
      <c r="R7630" t="s">
        <v>34</v>
      </c>
      <c r="S7630" t="s">
        <v>52255</v>
      </c>
      <c r="W7630" t="s">
        <v>52256</v>
      </c>
      <c r="X7630" t="s">
        <v>38</v>
      </c>
    </row>
    <row r="7631" spans="1:24" x14ac:dyDescent="0.3">
      <c r="A7631">
        <v>977890</v>
      </c>
      <c r="B7631" t="s">
        <v>52257</v>
      </c>
      <c r="C7631" t="s">
        <v>52258</v>
      </c>
      <c r="D7631" t="s">
        <v>52259</v>
      </c>
      <c r="F7631" t="s">
        <v>970</v>
      </c>
      <c r="G7631" t="s">
        <v>43</v>
      </c>
      <c r="H7631" t="s">
        <v>52260</v>
      </c>
      <c r="I7631" t="s">
        <v>52261</v>
      </c>
      <c r="J7631" t="s">
        <v>52262</v>
      </c>
      <c r="K7631">
        <v>13</v>
      </c>
      <c r="M7631" t="s">
        <v>52263</v>
      </c>
      <c r="N7631" t="s">
        <v>68</v>
      </c>
      <c r="O7631" t="s">
        <v>3200</v>
      </c>
      <c r="P7631" t="s">
        <v>953</v>
      </c>
      <c r="Q7631" t="s">
        <v>119</v>
      </c>
      <c r="R7631" t="s">
        <v>120</v>
      </c>
      <c r="S7631" t="s">
        <v>52264</v>
      </c>
      <c r="T7631" t="s">
        <v>36</v>
      </c>
      <c r="W7631" t="s">
        <v>52265</v>
      </c>
      <c r="X7631" t="s">
        <v>60</v>
      </c>
    </row>
    <row r="7632" spans="1:24" x14ac:dyDescent="0.3">
      <c r="A7632">
        <v>977891</v>
      </c>
      <c r="B7632" t="s">
        <v>52266</v>
      </c>
      <c r="C7632" t="s">
        <v>52267</v>
      </c>
      <c r="D7632" t="s">
        <v>52268</v>
      </c>
      <c r="E7632" t="s">
        <v>425</v>
      </c>
      <c r="F7632" t="s">
        <v>1324</v>
      </c>
      <c r="G7632" t="s">
        <v>43</v>
      </c>
      <c r="H7632" t="s">
        <v>52269</v>
      </c>
      <c r="I7632" t="s">
        <v>52270</v>
      </c>
      <c r="J7632" t="s">
        <v>52271</v>
      </c>
      <c r="K7632">
        <v>15</v>
      </c>
      <c r="M7632" t="s">
        <v>52272</v>
      </c>
      <c r="N7632" t="s">
        <v>68</v>
      </c>
      <c r="O7632" t="s">
        <v>201</v>
      </c>
      <c r="P7632" t="s">
        <v>52273</v>
      </c>
      <c r="Q7632" t="s">
        <v>119</v>
      </c>
      <c r="R7632" t="s">
        <v>120</v>
      </c>
      <c r="S7632" t="s">
        <v>52274</v>
      </c>
      <c r="T7632" t="s">
        <v>52275</v>
      </c>
      <c r="W7632" t="s">
        <v>52276</v>
      </c>
      <c r="X7632" t="s">
        <v>60</v>
      </c>
    </row>
    <row r="7633" spans="1:24" x14ac:dyDescent="0.3">
      <c r="A7633">
        <v>977893</v>
      </c>
      <c r="B7633" t="s">
        <v>52277</v>
      </c>
      <c r="C7633" t="s">
        <v>52278</v>
      </c>
      <c r="D7633" t="s">
        <v>52279</v>
      </c>
      <c r="E7633" t="s">
        <v>195</v>
      </c>
      <c r="F7633" t="s">
        <v>1718</v>
      </c>
      <c r="G7633" t="s">
        <v>27</v>
      </c>
      <c r="H7633" t="s">
        <v>52280</v>
      </c>
      <c r="I7633" t="s">
        <v>52280</v>
      </c>
      <c r="J7633" t="s">
        <v>52281</v>
      </c>
      <c r="K7633">
        <v>0</v>
      </c>
      <c r="N7633" t="s">
        <v>31</v>
      </c>
      <c r="O7633" t="s">
        <v>6677</v>
      </c>
      <c r="Q7633" t="s">
        <v>119</v>
      </c>
      <c r="R7633" t="s">
        <v>120</v>
      </c>
      <c r="S7633" t="s">
        <v>52282</v>
      </c>
      <c r="W7633" t="s">
        <v>2688</v>
      </c>
    </row>
    <row r="7634" spans="1:24" x14ac:dyDescent="0.3">
      <c r="A7634">
        <v>977894</v>
      </c>
      <c r="B7634" t="s">
        <v>52283</v>
      </c>
      <c r="C7634" t="s">
        <v>52284</v>
      </c>
      <c r="D7634" t="s">
        <v>52285</v>
      </c>
      <c r="F7634" t="s">
        <v>1324</v>
      </c>
      <c r="G7634" t="s">
        <v>43</v>
      </c>
      <c r="H7634" t="s">
        <v>52286</v>
      </c>
      <c r="I7634" t="s">
        <v>52287</v>
      </c>
      <c r="J7634" t="s">
        <v>52288</v>
      </c>
      <c r="K7634">
        <v>27</v>
      </c>
      <c r="L7634" t="s">
        <v>580</v>
      </c>
      <c r="N7634" t="s">
        <v>68</v>
      </c>
      <c r="O7634" t="s">
        <v>130</v>
      </c>
      <c r="P7634" t="s">
        <v>577</v>
      </c>
      <c r="Q7634" t="s">
        <v>33</v>
      </c>
      <c r="R7634" t="s">
        <v>34</v>
      </c>
      <c r="S7634" t="s">
        <v>52289</v>
      </c>
      <c r="T7634" t="s">
        <v>3577</v>
      </c>
      <c r="W7634" t="s">
        <v>52290</v>
      </c>
      <c r="X7634" t="s">
        <v>60</v>
      </c>
    </row>
    <row r="7635" spans="1:24" x14ac:dyDescent="0.3">
      <c r="A7635">
        <v>977895</v>
      </c>
      <c r="B7635" t="s">
        <v>52291</v>
      </c>
      <c r="C7635" t="s">
        <v>52292</v>
      </c>
      <c r="D7635" t="s">
        <v>52293</v>
      </c>
      <c r="F7635" t="s">
        <v>1350</v>
      </c>
      <c r="G7635" t="s">
        <v>27</v>
      </c>
      <c r="H7635" t="s">
        <v>52294</v>
      </c>
      <c r="I7635" t="s">
        <v>52295</v>
      </c>
      <c r="J7635" t="s">
        <v>52296</v>
      </c>
      <c r="K7635">
        <v>29</v>
      </c>
      <c r="L7635" t="s">
        <v>52297</v>
      </c>
      <c r="N7635" t="s">
        <v>68</v>
      </c>
      <c r="O7635" t="s">
        <v>130</v>
      </c>
      <c r="P7635" t="s">
        <v>147</v>
      </c>
      <c r="Q7635" t="s">
        <v>33</v>
      </c>
      <c r="R7635" t="s">
        <v>34</v>
      </c>
      <c r="S7635" t="s">
        <v>52298</v>
      </c>
      <c r="W7635" t="s">
        <v>108</v>
      </c>
      <c r="X7635" t="s">
        <v>38</v>
      </c>
    </row>
    <row r="7636" spans="1:24" x14ac:dyDescent="0.3">
      <c r="A7636">
        <v>977896</v>
      </c>
      <c r="B7636">
        <v>333669</v>
      </c>
      <c r="C7636" t="s">
        <v>52299</v>
      </c>
      <c r="D7636" t="s">
        <v>52300</v>
      </c>
      <c r="F7636" t="s">
        <v>668</v>
      </c>
      <c r="G7636" t="s">
        <v>43</v>
      </c>
      <c r="H7636" t="s">
        <v>52301</v>
      </c>
      <c r="I7636" t="s">
        <v>52302</v>
      </c>
      <c r="J7636" t="s">
        <v>52303</v>
      </c>
      <c r="K7636">
        <v>20</v>
      </c>
      <c r="L7636" t="s">
        <v>500</v>
      </c>
      <c r="N7636" t="s">
        <v>68</v>
      </c>
      <c r="O7636" t="s">
        <v>130</v>
      </c>
      <c r="P7636" t="s">
        <v>501</v>
      </c>
      <c r="Q7636" t="s">
        <v>33</v>
      </c>
      <c r="R7636" t="s">
        <v>34</v>
      </c>
      <c r="S7636" t="s">
        <v>52304</v>
      </c>
      <c r="T7636" t="s">
        <v>52305</v>
      </c>
      <c r="W7636" t="s">
        <v>9975</v>
      </c>
      <c r="X7636" t="s">
        <v>38</v>
      </c>
    </row>
    <row r="7637" spans="1:24" x14ac:dyDescent="0.3">
      <c r="A7637">
        <v>977898</v>
      </c>
      <c r="B7637">
        <v>139708</v>
      </c>
      <c r="C7637" t="s">
        <v>8413</v>
      </c>
      <c r="D7637" t="s">
        <v>8414</v>
      </c>
      <c r="F7637" t="s">
        <v>2244</v>
      </c>
      <c r="G7637" t="s">
        <v>27</v>
      </c>
      <c r="H7637" t="s">
        <v>52306</v>
      </c>
      <c r="I7637" t="s">
        <v>52307</v>
      </c>
      <c r="J7637" t="s">
        <v>52308</v>
      </c>
      <c r="K7637">
        <v>8</v>
      </c>
      <c r="L7637" t="s">
        <v>637</v>
      </c>
      <c r="N7637" t="s">
        <v>68</v>
      </c>
      <c r="O7637" t="s">
        <v>130</v>
      </c>
      <c r="P7637" t="s">
        <v>147</v>
      </c>
      <c r="Q7637" t="s">
        <v>33</v>
      </c>
      <c r="R7637" t="s">
        <v>34</v>
      </c>
      <c r="S7637" t="s">
        <v>8419</v>
      </c>
      <c r="T7637" t="s">
        <v>8420</v>
      </c>
      <c r="W7637" t="s">
        <v>108</v>
      </c>
      <c r="X7637" t="s">
        <v>38</v>
      </c>
    </row>
    <row r="7638" spans="1:24" x14ac:dyDescent="0.3">
      <c r="A7638">
        <v>977899</v>
      </c>
      <c r="B7638">
        <v>216461</v>
      </c>
      <c r="C7638" t="s">
        <v>52309</v>
      </c>
      <c r="D7638" t="s">
        <v>52310</v>
      </c>
      <c r="E7638" t="s">
        <v>1745</v>
      </c>
      <c r="F7638" t="s">
        <v>6865</v>
      </c>
      <c r="G7638" t="s">
        <v>27</v>
      </c>
      <c r="H7638" t="s">
        <v>52311</v>
      </c>
      <c r="I7638" t="s">
        <v>52312</v>
      </c>
      <c r="J7638" t="s">
        <v>52313</v>
      </c>
      <c r="K7638">
        <v>78</v>
      </c>
      <c r="L7638" t="s">
        <v>52314</v>
      </c>
      <c r="M7638" t="s">
        <v>52315</v>
      </c>
      <c r="N7638" t="s">
        <v>68</v>
      </c>
      <c r="O7638" t="s">
        <v>170</v>
      </c>
      <c r="P7638" t="s">
        <v>25751</v>
      </c>
      <c r="Q7638" t="s">
        <v>33</v>
      </c>
      <c r="R7638" t="s">
        <v>34</v>
      </c>
      <c r="S7638" t="s">
        <v>52316</v>
      </c>
      <c r="W7638" t="s">
        <v>52317</v>
      </c>
      <c r="X7638" t="s">
        <v>38</v>
      </c>
    </row>
    <row r="7639" spans="1:24" x14ac:dyDescent="0.3">
      <c r="A7639">
        <v>977900</v>
      </c>
      <c r="B7639">
        <v>181095</v>
      </c>
      <c r="C7639" t="s">
        <v>27766</v>
      </c>
      <c r="D7639" t="s">
        <v>27767</v>
      </c>
      <c r="E7639" t="s">
        <v>101</v>
      </c>
      <c r="F7639" t="s">
        <v>42</v>
      </c>
      <c r="G7639" t="s">
        <v>27</v>
      </c>
      <c r="H7639" t="s">
        <v>52318</v>
      </c>
      <c r="I7639" t="s">
        <v>52319</v>
      </c>
      <c r="J7639" t="s">
        <v>52320</v>
      </c>
      <c r="K7639">
        <v>88</v>
      </c>
      <c r="L7639" t="s">
        <v>52321</v>
      </c>
      <c r="N7639" t="s">
        <v>68</v>
      </c>
      <c r="O7639" t="s">
        <v>130</v>
      </c>
      <c r="P7639" t="s">
        <v>214</v>
      </c>
      <c r="Q7639" t="s">
        <v>33</v>
      </c>
      <c r="R7639" t="s">
        <v>34</v>
      </c>
      <c r="S7639" t="s">
        <v>27773</v>
      </c>
      <c r="W7639" t="s">
        <v>52322</v>
      </c>
      <c r="X7639" t="s">
        <v>38</v>
      </c>
    </row>
    <row r="7640" spans="1:24" x14ac:dyDescent="0.3">
      <c r="A7640">
        <v>977901</v>
      </c>
      <c r="B7640">
        <v>254608</v>
      </c>
      <c r="C7640" t="s">
        <v>51788</v>
      </c>
      <c r="D7640" t="s">
        <v>51789</v>
      </c>
      <c r="F7640" t="s">
        <v>165</v>
      </c>
      <c r="G7640" t="s">
        <v>43</v>
      </c>
      <c r="H7640" t="s">
        <v>52323</v>
      </c>
      <c r="I7640" t="s">
        <v>52324</v>
      </c>
      <c r="J7640" t="s">
        <v>52325</v>
      </c>
      <c r="K7640">
        <v>68</v>
      </c>
      <c r="N7640" t="s">
        <v>31</v>
      </c>
      <c r="O7640" t="s">
        <v>1248</v>
      </c>
      <c r="Q7640" t="s">
        <v>33</v>
      </c>
      <c r="R7640" t="s">
        <v>34</v>
      </c>
      <c r="S7640" t="s">
        <v>51793</v>
      </c>
      <c r="W7640" t="s">
        <v>52326</v>
      </c>
      <c r="X7640" t="s">
        <v>38</v>
      </c>
    </row>
    <row r="7641" spans="1:24" x14ac:dyDescent="0.3">
      <c r="A7641">
        <v>977902</v>
      </c>
      <c r="B7641" t="s">
        <v>19910</v>
      </c>
      <c r="C7641" t="s">
        <v>19911</v>
      </c>
      <c r="D7641" t="s">
        <v>19912</v>
      </c>
      <c r="F7641" t="s">
        <v>356</v>
      </c>
      <c r="G7641" t="s">
        <v>43</v>
      </c>
      <c r="H7641" t="s">
        <v>52327</v>
      </c>
      <c r="I7641" t="s">
        <v>52328</v>
      </c>
      <c r="J7641" t="s">
        <v>52329</v>
      </c>
      <c r="K7641">
        <v>70</v>
      </c>
      <c r="N7641" t="s">
        <v>31</v>
      </c>
      <c r="O7641" t="s">
        <v>1248</v>
      </c>
      <c r="Q7641" t="s">
        <v>33</v>
      </c>
      <c r="R7641" t="s">
        <v>34</v>
      </c>
      <c r="S7641" t="s">
        <v>19915</v>
      </c>
      <c r="W7641" t="s">
        <v>52330</v>
      </c>
      <c r="X7641" t="s">
        <v>38</v>
      </c>
    </row>
    <row r="7642" spans="1:24" x14ac:dyDescent="0.3">
      <c r="A7642">
        <v>977903</v>
      </c>
      <c r="B7642" t="s">
        <v>52331</v>
      </c>
      <c r="C7642" t="s">
        <v>52332</v>
      </c>
      <c r="D7642" t="s">
        <v>52333</v>
      </c>
      <c r="E7642" t="s">
        <v>185</v>
      </c>
      <c r="F7642" t="s">
        <v>584</v>
      </c>
      <c r="G7642" t="s">
        <v>27</v>
      </c>
      <c r="H7642" t="s">
        <v>52334</v>
      </c>
      <c r="I7642" t="s">
        <v>52335</v>
      </c>
      <c r="J7642" t="s">
        <v>52336</v>
      </c>
      <c r="K7642">
        <v>37</v>
      </c>
      <c r="L7642" t="s">
        <v>500</v>
      </c>
      <c r="N7642" t="s">
        <v>68</v>
      </c>
      <c r="O7642" t="s">
        <v>170</v>
      </c>
      <c r="P7642" t="s">
        <v>501</v>
      </c>
      <c r="Q7642" t="s">
        <v>33</v>
      </c>
      <c r="R7642" t="s">
        <v>34</v>
      </c>
      <c r="S7642" t="e">
        <f>- Provincia: BUENOS AIRES</f>
        <v>#NAME?</v>
      </c>
      <c r="W7642" t="s">
        <v>52337</v>
      </c>
      <c r="X7642" t="s">
        <v>60</v>
      </c>
    </row>
    <row r="7643" spans="1:24" x14ac:dyDescent="0.3">
      <c r="A7643">
        <v>977904</v>
      </c>
      <c r="B7643">
        <v>334766</v>
      </c>
      <c r="C7643" t="s">
        <v>32064</v>
      </c>
      <c r="D7643" t="s">
        <v>32065</v>
      </c>
      <c r="F7643" t="s">
        <v>970</v>
      </c>
      <c r="G7643" t="s">
        <v>43</v>
      </c>
      <c r="H7643" t="s">
        <v>52338</v>
      </c>
      <c r="J7643" t="s">
        <v>52339</v>
      </c>
      <c r="N7643" t="s">
        <v>31</v>
      </c>
      <c r="R7643" t="s">
        <v>78</v>
      </c>
      <c r="S7643" t="s">
        <v>32068</v>
      </c>
      <c r="W7643" t="s">
        <v>52340</v>
      </c>
      <c r="X7643" t="s">
        <v>38</v>
      </c>
    </row>
    <row r="7644" spans="1:24" x14ac:dyDescent="0.3">
      <c r="A7644">
        <v>977905</v>
      </c>
      <c r="B7644" t="s">
        <v>52341</v>
      </c>
      <c r="C7644" t="s">
        <v>52342</v>
      </c>
      <c r="D7644" t="s">
        <v>52343</v>
      </c>
      <c r="F7644" t="s">
        <v>1054</v>
      </c>
      <c r="G7644" t="s">
        <v>43</v>
      </c>
      <c r="H7644" t="s">
        <v>52344</v>
      </c>
      <c r="I7644" t="s">
        <v>52345</v>
      </c>
      <c r="J7644" t="s">
        <v>52346</v>
      </c>
      <c r="K7644">
        <v>20</v>
      </c>
      <c r="L7644" t="s">
        <v>13494</v>
      </c>
      <c r="N7644" t="s">
        <v>68</v>
      </c>
      <c r="O7644" t="s">
        <v>130</v>
      </c>
      <c r="P7644" t="s">
        <v>1329</v>
      </c>
      <c r="Q7644" t="s">
        <v>33</v>
      </c>
      <c r="R7644" t="s">
        <v>34</v>
      </c>
      <c r="S7644" t="s">
        <v>52347</v>
      </c>
      <c r="T7644" t="s">
        <v>4455</v>
      </c>
      <c r="W7644" t="s">
        <v>52348</v>
      </c>
      <c r="X7644" t="s">
        <v>60</v>
      </c>
    </row>
    <row r="7645" spans="1:24" x14ac:dyDescent="0.3">
      <c r="A7645">
        <v>977906</v>
      </c>
      <c r="B7645" t="s">
        <v>42370</v>
      </c>
      <c r="C7645" t="s">
        <v>42371</v>
      </c>
      <c r="D7645" t="s">
        <v>42372</v>
      </c>
      <c r="F7645" t="s">
        <v>738</v>
      </c>
      <c r="G7645" t="s">
        <v>43</v>
      </c>
      <c r="H7645" t="s">
        <v>52349</v>
      </c>
      <c r="I7645" t="s">
        <v>52350</v>
      </c>
      <c r="J7645" t="s">
        <v>52351</v>
      </c>
      <c r="K7645">
        <v>112</v>
      </c>
      <c r="L7645" t="s">
        <v>52352</v>
      </c>
      <c r="N7645" t="s">
        <v>31</v>
      </c>
      <c r="O7645" t="s">
        <v>117</v>
      </c>
      <c r="Q7645" t="s">
        <v>33</v>
      </c>
      <c r="R7645" t="s">
        <v>34</v>
      </c>
      <c r="S7645" t="s">
        <v>42375</v>
      </c>
      <c r="W7645" t="s">
        <v>52353</v>
      </c>
      <c r="X7645" t="s">
        <v>38</v>
      </c>
    </row>
    <row r="7646" spans="1:24" x14ac:dyDescent="0.3">
      <c r="A7646">
        <v>977908</v>
      </c>
      <c r="B7646">
        <v>203105</v>
      </c>
      <c r="C7646" t="s">
        <v>8152</v>
      </c>
      <c r="D7646" t="s">
        <v>8153</v>
      </c>
      <c r="E7646" t="s">
        <v>140</v>
      </c>
      <c r="F7646" t="s">
        <v>63</v>
      </c>
      <c r="G7646" t="s">
        <v>27</v>
      </c>
      <c r="H7646" t="s">
        <v>52354</v>
      </c>
      <c r="I7646" t="s">
        <v>52355</v>
      </c>
      <c r="J7646" t="s">
        <v>52356</v>
      </c>
      <c r="K7646">
        <v>97</v>
      </c>
      <c r="M7646" t="s">
        <v>52357</v>
      </c>
      <c r="N7646" t="s">
        <v>31</v>
      </c>
      <c r="O7646" t="s">
        <v>170</v>
      </c>
      <c r="Q7646" t="s">
        <v>33</v>
      </c>
      <c r="R7646" t="s">
        <v>34</v>
      </c>
      <c r="S7646" t="s">
        <v>8156</v>
      </c>
      <c r="T7646" t="s">
        <v>1014</v>
      </c>
      <c r="W7646" t="s">
        <v>52358</v>
      </c>
      <c r="X7646" t="s">
        <v>38</v>
      </c>
    </row>
    <row r="7647" spans="1:24" x14ac:dyDescent="0.3">
      <c r="A7647">
        <v>977912</v>
      </c>
      <c r="B7647" t="s">
        <v>50279</v>
      </c>
      <c r="C7647" t="s">
        <v>50280</v>
      </c>
      <c r="D7647" t="s">
        <v>50281</v>
      </c>
      <c r="F7647" t="s">
        <v>685</v>
      </c>
      <c r="G7647" t="s">
        <v>43</v>
      </c>
      <c r="H7647" t="s">
        <v>52359</v>
      </c>
      <c r="I7647" t="s">
        <v>52360</v>
      </c>
      <c r="J7647" t="s">
        <v>52361</v>
      </c>
      <c r="K7647">
        <v>13</v>
      </c>
      <c r="N7647" t="s">
        <v>31</v>
      </c>
      <c r="O7647" t="s">
        <v>332</v>
      </c>
      <c r="Q7647" t="s">
        <v>33</v>
      </c>
      <c r="R7647" t="s">
        <v>34</v>
      </c>
      <c r="S7647" t="s">
        <v>50284</v>
      </c>
      <c r="T7647" t="s">
        <v>1394</v>
      </c>
      <c r="W7647" t="s">
        <v>52362</v>
      </c>
      <c r="X7647" t="s">
        <v>1251</v>
      </c>
    </row>
    <row r="7648" spans="1:24" x14ac:dyDescent="0.3">
      <c r="A7648">
        <v>977914</v>
      </c>
      <c r="B7648">
        <v>88322</v>
      </c>
      <c r="C7648" t="s">
        <v>700</v>
      </c>
      <c r="D7648" t="s">
        <v>701</v>
      </c>
      <c r="F7648" t="s">
        <v>630</v>
      </c>
      <c r="G7648" t="s">
        <v>43</v>
      </c>
      <c r="H7648" t="s">
        <v>52363</v>
      </c>
      <c r="I7648" t="s">
        <v>52364</v>
      </c>
      <c r="J7648" t="s">
        <v>52365</v>
      </c>
      <c r="K7648">
        <v>27</v>
      </c>
      <c r="L7648" t="s">
        <v>3856</v>
      </c>
      <c r="N7648" t="s">
        <v>68</v>
      </c>
      <c r="O7648" t="s">
        <v>158</v>
      </c>
      <c r="P7648" t="s">
        <v>3857</v>
      </c>
      <c r="Q7648" t="s">
        <v>119</v>
      </c>
      <c r="R7648" t="s">
        <v>120</v>
      </c>
      <c r="S7648" t="s">
        <v>707</v>
      </c>
      <c r="T7648" t="s">
        <v>646</v>
      </c>
      <c r="W7648" t="s">
        <v>19586</v>
      </c>
      <c r="X7648" t="s">
        <v>60</v>
      </c>
    </row>
    <row r="7649" spans="1:24" x14ac:dyDescent="0.3">
      <c r="A7649">
        <v>977915</v>
      </c>
      <c r="B7649" t="s">
        <v>46557</v>
      </c>
      <c r="C7649" t="s">
        <v>46558</v>
      </c>
      <c r="D7649" t="s">
        <v>46559</v>
      </c>
      <c r="E7649" t="s">
        <v>140</v>
      </c>
      <c r="F7649" t="s">
        <v>2244</v>
      </c>
      <c r="G7649" t="s">
        <v>27</v>
      </c>
      <c r="H7649" t="s">
        <v>52366</v>
      </c>
      <c r="I7649" t="s">
        <v>52367</v>
      </c>
      <c r="J7649" t="s">
        <v>52368</v>
      </c>
      <c r="K7649">
        <v>45</v>
      </c>
      <c r="L7649" t="s">
        <v>52369</v>
      </c>
      <c r="N7649" t="s">
        <v>68</v>
      </c>
      <c r="O7649" t="s">
        <v>117</v>
      </c>
      <c r="P7649" t="s">
        <v>7929</v>
      </c>
      <c r="Q7649" t="s">
        <v>33</v>
      </c>
      <c r="R7649" t="s">
        <v>34</v>
      </c>
      <c r="S7649" t="s">
        <v>46563</v>
      </c>
      <c r="T7649" t="s">
        <v>46564</v>
      </c>
      <c r="W7649" t="s">
        <v>52370</v>
      </c>
      <c r="X7649" t="s">
        <v>38</v>
      </c>
    </row>
    <row r="7650" spans="1:24" x14ac:dyDescent="0.3">
      <c r="A7650">
        <v>977916</v>
      </c>
      <c r="B7650" t="s">
        <v>52371</v>
      </c>
      <c r="C7650" t="s">
        <v>52372</v>
      </c>
      <c r="D7650" t="s">
        <v>52373</v>
      </c>
      <c r="F7650" t="s">
        <v>320</v>
      </c>
      <c r="G7650" t="s">
        <v>43</v>
      </c>
      <c r="H7650" t="s">
        <v>52374</v>
      </c>
      <c r="I7650" t="s">
        <v>52375</v>
      </c>
      <c r="J7650" t="s">
        <v>52376</v>
      </c>
      <c r="K7650">
        <v>62</v>
      </c>
      <c r="L7650" t="s">
        <v>29485</v>
      </c>
      <c r="N7650" t="s">
        <v>68</v>
      </c>
      <c r="O7650" t="s">
        <v>170</v>
      </c>
      <c r="P7650" t="s">
        <v>420</v>
      </c>
      <c r="Q7650" t="s">
        <v>33</v>
      </c>
      <c r="R7650" t="s">
        <v>34</v>
      </c>
      <c r="S7650" t="s">
        <v>52377</v>
      </c>
      <c r="W7650" t="s">
        <v>52378</v>
      </c>
      <c r="X7650" t="s">
        <v>38</v>
      </c>
    </row>
    <row r="7651" spans="1:24" x14ac:dyDescent="0.3">
      <c r="A7651">
        <v>977919</v>
      </c>
      <c r="B7651">
        <v>37137</v>
      </c>
      <c r="C7651" t="s">
        <v>52379</v>
      </c>
      <c r="D7651" t="s">
        <v>52380</v>
      </c>
      <c r="F7651" t="s">
        <v>258</v>
      </c>
      <c r="G7651" t="s">
        <v>27</v>
      </c>
      <c r="H7651" t="s">
        <v>52381</v>
      </c>
      <c r="I7651" t="s">
        <v>52382</v>
      </c>
      <c r="J7651" t="s">
        <v>52383</v>
      </c>
      <c r="K7651">
        <v>10</v>
      </c>
      <c r="L7651" t="s">
        <v>52384</v>
      </c>
      <c r="N7651" t="s">
        <v>68</v>
      </c>
      <c r="O7651" t="s">
        <v>117</v>
      </c>
      <c r="P7651" t="s">
        <v>2387</v>
      </c>
      <c r="Q7651" t="s">
        <v>33</v>
      </c>
      <c r="R7651" t="s">
        <v>34</v>
      </c>
      <c r="S7651" t="s">
        <v>52385</v>
      </c>
      <c r="T7651" t="s">
        <v>43863</v>
      </c>
      <c r="W7651" t="s">
        <v>52386</v>
      </c>
      <c r="X7651" t="s">
        <v>60</v>
      </c>
    </row>
    <row r="7652" spans="1:24" x14ac:dyDescent="0.3">
      <c r="A7652">
        <v>977920</v>
      </c>
      <c r="B7652">
        <v>211854</v>
      </c>
      <c r="C7652" t="s">
        <v>20173</v>
      </c>
      <c r="D7652" t="s">
        <v>20174</v>
      </c>
      <c r="F7652" t="s">
        <v>2326</v>
      </c>
      <c r="G7652" t="s">
        <v>43</v>
      </c>
      <c r="H7652" t="s">
        <v>52387</v>
      </c>
      <c r="I7652" t="s">
        <v>52388</v>
      </c>
      <c r="J7652" t="s">
        <v>52389</v>
      </c>
      <c r="K7652">
        <v>37</v>
      </c>
      <c r="L7652" t="s">
        <v>52390</v>
      </c>
      <c r="N7652" t="s">
        <v>68</v>
      </c>
      <c r="O7652" t="s">
        <v>117</v>
      </c>
      <c r="P7652" t="s">
        <v>2540</v>
      </c>
      <c r="Q7652" t="s">
        <v>33</v>
      </c>
      <c r="R7652" t="s">
        <v>34</v>
      </c>
      <c r="S7652" t="s">
        <v>20180</v>
      </c>
      <c r="T7652" t="s">
        <v>20181</v>
      </c>
      <c r="W7652" t="s">
        <v>52391</v>
      </c>
      <c r="X7652" t="s">
        <v>38</v>
      </c>
    </row>
    <row r="7653" spans="1:24" x14ac:dyDescent="0.3">
      <c r="A7653">
        <v>977921</v>
      </c>
      <c r="B7653">
        <v>228131</v>
      </c>
      <c r="C7653" t="s">
        <v>52392</v>
      </c>
      <c r="D7653" t="s">
        <v>52393</v>
      </c>
      <c r="E7653" t="s">
        <v>140</v>
      </c>
      <c r="F7653" t="s">
        <v>63</v>
      </c>
      <c r="G7653" t="s">
        <v>27</v>
      </c>
      <c r="H7653" t="s">
        <v>52394</v>
      </c>
      <c r="I7653" t="s">
        <v>52395</v>
      </c>
      <c r="J7653" t="s">
        <v>52396</v>
      </c>
      <c r="K7653">
        <v>32</v>
      </c>
      <c r="M7653" t="s">
        <v>52397</v>
      </c>
      <c r="N7653" t="s">
        <v>31</v>
      </c>
      <c r="O7653" t="s">
        <v>170</v>
      </c>
      <c r="Q7653" t="s">
        <v>33</v>
      </c>
      <c r="R7653" t="s">
        <v>34</v>
      </c>
      <c r="S7653" t="s">
        <v>52398</v>
      </c>
      <c r="W7653" t="s">
        <v>52378</v>
      </c>
      <c r="X7653" t="s">
        <v>38</v>
      </c>
    </row>
    <row r="7654" spans="1:24" x14ac:dyDescent="0.3">
      <c r="A7654">
        <v>977922</v>
      </c>
      <c r="B7654" t="s">
        <v>52399</v>
      </c>
      <c r="C7654" t="s">
        <v>52400</v>
      </c>
      <c r="D7654" t="s">
        <v>52401</v>
      </c>
      <c r="F7654" t="s">
        <v>1042</v>
      </c>
      <c r="G7654" t="s">
        <v>43</v>
      </c>
      <c r="H7654" t="s">
        <v>52402</v>
      </c>
      <c r="I7654" t="s">
        <v>52403</v>
      </c>
      <c r="J7654" t="s">
        <v>52404</v>
      </c>
      <c r="K7654">
        <v>37</v>
      </c>
      <c r="L7654" t="s">
        <v>5445</v>
      </c>
      <c r="N7654" t="s">
        <v>68</v>
      </c>
      <c r="O7654" t="s">
        <v>117</v>
      </c>
      <c r="P7654" t="s">
        <v>456</v>
      </c>
      <c r="Q7654" t="s">
        <v>33</v>
      </c>
      <c r="R7654" t="s">
        <v>34</v>
      </c>
      <c r="S7654" t="s">
        <v>52405</v>
      </c>
      <c r="W7654" t="s">
        <v>52406</v>
      </c>
      <c r="X7654" t="s">
        <v>38</v>
      </c>
    </row>
    <row r="7655" spans="1:24" x14ac:dyDescent="0.3">
      <c r="A7655">
        <v>977924</v>
      </c>
      <c r="B7655" t="s">
        <v>19479</v>
      </c>
      <c r="C7655" t="s">
        <v>19480</v>
      </c>
      <c r="D7655" t="s">
        <v>19481</v>
      </c>
      <c r="F7655" t="s">
        <v>26</v>
      </c>
      <c r="G7655" t="s">
        <v>43</v>
      </c>
      <c r="H7655" t="s">
        <v>52407</v>
      </c>
      <c r="I7655" t="s">
        <v>52408</v>
      </c>
      <c r="J7655" t="s">
        <v>52409</v>
      </c>
      <c r="K7655">
        <v>37</v>
      </c>
      <c r="M7655" t="s">
        <v>52410</v>
      </c>
      <c r="N7655" t="s">
        <v>68</v>
      </c>
      <c r="O7655" t="s">
        <v>170</v>
      </c>
      <c r="P7655" t="s">
        <v>52411</v>
      </c>
      <c r="Q7655" t="s">
        <v>33</v>
      </c>
      <c r="R7655" t="s">
        <v>34</v>
      </c>
      <c r="S7655" t="s">
        <v>19484</v>
      </c>
      <c r="W7655" t="s">
        <v>52412</v>
      </c>
      <c r="X7655" t="s">
        <v>38</v>
      </c>
    </row>
    <row r="7656" spans="1:24" x14ac:dyDescent="0.3">
      <c r="A7656">
        <v>977925</v>
      </c>
      <c r="B7656">
        <v>227297</v>
      </c>
      <c r="C7656" t="s">
        <v>52413</v>
      </c>
      <c r="D7656" t="s">
        <v>52414</v>
      </c>
      <c r="F7656" t="s">
        <v>53</v>
      </c>
      <c r="G7656" t="s">
        <v>27</v>
      </c>
      <c r="H7656" t="s">
        <v>52415</v>
      </c>
      <c r="I7656" t="s">
        <v>52416</v>
      </c>
      <c r="J7656" t="s">
        <v>52417</v>
      </c>
      <c r="K7656">
        <v>36</v>
      </c>
      <c r="L7656" t="s">
        <v>2248</v>
      </c>
      <c r="N7656" t="s">
        <v>68</v>
      </c>
      <c r="O7656" t="s">
        <v>117</v>
      </c>
      <c r="P7656" t="s">
        <v>577</v>
      </c>
      <c r="Q7656" t="s">
        <v>33</v>
      </c>
      <c r="R7656" t="s">
        <v>34</v>
      </c>
      <c r="S7656" t="s">
        <v>52418</v>
      </c>
      <c r="T7656" t="s">
        <v>33063</v>
      </c>
      <c r="W7656" t="s">
        <v>28680</v>
      </c>
      <c r="X7656" t="s">
        <v>38</v>
      </c>
    </row>
    <row r="7657" spans="1:24" x14ac:dyDescent="0.3">
      <c r="A7657">
        <v>977926</v>
      </c>
      <c r="B7657" t="s">
        <v>52419</v>
      </c>
      <c r="C7657" t="s">
        <v>52420</v>
      </c>
      <c r="D7657" t="s">
        <v>52421</v>
      </c>
      <c r="F7657" t="s">
        <v>847</v>
      </c>
      <c r="G7657" t="s">
        <v>43</v>
      </c>
      <c r="H7657" t="s">
        <v>52422</v>
      </c>
      <c r="I7657" t="s">
        <v>52423</v>
      </c>
      <c r="J7657" t="s">
        <v>52424</v>
      </c>
      <c r="K7657">
        <v>21</v>
      </c>
      <c r="M7657" t="s">
        <v>52425</v>
      </c>
      <c r="N7657" t="s">
        <v>68</v>
      </c>
      <c r="O7657" t="s">
        <v>170</v>
      </c>
      <c r="P7657" t="s">
        <v>2512</v>
      </c>
      <c r="Q7657" t="s">
        <v>33</v>
      </c>
      <c r="R7657" t="s">
        <v>34</v>
      </c>
      <c r="S7657" t="s">
        <v>52426</v>
      </c>
      <c r="T7657" t="s">
        <v>5705</v>
      </c>
      <c r="W7657" t="s">
        <v>52427</v>
      </c>
      <c r="X7657" t="s">
        <v>38</v>
      </c>
    </row>
    <row r="7658" spans="1:24" x14ac:dyDescent="0.3">
      <c r="A7658">
        <v>977927</v>
      </c>
      <c r="B7658" t="s">
        <v>52428</v>
      </c>
      <c r="C7658" t="s">
        <v>52429</v>
      </c>
      <c r="D7658" t="s">
        <v>52430</v>
      </c>
      <c r="F7658" t="s">
        <v>26</v>
      </c>
      <c r="G7658" t="s">
        <v>43</v>
      </c>
      <c r="H7658" t="s">
        <v>52431</v>
      </c>
      <c r="I7658" t="s">
        <v>52432</v>
      </c>
      <c r="J7658" t="s">
        <v>52433</v>
      </c>
      <c r="K7658">
        <v>30</v>
      </c>
      <c r="L7658" t="s">
        <v>52434</v>
      </c>
      <c r="N7658" t="s">
        <v>68</v>
      </c>
      <c r="O7658" t="s">
        <v>170</v>
      </c>
      <c r="P7658" t="s">
        <v>370</v>
      </c>
      <c r="Q7658" t="s">
        <v>33</v>
      </c>
      <c r="R7658" t="s">
        <v>34</v>
      </c>
      <c r="S7658" t="s">
        <v>52435</v>
      </c>
      <c r="T7658" t="s">
        <v>5705</v>
      </c>
      <c r="W7658" t="s">
        <v>52436</v>
      </c>
      <c r="X7658" t="s">
        <v>38</v>
      </c>
    </row>
    <row r="7659" spans="1:24" x14ac:dyDescent="0.3">
      <c r="A7659">
        <v>977928</v>
      </c>
      <c r="B7659">
        <v>227260</v>
      </c>
      <c r="C7659" t="s">
        <v>51294</v>
      </c>
      <c r="D7659" t="s">
        <v>51295</v>
      </c>
      <c r="F7659" t="s">
        <v>562</v>
      </c>
      <c r="G7659" t="s">
        <v>27</v>
      </c>
      <c r="H7659" t="s">
        <v>52437</v>
      </c>
      <c r="J7659" t="s">
        <v>52438</v>
      </c>
      <c r="N7659" t="s">
        <v>31</v>
      </c>
      <c r="R7659" t="s">
        <v>78</v>
      </c>
      <c r="S7659" t="s">
        <v>51300</v>
      </c>
      <c r="T7659" t="s">
        <v>36</v>
      </c>
      <c r="W7659" t="s">
        <v>17012</v>
      </c>
    </row>
    <row r="7660" spans="1:24" x14ac:dyDescent="0.3">
      <c r="A7660">
        <v>977930</v>
      </c>
      <c r="B7660" t="s">
        <v>52439</v>
      </c>
      <c r="C7660" t="s">
        <v>52440</v>
      </c>
      <c r="D7660" t="s">
        <v>52441</v>
      </c>
      <c r="E7660" t="s">
        <v>140</v>
      </c>
      <c r="F7660" t="s">
        <v>603</v>
      </c>
      <c r="G7660" t="s">
        <v>27</v>
      </c>
      <c r="H7660" t="s">
        <v>52442</v>
      </c>
      <c r="I7660" t="s">
        <v>52443</v>
      </c>
      <c r="J7660" t="s">
        <v>52444</v>
      </c>
      <c r="K7660">
        <v>23</v>
      </c>
      <c r="L7660" t="s">
        <v>52445</v>
      </c>
      <c r="N7660" t="s">
        <v>68</v>
      </c>
      <c r="O7660" t="s">
        <v>117</v>
      </c>
      <c r="P7660" t="s">
        <v>2540</v>
      </c>
      <c r="Q7660" t="s">
        <v>33</v>
      </c>
      <c r="R7660" t="s">
        <v>34</v>
      </c>
      <c r="S7660" t="s">
        <v>52446</v>
      </c>
      <c r="T7660" t="s">
        <v>52447</v>
      </c>
      <c r="W7660" t="s">
        <v>52448</v>
      </c>
      <c r="X7660" t="s">
        <v>38</v>
      </c>
    </row>
    <row r="7661" spans="1:24" x14ac:dyDescent="0.3">
      <c r="A7661">
        <v>977931</v>
      </c>
      <c r="B7661" t="s">
        <v>52449</v>
      </c>
      <c r="C7661" t="s">
        <v>52450</v>
      </c>
      <c r="D7661" t="s">
        <v>52451</v>
      </c>
      <c r="F7661" t="s">
        <v>209</v>
      </c>
      <c r="G7661" t="s">
        <v>27</v>
      </c>
      <c r="H7661" t="s">
        <v>52452</v>
      </c>
      <c r="I7661" t="s">
        <v>52453</v>
      </c>
      <c r="J7661" t="s">
        <v>52454</v>
      </c>
      <c r="K7661">
        <v>8</v>
      </c>
      <c r="M7661" t="s">
        <v>52455</v>
      </c>
      <c r="N7661" t="s">
        <v>68</v>
      </c>
      <c r="O7661" t="s">
        <v>170</v>
      </c>
      <c r="P7661" t="s">
        <v>3733</v>
      </c>
      <c r="Q7661" t="s">
        <v>33</v>
      </c>
      <c r="R7661" t="s">
        <v>34</v>
      </c>
      <c r="S7661" t="s">
        <v>52456</v>
      </c>
      <c r="W7661" t="s">
        <v>52457</v>
      </c>
      <c r="X7661" t="s">
        <v>38</v>
      </c>
    </row>
    <row r="7662" spans="1:24" x14ac:dyDescent="0.3">
      <c r="A7662">
        <v>977932</v>
      </c>
      <c r="B7662" t="s">
        <v>35936</v>
      </c>
      <c r="C7662" t="s">
        <v>35937</v>
      </c>
      <c r="D7662" t="s">
        <v>35938</v>
      </c>
      <c r="E7662" t="s">
        <v>140</v>
      </c>
      <c r="F7662" t="s">
        <v>668</v>
      </c>
      <c r="G7662" t="s">
        <v>27</v>
      </c>
      <c r="H7662" t="s">
        <v>52458</v>
      </c>
      <c r="I7662" t="s">
        <v>52459</v>
      </c>
      <c r="J7662" t="s">
        <v>52460</v>
      </c>
      <c r="K7662">
        <v>87</v>
      </c>
      <c r="L7662" t="s">
        <v>47672</v>
      </c>
      <c r="N7662" t="s">
        <v>68</v>
      </c>
      <c r="O7662" t="s">
        <v>6822</v>
      </c>
      <c r="P7662" t="s">
        <v>841</v>
      </c>
      <c r="Q7662" t="s">
        <v>33</v>
      </c>
      <c r="R7662" t="s">
        <v>34</v>
      </c>
      <c r="S7662" t="s">
        <v>35943</v>
      </c>
      <c r="W7662" t="s">
        <v>52461</v>
      </c>
      <c r="X7662" t="s">
        <v>38</v>
      </c>
    </row>
    <row r="7663" spans="1:24" x14ac:dyDescent="0.3">
      <c r="A7663">
        <v>977933</v>
      </c>
      <c r="B7663" t="s">
        <v>52462</v>
      </c>
      <c r="C7663" t="s">
        <v>52463</v>
      </c>
      <c r="D7663" t="s">
        <v>52464</v>
      </c>
      <c r="E7663" t="s">
        <v>101</v>
      </c>
      <c r="F7663" t="s">
        <v>630</v>
      </c>
      <c r="G7663" t="s">
        <v>43</v>
      </c>
      <c r="H7663" t="s">
        <v>52465</v>
      </c>
      <c r="I7663" t="s">
        <v>52466</v>
      </c>
      <c r="J7663" t="s">
        <v>52467</v>
      </c>
      <c r="K7663">
        <v>91</v>
      </c>
      <c r="L7663" t="s">
        <v>1816</v>
      </c>
      <c r="N7663" t="s">
        <v>68</v>
      </c>
      <c r="O7663" t="s">
        <v>117</v>
      </c>
      <c r="P7663" t="s">
        <v>1817</v>
      </c>
      <c r="Q7663" t="s">
        <v>33</v>
      </c>
      <c r="R7663" t="s">
        <v>34</v>
      </c>
      <c r="S7663" t="s">
        <v>52468</v>
      </c>
      <c r="T7663" t="s">
        <v>149</v>
      </c>
      <c r="W7663" t="s">
        <v>21579</v>
      </c>
      <c r="X7663" t="s">
        <v>38</v>
      </c>
    </row>
    <row r="7664" spans="1:24" x14ac:dyDescent="0.3">
      <c r="A7664">
        <v>977934</v>
      </c>
      <c r="B7664">
        <v>76687</v>
      </c>
      <c r="C7664" t="s">
        <v>52469</v>
      </c>
      <c r="D7664" t="s">
        <v>52470</v>
      </c>
      <c r="F7664" t="s">
        <v>258</v>
      </c>
      <c r="G7664" t="s">
        <v>27</v>
      </c>
      <c r="H7664" t="s">
        <v>52471</v>
      </c>
      <c r="I7664" t="s">
        <v>52472</v>
      </c>
      <c r="J7664" t="s">
        <v>52473</v>
      </c>
      <c r="K7664">
        <v>29</v>
      </c>
      <c r="M7664" t="s">
        <v>52474</v>
      </c>
      <c r="N7664" t="s">
        <v>68</v>
      </c>
      <c r="O7664" t="s">
        <v>170</v>
      </c>
      <c r="P7664" t="s">
        <v>4343</v>
      </c>
      <c r="Q7664" t="s">
        <v>33</v>
      </c>
      <c r="R7664" t="s">
        <v>34</v>
      </c>
      <c r="S7664" t="e">
        <f>- Neuquén - Oeste</f>
        <v>#NAME?</v>
      </c>
      <c r="T7664" t="s">
        <v>52475</v>
      </c>
      <c r="W7664" t="s">
        <v>52476</v>
      </c>
      <c r="X7664" t="s">
        <v>60</v>
      </c>
    </row>
    <row r="7665" spans="1:24" x14ac:dyDescent="0.3">
      <c r="A7665">
        <v>977936</v>
      </c>
      <c r="B7665">
        <v>85975</v>
      </c>
      <c r="C7665" t="s">
        <v>52477</v>
      </c>
      <c r="D7665" t="s">
        <v>52478</v>
      </c>
      <c r="E7665" t="s">
        <v>140</v>
      </c>
      <c r="F7665" t="s">
        <v>248</v>
      </c>
      <c r="G7665" t="s">
        <v>27</v>
      </c>
      <c r="H7665" t="s">
        <v>52479</v>
      </c>
      <c r="I7665" t="s">
        <v>52480</v>
      </c>
      <c r="J7665" t="s">
        <v>52481</v>
      </c>
      <c r="K7665">
        <v>94</v>
      </c>
      <c r="L7665" t="s">
        <v>46430</v>
      </c>
      <c r="N7665" t="s">
        <v>68</v>
      </c>
      <c r="O7665" t="s">
        <v>117</v>
      </c>
      <c r="P7665" t="s">
        <v>782</v>
      </c>
      <c r="Q7665" t="s">
        <v>33</v>
      </c>
      <c r="R7665" t="s">
        <v>34</v>
      </c>
      <c r="S7665" t="s">
        <v>52482</v>
      </c>
      <c r="W7665" t="s">
        <v>52483</v>
      </c>
      <c r="X7665" t="s">
        <v>38</v>
      </c>
    </row>
    <row r="7666" spans="1:24" x14ac:dyDescent="0.3">
      <c r="A7666">
        <v>977937</v>
      </c>
      <c r="B7666" t="s">
        <v>52484</v>
      </c>
      <c r="C7666" t="s">
        <v>52485</v>
      </c>
      <c r="D7666" t="s">
        <v>52486</v>
      </c>
      <c r="F7666" t="s">
        <v>292</v>
      </c>
      <c r="G7666" t="s">
        <v>27</v>
      </c>
      <c r="H7666" t="s">
        <v>52487</v>
      </c>
      <c r="I7666" t="s">
        <v>52488</v>
      </c>
      <c r="J7666" t="s">
        <v>52489</v>
      </c>
      <c r="K7666">
        <v>7</v>
      </c>
      <c r="M7666" t="s">
        <v>52490</v>
      </c>
      <c r="N7666" t="s">
        <v>68</v>
      </c>
      <c r="O7666" t="s">
        <v>170</v>
      </c>
      <c r="P7666" t="s">
        <v>31512</v>
      </c>
      <c r="Q7666" t="s">
        <v>33</v>
      </c>
      <c r="R7666" t="s">
        <v>34</v>
      </c>
      <c r="S7666" t="s">
        <v>52491</v>
      </c>
      <c r="W7666" t="s">
        <v>11307</v>
      </c>
      <c r="X7666" t="s">
        <v>60</v>
      </c>
    </row>
    <row r="7667" spans="1:24" x14ac:dyDescent="0.3">
      <c r="A7667">
        <v>977939</v>
      </c>
      <c r="B7667" t="s">
        <v>52492</v>
      </c>
      <c r="C7667" t="s">
        <v>52493</v>
      </c>
      <c r="D7667" t="s">
        <v>52494</v>
      </c>
      <c r="F7667" t="s">
        <v>1001</v>
      </c>
      <c r="G7667" t="s">
        <v>43</v>
      </c>
      <c r="H7667" t="s">
        <v>52495</v>
      </c>
      <c r="I7667" t="s">
        <v>52496</v>
      </c>
      <c r="J7667" t="s">
        <v>52497</v>
      </c>
      <c r="K7667">
        <v>86</v>
      </c>
      <c r="L7667" t="s">
        <v>52498</v>
      </c>
      <c r="N7667" t="s">
        <v>68</v>
      </c>
      <c r="O7667" t="s">
        <v>399</v>
      </c>
      <c r="P7667" t="s">
        <v>7837</v>
      </c>
      <c r="Q7667" t="s">
        <v>33</v>
      </c>
      <c r="R7667" t="s">
        <v>34</v>
      </c>
      <c r="S7667" t="s">
        <v>52499</v>
      </c>
      <c r="T7667" t="s">
        <v>896</v>
      </c>
      <c r="W7667" t="s">
        <v>52500</v>
      </c>
      <c r="X7667" t="s">
        <v>38</v>
      </c>
    </row>
    <row r="7668" spans="1:24" x14ac:dyDescent="0.3">
      <c r="A7668">
        <v>977941</v>
      </c>
      <c r="B7668" t="s">
        <v>52501</v>
      </c>
      <c r="C7668" t="s">
        <v>52502</v>
      </c>
      <c r="D7668" t="s">
        <v>52503</v>
      </c>
      <c r="F7668" t="s">
        <v>26</v>
      </c>
      <c r="G7668" t="s">
        <v>43</v>
      </c>
      <c r="H7668" t="s">
        <v>52504</v>
      </c>
      <c r="I7668" t="s">
        <v>52505</v>
      </c>
      <c r="J7668" t="s">
        <v>52506</v>
      </c>
      <c r="K7668">
        <v>102</v>
      </c>
      <c r="L7668" t="s">
        <v>742</v>
      </c>
      <c r="N7668" t="s">
        <v>68</v>
      </c>
      <c r="O7668" t="s">
        <v>117</v>
      </c>
      <c r="P7668" t="s">
        <v>877</v>
      </c>
      <c r="Q7668" t="s">
        <v>33</v>
      </c>
      <c r="R7668" t="s">
        <v>34</v>
      </c>
      <c r="S7668" t="s">
        <v>52507</v>
      </c>
      <c r="W7668" t="s">
        <v>28445</v>
      </c>
      <c r="X7668" t="s">
        <v>38</v>
      </c>
    </row>
    <row r="7669" spans="1:24" x14ac:dyDescent="0.3">
      <c r="A7669">
        <v>977944</v>
      </c>
      <c r="B7669" t="s">
        <v>51765</v>
      </c>
      <c r="C7669" t="s">
        <v>51766</v>
      </c>
      <c r="D7669" t="s">
        <v>51767</v>
      </c>
      <c r="F7669" t="s">
        <v>630</v>
      </c>
      <c r="G7669" t="s">
        <v>43</v>
      </c>
      <c r="H7669" t="s">
        <v>52508</v>
      </c>
      <c r="I7669" t="s">
        <v>52509</v>
      </c>
      <c r="J7669" t="s">
        <v>52510</v>
      </c>
      <c r="K7669">
        <v>89</v>
      </c>
      <c r="M7669" t="s">
        <v>52511</v>
      </c>
      <c r="N7669" t="s">
        <v>68</v>
      </c>
      <c r="O7669" t="s">
        <v>170</v>
      </c>
      <c r="P7669" t="s">
        <v>3636</v>
      </c>
      <c r="Q7669" t="s">
        <v>33</v>
      </c>
      <c r="R7669" t="s">
        <v>34</v>
      </c>
      <c r="S7669" t="s">
        <v>51771</v>
      </c>
      <c r="T7669" t="s">
        <v>589</v>
      </c>
      <c r="W7669" t="s">
        <v>52512</v>
      </c>
      <c r="X7669" t="s">
        <v>38</v>
      </c>
    </row>
    <row r="7670" spans="1:24" x14ac:dyDescent="0.3">
      <c r="A7670">
        <v>977946</v>
      </c>
      <c r="B7670" t="s">
        <v>52513</v>
      </c>
      <c r="C7670" t="s">
        <v>52514</v>
      </c>
      <c r="D7670" t="s">
        <v>52515</v>
      </c>
      <c r="F7670" t="s">
        <v>42</v>
      </c>
      <c r="G7670" t="s">
        <v>27</v>
      </c>
      <c r="H7670" t="s">
        <v>52516</v>
      </c>
      <c r="I7670" t="s">
        <v>52517</v>
      </c>
      <c r="J7670" t="s">
        <v>52518</v>
      </c>
      <c r="K7670">
        <v>89</v>
      </c>
      <c r="L7670" t="s">
        <v>52519</v>
      </c>
      <c r="N7670" t="s">
        <v>68</v>
      </c>
      <c r="O7670" t="s">
        <v>117</v>
      </c>
      <c r="P7670" t="s">
        <v>27080</v>
      </c>
      <c r="Q7670" t="s">
        <v>33</v>
      </c>
      <c r="R7670" t="s">
        <v>34</v>
      </c>
      <c r="S7670" t="e">
        <f>- Neuquén - Oeste</f>
        <v>#NAME?</v>
      </c>
      <c r="T7670" t="s">
        <v>3577</v>
      </c>
      <c r="W7670" t="s">
        <v>52520</v>
      </c>
      <c r="X7670" t="s">
        <v>38</v>
      </c>
    </row>
    <row r="7671" spans="1:24" x14ac:dyDescent="0.3">
      <c r="A7671">
        <v>977950</v>
      </c>
      <c r="B7671" t="s">
        <v>52521</v>
      </c>
      <c r="C7671" t="s">
        <v>52522</v>
      </c>
      <c r="D7671" t="s">
        <v>52523</v>
      </c>
      <c r="E7671" t="s">
        <v>140</v>
      </c>
      <c r="F7671" t="s">
        <v>1324</v>
      </c>
      <c r="G7671" t="s">
        <v>43</v>
      </c>
      <c r="H7671" t="s">
        <v>52524</v>
      </c>
      <c r="I7671" t="s">
        <v>52525</v>
      </c>
      <c r="J7671" t="s">
        <v>52526</v>
      </c>
      <c r="K7671">
        <v>82</v>
      </c>
      <c r="L7671" t="s">
        <v>52527</v>
      </c>
      <c r="N7671" t="s">
        <v>68</v>
      </c>
      <c r="O7671" t="s">
        <v>117</v>
      </c>
      <c r="P7671" t="s">
        <v>1355</v>
      </c>
      <c r="Q7671" t="s">
        <v>33</v>
      </c>
      <c r="R7671" t="s">
        <v>34</v>
      </c>
      <c r="S7671" t="s">
        <v>52528</v>
      </c>
      <c r="T7671" t="s">
        <v>2045</v>
      </c>
      <c r="W7671" t="s">
        <v>52529</v>
      </c>
      <c r="X7671" t="s">
        <v>38</v>
      </c>
    </row>
    <row r="7672" spans="1:24" x14ac:dyDescent="0.3">
      <c r="A7672">
        <v>977954</v>
      </c>
      <c r="B7672">
        <v>320584</v>
      </c>
      <c r="C7672" t="s">
        <v>52530</v>
      </c>
      <c r="D7672" t="s">
        <v>52531</v>
      </c>
      <c r="E7672" t="s">
        <v>991</v>
      </c>
      <c r="F7672" t="s">
        <v>26</v>
      </c>
      <c r="G7672" t="s">
        <v>43</v>
      </c>
      <c r="H7672" t="s">
        <v>52532</v>
      </c>
      <c r="I7672" t="s">
        <v>52533</v>
      </c>
      <c r="J7672" t="s">
        <v>52534</v>
      </c>
      <c r="K7672">
        <v>81</v>
      </c>
      <c r="M7672" t="s">
        <v>45233</v>
      </c>
      <c r="N7672" t="s">
        <v>68</v>
      </c>
      <c r="O7672" t="s">
        <v>170</v>
      </c>
      <c r="P7672" t="s">
        <v>577</v>
      </c>
      <c r="Q7672" t="s">
        <v>33</v>
      </c>
      <c r="R7672" t="s">
        <v>34</v>
      </c>
      <c r="S7672" t="s">
        <v>52535</v>
      </c>
      <c r="T7672" t="s">
        <v>36</v>
      </c>
      <c r="W7672" t="s">
        <v>52536</v>
      </c>
      <c r="X7672" t="s">
        <v>38</v>
      </c>
    </row>
    <row r="7673" spans="1:24" x14ac:dyDescent="0.3">
      <c r="A7673">
        <v>977955</v>
      </c>
      <c r="B7673">
        <v>22520</v>
      </c>
      <c r="C7673" t="s">
        <v>52537</v>
      </c>
      <c r="D7673" t="s">
        <v>52538</v>
      </c>
      <c r="E7673" t="s">
        <v>195</v>
      </c>
      <c r="F7673" t="s">
        <v>302</v>
      </c>
      <c r="G7673" t="s">
        <v>27</v>
      </c>
      <c r="H7673" t="s">
        <v>52539</v>
      </c>
      <c r="I7673" t="s">
        <v>52540</v>
      </c>
      <c r="J7673" t="s">
        <v>52541</v>
      </c>
      <c r="K7673">
        <v>87</v>
      </c>
      <c r="L7673" t="s">
        <v>52542</v>
      </c>
      <c r="N7673" t="s">
        <v>68</v>
      </c>
      <c r="O7673" t="s">
        <v>170</v>
      </c>
      <c r="P7673" t="s">
        <v>52543</v>
      </c>
      <c r="Q7673" t="s">
        <v>33</v>
      </c>
      <c r="R7673" t="s">
        <v>34</v>
      </c>
      <c r="S7673" t="s">
        <v>52544</v>
      </c>
      <c r="T7673" t="s">
        <v>2443</v>
      </c>
      <c r="W7673" t="s">
        <v>52545</v>
      </c>
      <c r="X7673" t="s">
        <v>38</v>
      </c>
    </row>
    <row r="7674" spans="1:24" x14ac:dyDescent="0.3">
      <c r="A7674">
        <v>977956</v>
      </c>
      <c r="B7674" t="s">
        <v>52546</v>
      </c>
      <c r="C7674" t="s">
        <v>52547</v>
      </c>
      <c r="D7674" t="s">
        <v>52548</v>
      </c>
      <c r="F7674" t="s">
        <v>270</v>
      </c>
      <c r="G7674" t="s">
        <v>43</v>
      </c>
      <c r="H7674" t="s">
        <v>52549</v>
      </c>
      <c r="I7674" t="s">
        <v>52550</v>
      </c>
      <c r="J7674" t="s">
        <v>52551</v>
      </c>
      <c r="K7674">
        <v>86</v>
      </c>
      <c r="L7674" t="s">
        <v>52552</v>
      </c>
      <c r="N7674" t="s">
        <v>68</v>
      </c>
      <c r="O7674" t="s">
        <v>170</v>
      </c>
      <c r="P7674" t="s">
        <v>52553</v>
      </c>
      <c r="Q7674" t="s">
        <v>33</v>
      </c>
      <c r="R7674" t="s">
        <v>34</v>
      </c>
      <c r="S7674" t="s">
        <v>52554</v>
      </c>
      <c r="W7674" t="s">
        <v>52555</v>
      </c>
      <c r="X7674" t="s">
        <v>38</v>
      </c>
    </row>
    <row r="7675" spans="1:24" x14ac:dyDescent="0.3">
      <c r="A7675">
        <v>977958</v>
      </c>
      <c r="B7675" t="s">
        <v>52556</v>
      </c>
      <c r="C7675" t="s">
        <v>52557</v>
      </c>
      <c r="D7675" t="s">
        <v>52558</v>
      </c>
      <c r="F7675" t="s">
        <v>63</v>
      </c>
      <c r="G7675" t="s">
        <v>27</v>
      </c>
      <c r="H7675" t="s">
        <v>52559</v>
      </c>
      <c r="I7675" t="s">
        <v>52560</v>
      </c>
      <c r="J7675" t="s">
        <v>52561</v>
      </c>
      <c r="K7675">
        <v>10</v>
      </c>
      <c r="M7675" t="s">
        <v>12544</v>
      </c>
      <c r="N7675" t="s">
        <v>68</v>
      </c>
      <c r="O7675" t="s">
        <v>170</v>
      </c>
      <c r="P7675" t="s">
        <v>1204</v>
      </c>
      <c r="Q7675" t="s">
        <v>33</v>
      </c>
      <c r="R7675" t="s">
        <v>34</v>
      </c>
      <c r="S7675" t="e">
        <f>- Neuquén</f>
        <v>#NAME?</v>
      </c>
      <c r="T7675" t="s">
        <v>21412</v>
      </c>
      <c r="W7675" t="s">
        <v>52562</v>
      </c>
      <c r="X7675" t="s">
        <v>60</v>
      </c>
    </row>
    <row r="7676" spans="1:24" x14ac:dyDescent="0.3">
      <c r="A7676">
        <v>977959</v>
      </c>
      <c r="B7676" t="s">
        <v>52563</v>
      </c>
      <c r="C7676" t="s">
        <v>52564</v>
      </c>
      <c r="D7676" t="s">
        <v>52565</v>
      </c>
      <c r="F7676" t="s">
        <v>165</v>
      </c>
      <c r="G7676" t="s">
        <v>27</v>
      </c>
      <c r="H7676" t="s">
        <v>52566</v>
      </c>
      <c r="I7676" t="s">
        <v>52567</v>
      </c>
      <c r="J7676" t="s">
        <v>52568</v>
      </c>
      <c r="K7676">
        <v>26</v>
      </c>
      <c r="L7676" t="s">
        <v>40751</v>
      </c>
      <c r="N7676" t="s">
        <v>68</v>
      </c>
      <c r="O7676" t="s">
        <v>170</v>
      </c>
      <c r="P7676" t="s">
        <v>841</v>
      </c>
      <c r="Q7676" t="s">
        <v>33</v>
      </c>
      <c r="R7676" t="s">
        <v>34</v>
      </c>
      <c r="S7676" t="s">
        <v>52569</v>
      </c>
      <c r="W7676" t="s">
        <v>52570</v>
      </c>
      <c r="X7676" t="s">
        <v>60</v>
      </c>
    </row>
    <row r="7677" spans="1:24" x14ac:dyDescent="0.3">
      <c r="A7677">
        <v>977960</v>
      </c>
      <c r="B7677">
        <v>315777</v>
      </c>
      <c r="C7677" t="s">
        <v>52571</v>
      </c>
      <c r="D7677" t="s">
        <v>52572</v>
      </c>
      <c r="F7677" t="s">
        <v>320</v>
      </c>
      <c r="G7677" t="s">
        <v>43</v>
      </c>
      <c r="H7677" t="s">
        <v>52573</v>
      </c>
      <c r="I7677" t="s">
        <v>52574</v>
      </c>
      <c r="J7677" t="s">
        <v>52575</v>
      </c>
      <c r="K7677">
        <v>93</v>
      </c>
      <c r="L7677" t="s">
        <v>742</v>
      </c>
      <c r="N7677" t="s">
        <v>68</v>
      </c>
      <c r="O7677" t="s">
        <v>117</v>
      </c>
      <c r="P7677" t="s">
        <v>877</v>
      </c>
      <c r="Q7677" t="s">
        <v>33</v>
      </c>
      <c r="R7677" t="s">
        <v>34</v>
      </c>
      <c r="S7677" t="s">
        <v>52576</v>
      </c>
      <c r="W7677" t="s">
        <v>1675</v>
      </c>
      <c r="X7677" t="s">
        <v>38</v>
      </c>
    </row>
    <row r="7678" spans="1:24" x14ac:dyDescent="0.3">
      <c r="A7678">
        <v>977961</v>
      </c>
      <c r="B7678" t="s">
        <v>52577</v>
      </c>
      <c r="C7678" t="s">
        <v>52578</v>
      </c>
      <c r="D7678" t="s">
        <v>52579</v>
      </c>
      <c r="F7678" t="s">
        <v>611</v>
      </c>
      <c r="G7678" t="s">
        <v>43</v>
      </c>
      <c r="H7678" t="s">
        <v>52580</v>
      </c>
      <c r="I7678" t="s">
        <v>52581</v>
      </c>
      <c r="J7678" t="s">
        <v>52582</v>
      </c>
      <c r="K7678">
        <v>9</v>
      </c>
      <c r="M7678" t="s">
        <v>52583</v>
      </c>
      <c r="N7678" t="s">
        <v>68</v>
      </c>
      <c r="O7678" t="s">
        <v>3200</v>
      </c>
      <c r="P7678" t="s">
        <v>11427</v>
      </c>
      <c r="Q7678" t="s">
        <v>33</v>
      </c>
      <c r="R7678" t="s">
        <v>34</v>
      </c>
      <c r="S7678" t="s">
        <v>52584</v>
      </c>
      <c r="W7678" t="s">
        <v>52585</v>
      </c>
      <c r="X7678" t="s">
        <v>60</v>
      </c>
    </row>
    <row r="7679" spans="1:24" x14ac:dyDescent="0.3">
      <c r="A7679">
        <v>977962</v>
      </c>
      <c r="B7679" t="s">
        <v>52586</v>
      </c>
      <c r="C7679" t="s">
        <v>52587</v>
      </c>
      <c r="D7679" t="s">
        <v>52588</v>
      </c>
      <c r="E7679" t="s">
        <v>2001</v>
      </c>
      <c r="F7679" t="s">
        <v>63</v>
      </c>
      <c r="G7679" t="s">
        <v>43</v>
      </c>
      <c r="H7679" t="s">
        <v>52589</v>
      </c>
      <c r="I7679" t="s">
        <v>52590</v>
      </c>
      <c r="J7679" t="s">
        <v>52591</v>
      </c>
      <c r="K7679">
        <v>91</v>
      </c>
      <c r="L7679" t="s">
        <v>1180</v>
      </c>
      <c r="N7679" t="s">
        <v>68</v>
      </c>
      <c r="O7679" t="s">
        <v>117</v>
      </c>
      <c r="P7679" t="s">
        <v>370</v>
      </c>
      <c r="Q7679" t="s">
        <v>33</v>
      </c>
      <c r="R7679" t="s">
        <v>34</v>
      </c>
      <c r="S7679" t="s">
        <v>52592</v>
      </c>
      <c r="W7679" t="s">
        <v>8948</v>
      </c>
      <c r="X7679" t="s">
        <v>38</v>
      </c>
    </row>
    <row r="7680" spans="1:24" x14ac:dyDescent="0.3">
      <c r="A7680">
        <v>977963</v>
      </c>
      <c r="B7680" t="s">
        <v>52593</v>
      </c>
      <c r="C7680" t="s">
        <v>52594</v>
      </c>
      <c r="D7680" t="s">
        <v>52595</v>
      </c>
      <c r="F7680" t="s">
        <v>26</v>
      </c>
      <c r="G7680" t="s">
        <v>27</v>
      </c>
      <c r="H7680" t="s">
        <v>52596</v>
      </c>
      <c r="I7680" t="s">
        <v>52597</v>
      </c>
      <c r="J7680" t="s">
        <v>52598</v>
      </c>
      <c r="K7680">
        <v>91</v>
      </c>
      <c r="L7680" t="s">
        <v>5346</v>
      </c>
      <c r="N7680" t="s">
        <v>68</v>
      </c>
      <c r="O7680" t="s">
        <v>117</v>
      </c>
      <c r="P7680" t="s">
        <v>3857</v>
      </c>
      <c r="Q7680" t="s">
        <v>33</v>
      </c>
      <c r="R7680" t="s">
        <v>34</v>
      </c>
      <c r="S7680" t="s">
        <v>52599</v>
      </c>
      <c r="W7680" t="s">
        <v>52600</v>
      </c>
      <c r="X7680" t="s">
        <v>38</v>
      </c>
    </row>
    <row r="7681" spans="1:24" x14ac:dyDescent="0.3">
      <c r="A7681">
        <v>977967</v>
      </c>
      <c r="B7681" t="s">
        <v>52601</v>
      </c>
      <c r="C7681" t="s">
        <v>52602</v>
      </c>
      <c r="D7681" t="s">
        <v>52603</v>
      </c>
      <c r="F7681" t="s">
        <v>320</v>
      </c>
      <c r="G7681" t="s">
        <v>27</v>
      </c>
      <c r="H7681" t="s">
        <v>52604</v>
      </c>
      <c r="I7681" t="s">
        <v>52605</v>
      </c>
      <c r="J7681" t="s">
        <v>52606</v>
      </c>
      <c r="K7681">
        <v>87</v>
      </c>
      <c r="L7681" t="s">
        <v>4635</v>
      </c>
      <c r="N7681" t="s">
        <v>68</v>
      </c>
      <c r="O7681" t="s">
        <v>6822</v>
      </c>
      <c r="P7681" t="s">
        <v>877</v>
      </c>
      <c r="Q7681" t="s">
        <v>33</v>
      </c>
      <c r="R7681" t="s">
        <v>34</v>
      </c>
      <c r="S7681" t="s">
        <v>52607</v>
      </c>
      <c r="W7681" t="s">
        <v>1675</v>
      </c>
      <c r="X7681" t="s">
        <v>38</v>
      </c>
    </row>
    <row r="7682" spans="1:24" x14ac:dyDescent="0.3">
      <c r="A7682">
        <v>977968</v>
      </c>
      <c r="B7682" t="s">
        <v>52608</v>
      </c>
      <c r="C7682" t="s">
        <v>52609</v>
      </c>
      <c r="D7682" t="s">
        <v>52610</v>
      </c>
      <c r="E7682" t="s">
        <v>1432</v>
      </c>
      <c r="F7682" t="s">
        <v>441</v>
      </c>
      <c r="G7682" t="s">
        <v>43</v>
      </c>
      <c r="H7682" t="s">
        <v>52611</v>
      </c>
      <c r="I7682" t="s">
        <v>52612</v>
      </c>
      <c r="J7682" t="s">
        <v>52613</v>
      </c>
      <c r="K7682">
        <v>84</v>
      </c>
      <c r="L7682" t="s">
        <v>52614</v>
      </c>
      <c r="N7682" t="s">
        <v>68</v>
      </c>
      <c r="O7682" t="s">
        <v>6822</v>
      </c>
      <c r="P7682" t="s">
        <v>4343</v>
      </c>
      <c r="Q7682" t="s">
        <v>33</v>
      </c>
      <c r="R7682" t="s">
        <v>34</v>
      </c>
      <c r="S7682" t="s">
        <v>52615</v>
      </c>
      <c r="W7682" t="s">
        <v>52616</v>
      </c>
      <c r="X7682" t="s">
        <v>38</v>
      </c>
    </row>
    <row r="7683" spans="1:24" x14ac:dyDescent="0.3">
      <c r="A7683">
        <v>977969</v>
      </c>
      <c r="B7683" t="s">
        <v>52617</v>
      </c>
      <c r="C7683" t="s">
        <v>52618</v>
      </c>
      <c r="D7683" t="s">
        <v>52619</v>
      </c>
      <c r="F7683" t="s">
        <v>53</v>
      </c>
      <c r="G7683" t="s">
        <v>27</v>
      </c>
      <c r="H7683" t="s">
        <v>52620</v>
      </c>
      <c r="I7683" t="s">
        <v>52621</v>
      </c>
      <c r="J7683" t="s">
        <v>52622</v>
      </c>
      <c r="K7683">
        <v>90</v>
      </c>
      <c r="M7683" t="s">
        <v>52623</v>
      </c>
      <c r="N7683" t="s">
        <v>31</v>
      </c>
      <c r="O7683" t="s">
        <v>3295</v>
      </c>
      <c r="Q7683" t="s">
        <v>33</v>
      </c>
      <c r="R7683" t="s">
        <v>34</v>
      </c>
      <c r="S7683" t="s">
        <v>52624</v>
      </c>
      <c r="W7683" t="s">
        <v>20635</v>
      </c>
      <c r="X7683" t="s">
        <v>38</v>
      </c>
    </row>
    <row r="7684" spans="1:24" x14ac:dyDescent="0.3">
      <c r="A7684">
        <v>977972</v>
      </c>
      <c r="B7684" t="s">
        <v>38278</v>
      </c>
      <c r="C7684" t="s">
        <v>38279</v>
      </c>
      <c r="D7684" t="s">
        <v>38280</v>
      </c>
      <c r="F7684" t="s">
        <v>356</v>
      </c>
      <c r="G7684" t="s">
        <v>43</v>
      </c>
      <c r="H7684" t="s">
        <v>52625</v>
      </c>
      <c r="I7684" t="s">
        <v>52626</v>
      </c>
      <c r="J7684" t="s">
        <v>52627</v>
      </c>
      <c r="K7684">
        <v>74</v>
      </c>
      <c r="L7684" t="s">
        <v>52628</v>
      </c>
      <c r="N7684" t="s">
        <v>31</v>
      </c>
      <c r="O7684" t="s">
        <v>117</v>
      </c>
      <c r="Q7684" t="s">
        <v>33</v>
      </c>
      <c r="R7684" t="s">
        <v>34</v>
      </c>
      <c r="S7684" t="s">
        <v>38285</v>
      </c>
      <c r="W7684" t="s">
        <v>52629</v>
      </c>
      <c r="X7684" t="s">
        <v>38</v>
      </c>
    </row>
    <row r="7685" spans="1:24" x14ac:dyDescent="0.3">
      <c r="A7685">
        <v>977973</v>
      </c>
      <c r="B7685">
        <v>181236</v>
      </c>
      <c r="C7685" t="s">
        <v>52630</v>
      </c>
      <c r="D7685" t="s">
        <v>52631</v>
      </c>
      <c r="F7685" t="s">
        <v>281</v>
      </c>
      <c r="G7685" t="s">
        <v>27</v>
      </c>
      <c r="H7685" t="s">
        <v>52632</v>
      </c>
      <c r="I7685" t="s">
        <v>52633</v>
      </c>
      <c r="J7685" t="s">
        <v>52634</v>
      </c>
      <c r="K7685">
        <v>11</v>
      </c>
      <c r="L7685" t="s">
        <v>52635</v>
      </c>
      <c r="N7685" t="s">
        <v>68</v>
      </c>
      <c r="O7685" t="s">
        <v>170</v>
      </c>
      <c r="P7685" t="s">
        <v>1567</v>
      </c>
      <c r="Q7685" t="s">
        <v>33</v>
      </c>
      <c r="R7685" t="s">
        <v>34</v>
      </c>
      <c r="S7685" t="s">
        <v>52636</v>
      </c>
      <c r="T7685" t="s">
        <v>646</v>
      </c>
      <c r="W7685" t="s">
        <v>52637</v>
      </c>
      <c r="X7685" t="s">
        <v>60</v>
      </c>
    </row>
    <row r="7686" spans="1:24" x14ac:dyDescent="0.3">
      <c r="A7686">
        <v>977977</v>
      </c>
      <c r="B7686" t="s">
        <v>52638</v>
      </c>
      <c r="C7686" t="s">
        <v>52639</v>
      </c>
      <c r="D7686" t="s">
        <v>52640</v>
      </c>
      <c r="E7686" t="s">
        <v>991</v>
      </c>
      <c r="F7686" t="s">
        <v>209</v>
      </c>
      <c r="G7686" t="s">
        <v>27</v>
      </c>
      <c r="H7686" t="s">
        <v>52641</v>
      </c>
      <c r="I7686" t="s">
        <v>52642</v>
      </c>
      <c r="J7686" t="s">
        <v>52643</v>
      </c>
      <c r="K7686">
        <v>66</v>
      </c>
      <c r="L7686" t="s">
        <v>42125</v>
      </c>
      <c r="N7686" t="s">
        <v>68</v>
      </c>
      <c r="O7686" t="s">
        <v>399</v>
      </c>
      <c r="P7686" t="s">
        <v>253</v>
      </c>
      <c r="Q7686" t="s">
        <v>33</v>
      </c>
      <c r="R7686" t="s">
        <v>34</v>
      </c>
      <c r="S7686" t="s">
        <v>52644</v>
      </c>
      <c r="T7686" t="s">
        <v>646</v>
      </c>
      <c r="W7686" t="s">
        <v>52645</v>
      </c>
      <c r="X7686" t="s">
        <v>38</v>
      </c>
    </row>
    <row r="7687" spans="1:24" x14ac:dyDescent="0.3">
      <c r="A7687">
        <v>977978</v>
      </c>
      <c r="B7687" t="s">
        <v>52646</v>
      </c>
      <c r="C7687" t="s">
        <v>52647</v>
      </c>
      <c r="D7687" t="s">
        <v>52648</v>
      </c>
      <c r="F7687" t="s">
        <v>970</v>
      </c>
      <c r="G7687" t="s">
        <v>43</v>
      </c>
      <c r="H7687" t="s">
        <v>52649</v>
      </c>
      <c r="I7687" t="s">
        <v>52650</v>
      </c>
      <c r="J7687" t="s">
        <v>52651</v>
      </c>
      <c r="K7687">
        <v>67</v>
      </c>
      <c r="L7687" t="s">
        <v>3560</v>
      </c>
      <c r="N7687" t="s">
        <v>68</v>
      </c>
      <c r="O7687" t="s">
        <v>6822</v>
      </c>
      <c r="P7687" t="s">
        <v>577</v>
      </c>
      <c r="Q7687" t="s">
        <v>33</v>
      </c>
      <c r="R7687" t="s">
        <v>34</v>
      </c>
      <c r="S7687" t="s">
        <v>52652</v>
      </c>
      <c r="W7687" t="s">
        <v>52653</v>
      </c>
      <c r="X7687" t="s">
        <v>38</v>
      </c>
    </row>
    <row r="7688" spans="1:24" x14ac:dyDescent="0.3">
      <c r="A7688">
        <v>977979</v>
      </c>
      <c r="B7688">
        <v>249642</v>
      </c>
      <c r="C7688" t="s">
        <v>6769</v>
      </c>
      <c r="D7688" t="s">
        <v>6770</v>
      </c>
      <c r="F7688" t="s">
        <v>3983</v>
      </c>
      <c r="G7688" t="s">
        <v>43</v>
      </c>
      <c r="H7688" t="s">
        <v>52654</v>
      </c>
      <c r="I7688" t="s">
        <v>52655</v>
      </c>
      <c r="J7688" t="s">
        <v>52656</v>
      </c>
      <c r="K7688">
        <v>67</v>
      </c>
      <c r="L7688" t="s">
        <v>52657</v>
      </c>
      <c r="N7688" t="s">
        <v>68</v>
      </c>
      <c r="O7688" t="s">
        <v>399</v>
      </c>
      <c r="P7688" t="s">
        <v>4298</v>
      </c>
      <c r="Q7688" t="s">
        <v>33</v>
      </c>
      <c r="R7688" t="s">
        <v>34</v>
      </c>
      <c r="S7688" t="s">
        <v>6774</v>
      </c>
      <c r="W7688" t="s">
        <v>52658</v>
      </c>
      <c r="X7688" t="s">
        <v>38</v>
      </c>
    </row>
    <row r="7689" spans="1:24" x14ac:dyDescent="0.3">
      <c r="A7689">
        <v>977980</v>
      </c>
      <c r="B7689">
        <v>103340</v>
      </c>
      <c r="C7689" t="s">
        <v>52659</v>
      </c>
      <c r="D7689" t="s">
        <v>52660</v>
      </c>
      <c r="E7689" t="s">
        <v>364</v>
      </c>
      <c r="F7689" t="s">
        <v>1833</v>
      </c>
      <c r="G7689" t="s">
        <v>27</v>
      </c>
      <c r="H7689" t="s">
        <v>52661</v>
      </c>
      <c r="I7689" t="s">
        <v>52662</v>
      </c>
      <c r="J7689" t="s">
        <v>52663</v>
      </c>
      <c r="K7689">
        <v>65</v>
      </c>
      <c r="L7689" t="s">
        <v>5943</v>
      </c>
      <c r="N7689" t="s">
        <v>68</v>
      </c>
      <c r="O7689" t="s">
        <v>158</v>
      </c>
      <c r="P7689" t="s">
        <v>5944</v>
      </c>
      <c r="Q7689" t="s">
        <v>33</v>
      </c>
      <c r="R7689" t="s">
        <v>34</v>
      </c>
      <c r="S7689" t="s">
        <v>52664</v>
      </c>
      <c r="T7689" t="s">
        <v>390</v>
      </c>
      <c r="W7689" t="s">
        <v>52665</v>
      </c>
      <c r="X7689" t="s">
        <v>38</v>
      </c>
    </row>
    <row r="7690" spans="1:24" x14ac:dyDescent="0.3">
      <c r="A7690">
        <v>977981</v>
      </c>
      <c r="B7690">
        <v>147477</v>
      </c>
      <c r="C7690" t="s">
        <v>52666</v>
      </c>
      <c r="D7690" t="s">
        <v>52667</v>
      </c>
      <c r="E7690" t="s">
        <v>195</v>
      </c>
      <c r="F7690" t="s">
        <v>920</v>
      </c>
      <c r="G7690" t="s">
        <v>43</v>
      </c>
      <c r="H7690" t="s">
        <v>52668</v>
      </c>
      <c r="I7690" t="s">
        <v>52669</v>
      </c>
      <c r="J7690" t="s">
        <v>52670</v>
      </c>
      <c r="K7690">
        <v>63</v>
      </c>
      <c r="L7690" t="s">
        <v>52671</v>
      </c>
      <c r="N7690" t="s">
        <v>68</v>
      </c>
      <c r="O7690" t="s">
        <v>6822</v>
      </c>
      <c r="P7690" t="s">
        <v>3733</v>
      </c>
      <c r="Q7690" t="s">
        <v>33</v>
      </c>
      <c r="R7690" t="s">
        <v>34</v>
      </c>
      <c r="S7690" t="s">
        <v>52672</v>
      </c>
      <c r="T7690" t="s">
        <v>646</v>
      </c>
      <c r="W7690" t="s">
        <v>52673</v>
      </c>
      <c r="X7690" t="s">
        <v>38</v>
      </c>
    </row>
    <row r="7691" spans="1:24" x14ac:dyDescent="0.3">
      <c r="A7691">
        <v>977985</v>
      </c>
      <c r="B7691">
        <v>44835</v>
      </c>
      <c r="C7691" t="s">
        <v>52674</v>
      </c>
      <c r="D7691" t="s">
        <v>52675</v>
      </c>
      <c r="F7691" t="s">
        <v>165</v>
      </c>
      <c r="G7691" t="s">
        <v>27</v>
      </c>
      <c r="H7691" t="s">
        <v>52676</v>
      </c>
      <c r="I7691" t="s">
        <v>52677</v>
      </c>
      <c r="J7691" t="s">
        <v>52678</v>
      </c>
      <c r="K7691">
        <v>29</v>
      </c>
      <c r="M7691" t="s">
        <v>52679</v>
      </c>
      <c r="N7691" t="s">
        <v>68</v>
      </c>
      <c r="O7691" t="s">
        <v>170</v>
      </c>
      <c r="P7691" t="s">
        <v>52680</v>
      </c>
      <c r="Q7691" t="s">
        <v>33</v>
      </c>
      <c r="R7691" t="s">
        <v>34</v>
      </c>
      <c r="S7691" t="s">
        <v>52681</v>
      </c>
      <c r="T7691" t="s">
        <v>2524</v>
      </c>
      <c r="W7691" t="s">
        <v>52682</v>
      </c>
      <c r="X7691" t="s">
        <v>60</v>
      </c>
    </row>
    <row r="7692" spans="1:24" x14ac:dyDescent="0.3">
      <c r="A7692">
        <v>977986</v>
      </c>
      <c r="B7692" t="s">
        <v>52683</v>
      </c>
      <c r="C7692" t="s">
        <v>52684</v>
      </c>
      <c r="D7692" t="s">
        <v>52685</v>
      </c>
      <c r="E7692" t="s">
        <v>185</v>
      </c>
      <c r="F7692" t="s">
        <v>112</v>
      </c>
      <c r="G7692" t="s">
        <v>43</v>
      </c>
      <c r="H7692" t="s">
        <v>52686</v>
      </c>
      <c r="I7692" t="s">
        <v>52687</v>
      </c>
      <c r="J7692" t="s">
        <v>52688</v>
      </c>
      <c r="K7692">
        <v>45</v>
      </c>
      <c r="L7692" t="s">
        <v>52689</v>
      </c>
      <c r="N7692" t="s">
        <v>68</v>
      </c>
      <c r="O7692" t="s">
        <v>399</v>
      </c>
      <c r="P7692" t="s">
        <v>52690</v>
      </c>
      <c r="Q7692" t="s">
        <v>33</v>
      </c>
      <c r="R7692" t="s">
        <v>34</v>
      </c>
      <c r="S7692" t="s">
        <v>52691</v>
      </c>
      <c r="W7692" t="s">
        <v>52692</v>
      </c>
      <c r="X7692" t="s">
        <v>38</v>
      </c>
    </row>
    <row r="7693" spans="1:24" x14ac:dyDescent="0.3">
      <c r="A7693">
        <v>977987</v>
      </c>
      <c r="B7693">
        <v>227517</v>
      </c>
      <c r="C7693" t="s">
        <v>52693</v>
      </c>
      <c r="D7693" t="s">
        <v>52694</v>
      </c>
      <c r="F7693" t="s">
        <v>112</v>
      </c>
      <c r="G7693" t="s">
        <v>27</v>
      </c>
      <c r="H7693" t="s">
        <v>52695</v>
      </c>
      <c r="I7693" t="s">
        <v>52696</v>
      </c>
      <c r="J7693" t="s">
        <v>52697</v>
      </c>
      <c r="K7693">
        <v>41</v>
      </c>
      <c r="L7693" t="s">
        <v>4436</v>
      </c>
      <c r="N7693" t="s">
        <v>68</v>
      </c>
      <c r="O7693" t="s">
        <v>117</v>
      </c>
      <c r="P7693" t="s">
        <v>2043</v>
      </c>
      <c r="Q7693" t="s">
        <v>33</v>
      </c>
      <c r="R7693" t="s">
        <v>34</v>
      </c>
      <c r="S7693" t="s">
        <v>52698</v>
      </c>
      <c r="W7693" t="s">
        <v>52699</v>
      </c>
      <c r="X7693" t="s">
        <v>38</v>
      </c>
    </row>
    <row r="7694" spans="1:24" x14ac:dyDescent="0.3">
      <c r="A7694">
        <v>977988</v>
      </c>
      <c r="B7694" t="s">
        <v>52700</v>
      </c>
      <c r="C7694" t="s">
        <v>52701</v>
      </c>
      <c r="D7694" t="s">
        <v>52702</v>
      </c>
      <c r="F7694" t="s">
        <v>979</v>
      </c>
      <c r="G7694" t="s">
        <v>43</v>
      </c>
      <c r="H7694" t="s">
        <v>52703</v>
      </c>
      <c r="I7694" t="s">
        <v>52704</v>
      </c>
      <c r="J7694" t="s">
        <v>52705</v>
      </c>
      <c r="K7694">
        <v>84</v>
      </c>
      <c r="L7694" t="s">
        <v>1213</v>
      </c>
      <c r="N7694" t="s">
        <v>31</v>
      </c>
      <c r="O7694" t="s">
        <v>3295</v>
      </c>
      <c r="Q7694" t="s">
        <v>33</v>
      </c>
      <c r="R7694" t="s">
        <v>34</v>
      </c>
      <c r="S7694" t="s">
        <v>52706</v>
      </c>
      <c r="W7694" t="s">
        <v>52707</v>
      </c>
      <c r="X7694" t="s">
        <v>38</v>
      </c>
    </row>
    <row r="7695" spans="1:24" x14ac:dyDescent="0.3">
      <c r="A7695">
        <v>977989</v>
      </c>
      <c r="B7695">
        <v>131872</v>
      </c>
      <c r="C7695" t="s">
        <v>39908</v>
      </c>
      <c r="D7695" t="s">
        <v>39909</v>
      </c>
      <c r="F7695" t="s">
        <v>42</v>
      </c>
      <c r="G7695" t="s">
        <v>43</v>
      </c>
      <c r="H7695" t="s">
        <v>52708</v>
      </c>
      <c r="I7695" t="s">
        <v>52709</v>
      </c>
      <c r="J7695" t="s">
        <v>52710</v>
      </c>
      <c r="K7695">
        <v>94</v>
      </c>
      <c r="L7695" t="s">
        <v>2594</v>
      </c>
      <c r="N7695" t="s">
        <v>68</v>
      </c>
      <c r="O7695" t="s">
        <v>1411</v>
      </c>
      <c r="P7695" t="s">
        <v>1976</v>
      </c>
      <c r="Q7695" t="s">
        <v>33</v>
      </c>
      <c r="R7695" t="s">
        <v>34</v>
      </c>
      <c r="S7695" t="s">
        <v>39913</v>
      </c>
      <c r="T7695" t="s">
        <v>39914</v>
      </c>
      <c r="W7695" t="s">
        <v>16432</v>
      </c>
      <c r="X7695" t="s">
        <v>38</v>
      </c>
    </row>
    <row r="7696" spans="1:24" x14ac:dyDescent="0.3">
      <c r="A7696">
        <v>977990</v>
      </c>
      <c r="B7696" t="s">
        <v>52711</v>
      </c>
      <c r="C7696" t="s">
        <v>52712</v>
      </c>
      <c r="D7696" t="s">
        <v>52713</v>
      </c>
      <c r="F7696" t="s">
        <v>947</v>
      </c>
      <c r="G7696" t="s">
        <v>27</v>
      </c>
      <c r="H7696" t="s">
        <v>52714</v>
      </c>
      <c r="I7696" t="s">
        <v>52715</v>
      </c>
      <c r="J7696" t="s">
        <v>52716</v>
      </c>
      <c r="K7696">
        <v>92</v>
      </c>
      <c r="L7696" t="s">
        <v>19426</v>
      </c>
      <c r="N7696" t="s">
        <v>68</v>
      </c>
      <c r="O7696" t="s">
        <v>1411</v>
      </c>
      <c r="P7696" t="s">
        <v>1817</v>
      </c>
      <c r="Q7696" t="s">
        <v>33</v>
      </c>
      <c r="R7696" t="s">
        <v>34</v>
      </c>
      <c r="S7696" t="s">
        <v>52717</v>
      </c>
      <c r="T7696" t="s">
        <v>530</v>
      </c>
      <c r="W7696" t="s">
        <v>52718</v>
      </c>
      <c r="X7696" t="s">
        <v>38</v>
      </c>
    </row>
    <row r="7697" spans="1:24" x14ac:dyDescent="0.3">
      <c r="A7697">
        <v>977993</v>
      </c>
      <c r="B7697" t="s">
        <v>52719</v>
      </c>
      <c r="C7697" t="s">
        <v>52720</v>
      </c>
      <c r="D7697" t="s">
        <v>52721</v>
      </c>
      <c r="F7697" t="s">
        <v>112</v>
      </c>
      <c r="G7697" t="s">
        <v>43</v>
      </c>
      <c r="H7697" t="s">
        <v>52722</v>
      </c>
      <c r="I7697" t="s">
        <v>52723</v>
      </c>
      <c r="J7697" t="s">
        <v>52724</v>
      </c>
      <c r="K7697">
        <v>61</v>
      </c>
      <c r="L7697" t="s">
        <v>52725</v>
      </c>
      <c r="N7697" t="s">
        <v>68</v>
      </c>
      <c r="O7697" t="s">
        <v>32</v>
      </c>
      <c r="P7697" t="s">
        <v>577</v>
      </c>
      <c r="Q7697" t="s">
        <v>33</v>
      </c>
      <c r="R7697" t="s">
        <v>34</v>
      </c>
      <c r="S7697" t="s">
        <v>52726</v>
      </c>
      <c r="T7697" t="s">
        <v>390</v>
      </c>
      <c r="W7697" t="s">
        <v>3725</v>
      </c>
      <c r="X7697" t="s">
        <v>38</v>
      </c>
    </row>
    <row r="7698" spans="1:24" x14ac:dyDescent="0.3">
      <c r="A7698">
        <v>977994</v>
      </c>
      <c r="B7698">
        <v>254608</v>
      </c>
      <c r="C7698" t="s">
        <v>51788</v>
      </c>
      <c r="D7698" t="s">
        <v>51789</v>
      </c>
      <c r="F7698" t="s">
        <v>165</v>
      </c>
      <c r="G7698" t="s">
        <v>43</v>
      </c>
      <c r="H7698" t="s">
        <v>52727</v>
      </c>
      <c r="I7698" t="s">
        <v>52728</v>
      </c>
      <c r="J7698" t="s">
        <v>52729</v>
      </c>
      <c r="K7698">
        <v>61</v>
      </c>
      <c r="L7698" t="s">
        <v>52730</v>
      </c>
      <c r="N7698" t="s">
        <v>68</v>
      </c>
      <c r="O7698" t="s">
        <v>1411</v>
      </c>
      <c r="P7698" t="s">
        <v>2043</v>
      </c>
      <c r="Q7698" t="s">
        <v>33</v>
      </c>
      <c r="R7698" t="s">
        <v>34</v>
      </c>
      <c r="S7698" t="s">
        <v>51793</v>
      </c>
      <c r="W7698" t="s">
        <v>52731</v>
      </c>
      <c r="X7698" t="s">
        <v>38</v>
      </c>
    </row>
    <row r="7699" spans="1:24" x14ac:dyDescent="0.3">
      <c r="A7699">
        <v>977996</v>
      </c>
      <c r="B7699">
        <v>324858</v>
      </c>
      <c r="C7699" t="s">
        <v>24744</v>
      </c>
      <c r="D7699" t="s">
        <v>24745</v>
      </c>
      <c r="F7699" t="s">
        <v>141</v>
      </c>
      <c r="G7699" t="s">
        <v>27</v>
      </c>
      <c r="H7699" t="s">
        <v>52732</v>
      </c>
      <c r="I7699" t="s">
        <v>52733</v>
      </c>
      <c r="J7699" t="s">
        <v>52734</v>
      </c>
      <c r="K7699">
        <v>57</v>
      </c>
      <c r="L7699" t="s">
        <v>5445</v>
      </c>
      <c r="N7699" t="s">
        <v>68</v>
      </c>
      <c r="O7699" t="s">
        <v>32</v>
      </c>
      <c r="P7699" t="s">
        <v>456</v>
      </c>
      <c r="Q7699" t="s">
        <v>33</v>
      </c>
      <c r="R7699" t="s">
        <v>34</v>
      </c>
      <c r="S7699" t="s">
        <v>24750</v>
      </c>
      <c r="T7699" t="s">
        <v>5632</v>
      </c>
      <c r="W7699" t="s">
        <v>5445</v>
      </c>
      <c r="X7699" t="s">
        <v>38</v>
      </c>
    </row>
    <row r="7700" spans="1:24" x14ac:dyDescent="0.3">
      <c r="A7700">
        <v>977997</v>
      </c>
      <c r="B7700" t="s">
        <v>52735</v>
      </c>
      <c r="C7700" t="s">
        <v>52736</v>
      </c>
      <c r="D7700" t="s">
        <v>52737</v>
      </c>
      <c r="F7700" t="s">
        <v>1833</v>
      </c>
      <c r="G7700" t="s">
        <v>27</v>
      </c>
      <c r="H7700" t="s">
        <v>52738</v>
      </c>
      <c r="J7700" t="s">
        <v>52739</v>
      </c>
      <c r="N7700" t="s">
        <v>31</v>
      </c>
      <c r="R7700" t="s">
        <v>78</v>
      </c>
      <c r="S7700" t="s">
        <v>52740</v>
      </c>
      <c r="W7700" t="s">
        <v>52741</v>
      </c>
      <c r="X7700" t="s">
        <v>38</v>
      </c>
    </row>
    <row r="7701" spans="1:24" x14ac:dyDescent="0.3">
      <c r="A7701">
        <v>977998</v>
      </c>
      <c r="B7701">
        <v>326324</v>
      </c>
      <c r="C7701" t="s">
        <v>52742</v>
      </c>
      <c r="D7701" t="s">
        <v>52743</v>
      </c>
      <c r="F7701" t="s">
        <v>141</v>
      </c>
      <c r="G7701" t="s">
        <v>43</v>
      </c>
      <c r="H7701" t="s">
        <v>52744</v>
      </c>
      <c r="I7701" t="s">
        <v>52745</v>
      </c>
      <c r="J7701" t="s">
        <v>52746</v>
      </c>
      <c r="K7701">
        <v>56</v>
      </c>
      <c r="L7701" t="s">
        <v>20980</v>
      </c>
      <c r="N7701" t="s">
        <v>68</v>
      </c>
      <c r="O7701" t="s">
        <v>1411</v>
      </c>
      <c r="P7701" t="s">
        <v>69</v>
      </c>
      <c r="Q7701" t="s">
        <v>33</v>
      </c>
      <c r="R7701" t="s">
        <v>34</v>
      </c>
      <c r="S7701" t="s">
        <v>52747</v>
      </c>
      <c r="T7701" t="s">
        <v>308</v>
      </c>
      <c r="W7701" t="s">
        <v>1520</v>
      </c>
      <c r="X7701" t="s">
        <v>38</v>
      </c>
    </row>
    <row r="7702" spans="1:24" x14ac:dyDescent="0.3">
      <c r="A7702">
        <v>977999</v>
      </c>
      <c r="B7702" t="s">
        <v>52748</v>
      </c>
      <c r="C7702" t="s">
        <v>52749</v>
      </c>
      <c r="D7702" t="s">
        <v>52750</v>
      </c>
      <c r="F7702" t="s">
        <v>320</v>
      </c>
      <c r="G7702" t="s">
        <v>43</v>
      </c>
      <c r="H7702" t="s">
        <v>52751</v>
      </c>
      <c r="I7702" t="s">
        <v>52752</v>
      </c>
      <c r="J7702" t="s">
        <v>52753</v>
      </c>
      <c r="K7702">
        <v>58</v>
      </c>
      <c r="L7702" t="s">
        <v>44511</v>
      </c>
      <c r="N7702" t="s">
        <v>31</v>
      </c>
      <c r="O7702" t="s">
        <v>32</v>
      </c>
      <c r="Q7702" t="s">
        <v>33</v>
      </c>
      <c r="R7702" t="s">
        <v>34</v>
      </c>
      <c r="S7702" t="s">
        <v>52754</v>
      </c>
      <c r="W7702" t="s">
        <v>44511</v>
      </c>
      <c r="X7702" t="s">
        <v>38</v>
      </c>
    </row>
    <row r="7703" spans="1:24" x14ac:dyDescent="0.3">
      <c r="A7703">
        <v>978000</v>
      </c>
      <c r="B7703" t="s">
        <v>52755</v>
      </c>
      <c r="C7703" t="s">
        <v>52756</v>
      </c>
      <c r="D7703" t="s">
        <v>52757</v>
      </c>
      <c r="E7703" t="s">
        <v>2632</v>
      </c>
      <c r="F7703" t="s">
        <v>292</v>
      </c>
      <c r="G7703" t="s">
        <v>43</v>
      </c>
      <c r="H7703" t="s">
        <v>52758</v>
      </c>
      <c r="I7703" t="s">
        <v>52759</v>
      </c>
      <c r="J7703" t="s">
        <v>52760</v>
      </c>
      <c r="K7703">
        <v>61</v>
      </c>
      <c r="L7703" t="s">
        <v>52761</v>
      </c>
      <c r="N7703" t="s">
        <v>68</v>
      </c>
      <c r="O7703" t="s">
        <v>32</v>
      </c>
      <c r="P7703" t="s">
        <v>851</v>
      </c>
      <c r="Q7703" t="s">
        <v>119</v>
      </c>
      <c r="R7703" t="s">
        <v>120</v>
      </c>
      <c r="S7703" t="s">
        <v>52762</v>
      </c>
      <c r="W7703" t="s">
        <v>52761</v>
      </c>
      <c r="X7703" t="s">
        <v>38</v>
      </c>
    </row>
    <row r="7704" spans="1:24" x14ac:dyDescent="0.3">
      <c r="A7704">
        <v>978001</v>
      </c>
      <c r="B7704" t="s">
        <v>24235</v>
      </c>
      <c r="C7704" t="s">
        <v>24236</v>
      </c>
      <c r="D7704" t="s">
        <v>24237</v>
      </c>
      <c r="F7704" t="s">
        <v>668</v>
      </c>
      <c r="G7704" t="s">
        <v>27</v>
      </c>
      <c r="H7704" t="s">
        <v>52763</v>
      </c>
      <c r="I7704" t="s">
        <v>52764</v>
      </c>
      <c r="J7704" t="s">
        <v>52765</v>
      </c>
      <c r="K7704">
        <v>65</v>
      </c>
      <c r="L7704" t="s">
        <v>455</v>
      </c>
      <c r="N7704" t="s">
        <v>68</v>
      </c>
      <c r="O7704" t="s">
        <v>6822</v>
      </c>
      <c r="P7704" t="s">
        <v>456</v>
      </c>
      <c r="Q7704" t="s">
        <v>33</v>
      </c>
      <c r="R7704" t="s">
        <v>34</v>
      </c>
      <c r="S7704" t="s">
        <v>19484</v>
      </c>
      <c r="W7704" t="s">
        <v>52766</v>
      </c>
      <c r="X7704" t="s">
        <v>38</v>
      </c>
    </row>
    <row r="7705" spans="1:24" x14ac:dyDescent="0.3">
      <c r="A7705">
        <v>978002</v>
      </c>
      <c r="B7705" t="s">
        <v>15794</v>
      </c>
      <c r="C7705" t="s">
        <v>15795</v>
      </c>
      <c r="D7705" t="s">
        <v>15796</v>
      </c>
      <c r="F7705" t="s">
        <v>2326</v>
      </c>
      <c r="G7705" t="s">
        <v>43</v>
      </c>
      <c r="H7705" t="s">
        <v>52767</v>
      </c>
      <c r="I7705" t="s">
        <v>52768</v>
      </c>
      <c r="J7705" t="s">
        <v>52769</v>
      </c>
      <c r="K7705">
        <v>16</v>
      </c>
      <c r="L7705" t="s">
        <v>52770</v>
      </c>
      <c r="N7705" t="s">
        <v>31</v>
      </c>
      <c r="O7705" t="s">
        <v>158</v>
      </c>
      <c r="Q7705" t="s">
        <v>33</v>
      </c>
      <c r="R7705" t="s">
        <v>34</v>
      </c>
      <c r="S7705" t="s">
        <v>15800</v>
      </c>
      <c r="T7705" t="s">
        <v>12530</v>
      </c>
      <c r="W7705" t="s">
        <v>21071</v>
      </c>
      <c r="X7705" t="s">
        <v>60</v>
      </c>
    </row>
    <row r="7706" spans="1:24" x14ac:dyDescent="0.3">
      <c r="A7706">
        <v>978003</v>
      </c>
      <c r="B7706" t="s">
        <v>52771</v>
      </c>
      <c r="C7706" t="s">
        <v>52772</v>
      </c>
      <c r="D7706" t="s">
        <v>52773</v>
      </c>
      <c r="F7706" t="s">
        <v>738</v>
      </c>
      <c r="G7706" t="s">
        <v>43</v>
      </c>
      <c r="H7706" t="s">
        <v>52774</v>
      </c>
      <c r="I7706" t="s">
        <v>52775</v>
      </c>
      <c r="J7706" t="s">
        <v>52776</v>
      </c>
      <c r="K7706">
        <v>62</v>
      </c>
      <c r="L7706" t="s">
        <v>8394</v>
      </c>
      <c r="N7706" t="s">
        <v>68</v>
      </c>
      <c r="O7706" t="s">
        <v>399</v>
      </c>
      <c r="P7706" t="s">
        <v>577</v>
      </c>
      <c r="Q7706" t="s">
        <v>33</v>
      </c>
      <c r="R7706" t="s">
        <v>34</v>
      </c>
      <c r="S7706" t="s">
        <v>52777</v>
      </c>
      <c r="W7706" t="s">
        <v>52778</v>
      </c>
      <c r="X7706" t="s">
        <v>38</v>
      </c>
    </row>
    <row r="7707" spans="1:24" x14ac:dyDescent="0.3">
      <c r="A7707">
        <v>978004</v>
      </c>
      <c r="B7707" t="s">
        <v>52779</v>
      </c>
      <c r="C7707" t="s">
        <v>52780</v>
      </c>
      <c r="D7707" t="s">
        <v>52781</v>
      </c>
      <c r="F7707" t="s">
        <v>1350</v>
      </c>
      <c r="G7707" t="s">
        <v>43</v>
      </c>
      <c r="H7707" t="s">
        <v>52782</v>
      </c>
      <c r="I7707" t="s">
        <v>52783</v>
      </c>
      <c r="J7707" t="s">
        <v>52784</v>
      </c>
      <c r="K7707">
        <v>68</v>
      </c>
      <c r="L7707" t="s">
        <v>14718</v>
      </c>
      <c r="N7707" t="s">
        <v>68</v>
      </c>
      <c r="O7707" t="s">
        <v>399</v>
      </c>
      <c r="P7707" t="s">
        <v>1304</v>
      </c>
      <c r="Q7707" t="s">
        <v>33</v>
      </c>
      <c r="R7707" t="s">
        <v>34</v>
      </c>
      <c r="S7707" t="s">
        <v>49095</v>
      </c>
      <c r="T7707" t="s">
        <v>52785</v>
      </c>
      <c r="W7707" t="s">
        <v>108</v>
      </c>
      <c r="X7707" t="s">
        <v>38</v>
      </c>
    </row>
    <row r="7708" spans="1:24" x14ac:dyDescent="0.3">
      <c r="A7708">
        <v>978006</v>
      </c>
      <c r="B7708">
        <v>30845</v>
      </c>
      <c r="C7708" t="s">
        <v>52786</v>
      </c>
      <c r="D7708" t="s">
        <v>52787</v>
      </c>
      <c r="F7708" t="s">
        <v>584</v>
      </c>
      <c r="G7708" t="s">
        <v>27</v>
      </c>
      <c r="H7708" t="s">
        <v>52788</v>
      </c>
      <c r="I7708" t="s">
        <v>52789</v>
      </c>
      <c r="J7708" t="s">
        <v>52790</v>
      </c>
      <c r="K7708">
        <v>58</v>
      </c>
      <c r="L7708" t="s">
        <v>7277</v>
      </c>
      <c r="N7708" t="s">
        <v>68</v>
      </c>
      <c r="O7708" t="s">
        <v>6822</v>
      </c>
      <c r="P7708" t="s">
        <v>1259</v>
      </c>
      <c r="Q7708" t="s">
        <v>33</v>
      </c>
      <c r="R7708" t="s">
        <v>34</v>
      </c>
      <c r="S7708" t="s">
        <v>52791</v>
      </c>
      <c r="W7708" t="s">
        <v>52792</v>
      </c>
      <c r="X7708" t="s">
        <v>60</v>
      </c>
    </row>
    <row r="7709" spans="1:24" x14ac:dyDescent="0.3">
      <c r="A7709">
        <v>978007</v>
      </c>
      <c r="B7709">
        <v>196173</v>
      </c>
      <c r="C7709" t="s">
        <v>52793</v>
      </c>
      <c r="D7709" t="s">
        <v>52794</v>
      </c>
      <c r="F7709" t="s">
        <v>485</v>
      </c>
      <c r="G7709" t="s">
        <v>27</v>
      </c>
      <c r="H7709" t="s">
        <v>52795</v>
      </c>
      <c r="I7709" t="s">
        <v>52796</v>
      </c>
      <c r="J7709" t="s">
        <v>52797</v>
      </c>
      <c r="K7709">
        <v>89</v>
      </c>
      <c r="L7709" t="s">
        <v>7892</v>
      </c>
      <c r="N7709" t="s">
        <v>68</v>
      </c>
      <c r="O7709" t="s">
        <v>399</v>
      </c>
      <c r="P7709" t="s">
        <v>171</v>
      </c>
      <c r="Q7709" t="s">
        <v>33</v>
      </c>
      <c r="R7709" t="s">
        <v>34</v>
      </c>
      <c r="S7709" t="s">
        <v>52798</v>
      </c>
      <c r="W7709" t="s">
        <v>52799</v>
      </c>
      <c r="X7709" t="s">
        <v>60</v>
      </c>
    </row>
    <row r="7710" spans="1:24" x14ac:dyDescent="0.3">
      <c r="A7710">
        <v>978008</v>
      </c>
      <c r="B7710">
        <v>77563</v>
      </c>
      <c r="C7710" t="s">
        <v>52800</v>
      </c>
      <c r="D7710" t="s">
        <v>52801</v>
      </c>
      <c r="E7710" t="s">
        <v>195</v>
      </c>
      <c r="F7710" t="s">
        <v>1864</v>
      </c>
      <c r="G7710" t="s">
        <v>27</v>
      </c>
      <c r="H7710" t="s">
        <v>52802</v>
      </c>
      <c r="I7710" t="s">
        <v>52729</v>
      </c>
      <c r="J7710" t="s">
        <v>52803</v>
      </c>
      <c r="K7710">
        <v>26</v>
      </c>
      <c r="L7710" t="s">
        <v>52804</v>
      </c>
      <c r="N7710" t="s">
        <v>68</v>
      </c>
      <c r="O7710" t="s">
        <v>158</v>
      </c>
      <c r="P7710" t="s">
        <v>52805</v>
      </c>
      <c r="Q7710" t="s">
        <v>1586</v>
      </c>
      <c r="R7710" t="s">
        <v>1587</v>
      </c>
      <c r="S7710" t="s">
        <v>52806</v>
      </c>
      <c r="W7710" t="s">
        <v>52807</v>
      </c>
      <c r="X7710" t="s">
        <v>60</v>
      </c>
    </row>
    <row r="7711" spans="1:24" x14ac:dyDescent="0.3">
      <c r="A7711">
        <v>978009</v>
      </c>
      <c r="B7711">
        <v>185539</v>
      </c>
      <c r="C7711" t="s">
        <v>52808</v>
      </c>
      <c r="D7711" t="s">
        <v>52809</v>
      </c>
      <c r="F7711" t="s">
        <v>738</v>
      </c>
      <c r="G7711" t="s">
        <v>27</v>
      </c>
      <c r="H7711" t="s">
        <v>52810</v>
      </c>
      <c r="I7711" t="s">
        <v>52811</v>
      </c>
      <c r="J7711" t="s">
        <v>52812</v>
      </c>
      <c r="K7711">
        <v>102</v>
      </c>
      <c r="L7711" t="s">
        <v>52813</v>
      </c>
      <c r="N7711" t="s">
        <v>68</v>
      </c>
      <c r="O7711" t="s">
        <v>1411</v>
      </c>
      <c r="P7711" t="s">
        <v>52814</v>
      </c>
      <c r="Q7711" t="s">
        <v>33</v>
      </c>
      <c r="R7711" t="s">
        <v>34</v>
      </c>
      <c r="S7711" t="s">
        <v>52815</v>
      </c>
      <c r="W7711" t="s">
        <v>52816</v>
      </c>
      <c r="X7711" t="s">
        <v>38</v>
      </c>
    </row>
    <row r="7712" spans="1:24" x14ac:dyDescent="0.3">
      <c r="A7712">
        <v>978010</v>
      </c>
      <c r="B7712" t="s">
        <v>9943</v>
      </c>
      <c r="C7712" t="s">
        <v>9944</v>
      </c>
      <c r="D7712" t="s">
        <v>9945</v>
      </c>
      <c r="F7712" t="s">
        <v>141</v>
      </c>
      <c r="G7712" t="s">
        <v>43</v>
      </c>
      <c r="H7712" t="s">
        <v>52817</v>
      </c>
      <c r="I7712" t="s">
        <v>52818</v>
      </c>
      <c r="J7712" t="s">
        <v>52819</v>
      </c>
      <c r="K7712">
        <v>82</v>
      </c>
      <c r="L7712" t="s">
        <v>7218</v>
      </c>
      <c r="N7712" t="s">
        <v>68</v>
      </c>
      <c r="O7712" t="s">
        <v>158</v>
      </c>
      <c r="P7712" t="s">
        <v>1355</v>
      </c>
      <c r="Q7712" t="s">
        <v>33</v>
      </c>
      <c r="R7712" t="s">
        <v>34</v>
      </c>
      <c r="S7712" t="e">
        <f>- Neuquén - Oeste</f>
        <v>#NAME?</v>
      </c>
      <c r="T7712" t="s">
        <v>9950</v>
      </c>
      <c r="W7712" t="s">
        <v>52820</v>
      </c>
      <c r="X7712" t="s">
        <v>60</v>
      </c>
    </row>
    <row r="7713" spans="1:24" x14ac:dyDescent="0.3">
      <c r="A7713">
        <v>978011</v>
      </c>
      <c r="B7713" t="s">
        <v>52821</v>
      </c>
      <c r="C7713" t="s">
        <v>52822</v>
      </c>
      <c r="D7713" t="s">
        <v>52823</v>
      </c>
      <c r="E7713" t="s">
        <v>101</v>
      </c>
      <c r="F7713" t="s">
        <v>514</v>
      </c>
      <c r="G7713" t="s">
        <v>27</v>
      </c>
      <c r="H7713" t="s">
        <v>52824</v>
      </c>
      <c r="I7713" t="s">
        <v>52825</v>
      </c>
      <c r="J7713" t="s">
        <v>52826</v>
      </c>
      <c r="K7713">
        <v>96</v>
      </c>
      <c r="L7713" t="s">
        <v>52827</v>
      </c>
      <c r="N7713" t="s">
        <v>68</v>
      </c>
      <c r="O7713" t="s">
        <v>399</v>
      </c>
      <c r="P7713" t="s">
        <v>5894</v>
      </c>
      <c r="Q7713" t="s">
        <v>33</v>
      </c>
      <c r="R7713" t="s">
        <v>34</v>
      </c>
      <c r="S7713" t="s">
        <v>52828</v>
      </c>
      <c r="W7713" t="s">
        <v>10000</v>
      </c>
      <c r="X7713" t="s">
        <v>38</v>
      </c>
    </row>
    <row r="7714" spans="1:24" x14ac:dyDescent="0.3">
      <c r="A7714">
        <v>978012</v>
      </c>
      <c r="B7714" t="s">
        <v>52829</v>
      </c>
      <c r="C7714" t="s">
        <v>52830</v>
      </c>
      <c r="D7714" t="s">
        <v>52831</v>
      </c>
      <c r="E7714" t="s">
        <v>1788</v>
      </c>
      <c r="F7714" t="s">
        <v>485</v>
      </c>
      <c r="G7714" t="s">
        <v>43</v>
      </c>
      <c r="H7714" t="s">
        <v>52832</v>
      </c>
      <c r="I7714" t="s">
        <v>52833</v>
      </c>
      <c r="J7714" t="s">
        <v>52834</v>
      </c>
      <c r="K7714">
        <v>11</v>
      </c>
      <c r="L7714" t="s">
        <v>52835</v>
      </c>
      <c r="N7714" t="s">
        <v>31</v>
      </c>
      <c r="O7714" t="s">
        <v>3295</v>
      </c>
      <c r="Q7714" t="s">
        <v>33</v>
      </c>
      <c r="R7714" t="s">
        <v>34</v>
      </c>
      <c r="S7714" t="s">
        <v>52836</v>
      </c>
      <c r="W7714" t="s">
        <v>52837</v>
      </c>
      <c r="X7714" t="s">
        <v>1251</v>
      </c>
    </row>
    <row r="7715" spans="1:24" x14ac:dyDescent="0.3">
      <c r="A7715">
        <v>978013</v>
      </c>
      <c r="B7715" t="s">
        <v>14836</v>
      </c>
      <c r="C7715" t="s">
        <v>14837</v>
      </c>
      <c r="D7715" t="s">
        <v>14838</v>
      </c>
      <c r="E7715" t="s">
        <v>140</v>
      </c>
      <c r="F7715" t="s">
        <v>668</v>
      </c>
      <c r="G7715" t="s">
        <v>27</v>
      </c>
      <c r="H7715" t="s">
        <v>52838</v>
      </c>
      <c r="I7715" t="s">
        <v>52839</v>
      </c>
      <c r="J7715" t="s">
        <v>52840</v>
      </c>
      <c r="K7715">
        <v>9</v>
      </c>
      <c r="L7715" t="s">
        <v>52841</v>
      </c>
      <c r="N7715" t="s">
        <v>31</v>
      </c>
      <c r="O7715" t="s">
        <v>158</v>
      </c>
      <c r="Q7715" t="s">
        <v>33</v>
      </c>
      <c r="R7715" t="s">
        <v>34</v>
      </c>
      <c r="S7715" t="s">
        <v>14843</v>
      </c>
      <c r="T7715" t="s">
        <v>9863</v>
      </c>
      <c r="W7715" t="s">
        <v>108</v>
      </c>
    </row>
    <row r="7716" spans="1:24" x14ac:dyDescent="0.3">
      <c r="A7716">
        <v>978014</v>
      </c>
      <c r="B7716">
        <v>227260</v>
      </c>
      <c r="C7716" t="s">
        <v>51294</v>
      </c>
      <c r="D7716" t="s">
        <v>51295</v>
      </c>
      <c r="F7716" t="s">
        <v>562</v>
      </c>
      <c r="G7716" t="s">
        <v>27</v>
      </c>
      <c r="H7716" t="s">
        <v>52842</v>
      </c>
      <c r="I7716" t="s">
        <v>52843</v>
      </c>
      <c r="J7716" t="s">
        <v>52844</v>
      </c>
      <c r="K7716">
        <v>34</v>
      </c>
      <c r="L7716" t="s">
        <v>52845</v>
      </c>
      <c r="N7716" t="s">
        <v>68</v>
      </c>
      <c r="O7716" t="s">
        <v>399</v>
      </c>
      <c r="P7716" t="s">
        <v>3517</v>
      </c>
      <c r="Q7716" t="s">
        <v>33</v>
      </c>
      <c r="R7716" t="s">
        <v>34</v>
      </c>
      <c r="S7716" t="s">
        <v>51300</v>
      </c>
      <c r="T7716" t="s">
        <v>36</v>
      </c>
      <c r="W7716" t="s">
        <v>52846</v>
      </c>
    </row>
    <row r="7717" spans="1:24" x14ac:dyDescent="0.3">
      <c r="A7717">
        <v>978015</v>
      </c>
      <c r="B7717" t="s">
        <v>52847</v>
      </c>
      <c r="C7717" t="s">
        <v>52848</v>
      </c>
      <c r="D7717" t="s">
        <v>52849</v>
      </c>
      <c r="F7717" t="s">
        <v>6865</v>
      </c>
      <c r="G7717" t="s">
        <v>27</v>
      </c>
      <c r="H7717" t="s">
        <v>52850</v>
      </c>
      <c r="I7717" t="s">
        <v>52851</v>
      </c>
      <c r="J7717" t="s">
        <v>52852</v>
      </c>
      <c r="K7717">
        <v>57</v>
      </c>
      <c r="L7717" t="s">
        <v>47672</v>
      </c>
      <c r="N7717" t="s">
        <v>68</v>
      </c>
      <c r="O7717" t="s">
        <v>6822</v>
      </c>
      <c r="P7717" t="s">
        <v>841</v>
      </c>
      <c r="Q7717" t="s">
        <v>33</v>
      </c>
      <c r="R7717" t="s">
        <v>34</v>
      </c>
      <c r="S7717" t="s">
        <v>52853</v>
      </c>
      <c r="W7717" t="s">
        <v>52854</v>
      </c>
      <c r="X7717" t="s">
        <v>38</v>
      </c>
    </row>
    <row r="7718" spans="1:24" x14ac:dyDescent="0.3">
      <c r="A7718">
        <v>978017</v>
      </c>
      <c r="B7718">
        <v>37845</v>
      </c>
      <c r="C7718" t="s">
        <v>52855</v>
      </c>
      <c r="D7718" t="s">
        <v>52856</v>
      </c>
      <c r="F7718" t="s">
        <v>1833</v>
      </c>
      <c r="G7718" t="s">
        <v>27</v>
      </c>
      <c r="H7718" t="s">
        <v>52857</v>
      </c>
      <c r="I7718" t="s">
        <v>52858</v>
      </c>
      <c r="J7718" t="s">
        <v>52859</v>
      </c>
      <c r="K7718">
        <v>75</v>
      </c>
      <c r="L7718" t="s">
        <v>52860</v>
      </c>
      <c r="N7718" t="s">
        <v>68</v>
      </c>
      <c r="O7718" t="s">
        <v>6822</v>
      </c>
      <c r="P7718" t="s">
        <v>52861</v>
      </c>
      <c r="Q7718" t="s">
        <v>119</v>
      </c>
      <c r="R7718" t="s">
        <v>120</v>
      </c>
      <c r="S7718" t="s">
        <v>52862</v>
      </c>
      <c r="T7718" t="s">
        <v>2363</v>
      </c>
      <c r="W7718" t="s">
        <v>2688</v>
      </c>
      <c r="X7718" t="s">
        <v>38</v>
      </c>
    </row>
    <row r="7719" spans="1:24" x14ac:dyDescent="0.3">
      <c r="A7719">
        <v>978018</v>
      </c>
      <c r="B7719">
        <v>290610</v>
      </c>
      <c r="C7719" t="s">
        <v>52863</v>
      </c>
      <c r="D7719" t="s">
        <v>52864</v>
      </c>
      <c r="F7719" t="s">
        <v>1833</v>
      </c>
      <c r="G7719" t="s">
        <v>27</v>
      </c>
      <c r="H7719" t="s">
        <v>52865</v>
      </c>
      <c r="I7719" t="s">
        <v>52866</v>
      </c>
      <c r="J7719" t="s">
        <v>52867</v>
      </c>
      <c r="K7719">
        <v>52</v>
      </c>
      <c r="L7719" t="s">
        <v>4469</v>
      </c>
      <c r="N7719" t="s">
        <v>68</v>
      </c>
      <c r="O7719" t="s">
        <v>6822</v>
      </c>
      <c r="P7719" t="s">
        <v>577</v>
      </c>
      <c r="Q7719" t="s">
        <v>33</v>
      </c>
      <c r="R7719" t="s">
        <v>34</v>
      </c>
      <c r="S7719" t="s">
        <v>52868</v>
      </c>
      <c r="W7719" t="s">
        <v>52869</v>
      </c>
      <c r="X7719" t="s">
        <v>38</v>
      </c>
    </row>
    <row r="7720" spans="1:24" x14ac:dyDescent="0.3">
      <c r="A7720">
        <v>978019</v>
      </c>
      <c r="B7720">
        <v>103992</v>
      </c>
      <c r="C7720" t="s">
        <v>52870</v>
      </c>
      <c r="D7720" t="s">
        <v>52871</v>
      </c>
      <c r="E7720" t="s">
        <v>195</v>
      </c>
      <c r="F7720" t="s">
        <v>3983</v>
      </c>
      <c r="G7720" t="s">
        <v>27</v>
      </c>
      <c r="H7720" t="s">
        <v>52872</v>
      </c>
      <c r="I7720" t="s">
        <v>52873</v>
      </c>
      <c r="J7720" t="s">
        <v>52874</v>
      </c>
      <c r="K7720">
        <v>50</v>
      </c>
      <c r="L7720" t="s">
        <v>1837</v>
      </c>
      <c r="N7720" t="s">
        <v>68</v>
      </c>
      <c r="O7720" t="s">
        <v>32</v>
      </c>
      <c r="P7720" t="s">
        <v>400</v>
      </c>
      <c r="Q7720" t="s">
        <v>33</v>
      </c>
      <c r="R7720" t="s">
        <v>34</v>
      </c>
      <c r="S7720" t="s">
        <v>52875</v>
      </c>
      <c r="T7720" t="s">
        <v>2813</v>
      </c>
      <c r="W7720" t="s">
        <v>52876</v>
      </c>
      <c r="X7720" t="s">
        <v>38</v>
      </c>
    </row>
    <row r="7721" spans="1:24" x14ac:dyDescent="0.3">
      <c r="A7721">
        <v>978020</v>
      </c>
      <c r="B7721">
        <v>201357</v>
      </c>
      <c r="C7721" t="s">
        <v>52877</v>
      </c>
      <c r="D7721" t="s">
        <v>52878</v>
      </c>
      <c r="E7721" t="s">
        <v>195</v>
      </c>
      <c r="F7721" t="s">
        <v>6072</v>
      </c>
      <c r="G7721" t="s">
        <v>27</v>
      </c>
      <c r="H7721" t="s">
        <v>52879</v>
      </c>
      <c r="I7721" t="s">
        <v>52880</v>
      </c>
      <c r="J7721" t="s">
        <v>52881</v>
      </c>
      <c r="K7721">
        <v>46</v>
      </c>
      <c r="L7721" t="s">
        <v>3692</v>
      </c>
      <c r="N7721" t="s">
        <v>68</v>
      </c>
      <c r="O7721" t="s">
        <v>32</v>
      </c>
      <c r="P7721" t="s">
        <v>1259</v>
      </c>
      <c r="Q7721" t="s">
        <v>33</v>
      </c>
      <c r="R7721" t="s">
        <v>34</v>
      </c>
      <c r="S7721" t="s">
        <v>52882</v>
      </c>
      <c r="T7721" t="s">
        <v>616</v>
      </c>
      <c r="W7721" t="s">
        <v>52883</v>
      </c>
      <c r="X7721" t="s">
        <v>38</v>
      </c>
    </row>
    <row r="7722" spans="1:24" x14ac:dyDescent="0.3">
      <c r="A7722">
        <v>978021</v>
      </c>
      <c r="B7722" t="s">
        <v>52884</v>
      </c>
      <c r="C7722" t="s">
        <v>52885</v>
      </c>
      <c r="D7722" t="s">
        <v>52886</v>
      </c>
      <c r="E7722" t="s">
        <v>195</v>
      </c>
      <c r="F7722" t="s">
        <v>970</v>
      </c>
      <c r="G7722" t="s">
        <v>27</v>
      </c>
      <c r="H7722" t="s">
        <v>52887</v>
      </c>
      <c r="J7722" t="s">
        <v>52888</v>
      </c>
      <c r="N7722" t="s">
        <v>31</v>
      </c>
      <c r="R7722" t="s">
        <v>78</v>
      </c>
      <c r="S7722" t="s">
        <v>52889</v>
      </c>
      <c r="W7722" t="s">
        <v>52890</v>
      </c>
    </row>
    <row r="7723" spans="1:24" x14ac:dyDescent="0.3">
      <c r="A7723">
        <v>978022</v>
      </c>
      <c r="B7723" t="s">
        <v>52891</v>
      </c>
      <c r="C7723" t="s">
        <v>52892</v>
      </c>
      <c r="D7723" t="s">
        <v>52893</v>
      </c>
      <c r="F7723" t="s">
        <v>270</v>
      </c>
      <c r="G7723" t="s">
        <v>27</v>
      </c>
      <c r="H7723" t="s">
        <v>52894</v>
      </c>
      <c r="I7723" t="s">
        <v>52895</v>
      </c>
      <c r="J7723" t="s">
        <v>52896</v>
      </c>
      <c r="K7723">
        <v>17</v>
      </c>
      <c r="L7723" t="s">
        <v>7883</v>
      </c>
      <c r="N7723" t="s">
        <v>68</v>
      </c>
      <c r="O7723" t="s">
        <v>399</v>
      </c>
      <c r="P7723" t="s">
        <v>456</v>
      </c>
      <c r="Q7723" t="s">
        <v>33</v>
      </c>
      <c r="R7723" t="s">
        <v>34</v>
      </c>
      <c r="S7723" t="s">
        <v>52897</v>
      </c>
      <c r="W7723" t="s">
        <v>52898</v>
      </c>
      <c r="X7723" t="s">
        <v>60</v>
      </c>
    </row>
    <row r="7724" spans="1:24" x14ac:dyDescent="0.3">
      <c r="A7724">
        <v>978025</v>
      </c>
      <c r="B7724">
        <v>159928</v>
      </c>
      <c r="C7724" t="s">
        <v>47796</v>
      </c>
      <c r="D7724" t="s">
        <v>47797</v>
      </c>
      <c r="F7724" t="s">
        <v>53</v>
      </c>
      <c r="G7724" t="s">
        <v>27</v>
      </c>
      <c r="H7724" t="s">
        <v>52899</v>
      </c>
      <c r="I7724" t="s">
        <v>52900</v>
      </c>
      <c r="J7724" t="s">
        <v>52901</v>
      </c>
      <c r="K7724">
        <v>26</v>
      </c>
      <c r="L7724" t="s">
        <v>518</v>
      </c>
      <c r="N7724" t="s">
        <v>68</v>
      </c>
      <c r="O7724" t="s">
        <v>6822</v>
      </c>
      <c r="P7724" t="s">
        <v>519</v>
      </c>
      <c r="Q7724" t="s">
        <v>33</v>
      </c>
      <c r="R7724" t="s">
        <v>34</v>
      </c>
      <c r="S7724" t="s">
        <v>47800</v>
      </c>
      <c r="T7724" t="s">
        <v>149</v>
      </c>
      <c r="W7724" t="s">
        <v>52902</v>
      </c>
      <c r="X7724" t="s">
        <v>38</v>
      </c>
    </row>
    <row r="7725" spans="1:24" x14ac:dyDescent="0.3">
      <c r="A7725">
        <v>978026</v>
      </c>
      <c r="B7725">
        <v>9630</v>
      </c>
      <c r="C7725" t="s">
        <v>52903</v>
      </c>
      <c r="D7725" t="s">
        <v>52904</v>
      </c>
      <c r="E7725" t="s">
        <v>195</v>
      </c>
      <c r="F7725" t="s">
        <v>6865</v>
      </c>
      <c r="G7725" t="s">
        <v>27</v>
      </c>
      <c r="H7725" t="s">
        <v>52905</v>
      </c>
      <c r="I7725" t="s">
        <v>52906</v>
      </c>
      <c r="J7725" t="s">
        <v>52907</v>
      </c>
      <c r="K7725">
        <v>21</v>
      </c>
      <c r="L7725" t="s">
        <v>52908</v>
      </c>
      <c r="N7725" t="s">
        <v>68</v>
      </c>
      <c r="O7725" t="s">
        <v>32</v>
      </c>
      <c r="P7725" t="s">
        <v>52909</v>
      </c>
      <c r="Q7725" t="s">
        <v>33</v>
      </c>
      <c r="R7725" t="s">
        <v>34</v>
      </c>
      <c r="S7725" t="s">
        <v>52910</v>
      </c>
      <c r="T7725" t="s">
        <v>52911</v>
      </c>
      <c r="W7725" t="s">
        <v>52912</v>
      </c>
      <c r="X7725" t="s">
        <v>60</v>
      </c>
    </row>
    <row r="7726" spans="1:24" x14ac:dyDescent="0.3">
      <c r="A7726">
        <v>978027</v>
      </c>
      <c r="B7726" t="s">
        <v>52913</v>
      </c>
      <c r="C7726" t="s">
        <v>52914</v>
      </c>
      <c r="D7726" t="s">
        <v>52915</v>
      </c>
      <c r="E7726" t="s">
        <v>345</v>
      </c>
      <c r="F7726" t="s">
        <v>356</v>
      </c>
      <c r="G7726" t="s">
        <v>43</v>
      </c>
      <c r="H7726" t="s">
        <v>52916</v>
      </c>
      <c r="I7726" t="s">
        <v>52917</v>
      </c>
      <c r="J7726" t="s">
        <v>52918</v>
      </c>
      <c r="K7726">
        <v>27</v>
      </c>
      <c r="L7726" t="s">
        <v>714</v>
      </c>
      <c r="N7726" t="s">
        <v>68</v>
      </c>
      <c r="O7726" t="s">
        <v>6822</v>
      </c>
      <c r="P7726" t="s">
        <v>715</v>
      </c>
      <c r="Q7726" t="s">
        <v>33</v>
      </c>
      <c r="R7726" t="s">
        <v>34</v>
      </c>
      <c r="S7726" t="s">
        <v>52919</v>
      </c>
      <c r="W7726" t="s">
        <v>1876</v>
      </c>
      <c r="X7726" t="s">
        <v>38</v>
      </c>
    </row>
    <row r="7727" spans="1:24" x14ac:dyDescent="0.3">
      <c r="A7727">
        <v>978028</v>
      </c>
      <c r="B7727">
        <v>335041</v>
      </c>
      <c r="C7727" t="s">
        <v>35448</v>
      </c>
      <c r="D7727" t="s">
        <v>35449</v>
      </c>
      <c r="F7727" t="s">
        <v>611</v>
      </c>
      <c r="G7727" t="s">
        <v>27</v>
      </c>
      <c r="H7727" t="s">
        <v>52920</v>
      </c>
      <c r="I7727" t="s">
        <v>52921</v>
      </c>
      <c r="J7727" t="s">
        <v>52922</v>
      </c>
      <c r="K7727">
        <v>74</v>
      </c>
      <c r="L7727" t="s">
        <v>52923</v>
      </c>
      <c r="N7727" t="s">
        <v>68</v>
      </c>
      <c r="O7727" t="s">
        <v>6822</v>
      </c>
      <c r="P7727" t="s">
        <v>6566</v>
      </c>
      <c r="Q7727" t="s">
        <v>33</v>
      </c>
      <c r="R7727" t="s">
        <v>34</v>
      </c>
      <c r="S7727" t="s">
        <v>35454</v>
      </c>
      <c r="T7727" t="s">
        <v>35455</v>
      </c>
      <c r="W7727" t="s">
        <v>511</v>
      </c>
      <c r="X7727" t="s">
        <v>38</v>
      </c>
    </row>
    <row r="7728" spans="1:24" x14ac:dyDescent="0.3">
      <c r="A7728">
        <v>978030</v>
      </c>
      <c r="B7728" t="s">
        <v>52924</v>
      </c>
      <c r="C7728" t="s">
        <v>52925</v>
      </c>
      <c r="D7728" t="s">
        <v>52926</v>
      </c>
      <c r="F7728" t="s">
        <v>1911</v>
      </c>
      <c r="G7728" t="s">
        <v>27</v>
      </c>
      <c r="H7728" t="s">
        <v>52927</v>
      </c>
      <c r="I7728" t="s">
        <v>52928</v>
      </c>
      <c r="J7728" t="s">
        <v>52929</v>
      </c>
      <c r="K7728">
        <v>11</v>
      </c>
      <c r="L7728" t="s">
        <v>5462</v>
      </c>
      <c r="N7728" t="s">
        <v>68</v>
      </c>
      <c r="O7728" t="s">
        <v>399</v>
      </c>
      <c r="P7728" t="s">
        <v>69</v>
      </c>
      <c r="Q7728" t="s">
        <v>33</v>
      </c>
      <c r="R7728" t="s">
        <v>34</v>
      </c>
      <c r="S7728" t="s">
        <v>52930</v>
      </c>
      <c r="T7728" t="s">
        <v>646</v>
      </c>
      <c r="W7728" t="s">
        <v>1715</v>
      </c>
      <c r="X7728" t="s">
        <v>60</v>
      </c>
    </row>
    <row r="7729" spans="1:24" x14ac:dyDescent="0.3">
      <c r="A7729">
        <v>978032</v>
      </c>
      <c r="B7729" t="s">
        <v>20486</v>
      </c>
      <c r="C7729" t="s">
        <v>20487</v>
      </c>
      <c r="D7729" t="s">
        <v>20488</v>
      </c>
      <c r="F7729" t="s">
        <v>196</v>
      </c>
      <c r="G7729" t="s">
        <v>27</v>
      </c>
      <c r="H7729" t="s">
        <v>52931</v>
      </c>
      <c r="I7729" t="s">
        <v>52932</v>
      </c>
      <c r="J7729" t="s">
        <v>52933</v>
      </c>
      <c r="K7729">
        <v>52</v>
      </c>
      <c r="L7729" t="s">
        <v>52934</v>
      </c>
      <c r="N7729" t="s">
        <v>68</v>
      </c>
      <c r="O7729" t="s">
        <v>1411</v>
      </c>
      <c r="P7729" t="s">
        <v>32347</v>
      </c>
      <c r="Q7729" t="s">
        <v>33</v>
      </c>
      <c r="R7729" t="s">
        <v>34</v>
      </c>
      <c r="S7729" t="s">
        <v>20492</v>
      </c>
      <c r="W7729" t="s">
        <v>52935</v>
      </c>
      <c r="X7729" t="s">
        <v>38</v>
      </c>
    </row>
    <row r="7730" spans="1:24" x14ac:dyDescent="0.3">
      <c r="A7730">
        <v>978033</v>
      </c>
      <c r="B7730">
        <v>244900</v>
      </c>
      <c r="C7730" t="s">
        <v>52936</v>
      </c>
      <c r="D7730" t="s">
        <v>52937</v>
      </c>
      <c r="E7730" t="s">
        <v>195</v>
      </c>
      <c r="F7730" t="s">
        <v>153</v>
      </c>
      <c r="G7730" t="s">
        <v>27</v>
      </c>
      <c r="H7730" t="s">
        <v>52938</v>
      </c>
      <c r="I7730" t="s">
        <v>52939</v>
      </c>
      <c r="J7730" t="s">
        <v>52940</v>
      </c>
      <c r="K7730">
        <v>28</v>
      </c>
      <c r="L7730" t="s">
        <v>52941</v>
      </c>
      <c r="N7730" t="s">
        <v>68</v>
      </c>
      <c r="O7730" t="s">
        <v>6822</v>
      </c>
      <c r="P7730" t="s">
        <v>52942</v>
      </c>
      <c r="Q7730" t="s">
        <v>33</v>
      </c>
      <c r="R7730" t="s">
        <v>34</v>
      </c>
      <c r="S7730" t="s">
        <v>52943</v>
      </c>
      <c r="T7730" t="s">
        <v>36</v>
      </c>
      <c r="W7730" t="s">
        <v>52944</v>
      </c>
      <c r="X7730" t="s">
        <v>60</v>
      </c>
    </row>
    <row r="7731" spans="1:24" x14ac:dyDescent="0.3">
      <c r="A7731">
        <v>978034</v>
      </c>
      <c r="B7731" t="s">
        <v>52945</v>
      </c>
      <c r="C7731" t="s">
        <v>52946</v>
      </c>
      <c r="D7731" t="s">
        <v>52947</v>
      </c>
      <c r="F7731" t="s">
        <v>847</v>
      </c>
      <c r="G7731" t="s">
        <v>27</v>
      </c>
      <c r="H7731" t="s">
        <v>52948</v>
      </c>
      <c r="I7731" t="s">
        <v>52949</v>
      </c>
      <c r="J7731" t="s">
        <v>52950</v>
      </c>
      <c r="K7731">
        <v>63</v>
      </c>
      <c r="L7731" t="s">
        <v>14898</v>
      </c>
      <c r="N7731" t="s">
        <v>68</v>
      </c>
      <c r="O7731" t="s">
        <v>6822</v>
      </c>
      <c r="P7731" t="s">
        <v>5001</v>
      </c>
      <c r="Q7731" t="s">
        <v>33</v>
      </c>
      <c r="R7731" t="s">
        <v>34</v>
      </c>
      <c r="S7731" t="s">
        <v>52951</v>
      </c>
      <c r="W7731" t="s">
        <v>52952</v>
      </c>
      <c r="X7731" t="s">
        <v>38</v>
      </c>
    </row>
    <row r="7732" spans="1:24" x14ac:dyDescent="0.3">
      <c r="A7732">
        <v>978035</v>
      </c>
      <c r="B7732">
        <v>246923</v>
      </c>
      <c r="C7732" t="s">
        <v>52953</v>
      </c>
      <c r="D7732" t="s">
        <v>52954</v>
      </c>
      <c r="F7732" t="s">
        <v>685</v>
      </c>
      <c r="G7732" t="s">
        <v>43</v>
      </c>
      <c r="H7732" t="s">
        <v>52955</v>
      </c>
      <c r="I7732" t="s">
        <v>52956</v>
      </c>
      <c r="J7732" t="s">
        <v>52957</v>
      </c>
      <c r="K7732">
        <v>42</v>
      </c>
      <c r="L7732" t="s">
        <v>13968</v>
      </c>
      <c r="N7732" t="s">
        <v>68</v>
      </c>
      <c r="O7732" t="s">
        <v>6822</v>
      </c>
      <c r="P7732" t="s">
        <v>20179</v>
      </c>
      <c r="Q7732" t="s">
        <v>33</v>
      </c>
      <c r="R7732" t="s">
        <v>34</v>
      </c>
      <c r="S7732" t="s">
        <v>52958</v>
      </c>
      <c r="T7732" t="s">
        <v>14517</v>
      </c>
      <c r="W7732" t="s">
        <v>52959</v>
      </c>
      <c r="X7732" t="s">
        <v>38</v>
      </c>
    </row>
    <row r="7733" spans="1:24" x14ac:dyDescent="0.3">
      <c r="A7733">
        <v>978036</v>
      </c>
      <c r="B7733">
        <v>165984</v>
      </c>
      <c r="C7733" t="s">
        <v>52960</v>
      </c>
      <c r="D7733" t="s">
        <v>52961</v>
      </c>
      <c r="E7733" t="s">
        <v>345</v>
      </c>
      <c r="F7733" t="s">
        <v>53</v>
      </c>
      <c r="G7733" t="s">
        <v>27</v>
      </c>
      <c r="H7733" t="s">
        <v>52962</v>
      </c>
      <c r="I7733" t="s">
        <v>52963</v>
      </c>
      <c r="J7733" t="s">
        <v>52964</v>
      </c>
      <c r="K7733">
        <v>33</v>
      </c>
      <c r="L7733" t="s">
        <v>1876</v>
      </c>
      <c r="N7733" t="s">
        <v>68</v>
      </c>
      <c r="O7733" t="s">
        <v>6822</v>
      </c>
      <c r="P7733" t="s">
        <v>715</v>
      </c>
      <c r="Q7733" t="s">
        <v>33</v>
      </c>
      <c r="R7733" t="s">
        <v>34</v>
      </c>
      <c r="S7733" t="e">
        <f>- Neuquén</f>
        <v>#NAME?</v>
      </c>
      <c r="T7733" t="s">
        <v>52965</v>
      </c>
      <c r="W7733" t="s">
        <v>1454</v>
      </c>
      <c r="X7733" t="s">
        <v>38</v>
      </c>
    </row>
    <row r="7734" spans="1:24" x14ac:dyDescent="0.3">
      <c r="A7734">
        <v>978039</v>
      </c>
      <c r="B7734">
        <v>142425</v>
      </c>
      <c r="C7734" t="s">
        <v>52966</v>
      </c>
      <c r="D7734" t="s">
        <v>52967</v>
      </c>
      <c r="F7734" t="s">
        <v>165</v>
      </c>
      <c r="G7734" t="s">
        <v>43</v>
      </c>
      <c r="H7734" t="s">
        <v>52968</v>
      </c>
      <c r="I7734" t="s">
        <v>52969</v>
      </c>
      <c r="J7734" t="s">
        <v>52970</v>
      </c>
      <c r="K7734">
        <v>47</v>
      </c>
      <c r="L7734" t="s">
        <v>1816</v>
      </c>
      <c r="N7734" t="s">
        <v>68</v>
      </c>
      <c r="O7734" t="s">
        <v>32</v>
      </c>
      <c r="P7734" t="s">
        <v>1817</v>
      </c>
      <c r="Q7734" t="s">
        <v>33</v>
      </c>
      <c r="R7734" t="s">
        <v>34</v>
      </c>
      <c r="S7734" t="s">
        <v>52971</v>
      </c>
      <c r="T7734" t="s">
        <v>52972</v>
      </c>
      <c r="W7734" t="s">
        <v>52973</v>
      </c>
      <c r="X7734" t="s">
        <v>38</v>
      </c>
    </row>
    <row r="7735" spans="1:24" x14ac:dyDescent="0.3">
      <c r="A7735">
        <v>978040</v>
      </c>
      <c r="B7735">
        <v>321156</v>
      </c>
      <c r="C7735" t="s">
        <v>52974</v>
      </c>
      <c r="D7735" t="s">
        <v>52975</v>
      </c>
      <c r="E7735" t="s">
        <v>140</v>
      </c>
      <c r="F7735" t="s">
        <v>603</v>
      </c>
      <c r="G7735" t="s">
        <v>27</v>
      </c>
      <c r="H7735" t="s">
        <v>52976</v>
      </c>
      <c r="I7735" t="s">
        <v>52977</v>
      </c>
      <c r="J7735" t="s">
        <v>52978</v>
      </c>
      <c r="K7735">
        <v>15</v>
      </c>
      <c r="L7735" t="s">
        <v>47672</v>
      </c>
      <c r="N7735" t="s">
        <v>68</v>
      </c>
      <c r="O7735" t="s">
        <v>6822</v>
      </c>
      <c r="P7735" t="s">
        <v>841</v>
      </c>
      <c r="Q7735" t="s">
        <v>33</v>
      </c>
      <c r="R7735" t="s">
        <v>34</v>
      </c>
      <c r="S7735" t="s">
        <v>52979</v>
      </c>
      <c r="T7735" t="s">
        <v>540</v>
      </c>
      <c r="W7735" t="s">
        <v>3391</v>
      </c>
      <c r="X7735" t="s">
        <v>38</v>
      </c>
    </row>
    <row r="7736" spans="1:24" x14ac:dyDescent="0.3">
      <c r="A7736">
        <v>978041</v>
      </c>
      <c r="B7736" t="s">
        <v>52980</v>
      </c>
      <c r="C7736" t="s">
        <v>52981</v>
      </c>
      <c r="D7736" t="s">
        <v>52982</v>
      </c>
      <c r="F7736" t="s">
        <v>92</v>
      </c>
      <c r="G7736" t="s">
        <v>43</v>
      </c>
      <c r="H7736" t="s">
        <v>52976</v>
      </c>
      <c r="I7736" t="s">
        <v>52983</v>
      </c>
      <c r="J7736" t="s">
        <v>52984</v>
      </c>
      <c r="K7736">
        <v>35</v>
      </c>
      <c r="L7736" t="s">
        <v>15687</v>
      </c>
      <c r="N7736" t="s">
        <v>68</v>
      </c>
      <c r="O7736" t="s">
        <v>399</v>
      </c>
      <c r="P7736" t="s">
        <v>1355</v>
      </c>
      <c r="Q7736" t="s">
        <v>33</v>
      </c>
      <c r="R7736" t="s">
        <v>34</v>
      </c>
      <c r="S7736" t="s">
        <v>52985</v>
      </c>
      <c r="T7736" t="s">
        <v>37338</v>
      </c>
      <c r="W7736" t="s">
        <v>52986</v>
      </c>
      <c r="X7736" t="s">
        <v>60</v>
      </c>
    </row>
    <row r="7737" spans="1:24" x14ac:dyDescent="0.3">
      <c r="A7737">
        <v>978042</v>
      </c>
      <c r="B7737">
        <v>254829</v>
      </c>
      <c r="C7737" t="s">
        <v>52987</v>
      </c>
      <c r="D7737" t="s">
        <v>52988</v>
      </c>
      <c r="E7737" t="s">
        <v>140</v>
      </c>
      <c r="F7737" t="s">
        <v>847</v>
      </c>
      <c r="G7737" t="s">
        <v>43</v>
      </c>
      <c r="H7737" t="s">
        <v>52989</v>
      </c>
      <c r="I7737" t="s">
        <v>52990</v>
      </c>
      <c r="J7737" t="s">
        <v>52991</v>
      </c>
      <c r="K7737">
        <v>25</v>
      </c>
      <c r="L7737" t="s">
        <v>52992</v>
      </c>
      <c r="N7737" t="s">
        <v>68</v>
      </c>
      <c r="O7737" t="s">
        <v>32</v>
      </c>
      <c r="P7737" t="s">
        <v>519</v>
      </c>
      <c r="Q7737" t="s">
        <v>33</v>
      </c>
      <c r="R7737" t="s">
        <v>34</v>
      </c>
      <c r="S7737" t="s">
        <v>52993</v>
      </c>
      <c r="T7737" t="s">
        <v>4568</v>
      </c>
      <c r="W7737" t="s">
        <v>52992</v>
      </c>
    </row>
    <row r="7738" spans="1:24" x14ac:dyDescent="0.3">
      <c r="A7738">
        <v>978044</v>
      </c>
      <c r="B7738" t="s">
        <v>12994</v>
      </c>
      <c r="C7738" t="s">
        <v>12995</v>
      </c>
      <c r="D7738" t="s">
        <v>12996</v>
      </c>
      <c r="F7738" t="s">
        <v>738</v>
      </c>
      <c r="G7738" t="s">
        <v>27</v>
      </c>
      <c r="H7738" t="s">
        <v>52994</v>
      </c>
      <c r="I7738" t="s">
        <v>52995</v>
      </c>
      <c r="J7738" t="s">
        <v>52996</v>
      </c>
      <c r="K7738">
        <v>49</v>
      </c>
      <c r="L7738" t="s">
        <v>52997</v>
      </c>
      <c r="N7738" t="s">
        <v>68</v>
      </c>
      <c r="O7738" t="s">
        <v>32</v>
      </c>
      <c r="P7738" t="s">
        <v>52998</v>
      </c>
      <c r="Q7738" t="s">
        <v>33</v>
      </c>
      <c r="R7738" t="s">
        <v>34</v>
      </c>
      <c r="S7738" t="s">
        <v>13001</v>
      </c>
      <c r="W7738" t="s">
        <v>52997</v>
      </c>
      <c r="X7738" t="s">
        <v>38</v>
      </c>
    </row>
    <row r="7739" spans="1:24" x14ac:dyDescent="0.3">
      <c r="A7739">
        <v>978046</v>
      </c>
      <c r="B7739" t="s">
        <v>52999</v>
      </c>
      <c r="C7739" t="s">
        <v>53000</v>
      </c>
      <c r="D7739" t="s">
        <v>53001</v>
      </c>
      <c r="E7739" t="s">
        <v>2632</v>
      </c>
      <c r="F7739" t="s">
        <v>562</v>
      </c>
      <c r="G7739" t="s">
        <v>27</v>
      </c>
      <c r="H7739" t="s">
        <v>53002</v>
      </c>
      <c r="I7739" t="s">
        <v>53003</v>
      </c>
      <c r="J7739" t="s">
        <v>53004</v>
      </c>
      <c r="K7739">
        <v>27</v>
      </c>
      <c r="L7739" t="s">
        <v>53005</v>
      </c>
      <c r="N7739" t="s">
        <v>68</v>
      </c>
      <c r="O7739" t="s">
        <v>1411</v>
      </c>
      <c r="P7739" t="s">
        <v>37067</v>
      </c>
      <c r="Q7739" t="s">
        <v>33</v>
      </c>
      <c r="R7739" t="s">
        <v>34</v>
      </c>
      <c r="S7739" t="s">
        <v>53006</v>
      </c>
      <c r="W7739" t="s">
        <v>53007</v>
      </c>
      <c r="X7739" t="s">
        <v>60</v>
      </c>
    </row>
    <row r="7740" spans="1:24" x14ac:dyDescent="0.3">
      <c r="A7740">
        <v>978048</v>
      </c>
      <c r="B7740" t="s">
        <v>53008</v>
      </c>
      <c r="C7740" t="s">
        <v>53009</v>
      </c>
      <c r="D7740" t="s">
        <v>53010</v>
      </c>
      <c r="F7740" t="s">
        <v>270</v>
      </c>
      <c r="G7740" t="s">
        <v>43</v>
      </c>
      <c r="H7740" t="s">
        <v>53011</v>
      </c>
      <c r="I7740" t="s">
        <v>53012</v>
      </c>
      <c r="J7740" t="s">
        <v>53013</v>
      </c>
      <c r="K7740">
        <v>79</v>
      </c>
      <c r="L7740" t="s">
        <v>6835</v>
      </c>
      <c r="N7740" t="s">
        <v>68</v>
      </c>
      <c r="O7740" t="s">
        <v>6822</v>
      </c>
      <c r="P7740" t="s">
        <v>3935</v>
      </c>
      <c r="Q7740" t="s">
        <v>33</v>
      </c>
      <c r="R7740" t="s">
        <v>34</v>
      </c>
      <c r="S7740" t="s">
        <v>53014</v>
      </c>
      <c r="T7740" t="s">
        <v>402</v>
      </c>
      <c r="W7740" t="s">
        <v>53015</v>
      </c>
      <c r="X7740" t="s">
        <v>38</v>
      </c>
    </row>
    <row r="7741" spans="1:24" x14ac:dyDescent="0.3">
      <c r="A7741">
        <v>978049</v>
      </c>
      <c r="B7741" t="s">
        <v>53016</v>
      </c>
      <c r="C7741" t="s">
        <v>53017</v>
      </c>
      <c r="D7741" t="s">
        <v>53018</v>
      </c>
      <c r="F7741" t="s">
        <v>112</v>
      </c>
      <c r="G7741" t="s">
        <v>43</v>
      </c>
      <c r="H7741" t="s">
        <v>53019</v>
      </c>
      <c r="I7741" t="s">
        <v>53020</v>
      </c>
      <c r="J7741" t="s">
        <v>53021</v>
      </c>
      <c r="K7741">
        <v>86</v>
      </c>
      <c r="L7741" t="s">
        <v>53022</v>
      </c>
      <c r="N7741" t="s">
        <v>68</v>
      </c>
      <c r="O7741" t="s">
        <v>32</v>
      </c>
      <c r="P7741" t="s">
        <v>202</v>
      </c>
      <c r="Q7741" t="s">
        <v>33</v>
      </c>
      <c r="R7741" t="s">
        <v>34</v>
      </c>
      <c r="S7741" t="s">
        <v>53023</v>
      </c>
      <c r="T7741" t="s">
        <v>6975</v>
      </c>
      <c r="W7741" t="s">
        <v>53022</v>
      </c>
      <c r="X7741" t="s">
        <v>38</v>
      </c>
    </row>
    <row r="7742" spans="1:24" x14ac:dyDescent="0.3">
      <c r="A7742">
        <v>978052</v>
      </c>
      <c r="B7742" t="s">
        <v>53024</v>
      </c>
      <c r="C7742" t="s">
        <v>53025</v>
      </c>
      <c r="D7742" t="s">
        <v>53026</v>
      </c>
      <c r="F7742" t="s">
        <v>485</v>
      </c>
      <c r="G7742" t="s">
        <v>27</v>
      </c>
      <c r="H7742" t="s">
        <v>53027</v>
      </c>
      <c r="I7742" t="s">
        <v>53028</v>
      </c>
      <c r="J7742" t="s">
        <v>53029</v>
      </c>
      <c r="K7742">
        <v>85</v>
      </c>
      <c r="L7742" t="s">
        <v>252</v>
      </c>
      <c r="N7742" t="s">
        <v>68</v>
      </c>
      <c r="O7742" t="s">
        <v>1411</v>
      </c>
      <c r="P7742" t="s">
        <v>253</v>
      </c>
      <c r="Q7742" t="s">
        <v>33</v>
      </c>
      <c r="R7742" t="s">
        <v>34</v>
      </c>
      <c r="S7742" t="s">
        <v>53030</v>
      </c>
      <c r="W7742" t="s">
        <v>726</v>
      </c>
      <c r="X7742" t="s">
        <v>38</v>
      </c>
    </row>
    <row r="7743" spans="1:24" x14ac:dyDescent="0.3">
      <c r="A7743">
        <v>978053</v>
      </c>
      <c r="B7743" t="s">
        <v>34503</v>
      </c>
      <c r="C7743" t="s">
        <v>34504</v>
      </c>
      <c r="D7743" t="s">
        <v>34505</v>
      </c>
      <c r="E7743" t="s">
        <v>195</v>
      </c>
      <c r="F7743" t="s">
        <v>30004</v>
      </c>
      <c r="G7743" t="s">
        <v>27</v>
      </c>
      <c r="H7743" t="s">
        <v>53031</v>
      </c>
      <c r="I7743" t="s">
        <v>53032</v>
      </c>
      <c r="J7743" t="s">
        <v>53033</v>
      </c>
      <c r="K7743">
        <v>83</v>
      </c>
      <c r="L7743" t="s">
        <v>16029</v>
      </c>
      <c r="N7743" t="s">
        <v>68</v>
      </c>
      <c r="O7743" t="s">
        <v>158</v>
      </c>
      <c r="P7743" t="s">
        <v>2380</v>
      </c>
      <c r="Q7743" t="s">
        <v>33</v>
      </c>
      <c r="R7743" t="s">
        <v>34</v>
      </c>
      <c r="S7743" t="s">
        <v>34510</v>
      </c>
      <c r="W7743" t="s">
        <v>53034</v>
      </c>
      <c r="X7743" t="s">
        <v>38</v>
      </c>
    </row>
    <row r="7744" spans="1:24" x14ac:dyDescent="0.3">
      <c r="A7744">
        <v>978054</v>
      </c>
      <c r="B7744">
        <v>154421</v>
      </c>
      <c r="C7744" t="s">
        <v>24979</v>
      </c>
      <c r="D7744" t="s">
        <v>24980</v>
      </c>
      <c r="F7744" t="s">
        <v>356</v>
      </c>
      <c r="G7744" t="s">
        <v>27</v>
      </c>
      <c r="H7744" t="s">
        <v>53035</v>
      </c>
      <c r="I7744" t="s">
        <v>53036</v>
      </c>
      <c r="J7744" t="s">
        <v>53037</v>
      </c>
      <c r="K7744">
        <v>96</v>
      </c>
      <c r="L7744" t="s">
        <v>53038</v>
      </c>
      <c r="N7744" t="s">
        <v>31</v>
      </c>
      <c r="O7744" t="s">
        <v>3295</v>
      </c>
      <c r="Q7744" t="s">
        <v>33</v>
      </c>
      <c r="R7744" t="s">
        <v>34</v>
      </c>
      <c r="S7744" t="e">
        <f>- Neuquén</f>
        <v>#NAME?</v>
      </c>
      <c r="T7744" t="s">
        <v>24985</v>
      </c>
      <c r="W7744" t="s">
        <v>726</v>
      </c>
      <c r="X7744" t="s">
        <v>38</v>
      </c>
    </row>
    <row r="7745" spans="1:24" x14ac:dyDescent="0.3">
      <c r="A7745">
        <v>978056</v>
      </c>
      <c r="B7745">
        <v>8299</v>
      </c>
      <c r="C7745" t="s">
        <v>53039</v>
      </c>
      <c r="D7745" t="s">
        <v>53040</v>
      </c>
      <c r="E7745" t="s">
        <v>195</v>
      </c>
      <c r="F7745" t="s">
        <v>3719</v>
      </c>
      <c r="G7745" t="s">
        <v>27</v>
      </c>
      <c r="H7745" t="s">
        <v>53041</v>
      </c>
      <c r="I7745" t="s">
        <v>53042</v>
      </c>
      <c r="J7745" t="s">
        <v>53043</v>
      </c>
      <c r="K7745">
        <v>13</v>
      </c>
      <c r="L7745" t="s">
        <v>53044</v>
      </c>
      <c r="N7745" t="s">
        <v>68</v>
      </c>
      <c r="O7745" t="s">
        <v>3295</v>
      </c>
      <c r="P7745" t="s">
        <v>53045</v>
      </c>
      <c r="R7745" t="s">
        <v>20023</v>
      </c>
      <c r="S7745" t="s">
        <v>53046</v>
      </c>
      <c r="W7745" t="s">
        <v>53047</v>
      </c>
      <c r="X7745" t="s">
        <v>60</v>
      </c>
    </row>
    <row r="7746" spans="1:24" x14ac:dyDescent="0.3">
      <c r="A7746">
        <v>978059</v>
      </c>
      <c r="B7746">
        <v>294492</v>
      </c>
      <c r="C7746" t="s">
        <v>53048</v>
      </c>
      <c r="D7746" t="s">
        <v>53049</v>
      </c>
      <c r="F7746" t="s">
        <v>611</v>
      </c>
      <c r="G7746" t="s">
        <v>27</v>
      </c>
      <c r="H7746" t="s">
        <v>53050</v>
      </c>
      <c r="I7746" t="s">
        <v>53051</v>
      </c>
      <c r="J7746" t="s">
        <v>53052</v>
      </c>
      <c r="K7746">
        <v>45</v>
      </c>
      <c r="L7746" t="s">
        <v>6035</v>
      </c>
      <c r="N7746" t="s">
        <v>68</v>
      </c>
      <c r="O7746" t="s">
        <v>32</v>
      </c>
      <c r="P7746" t="s">
        <v>577</v>
      </c>
      <c r="Q7746" t="s">
        <v>33</v>
      </c>
      <c r="R7746" t="s">
        <v>34</v>
      </c>
      <c r="S7746" t="s">
        <v>53053</v>
      </c>
      <c r="T7746" t="s">
        <v>725</v>
      </c>
      <c r="W7746" t="s">
        <v>53054</v>
      </c>
      <c r="X7746" t="s">
        <v>38</v>
      </c>
    </row>
    <row r="7747" spans="1:24" x14ac:dyDescent="0.3">
      <c r="A7747">
        <v>978060</v>
      </c>
      <c r="B7747">
        <v>235897</v>
      </c>
      <c r="C7747" t="s">
        <v>53055</v>
      </c>
      <c r="D7747" t="s">
        <v>53056</v>
      </c>
      <c r="F7747" t="s">
        <v>847</v>
      </c>
      <c r="G7747" t="s">
        <v>27</v>
      </c>
      <c r="H7747" t="s">
        <v>53057</v>
      </c>
      <c r="I7747" t="s">
        <v>53058</v>
      </c>
      <c r="J7747" t="s">
        <v>53059</v>
      </c>
      <c r="K7747">
        <v>49</v>
      </c>
      <c r="L7747" t="s">
        <v>53060</v>
      </c>
      <c r="N7747" t="s">
        <v>68</v>
      </c>
      <c r="O7747" t="s">
        <v>32</v>
      </c>
      <c r="P7747" t="s">
        <v>2043</v>
      </c>
      <c r="Q7747" t="s">
        <v>33</v>
      </c>
      <c r="R7747" t="s">
        <v>34</v>
      </c>
      <c r="S7747" t="s">
        <v>53061</v>
      </c>
      <c r="T7747" t="s">
        <v>43854</v>
      </c>
      <c r="W7747" t="s">
        <v>53060</v>
      </c>
      <c r="X7747" t="s">
        <v>38</v>
      </c>
    </row>
    <row r="7748" spans="1:24" x14ac:dyDescent="0.3">
      <c r="A7748">
        <v>978063</v>
      </c>
      <c r="B7748">
        <v>7554</v>
      </c>
      <c r="C7748" t="s">
        <v>53062</v>
      </c>
      <c r="D7748" t="s">
        <v>53063</v>
      </c>
      <c r="E7748" t="s">
        <v>195</v>
      </c>
      <c r="F7748" t="s">
        <v>1009</v>
      </c>
      <c r="G7748" t="s">
        <v>27</v>
      </c>
      <c r="H7748" t="s">
        <v>53064</v>
      </c>
      <c r="I7748" t="s">
        <v>53065</v>
      </c>
      <c r="J7748" t="s">
        <v>53066</v>
      </c>
      <c r="K7748">
        <v>117</v>
      </c>
      <c r="L7748" t="s">
        <v>42956</v>
      </c>
      <c r="N7748" t="s">
        <v>68</v>
      </c>
      <c r="O7748" t="s">
        <v>1411</v>
      </c>
      <c r="P7748" t="s">
        <v>253</v>
      </c>
      <c r="Q7748" t="s">
        <v>33</v>
      </c>
      <c r="R7748" t="s">
        <v>34</v>
      </c>
      <c r="S7748" t="s">
        <v>53067</v>
      </c>
      <c r="T7748" t="s">
        <v>5309</v>
      </c>
      <c r="W7748" t="s">
        <v>53068</v>
      </c>
      <c r="X7748" t="s">
        <v>60</v>
      </c>
    </row>
    <row r="7749" spans="1:24" x14ac:dyDescent="0.3">
      <c r="A7749">
        <v>978064</v>
      </c>
      <c r="B7749" t="s">
        <v>53069</v>
      </c>
      <c r="C7749" t="s">
        <v>53070</v>
      </c>
      <c r="D7749" t="s">
        <v>53071</v>
      </c>
      <c r="F7749" t="s">
        <v>141</v>
      </c>
      <c r="G7749" t="s">
        <v>43</v>
      </c>
      <c r="H7749" t="s">
        <v>53072</v>
      </c>
      <c r="I7749" t="s">
        <v>53073</v>
      </c>
      <c r="J7749" t="s">
        <v>53074</v>
      </c>
      <c r="K7749">
        <v>17</v>
      </c>
      <c r="L7749" t="s">
        <v>47474</v>
      </c>
      <c r="N7749" t="s">
        <v>68</v>
      </c>
      <c r="O7749" t="s">
        <v>1411</v>
      </c>
      <c r="P7749" t="s">
        <v>3162</v>
      </c>
      <c r="Q7749" t="s">
        <v>33</v>
      </c>
      <c r="R7749" t="s">
        <v>34</v>
      </c>
      <c r="S7749" t="s">
        <v>87</v>
      </c>
      <c r="W7749" t="s">
        <v>53075</v>
      </c>
      <c r="X7749" t="s">
        <v>60</v>
      </c>
    </row>
    <row r="7750" spans="1:24" x14ac:dyDescent="0.3">
      <c r="A7750">
        <v>978065</v>
      </c>
      <c r="B7750">
        <v>322624</v>
      </c>
      <c r="C7750" t="s">
        <v>53076</v>
      </c>
      <c r="D7750" t="s">
        <v>53077</v>
      </c>
      <c r="F7750" t="s">
        <v>270</v>
      </c>
      <c r="G7750" t="s">
        <v>27</v>
      </c>
      <c r="H7750" t="s">
        <v>53078</v>
      </c>
      <c r="I7750" t="s">
        <v>53079</v>
      </c>
      <c r="J7750" t="s">
        <v>53080</v>
      </c>
      <c r="K7750">
        <v>109</v>
      </c>
      <c r="L7750" t="s">
        <v>40458</v>
      </c>
      <c r="N7750" t="s">
        <v>68</v>
      </c>
      <c r="O7750" t="s">
        <v>1411</v>
      </c>
      <c r="P7750" t="s">
        <v>1976</v>
      </c>
      <c r="Q7750" t="s">
        <v>33</v>
      </c>
      <c r="R7750" t="s">
        <v>34</v>
      </c>
      <c r="S7750" t="s">
        <v>53081</v>
      </c>
      <c r="T7750" t="s">
        <v>308</v>
      </c>
      <c r="W7750" t="s">
        <v>4585</v>
      </c>
      <c r="X7750" t="s">
        <v>38</v>
      </c>
    </row>
    <row r="7751" spans="1:24" x14ac:dyDescent="0.3">
      <c r="A7751">
        <v>978066</v>
      </c>
      <c r="B7751" t="s">
        <v>53082</v>
      </c>
      <c r="C7751" t="s">
        <v>53083</v>
      </c>
      <c r="D7751" t="s">
        <v>53084</v>
      </c>
      <c r="F7751" t="s">
        <v>92</v>
      </c>
      <c r="G7751" t="s">
        <v>43</v>
      </c>
      <c r="H7751" t="s">
        <v>53085</v>
      </c>
      <c r="J7751" t="s">
        <v>53086</v>
      </c>
      <c r="N7751" t="s">
        <v>31</v>
      </c>
      <c r="R7751" t="s">
        <v>78</v>
      </c>
      <c r="S7751" t="s">
        <v>53087</v>
      </c>
      <c r="W7751" t="s">
        <v>53088</v>
      </c>
    </row>
    <row r="7752" spans="1:24" x14ac:dyDescent="0.3">
      <c r="A7752">
        <v>978067</v>
      </c>
      <c r="B7752" t="s">
        <v>19029</v>
      </c>
      <c r="C7752" t="s">
        <v>19030</v>
      </c>
      <c r="D7752" t="s">
        <v>19031</v>
      </c>
      <c r="E7752" t="s">
        <v>195</v>
      </c>
      <c r="F7752" t="s">
        <v>6865</v>
      </c>
      <c r="G7752" t="s">
        <v>43</v>
      </c>
      <c r="H7752" t="s">
        <v>53089</v>
      </c>
      <c r="I7752" t="s">
        <v>53090</v>
      </c>
      <c r="J7752" t="s">
        <v>53091</v>
      </c>
      <c r="K7752">
        <v>105</v>
      </c>
      <c r="L7752" t="s">
        <v>8824</v>
      </c>
      <c r="N7752" t="s">
        <v>68</v>
      </c>
      <c r="O7752" t="s">
        <v>158</v>
      </c>
      <c r="P7752" t="s">
        <v>53092</v>
      </c>
      <c r="Q7752" t="s">
        <v>33</v>
      </c>
      <c r="R7752" t="s">
        <v>34</v>
      </c>
      <c r="S7752" t="e">
        <f>- Neuquén</f>
        <v>#NAME?</v>
      </c>
      <c r="T7752" t="s">
        <v>13632</v>
      </c>
      <c r="W7752" t="s">
        <v>53093</v>
      </c>
      <c r="X7752" t="s">
        <v>38</v>
      </c>
    </row>
    <row r="7753" spans="1:24" x14ac:dyDescent="0.3">
      <c r="A7753">
        <v>978068</v>
      </c>
      <c r="B7753">
        <v>272126</v>
      </c>
      <c r="C7753" t="s">
        <v>53094</v>
      </c>
      <c r="D7753" t="s">
        <v>53095</v>
      </c>
      <c r="F7753" t="s">
        <v>1042</v>
      </c>
      <c r="G7753" t="s">
        <v>43</v>
      </c>
      <c r="H7753" t="s">
        <v>53096</v>
      </c>
      <c r="I7753" t="s">
        <v>53097</v>
      </c>
      <c r="J7753" t="s">
        <v>53098</v>
      </c>
      <c r="K7753">
        <v>108</v>
      </c>
      <c r="L7753" t="s">
        <v>53099</v>
      </c>
      <c r="N7753" t="s">
        <v>68</v>
      </c>
      <c r="O7753" t="s">
        <v>32</v>
      </c>
      <c r="P7753" t="s">
        <v>147</v>
      </c>
      <c r="Q7753" t="s">
        <v>33</v>
      </c>
      <c r="R7753" t="s">
        <v>34</v>
      </c>
      <c r="S7753" t="s">
        <v>25600</v>
      </c>
      <c r="T7753" t="s">
        <v>4560</v>
      </c>
      <c r="W7753" t="s">
        <v>108</v>
      </c>
      <c r="X7753" t="s">
        <v>38</v>
      </c>
    </row>
    <row r="7754" spans="1:24" x14ac:dyDescent="0.3">
      <c r="A7754">
        <v>978069</v>
      </c>
      <c r="B7754" t="s">
        <v>53100</v>
      </c>
      <c r="C7754" t="s">
        <v>53101</v>
      </c>
      <c r="D7754" t="s">
        <v>53102</v>
      </c>
      <c r="F7754" t="s">
        <v>920</v>
      </c>
      <c r="G7754" t="s">
        <v>43</v>
      </c>
      <c r="H7754" t="s">
        <v>53103</v>
      </c>
      <c r="I7754" t="s">
        <v>53104</v>
      </c>
      <c r="J7754" t="s">
        <v>53105</v>
      </c>
      <c r="K7754">
        <v>14</v>
      </c>
      <c r="L7754" t="s">
        <v>53106</v>
      </c>
      <c r="N7754" t="s">
        <v>31</v>
      </c>
      <c r="O7754" t="s">
        <v>3295</v>
      </c>
      <c r="Q7754" t="s">
        <v>33</v>
      </c>
      <c r="R7754" t="s">
        <v>34</v>
      </c>
      <c r="S7754" t="s">
        <v>53107</v>
      </c>
      <c r="W7754" t="s">
        <v>53108</v>
      </c>
      <c r="X7754" t="s">
        <v>60</v>
      </c>
    </row>
    <row r="7755" spans="1:24" x14ac:dyDescent="0.3">
      <c r="A7755">
        <v>978071</v>
      </c>
      <c r="B7755">
        <v>135456</v>
      </c>
      <c r="C7755" t="s">
        <v>53109</v>
      </c>
      <c r="D7755" t="s">
        <v>53110</v>
      </c>
      <c r="E7755" t="s">
        <v>364</v>
      </c>
      <c r="F7755" t="s">
        <v>611</v>
      </c>
      <c r="G7755" t="s">
        <v>43</v>
      </c>
      <c r="H7755" t="s">
        <v>53111</v>
      </c>
      <c r="I7755" t="s">
        <v>53112</v>
      </c>
      <c r="J7755" t="s">
        <v>53113</v>
      </c>
      <c r="K7755">
        <v>81</v>
      </c>
      <c r="L7755" t="s">
        <v>108</v>
      </c>
      <c r="N7755" t="s">
        <v>68</v>
      </c>
      <c r="O7755" t="s">
        <v>158</v>
      </c>
      <c r="P7755" t="s">
        <v>147</v>
      </c>
      <c r="Q7755" t="s">
        <v>33</v>
      </c>
      <c r="R7755" t="s">
        <v>34</v>
      </c>
      <c r="S7755" t="s">
        <v>53114</v>
      </c>
      <c r="T7755" t="s">
        <v>692</v>
      </c>
      <c r="W7755" t="s">
        <v>108</v>
      </c>
      <c r="X7755" t="s">
        <v>60</v>
      </c>
    </row>
    <row r="7756" spans="1:24" x14ac:dyDescent="0.3">
      <c r="A7756">
        <v>978072</v>
      </c>
      <c r="B7756" t="s">
        <v>35088</v>
      </c>
      <c r="C7756" t="s">
        <v>35089</v>
      </c>
      <c r="D7756" t="s">
        <v>35090</v>
      </c>
      <c r="E7756" t="s">
        <v>1788</v>
      </c>
      <c r="F7756" t="s">
        <v>603</v>
      </c>
      <c r="G7756" t="s">
        <v>43</v>
      </c>
      <c r="H7756" t="s">
        <v>53115</v>
      </c>
      <c r="I7756" t="s">
        <v>53116</v>
      </c>
      <c r="J7756" t="s">
        <v>53117</v>
      </c>
      <c r="K7756">
        <v>95</v>
      </c>
      <c r="L7756" t="s">
        <v>2248</v>
      </c>
      <c r="N7756" t="s">
        <v>68</v>
      </c>
      <c r="O7756" t="s">
        <v>32</v>
      </c>
      <c r="P7756" t="s">
        <v>577</v>
      </c>
      <c r="Q7756" t="s">
        <v>33</v>
      </c>
      <c r="R7756" t="s">
        <v>34</v>
      </c>
      <c r="S7756" t="s">
        <v>35095</v>
      </c>
      <c r="T7756" t="s">
        <v>6465</v>
      </c>
      <c r="W7756" t="s">
        <v>47521</v>
      </c>
      <c r="X7756" t="s">
        <v>38</v>
      </c>
    </row>
    <row r="7757" spans="1:24" x14ac:dyDescent="0.3">
      <c r="A7757">
        <v>978074</v>
      </c>
      <c r="B7757" t="s">
        <v>53118</v>
      </c>
      <c r="C7757" t="s">
        <v>53119</v>
      </c>
      <c r="D7757" t="s">
        <v>53120</v>
      </c>
      <c r="E7757" t="s">
        <v>425</v>
      </c>
      <c r="F7757" t="s">
        <v>6072</v>
      </c>
      <c r="G7757" t="s">
        <v>27</v>
      </c>
      <c r="H7757" t="s">
        <v>53121</v>
      </c>
      <c r="I7757" t="s">
        <v>53122</v>
      </c>
      <c r="J7757" t="s">
        <v>53123</v>
      </c>
      <c r="K7757">
        <v>15</v>
      </c>
      <c r="L7757" t="s">
        <v>53124</v>
      </c>
      <c r="N7757" t="s">
        <v>31</v>
      </c>
      <c r="O7757" t="s">
        <v>158</v>
      </c>
      <c r="Q7757" t="s">
        <v>33</v>
      </c>
      <c r="R7757" t="s">
        <v>34</v>
      </c>
      <c r="S7757" t="s">
        <v>53125</v>
      </c>
      <c r="W7757" t="s">
        <v>53126</v>
      </c>
      <c r="X7757" t="s">
        <v>60</v>
      </c>
    </row>
    <row r="7758" spans="1:24" x14ac:dyDescent="0.3">
      <c r="A7758">
        <v>978076</v>
      </c>
      <c r="B7758" t="s">
        <v>53127</v>
      </c>
      <c r="C7758" t="s">
        <v>53128</v>
      </c>
      <c r="D7758" t="s">
        <v>53129</v>
      </c>
      <c r="F7758" t="s">
        <v>562</v>
      </c>
      <c r="G7758" t="s">
        <v>27</v>
      </c>
      <c r="H7758" t="s">
        <v>53130</v>
      </c>
      <c r="I7758" t="s">
        <v>53131</v>
      </c>
      <c r="J7758" t="s">
        <v>53132</v>
      </c>
      <c r="K7758">
        <v>37</v>
      </c>
      <c r="L7758" t="s">
        <v>53133</v>
      </c>
      <c r="N7758" t="s">
        <v>68</v>
      </c>
      <c r="O7758" t="s">
        <v>158</v>
      </c>
      <c r="P7758" t="s">
        <v>715</v>
      </c>
      <c r="Q7758" t="s">
        <v>33</v>
      </c>
      <c r="R7758" t="s">
        <v>34</v>
      </c>
      <c r="S7758" t="s">
        <v>53134</v>
      </c>
      <c r="W7758" t="s">
        <v>1876</v>
      </c>
      <c r="X7758" t="s">
        <v>38</v>
      </c>
    </row>
    <row r="7759" spans="1:24" x14ac:dyDescent="0.3">
      <c r="A7759">
        <v>978079</v>
      </c>
      <c r="B7759" t="s">
        <v>53135</v>
      </c>
      <c r="C7759" t="s">
        <v>53136</v>
      </c>
      <c r="D7759" t="s">
        <v>53137</v>
      </c>
      <c r="F7759" t="s">
        <v>270</v>
      </c>
      <c r="G7759" t="s">
        <v>43</v>
      </c>
      <c r="H7759" t="s">
        <v>53138</v>
      </c>
      <c r="I7759" t="s">
        <v>53139</v>
      </c>
      <c r="J7759" t="s">
        <v>53140</v>
      </c>
      <c r="K7759">
        <v>131</v>
      </c>
      <c r="L7759" t="s">
        <v>1504</v>
      </c>
      <c r="N7759" t="s">
        <v>68</v>
      </c>
      <c r="O7759" t="s">
        <v>158</v>
      </c>
      <c r="P7759" t="s">
        <v>18599</v>
      </c>
      <c r="Q7759" t="s">
        <v>33</v>
      </c>
      <c r="R7759" t="s">
        <v>34</v>
      </c>
      <c r="S7759" t="s">
        <v>53141</v>
      </c>
      <c r="T7759" t="s">
        <v>717</v>
      </c>
      <c r="W7759" t="s">
        <v>53142</v>
      </c>
      <c r="X7759" t="s">
        <v>38</v>
      </c>
    </row>
    <row r="7760" spans="1:24" x14ac:dyDescent="0.3">
      <c r="A7760">
        <v>978081</v>
      </c>
      <c r="B7760">
        <v>227260</v>
      </c>
      <c r="C7760" t="s">
        <v>51294</v>
      </c>
      <c r="D7760" t="s">
        <v>51295</v>
      </c>
      <c r="F7760" t="s">
        <v>562</v>
      </c>
      <c r="G7760" t="s">
        <v>27</v>
      </c>
      <c r="H7760" t="s">
        <v>53143</v>
      </c>
      <c r="J7760" t="s">
        <v>53144</v>
      </c>
      <c r="N7760" t="s">
        <v>31</v>
      </c>
      <c r="R7760" t="s">
        <v>78</v>
      </c>
      <c r="S7760" t="s">
        <v>51300</v>
      </c>
      <c r="T7760" t="s">
        <v>36</v>
      </c>
      <c r="W7760" t="s">
        <v>17012</v>
      </c>
      <c r="X7760" t="s">
        <v>38</v>
      </c>
    </row>
    <row r="7761" spans="1:24" x14ac:dyDescent="0.3">
      <c r="A7761">
        <v>978082</v>
      </c>
      <c r="B7761" t="s">
        <v>53145</v>
      </c>
      <c r="C7761" t="s">
        <v>53146</v>
      </c>
      <c r="D7761" t="s">
        <v>53147</v>
      </c>
      <c r="F7761" t="s">
        <v>650</v>
      </c>
      <c r="G7761" t="s">
        <v>43</v>
      </c>
      <c r="H7761" t="s">
        <v>53148</v>
      </c>
      <c r="I7761" t="s">
        <v>53149</v>
      </c>
      <c r="J7761" t="s">
        <v>53150</v>
      </c>
      <c r="K7761">
        <v>113</v>
      </c>
      <c r="L7761" t="s">
        <v>53151</v>
      </c>
      <c r="N7761" t="s">
        <v>31</v>
      </c>
      <c r="O7761" t="s">
        <v>3295</v>
      </c>
      <c r="Q7761" t="s">
        <v>33</v>
      </c>
      <c r="R7761" t="s">
        <v>34</v>
      </c>
      <c r="S7761" t="s">
        <v>53152</v>
      </c>
      <c r="W7761" t="s">
        <v>53153</v>
      </c>
      <c r="X7761" t="s">
        <v>38</v>
      </c>
    </row>
    <row r="7762" spans="1:24" x14ac:dyDescent="0.3">
      <c r="A7762">
        <v>978084</v>
      </c>
      <c r="B7762" t="s">
        <v>53154</v>
      </c>
      <c r="C7762" t="s">
        <v>53155</v>
      </c>
      <c r="D7762" t="s">
        <v>53156</v>
      </c>
      <c r="F7762" t="s">
        <v>270</v>
      </c>
      <c r="G7762" t="s">
        <v>27</v>
      </c>
      <c r="H7762" t="s">
        <v>53157</v>
      </c>
      <c r="I7762" t="s">
        <v>53158</v>
      </c>
      <c r="J7762" t="s">
        <v>53159</v>
      </c>
      <c r="K7762">
        <v>109</v>
      </c>
      <c r="L7762" t="s">
        <v>53160</v>
      </c>
      <c r="N7762" t="s">
        <v>68</v>
      </c>
      <c r="O7762" t="s">
        <v>158</v>
      </c>
      <c r="P7762" t="s">
        <v>577</v>
      </c>
      <c r="Q7762" t="s">
        <v>33</v>
      </c>
      <c r="R7762" t="s">
        <v>34</v>
      </c>
      <c r="S7762" t="s">
        <v>47046</v>
      </c>
      <c r="T7762" t="s">
        <v>308</v>
      </c>
      <c r="W7762" t="s">
        <v>53161</v>
      </c>
      <c r="X7762" t="s">
        <v>38</v>
      </c>
    </row>
    <row r="7763" spans="1:24" x14ac:dyDescent="0.3">
      <c r="A7763">
        <v>978085</v>
      </c>
      <c r="B7763">
        <v>230909</v>
      </c>
      <c r="C7763" t="s">
        <v>53162</v>
      </c>
      <c r="D7763" t="s">
        <v>53163</v>
      </c>
      <c r="E7763" t="s">
        <v>195</v>
      </c>
      <c r="F7763" t="s">
        <v>1864</v>
      </c>
      <c r="G7763" t="s">
        <v>43</v>
      </c>
      <c r="H7763" t="s">
        <v>53164</v>
      </c>
      <c r="I7763" t="s">
        <v>53165</v>
      </c>
      <c r="J7763" t="s">
        <v>53166</v>
      </c>
      <c r="K7763">
        <v>113</v>
      </c>
      <c r="N7763" t="s">
        <v>31</v>
      </c>
      <c r="O7763" t="s">
        <v>1248</v>
      </c>
      <c r="Q7763" t="s">
        <v>119</v>
      </c>
      <c r="R7763" t="s">
        <v>120</v>
      </c>
      <c r="S7763" t="s">
        <v>53167</v>
      </c>
      <c r="T7763" t="s">
        <v>53168</v>
      </c>
      <c r="W7763" t="s">
        <v>53169</v>
      </c>
      <c r="X7763" t="s">
        <v>38</v>
      </c>
    </row>
    <row r="7764" spans="1:24" x14ac:dyDescent="0.3">
      <c r="A7764">
        <v>978086</v>
      </c>
      <c r="B7764" t="s">
        <v>53170</v>
      </c>
      <c r="C7764" t="s">
        <v>53171</v>
      </c>
      <c r="D7764" t="s">
        <v>53172</v>
      </c>
      <c r="E7764" t="s">
        <v>425</v>
      </c>
      <c r="F7764" t="s">
        <v>1911</v>
      </c>
      <c r="G7764" t="s">
        <v>43</v>
      </c>
      <c r="H7764" t="s">
        <v>53173</v>
      </c>
      <c r="J7764" t="s">
        <v>53174</v>
      </c>
      <c r="N7764" t="s">
        <v>31</v>
      </c>
      <c r="R7764" t="s">
        <v>78</v>
      </c>
      <c r="S7764" t="e">
        <f>- Cipolletti</f>
        <v>#NAME?</v>
      </c>
      <c r="W7764" t="s">
        <v>53175</v>
      </c>
      <c r="X7764" t="s">
        <v>38</v>
      </c>
    </row>
    <row r="7765" spans="1:24" x14ac:dyDescent="0.3">
      <c r="A7765">
        <v>978087</v>
      </c>
      <c r="B7765" t="s">
        <v>53176</v>
      </c>
      <c r="C7765" t="s">
        <v>53177</v>
      </c>
      <c r="D7765" t="s">
        <v>53178</v>
      </c>
      <c r="F7765" t="s">
        <v>1911</v>
      </c>
      <c r="G7765" t="s">
        <v>27</v>
      </c>
      <c r="H7765" t="s">
        <v>53179</v>
      </c>
      <c r="I7765" t="s">
        <v>53180</v>
      </c>
      <c r="J7765" t="s">
        <v>53181</v>
      </c>
      <c r="K7765">
        <v>71</v>
      </c>
      <c r="L7765" t="s">
        <v>53182</v>
      </c>
      <c r="N7765" t="s">
        <v>31</v>
      </c>
      <c r="O7765" t="s">
        <v>3295</v>
      </c>
      <c r="Q7765" t="s">
        <v>33</v>
      </c>
      <c r="R7765" t="s">
        <v>34</v>
      </c>
      <c r="S7765" t="s">
        <v>53183</v>
      </c>
      <c r="T7765" t="s">
        <v>579</v>
      </c>
      <c r="W7765" t="s">
        <v>53184</v>
      </c>
      <c r="X7765" t="s">
        <v>60</v>
      </c>
    </row>
    <row r="7766" spans="1:24" x14ac:dyDescent="0.3">
      <c r="A7766">
        <v>978091</v>
      </c>
      <c r="B7766">
        <v>44142</v>
      </c>
      <c r="C7766" t="s">
        <v>36238</v>
      </c>
      <c r="D7766" t="s">
        <v>36239</v>
      </c>
      <c r="F7766" t="s">
        <v>165</v>
      </c>
      <c r="G7766" t="s">
        <v>27</v>
      </c>
      <c r="H7766" t="s">
        <v>53185</v>
      </c>
      <c r="I7766" t="s">
        <v>53186</v>
      </c>
      <c r="J7766" t="s">
        <v>53187</v>
      </c>
      <c r="K7766">
        <v>45</v>
      </c>
      <c r="L7766" t="s">
        <v>53188</v>
      </c>
      <c r="N7766" t="s">
        <v>31</v>
      </c>
      <c r="O7766" t="s">
        <v>3295</v>
      </c>
      <c r="Q7766" t="s">
        <v>33</v>
      </c>
      <c r="R7766" t="s">
        <v>34</v>
      </c>
      <c r="S7766" t="s">
        <v>36243</v>
      </c>
      <c r="T7766" t="s">
        <v>2443</v>
      </c>
      <c r="W7766" t="s">
        <v>53189</v>
      </c>
      <c r="X7766" t="s">
        <v>60</v>
      </c>
    </row>
    <row r="7767" spans="1:24" x14ac:dyDescent="0.3">
      <c r="A7767">
        <v>978092</v>
      </c>
      <c r="B7767">
        <v>259975</v>
      </c>
      <c r="C7767" t="s">
        <v>51655</v>
      </c>
      <c r="D7767" t="s">
        <v>51656</v>
      </c>
      <c r="F7767" t="s">
        <v>1042</v>
      </c>
      <c r="G7767" t="s">
        <v>27</v>
      </c>
      <c r="H7767" t="s">
        <v>53190</v>
      </c>
      <c r="I7767" t="s">
        <v>53191</v>
      </c>
      <c r="J7767" t="s">
        <v>53192</v>
      </c>
      <c r="K7767">
        <v>68</v>
      </c>
      <c r="L7767" t="s">
        <v>53193</v>
      </c>
      <c r="N7767" t="s">
        <v>68</v>
      </c>
      <c r="O7767" t="s">
        <v>158</v>
      </c>
      <c r="P7767" t="s">
        <v>877</v>
      </c>
      <c r="Q7767" t="s">
        <v>33</v>
      </c>
      <c r="R7767" t="s">
        <v>34</v>
      </c>
      <c r="S7767" t="s">
        <v>51661</v>
      </c>
      <c r="T7767" t="s">
        <v>51662</v>
      </c>
      <c r="W7767" t="s">
        <v>51293</v>
      </c>
      <c r="X7767" t="s">
        <v>38</v>
      </c>
    </row>
    <row r="7768" spans="1:24" x14ac:dyDescent="0.3">
      <c r="A7768">
        <v>978093</v>
      </c>
      <c r="B7768">
        <v>269455</v>
      </c>
      <c r="C7768" t="s">
        <v>53194</v>
      </c>
      <c r="D7768" t="s">
        <v>53195</v>
      </c>
      <c r="F7768" t="s">
        <v>738</v>
      </c>
      <c r="G7768" t="s">
        <v>27</v>
      </c>
      <c r="H7768" t="s">
        <v>53196</v>
      </c>
      <c r="I7768" t="s">
        <v>53197</v>
      </c>
      <c r="J7768" t="s">
        <v>53198</v>
      </c>
      <c r="K7768">
        <v>43</v>
      </c>
      <c r="N7768" t="s">
        <v>31</v>
      </c>
      <c r="O7768" t="s">
        <v>332</v>
      </c>
      <c r="Q7768" t="s">
        <v>33</v>
      </c>
      <c r="R7768" t="s">
        <v>34</v>
      </c>
      <c r="S7768" t="s">
        <v>53199</v>
      </c>
      <c r="T7768" t="s">
        <v>2463</v>
      </c>
      <c r="W7768" t="s">
        <v>53200</v>
      </c>
      <c r="X7768" t="s">
        <v>38</v>
      </c>
    </row>
    <row r="7769" spans="1:24" x14ac:dyDescent="0.3">
      <c r="A7769">
        <v>978095</v>
      </c>
      <c r="B7769">
        <v>284475</v>
      </c>
      <c r="C7769" t="s">
        <v>53201</v>
      </c>
      <c r="D7769" t="s">
        <v>53202</v>
      </c>
      <c r="F7769" t="s">
        <v>42</v>
      </c>
      <c r="G7769" t="s">
        <v>43</v>
      </c>
      <c r="H7769" t="s">
        <v>53203</v>
      </c>
      <c r="I7769" t="s">
        <v>53204</v>
      </c>
      <c r="J7769" t="s">
        <v>53205</v>
      </c>
      <c r="K7769">
        <v>112</v>
      </c>
      <c r="L7769" t="s">
        <v>53206</v>
      </c>
      <c r="N7769" t="s">
        <v>68</v>
      </c>
      <c r="O7769" t="s">
        <v>158</v>
      </c>
      <c r="P7769" t="s">
        <v>53207</v>
      </c>
      <c r="Q7769" t="s">
        <v>33</v>
      </c>
      <c r="R7769" t="s">
        <v>34</v>
      </c>
      <c r="S7769" t="s">
        <v>53208</v>
      </c>
      <c r="W7769" t="s">
        <v>53209</v>
      </c>
      <c r="X7769" t="s">
        <v>38</v>
      </c>
    </row>
    <row r="7770" spans="1:24" x14ac:dyDescent="0.3">
      <c r="A7770">
        <v>978096</v>
      </c>
      <c r="B7770" t="s">
        <v>19910</v>
      </c>
      <c r="C7770" t="s">
        <v>19911</v>
      </c>
      <c r="D7770" t="s">
        <v>19912</v>
      </c>
      <c r="F7770" t="s">
        <v>356</v>
      </c>
      <c r="G7770" t="s">
        <v>43</v>
      </c>
      <c r="H7770" t="s">
        <v>53210</v>
      </c>
      <c r="I7770" t="s">
        <v>53211</v>
      </c>
      <c r="J7770" t="s">
        <v>53212</v>
      </c>
      <c r="K7770">
        <v>98</v>
      </c>
      <c r="L7770" t="s">
        <v>19458</v>
      </c>
      <c r="N7770" t="s">
        <v>68</v>
      </c>
      <c r="O7770" t="s">
        <v>158</v>
      </c>
      <c r="P7770" t="s">
        <v>1740</v>
      </c>
      <c r="Q7770" t="s">
        <v>33</v>
      </c>
      <c r="R7770" t="s">
        <v>34</v>
      </c>
      <c r="S7770" t="s">
        <v>19915</v>
      </c>
      <c r="W7770" t="s">
        <v>53213</v>
      </c>
      <c r="X7770" t="s">
        <v>38</v>
      </c>
    </row>
    <row r="7771" spans="1:24" x14ac:dyDescent="0.3">
      <c r="A7771">
        <v>978098</v>
      </c>
      <c r="B7771" t="s">
        <v>53214</v>
      </c>
      <c r="C7771" t="s">
        <v>53215</v>
      </c>
      <c r="D7771" t="s">
        <v>53216</v>
      </c>
      <c r="F7771" t="s">
        <v>1054</v>
      </c>
      <c r="G7771" t="s">
        <v>27</v>
      </c>
      <c r="H7771" t="s">
        <v>53217</v>
      </c>
      <c r="I7771" t="s">
        <v>53218</v>
      </c>
      <c r="J7771" t="s">
        <v>53219</v>
      </c>
      <c r="K7771">
        <v>53</v>
      </c>
      <c r="L7771" t="s">
        <v>3560</v>
      </c>
      <c r="N7771" t="s">
        <v>68</v>
      </c>
      <c r="O7771" t="s">
        <v>158</v>
      </c>
      <c r="P7771" t="s">
        <v>577</v>
      </c>
      <c r="Q7771" t="s">
        <v>33</v>
      </c>
      <c r="R7771" t="s">
        <v>34</v>
      </c>
      <c r="S7771" t="s">
        <v>53220</v>
      </c>
      <c r="W7771" t="s">
        <v>53221</v>
      </c>
      <c r="X7771" t="s">
        <v>38</v>
      </c>
    </row>
    <row r="7772" spans="1:24" x14ac:dyDescent="0.3">
      <c r="A7772">
        <v>978099</v>
      </c>
      <c r="B7772">
        <v>325813</v>
      </c>
      <c r="C7772" t="s">
        <v>53222</v>
      </c>
      <c r="D7772" t="s">
        <v>53223</v>
      </c>
      <c r="F7772" t="s">
        <v>1001</v>
      </c>
      <c r="G7772" t="s">
        <v>43</v>
      </c>
      <c r="H7772" t="s">
        <v>53224</v>
      </c>
      <c r="I7772" t="s">
        <v>53225</v>
      </c>
      <c r="J7772" t="s">
        <v>53226</v>
      </c>
      <c r="K7772">
        <v>69</v>
      </c>
      <c r="L7772" t="s">
        <v>742</v>
      </c>
      <c r="N7772" t="s">
        <v>68</v>
      </c>
      <c r="O7772" t="s">
        <v>3295</v>
      </c>
      <c r="P7772" t="s">
        <v>3646</v>
      </c>
      <c r="Q7772" t="s">
        <v>33</v>
      </c>
      <c r="R7772" t="s">
        <v>34</v>
      </c>
      <c r="S7772" t="s">
        <v>53227</v>
      </c>
      <c r="T7772" t="s">
        <v>3225</v>
      </c>
      <c r="W7772" t="s">
        <v>9553</v>
      </c>
      <c r="X7772" t="s">
        <v>38</v>
      </c>
    </row>
    <row r="7773" spans="1:24" x14ac:dyDescent="0.3">
      <c r="A7773">
        <v>978100</v>
      </c>
      <c r="B7773">
        <v>181236</v>
      </c>
      <c r="C7773" t="s">
        <v>52630</v>
      </c>
      <c r="D7773" t="s">
        <v>52631</v>
      </c>
      <c r="F7773" t="s">
        <v>281</v>
      </c>
      <c r="G7773" t="s">
        <v>27</v>
      </c>
      <c r="H7773" t="s">
        <v>53228</v>
      </c>
      <c r="I7773" t="s">
        <v>53229</v>
      </c>
      <c r="J7773" t="s">
        <v>53230</v>
      </c>
      <c r="K7773">
        <v>51</v>
      </c>
      <c r="L7773" t="s">
        <v>53231</v>
      </c>
      <c r="N7773" t="s">
        <v>31</v>
      </c>
      <c r="O7773" t="s">
        <v>3295</v>
      </c>
      <c r="Q7773" t="s">
        <v>33</v>
      </c>
      <c r="R7773" t="s">
        <v>34</v>
      </c>
      <c r="S7773" t="s">
        <v>52636</v>
      </c>
      <c r="T7773" t="s">
        <v>646</v>
      </c>
      <c r="W7773" t="s">
        <v>53232</v>
      </c>
      <c r="X7773" t="s">
        <v>38</v>
      </c>
    </row>
    <row r="7774" spans="1:24" x14ac:dyDescent="0.3">
      <c r="A7774">
        <v>978102</v>
      </c>
      <c r="B7774" t="s">
        <v>53233</v>
      </c>
      <c r="C7774" t="s">
        <v>53234</v>
      </c>
      <c r="D7774" t="s">
        <v>53235</v>
      </c>
      <c r="E7774" t="s">
        <v>195</v>
      </c>
      <c r="F7774" t="s">
        <v>920</v>
      </c>
      <c r="G7774" t="s">
        <v>27</v>
      </c>
      <c r="H7774" t="s">
        <v>53236</v>
      </c>
      <c r="I7774" t="s">
        <v>53237</v>
      </c>
      <c r="J7774" t="s">
        <v>53238</v>
      </c>
      <c r="K7774">
        <v>31</v>
      </c>
      <c r="L7774" t="s">
        <v>53239</v>
      </c>
      <c r="N7774" t="s">
        <v>68</v>
      </c>
      <c r="O7774" t="s">
        <v>32</v>
      </c>
      <c r="P7774" t="s">
        <v>469</v>
      </c>
      <c r="Q7774" t="s">
        <v>33</v>
      </c>
      <c r="R7774" t="s">
        <v>34</v>
      </c>
      <c r="S7774" t="s">
        <v>53240</v>
      </c>
      <c r="T7774" t="s">
        <v>53241</v>
      </c>
      <c r="W7774" t="s">
        <v>53242</v>
      </c>
      <c r="X7774" t="s">
        <v>60</v>
      </c>
    </row>
    <row r="7775" spans="1:24" x14ac:dyDescent="0.3">
      <c r="A7775">
        <v>978103</v>
      </c>
      <c r="B7775" t="s">
        <v>53243</v>
      </c>
      <c r="C7775" t="s">
        <v>53244</v>
      </c>
      <c r="D7775" t="s">
        <v>53245</v>
      </c>
      <c r="E7775" t="s">
        <v>185</v>
      </c>
      <c r="F7775" t="s">
        <v>562</v>
      </c>
      <c r="G7775" t="s">
        <v>27</v>
      </c>
      <c r="H7775" t="s">
        <v>53246</v>
      </c>
      <c r="I7775" t="s">
        <v>53247</v>
      </c>
      <c r="J7775" t="s">
        <v>53248</v>
      </c>
      <c r="K7775">
        <v>39</v>
      </c>
      <c r="N7775" t="s">
        <v>31</v>
      </c>
      <c r="O7775" t="s">
        <v>3295</v>
      </c>
      <c r="Q7775" t="s">
        <v>33</v>
      </c>
      <c r="R7775" t="s">
        <v>34</v>
      </c>
      <c r="S7775" t="s">
        <v>3243</v>
      </c>
      <c r="W7775" t="s">
        <v>53249</v>
      </c>
      <c r="X7775" t="s">
        <v>38</v>
      </c>
    </row>
    <row r="7776" spans="1:24" x14ac:dyDescent="0.3">
      <c r="A7776">
        <v>978104</v>
      </c>
      <c r="B7776">
        <v>237984</v>
      </c>
      <c r="C7776" t="s">
        <v>53250</v>
      </c>
      <c r="D7776" t="s">
        <v>53251</v>
      </c>
      <c r="E7776" t="s">
        <v>140</v>
      </c>
      <c r="F7776" t="s">
        <v>441</v>
      </c>
      <c r="G7776" t="s">
        <v>27</v>
      </c>
      <c r="H7776" t="s">
        <v>53252</v>
      </c>
      <c r="I7776" t="s">
        <v>53253</v>
      </c>
      <c r="J7776" t="s">
        <v>53254</v>
      </c>
      <c r="K7776">
        <v>91</v>
      </c>
      <c r="L7776" t="s">
        <v>10234</v>
      </c>
      <c r="N7776" t="s">
        <v>68</v>
      </c>
      <c r="O7776" t="s">
        <v>1411</v>
      </c>
      <c r="P7776" t="s">
        <v>5181</v>
      </c>
      <c r="Q7776" t="s">
        <v>33</v>
      </c>
      <c r="R7776" t="s">
        <v>34</v>
      </c>
      <c r="S7776" t="s">
        <v>53255</v>
      </c>
      <c r="T7776" t="s">
        <v>402</v>
      </c>
      <c r="W7776" t="s">
        <v>53256</v>
      </c>
      <c r="X7776" t="s">
        <v>38</v>
      </c>
    </row>
    <row r="7777" spans="1:24" x14ac:dyDescent="0.3">
      <c r="A7777">
        <v>978105</v>
      </c>
      <c r="B7777">
        <v>206985</v>
      </c>
      <c r="C7777" t="s">
        <v>53257</v>
      </c>
      <c r="D7777" t="s">
        <v>53258</v>
      </c>
      <c r="E7777" t="s">
        <v>140</v>
      </c>
      <c r="F7777" t="s">
        <v>63</v>
      </c>
      <c r="G7777" t="s">
        <v>43</v>
      </c>
      <c r="H7777" t="s">
        <v>53259</v>
      </c>
      <c r="I7777" t="s">
        <v>53260</v>
      </c>
      <c r="J7777" t="s">
        <v>53261</v>
      </c>
      <c r="K7777">
        <v>80</v>
      </c>
      <c r="L7777" t="s">
        <v>53262</v>
      </c>
      <c r="N7777" t="s">
        <v>68</v>
      </c>
      <c r="O7777" t="s">
        <v>1411</v>
      </c>
      <c r="P7777" t="s">
        <v>7743</v>
      </c>
      <c r="Q7777" t="s">
        <v>33</v>
      </c>
      <c r="R7777" t="s">
        <v>34</v>
      </c>
      <c r="S7777" t="s">
        <v>53263</v>
      </c>
      <c r="W7777" t="s">
        <v>53264</v>
      </c>
      <c r="X7777" t="s">
        <v>38</v>
      </c>
    </row>
    <row r="7778" spans="1:24" x14ac:dyDescent="0.3">
      <c r="A7778">
        <v>978106</v>
      </c>
      <c r="B7778">
        <v>291654</v>
      </c>
      <c r="C7778" t="s">
        <v>51842</v>
      </c>
      <c r="D7778" t="s">
        <v>51843</v>
      </c>
      <c r="F7778" t="s">
        <v>292</v>
      </c>
      <c r="G7778" t="s">
        <v>43</v>
      </c>
      <c r="H7778" t="s">
        <v>53265</v>
      </c>
      <c r="I7778" t="s">
        <v>53266</v>
      </c>
      <c r="J7778" t="s">
        <v>53267</v>
      </c>
      <c r="K7778">
        <v>214</v>
      </c>
      <c r="L7778" t="s">
        <v>53268</v>
      </c>
      <c r="N7778" t="s">
        <v>68</v>
      </c>
      <c r="O7778" t="s">
        <v>1411</v>
      </c>
      <c r="P7778" t="s">
        <v>20179</v>
      </c>
      <c r="Q7778" t="s">
        <v>33</v>
      </c>
      <c r="R7778" t="s">
        <v>34</v>
      </c>
      <c r="S7778" t="s">
        <v>51847</v>
      </c>
      <c r="T7778" t="s">
        <v>1345</v>
      </c>
      <c r="W7778" t="s">
        <v>53269</v>
      </c>
      <c r="X7778" t="s">
        <v>38</v>
      </c>
    </row>
    <row r="7779" spans="1:24" x14ac:dyDescent="0.3">
      <c r="A7779">
        <v>978107</v>
      </c>
      <c r="B7779" t="s">
        <v>53270</v>
      </c>
      <c r="C7779" t="s">
        <v>53271</v>
      </c>
      <c r="D7779" t="s">
        <v>53272</v>
      </c>
      <c r="F7779" t="s">
        <v>365</v>
      </c>
      <c r="G7779" t="s">
        <v>43</v>
      </c>
      <c r="H7779" t="s">
        <v>53273</v>
      </c>
      <c r="J7779" t="s">
        <v>53274</v>
      </c>
      <c r="N7779" t="s">
        <v>31</v>
      </c>
      <c r="R7779" t="s">
        <v>78</v>
      </c>
      <c r="S7779" t="s">
        <v>53275</v>
      </c>
      <c r="W7779" t="s">
        <v>53276</v>
      </c>
      <c r="X7779" t="s">
        <v>38</v>
      </c>
    </row>
    <row r="7780" spans="1:24" x14ac:dyDescent="0.3">
      <c r="A7780">
        <v>978108</v>
      </c>
      <c r="B7780" t="s">
        <v>53145</v>
      </c>
      <c r="C7780" t="s">
        <v>53146</v>
      </c>
      <c r="D7780" t="s">
        <v>53147</v>
      </c>
      <c r="F7780" t="s">
        <v>650</v>
      </c>
      <c r="G7780" t="s">
        <v>43</v>
      </c>
      <c r="H7780" t="s">
        <v>53277</v>
      </c>
      <c r="I7780" t="s">
        <v>53278</v>
      </c>
      <c r="J7780" t="s">
        <v>53279</v>
      </c>
      <c r="K7780">
        <v>126</v>
      </c>
      <c r="L7780" t="s">
        <v>53280</v>
      </c>
      <c r="N7780" t="s">
        <v>68</v>
      </c>
      <c r="O7780" t="s">
        <v>1411</v>
      </c>
      <c r="P7780" t="s">
        <v>118</v>
      </c>
      <c r="Q7780" t="s">
        <v>33</v>
      </c>
      <c r="R7780" t="s">
        <v>34</v>
      </c>
      <c r="S7780" t="s">
        <v>53152</v>
      </c>
      <c r="W7780" t="s">
        <v>53281</v>
      </c>
      <c r="X7780" t="s">
        <v>38</v>
      </c>
    </row>
    <row r="7781" spans="1:24" x14ac:dyDescent="0.3">
      <c r="A7781">
        <v>978109</v>
      </c>
      <c r="B7781">
        <v>297322</v>
      </c>
      <c r="C7781" t="s">
        <v>53282</v>
      </c>
      <c r="D7781" t="s">
        <v>53283</v>
      </c>
      <c r="F7781" t="s">
        <v>165</v>
      </c>
      <c r="G7781" t="s">
        <v>27</v>
      </c>
      <c r="H7781" t="s">
        <v>53284</v>
      </c>
      <c r="I7781" t="s">
        <v>53285</v>
      </c>
      <c r="J7781" t="s">
        <v>53286</v>
      </c>
      <c r="K7781">
        <v>104</v>
      </c>
      <c r="M7781" t="s">
        <v>2321</v>
      </c>
      <c r="N7781" t="s">
        <v>68</v>
      </c>
      <c r="O7781" t="s">
        <v>19705</v>
      </c>
      <c r="P7781" t="s">
        <v>577</v>
      </c>
      <c r="Q7781" t="s">
        <v>33</v>
      </c>
      <c r="R7781" t="s">
        <v>34</v>
      </c>
      <c r="S7781" t="s">
        <v>53287</v>
      </c>
      <c r="T7781" t="s">
        <v>53288</v>
      </c>
      <c r="W7781" t="s">
        <v>108</v>
      </c>
      <c r="X7781" t="s">
        <v>38</v>
      </c>
    </row>
    <row r="7782" spans="1:24" x14ac:dyDescent="0.3">
      <c r="A7782">
        <v>978110</v>
      </c>
      <c r="B7782">
        <v>59514</v>
      </c>
      <c r="C7782" t="s">
        <v>53289</v>
      </c>
      <c r="D7782" t="s">
        <v>53290</v>
      </c>
      <c r="F7782" t="s">
        <v>1350</v>
      </c>
      <c r="G7782" t="s">
        <v>27</v>
      </c>
      <c r="H7782" t="s">
        <v>53291</v>
      </c>
      <c r="J7782" t="s">
        <v>53292</v>
      </c>
      <c r="N7782" t="s">
        <v>31</v>
      </c>
      <c r="R7782" t="s">
        <v>78</v>
      </c>
      <c r="S7782" t="s">
        <v>53293</v>
      </c>
      <c r="T7782" t="s">
        <v>540</v>
      </c>
      <c r="W7782" t="s">
        <v>53294</v>
      </c>
      <c r="X7782" t="s">
        <v>38</v>
      </c>
    </row>
    <row r="7783" spans="1:24" x14ac:dyDescent="0.3">
      <c r="A7783">
        <v>978111</v>
      </c>
      <c r="B7783">
        <v>311438</v>
      </c>
      <c r="C7783" t="s">
        <v>53295</v>
      </c>
      <c r="D7783" t="s">
        <v>53296</v>
      </c>
      <c r="E7783" t="s">
        <v>140</v>
      </c>
      <c r="F7783" t="s">
        <v>611</v>
      </c>
      <c r="G7783" t="s">
        <v>27</v>
      </c>
      <c r="H7783" t="s">
        <v>53297</v>
      </c>
      <c r="I7783" t="s">
        <v>53298</v>
      </c>
      <c r="J7783" t="s">
        <v>53299</v>
      </c>
      <c r="K7783">
        <v>74</v>
      </c>
      <c r="L7783" t="s">
        <v>5356</v>
      </c>
      <c r="N7783" t="s">
        <v>68</v>
      </c>
      <c r="O7783" t="s">
        <v>201</v>
      </c>
      <c r="P7783" t="s">
        <v>577</v>
      </c>
      <c r="Q7783" t="s">
        <v>33</v>
      </c>
      <c r="R7783" t="s">
        <v>34</v>
      </c>
      <c r="S7783" t="s">
        <v>3243</v>
      </c>
      <c r="T7783" t="s">
        <v>5632</v>
      </c>
      <c r="W7783" t="s">
        <v>53300</v>
      </c>
      <c r="X7783" t="s">
        <v>60</v>
      </c>
    </row>
    <row r="7784" spans="1:24" x14ac:dyDescent="0.3">
      <c r="A7784">
        <v>978112</v>
      </c>
      <c r="B7784">
        <v>298187</v>
      </c>
      <c r="C7784" t="s">
        <v>53301</v>
      </c>
      <c r="D7784" t="s">
        <v>53302</v>
      </c>
      <c r="E7784" t="s">
        <v>195</v>
      </c>
      <c r="F7784" t="s">
        <v>2210</v>
      </c>
      <c r="G7784" t="s">
        <v>43</v>
      </c>
      <c r="H7784" t="s">
        <v>53303</v>
      </c>
      <c r="I7784" t="s">
        <v>53304</v>
      </c>
      <c r="J7784" t="s">
        <v>53305</v>
      </c>
      <c r="K7784">
        <v>69</v>
      </c>
      <c r="L7784" t="s">
        <v>1876</v>
      </c>
      <c r="N7784" t="s">
        <v>68</v>
      </c>
      <c r="O7784" t="s">
        <v>1411</v>
      </c>
      <c r="P7784" t="s">
        <v>715</v>
      </c>
      <c r="Q7784" t="s">
        <v>33</v>
      </c>
      <c r="R7784" t="s">
        <v>34</v>
      </c>
      <c r="S7784" t="s">
        <v>53306</v>
      </c>
      <c r="W7784" t="s">
        <v>53307</v>
      </c>
      <c r="X7784" t="s">
        <v>38</v>
      </c>
    </row>
    <row r="7785" spans="1:24" x14ac:dyDescent="0.3">
      <c r="A7785">
        <v>978113</v>
      </c>
      <c r="B7785" t="s">
        <v>51749</v>
      </c>
      <c r="C7785" t="s">
        <v>51750</v>
      </c>
      <c r="D7785" t="s">
        <v>51751</v>
      </c>
      <c r="F7785" t="s">
        <v>650</v>
      </c>
      <c r="G7785" t="s">
        <v>27</v>
      </c>
      <c r="H7785" t="s">
        <v>53308</v>
      </c>
      <c r="I7785" t="s">
        <v>53309</v>
      </c>
      <c r="J7785" t="s">
        <v>53310</v>
      </c>
      <c r="K7785">
        <v>75</v>
      </c>
      <c r="L7785" t="s">
        <v>53311</v>
      </c>
      <c r="N7785" t="s">
        <v>68</v>
      </c>
      <c r="O7785" t="s">
        <v>32</v>
      </c>
      <c r="P7785" t="s">
        <v>673</v>
      </c>
      <c r="Q7785" t="s">
        <v>33</v>
      </c>
      <c r="R7785" t="s">
        <v>34</v>
      </c>
      <c r="S7785" t="s">
        <v>51754</v>
      </c>
      <c r="W7785" t="s">
        <v>53312</v>
      </c>
      <c r="X7785" t="s">
        <v>38</v>
      </c>
    </row>
    <row r="7786" spans="1:24" x14ac:dyDescent="0.3">
      <c r="A7786">
        <v>978114</v>
      </c>
      <c r="B7786" t="s">
        <v>9519</v>
      </c>
      <c r="C7786" t="s">
        <v>9520</v>
      </c>
      <c r="D7786" t="s">
        <v>9521</v>
      </c>
      <c r="F7786" t="s">
        <v>1156</v>
      </c>
      <c r="G7786" t="s">
        <v>43</v>
      </c>
      <c r="H7786" t="s">
        <v>53313</v>
      </c>
      <c r="I7786" t="s">
        <v>53314</v>
      </c>
      <c r="J7786" t="s">
        <v>53315</v>
      </c>
      <c r="K7786">
        <v>63</v>
      </c>
      <c r="L7786" t="s">
        <v>714</v>
      </c>
      <c r="N7786" t="s">
        <v>68</v>
      </c>
      <c r="O7786" t="s">
        <v>32</v>
      </c>
      <c r="P7786" t="s">
        <v>715</v>
      </c>
      <c r="Q7786" t="s">
        <v>33</v>
      </c>
      <c r="R7786" t="s">
        <v>34</v>
      </c>
      <c r="S7786" t="s">
        <v>9525</v>
      </c>
      <c r="W7786" t="s">
        <v>714</v>
      </c>
      <c r="X7786" t="s">
        <v>38</v>
      </c>
    </row>
    <row r="7787" spans="1:24" x14ac:dyDescent="0.3">
      <c r="A7787">
        <v>978115</v>
      </c>
      <c r="B7787">
        <v>318334</v>
      </c>
      <c r="C7787" t="s">
        <v>53316</v>
      </c>
      <c r="D7787" t="s">
        <v>53317</v>
      </c>
      <c r="F7787" t="s">
        <v>507</v>
      </c>
      <c r="G7787" t="s">
        <v>27</v>
      </c>
      <c r="H7787" t="s">
        <v>53318</v>
      </c>
      <c r="J7787" t="s">
        <v>53319</v>
      </c>
      <c r="N7787" t="s">
        <v>31</v>
      </c>
      <c r="R7787" t="s">
        <v>78</v>
      </c>
      <c r="S7787" t="s">
        <v>53320</v>
      </c>
      <c r="T7787" t="s">
        <v>10511</v>
      </c>
      <c r="W7787" t="s">
        <v>6172</v>
      </c>
      <c r="X7787" t="s">
        <v>38</v>
      </c>
    </row>
    <row r="7788" spans="1:24" x14ac:dyDescent="0.3">
      <c r="A7788">
        <v>978117</v>
      </c>
      <c r="B7788" t="s">
        <v>53321</v>
      </c>
      <c r="C7788" t="s">
        <v>53322</v>
      </c>
      <c r="D7788" t="s">
        <v>53323</v>
      </c>
      <c r="F7788" t="s">
        <v>818</v>
      </c>
      <c r="G7788" t="s">
        <v>27</v>
      </c>
      <c r="H7788" t="s">
        <v>53324</v>
      </c>
      <c r="I7788" t="s">
        <v>53325</v>
      </c>
      <c r="J7788" t="s">
        <v>53326</v>
      </c>
      <c r="K7788">
        <v>119</v>
      </c>
      <c r="L7788" t="s">
        <v>53327</v>
      </c>
      <c r="N7788" t="s">
        <v>68</v>
      </c>
      <c r="O7788" t="s">
        <v>117</v>
      </c>
      <c r="P7788" t="s">
        <v>53328</v>
      </c>
      <c r="Q7788" t="s">
        <v>33</v>
      </c>
      <c r="R7788" t="s">
        <v>34</v>
      </c>
      <c r="S7788" t="s">
        <v>53329</v>
      </c>
      <c r="T7788" t="s">
        <v>53330</v>
      </c>
      <c r="W7788" t="s">
        <v>53331</v>
      </c>
      <c r="X7788" t="s">
        <v>38</v>
      </c>
    </row>
    <row r="7789" spans="1:24" x14ac:dyDescent="0.3">
      <c r="A7789">
        <v>978118</v>
      </c>
      <c r="B7789" t="s">
        <v>53332</v>
      </c>
      <c r="C7789" t="s">
        <v>53333</v>
      </c>
      <c r="D7789" t="s">
        <v>53334</v>
      </c>
      <c r="F7789" t="s">
        <v>320</v>
      </c>
      <c r="G7789" t="s">
        <v>27</v>
      </c>
      <c r="H7789" t="s">
        <v>53335</v>
      </c>
      <c r="I7789" t="s">
        <v>53336</v>
      </c>
      <c r="J7789" t="s">
        <v>53337</v>
      </c>
      <c r="K7789">
        <v>106</v>
      </c>
      <c r="L7789" t="s">
        <v>53338</v>
      </c>
      <c r="N7789" t="s">
        <v>68</v>
      </c>
      <c r="O7789" t="s">
        <v>117</v>
      </c>
      <c r="P7789" t="s">
        <v>286</v>
      </c>
      <c r="Q7789" t="s">
        <v>33</v>
      </c>
      <c r="R7789" t="s">
        <v>34</v>
      </c>
      <c r="S7789" t="s">
        <v>53339</v>
      </c>
      <c r="W7789" t="s">
        <v>53340</v>
      </c>
      <c r="X7789" t="s">
        <v>38</v>
      </c>
    </row>
    <row r="7790" spans="1:24" x14ac:dyDescent="0.3">
      <c r="A7790">
        <v>978119</v>
      </c>
      <c r="B7790" t="s">
        <v>53341</v>
      </c>
      <c r="C7790" t="s">
        <v>53342</v>
      </c>
      <c r="D7790" t="s">
        <v>53343</v>
      </c>
      <c r="F7790" t="s">
        <v>818</v>
      </c>
      <c r="G7790" t="s">
        <v>43</v>
      </c>
      <c r="H7790" t="s">
        <v>53344</v>
      </c>
      <c r="I7790" t="s">
        <v>53345</v>
      </c>
      <c r="J7790" t="s">
        <v>53346</v>
      </c>
      <c r="K7790">
        <v>24</v>
      </c>
      <c r="N7790" t="s">
        <v>31</v>
      </c>
      <c r="O7790" t="s">
        <v>6677</v>
      </c>
      <c r="Q7790" t="s">
        <v>33</v>
      </c>
      <c r="R7790" t="s">
        <v>34</v>
      </c>
      <c r="S7790" t="e">
        <f>- Neuquén - Oeste</f>
        <v>#NAME?</v>
      </c>
      <c r="T7790" t="s">
        <v>53347</v>
      </c>
      <c r="W7790" t="s">
        <v>53348</v>
      </c>
      <c r="X7790" t="s">
        <v>60</v>
      </c>
    </row>
    <row r="7791" spans="1:24" x14ac:dyDescent="0.3">
      <c r="A7791">
        <v>978120</v>
      </c>
      <c r="B7791">
        <v>326324</v>
      </c>
      <c r="C7791" t="s">
        <v>52742</v>
      </c>
      <c r="D7791" t="s">
        <v>52743</v>
      </c>
      <c r="F7791" t="s">
        <v>141</v>
      </c>
      <c r="G7791" t="s">
        <v>43</v>
      </c>
      <c r="H7791" t="s">
        <v>53349</v>
      </c>
      <c r="I7791" t="s">
        <v>53350</v>
      </c>
      <c r="J7791" t="s">
        <v>53351</v>
      </c>
      <c r="K7791">
        <v>98</v>
      </c>
      <c r="N7791" t="s">
        <v>31</v>
      </c>
      <c r="O7791" t="s">
        <v>201</v>
      </c>
      <c r="Q7791" t="s">
        <v>33</v>
      </c>
      <c r="R7791" t="s">
        <v>34</v>
      </c>
      <c r="S7791" t="s">
        <v>52747</v>
      </c>
      <c r="T7791" t="s">
        <v>308</v>
      </c>
      <c r="W7791" t="s">
        <v>53352</v>
      </c>
      <c r="X7791" t="s">
        <v>38</v>
      </c>
    </row>
    <row r="7792" spans="1:24" x14ac:dyDescent="0.3">
      <c r="A7792">
        <v>978122</v>
      </c>
      <c r="B7792">
        <v>246207</v>
      </c>
      <c r="C7792" t="s">
        <v>27950</v>
      </c>
      <c r="D7792" t="s">
        <v>27951</v>
      </c>
      <c r="E7792" t="s">
        <v>1218</v>
      </c>
      <c r="F7792" t="s">
        <v>1911</v>
      </c>
      <c r="G7792" t="s">
        <v>27</v>
      </c>
      <c r="H7792" t="s">
        <v>53353</v>
      </c>
      <c r="I7792" t="s">
        <v>53354</v>
      </c>
      <c r="J7792" t="s">
        <v>53355</v>
      </c>
      <c r="K7792">
        <v>76</v>
      </c>
      <c r="L7792" t="s">
        <v>252</v>
      </c>
      <c r="N7792" t="s">
        <v>68</v>
      </c>
      <c r="O7792" t="s">
        <v>201</v>
      </c>
      <c r="P7792" t="s">
        <v>253</v>
      </c>
      <c r="Q7792" t="s">
        <v>33</v>
      </c>
      <c r="R7792" t="s">
        <v>34</v>
      </c>
      <c r="S7792" t="s">
        <v>27955</v>
      </c>
      <c r="T7792" t="s">
        <v>646</v>
      </c>
      <c r="W7792" t="s">
        <v>53356</v>
      </c>
      <c r="X7792" t="s">
        <v>38</v>
      </c>
    </row>
    <row r="7793" spans="1:24" x14ac:dyDescent="0.3">
      <c r="A7793">
        <v>978123</v>
      </c>
      <c r="B7793" t="s">
        <v>53357</v>
      </c>
      <c r="C7793" t="s">
        <v>53358</v>
      </c>
      <c r="D7793" t="s">
        <v>53359</v>
      </c>
      <c r="F7793" t="s">
        <v>1001</v>
      </c>
      <c r="G7793" t="s">
        <v>27</v>
      </c>
      <c r="H7793" t="s">
        <v>53360</v>
      </c>
      <c r="J7793" t="s">
        <v>53361</v>
      </c>
      <c r="N7793" t="s">
        <v>31</v>
      </c>
      <c r="R7793" t="s">
        <v>78</v>
      </c>
      <c r="S7793" t="s">
        <v>53362</v>
      </c>
      <c r="T7793" t="s">
        <v>53363</v>
      </c>
      <c r="W7793" t="s">
        <v>53364</v>
      </c>
      <c r="X7793" t="s">
        <v>38</v>
      </c>
    </row>
    <row r="7794" spans="1:24" x14ac:dyDescent="0.3">
      <c r="A7794">
        <v>978124</v>
      </c>
      <c r="B7794" t="s">
        <v>53365</v>
      </c>
      <c r="C7794" t="s">
        <v>53366</v>
      </c>
      <c r="D7794" t="s">
        <v>53367</v>
      </c>
      <c r="E7794" t="s">
        <v>140</v>
      </c>
      <c r="F7794" t="s">
        <v>292</v>
      </c>
      <c r="G7794" t="s">
        <v>27</v>
      </c>
      <c r="H7794" t="s">
        <v>53368</v>
      </c>
      <c r="I7794" t="s">
        <v>53369</v>
      </c>
      <c r="J7794" t="s">
        <v>53370</v>
      </c>
      <c r="K7794">
        <v>66</v>
      </c>
      <c r="L7794" t="s">
        <v>5332</v>
      </c>
      <c r="N7794" t="s">
        <v>68</v>
      </c>
      <c r="O7794" t="s">
        <v>201</v>
      </c>
      <c r="P7794" t="s">
        <v>577</v>
      </c>
      <c r="Q7794" t="s">
        <v>33</v>
      </c>
      <c r="R7794" t="s">
        <v>34</v>
      </c>
      <c r="S7794" t="s">
        <v>53371</v>
      </c>
      <c r="W7794" t="s">
        <v>53372</v>
      </c>
      <c r="X7794" t="s">
        <v>38</v>
      </c>
    </row>
    <row r="7795" spans="1:24" x14ac:dyDescent="0.3">
      <c r="A7795">
        <v>978125</v>
      </c>
      <c r="B7795" t="s">
        <v>49258</v>
      </c>
      <c r="C7795" t="s">
        <v>49259</v>
      </c>
      <c r="D7795" t="s">
        <v>49260</v>
      </c>
      <c r="E7795" t="s">
        <v>3789</v>
      </c>
      <c r="F7795" t="s">
        <v>818</v>
      </c>
      <c r="G7795" t="s">
        <v>27</v>
      </c>
      <c r="H7795" t="s">
        <v>53373</v>
      </c>
      <c r="I7795" t="s">
        <v>53374</v>
      </c>
      <c r="J7795" t="s">
        <v>53375</v>
      </c>
      <c r="K7795">
        <v>55</v>
      </c>
      <c r="L7795" t="s">
        <v>5494</v>
      </c>
      <c r="N7795" t="s">
        <v>68</v>
      </c>
      <c r="O7795" t="s">
        <v>117</v>
      </c>
      <c r="P7795" t="s">
        <v>3733</v>
      </c>
      <c r="Q7795" t="s">
        <v>33</v>
      </c>
      <c r="R7795" t="s">
        <v>34</v>
      </c>
      <c r="S7795" t="s">
        <v>49263</v>
      </c>
      <c r="W7795" t="s">
        <v>3856</v>
      </c>
      <c r="X7795" t="s">
        <v>38</v>
      </c>
    </row>
    <row r="7796" spans="1:24" x14ac:dyDescent="0.3">
      <c r="A7796">
        <v>978126</v>
      </c>
      <c r="B7796" t="s">
        <v>53376</v>
      </c>
      <c r="C7796" t="s">
        <v>53377</v>
      </c>
      <c r="D7796" t="s">
        <v>53378</v>
      </c>
      <c r="F7796" t="s">
        <v>320</v>
      </c>
      <c r="G7796" t="s">
        <v>27</v>
      </c>
      <c r="H7796" t="s">
        <v>53373</v>
      </c>
      <c r="I7796" t="s">
        <v>53379</v>
      </c>
      <c r="J7796" t="s">
        <v>53380</v>
      </c>
      <c r="K7796">
        <v>61</v>
      </c>
      <c r="L7796" t="s">
        <v>53381</v>
      </c>
      <c r="N7796" t="s">
        <v>68</v>
      </c>
      <c r="O7796" t="s">
        <v>201</v>
      </c>
      <c r="P7796" t="s">
        <v>7185</v>
      </c>
      <c r="Q7796" t="s">
        <v>33</v>
      </c>
      <c r="R7796" t="s">
        <v>34</v>
      </c>
      <c r="S7796" t="s">
        <v>53382</v>
      </c>
      <c r="W7796" t="s">
        <v>53383</v>
      </c>
      <c r="X7796" t="s">
        <v>38</v>
      </c>
    </row>
    <row r="7797" spans="1:24" x14ac:dyDescent="0.3">
      <c r="A7797">
        <v>978127</v>
      </c>
      <c r="B7797" t="s">
        <v>53384</v>
      </c>
      <c r="C7797" t="s">
        <v>53385</v>
      </c>
      <c r="D7797" t="s">
        <v>53386</v>
      </c>
      <c r="E7797" t="s">
        <v>195</v>
      </c>
      <c r="F7797" t="s">
        <v>6865</v>
      </c>
      <c r="G7797" t="s">
        <v>43</v>
      </c>
      <c r="H7797" t="s">
        <v>53387</v>
      </c>
      <c r="I7797" t="s">
        <v>53388</v>
      </c>
      <c r="J7797" t="s">
        <v>53389</v>
      </c>
      <c r="K7797">
        <v>43</v>
      </c>
      <c r="N7797" t="s">
        <v>31</v>
      </c>
      <c r="O7797" t="s">
        <v>6677</v>
      </c>
      <c r="Q7797" t="s">
        <v>33</v>
      </c>
      <c r="R7797" t="s">
        <v>34</v>
      </c>
      <c r="S7797" t="s">
        <v>53390</v>
      </c>
      <c r="W7797" t="s">
        <v>3715</v>
      </c>
      <c r="X7797" t="s">
        <v>38</v>
      </c>
    </row>
    <row r="7798" spans="1:24" x14ac:dyDescent="0.3">
      <c r="A7798">
        <v>978128</v>
      </c>
      <c r="B7798" t="s">
        <v>53391</v>
      </c>
      <c r="C7798" t="s">
        <v>53392</v>
      </c>
      <c r="D7798" t="s">
        <v>53393</v>
      </c>
      <c r="E7798" t="s">
        <v>140</v>
      </c>
      <c r="F7798" t="s">
        <v>270</v>
      </c>
      <c r="G7798" t="s">
        <v>27</v>
      </c>
      <c r="H7798" t="s">
        <v>53394</v>
      </c>
      <c r="I7798" t="s">
        <v>53395</v>
      </c>
      <c r="J7798" t="s">
        <v>53396</v>
      </c>
      <c r="K7798">
        <v>42</v>
      </c>
      <c r="M7798" t="s">
        <v>2931</v>
      </c>
      <c r="N7798" t="s">
        <v>68</v>
      </c>
      <c r="O7798" t="s">
        <v>201</v>
      </c>
      <c r="P7798" t="s">
        <v>469</v>
      </c>
      <c r="Q7798" t="s">
        <v>33</v>
      </c>
      <c r="R7798" t="s">
        <v>34</v>
      </c>
      <c r="S7798" t="s">
        <v>53397</v>
      </c>
      <c r="W7798" t="s">
        <v>53398</v>
      </c>
      <c r="X7798" t="s">
        <v>38</v>
      </c>
    </row>
    <row r="7799" spans="1:24" x14ac:dyDescent="0.3">
      <c r="A7799">
        <v>978130</v>
      </c>
      <c r="B7799" t="s">
        <v>53399</v>
      </c>
      <c r="C7799" t="s">
        <v>53400</v>
      </c>
      <c r="D7799" t="s">
        <v>53401</v>
      </c>
      <c r="E7799" t="s">
        <v>140</v>
      </c>
      <c r="F7799" t="s">
        <v>1360</v>
      </c>
      <c r="G7799" t="s">
        <v>27</v>
      </c>
      <c r="H7799" t="s">
        <v>53402</v>
      </c>
      <c r="I7799" t="s">
        <v>53403</v>
      </c>
      <c r="J7799" t="s">
        <v>53404</v>
      </c>
      <c r="K7799">
        <v>134</v>
      </c>
      <c r="N7799" t="s">
        <v>31</v>
      </c>
      <c r="O7799" t="s">
        <v>6677</v>
      </c>
      <c r="Q7799" t="s">
        <v>33</v>
      </c>
      <c r="R7799" t="s">
        <v>34</v>
      </c>
      <c r="S7799" t="s">
        <v>53405</v>
      </c>
      <c r="T7799" t="s">
        <v>42112</v>
      </c>
      <c r="W7799" t="s">
        <v>53406</v>
      </c>
      <c r="X7799" t="s">
        <v>38</v>
      </c>
    </row>
    <row r="7800" spans="1:24" x14ac:dyDescent="0.3">
      <c r="A7800">
        <v>978131</v>
      </c>
      <c r="B7800" t="s">
        <v>53407</v>
      </c>
      <c r="C7800" t="s">
        <v>53408</v>
      </c>
      <c r="D7800" t="s">
        <v>53409</v>
      </c>
      <c r="E7800" t="s">
        <v>22153</v>
      </c>
      <c r="F7800" t="s">
        <v>1156</v>
      </c>
      <c r="G7800" t="s">
        <v>43</v>
      </c>
      <c r="H7800" t="s">
        <v>53410</v>
      </c>
      <c r="J7800" t="s">
        <v>53411</v>
      </c>
      <c r="N7800" t="s">
        <v>31</v>
      </c>
      <c r="R7800" t="s">
        <v>78</v>
      </c>
      <c r="S7800" t="s">
        <v>53412</v>
      </c>
      <c r="W7800" t="s">
        <v>53413</v>
      </c>
      <c r="X7800" t="s">
        <v>38</v>
      </c>
    </row>
    <row r="7801" spans="1:24" x14ac:dyDescent="0.3">
      <c r="A7801">
        <v>978132</v>
      </c>
      <c r="B7801">
        <v>229294</v>
      </c>
      <c r="C7801" t="s">
        <v>53414</v>
      </c>
      <c r="D7801" t="s">
        <v>53415</v>
      </c>
      <c r="E7801" t="s">
        <v>1745</v>
      </c>
      <c r="F7801" t="s">
        <v>685</v>
      </c>
      <c r="G7801" t="s">
        <v>43</v>
      </c>
      <c r="H7801" t="s">
        <v>53416</v>
      </c>
      <c r="I7801" t="s">
        <v>53417</v>
      </c>
      <c r="J7801" t="s">
        <v>53418</v>
      </c>
      <c r="K7801">
        <v>131</v>
      </c>
      <c r="M7801" t="s">
        <v>53419</v>
      </c>
      <c r="N7801" t="s">
        <v>68</v>
      </c>
      <c r="O7801" t="s">
        <v>201</v>
      </c>
      <c r="P7801" t="s">
        <v>53420</v>
      </c>
      <c r="Q7801" t="s">
        <v>33</v>
      </c>
      <c r="R7801" t="s">
        <v>34</v>
      </c>
      <c r="S7801" t="s">
        <v>53421</v>
      </c>
      <c r="T7801" t="s">
        <v>3638</v>
      </c>
      <c r="W7801" t="s">
        <v>53422</v>
      </c>
      <c r="X7801" t="s">
        <v>38</v>
      </c>
    </row>
    <row r="7802" spans="1:24" x14ac:dyDescent="0.3">
      <c r="A7802">
        <v>978134</v>
      </c>
      <c r="B7802">
        <v>157184</v>
      </c>
      <c r="C7802" t="s">
        <v>53423</v>
      </c>
      <c r="D7802" t="s">
        <v>53424</v>
      </c>
      <c r="E7802" t="s">
        <v>33876</v>
      </c>
      <c r="F7802" t="s">
        <v>584</v>
      </c>
      <c r="G7802" t="s">
        <v>27</v>
      </c>
      <c r="H7802" t="s">
        <v>53425</v>
      </c>
      <c r="I7802" t="s">
        <v>53426</v>
      </c>
      <c r="J7802" t="s">
        <v>53427</v>
      </c>
      <c r="K7802">
        <v>27</v>
      </c>
      <c r="N7802" t="s">
        <v>31</v>
      </c>
      <c r="O7802" t="s">
        <v>6677</v>
      </c>
      <c r="Q7802" t="s">
        <v>33</v>
      </c>
      <c r="R7802" t="s">
        <v>34</v>
      </c>
      <c r="S7802" t="s">
        <v>53428</v>
      </c>
      <c r="W7802" t="s">
        <v>53429</v>
      </c>
      <c r="X7802" t="s">
        <v>60</v>
      </c>
    </row>
    <row r="7803" spans="1:24" x14ac:dyDescent="0.3">
      <c r="A7803">
        <v>978135</v>
      </c>
      <c r="B7803">
        <v>44922</v>
      </c>
      <c r="C7803" t="s">
        <v>53430</v>
      </c>
      <c r="D7803" t="s">
        <v>53431</v>
      </c>
      <c r="E7803" t="s">
        <v>195</v>
      </c>
      <c r="F7803" t="s">
        <v>920</v>
      </c>
      <c r="G7803" t="s">
        <v>43</v>
      </c>
      <c r="H7803" t="s">
        <v>53432</v>
      </c>
      <c r="J7803" t="s">
        <v>53433</v>
      </c>
      <c r="N7803" t="s">
        <v>31</v>
      </c>
      <c r="R7803" t="s">
        <v>78</v>
      </c>
      <c r="S7803" t="s">
        <v>53434</v>
      </c>
      <c r="T7803" t="s">
        <v>4568</v>
      </c>
      <c r="W7803" t="s">
        <v>2027</v>
      </c>
      <c r="X7803" t="s">
        <v>38</v>
      </c>
    </row>
    <row r="7804" spans="1:24" x14ac:dyDescent="0.3">
      <c r="A7804">
        <v>978136</v>
      </c>
      <c r="B7804">
        <v>183174</v>
      </c>
      <c r="C7804" t="s">
        <v>53435</v>
      </c>
      <c r="D7804" t="s">
        <v>53436</v>
      </c>
      <c r="E7804" t="s">
        <v>140</v>
      </c>
      <c r="F7804" t="s">
        <v>507</v>
      </c>
      <c r="G7804" t="s">
        <v>27</v>
      </c>
      <c r="H7804" t="s">
        <v>53437</v>
      </c>
      <c r="I7804" t="s">
        <v>53438</v>
      </c>
      <c r="J7804" t="s">
        <v>53439</v>
      </c>
      <c r="K7804">
        <v>121</v>
      </c>
      <c r="L7804" t="s">
        <v>53440</v>
      </c>
      <c r="N7804" t="s">
        <v>68</v>
      </c>
      <c r="O7804" t="s">
        <v>117</v>
      </c>
      <c r="P7804" t="s">
        <v>69</v>
      </c>
      <c r="Q7804" t="s">
        <v>33</v>
      </c>
      <c r="R7804" t="s">
        <v>34</v>
      </c>
      <c r="S7804" t="s">
        <v>53441</v>
      </c>
      <c r="T7804" t="s">
        <v>17214</v>
      </c>
      <c r="W7804" t="s">
        <v>9147</v>
      </c>
      <c r="X7804" t="s">
        <v>38</v>
      </c>
    </row>
    <row r="7805" spans="1:24" x14ac:dyDescent="0.3">
      <c r="A7805">
        <v>978138</v>
      </c>
      <c r="B7805">
        <v>260774</v>
      </c>
      <c r="C7805" t="s">
        <v>53442</v>
      </c>
      <c r="D7805" t="s">
        <v>53443</v>
      </c>
      <c r="E7805" t="s">
        <v>195</v>
      </c>
      <c r="F7805" t="s">
        <v>1448</v>
      </c>
      <c r="G7805" t="s">
        <v>27</v>
      </c>
      <c r="H7805" t="s">
        <v>53444</v>
      </c>
      <c r="I7805" t="s">
        <v>53445</v>
      </c>
      <c r="J7805" t="s">
        <v>53446</v>
      </c>
      <c r="K7805">
        <v>111</v>
      </c>
      <c r="L7805" t="s">
        <v>189</v>
      </c>
      <c r="N7805" t="s">
        <v>68</v>
      </c>
      <c r="O7805" t="s">
        <v>117</v>
      </c>
      <c r="P7805" t="s">
        <v>190</v>
      </c>
      <c r="Q7805" t="s">
        <v>33</v>
      </c>
      <c r="R7805" t="s">
        <v>34</v>
      </c>
      <c r="S7805" t="s">
        <v>53447</v>
      </c>
      <c r="W7805" t="s">
        <v>53448</v>
      </c>
      <c r="X7805" t="s">
        <v>38</v>
      </c>
    </row>
    <row r="7806" spans="1:24" x14ac:dyDescent="0.3">
      <c r="A7806">
        <v>978139</v>
      </c>
      <c r="B7806">
        <v>293206</v>
      </c>
      <c r="C7806" t="s">
        <v>53449</v>
      </c>
      <c r="D7806" t="s">
        <v>53450</v>
      </c>
      <c r="F7806" t="s">
        <v>26</v>
      </c>
      <c r="G7806" t="s">
        <v>43</v>
      </c>
      <c r="H7806" t="s">
        <v>53451</v>
      </c>
      <c r="I7806" t="s">
        <v>53452</v>
      </c>
      <c r="J7806" t="s">
        <v>53453</v>
      </c>
      <c r="K7806">
        <v>22</v>
      </c>
      <c r="L7806" t="s">
        <v>2321</v>
      </c>
      <c r="N7806" t="s">
        <v>68</v>
      </c>
      <c r="O7806" t="s">
        <v>117</v>
      </c>
      <c r="P7806" t="s">
        <v>577</v>
      </c>
      <c r="Q7806" t="s">
        <v>33</v>
      </c>
      <c r="R7806" t="s">
        <v>34</v>
      </c>
      <c r="S7806" t="s">
        <v>53454</v>
      </c>
      <c r="W7806" t="s">
        <v>12602</v>
      </c>
      <c r="X7806" t="s">
        <v>60</v>
      </c>
    </row>
    <row r="7807" spans="1:24" x14ac:dyDescent="0.3">
      <c r="A7807">
        <v>978140</v>
      </c>
      <c r="B7807">
        <v>30782</v>
      </c>
      <c r="C7807" t="s">
        <v>53455</v>
      </c>
      <c r="D7807" t="s">
        <v>53456</v>
      </c>
      <c r="F7807" t="s">
        <v>258</v>
      </c>
      <c r="G7807" t="s">
        <v>27</v>
      </c>
      <c r="H7807" t="s">
        <v>53457</v>
      </c>
      <c r="I7807" t="s">
        <v>53458</v>
      </c>
      <c r="J7807" t="s">
        <v>53459</v>
      </c>
      <c r="K7807">
        <v>106</v>
      </c>
      <c r="L7807" t="s">
        <v>3233</v>
      </c>
      <c r="N7807" t="s">
        <v>68</v>
      </c>
      <c r="O7807" t="s">
        <v>201</v>
      </c>
      <c r="P7807" t="s">
        <v>501</v>
      </c>
      <c r="Q7807" t="s">
        <v>33</v>
      </c>
      <c r="R7807" t="s">
        <v>34</v>
      </c>
      <c r="S7807" t="s">
        <v>53460</v>
      </c>
      <c r="W7807" t="s">
        <v>2006</v>
      </c>
      <c r="X7807" t="s">
        <v>38</v>
      </c>
    </row>
    <row r="7808" spans="1:24" x14ac:dyDescent="0.3">
      <c r="A7808">
        <v>978141</v>
      </c>
      <c r="B7808">
        <v>169035</v>
      </c>
      <c r="C7808" t="s">
        <v>46255</v>
      </c>
      <c r="D7808" t="s">
        <v>46256</v>
      </c>
      <c r="F7808" t="s">
        <v>847</v>
      </c>
      <c r="G7808" t="s">
        <v>43</v>
      </c>
      <c r="H7808" t="s">
        <v>53461</v>
      </c>
      <c r="I7808" t="s">
        <v>53462</v>
      </c>
      <c r="J7808" t="s">
        <v>53463</v>
      </c>
      <c r="K7808">
        <v>31</v>
      </c>
      <c r="M7808" t="s">
        <v>42091</v>
      </c>
      <c r="N7808" t="s">
        <v>68</v>
      </c>
      <c r="O7808" t="s">
        <v>201</v>
      </c>
      <c r="P7808" t="s">
        <v>1058</v>
      </c>
      <c r="Q7808" t="s">
        <v>33</v>
      </c>
      <c r="R7808" t="s">
        <v>34</v>
      </c>
      <c r="S7808" t="s">
        <v>46260</v>
      </c>
      <c r="W7808" t="s">
        <v>53464</v>
      </c>
      <c r="X7808" t="s">
        <v>60</v>
      </c>
    </row>
    <row r="7809" spans="1:24" x14ac:dyDescent="0.3">
      <c r="A7809">
        <v>978142</v>
      </c>
      <c r="B7809">
        <v>334131</v>
      </c>
      <c r="C7809" t="s">
        <v>1700</v>
      </c>
      <c r="D7809" t="s">
        <v>1701</v>
      </c>
      <c r="F7809" t="s">
        <v>219</v>
      </c>
      <c r="G7809" t="s">
        <v>43</v>
      </c>
      <c r="H7809" t="s">
        <v>53465</v>
      </c>
      <c r="I7809" t="s">
        <v>53466</v>
      </c>
      <c r="J7809" t="s">
        <v>53467</v>
      </c>
      <c r="K7809">
        <v>21</v>
      </c>
      <c r="L7809" t="s">
        <v>53468</v>
      </c>
      <c r="N7809" t="s">
        <v>31</v>
      </c>
      <c r="O7809" t="s">
        <v>201</v>
      </c>
      <c r="R7809" t="s">
        <v>903</v>
      </c>
      <c r="S7809" t="s">
        <v>1704</v>
      </c>
      <c r="T7809" t="s">
        <v>1705</v>
      </c>
      <c r="W7809" t="s">
        <v>13813</v>
      </c>
      <c r="X7809" t="s">
        <v>60</v>
      </c>
    </row>
    <row r="7810" spans="1:24" x14ac:dyDescent="0.3">
      <c r="A7810">
        <v>978145</v>
      </c>
      <c r="B7810">
        <v>310733</v>
      </c>
      <c r="C7810" t="s">
        <v>30126</v>
      </c>
      <c r="D7810" t="s">
        <v>30127</v>
      </c>
      <c r="F7810" t="s">
        <v>485</v>
      </c>
      <c r="G7810" t="s">
        <v>27</v>
      </c>
      <c r="H7810" t="s">
        <v>53469</v>
      </c>
      <c r="I7810" t="s">
        <v>53470</v>
      </c>
      <c r="J7810" t="s">
        <v>53471</v>
      </c>
      <c r="K7810">
        <v>107</v>
      </c>
      <c r="L7810" t="s">
        <v>4436</v>
      </c>
      <c r="N7810" t="s">
        <v>68</v>
      </c>
      <c r="O7810" t="s">
        <v>117</v>
      </c>
      <c r="P7810" t="s">
        <v>2043</v>
      </c>
      <c r="Q7810" t="s">
        <v>33</v>
      </c>
      <c r="R7810" t="s">
        <v>34</v>
      </c>
      <c r="S7810" t="s">
        <v>30131</v>
      </c>
      <c r="T7810" t="s">
        <v>1569</v>
      </c>
      <c r="W7810" t="s">
        <v>15635</v>
      </c>
      <c r="X7810" t="s">
        <v>38</v>
      </c>
    </row>
    <row r="7811" spans="1:24" x14ac:dyDescent="0.3">
      <c r="A7811">
        <v>978146</v>
      </c>
      <c r="B7811">
        <v>69908</v>
      </c>
      <c r="C7811" t="s">
        <v>53472</v>
      </c>
      <c r="D7811" t="s">
        <v>53473</v>
      </c>
      <c r="E7811" t="s">
        <v>364</v>
      </c>
      <c r="F7811" t="s">
        <v>153</v>
      </c>
      <c r="G7811" t="s">
        <v>27</v>
      </c>
      <c r="H7811" t="s">
        <v>53474</v>
      </c>
      <c r="J7811" t="s">
        <v>53475</v>
      </c>
      <c r="N7811" t="s">
        <v>31</v>
      </c>
      <c r="R7811" t="s">
        <v>78</v>
      </c>
      <c r="S7811" t="s">
        <v>53476</v>
      </c>
      <c r="W7811" t="s">
        <v>53477</v>
      </c>
      <c r="X7811" t="s">
        <v>38</v>
      </c>
    </row>
    <row r="7812" spans="1:24" x14ac:dyDescent="0.3">
      <c r="A7812">
        <v>978147</v>
      </c>
      <c r="B7812">
        <v>46007</v>
      </c>
      <c r="C7812" t="s">
        <v>53478</v>
      </c>
      <c r="D7812" t="s">
        <v>4293</v>
      </c>
      <c r="E7812" t="s">
        <v>195</v>
      </c>
      <c r="F7812" t="s">
        <v>1610</v>
      </c>
      <c r="G7812" t="s">
        <v>43</v>
      </c>
      <c r="H7812" t="s">
        <v>53479</v>
      </c>
      <c r="I7812" t="s">
        <v>53480</v>
      </c>
      <c r="J7812" t="s">
        <v>53481</v>
      </c>
      <c r="K7812">
        <v>103</v>
      </c>
      <c r="M7812" t="s">
        <v>53482</v>
      </c>
      <c r="N7812" t="s">
        <v>68</v>
      </c>
      <c r="O7812" t="s">
        <v>201</v>
      </c>
      <c r="P7812" t="s">
        <v>53483</v>
      </c>
      <c r="Q7812" t="s">
        <v>33</v>
      </c>
      <c r="R7812" t="s">
        <v>34</v>
      </c>
      <c r="S7812" t="s">
        <v>53484</v>
      </c>
      <c r="T7812" t="s">
        <v>35560</v>
      </c>
      <c r="W7812" t="s">
        <v>53485</v>
      </c>
      <c r="X7812" t="s">
        <v>38</v>
      </c>
    </row>
    <row r="7813" spans="1:24" x14ac:dyDescent="0.3">
      <c r="A7813">
        <v>978149</v>
      </c>
      <c r="B7813" t="s">
        <v>53486</v>
      </c>
      <c r="C7813" t="s">
        <v>53487</v>
      </c>
      <c r="D7813" t="s">
        <v>53488</v>
      </c>
      <c r="E7813" t="s">
        <v>195</v>
      </c>
      <c r="F7813" t="s">
        <v>248</v>
      </c>
      <c r="G7813" t="s">
        <v>27</v>
      </c>
      <c r="H7813" t="s">
        <v>53489</v>
      </c>
      <c r="I7813" t="s">
        <v>53490</v>
      </c>
      <c r="J7813" t="s">
        <v>53491</v>
      </c>
      <c r="K7813">
        <v>64</v>
      </c>
      <c r="L7813" t="s">
        <v>3241</v>
      </c>
      <c r="N7813" t="s">
        <v>68</v>
      </c>
      <c r="O7813" t="s">
        <v>117</v>
      </c>
      <c r="P7813" t="s">
        <v>3242</v>
      </c>
      <c r="Q7813" t="s">
        <v>33</v>
      </c>
      <c r="R7813" t="s">
        <v>34</v>
      </c>
      <c r="S7813" t="s">
        <v>53492</v>
      </c>
      <c r="T7813" t="s">
        <v>15256</v>
      </c>
      <c r="W7813" t="s">
        <v>5403</v>
      </c>
      <c r="X7813" t="s">
        <v>60</v>
      </c>
    </row>
    <row r="7814" spans="1:24" x14ac:dyDescent="0.3">
      <c r="A7814">
        <v>978150</v>
      </c>
      <c r="B7814" t="s">
        <v>27124</v>
      </c>
      <c r="C7814" t="s">
        <v>27125</v>
      </c>
      <c r="D7814" t="s">
        <v>27126</v>
      </c>
      <c r="F7814" t="s">
        <v>738</v>
      </c>
      <c r="G7814" t="s">
        <v>27</v>
      </c>
      <c r="H7814" t="s">
        <v>53493</v>
      </c>
      <c r="I7814" t="s">
        <v>53494</v>
      </c>
      <c r="J7814" t="s">
        <v>53495</v>
      </c>
      <c r="K7814">
        <v>97</v>
      </c>
      <c r="L7814" t="s">
        <v>2321</v>
      </c>
      <c r="N7814" t="s">
        <v>31</v>
      </c>
      <c r="O7814" t="s">
        <v>117</v>
      </c>
      <c r="Q7814" t="s">
        <v>33</v>
      </c>
      <c r="R7814" t="s">
        <v>34</v>
      </c>
      <c r="S7814" t="s">
        <v>27132</v>
      </c>
      <c r="W7814" t="s">
        <v>2862</v>
      </c>
      <c r="X7814" t="s">
        <v>38</v>
      </c>
    </row>
    <row r="7815" spans="1:24" x14ac:dyDescent="0.3">
      <c r="A7815">
        <v>978151</v>
      </c>
      <c r="B7815" t="s">
        <v>53496</v>
      </c>
      <c r="C7815" t="s">
        <v>53497</v>
      </c>
      <c r="D7815" t="s">
        <v>53498</v>
      </c>
      <c r="E7815" t="s">
        <v>185</v>
      </c>
      <c r="F7815" t="s">
        <v>141</v>
      </c>
      <c r="G7815" t="s">
        <v>43</v>
      </c>
      <c r="H7815" t="s">
        <v>53499</v>
      </c>
      <c r="I7815" t="s">
        <v>53500</v>
      </c>
      <c r="J7815" t="s">
        <v>53501</v>
      </c>
      <c r="K7815">
        <v>146</v>
      </c>
      <c r="N7815" t="s">
        <v>31</v>
      </c>
      <c r="O7815" t="s">
        <v>201</v>
      </c>
      <c r="Q7815" t="s">
        <v>33</v>
      </c>
      <c r="R7815" t="s">
        <v>34</v>
      </c>
      <c r="S7815" t="s">
        <v>53502</v>
      </c>
      <c r="T7815" t="s">
        <v>3312</v>
      </c>
      <c r="W7815" t="s">
        <v>13813</v>
      </c>
      <c r="X7815" t="s">
        <v>38</v>
      </c>
    </row>
    <row r="7816" spans="1:24" x14ac:dyDescent="0.3">
      <c r="A7816">
        <v>978152</v>
      </c>
      <c r="B7816">
        <v>302099</v>
      </c>
      <c r="C7816" t="s">
        <v>53503</v>
      </c>
      <c r="D7816" t="s">
        <v>53504</v>
      </c>
      <c r="E7816" t="s">
        <v>364</v>
      </c>
      <c r="F7816" t="s">
        <v>920</v>
      </c>
      <c r="G7816" t="s">
        <v>27</v>
      </c>
      <c r="H7816" t="s">
        <v>53505</v>
      </c>
      <c r="I7816" t="s">
        <v>53506</v>
      </c>
      <c r="J7816" t="s">
        <v>53507</v>
      </c>
      <c r="K7816">
        <v>172</v>
      </c>
      <c r="L7816" t="s">
        <v>3654</v>
      </c>
      <c r="N7816" t="s">
        <v>68</v>
      </c>
      <c r="O7816" t="s">
        <v>399</v>
      </c>
      <c r="P7816" t="s">
        <v>232</v>
      </c>
      <c r="Q7816" t="s">
        <v>33</v>
      </c>
      <c r="R7816" t="s">
        <v>34</v>
      </c>
      <c r="S7816" t="e">
        <f>- Neuquén</f>
        <v>#NAME?</v>
      </c>
      <c r="T7816" t="s">
        <v>53508</v>
      </c>
      <c r="W7816" t="s">
        <v>53509</v>
      </c>
      <c r="X7816" t="s">
        <v>38</v>
      </c>
    </row>
    <row r="7817" spans="1:24" x14ac:dyDescent="0.3">
      <c r="A7817">
        <v>978158</v>
      </c>
      <c r="B7817" t="s">
        <v>53510</v>
      </c>
      <c r="C7817" t="s">
        <v>53511</v>
      </c>
      <c r="D7817" t="s">
        <v>53512</v>
      </c>
      <c r="F7817" t="s">
        <v>507</v>
      </c>
      <c r="G7817" t="s">
        <v>43</v>
      </c>
      <c r="H7817" t="s">
        <v>53513</v>
      </c>
      <c r="I7817" t="s">
        <v>53514</v>
      </c>
      <c r="J7817" t="s">
        <v>53515</v>
      </c>
      <c r="K7817">
        <v>162</v>
      </c>
      <c r="L7817" t="s">
        <v>53516</v>
      </c>
      <c r="N7817" t="s">
        <v>68</v>
      </c>
      <c r="O7817" t="s">
        <v>117</v>
      </c>
      <c r="P7817" t="s">
        <v>3242</v>
      </c>
      <c r="Q7817" t="s">
        <v>33</v>
      </c>
      <c r="R7817" t="s">
        <v>34</v>
      </c>
      <c r="S7817" t="s">
        <v>53517</v>
      </c>
      <c r="T7817" t="s">
        <v>402</v>
      </c>
      <c r="W7817" t="s">
        <v>25895</v>
      </c>
      <c r="X7817" t="s">
        <v>38</v>
      </c>
    </row>
    <row r="7818" spans="1:24" x14ac:dyDescent="0.3">
      <c r="A7818">
        <v>978160</v>
      </c>
      <c r="B7818" t="s">
        <v>52821</v>
      </c>
      <c r="C7818" t="s">
        <v>52822</v>
      </c>
      <c r="D7818" t="s">
        <v>52823</v>
      </c>
      <c r="E7818" t="s">
        <v>101</v>
      </c>
      <c r="F7818" t="s">
        <v>514</v>
      </c>
      <c r="G7818" t="s">
        <v>27</v>
      </c>
      <c r="H7818" t="s">
        <v>53518</v>
      </c>
      <c r="I7818" t="s">
        <v>53519</v>
      </c>
      <c r="J7818" t="s">
        <v>53520</v>
      </c>
      <c r="K7818">
        <v>158</v>
      </c>
      <c r="L7818" t="s">
        <v>52845</v>
      </c>
      <c r="N7818" t="s">
        <v>68</v>
      </c>
      <c r="O7818" t="s">
        <v>399</v>
      </c>
      <c r="P7818" t="s">
        <v>32347</v>
      </c>
      <c r="Q7818" t="s">
        <v>33</v>
      </c>
      <c r="R7818" t="s">
        <v>34</v>
      </c>
      <c r="S7818" t="s">
        <v>52828</v>
      </c>
      <c r="W7818" t="s">
        <v>53521</v>
      </c>
      <c r="X7818" t="s">
        <v>38</v>
      </c>
    </row>
    <row r="7819" spans="1:24" x14ac:dyDescent="0.3">
      <c r="A7819">
        <v>978161</v>
      </c>
      <c r="B7819">
        <v>147952</v>
      </c>
      <c r="C7819" t="s">
        <v>41640</v>
      </c>
      <c r="D7819" t="s">
        <v>41641</v>
      </c>
      <c r="E7819" t="s">
        <v>195</v>
      </c>
      <c r="F7819" t="s">
        <v>3719</v>
      </c>
      <c r="G7819" t="s">
        <v>43</v>
      </c>
      <c r="H7819" t="s">
        <v>53522</v>
      </c>
      <c r="I7819" t="s">
        <v>53523</v>
      </c>
      <c r="J7819" t="s">
        <v>53524</v>
      </c>
      <c r="K7819">
        <v>6</v>
      </c>
      <c r="N7819" t="s">
        <v>31</v>
      </c>
      <c r="O7819" t="s">
        <v>332</v>
      </c>
      <c r="Q7819" t="s">
        <v>119</v>
      </c>
      <c r="R7819" t="s">
        <v>120</v>
      </c>
      <c r="S7819" t="s">
        <v>41645</v>
      </c>
      <c r="T7819" t="s">
        <v>36</v>
      </c>
      <c r="W7819" t="s">
        <v>53525</v>
      </c>
    </row>
    <row r="7820" spans="1:24" x14ac:dyDescent="0.3">
      <c r="A7820">
        <v>978162</v>
      </c>
      <c r="B7820" t="s">
        <v>53526</v>
      </c>
      <c r="C7820" t="s">
        <v>53527</v>
      </c>
      <c r="D7820" t="s">
        <v>53528</v>
      </c>
      <c r="E7820" t="s">
        <v>195</v>
      </c>
      <c r="F7820" t="s">
        <v>1146</v>
      </c>
      <c r="G7820" t="s">
        <v>27</v>
      </c>
      <c r="H7820" t="s">
        <v>53529</v>
      </c>
      <c r="I7820" t="s">
        <v>53530</v>
      </c>
      <c r="J7820" t="s">
        <v>53531</v>
      </c>
      <c r="K7820">
        <v>151</v>
      </c>
      <c r="M7820" t="s">
        <v>53532</v>
      </c>
      <c r="N7820" t="s">
        <v>68</v>
      </c>
      <c r="O7820" t="s">
        <v>3200</v>
      </c>
      <c r="P7820" t="s">
        <v>655</v>
      </c>
      <c r="Q7820" t="s">
        <v>33</v>
      </c>
      <c r="R7820" t="s">
        <v>34</v>
      </c>
      <c r="S7820" t="s">
        <v>53533</v>
      </c>
      <c r="W7820" t="s">
        <v>53534</v>
      </c>
      <c r="X7820" t="s">
        <v>38</v>
      </c>
    </row>
    <row r="7821" spans="1:24" x14ac:dyDescent="0.3">
      <c r="A7821">
        <v>978164</v>
      </c>
      <c r="B7821">
        <v>321888</v>
      </c>
      <c r="C7821" t="s">
        <v>53535</v>
      </c>
      <c r="D7821" t="s">
        <v>53536</v>
      </c>
      <c r="F7821" t="s">
        <v>270</v>
      </c>
      <c r="G7821" t="s">
        <v>43</v>
      </c>
      <c r="H7821" t="s">
        <v>53537</v>
      </c>
      <c r="I7821" t="s">
        <v>53538</v>
      </c>
      <c r="J7821" t="s">
        <v>53539</v>
      </c>
      <c r="K7821">
        <v>149</v>
      </c>
      <c r="L7821" t="s">
        <v>53540</v>
      </c>
      <c r="N7821" t="s">
        <v>68</v>
      </c>
      <c r="O7821" t="s">
        <v>399</v>
      </c>
      <c r="P7821" t="s">
        <v>3137</v>
      </c>
      <c r="Q7821" t="s">
        <v>33</v>
      </c>
      <c r="R7821" t="s">
        <v>34</v>
      </c>
      <c r="S7821" t="s">
        <v>53541</v>
      </c>
      <c r="T7821" t="s">
        <v>530</v>
      </c>
      <c r="W7821" t="s">
        <v>53542</v>
      </c>
      <c r="X7821" t="s">
        <v>38</v>
      </c>
    </row>
    <row r="7822" spans="1:24" x14ac:dyDescent="0.3">
      <c r="A7822">
        <v>978165</v>
      </c>
      <c r="B7822">
        <v>165613</v>
      </c>
      <c r="C7822" t="s">
        <v>16556</v>
      </c>
      <c r="D7822" t="s">
        <v>16557</v>
      </c>
      <c r="F7822" t="s">
        <v>979</v>
      </c>
      <c r="G7822" t="s">
        <v>43</v>
      </c>
      <c r="H7822" t="s">
        <v>53543</v>
      </c>
      <c r="I7822" t="s">
        <v>53544</v>
      </c>
      <c r="J7822" t="s">
        <v>53545</v>
      </c>
      <c r="K7822">
        <v>141</v>
      </c>
      <c r="L7822" t="s">
        <v>53546</v>
      </c>
      <c r="N7822" t="s">
        <v>68</v>
      </c>
      <c r="O7822" t="s">
        <v>399</v>
      </c>
      <c r="P7822" t="s">
        <v>6077</v>
      </c>
      <c r="Q7822" t="s">
        <v>33</v>
      </c>
      <c r="R7822" t="s">
        <v>34</v>
      </c>
      <c r="S7822" t="s">
        <v>16563</v>
      </c>
      <c r="W7822" t="s">
        <v>53547</v>
      </c>
      <c r="X7822" t="s">
        <v>38</v>
      </c>
    </row>
    <row r="7823" spans="1:24" x14ac:dyDescent="0.3">
      <c r="A7823">
        <v>978169</v>
      </c>
      <c r="B7823">
        <v>323726</v>
      </c>
      <c r="C7823" t="s">
        <v>53548</v>
      </c>
      <c r="D7823" t="s">
        <v>53549</v>
      </c>
      <c r="E7823" t="s">
        <v>140</v>
      </c>
      <c r="F7823" t="s">
        <v>738</v>
      </c>
      <c r="G7823" t="s">
        <v>27</v>
      </c>
      <c r="H7823" t="s">
        <v>53550</v>
      </c>
      <c r="I7823" t="s">
        <v>53551</v>
      </c>
      <c r="J7823" t="s">
        <v>53552</v>
      </c>
      <c r="K7823">
        <v>130</v>
      </c>
      <c r="N7823" t="s">
        <v>31</v>
      </c>
      <c r="O7823" t="s">
        <v>332</v>
      </c>
      <c r="R7823" t="s">
        <v>903</v>
      </c>
      <c r="S7823" t="s">
        <v>53553</v>
      </c>
      <c r="T7823" t="s">
        <v>53554</v>
      </c>
      <c r="W7823" t="s">
        <v>53555</v>
      </c>
      <c r="X7823" t="s">
        <v>38</v>
      </c>
    </row>
    <row r="7824" spans="1:24" x14ac:dyDescent="0.3">
      <c r="A7824">
        <v>978171</v>
      </c>
      <c r="B7824" t="s">
        <v>53556</v>
      </c>
      <c r="C7824" t="s">
        <v>53557</v>
      </c>
      <c r="D7824" t="s">
        <v>53558</v>
      </c>
      <c r="E7824" t="s">
        <v>345</v>
      </c>
      <c r="F7824" t="s">
        <v>630</v>
      </c>
      <c r="G7824" t="s">
        <v>43</v>
      </c>
      <c r="H7824" t="s">
        <v>53559</v>
      </c>
      <c r="I7824" t="s">
        <v>53560</v>
      </c>
      <c r="J7824" t="s">
        <v>53561</v>
      </c>
      <c r="K7824">
        <v>162</v>
      </c>
      <c r="M7824" t="s">
        <v>53562</v>
      </c>
      <c r="N7824" t="s">
        <v>68</v>
      </c>
      <c r="O7824" t="s">
        <v>13820</v>
      </c>
      <c r="P7824" t="s">
        <v>53563</v>
      </c>
      <c r="Q7824" t="s">
        <v>33</v>
      </c>
      <c r="R7824" t="s">
        <v>34</v>
      </c>
      <c r="S7824" t="s">
        <v>53564</v>
      </c>
      <c r="W7824" t="s">
        <v>53565</v>
      </c>
      <c r="X7824" t="s">
        <v>38</v>
      </c>
    </row>
    <row r="7825" spans="1:24" x14ac:dyDescent="0.3">
      <c r="A7825">
        <v>978173</v>
      </c>
      <c r="B7825">
        <v>291836</v>
      </c>
      <c r="C7825" t="s">
        <v>53566</v>
      </c>
      <c r="D7825" t="s">
        <v>53567</v>
      </c>
      <c r="F7825" t="s">
        <v>42</v>
      </c>
      <c r="G7825" t="s">
        <v>27</v>
      </c>
      <c r="H7825" t="s">
        <v>53568</v>
      </c>
      <c r="J7825" t="s">
        <v>53569</v>
      </c>
      <c r="N7825" t="s">
        <v>31</v>
      </c>
      <c r="R7825" t="s">
        <v>78</v>
      </c>
      <c r="S7825" t="s">
        <v>53570</v>
      </c>
      <c r="W7825" t="s">
        <v>53571</v>
      </c>
      <c r="X7825" t="s">
        <v>38</v>
      </c>
    </row>
    <row r="7826" spans="1:24" x14ac:dyDescent="0.3">
      <c r="A7826">
        <v>978174</v>
      </c>
      <c r="B7826" t="s">
        <v>53572</v>
      </c>
      <c r="C7826" t="s">
        <v>53573</v>
      </c>
      <c r="D7826" t="s">
        <v>53574</v>
      </c>
      <c r="F7826" t="s">
        <v>209</v>
      </c>
      <c r="G7826" t="s">
        <v>43</v>
      </c>
      <c r="H7826" t="s">
        <v>53575</v>
      </c>
      <c r="I7826" t="s">
        <v>53576</v>
      </c>
      <c r="J7826" t="s">
        <v>53577</v>
      </c>
      <c r="K7826">
        <v>20</v>
      </c>
      <c r="M7826" t="s">
        <v>42956</v>
      </c>
      <c r="N7826" t="s">
        <v>68</v>
      </c>
      <c r="O7826" t="s">
        <v>201</v>
      </c>
      <c r="P7826" t="s">
        <v>253</v>
      </c>
      <c r="Q7826" t="s">
        <v>33</v>
      </c>
      <c r="R7826" t="s">
        <v>34</v>
      </c>
      <c r="S7826" t="s">
        <v>53578</v>
      </c>
      <c r="T7826" t="s">
        <v>53579</v>
      </c>
      <c r="W7826" t="s">
        <v>53580</v>
      </c>
      <c r="X7826" t="s">
        <v>60</v>
      </c>
    </row>
    <row r="7827" spans="1:24" x14ac:dyDescent="0.3">
      <c r="A7827">
        <v>978175</v>
      </c>
      <c r="B7827">
        <v>101617</v>
      </c>
      <c r="C7827" t="s">
        <v>53581</v>
      </c>
      <c r="D7827" t="s">
        <v>53582</v>
      </c>
      <c r="F7827" t="s">
        <v>572</v>
      </c>
      <c r="G7827" t="s">
        <v>27</v>
      </c>
      <c r="H7827" t="s">
        <v>53583</v>
      </c>
      <c r="I7827" t="s">
        <v>53584</v>
      </c>
      <c r="J7827" t="s">
        <v>53585</v>
      </c>
      <c r="K7827">
        <v>17</v>
      </c>
      <c r="L7827" t="s">
        <v>7610</v>
      </c>
      <c r="N7827" t="s">
        <v>68</v>
      </c>
      <c r="O7827" t="s">
        <v>117</v>
      </c>
      <c r="P7827" t="s">
        <v>1355</v>
      </c>
      <c r="Q7827" t="s">
        <v>33</v>
      </c>
      <c r="R7827" t="s">
        <v>34</v>
      </c>
      <c r="S7827" t="s">
        <v>53586</v>
      </c>
      <c r="T7827" t="s">
        <v>3155</v>
      </c>
      <c r="W7827" t="s">
        <v>53587</v>
      </c>
      <c r="X7827" t="s">
        <v>60</v>
      </c>
    </row>
    <row r="7828" spans="1:24" x14ac:dyDescent="0.3">
      <c r="A7828">
        <v>978176</v>
      </c>
      <c r="B7828" t="s">
        <v>53588</v>
      </c>
      <c r="C7828" t="s">
        <v>53589</v>
      </c>
      <c r="D7828" t="s">
        <v>53590</v>
      </c>
      <c r="E7828" t="s">
        <v>195</v>
      </c>
      <c r="F7828" t="s">
        <v>1360</v>
      </c>
      <c r="G7828" t="s">
        <v>43</v>
      </c>
      <c r="H7828" t="s">
        <v>53591</v>
      </c>
      <c r="I7828" t="s">
        <v>53592</v>
      </c>
      <c r="J7828" t="s">
        <v>53593</v>
      </c>
      <c r="K7828">
        <v>46</v>
      </c>
      <c r="M7828" t="s">
        <v>53594</v>
      </c>
      <c r="N7828" t="s">
        <v>68</v>
      </c>
      <c r="O7828" t="s">
        <v>3200</v>
      </c>
      <c r="P7828" t="s">
        <v>53595</v>
      </c>
      <c r="Q7828" t="s">
        <v>33</v>
      </c>
      <c r="R7828" t="s">
        <v>34</v>
      </c>
      <c r="S7828" t="s">
        <v>53596</v>
      </c>
      <c r="W7828" t="s">
        <v>53597</v>
      </c>
      <c r="X7828" t="s">
        <v>60</v>
      </c>
    </row>
    <row r="7829" spans="1:24" x14ac:dyDescent="0.3">
      <c r="A7829">
        <v>978177</v>
      </c>
      <c r="B7829" t="s">
        <v>53598</v>
      </c>
      <c r="C7829" t="s">
        <v>53599</v>
      </c>
      <c r="D7829" t="s">
        <v>53600</v>
      </c>
      <c r="E7829" t="s">
        <v>195</v>
      </c>
      <c r="F7829" t="s">
        <v>1009</v>
      </c>
      <c r="G7829" t="s">
        <v>27</v>
      </c>
      <c r="H7829" t="s">
        <v>53601</v>
      </c>
      <c r="I7829" t="s">
        <v>53602</v>
      </c>
      <c r="J7829" t="s">
        <v>53603</v>
      </c>
      <c r="K7829">
        <v>36</v>
      </c>
      <c r="N7829" t="s">
        <v>31</v>
      </c>
      <c r="O7829" t="s">
        <v>201</v>
      </c>
      <c r="Q7829" t="s">
        <v>33</v>
      </c>
      <c r="R7829" t="s">
        <v>34</v>
      </c>
      <c r="S7829" t="s">
        <v>53604</v>
      </c>
      <c r="T7829" t="s">
        <v>5100</v>
      </c>
      <c r="W7829" t="s">
        <v>2196</v>
      </c>
      <c r="X7829" t="s">
        <v>60</v>
      </c>
    </row>
    <row r="7830" spans="1:24" x14ac:dyDescent="0.3">
      <c r="A7830">
        <v>978178</v>
      </c>
      <c r="B7830" t="s">
        <v>53605</v>
      </c>
      <c r="C7830" t="s">
        <v>53606</v>
      </c>
      <c r="D7830" t="s">
        <v>53607</v>
      </c>
      <c r="F7830" t="s">
        <v>53</v>
      </c>
      <c r="G7830" t="s">
        <v>43</v>
      </c>
      <c r="H7830" t="s">
        <v>53608</v>
      </c>
      <c r="I7830" t="s">
        <v>53609</v>
      </c>
      <c r="J7830" t="s">
        <v>53610</v>
      </c>
      <c r="K7830">
        <v>190</v>
      </c>
      <c r="L7830" t="s">
        <v>53611</v>
      </c>
      <c r="N7830" t="s">
        <v>31</v>
      </c>
      <c r="O7830" t="s">
        <v>53612</v>
      </c>
      <c r="Q7830" t="s">
        <v>33</v>
      </c>
      <c r="R7830" t="s">
        <v>34</v>
      </c>
      <c r="S7830" t="s">
        <v>53613</v>
      </c>
      <c r="T7830" t="s">
        <v>308</v>
      </c>
      <c r="W7830" t="s">
        <v>53614</v>
      </c>
      <c r="X7830" t="s">
        <v>38</v>
      </c>
    </row>
    <row r="7831" spans="1:24" x14ac:dyDescent="0.3">
      <c r="A7831">
        <v>978180</v>
      </c>
      <c r="B7831">
        <v>318890</v>
      </c>
      <c r="C7831" t="s">
        <v>53615</v>
      </c>
      <c r="D7831" t="s">
        <v>53616</v>
      </c>
      <c r="E7831" t="s">
        <v>185</v>
      </c>
      <c r="F7831" t="s">
        <v>441</v>
      </c>
      <c r="G7831" t="s">
        <v>27</v>
      </c>
      <c r="H7831" t="s">
        <v>53617</v>
      </c>
      <c r="I7831" t="s">
        <v>53617</v>
      </c>
      <c r="J7831" t="s">
        <v>53618</v>
      </c>
      <c r="K7831">
        <v>0</v>
      </c>
      <c r="M7831" t="s">
        <v>53619</v>
      </c>
      <c r="N7831" t="s">
        <v>68</v>
      </c>
      <c r="O7831" t="s">
        <v>399</v>
      </c>
      <c r="P7831" t="s">
        <v>53620</v>
      </c>
      <c r="Q7831" t="s">
        <v>1586</v>
      </c>
      <c r="R7831" t="s">
        <v>1587</v>
      </c>
      <c r="S7831" t="s">
        <v>53621</v>
      </c>
      <c r="T7831" t="s">
        <v>14091</v>
      </c>
      <c r="W7831" t="s">
        <v>53622</v>
      </c>
    </row>
    <row r="7832" spans="1:24" x14ac:dyDescent="0.3">
      <c r="A7832">
        <v>978181</v>
      </c>
      <c r="B7832" t="s">
        <v>53623</v>
      </c>
      <c r="C7832" t="s">
        <v>53624</v>
      </c>
      <c r="D7832" t="s">
        <v>53625</v>
      </c>
      <c r="F7832" t="s">
        <v>668</v>
      </c>
      <c r="G7832" t="s">
        <v>43</v>
      </c>
      <c r="H7832" t="s">
        <v>53626</v>
      </c>
      <c r="I7832" t="s">
        <v>53627</v>
      </c>
      <c r="J7832" t="s">
        <v>53628</v>
      </c>
      <c r="K7832">
        <v>197</v>
      </c>
      <c r="M7832" t="s">
        <v>53629</v>
      </c>
      <c r="N7832" t="s">
        <v>68</v>
      </c>
      <c r="O7832" t="s">
        <v>13820</v>
      </c>
      <c r="P7832" t="s">
        <v>214</v>
      </c>
      <c r="Q7832" t="s">
        <v>33</v>
      </c>
      <c r="R7832" t="s">
        <v>34</v>
      </c>
      <c r="S7832" t="s">
        <v>53630</v>
      </c>
      <c r="T7832" t="s">
        <v>390</v>
      </c>
      <c r="W7832" t="s">
        <v>11598</v>
      </c>
      <c r="X7832" t="s">
        <v>38</v>
      </c>
    </row>
    <row r="7833" spans="1:24" x14ac:dyDescent="0.3">
      <c r="A7833">
        <v>978183</v>
      </c>
      <c r="B7833" t="s">
        <v>53631</v>
      </c>
      <c r="C7833" t="s">
        <v>53632</v>
      </c>
      <c r="D7833" t="s">
        <v>53633</v>
      </c>
      <c r="F7833" t="s">
        <v>153</v>
      </c>
      <c r="G7833" t="s">
        <v>43</v>
      </c>
      <c r="H7833" t="s">
        <v>53634</v>
      </c>
      <c r="I7833" t="s">
        <v>53634</v>
      </c>
      <c r="J7833" t="s">
        <v>53635</v>
      </c>
      <c r="K7833">
        <v>0</v>
      </c>
      <c r="N7833" t="s">
        <v>31</v>
      </c>
      <c r="O7833" t="s">
        <v>332</v>
      </c>
      <c r="Q7833" t="s">
        <v>119</v>
      </c>
      <c r="R7833" t="s">
        <v>120</v>
      </c>
      <c r="S7833" t="s">
        <v>53636</v>
      </c>
      <c r="T7833" t="s">
        <v>15325</v>
      </c>
      <c r="W7833" t="s">
        <v>2688</v>
      </c>
    </row>
    <row r="7834" spans="1:24" x14ac:dyDescent="0.3">
      <c r="A7834">
        <v>978186</v>
      </c>
      <c r="B7834" t="s">
        <v>53637</v>
      </c>
      <c r="C7834" t="s">
        <v>53638</v>
      </c>
      <c r="D7834" t="s">
        <v>53639</v>
      </c>
      <c r="F7834" t="s">
        <v>141</v>
      </c>
      <c r="G7834" t="s">
        <v>43</v>
      </c>
      <c r="H7834" t="s">
        <v>53640</v>
      </c>
      <c r="I7834" t="s">
        <v>53641</v>
      </c>
      <c r="J7834" t="s">
        <v>53642</v>
      </c>
      <c r="K7834">
        <v>197</v>
      </c>
      <c r="L7834" t="s">
        <v>53643</v>
      </c>
      <c r="N7834" t="s">
        <v>68</v>
      </c>
      <c r="O7834" t="s">
        <v>399</v>
      </c>
      <c r="P7834" t="s">
        <v>3422</v>
      </c>
      <c r="Q7834" t="s">
        <v>33</v>
      </c>
      <c r="R7834" t="s">
        <v>34</v>
      </c>
      <c r="S7834" t="s">
        <v>87</v>
      </c>
      <c r="W7834" t="s">
        <v>53644</v>
      </c>
      <c r="X7834" t="s">
        <v>38</v>
      </c>
    </row>
    <row r="7835" spans="1:24" x14ac:dyDescent="0.3">
      <c r="A7835">
        <v>978187</v>
      </c>
      <c r="B7835">
        <v>84610</v>
      </c>
      <c r="C7835" t="s">
        <v>38331</v>
      </c>
      <c r="D7835" t="s">
        <v>38332</v>
      </c>
      <c r="F7835" t="s">
        <v>463</v>
      </c>
      <c r="G7835" t="s">
        <v>43</v>
      </c>
      <c r="H7835" t="s">
        <v>53645</v>
      </c>
      <c r="I7835" t="s">
        <v>53645</v>
      </c>
      <c r="J7835" t="s">
        <v>53646</v>
      </c>
      <c r="K7835">
        <v>0</v>
      </c>
      <c r="M7835" t="s">
        <v>53647</v>
      </c>
      <c r="N7835" t="s">
        <v>68</v>
      </c>
      <c r="O7835" t="s">
        <v>3200</v>
      </c>
      <c r="P7835" t="s">
        <v>53648</v>
      </c>
      <c r="Q7835" t="s">
        <v>33</v>
      </c>
      <c r="R7835" t="s">
        <v>34</v>
      </c>
      <c r="S7835" t="s">
        <v>38336</v>
      </c>
      <c r="T7835" t="s">
        <v>6484</v>
      </c>
      <c r="W7835" t="s">
        <v>3996</v>
      </c>
    </row>
    <row r="7836" spans="1:24" x14ac:dyDescent="0.3">
      <c r="A7836">
        <v>978188</v>
      </c>
      <c r="B7836">
        <v>5746</v>
      </c>
      <c r="C7836" t="s">
        <v>53649</v>
      </c>
      <c r="D7836" t="s">
        <v>53650</v>
      </c>
      <c r="E7836" t="s">
        <v>195</v>
      </c>
      <c r="F7836" t="s">
        <v>572</v>
      </c>
      <c r="G7836" t="s">
        <v>27</v>
      </c>
      <c r="H7836" t="s">
        <v>53651</v>
      </c>
      <c r="I7836" t="s">
        <v>53652</v>
      </c>
      <c r="J7836" t="s">
        <v>53653</v>
      </c>
      <c r="K7836">
        <v>31</v>
      </c>
      <c r="N7836" t="s">
        <v>31</v>
      </c>
      <c r="O7836" t="s">
        <v>332</v>
      </c>
      <c r="Q7836" t="s">
        <v>33</v>
      </c>
      <c r="R7836" t="s">
        <v>34</v>
      </c>
      <c r="S7836" t="s">
        <v>53654</v>
      </c>
      <c r="T7836" t="s">
        <v>58</v>
      </c>
      <c r="W7836" t="s">
        <v>53655</v>
      </c>
      <c r="X7836" t="s">
        <v>60</v>
      </c>
    </row>
    <row r="7837" spans="1:24" x14ac:dyDescent="0.3">
      <c r="A7837">
        <v>978189</v>
      </c>
      <c r="B7837" t="s">
        <v>53656</v>
      </c>
      <c r="C7837" t="s">
        <v>53657</v>
      </c>
      <c r="D7837" t="s">
        <v>53658</v>
      </c>
      <c r="E7837" t="s">
        <v>140</v>
      </c>
      <c r="F7837" t="s">
        <v>112</v>
      </c>
      <c r="G7837" t="s">
        <v>27</v>
      </c>
      <c r="H7837" t="s">
        <v>53659</v>
      </c>
      <c r="J7837" t="s">
        <v>53660</v>
      </c>
      <c r="N7837" t="s">
        <v>31</v>
      </c>
      <c r="R7837" t="s">
        <v>78</v>
      </c>
      <c r="S7837" t="s">
        <v>53661</v>
      </c>
      <c r="T7837" t="s">
        <v>308</v>
      </c>
      <c r="W7837" t="s">
        <v>13602</v>
      </c>
      <c r="X7837" t="s">
        <v>38</v>
      </c>
    </row>
    <row r="7838" spans="1:24" x14ac:dyDescent="0.3">
      <c r="A7838">
        <v>978191</v>
      </c>
      <c r="B7838" t="s">
        <v>53662</v>
      </c>
      <c r="C7838" t="s">
        <v>53663</v>
      </c>
      <c r="D7838" t="s">
        <v>53664</v>
      </c>
      <c r="F7838" t="s">
        <v>1042</v>
      </c>
      <c r="G7838" t="s">
        <v>27</v>
      </c>
      <c r="H7838" t="s">
        <v>53665</v>
      </c>
      <c r="I7838" t="s">
        <v>53666</v>
      </c>
      <c r="J7838" t="s">
        <v>53667</v>
      </c>
      <c r="K7838">
        <v>12</v>
      </c>
      <c r="M7838" t="s">
        <v>489</v>
      </c>
      <c r="N7838" t="s">
        <v>68</v>
      </c>
      <c r="O7838" t="s">
        <v>13820</v>
      </c>
      <c r="P7838" t="s">
        <v>491</v>
      </c>
      <c r="Q7838" t="s">
        <v>33</v>
      </c>
      <c r="R7838" t="s">
        <v>34</v>
      </c>
      <c r="S7838" t="s">
        <v>53668</v>
      </c>
      <c r="T7838" t="s">
        <v>1060</v>
      </c>
      <c r="W7838" t="s">
        <v>10730</v>
      </c>
      <c r="X7838" t="s">
        <v>60</v>
      </c>
    </row>
    <row r="7839" spans="1:24" x14ac:dyDescent="0.3">
      <c r="A7839">
        <v>978193</v>
      </c>
      <c r="B7839">
        <v>256756</v>
      </c>
      <c r="C7839" t="s">
        <v>53669</v>
      </c>
      <c r="D7839" t="s">
        <v>53670</v>
      </c>
      <c r="E7839" t="s">
        <v>364</v>
      </c>
      <c r="F7839" t="s">
        <v>1009</v>
      </c>
      <c r="G7839" t="s">
        <v>27</v>
      </c>
      <c r="H7839" t="s">
        <v>53671</v>
      </c>
      <c r="J7839" t="s">
        <v>53672</v>
      </c>
      <c r="N7839" t="s">
        <v>31</v>
      </c>
      <c r="R7839" t="s">
        <v>78</v>
      </c>
      <c r="S7839" t="s">
        <v>53673</v>
      </c>
      <c r="T7839" t="s">
        <v>530</v>
      </c>
      <c r="W7839" t="s">
        <v>21329</v>
      </c>
    </row>
    <row r="7840" spans="1:24" x14ac:dyDescent="0.3">
      <c r="A7840">
        <v>978194</v>
      </c>
      <c r="B7840">
        <v>215494</v>
      </c>
      <c r="C7840" t="s">
        <v>51050</v>
      </c>
      <c r="D7840" t="s">
        <v>51051</v>
      </c>
      <c r="F7840" t="s">
        <v>584</v>
      </c>
      <c r="G7840" t="s">
        <v>27</v>
      </c>
      <c r="H7840" t="s">
        <v>53674</v>
      </c>
      <c r="J7840" t="s">
        <v>53675</v>
      </c>
      <c r="N7840" t="s">
        <v>31</v>
      </c>
      <c r="R7840" t="s">
        <v>78</v>
      </c>
      <c r="S7840" t="s">
        <v>51056</v>
      </c>
      <c r="T7840" t="s">
        <v>646</v>
      </c>
      <c r="W7840" t="s">
        <v>53676</v>
      </c>
      <c r="X7840" t="s">
        <v>38</v>
      </c>
    </row>
    <row r="7841" spans="1:24" x14ac:dyDescent="0.3">
      <c r="A7841">
        <v>978195</v>
      </c>
      <c r="B7841" t="s">
        <v>53677</v>
      </c>
      <c r="C7841" t="s">
        <v>53678</v>
      </c>
      <c r="D7841" t="s">
        <v>53679</v>
      </c>
      <c r="E7841" t="s">
        <v>20051</v>
      </c>
      <c r="F7841" t="s">
        <v>514</v>
      </c>
      <c r="G7841" t="s">
        <v>27</v>
      </c>
      <c r="H7841" t="s">
        <v>53680</v>
      </c>
      <c r="J7841" t="s">
        <v>53681</v>
      </c>
      <c r="N7841" t="s">
        <v>31</v>
      </c>
      <c r="R7841" t="s">
        <v>78</v>
      </c>
      <c r="S7841" t="s">
        <v>87</v>
      </c>
      <c r="W7841" t="s">
        <v>13104</v>
      </c>
      <c r="X7841" t="s">
        <v>38</v>
      </c>
    </row>
    <row r="7842" spans="1:24" x14ac:dyDescent="0.3">
      <c r="A7842">
        <v>978196</v>
      </c>
      <c r="B7842">
        <v>276379</v>
      </c>
      <c r="C7842" t="s">
        <v>53682</v>
      </c>
      <c r="D7842" t="s">
        <v>53683</v>
      </c>
      <c r="F7842" t="s">
        <v>603</v>
      </c>
      <c r="G7842" t="s">
        <v>27</v>
      </c>
      <c r="H7842" t="s">
        <v>53680</v>
      </c>
      <c r="I7842" t="s">
        <v>53684</v>
      </c>
      <c r="J7842" t="s">
        <v>53685</v>
      </c>
      <c r="K7842">
        <v>159</v>
      </c>
      <c r="L7842" t="s">
        <v>8394</v>
      </c>
      <c r="N7842" t="s">
        <v>68</v>
      </c>
      <c r="O7842" t="s">
        <v>399</v>
      </c>
      <c r="P7842" t="s">
        <v>577</v>
      </c>
      <c r="Q7842" t="s">
        <v>33</v>
      </c>
      <c r="R7842" t="s">
        <v>34</v>
      </c>
      <c r="S7842" t="s">
        <v>53686</v>
      </c>
      <c r="T7842" t="s">
        <v>53687</v>
      </c>
      <c r="W7842" t="s">
        <v>53688</v>
      </c>
      <c r="X7842" t="s">
        <v>38</v>
      </c>
    </row>
    <row r="7843" spans="1:24" x14ac:dyDescent="0.3">
      <c r="A7843">
        <v>978197</v>
      </c>
      <c r="B7843">
        <v>192850</v>
      </c>
      <c r="C7843" t="s">
        <v>53689</v>
      </c>
      <c r="D7843" t="s">
        <v>53690</v>
      </c>
      <c r="E7843" t="s">
        <v>195</v>
      </c>
      <c r="F7843" t="s">
        <v>979</v>
      </c>
      <c r="G7843" t="s">
        <v>27</v>
      </c>
      <c r="H7843" t="s">
        <v>53691</v>
      </c>
      <c r="I7843" t="s">
        <v>53692</v>
      </c>
      <c r="J7843" t="s">
        <v>53693</v>
      </c>
      <c r="K7843">
        <v>151</v>
      </c>
      <c r="L7843" t="s">
        <v>25892</v>
      </c>
      <c r="N7843" t="s">
        <v>68</v>
      </c>
      <c r="O7843" t="s">
        <v>53612</v>
      </c>
      <c r="P7843" t="s">
        <v>3242</v>
      </c>
      <c r="Q7843" t="s">
        <v>33</v>
      </c>
      <c r="R7843" t="s">
        <v>34</v>
      </c>
      <c r="S7843" t="s">
        <v>53694</v>
      </c>
      <c r="W7843" t="s">
        <v>53695</v>
      </c>
      <c r="X7843" t="s">
        <v>38</v>
      </c>
    </row>
    <row r="7844" spans="1:24" x14ac:dyDescent="0.3">
      <c r="A7844">
        <v>978198</v>
      </c>
      <c r="B7844">
        <v>137718</v>
      </c>
      <c r="C7844" t="s">
        <v>53696</v>
      </c>
      <c r="D7844" t="s">
        <v>53697</v>
      </c>
      <c r="E7844" t="s">
        <v>364</v>
      </c>
      <c r="F7844" t="s">
        <v>685</v>
      </c>
      <c r="G7844" t="s">
        <v>43</v>
      </c>
      <c r="H7844" t="s">
        <v>53698</v>
      </c>
      <c r="J7844" t="s">
        <v>53699</v>
      </c>
      <c r="N7844" t="s">
        <v>31</v>
      </c>
      <c r="R7844" t="s">
        <v>78</v>
      </c>
      <c r="S7844" t="s">
        <v>53700</v>
      </c>
      <c r="T7844" t="s">
        <v>265</v>
      </c>
      <c r="W7844" t="s">
        <v>18624</v>
      </c>
      <c r="X7844" t="s">
        <v>38</v>
      </c>
    </row>
    <row r="7845" spans="1:24" x14ac:dyDescent="0.3">
      <c r="A7845">
        <v>978199</v>
      </c>
      <c r="B7845">
        <v>191038</v>
      </c>
      <c r="C7845" t="s">
        <v>53701</v>
      </c>
      <c r="D7845" t="s">
        <v>53702</v>
      </c>
      <c r="E7845" t="s">
        <v>1745</v>
      </c>
      <c r="F7845" t="s">
        <v>141</v>
      </c>
      <c r="G7845" t="s">
        <v>43</v>
      </c>
      <c r="H7845" t="s">
        <v>53698</v>
      </c>
      <c r="I7845" t="s">
        <v>53703</v>
      </c>
      <c r="J7845" t="s">
        <v>53704</v>
      </c>
      <c r="K7845">
        <v>153</v>
      </c>
      <c r="L7845" t="s">
        <v>20017</v>
      </c>
      <c r="N7845" t="s">
        <v>68</v>
      </c>
      <c r="O7845" t="s">
        <v>130</v>
      </c>
      <c r="P7845" t="s">
        <v>4817</v>
      </c>
      <c r="Q7845" t="s">
        <v>33</v>
      </c>
      <c r="R7845" t="s">
        <v>34</v>
      </c>
      <c r="S7845" t="s">
        <v>53705</v>
      </c>
      <c r="T7845" t="s">
        <v>53706</v>
      </c>
      <c r="W7845" t="s">
        <v>53707</v>
      </c>
      <c r="X7845" t="s">
        <v>38</v>
      </c>
    </row>
    <row r="7846" spans="1:24" x14ac:dyDescent="0.3">
      <c r="A7846">
        <v>978201</v>
      </c>
      <c r="B7846" t="s">
        <v>53708</v>
      </c>
      <c r="C7846" t="s">
        <v>53709</v>
      </c>
      <c r="D7846" t="s">
        <v>53710</v>
      </c>
      <c r="F7846" t="s">
        <v>6865</v>
      </c>
      <c r="G7846" t="s">
        <v>27</v>
      </c>
      <c r="H7846" t="s">
        <v>53711</v>
      </c>
      <c r="I7846" t="s">
        <v>53712</v>
      </c>
      <c r="J7846" t="s">
        <v>53713</v>
      </c>
      <c r="K7846">
        <v>45</v>
      </c>
      <c r="M7846" t="s">
        <v>35017</v>
      </c>
      <c r="N7846" t="s">
        <v>68</v>
      </c>
      <c r="O7846" t="s">
        <v>13820</v>
      </c>
      <c r="P7846" t="s">
        <v>16827</v>
      </c>
      <c r="Q7846" t="s">
        <v>33</v>
      </c>
      <c r="R7846" t="s">
        <v>34</v>
      </c>
      <c r="S7846" t="s">
        <v>53714</v>
      </c>
      <c r="W7846" t="s">
        <v>53715</v>
      </c>
      <c r="X7846" t="s">
        <v>60</v>
      </c>
    </row>
    <row r="7847" spans="1:24" x14ac:dyDescent="0.3">
      <c r="A7847">
        <v>978202</v>
      </c>
      <c r="B7847">
        <v>194587</v>
      </c>
      <c r="C7847" t="s">
        <v>25179</v>
      </c>
      <c r="D7847" t="s">
        <v>25180</v>
      </c>
      <c r="E7847" t="s">
        <v>195</v>
      </c>
      <c r="F7847" t="s">
        <v>9431</v>
      </c>
      <c r="G7847" t="s">
        <v>43</v>
      </c>
      <c r="H7847" t="s">
        <v>53716</v>
      </c>
      <c r="I7847" t="s">
        <v>53717</v>
      </c>
      <c r="J7847" t="s">
        <v>53718</v>
      </c>
      <c r="K7847">
        <v>15</v>
      </c>
      <c r="M7847" t="s">
        <v>53719</v>
      </c>
      <c r="N7847" t="s">
        <v>68</v>
      </c>
      <c r="O7847" t="s">
        <v>3200</v>
      </c>
      <c r="P7847" t="s">
        <v>841</v>
      </c>
      <c r="Q7847" t="s">
        <v>119</v>
      </c>
      <c r="R7847" t="s">
        <v>120</v>
      </c>
      <c r="S7847" t="s">
        <v>25186</v>
      </c>
      <c r="T7847" t="s">
        <v>265</v>
      </c>
      <c r="W7847" t="s">
        <v>53720</v>
      </c>
      <c r="X7847" t="s">
        <v>1251</v>
      </c>
    </row>
    <row r="7848" spans="1:24" x14ac:dyDescent="0.3">
      <c r="A7848">
        <v>978203</v>
      </c>
      <c r="B7848" t="s">
        <v>53721</v>
      </c>
      <c r="C7848" t="s">
        <v>53722</v>
      </c>
      <c r="D7848" t="s">
        <v>53723</v>
      </c>
      <c r="E7848" t="s">
        <v>140</v>
      </c>
      <c r="F7848" t="s">
        <v>485</v>
      </c>
      <c r="G7848" t="s">
        <v>43</v>
      </c>
      <c r="H7848" t="s">
        <v>53724</v>
      </c>
      <c r="J7848" t="s">
        <v>53725</v>
      </c>
      <c r="N7848" t="s">
        <v>31</v>
      </c>
      <c r="R7848" t="s">
        <v>78</v>
      </c>
      <c r="S7848" t="s">
        <v>53726</v>
      </c>
      <c r="W7848" t="s">
        <v>53727</v>
      </c>
      <c r="X7848" t="s">
        <v>38</v>
      </c>
    </row>
    <row r="7849" spans="1:24" x14ac:dyDescent="0.3">
      <c r="A7849">
        <v>978204</v>
      </c>
      <c r="B7849" t="s">
        <v>53728</v>
      </c>
      <c r="C7849" t="s">
        <v>53729</v>
      </c>
      <c r="D7849" t="s">
        <v>53730</v>
      </c>
      <c r="F7849" t="s">
        <v>92</v>
      </c>
      <c r="G7849" t="s">
        <v>27</v>
      </c>
      <c r="H7849" t="s">
        <v>53731</v>
      </c>
      <c r="I7849" t="s">
        <v>53732</v>
      </c>
      <c r="J7849" t="s">
        <v>53733</v>
      </c>
      <c r="K7849">
        <v>142</v>
      </c>
      <c r="M7849" t="s">
        <v>53734</v>
      </c>
      <c r="N7849" t="s">
        <v>68</v>
      </c>
      <c r="O7849" t="s">
        <v>13820</v>
      </c>
      <c r="P7849" t="s">
        <v>24945</v>
      </c>
      <c r="Q7849" t="s">
        <v>33</v>
      </c>
      <c r="R7849" t="s">
        <v>34</v>
      </c>
      <c r="S7849" t="s">
        <v>53735</v>
      </c>
      <c r="W7849" t="s">
        <v>53736</v>
      </c>
      <c r="X7849" t="s">
        <v>38</v>
      </c>
    </row>
    <row r="7850" spans="1:24" x14ac:dyDescent="0.3">
      <c r="A7850">
        <v>978205</v>
      </c>
      <c r="B7850">
        <v>284696</v>
      </c>
      <c r="C7850" t="s">
        <v>53737</v>
      </c>
      <c r="D7850" t="s">
        <v>53738</v>
      </c>
      <c r="E7850" t="s">
        <v>364</v>
      </c>
      <c r="F7850" t="s">
        <v>6221</v>
      </c>
      <c r="G7850" t="s">
        <v>43</v>
      </c>
      <c r="H7850" t="s">
        <v>53739</v>
      </c>
      <c r="I7850" t="s">
        <v>53740</v>
      </c>
      <c r="J7850" t="s">
        <v>53741</v>
      </c>
      <c r="K7850">
        <v>42</v>
      </c>
      <c r="N7850" t="s">
        <v>31</v>
      </c>
      <c r="O7850" t="s">
        <v>332</v>
      </c>
      <c r="Q7850" t="s">
        <v>33</v>
      </c>
      <c r="R7850" t="s">
        <v>34</v>
      </c>
      <c r="S7850" t="s">
        <v>11428</v>
      </c>
      <c r="T7850" t="s">
        <v>793</v>
      </c>
      <c r="W7850" t="s">
        <v>53742</v>
      </c>
      <c r="X7850" t="s">
        <v>60</v>
      </c>
    </row>
    <row r="7851" spans="1:24" x14ac:dyDescent="0.3">
      <c r="A7851">
        <v>978206</v>
      </c>
      <c r="B7851">
        <v>194489</v>
      </c>
      <c r="C7851" t="s">
        <v>53743</v>
      </c>
      <c r="D7851" t="s">
        <v>53744</v>
      </c>
      <c r="E7851" t="s">
        <v>2001</v>
      </c>
      <c r="F7851" t="s">
        <v>507</v>
      </c>
      <c r="G7851" t="s">
        <v>43</v>
      </c>
      <c r="H7851" t="s">
        <v>53745</v>
      </c>
      <c r="I7851" t="s">
        <v>53746</v>
      </c>
      <c r="J7851" t="s">
        <v>53747</v>
      </c>
      <c r="K7851">
        <v>139</v>
      </c>
      <c r="L7851" t="s">
        <v>4635</v>
      </c>
      <c r="N7851" t="s">
        <v>68</v>
      </c>
      <c r="O7851" t="s">
        <v>130</v>
      </c>
      <c r="P7851" t="s">
        <v>3646</v>
      </c>
      <c r="Q7851" t="s">
        <v>33</v>
      </c>
      <c r="R7851" t="s">
        <v>34</v>
      </c>
      <c r="S7851" t="s">
        <v>53748</v>
      </c>
      <c r="T7851" t="s">
        <v>2463</v>
      </c>
      <c r="W7851" t="s">
        <v>1672</v>
      </c>
      <c r="X7851" t="s">
        <v>38</v>
      </c>
    </row>
    <row r="7852" spans="1:24" x14ac:dyDescent="0.3">
      <c r="A7852">
        <v>978207</v>
      </c>
      <c r="B7852" t="s">
        <v>27027</v>
      </c>
      <c r="C7852" t="s">
        <v>27028</v>
      </c>
      <c r="D7852" t="s">
        <v>27029</v>
      </c>
      <c r="F7852" t="s">
        <v>668</v>
      </c>
      <c r="G7852" t="s">
        <v>27</v>
      </c>
      <c r="H7852" t="s">
        <v>53749</v>
      </c>
      <c r="I7852" t="s">
        <v>53750</v>
      </c>
      <c r="J7852" t="s">
        <v>53751</v>
      </c>
      <c r="K7852">
        <v>46</v>
      </c>
      <c r="L7852" t="s">
        <v>53752</v>
      </c>
      <c r="N7852" t="s">
        <v>31</v>
      </c>
      <c r="O7852" t="s">
        <v>130</v>
      </c>
      <c r="R7852" t="s">
        <v>903</v>
      </c>
      <c r="S7852" t="s">
        <v>27033</v>
      </c>
      <c r="W7852" t="s">
        <v>53753</v>
      </c>
      <c r="X7852" t="s">
        <v>38</v>
      </c>
    </row>
    <row r="7853" spans="1:24" x14ac:dyDescent="0.3">
      <c r="A7853">
        <v>978208</v>
      </c>
      <c r="B7853">
        <v>276609</v>
      </c>
      <c r="C7853" t="s">
        <v>53754</v>
      </c>
      <c r="D7853" t="s">
        <v>53755</v>
      </c>
      <c r="F7853" t="s">
        <v>603</v>
      </c>
      <c r="G7853" t="s">
        <v>27</v>
      </c>
      <c r="H7853" t="s">
        <v>53756</v>
      </c>
      <c r="I7853" t="s">
        <v>53757</v>
      </c>
      <c r="J7853" t="s">
        <v>53758</v>
      </c>
      <c r="K7853">
        <v>139</v>
      </c>
      <c r="L7853" t="s">
        <v>3654</v>
      </c>
      <c r="N7853" t="s">
        <v>68</v>
      </c>
      <c r="O7853" t="s">
        <v>53612</v>
      </c>
      <c r="P7853" t="s">
        <v>232</v>
      </c>
      <c r="Q7853" t="s">
        <v>33</v>
      </c>
      <c r="R7853" t="s">
        <v>34</v>
      </c>
      <c r="S7853" t="s">
        <v>3734</v>
      </c>
      <c r="T7853" t="s">
        <v>3735</v>
      </c>
      <c r="W7853" t="s">
        <v>1839</v>
      </c>
      <c r="X7853" t="s">
        <v>38</v>
      </c>
    </row>
    <row r="7854" spans="1:24" x14ac:dyDescent="0.3">
      <c r="A7854">
        <v>978210</v>
      </c>
      <c r="B7854">
        <v>223506</v>
      </c>
      <c r="C7854" t="s">
        <v>53759</v>
      </c>
      <c r="D7854" t="s">
        <v>53760</v>
      </c>
      <c r="E7854" t="s">
        <v>140</v>
      </c>
      <c r="F7854" t="s">
        <v>685</v>
      </c>
      <c r="G7854" t="s">
        <v>27</v>
      </c>
      <c r="H7854" t="s">
        <v>53761</v>
      </c>
      <c r="J7854" t="s">
        <v>53762</v>
      </c>
      <c r="N7854" t="s">
        <v>31</v>
      </c>
      <c r="R7854" t="s">
        <v>78</v>
      </c>
      <c r="S7854" t="s">
        <v>53763</v>
      </c>
      <c r="T7854" t="s">
        <v>23442</v>
      </c>
      <c r="W7854" t="s">
        <v>53764</v>
      </c>
      <c r="X7854" t="s">
        <v>38</v>
      </c>
    </row>
    <row r="7855" spans="1:24" x14ac:dyDescent="0.3">
      <c r="A7855">
        <v>978211</v>
      </c>
      <c r="B7855" t="s">
        <v>53765</v>
      </c>
      <c r="C7855" t="s">
        <v>53766</v>
      </c>
      <c r="D7855" t="s">
        <v>53767</v>
      </c>
      <c r="F7855" t="s">
        <v>1911</v>
      </c>
      <c r="G7855" t="s">
        <v>43</v>
      </c>
      <c r="H7855" t="s">
        <v>53768</v>
      </c>
      <c r="I7855" t="s">
        <v>53769</v>
      </c>
      <c r="J7855" t="s">
        <v>53770</v>
      </c>
      <c r="K7855">
        <v>131</v>
      </c>
      <c r="L7855" t="s">
        <v>53771</v>
      </c>
      <c r="N7855" t="s">
        <v>31</v>
      </c>
      <c r="O7855" t="s">
        <v>130</v>
      </c>
      <c r="Q7855" t="s">
        <v>33</v>
      </c>
      <c r="R7855" t="s">
        <v>34</v>
      </c>
      <c r="S7855" t="s">
        <v>53772</v>
      </c>
      <c r="W7855" t="s">
        <v>53773</v>
      </c>
      <c r="X7855" t="s">
        <v>38</v>
      </c>
    </row>
    <row r="7856" spans="1:24" x14ac:dyDescent="0.3">
      <c r="A7856">
        <v>978212</v>
      </c>
      <c r="B7856">
        <v>267916</v>
      </c>
      <c r="C7856" t="s">
        <v>42776</v>
      </c>
      <c r="D7856" t="s">
        <v>42777</v>
      </c>
      <c r="F7856" t="s">
        <v>668</v>
      </c>
      <c r="G7856" t="s">
        <v>43</v>
      </c>
      <c r="H7856" t="s">
        <v>53774</v>
      </c>
      <c r="I7856" t="s">
        <v>53775</v>
      </c>
      <c r="J7856" t="s">
        <v>53776</v>
      </c>
      <c r="K7856">
        <v>29</v>
      </c>
      <c r="L7856" t="s">
        <v>53777</v>
      </c>
      <c r="N7856" t="s">
        <v>68</v>
      </c>
      <c r="O7856" t="s">
        <v>53612</v>
      </c>
      <c r="P7856" t="s">
        <v>53778</v>
      </c>
      <c r="Q7856" t="s">
        <v>33</v>
      </c>
      <c r="R7856" t="s">
        <v>34</v>
      </c>
      <c r="S7856" t="s">
        <v>42782</v>
      </c>
      <c r="T7856" t="s">
        <v>717</v>
      </c>
      <c r="W7856" t="s">
        <v>53779</v>
      </c>
      <c r="X7856" t="s">
        <v>60</v>
      </c>
    </row>
    <row r="7857" spans="1:24" x14ac:dyDescent="0.3">
      <c r="A7857">
        <v>978213</v>
      </c>
      <c r="B7857">
        <v>211114</v>
      </c>
      <c r="C7857" t="s">
        <v>53780</v>
      </c>
      <c r="D7857" t="s">
        <v>53781</v>
      </c>
      <c r="F7857" t="s">
        <v>668</v>
      </c>
      <c r="G7857" t="s">
        <v>27</v>
      </c>
      <c r="H7857" t="s">
        <v>53782</v>
      </c>
      <c r="I7857" t="s">
        <v>53783</v>
      </c>
      <c r="J7857" t="s">
        <v>53784</v>
      </c>
      <c r="K7857">
        <v>33</v>
      </c>
      <c r="L7857" t="s">
        <v>726</v>
      </c>
      <c r="N7857" t="s">
        <v>68</v>
      </c>
      <c r="O7857" t="s">
        <v>130</v>
      </c>
      <c r="P7857" t="s">
        <v>706</v>
      </c>
      <c r="Q7857" t="s">
        <v>33</v>
      </c>
      <c r="R7857" t="s">
        <v>34</v>
      </c>
      <c r="S7857" t="s">
        <v>53785</v>
      </c>
      <c r="T7857" t="s">
        <v>646</v>
      </c>
      <c r="W7857" t="s">
        <v>53786</v>
      </c>
      <c r="X7857" t="s">
        <v>60</v>
      </c>
    </row>
    <row r="7858" spans="1:24" x14ac:dyDescent="0.3">
      <c r="A7858">
        <v>978214</v>
      </c>
      <c r="B7858">
        <v>242620</v>
      </c>
      <c r="C7858" t="s">
        <v>53787</v>
      </c>
      <c r="D7858" t="s">
        <v>53788</v>
      </c>
      <c r="E7858" t="s">
        <v>2001</v>
      </c>
      <c r="F7858" t="s">
        <v>970</v>
      </c>
      <c r="G7858" t="s">
        <v>27</v>
      </c>
      <c r="H7858" t="s">
        <v>53789</v>
      </c>
      <c r="I7858" t="s">
        <v>53790</v>
      </c>
      <c r="J7858" t="s">
        <v>53791</v>
      </c>
      <c r="K7858">
        <v>120</v>
      </c>
      <c r="L7858" t="s">
        <v>682</v>
      </c>
      <c r="N7858" t="s">
        <v>68</v>
      </c>
      <c r="O7858" t="s">
        <v>130</v>
      </c>
      <c r="P7858" t="s">
        <v>3935</v>
      </c>
      <c r="Q7858" t="s">
        <v>33</v>
      </c>
      <c r="R7858" t="s">
        <v>34</v>
      </c>
      <c r="S7858" t="s">
        <v>53792</v>
      </c>
      <c r="T7858" t="s">
        <v>265</v>
      </c>
      <c r="W7858" t="s">
        <v>10756</v>
      </c>
      <c r="X7858" t="s">
        <v>38</v>
      </c>
    </row>
    <row r="7859" spans="1:24" x14ac:dyDescent="0.3">
      <c r="A7859">
        <v>978221</v>
      </c>
      <c r="B7859" t="s">
        <v>53793</v>
      </c>
      <c r="C7859" t="s">
        <v>53794</v>
      </c>
      <c r="D7859" t="s">
        <v>53795</v>
      </c>
      <c r="F7859" t="s">
        <v>84</v>
      </c>
      <c r="G7859" t="s">
        <v>27</v>
      </c>
      <c r="H7859" t="s">
        <v>53796</v>
      </c>
      <c r="J7859" t="s">
        <v>53797</v>
      </c>
      <c r="N7859" t="s">
        <v>31</v>
      </c>
      <c r="R7859" t="s">
        <v>78</v>
      </c>
      <c r="S7859" t="s">
        <v>53798</v>
      </c>
      <c r="W7859" t="s">
        <v>10000</v>
      </c>
      <c r="X7859" t="s">
        <v>38</v>
      </c>
    </row>
    <row r="7860" spans="1:24" x14ac:dyDescent="0.3">
      <c r="A7860">
        <v>978223</v>
      </c>
      <c r="B7860">
        <v>310028</v>
      </c>
      <c r="C7860" t="s">
        <v>53799</v>
      </c>
      <c r="D7860" t="s">
        <v>53800</v>
      </c>
      <c r="F7860" t="s">
        <v>507</v>
      </c>
      <c r="G7860" t="s">
        <v>43</v>
      </c>
      <c r="H7860" t="s">
        <v>53801</v>
      </c>
      <c r="I7860" t="s">
        <v>53802</v>
      </c>
      <c r="J7860" t="s">
        <v>53803</v>
      </c>
      <c r="K7860">
        <v>83</v>
      </c>
      <c r="L7860" t="s">
        <v>32654</v>
      </c>
      <c r="N7860" t="s">
        <v>68</v>
      </c>
      <c r="O7860" t="s">
        <v>130</v>
      </c>
      <c r="P7860" t="s">
        <v>30306</v>
      </c>
      <c r="Q7860" t="s">
        <v>33</v>
      </c>
      <c r="R7860" t="s">
        <v>34</v>
      </c>
      <c r="S7860" t="s">
        <v>53804</v>
      </c>
      <c r="W7860" t="s">
        <v>53805</v>
      </c>
      <c r="X7860" t="s">
        <v>38</v>
      </c>
    </row>
    <row r="7861" spans="1:24" x14ac:dyDescent="0.3">
      <c r="A7861">
        <v>978224</v>
      </c>
      <c r="B7861">
        <v>227260</v>
      </c>
      <c r="C7861" t="s">
        <v>51294</v>
      </c>
      <c r="D7861" t="s">
        <v>51295</v>
      </c>
      <c r="F7861" t="s">
        <v>562</v>
      </c>
      <c r="G7861" t="s">
        <v>27</v>
      </c>
      <c r="H7861" t="s">
        <v>53806</v>
      </c>
      <c r="I7861" t="s">
        <v>53703</v>
      </c>
      <c r="J7861" t="s">
        <v>53807</v>
      </c>
      <c r="K7861">
        <v>24</v>
      </c>
      <c r="L7861" t="s">
        <v>53808</v>
      </c>
      <c r="N7861" t="s">
        <v>31</v>
      </c>
      <c r="O7861" t="s">
        <v>399</v>
      </c>
      <c r="Q7861" t="s">
        <v>33</v>
      </c>
      <c r="R7861" t="s">
        <v>34</v>
      </c>
      <c r="S7861" t="s">
        <v>51300</v>
      </c>
      <c r="T7861" t="s">
        <v>36</v>
      </c>
      <c r="W7861" t="s">
        <v>53809</v>
      </c>
      <c r="X7861" t="s">
        <v>38</v>
      </c>
    </row>
    <row r="7862" spans="1:24" x14ac:dyDescent="0.3">
      <c r="A7862">
        <v>978225</v>
      </c>
      <c r="B7862">
        <v>71492</v>
      </c>
      <c r="C7862" t="s">
        <v>53810</v>
      </c>
      <c r="D7862" t="s">
        <v>53811</v>
      </c>
      <c r="E7862" t="s">
        <v>140</v>
      </c>
      <c r="F7862" t="s">
        <v>463</v>
      </c>
      <c r="G7862" t="s">
        <v>27</v>
      </c>
      <c r="H7862" t="s">
        <v>53812</v>
      </c>
      <c r="I7862" t="s">
        <v>53813</v>
      </c>
      <c r="J7862" t="s">
        <v>53814</v>
      </c>
      <c r="K7862">
        <v>35</v>
      </c>
      <c r="L7862" t="s">
        <v>15776</v>
      </c>
      <c r="N7862" t="s">
        <v>68</v>
      </c>
      <c r="O7862" t="s">
        <v>53612</v>
      </c>
      <c r="P7862" t="s">
        <v>4029</v>
      </c>
      <c r="Q7862" t="s">
        <v>33</v>
      </c>
      <c r="R7862" t="s">
        <v>34</v>
      </c>
      <c r="S7862" t="s">
        <v>53815</v>
      </c>
      <c r="T7862" t="s">
        <v>793</v>
      </c>
      <c r="W7862" t="s">
        <v>53816</v>
      </c>
      <c r="X7862" t="s">
        <v>38</v>
      </c>
    </row>
    <row r="7863" spans="1:24" x14ac:dyDescent="0.3">
      <c r="A7863">
        <v>978226</v>
      </c>
      <c r="B7863" t="s">
        <v>28270</v>
      </c>
      <c r="C7863" t="s">
        <v>28271</v>
      </c>
      <c r="D7863" t="s">
        <v>28272</v>
      </c>
      <c r="E7863" t="s">
        <v>185</v>
      </c>
      <c r="F7863" t="s">
        <v>603</v>
      </c>
      <c r="G7863" t="s">
        <v>27</v>
      </c>
      <c r="H7863" t="s">
        <v>53817</v>
      </c>
      <c r="I7863" t="s">
        <v>53818</v>
      </c>
      <c r="J7863" t="s">
        <v>53819</v>
      </c>
      <c r="K7863">
        <v>75</v>
      </c>
      <c r="L7863" t="s">
        <v>742</v>
      </c>
      <c r="N7863" t="s">
        <v>68</v>
      </c>
      <c r="O7863" t="s">
        <v>399</v>
      </c>
      <c r="P7863" t="s">
        <v>3646</v>
      </c>
      <c r="Q7863" t="s">
        <v>33</v>
      </c>
      <c r="R7863" t="s">
        <v>34</v>
      </c>
      <c r="S7863" t="s">
        <v>4742</v>
      </c>
      <c r="W7863" t="s">
        <v>20235</v>
      </c>
      <c r="X7863" t="s">
        <v>38</v>
      </c>
    </row>
    <row r="7864" spans="1:24" x14ac:dyDescent="0.3">
      <c r="A7864">
        <v>978227</v>
      </c>
      <c r="B7864">
        <v>329374</v>
      </c>
      <c r="C7864" t="s">
        <v>3657</v>
      </c>
      <c r="D7864" t="s">
        <v>3658</v>
      </c>
      <c r="F7864" t="s">
        <v>685</v>
      </c>
      <c r="G7864" t="s">
        <v>43</v>
      </c>
      <c r="H7864" t="s">
        <v>53641</v>
      </c>
      <c r="I7864" t="s">
        <v>53820</v>
      </c>
      <c r="J7864" t="s">
        <v>53821</v>
      </c>
      <c r="K7864">
        <v>69</v>
      </c>
      <c r="M7864" t="s">
        <v>19896</v>
      </c>
      <c r="N7864" t="s">
        <v>31</v>
      </c>
      <c r="O7864" t="s">
        <v>399</v>
      </c>
      <c r="Q7864" t="s">
        <v>33</v>
      </c>
      <c r="R7864" t="s">
        <v>34</v>
      </c>
      <c r="S7864" t="s">
        <v>3664</v>
      </c>
      <c r="T7864" t="s">
        <v>692</v>
      </c>
      <c r="W7864" t="s">
        <v>53822</v>
      </c>
      <c r="X7864" t="s">
        <v>60</v>
      </c>
    </row>
    <row r="7865" spans="1:24" x14ac:dyDescent="0.3">
      <c r="A7865">
        <v>978229</v>
      </c>
      <c r="B7865">
        <v>321727</v>
      </c>
      <c r="C7865" t="s">
        <v>34865</v>
      </c>
      <c r="D7865" t="s">
        <v>34866</v>
      </c>
      <c r="E7865" t="s">
        <v>991</v>
      </c>
      <c r="F7865" t="s">
        <v>356</v>
      </c>
      <c r="G7865" t="s">
        <v>27</v>
      </c>
      <c r="H7865" t="s">
        <v>53823</v>
      </c>
      <c r="I7865" t="s">
        <v>53824</v>
      </c>
      <c r="J7865" t="s">
        <v>53825</v>
      </c>
      <c r="K7865">
        <v>100</v>
      </c>
      <c r="M7865" t="s">
        <v>53826</v>
      </c>
      <c r="N7865" t="s">
        <v>31</v>
      </c>
      <c r="O7865" t="s">
        <v>13820</v>
      </c>
      <c r="Q7865" t="s">
        <v>33</v>
      </c>
      <c r="R7865" t="s">
        <v>34</v>
      </c>
      <c r="S7865" t="s">
        <v>34870</v>
      </c>
      <c r="T7865" t="s">
        <v>2463</v>
      </c>
      <c r="W7865" t="s">
        <v>9781</v>
      </c>
      <c r="X7865" t="s">
        <v>38</v>
      </c>
    </row>
    <row r="7866" spans="1:24" x14ac:dyDescent="0.3">
      <c r="A7866">
        <v>978230</v>
      </c>
      <c r="B7866" t="s">
        <v>53827</v>
      </c>
      <c r="C7866" t="s">
        <v>53828</v>
      </c>
      <c r="D7866" t="s">
        <v>53829</v>
      </c>
      <c r="F7866" t="s">
        <v>514</v>
      </c>
      <c r="G7866" t="s">
        <v>43</v>
      </c>
      <c r="H7866" t="s">
        <v>53823</v>
      </c>
      <c r="I7866" t="s">
        <v>53830</v>
      </c>
      <c r="J7866" t="s">
        <v>53831</v>
      </c>
      <c r="K7866">
        <v>55</v>
      </c>
      <c r="L7866" t="s">
        <v>2946</v>
      </c>
      <c r="N7866" t="s">
        <v>68</v>
      </c>
      <c r="O7866" t="s">
        <v>53612</v>
      </c>
      <c r="P7866" t="s">
        <v>5502</v>
      </c>
      <c r="Q7866" t="s">
        <v>33</v>
      </c>
      <c r="R7866" t="s">
        <v>34</v>
      </c>
      <c r="S7866" t="s">
        <v>53832</v>
      </c>
      <c r="T7866" t="s">
        <v>53833</v>
      </c>
      <c r="W7866" t="s">
        <v>53834</v>
      </c>
      <c r="X7866" t="s">
        <v>60</v>
      </c>
    </row>
    <row r="7867" spans="1:24" x14ac:dyDescent="0.3">
      <c r="A7867">
        <v>978233</v>
      </c>
      <c r="B7867">
        <v>221255</v>
      </c>
      <c r="C7867" t="s">
        <v>25480</v>
      </c>
      <c r="D7867" t="s">
        <v>25481</v>
      </c>
      <c r="F7867" t="s">
        <v>909</v>
      </c>
      <c r="G7867" t="s">
        <v>27</v>
      </c>
      <c r="H7867" t="s">
        <v>53835</v>
      </c>
      <c r="I7867" t="s">
        <v>53836</v>
      </c>
      <c r="J7867" t="s">
        <v>53837</v>
      </c>
      <c r="K7867">
        <v>92</v>
      </c>
      <c r="L7867" t="s">
        <v>500</v>
      </c>
      <c r="N7867" t="s">
        <v>68</v>
      </c>
      <c r="O7867" t="s">
        <v>130</v>
      </c>
      <c r="P7867" t="s">
        <v>501</v>
      </c>
      <c r="Q7867" t="s">
        <v>33</v>
      </c>
      <c r="R7867" t="s">
        <v>34</v>
      </c>
      <c r="S7867" t="s">
        <v>25485</v>
      </c>
      <c r="W7867" t="s">
        <v>20725</v>
      </c>
      <c r="X7867" t="s">
        <v>38</v>
      </c>
    </row>
    <row r="7868" spans="1:24" x14ac:dyDescent="0.3">
      <c r="A7868">
        <v>978234</v>
      </c>
      <c r="B7868">
        <v>58206</v>
      </c>
      <c r="C7868" t="s">
        <v>53838</v>
      </c>
      <c r="D7868" t="s">
        <v>53839</v>
      </c>
      <c r="E7868" t="s">
        <v>364</v>
      </c>
      <c r="F7868" t="s">
        <v>365</v>
      </c>
      <c r="G7868" t="s">
        <v>27</v>
      </c>
      <c r="H7868" t="s">
        <v>53835</v>
      </c>
      <c r="I7868" t="s">
        <v>53840</v>
      </c>
      <c r="J7868" t="s">
        <v>53841</v>
      </c>
      <c r="K7868">
        <v>3</v>
      </c>
      <c r="N7868" t="s">
        <v>31</v>
      </c>
      <c r="O7868" t="s">
        <v>53842</v>
      </c>
      <c r="Q7868" t="s">
        <v>33</v>
      </c>
      <c r="R7868" t="s">
        <v>34</v>
      </c>
      <c r="S7868" t="e">
        <f>- Neuquén - Barrio Confluencia</f>
        <v>#NAME?</v>
      </c>
      <c r="T7868" t="s">
        <v>53843</v>
      </c>
      <c r="W7868" t="s">
        <v>53844</v>
      </c>
    </row>
    <row r="7869" spans="1:24" x14ac:dyDescent="0.3">
      <c r="A7869">
        <v>978236</v>
      </c>
      <c r="B7869" t="s">
        <v>53082</v>
      </c>
      <c r="C7869" t="s">
        <v>53083</v>
      </c>
      <c r="D7869" t="s">
        <v>53084</v>
      </c>
      <c r="F7869" t="s">
        <v>92</v>
      </c>
      <c r="G7869" t="s">
        <v>43</v>
      </c>
      <c r="H7869" t="s">
        <v>53845</v>
      </c>
      <c r="J7869" t="s">
        <v>53846</v>
      </c>
      <c r="N7869" t="s">
        <v>31</v>
      </c>
      <c r="R7869" t="s">
        <v>78</v>
      </c>
      <c r="S7869" t="s">
        <v>53087</v>
      </c>
      <c r="W7869" t="s">
        <v>4291</v>
      </c>
      <c r="X7869" t="s">
        <v>38</v>
      </c>
    </row>
    <row r="7870" spans="1:24" x14ac:dyDescent="0.3">
      <c r="A7870">
        <v>978237</v>
      </c>
      <c r="B7870" t="s">
        <v>53847</v>
      </c>
      <c r="C7870" t="s">
        <v>53848</v>
      </c>
      <c r="D7870" t="s">
        <v>53849</v>
      </c>
      <c r="F7870" t="s">
        <v>165</v>
      </c>
      <c r="G7870" t="s">
        <v>43</v>
      </c>
      <c r="H7870" t="s">
        <v>53850</v>
      </c>
      <c r="I7870" t="s">
        <v>53851</v>
      </c>
      <c r="J7870" t="s">
        <v>53852</v>
      </c>
      <c r="K7870">
        <v>98</v>
      </c>
      <c r="L7870" t="s">
        <v>7552</v>
      </c>
      <c r="N7870" t="s">
        <v>31</v>
      </c>
      <c r="O7870" t="s">
        <v>130</v>
      </c>
      <c r="Q7870" t="s">
        <v>33</v>
      </c>
      <c r="R7870" t="s">
        <v>34</v>
      </c>
      <c r="S7870" t="s">
        <v>53853</v>
      </c>
      <c r="T7870" t="s">
        <v>36</v>
      </c>
      <c r="W7870" t="s">
        <v>53854</v>
      </c>
      <c r="X7870" t="s">
        <v>38</v>
      </c>
    </row>
    <row r="7871" spans="1:24" x14ac:dyDescent="0.3">
      <c r="A7871">
        <v>978238</v>
      </c>
      <c r="B7871">
        <v>94718</v>
      </c>
      <c r="C7871" t="s">
        <v>41633</v>
      </c>
      <c r="D7871" t="s">
        <v>41634</v>
      </c>
      <c r="E7871" t="s">
        <v>33876</v>
      </c>
      <c r="F7871" t="s">
        <v>441</v>
      </c>
      <c r="G7871" t="s">
        <v>27</v>
      </c>
      <c r="H7871" t="s">
        <v>53855</v>
      </c>
      <c r="I7871" t="s">
        <v>53856</v>
      </c>
      <c r="J7871" t="s">
        <v>53857</v>
      </c>
      <c r="K7871">
        <v>125</v>
      </c>
      <c r="L7871" t="s">
        <v>2931</v>
      </c>
      <c r="N7871" t="s">
        <v>31</v>
      </c>
      <c r="O7871" t="s">
        <v>53612</v>
      </c>
      <c r="Q7871" t="s">
        <v>33</v>
      </c>
      <c r="R7871" t="s">
        <v>34</v>
      </c>
      <c r="S7871" t="s">
        <v>41639</v>
      </c>
      <c r="T7871" t="s">
        <v>58</v>
      </c>
      <c r="W7871" t="s">
        <v>53858</v>
      </c>
      <c r="X7871" t="s">
        <v>38</v>
      </c>
    </row>
    <row r="7872" spans="1:24" x14ac:dyDescent="0.3">
      <c r="A7872">
        <v>978240</v>
      </c>
      <c r="B7872">
        <v>142822</v>
      </c>
      <c r="C7872" t="s">
        <v>53859</v>
      </c>
      <c r="D7872" t="s">
        <v>53860</v>
      </c>
      <c r="F7872" t="s">
        <v>485</v>
      </c>
      <c r="G7872" t="s">
        <v>43</v>
      </c>
      <c r="H7872" t="s">
        <v>53861</v>
      </c>
      <c r="I7872" t="s">
        <v>53862</v>
      </c>
      <c r="J7872" t="s">
        <v>53863</v>
      </c>
      <c r="K7872">
        <v>110</v>
      </c>
      <c r="L7872" t="s">
        <v>637</v>
      </c>
      <c r="N7872" t="s">
        <v>68</v>
      </c>
      <c r="O7872" t="s">
        <v>130</v>
      </c>
      <c r="P7872" t="s">
        <v>147</v>
      </c>
      <c r="Q7872" t="s">
        <v>33</v>
      </c>
      <c r="R7872" t="s">
        <v>34</v>
      </c>
      <c r="S7872" t="s">
        <v>53864</v>
      </c>
      <c r="T7872" t="s">
        <v>53865</v>
      </c>
      <c r="W7872" t="s">
        <v>51327</v>
      </c>
      <c r="X7872" t="s">
        <v>38</v>
      </c>
    </row>
    <row r="7873" spans="1:24" x14ac:dyDescent="0.3">
      <c r="A7873">
        <v>978241</v>
      </c>
      <c r="B7873" t="s">
        <v>53866</v>
      </c>
      <c r="C7873" t="s">
        <v>53867</v>
      </c>
      <c r="D7873" t="s">
        <v>53868</v>
      </c>
      <c r="F7873" t="s">
        <v>818</v>
      </c>
      <c r="G7873" t="s">
        <v>43</v>
      </c>
      <c r="H7873" t="s">
        <v>53869</v>
      </c>
      <c r="I7873" t="s">
        <v>53870</v>
      </c>
      <c r="J7873" t="s">
        <v>53871</v>
      </c>
      <c r="K7873">
        <v>48</v>
      </c>
      <c r="L7873" t="s">
        <v>53872</v>
      </c>
      <c r="N7873" t="s">
        <v>68</v>
      </c>
      <c r="O7873" t="s">
        <v>53612</v>
      </c>
      <c r="P7873" t="s">
        <v>519</v>
      </c>
      <c r="Q7873" t="s">
        <v>33</v>
      </c>
      <c r="R7873" t="s">
        <v>34</v>
      </c>
      <c r="S7873" t="s">
        <v>53873</v>
      </c>
      <c r="T7873" t="s">
        <v>1141</v>
      </c>
      <c r="W7873" t="s">
        <v>53874</v>
      </c>
      <c r="X7873" t="s">
        <v>60</v>
      </c>
    </row>
    <row r="7874" spans="1:24" x14ac:dyDescent="0.3">
      <c r="A7874">
        <v>978242</v>
      </c>
      <c r="B7874" t="s">
        <v>53875</v>
      </c>
      <c r="C7874" t="s">
        <v>53876</v>
      </c>
      <c r="D7874" t="s">
        <v>53877</v>
      </c>
      <c r="E7874" t="s">
        <v>16273</v>
      </c>
      <c r="F7874" t="s">
        <v>63</v>
      </c>
      <c r="G7874" t="s">
        <v>27</v>
      </c>
      <c r="H7874" t="s">
        <v>53878</v>
      </c>
      <c r="I7874" t="s">
        <v>53879</v>
      </c>
      <c r="J7874" t="s">
        <v>53880</v>
      </c>
      <c r="K7874">
        <v>101</v>
      </c>
      <c r="L7874" t="s">
        <v>33870</v>
      </c>
      <c r="N7874" t="s">
        <v>68</v>
      </c>
      <c r="O7874" t="s">
        <v>399</v>
      </c>
      <c r="P7874" t="s">
        <v>24945</v>
      </c>
      <c r="Q7874" t="s">
        <v>33</v>
      </c>
      <c r="R7874" t="s">
        <v>34</v>
      </c>
      <c r="S7874" t="s">
        <v>53881</v>
      </c>
      <c r="T7874" t="s">
        <v>53882</v>
      </c>
      <c r="W7874" t="s">
        <v>53883</v>
      </c>
      <c r="X7874" t="s">
        <v>38</v>
      </c>
    </row>
    <row r="7875" spans="1:24" x14ac:dyDescent="0.3">
      <c r="A7875">
        <v>978243</v>
      </c>
      <c r="B7875" t="s">
        <v>53884</v>
      </c>
      <c r="C7875" t="s">
        <v>53885</v>
      </c>
      <c r="D7875" t="s">
        <v>53886</v>
      </c>
      <c r="F7875" t="s">
        <v>365</v>
      </c>
      <c r="G7875" t="s">
        <v>27</v>
      </c>
      <c r="H7875" t="s">
        <v>53887</v>
      </c>
      <c r="I7875" t="s">
        <v>53888</v>
      </c>
      <c r="J7875" t="s">
        <v>53889</v>
      </c>
      <c r="K7875">
        <v>96</v>
      </c>
      <c r="M7875" t="s">
        <v>53890</v>
      </c>
      <c r="N7875" t="s">
        <v>31</v>
      </c>
      <c r="O7875" t="s">
        <v>13820</v>
      </c>
      <c r="Q7875" t="s">
        <v>33</v>
      </c>
      <c r="R7875" t="s">
        <v>34</v>
      </c>
      <c r="S7875" t="s">
        <v>53891</v>
      </c>
      <c r="T7875" t="s">
        <v>53892</v>
      </c>
      <c r="W7875" t="s">
        <v>53893</v>
      </c>
      <c r="X7875" t="s">
        <v>38</v>
      </c>
    </row>
    <row r="7876" spans="1:24" x14ac:dyDescent="0.3">
      <c r="A7876">
        <v>978245</v>
      </c>
      <c r="B7876" t="s">
        <v>53894</v>
      </c>
      <c r="C7876" t="s">
        <v>53895</v>
      </c>
      <c r="D7876" t="s">
        <v>53896</v>
      </c>
      <c r="F7876" t="s">
        <v>507</v>
      </c>
      <c r="G7876" t="s">
        <v>27</v>
      </c>
      <c r="H7876" t="s">
        <v>53897</v>
      </c>
      <c r="I7876" t="s">
        <v>53898</v>
      </c>
      <c r="J7876" t="s">
        <v>53899</v>
      </c>
      <c r="K7876">
        <v>94</v>
      </c>
      <c r="L7876" t="s">
        <v>5403</v>
      </c>
      <c r="N7876" t="s">
        <v>68</v>
      </c>
      <c r="O7876" t="s">
        <v>399</v>
      </c>
      <c r="P7876" t="s">
        <v>370</v>
      </c>
      <c r="Q7876" t="s">
        <v>33</v>
      </c>
      <c r="R7876" t="s">
        <v>34</v>
      </c>
      <c r="S7876" t="s">
        <v>53900</v>
      </c>
      <c r="T7876" t="s">
        <v>390</v>
      </c>
      <c r="W7876" t="s">
        <v>53901</v>
      </c>
      <c r="X7876" t="s">
        <v>38</v>
      </c>
    </row>
    <row r="7877" spans="1:24" x14ac:dyDescent="0.3">
      <c r="A7877">
        <v>978247</v>
      </c>
      <c r="B7877" t="s">
        <v>53902</v>
      </c>
      <c r="C7877" t="s">
        <v>53903</v>
      </c>
      <c r="D7877" t="s">
        <v>53904</v>
      </c>
      <c r="F7877" t="s">
        <v>92</v>
      </c>
      <c r="G7877" t="s">
        <v>43</v>
      </c>
      <c r="H7877" t="s">
        <v>53905</v>
      </c>
      <c r="I7877" t="s">
        <v>53906</v>
      </c>
      <c r="J7877" t="s">
        <v>53907</v>
      </c>
      <c r="K7877">
        <v>90</v>
      </c>
      <c r="L7877" t="s">
        <v>5960</v>
      </c>
      <c r="N7877" t="s">
        <v>68</v>
      </c>
      <c r="O7877" t="s">
        <v>130</v>
      </c>
      <c r="P7877" t="s">
        <v>782</v>
      </c>
      <c r="Q7877" t="s">
        <v>33</v>
      </c>
      <c r="R7877" t="s">
        <v>34</v>
      </c>
      <c r="S7877" t="e">
        <f>- Neuquén - Oeste</f>
        <v>#NAME?</v>
      </c>
      <c r="T7877" t="s">
        <v>692</v>
      </c>
      <c r="W7877" t="s">
        <v>53908</v>
      </c>
      <c r="X7877" t="s">
        <v>38</v>
      </c>
    </row>
    <row r="7878" spans="1:24" x14ac:dyDescent="0.3">
      <c r="A7878">
        <v>978248</v>
      </c>
      <c r="B7878" t="s">
        <v>53909</v>
      </c>
      <c r="C7878" t="s">
        <v>53910</v>
      </c>
      <c r="D7878" t="s">
        <v>53911</v>
      </c>
      <c r="E7878" t="s">
        <v>195</v>
      </c>
      <c r="F7878" t="s">
        <v>15923</v>
      </c>
      <c r="G7878" t="s">
        <v>27</v>
      </c>
      <c r="H7878" t="s">
        <v>53912</v>
      </c>
      <c r="I7878" t="s">
        <v>53913</v>
      </c>
      <c r="J7878" t="s">
        <v>53914</v>
      </c>
      <c r="K7878">
        <v>92</v>
      </c>
      <c r="L7878" t="s">
        <v>53915</v>
      </c>
      <c r="N7878" t="s">
        <v>31</v>
      </c>
      <c r="O7878" t="s">
        <v>332</v>
      </c>
      <c r="Q7878" t="s">
        <v>33</v>
      </c>
      <c r="R7878" t="s">
        <v>34</v>
      </c>
      <c r="S7878" t="s">
        <v>53916</v>
      </c>
      <c r="T7878" t="s">
        <v>503</v>
      </c>
      <c r="W7878" t="s">
        <v>53917</v>
      </c>
      <c r="X7878" t="s">
        <v>38</v>
      </c>
    </row>
    <row r="7879" spans="1:24" x14ac:dyDescent="0.3">
      <c r="A7879">
        <v>978251</v>
      </c>
      <c r="B7879">
        <v>291526</v>
      </c>
      <c r="C7879" t="s">
        <v>5624</v>
      </c>
      <c r="D7879" t="s">
        <v>5625</v>
      </c>
      <c r="E7879" t="s">
        <v>5626</v>
      </c>
      <c r="F7879" t="s">
        <v>26</v>
      </c>
      <c r="G7879" t="s">
        <v>43</v>
      </c>
      <c r="H7879" t="s">
        <v>53918</v>
      </c>
      <c r="I7879" t="s">
        <v>53919</v>
      </c>
      <c r="J7879" t="s">
        <v>53920</v>
      </c>
      <c r="K7879">
        <v>72</v>
      </c>
      <c r="M7879" t="s">
        <v>53921</v>
      </c>
      <c r="N7879" t="s">
        <v>31</v>
      </c>
      <c r="O7879" t="s">
        <v>53612</v>
      </c>
      <c r="Q7879" t="s">
        <v>33</v>
      </c>
      <c r="R7879" t="s">
        <v>34</v>
      </c>
      <c r="S7879" t="s">
        <v>5631</v>
      </c>
      <c r="T7879" t="s">
        <v>5632</v>
      </c>
      <c r="W7879" t="s">
        <v>30906</v>
      </c>
      <c r="X7879" t="s">
        <v>38</v>
      </c>
    </row>
    <row r="7880" spans="1:24" x14ac:dyDescent="0.3">
      <c r="A7880">
        <v>978253</v>
      </c>
      <c r="B7880" t="s">
        <v>53922</v>
      </c>
      <c r="C7880" t="s">
        <v>53923</v>
      </c>
      <c r="D7880" t="s">
        <v>53924</v>
      </c>
      <c r="F7880" t="s">
        <v>668</v>
      </c>
      <c r="G7880" t="s">
        <v>27</v>
      </c>
      <c r="H7880" t="s">
        <v>53925</v>
      </c>
      <c r="I7880" t="s">
        <v>53926</v>
      </c>
      <c r="J7880" t="s">
        <v>53927</v>
      </c>
      <c r="K7880">
        <v>86</v>
      </c>
      <c r="L7880" t="s">
        <v>566</v>
      </c>
      <c r="N7880" t="s">
        <v>68</v>
      </c>
      <c r="O7880" t="s">
        <v>53612</v>
      </c>
      <c r="P7880" t="s">
        <v>5648</v>
      </c>
      <c r="Q7880" t="s">
        <v>33</v>
      </c>
      <c r="R7880" t="s">
        <v>34</v>
      </c>
      <c r="S7880" t="s">
        <v>53928</v>
      </c>
      <c r="W7880" t="s">
        <v>53929</v>
      </c>
      <c r="X7880" t="s">
        <v>38</v>
      </c>
    </row>
    <row r="7881" spans="1:24" x14ac:dyDescent="0.3">
      <c r="A7881">
        <v>978256</v>
      </c>
      <c r="B7881">
        <v>130265</v>
      </c>
      <c r="C7881" t="s">
        <v>53930</v>
      </c>
      <c r="D7881" t="s">
        <v>53931</v>
      </c>
      <c r="E7881" t="s">
        <v>195</v>
      </c>
      <c r="F7881" t="s">
        <v>6865</v>
      </c>
      <c r="G7881" t="s">
        <v>27</v>
      </c>
      <c r="H7881" t="s">
        <v>53932</v>
      </c>
      <c r="I7881" t="s">
        <v>53933</v>
      </c>
      <c r="J7881" t="s">
        <v>53934</v>
      </c>
      <c r="K7881">
        <v>11</v>
      </c>
      <c r="M7881" t="s">
        <v>53935</v>
      </c>
      <c r="N7881" t="s">
        <v>68</v>
      </c>
      <c r="O7881" t="s">
        <v>332</v>
      </c>
      <c r="P7881" t="s">
        <v>803</v>
      </c>
      <c r="Q7881" t="s">
        <v>119</v>
      </c>
      <c r="R7881" t="s">
        <v>120</v>
      </c>
      <c r="S7881" t="s">
        <v>53936</v>
      </c>
      <c r="T7881" t="s">
        <v>793</v>
      </c>
      <c r="W7881" t="s">
        <v>53937</v>
      </c>
      <c r="X7881" t="s">
        <v>60</v>
      </c>
    </row>
    <row r="7882" spans="1:24" x14ac:dyDescent="0.3">
      <c r="A7882">
        <v>978258</v>
      </c>
      <c r="B7882" t="s">
        <v>53938</v>
      </c>
      <c r="C7882" t="s">
        <v>53939</v>
      </c>
      <c r="D7882" t="s">
        <v>53940</v>
      </c>
      <c r="F7882" t="s">
        <v>947</v>
      </c>
      <c r="G7882" t="s">
        <v>43</v>
      </c>
      <c r="H7882" t="s">
        <v>53941</v>
      </c>
      <c r="I7882" t="s">
        <v>53942</v>
      </c>
      <c r="J7882" t="s">
        <v>53943</v>
      </c>
      <c r="K7882">
        <v>61</v>
      </c>
      <c r="M7882" t="s">
        <v>53944</v>
      </c>
      <c r="N7882" t="s">
        <v>31</v>
      </c>
      <c r="O7882" t="s">
        <v>13820</v>
      </c>
      <c r="Q7882" t="s">
        <v>33</v>
      </c>
      <c r="R7882" t="s">
        <v>34</v>
      </c>
      <c r="S7882" t="s">
        <v>53945</v>
      </c>
      <c r="W7882" t="s">
        <v>1876</v>
      </c>
      <c r="X7882" t="s">
        <v>38</v>
      </c>
    </row>
    <row r="7883" spans="1:24" x14ac:dyDescent="0.3">
      <c r="A7883">
        <v>978259</v>
      </c>
      <c r="B7883">
        <v>263444</v>
      </c>
      <c r="C7883" t="s">
        <v>14159</v>
      </c>
      <c r="D7883" t="s">
        <v>14160</v>
      </c>
      <c r="F7883" t="s">
        <v>1042</v>
      </c>
      <c r="G7883" t="s">
        <v>27</v>
      </c>
      <c r="H7883" t="s">
        <v>53946</v>
      </c>
      <c r="I7883" t="s">
        <v>53947</v>
      </c>
      <c r="J7883" t="s">
        <v>53948</v>
      </c>
      <c r="K7883">
        <v>66</v>
      </c>
      <c r="L7883" t="s">
        <v>4378</v>
      </c>
      <c r="N7883" t="s">
        <v>31</v>
      </c>
      <c r="O7883" t="s">
        <v>53612</v>
      </c>
      <c r="Q7883" t="s">
        <v>33</v>
      </c>
      <c r="R7883" t="s">
        <v>34</v>
      </c>
      <c r="S7883" t="s">
        <v>14164</v>
      </c>
      <c r="T7883" t="s">
        <v>5705</v>
      </c>
      <c r="W7883" t="s">
        <v>31514</v>
      </c>
      <c r="X7883" t="s">
        <v>38</v>
      </c>
    </row>
    <row r="7884" spans="1:24" x14ac:dyDescent="0.3">
      <c r="A7884">
        <v>978260</v>
      </c>
      <c r="B7884">
        <v>240416</v>
      </c>
      <c r="C7884" t="s">
        <v>53949</v>
      </c>
      <c r="D7884" t="s">
        <v>53950</v>
      </c>
      <c r="F7884" t="s">
        <v>514</v>
      </c>
      <c r="G7884" t="s">
        <v>43</v>
      </c>
      <c r="H7884" t="s">
        <v>53951</v>
      </c>
      <c r="I7884" t="s">
        <v>53952</v>
      </c>
      <c r="J7884" t="s">
        <v>53953</v>
      </c>
      <c r="K7884">
        <v>46</v>
      </c>
      <c r="M7884" t="s">
        <v>53954</v>
      </c>
      <c r="N7884" t="s">
        <v>31</v>
      </c>
      <c r="O7884" t="s">
        <v>13820</v>
      </c>
      <c r="Q7884" t="s">
        <v>33</v>
      </c>
      <c r="R7884" t="s">
        <v>34</v>
      </c>
      <c r="S7884" t="s">
        <v>53955</v>
      </c>
      <c r="T7884" t="s">
        <v>53956</v>
      </c>
      <c r="W7884" t="s">
        <v>14232</v>
      </c>
      <c r="X7884" t="s">
        <v>38</v>
      </c>
    </row>
    <row r="7885" spans="1:24" x14ac:dyDescent="0.3">
      <c r="A7885">
        <v>978261</v>
      </c>
      <c r="B7885" t="s">
        <v>53957</v>
      </c>
      <c r="C7885" t="s">
        <v>53958</v>
      </c>
      <c r="D7885" t="s">
        <v>53959</v>
      </c>
      <c r="E7885" t="s">
        <v>1284</v>
      </c>
      <c r="F7885" t="s">
        <v>219</v>
      </c>
      <c r="G7885" t="s">
        <v>27</v>
      </c>
      <c r="H7885" t="s">
        <v>53960</v>
      </c>
      <c r="I7885" t="s">
        <v>53961</v>
      </c>
      <c r="J7885" t="s">
        <v>53962</v>
      </c>
      <c r="K7885">
        <v>38</v>
      </c>
      <c r="L7885" t="s">
        <v>557</v>
      </c>
      <c r="N7885" t="s">
        <v>68</v>
      </c>
      <c r="O7885" t="s">
        <v>130</v>
      </c>
      <c r="P7885" t="s">
        <v>469</v>
      </c>
      <c r="Q7885" t="s">
        <v>33</v>
      </c>
      <c r="R7885" t="s">
        <v>34</v>
      </c>
      <c r="S7885" t="s">
        <v>53963</v>
      </c>
      <c r="T7885" t="s">
        <v>646</v>
      </c>
      <c r="W7885" t="s">
        <v>31555</v>
      </c>
      <c r="X7885" t="s">
        <v>38</v>
      </c>
    </row>
    <row r="7886" spans="1:24" x14ac:dyDescent="0.3">
      <c r="A7886">
        <v>978262</v>
      </c>
      <c r="B7886" t="s">
        <v>53964</v>
      </c>
      <c r="C7886" t="s">
        <v>53965</v>
      </c>
      <c r="D7886" t="s">
        <v>53966</v>
      </c>
      <c r="F7886" t="s">
        <v>1911</v>
      </c>
      <c r="G7886" t="s">
        <v>43</v>
      </c>
      <c r="H7886" t="s">
        <v>53967</v>
      </c>
      <c r="I7886" t="s">
        <v>53968</v>
      </c>
      <c r="J7886" t="s">
        <v>53969</v>
      </c>
      <c r="K7886">
        <v>44</v>
      </c>
      <c r="L7886" t="s">
        <v>10277</v>
      </c>
      <c r="N7886" t="s">
        <v>31</v>
      </c>
      <c r="O7886" t="s">
        <v>130</v>
      </c>
      <c r="Q7886" t="s">
        <v>33</v>
      </c>
      <c r="R7886" t="s">
        <v>34</v>
      </c>
      <c r="S7886" t="s">
        <v>53970</v>
      </c>
      <c r="W7886" t="s">
        <v>53971</v>
      </c>
      <c r="X7886" t="s">
        <v>38</v>
      </c>
    </row>
    <row r="7887" spans="1:24" x14ac:dyDescent="0.3">
      <c r="A7887">
        <v>978263</v>
      </c>
      <c r="B7887">
        <v>147136</v>
      </c>
      <c r="C7887" t="s">
        <v>53972</v>
      </c>
      <c r="D7887" t="s">
        <v>53973</v>
      </c>
      <c r="E7887" t="s">
        <v>195</v>
      </c>
      <c r="F7887" t="s">
        <v>584</v>
      </c>
      <c r="G7887" t="s">
        <v>27</v>
      </c>
      <c r="H7887" t="s">
        <v>53974</v>
      </c>
      <c r="I7887" t="s">
        <v>53975</v>
      </c>
      <c r="J7887" t="s">
        <v>53976</v>
      </c>
      <c r="K7887">
        <v>46</v>
      </c>
      <c r="M7887" t="s">
        <v>53977</v>
      </c>
      <c r="N7887" t="s">
        <v>31</v>
      </c>
      <c r="O7887" t="s">
        <v>13820</v>
      </c>
      <c r="Q7887" t="s">
        <v>33</v>
      </c>
      <c r="R7887" t="s">
        <v>34</v>
      </c>
      <c r="S7887" t="s">
        <v>53978</v>
      </c>
      <c r="T7887" t="s">
        <v>5764</v>
      </c>
      <c r="W7887" t="s">
        <v>9416</v>
      </c>
      <c r="X7887" t="s">
        <v>38</v>
      </c>
    </row>
    <row r="7888" spans="1:24" x14ac:dyDescent="0.3">
      <c r="A7888">
        <v>978264</v>
      </c>
      <c r="B7888" t="s">
        <v>53979</v>
      </c>
      <c r="C7888" t="s">
        <v>53980</v>
      </c>
      <c r="D7888" t="s">
        <v>53981</v>
      </c>
      <c r="F7888" t="s">
        <v>507</v>
      </c>
      <c r="G7888" t="s">
        <v>27</v>
      </c>
      <c r="H7888" t="s">
        <v>53982</v>
      </c>
      <c r="I7888" t="s">
        <v>53983</v>
      </c>
      <c r="J7888" t="s">
        <v>53984</v>
      </c>
      <c r="K7888">
        <v>53</v>
      </c>
      <c r="L7888" t="s">
        <v>53985</v>
      </c>
      <c r="N7888" t="s">
        <v>68</v>
      </c>
      <c r="O7888" t="s">
        <v>53612</v>
      </c>
      <c r="P7888" t="s">
        <v>519</v>
      </c>
      <c r="Q7888" t="s">
        <v>33</v>
      </c>
      <c r="R7888" t="s">
        <v>34</v>
      </c>
      <c r="S7888" t="s">
        <v>53986</v>
      </c>
      <c r="W7888" t="s">
        <v>518</v>
      </c>
      <c r="X7888" t="s">
        <v>38</v>
      </c>
    </row>
    <row r="7889" spans="1:24" x14ac:dyDescent="0.3">
      <c r="A7889">
        <v>978267</v>
      </c>
      <c r="B7889" t="s">
        <v>53987</v>
      </c>
      <c r="C7889" t="s">
        <v>53988</v>
      </c>
      <c r="D7889" t="s">
        <v>53989</v>
      </c>
      <c r="E7889" t="s">
        <v>101</v>
      </c>
      <c r="F7889" t="s">
        <v>818</v>
      </c>
      <c r="G7889" t="s">
        <v>27</v>
      </c>
      <c r="H7889" t="s">
        <v>53990</v>
      </c>
      <c r="I7889" t="s">
        <v>53991</v>
      </c>
      <c r="J7889" t="s">
        <v>53992</v>
      </c>
      <c r="K7889">
        <v>47</v>
      </c>
      <c r="N7889" t="s">
        <v>31</v>
      </c>
      <c r="O7889" t="s">
        <v>130</v>
      </c>
      <c r="Q7889" t="s">
        <v>33</v>
      </c>
      <c r="R7889" t="s">
        <v>34</v>
      </c>
      <c r="S7889" t="s">
        <v>53993</v>
      </c>
      <c r="W7889" t="s">
        <v>53994</v>
      </c>
      <c r="X7889" t="s">
        <v>38</v>
      </c>
    </row>
    <row r="7890" spans="1:24" x14ac:dyDescent="0.3">
      <c r="A7890">
        <v>978275</v>
      </c>
      <c r="B7890">
        <v>8666</v>
      </c>
      <c r="C7890" t="s">
        <v>33168</v>
      </c>
      <c r="D7890" t="s">
        <v>33169</v>
      </c>
      <c r="E7890" t="s">
        <v>195</v>
      </c>
      <c r="F7890" t="s">
        <v>920</v>
      </c>
      <c r="G7890" t="s">
        <v>27</v>
      </c>
      <c r="H7890" t="s">
        <v>53995</v>
      </c>
      <c r="I7890" t="s">
        <v>53996</v>
      </c>
      <c r="J7890" t="s">
        <v>53997</v>
      </c>
      <c r="K7890">
        <v>24</v>
      </c>
      <c r="M7890" t="s">
        <v>53998</v>
      </c>
      <c r="N7890" t="s">
        <v>31</v>
      </c>
      <c r="O7890" t="s">
        <v>13820</v>
      </c>
      <c r="Q7890" t="s">
        <v>33</v>
      </c>
      <c r="R7890" t="s">
        <v>34</v>
      </c>
      <c r="S7890" t="s">
        <v>33173</v>
      </c>
      <c r="W7890" t="s">
        <v>34123</v>
      </c>
      <c r="X7890" t="s">
        <v>38</v>
      </c>
    </row>
    <row r="7891" spans="1:24" x14ac:dyDescent="0.3">
      <c r="A7891">
        <v>978276</v>
      </c>
      <c r="B7891">
        <v>302210</v>
      </c>
      <c r="C7891" t="s">
        <v>13302</v>
      </c>
      <c r="D7891" t="s">
        <v>13303</v>
      </c>
      <c r="F7891" t="s">
        <v>270</v>
      </c>
      <c r="G7891" t="s">
        <v>27</v>
      </c>
      <c r="H7891" t="s">
        <v>53999</v>
      </c>
      <c r="I7891" t="s">
        <v>54000</v>
      </c>
      <c r="J7891" t="s">
        <v>54001</v>
      </c>
      <c r="K7891">
        <v>11</v>
      </c>
      <c r="M7891" t="s">
        <v>23874</v>
      </c>
      <c r="N7891" t="s">
        <v>31</v>
      </c>
      <c r="O7891" t="s">
        <v>13820</v>
      </c>
      <c r="Q7891" t="s">
        <v>33</v>
      </c>
      <c r="R7891" t="s">
        <v>34</v>
      </c>
      <c r="S7891" t="s">
        <v>13307</v>
      </c>
      <c r="W7891" t="s">
        <v>43683</v>
      </c>
      <c r="X7891" t="s">
        <v>60</v>
      </c>
    </row>
    <row r="7892" spans="1:24" x14ac:dyDescent="0.3">
      <c r="A7892">
        <v>978278</v>
      </c>
      <c r="B7892" t="s">
        <v>54002</v>
      </c>
      <c r="C7892" t="s">
        <v>54003</v>
      </c>
      <c r="D7892" t="s">
        <v>54004</v>
      </c>
      <c r="E7892" t="s">
        <v>1284</v>
      </c>
      <c r="F7892" t="s">
        <v>668</v>
      </c>
      <c r="G7892" t="s">
        <v>27</v>
      </c>
      <c r="H7892" t="s">
        <v>54005</v>
      </c>
      <c r="I7892" t="s">
        <v>54006</v>
      </c>
      <c r="J7892" t="s">
        <v>54007</v>
      </c>
      <c r="K7892">
        <v>24</v>
      </c>
      <c r="L7892" t="s">
        <v>252</v>
      </c>
      <c r="N7892" t="s">
        <v>68</v>
      </c>
      <c r="O7892" t="s">
        <v>53612</v>
      </c>
      <c r="P7892" t="s">
        <v>253</v>
      </c>
      <c r="Q7892" t="s">
        <v>33</v>
      </c>
      <c r="R7892" t="s">
        <v>34</v>
      </c>
      <c r="S7892" t="s">
        <v>54008</v>
      </c>
      <c r="W7892" t="s">
        <v>54009</v>
      </c>
      <c r="X7892" t="s">
        <v>38</v>
      </c>
    </row>
    <row r="7893" spans="1:24" x14ac:dyDescent="0.3">
      <c r="A7893">
        <v>978284</v>
      </c>
      <c r="B7893">
        <v>63641</v>
      </c>
      <c r="C7893" t="s">
        <v>54010</v>
      </c>
      <c r="D7893" t="s">
        <v>54011</v>
      </c>
      <c r="E7893" t="s">
        <v>195</v>
      </c>
      <c r="F7893" t="s">
        <v>584</v>
      </c>
      <c r="G7893" t="s">
        <v>27</v>
      </c>
      <c r="H7893" t="s">
        <v>54012</v>
      </c>
      <c r="I7893" t="s">
        <v>54013</v>
      </c>
      <c r="J7893" t="s">
        <v>54014</v>
      </c>
      <c r="K7893">
        <v>64</v>
      </c>
      <c r="L7893" t="s">
        <v>54015</v>
      </c>
      <c r="N7893" t="s">
        <v>31</v>
      </c>
      <c r="O7893" t="s">
        <v>130</v>
      </c>
      <c r="Q7893" t="s">
        <v>33</v>
      </c>
      <c r="R7893" t="s">
        <v>34</v>
      </c>
      <c r="S7893" t="s">
        <v>54016</v>
      </c>
      <c r="T7893" t="s">
        <v>13701</v>
      </c>
      <c r="W7893" t="s">
        <v>54017</v>
      </c>
      <c r="X7893" t="s">
        <v>38</v>
      </c>
    </row>
    <row r="7894" spans="1:24" x14ac:dyDescent="0.3">
      <c r="A7894">
        <v>978286</v>
      </c>
      <c r="B7894">
        <v>310530</v>
      </c>
      <c r="C7894" t="s">
        <v>37294</v>
      </c>
      <c r="D7894" t="s">
        <v>37295</v>
      </c>
      <c r="F7894" t="s">
        <v>668</v>
      </c>
      <c r="G7894" t="s">
        <v>43</v>
      </c>
      <c r="H7894" t="s">
        <v>54018</v>
      </c>
      <c r="I7894" t="s">
        <v>54019</v>
      </c>
      <c r="J7894" t="s">
        <v>54020</v>
      </c>
      <c r="K7894">
        <v>46</v>
      </c>
      <c r="L7894" t="s">
        <v>3560</v>
      </c>
      <c r="N7894" t="s">
        <v>68</v>
      </c>
      <c r="O7894" t="s">
        <v>130</v>
      </c>
      <c r="P7894" t="s">
        <v>577</v>
      </c>
      <c r="Q7894" t="s">
        <v>33</v>
      </c>
      <c r="R7894" t="s">
        <v>34</v>
      </c>
      <c r="S7894" t="s">
        <v>37298</v>
      </c>
      <c r="W7894" t="s">
        <v>54021</v>
      </c>
      <c r="X7894" t="s">
        <v>38</v>
      </c>
    </row>
    <row r="7895" spans="1:24" x14ac:dyDescent="0.3">
      <c r="A7895">
        <v>978287</v>
      </c>
      <c r="B7895" t="s">
        <v>54022</v>
      </c>
      <c r="C7895" t="s">
        <v>54023</v>
      </c>
      <c r="D7895" t="s">
        <v>54024</v>
      </c>
      <c r="E7895" t="s">
        <v>140</v>
      </c>
      <c r="F7895" t="s">
        <v>630</v>
      </c>
      <c r="G7895" t="s">
        <v>43</v>
      </c>
      <c r="H7895" t="s">
        <v>54025</v>
      </c>
      <c r="I7895" t="s">
        <v>54026</v>
      </c>
      <c r="J7895" t="s">
        <v>54027</v>
      </c>
      <c r="K7895">
        <v>40</v>
      </c>
      <c r="L7895" t="s">
        <v>54028</v>
      </c>
      <c r="N7895" t="s">
        <v>31</v>
      </c>
      <c r="O7895" t="s">
        <v>130</v>
      </c>
      <c r="Q7895" t="s">
        <v>33</v>
      </c>
      <c r="R7895" t="s">
        <v>34</v>
      </c>
      <c r="S7895" t="s">
        <v>54029</v>
      </c>
      <c r="T7895" t="s">
        <v>54030</v>
      </c>
      <c r="W7895" t="s">
        <v>54031</v>
      </c>
      <c r="X7895" t="s">
        <v>60</v>
      </c>
    </row>
    <row r="7896" spans="1:24" x14ac:dyDescent="0.3">
      <c r="A7896">
        <v>978288</v>
      </c>
      <c r="B7896">
        <v>196999</v>
      </c>
      <c r="C7896" t="s">
        <v>54032</v>
      </c>
      <c r="D7896" t="s">
        <v>54033</v>
      </c>
      <c r="F7896" t="s">
        <v>63</v>
      </c>
      <c r="G7896" t="s">
        <v>27</v>
      </c>
      <c r="H7896" t="s">
        <v>54025</v>
      </c>
      <c r="I7896" t="s">
        <v>54034</v>
      </c>
      <c r="J7896" t="s">
        <v>54035</v>
      </c>
      <c r="K7896">
        <v>85</v>
      </c>
      <c r="M7896" t="s">
        <v>1672</v>
      </c>
      <c r="N7896" t="s">
        <v>68</v>
      </c>
      <c r="O7896" t="s">
        <v>3200</v>
      </c>
      <c r="P7896" t="s">
        <v>1673</v>
      </c>
      <c r="Q7896" t="s">
        <v>33</v>
      </c>
      <c r="R7896" t="s">
        <v>34</v>
      </c>
      <c r="S7896" t="s">
        <v>54036</v>
      </c>
      <c r="W7896" t="s">
        <v>54037</v>
      </c>
      <c r="X7896" t="s">
        <v>38</v>
      </c>
    </row>
    <row r="7897" spans="1:24" x14ac:dyDescent="0.3">
      <c r="A7897">
        <v>978290</v>
      </c>
      <c r="B7897">
        <v>47015</v>
      </c>
      <c r="C7897" t="s">
        <v>23114</v>
      </c>
      <c r="D7897" t="s">
        <v>23115</v>
      </c>
      <c r="E7897" t="s">
        <v>195</v>
      </c>
      <c r="F7897" t="s">
        <v>920</v>
      </c>
      <c r="G7897" t="s">
        <v>43</v>
      </c>
      <c r="H7897" t="s">
        <v>54038</v>
      </c>
      <c r="I7897" t="s">
        <v>54039</v>
      </c>
      <c r="J7897" t="s">
        <v>54040</v>
      </c>
      <c r="K7897">
        <v>80</v>
      </c>
      <c r="L7897" t="s">
        <v>2594</v>
      </c>
      <c r="N7897" t="s">
        <v>68</v>
      </c>
      <c r="O7897" t="s">
        <v>53612</v>
      </c>
      <c r="P7897" t="s">
        <v>54041</v>
      </c>
      <c r="Q7897" t="s">
        <v>33</v>
      </c>
      <c r="R7897" t="s">
        <v>34</v>
      </c>
      <c r="S7897" t="s">
        <v>23120</v>
      </c>
      <c r="W7897" t="s">
        <v>54042</v>
      </c>
      <c r="X7897" t="s">
        <v>38</v>
      </c>
    </row>
    <row r="7898" spans="1:24" x14ac:dyDescent="0.3">
      <c r="A7898">
        <v>978291</v>
      </c>
      <c r="B7898">
        <v>213102</v>
      </c>
      <c r="C7898" t="s">
        <v>54043</v>
      </c>
      <c r="D7898" t="s">
        <v>54044</v>
      </c>
      <c r="E7898" t="s">
        <v>364</v>
      </c>
      <c r="F7898" t="s">
        <v>1001</v>
      </c>
      <c r="G7898" t="s">
        <v>43</v>
      </c>
      <c r="H7898" t="s">
        <v>54045</v>
      </c>
      <c r="I7898" t="s">
        <v>54046</v>
      </c>
      <c r="J7898" t="s">
        <v>54047</v>
      </c>
      <c r="K7898">
        <v>78</v>
      </c>
      <c r="M7898" t="s">
        <v>6687</v>
      </c>
      <c r="N7898" t="s">
        <v>68</v>
      </c>
      <c r="O7898" t="s">
        <v>3200</v>
      </c>
      <c r="P7898" t="s">
        <v>33103</v>
      </c>
      <c r="Q7898" t="s">
        <v>33</v>
      </c>
      <c r="R7898" t="s">
        <v>34</v>
      </c>
      <c r="S7898" t="s">
        <v>23832</v>
      </c>
      <c r="T7898" t="s">
        <v>3735</v>
      </c>
      <c r="W7898" t="s">
        <v>54048</v>
      </c>
      <c r="X7898" t="s">
        <v>38</v>
      </c>
    </row>
    <row r="7899" spans="1:24" x14ac:dyDescent="0.3">
      <c r="A7899">
        <v>978293</v>
      </c>
      <c r="B7899" t="s">
        <v>54049</v>
      </c>
      <c r="C7899" t="s">
        <v>54050</v>
      </c>
      <c r="D7899" t="s">
        <v>54051</v>
      </c>
      <c r="F7899" t="s">
        <v>818</v>
      </c>
      <c r="G7899" t="s">
        <v>27</v>
      </c>
      <c r="H7899" t="s">
        <v>54052</v>
      </c>
      <c r="I7899" t="s">
        <v>54053</v>
      </c>
      <c r="J7899" t="s">
        <v>54054</v>
      </c>
      <c r="K7899">
        <v>77</v>
      </c>
      <c r="L7899" t="s">
        <v>566</v>
      </c>
      <c r="N7899" t="s">
        <v>68</v>
      </c>
      <c r="O7899" t="s">
        <v>130</v>
      </c>
      <c r="P7899" t="s">
        <v>5648</v>
      </c>
      <c r="Q7899" t="s">
        <v>33</v>
      </c>
      <c r="R7899" t="s">
        <v>34</v>
      </c>
      <c r="S7899" t="s">
        <v>54055</v>
      </c>
      <c r="W7899" t="s">
        <v>54056</v>
      </c>
      <c r="X7899" t="s">
        <v>38</v>
      </c>
    </row>
    <row r="7900" spans="1:24" x14ac:dyDescent="0.3">
      <c r="A7900">
        <v>978294</v>
      </c>
      <c r="B7900" t="s">
        <v>54057</v>
      </c>
      <c r="C7900" t="s">
        <v>54058</v>
      </c>
      <c r="D7900" t="s">
        <v>54059</v>
      </c>
      <c r="F7900" t="s">
        <v>1360</v>
      </c>
      <c r="G7900" t="s">
        <v>27</v>
      </c>
      <c r="H7900" t="s">
        <v>54060</v>
      </c>
      <c r="I7900" t="s">
        <v>54061</v>
      </c>
      <c r="J7900" t="s">
        <v>54062</v>
      </c>
      <c r="K7900">
        <v>78</v>
      </c>
      <c r="L7900" t="s">
        <v>726</v>
      </c>
      <c r="N7900" t="s">
        <v>68</v>
      </c>
      <c r="O7900" t="s">
        <v>130</v>
      </c>
      <c r="P7900" t="s">
        <v>706</v>
      </c>
      <c r="Q7900" t="s">
        <v>33</v>
      </c>
      <c r="R7900" t="s">
        <v>34</v>
      </c>
      <c r="S7900" t="s">
        <v>54063</v>
      </c>
      <c r="W7900" t="s">
        <v>54064</v>
      </c>
      <c r="X7900" t="s">
        <v>38</v>
      </c>
    </row>
    <row r="7901" spans="1:24" x14ac:dyDescent="0.3">
      <c r="A7901">
        <v>978295</v>
      </c>
      <c r="B7901" t="s">
        <v>54065</v>
      </c>
      <c r="C7901" t="s">
        <v>54066</v>
      </c>
      <c r="D7901" t="s">
        <v>54067</v>
      </c>
      <c r="E7901" t="s">
        <v>1432</v>
      </c>
      <c r="F7901" t="s">
        <v>650</v>
      </c>
      <c r="G7901" t="s">
        <v>43</v>
      </c>
      <c r="H7901" t="s">
        <v>54068</v>
      </c>
      <c r="I7901" t="s">
        <v>54068</v>
      </c>
      <c r="J7901" t="s">
        <v>54069</v>
      </c>
      <c r="K7901">
        <v>0</v>
      </c>
      <c r="N7901" t="s">
        <v>31</v>
      </c>
      <c r="O7901" t="s">
        <v>3200</v>
      </c>
      <c r="Q7901" t="s">
        <v>33</v>
      </c>
      <c r="R7901" t="s">
        <v>34</v>
      </c>
      <c r="S7901" t="s">
        <v>54070</v>
      </c>
      <c r="T7901" t="s">
        <v>3128</v>
      </c>
      <c r="W7901" t="s">
        <v>54071</v>
      </c>
    </row>
    <row r="7902" spans="1:24" x14ac:dyDescent="0.3">
      <c r="A7902">
        <v>978297</v>
      </c>
      <c r="B7902" t="s">
        <v>15794</v>
      </c>
      <c r="C7902" t="s">
        <v>15795</v>
      </c>
      <c r="D7902" t="s">
        <v>15796</v>
      </c>
      <c r="F7902" t="s">
        <v>2326</v>
      </c>
      <c r="G7902" t="s">
        <v>43</v>
      </c>
      <c r="H7902" t="s">
        <v>54072</v>
      </c>
      <c r="I7902" t="s">
        <v>54073</v>
      </c>
      <c r="J7902" t="s">
        <v>54074</v>
      </c>
      <c r="K7902">
        <v>7</v>
      </c>
      <c r="N7902" t="s">
        <v>31</v>
      </c>
      <c r="O7902" t="s">
        <v>130</v>
      </c>
      <c r="Q7902" t="s">
        <v>33</v>
      </c>
      <c r="R7902" t="s">
        <v>34</v>
      </c>
      <c r="S7902" t="s">
        <v>15800</v>
      </c>
      <c r="T7902" t="s">
        <v>12530</v>
      </c>
      <c r="W7902" t="s">
        <v>54075</v>
      </c>
      <c r="X7902" t="s">
        <v>60</v>
      </c>
    </row>
    <row r="7903" spans="1:24" x14ac:dyDescent="0.3">
      <c r="A7903">
        <v>978299</v>
      </c>
      <c r="B7903" t="s">
        <v>54076</v>
      </c>
      <c r="C7903" t="s">
        <v>54077</v>
      </c>
      <c r="D7903" t="s">
        <v>54078</v>
      </c>
      <c r="F7903" t="s">
        <v>209</v>
      </c>
      <c r="G7903" t="s">
        <v>43</v>
      </c>
      <c r="H7903" t="s">
        <v>54079</v>
      </c>
      <c r="I7903" t="s">
        <v>54079</v>
      </c>
      <c r="J7903" t="s">
        <v>54080</v>
      </c>
      <c r="K7903">
        <v>0</v>
      </c>
      <c r="N7903" t="s">
        <v>31</v>
      </c>
      <c r="O7903" t="s">
        <v>332</v>
      </c>
      <c r="Q7903" t="s">
        <v>33</v>
      </c>
      <c r="R7903" t="s">
        <v>34</v>
      </c>
      <c r="S7903" t="s">
        <v>54081</v>
      </c>
      <c r="T7903" t="s">
        <v>54082</v>
      </c>
      <c r="W7903" t="s">
        <v>54083</v>
      </c>
    </row>
    <row r="7904" spans="1:24" x14ac:dyDescent="0.3">
      <c r="A7904">
        <v>978300</v>
      </c>
      <c r="B7904">
        <v>230072</v>
      </c>
      <c r="C7904" t="s">
        <v>19137</v>
      </c>
      <c r="D7904" t="s">
        <v>19138</v>
      </c>
      <c r="F7904" t="s">
        <v>970</v>
      </c>
      <c r="G7904" t="s">
        <v>43</v>
      </c>
      <c r="H7904" t="s">
        <v>54084</v>
      </c>
      <c r="J7904" t="s">
        <v>54085</v>
      </c>
      <c r="N7904" t="s">
        <v>31</v>
      </c>
      <c r="R7904" t="s">
        <v>78</v>
      </c>
      <c r="S7904" t="s">
        <v>19140</v>
      </c>
      <c r="T7904" t="s">
        <v>19141</v>
      </c>
      <c r="W7904" t="s">
        <v>54086</v>
      </c>
      <c r="X7904" t="s">
        <v>38</v>
      </c>
    </row>
    <row r="7905" spans="1:24" x14ac:dyDescent="0.3">
      <c r="A7905">
        <v>978301</v>
      </c>
      <c r="B7905" t="s">
        <v>54087</v>
      </c>
      <c r="C7905" t="s">
        <v>54088</v>
      </c>
      <c r="D7905" t="s">
        <v>54089</v>
      </c>
      <c r="E7905" t="s">
        <v>140</v>
      </c>
      <c r="F7905" t="s">
        <v>112</v>
      </c>
      <c r="G7905" t="s">
        <v>27</v>
      </c>
      <c r="H7905" t="s">
        <v>54090</v>
      </c>
      <c r="I7905" t="s">
        <v>54091</v>
      </c>
      <c r="J7905" t="s">
        <v>54092</v>
      </c>
      <c r="K7905">
        <v>63</v>
      </c>
      <c r="M7905" t="s">
        <v>4378</v>
      </c>
      <c r="N7905" t="s">
        <v>68</v>
      </c>
      <c r="O7905" t="s">
        <v>3200</v>
      </c>
      <c r="P7905" t="s">
        <v>1732</v>
      </c>
      <c r="Q7905" t="s">
        <v>33</v>
      </c>
      <c r="R7905" t="s">
        <v>34</v>
      </c>
      <c r="S7905" t="s">
        <v>54093</v>
      </c>
      <c r="W7905" t="s">
        <v>2138</v>
      </c>
      <c r="X7905" t="s">
        <v>38</v>
      </c>
    </row>
    <row r="7906" spans="1:24" x14ac:dyDescent="0.3">
      <c r="A7906">
        <v>978305</v>
      </c>
      <c r="B7906">
        <v>310152</v>
      </c>
      <c r="C7906" t="s">
        <v>54094</v>
      </c>
      <c r="D7906" t="s">
        <v>54095</v>
      </c>
      <c r="F7906" t="s">
        <v>165</v>
      </c>
      <c r="G7906" t="s">
        <v>27</v>
      </c>
      <c r="H7906" t="s">
        <v>54096</v>
      </c>
      <c r="J7906" t="s">
        <v>54097</v>
      </c>
      <c r="N7906" t="s">
        <v>31</v>
      </c>
      <c r="R7906" t="s">
        <v>78</v>
      </c>
      <c r="S7906" t="s">
        <v>54098</v>
      </c>
      <c r="T7906" t="s">
        <v>3312</v>
      </c>
      <c r="W7906" t="s">
        <v>54099</v>
      </c>
      <c r="X7906" t="s">
        <v>38</v>
      </c>
    </row>
    <row r="7907" spans="1:24" x14ac:dyDescent="0.3">
      <c r="A7907">
        <v>978306</v>
      </c>
      <c r="B7907" t="s">
        <v>54100</v>
      </c>
      <c r="C7907" t="s">
        <v>54101</v>
      </c>
      <c r="D7907" t="s">
        <v>54102</v>
      </c>
      <c r="E7907" t="s">
        <v>345</v>
      </c>
      <c r="F7907" t="s">
        <v>292</v>
      </c>
      <c r="G7907" t="s">
        <v>43</v>
      </c>
      <c r="H7907" t="s">
        <v>54103</v>
      </c>
      <c r="I7907" t="s">
        <v>54104</v>
      </c>
      <c r="J7907" t="s">
        <v>54105</v>
      </c>
      <c r="K7907">
        <v>40</v>
      </c>
      <c r="L7907" t="s">
        <v>54106</v>
      </c>
      <c r="N7907" t="s">
        <v>31</v>
      </c>
      <c r="O7907" t="s">
        <v>3200</v>
      </c>
      <c r="Q7907" t="s">
        <v>33</v>
      </c>
      <c r="R7907" t="s">
        <v>34</v>
      </c>
      <c r="S7907" t="s">
        <v>54107</v>
      </c>
      <c r="T7907" t="s">
        <v>54108</v>
      </c>
      <c r="W7907" t="s">
        <v>54109</v>
      </c>
      <c r="X7907" t="s">
        <v>38</v>
      </c>
    </row>
    <row r="7908" spans="1:24" x14ac:dyDescent="0.3">
      <c r="A7908">
        <v>978307</v>
      </c>
      <c r="B7908">
        <v>270364</v>
      </c>
      <c r="C7908" t="s">
        <v>52109</v>
      </c>
      <c r="D7908" t="s">
        <v>52110</v>
      </c>
      <c r="F7908" t="s">
        <v>947</v>
      </c>
      <c r="G7908" t="s">
        <v>43</v>
      </c>
      <c r="H7908" t="s">
        <v>54110</v>
      </c>
      <c r="I7908" t="s">
        <v>54111</v>
      </c>
      <c r="J7908" t="s">
        <v>54112</v>
      </c>
      <c r="K7908">
        <v>27</v>
      </c>
      <c r="L7908" t="s">
        <v>4378</v>
      </c>
      <c r="N7908" t="s">
        <v>31</v>
      </c>
      <c r="O7908" t="s">
        <v>53612</v>
      </c>
      <c r="Q7908" t="s">
        <v>33</v>
      </c>
      <c r="R7908" t="s">
        <v>34</v>
      </c>
      <c r="S7908" t="s">
        <v>52114</v>
      </c>
      <c r="T7908" t="s">
        <v>6448</v>
      </c>
      <c r="W7908" t="s">
        <v>54113</v>
      </c>
      <c r="X7908" t="s">
        <v>38</v>
      </c>
    </row>
    <row r="7909" spans="1:24" x14ac:dyDescent="0.3">
      <c r="A7909">
        <v>978309</v>
      </c>
      <c r="B7909" t="s">
        <v>54114</v>
      </c>
      <c r="C7909" t="s">
        <v>54115</v>
      </c>
      <c r="D7909" t="s">
        <v>54116</v>
      </c>
      <c r="E7909" t="s">
        <v>44598</v>
      </c>
      <c r="F7909" t="s">
        <v>320</v>
      </c>
      <c r="G7909" t="s">
        <v>43</v>
      </c>
      <c r="H7909" t="s">
        <v>54117</v>
      </c>
      <c r="I7909" t="s">
        <v>54118</v>
      </c>
      <c r="J7909" t="s">
        <v>54119</v>
      </c>
      <c r="K7909">
        <v>25</v>
      </c>
      <c r="L7909" t="s">
        <v>3560</v>
      </c>
      <c r="N7909" t="s">
        <v>31</v>
      </c>
      <c r="O7909" t="s">
        <v>130</v>
      </c>
      <c r="Q7909" t="s">
        <v>33</v>
      </c>
      <c r="R7909" t="s">
        <v>34</v>
      </c>
      <c r="S7909" t="s">
        <v>54120</v>
      </c>
      <c r="W7909" t="s">
        <v>54121</v>
      </c>
      <c r="X7909" t="s">
        <v>38</v>
      </c>
    </row>
    <row r="7910" spans="1:24" x14ac:dyDescent="0.3">
      <c r="A7910">
        <v>978310</v>
      </c>
      <c r="B7910">
        <v>33339</v>
      </c>
      <c r="C7910" t="s">
        <v>54122</v>
      </c>
      <c r="D7910" t="s">
        <v>54123</v>
      </c>
      <c r="F7910" t="s">
        <v>514</v>
      </c>
      <c r="G7910" t="s">
        <v>27</v>
      </c>
      <c r="H7910" t="s">
        <v>54124</v>
      </c>
      <c r="I7910" t="s">
        <v>54125</v>
      </c>
      <c r="J7910" t="s">
        <v>54126</v>
      </c>
      <c r="K7910">
        <v>33</v>
      </c>
      <c r="L7910" t="s">
        <v>54127</v>
      </c>
      <c r="N7910" t="s">
        <v>31</v>
      </c>
      <c r="O7910" t="s">
        <v>53612</v>
      </c>
      <c r="Q7910" t="s">
        <v>33</v>
      </c>
      <c r="R7910" t="s">
        <v>34</v>
      </c>
      <c r="S7910" t="s">
        <v>54128</v>
      </c>
      <c r="W7910" t="s">
        <v>54129</v>
      </c>
      <c r="X7910" t="s">
        <v>38</v>
      </c>
    </row>
    <row r="7911" spans="1:24" x14ac:dyDescent="0.3">
      <c r="A7911">
        <v>978313</v>
      </c>
      <c r="B7911" t="s">
        <v>53847</v>
      </c>
      <c r="C7911" t="s">
        <v>53848</v>
      </c>
      <c r="D7911" t="s">
        <v>53849</v>
      </c>
      <c r="F7911" t="s">
        <v>165</v>
      </c>
      <c r="G7911" t="s">
        <v>43</v>
      </c>
      <c r="H7911" t="s">
        <v>54130</v>
      </c>
      <c r="J7911" t="s">
        <v>54131</v>
      </c>
      <c r="N7911" t="s">
        <v>31</v>
      </c>
      <c r="R7911" t="s">
        <v>78</v>
      </c>
      <c r="S7911" t="s">
        <v>53853</v>
      </c>
      <c r="T7911" t="s">
        <v>36</v>
      </c>
      <c r="W7911" t="s">
        <v>54132</v>
      </c>
      <c r="X7911" t="s">
        <v>38</v>
      </c>
    </row>
    <row r="7912" spans="1:24" x14ac:dyDescent="0.3">
      <c r="A7912">
        <v>978315</v>
      </c>
      <c r="B7912" t="s">
        <v>54133</v>
      </c>
      <c r="C7912" t="s">
        <v>54134</v>
      </c>
      <c r="D7912" t="s">
        <v>54135</v>
      </c>
      <c r="E7912" t="s">
        <v>17414</v>
      </c>
      <c r="F7912" t="s">
        <v>603</v>
      </c>
      <c r="G7912" t="s">
        <v>27</v>
      </c>
      <c r="H7912" t="s">
        <v>54136</v>
      </c>
      <c r="I7912" t="s">
        <v>54137</v>
      </c>
      <c r="J7912" t="s">
        <v>54138</v>
      </c>
      <c r="K7912">
        <v>25</v>
      </c>
      <c r="L7912" t="s">
        <v>518</v>
      </c>
      <c r="N7912" t="s">
        <v>31</v>
      </c>
      <c r="O7912" t="s">
        <v>332</v>
      </c>
      <c r="Q7912" t="s">
        <v>33</v>
      </c>
      <c r="R7912" t="s">
        <v>34</v>
      </c>
      <c r="S7912" t="s">
        <v>54139</v>
      </c>
      <c r="T7912" t="s">
        <v>793</v>
      </c>
      <c r="W7912" t="s">
        <v>54140</v>
      </c>
      <c r="X7912" t="s">
        <v>60</v>
      </c>
    </row>
    <row r="7913" spans="1:24" x14ac:dyDescent="0.3">
      <c r="A7913">
        <v>978314</v>
      </c>
      <c r="B7913">
        <v>227260</v>
      </c>
      <c r="C7913" t="s">
        <v>51294</v>
      </c>
      <c r="D7913" t="s">
        <v>51295</v>
      </c>
      <c r="F7913" t="s">
        <v>562</v>
      </c>
      <c r="G7913" t="s">
        <v>27</v>
      </c>
      <c r="H7913" t="s">
        <v>54141</v>
      </c>
      <c r="J7913" t="s">
        <v>54142</v>
      </c>
      <c r="N7913" t="s">
        <v>31</v>
      </c>
      <c r="R7913" t="s">
        <v>78</v>
      </c>
      <c r="S7913" t="s">
        <v>51300</v>
      </c>
      <c r="T7913" t="s">
        <v>36</v>
      </c>
      <c r="W7913" t="s">
        <v>54143</v>
      </c>
      <c r="X7913" t="s">
        <v>38</v>
      </c>
    </row>
    <row r="7914" spans="1:24" x14ac:dyDescent="0.3">
      <c r="A7914">
        <v>978320</v>
      </c>
      <c r="B7914" t="s">
        <v>54144</v>
      </c>
      <c r="C7914" t="s">
        <v>54145</v>
      </c>
      <c r="D7914" t="s">
        <v>54146</v>
      </c>
      <c r="F7914" t="s">
        <v>1001</v>
      </c>
      <c r="G7914" t="s">
        <v>43</v>
      </c>
      <c r="H7914" t="s">
        <v>54147</v>
      </c>
      <c r="I7914" t="s">
        <v>54148</v>
      </c>
      <c r="J7914" t="s">
        <v>54149</v>
      </c>
      <c r="K7914">
        <v>17</v>
      </c>
      <c r="L7914" t="s">
        <v>500</v>
      </c>
      <c r="N7914" t="s">
        <v>31</v>
      </c>
      <c r="O7914" t="s">
        <v>130</v>
      </c>
      <c r="Q7914" t="s">
        <v>33</v>
      </c>
      <c r="R7914" t="s">
        <v>34</v>
      </c>
      <c r="S7914" t="s">
        <v>54150</v>
      </c>
      <c r="W7914" t="s">
        <v>54151</v>
      </c>
      <c r="X7914" t="s">
        <v>60</v>
      </c>
    </row>
    <row r="7915" spans="1:24" x14ac:dyDescent="0.3">
      <c r="A7915">
        <v>978321</v>
      </c>
      <c r="B7915" t="s">
        <v>54152</v>
      </c>
      <c r="C7915" t="s">
        <v>54153</v>
      </c>
      <c r="D7915" t="s">
        <v>54154</v>
      </c>
      <c r="E7915" t="s">
        <v>140</v>
      </c>
      <c r="F7915" t="s">
        <v>485</v>
      </c>
      <c r="G7915" t="s">
        <v>43</v>
      </c>
      <c r="H7915" t="s">
        <v>54155</v>
      </c>
      <c r="I7915" t="s">
        <v>54156</v>
      </c>
      <c r="J7915" t="s">
        <v>54157</v>
      </c>
      <c r="K7915">
        <v>33</v>
      </c>
      <c r="L7915" t="s">
        <v>37153</v>
      </c>
      <c r="N7915" t="s">
        <v>31</v>
      </c>
      <c r="O7915" t="s">
        <v>130</v>
      </c>
      <c r="Q7915" t="s">
        <v>33</v>
      </c>
      <c r="R7915" t="s">
        <v>34</v>
      </c>
      <c r="S7915" t="s">
        <v>54158</v>
      </c>
      <c r="T7915" t="s">
        <v>13701</v>
      </c>
      <c r="W7915" t="s">
        <v>10730</v>
      </c>
      <c r="X7915" t="s">
        <v>60</v>
      </c>
    </row>
    <row r="7916" spans="1:24" x14ac:dyDescent="0.3">
      <c r="A7916">
        <v>978322</v>
      </c>
      <c r="B7916" t="s">
        <v>18055</v>
      </c>
      <c r="C7916" t="s">
        <v>18056</v>
      </c>
      <c r="D7916" t="s">
        <v>18057</v>
      </c>
      <c r="E7916" t="s">
        <v>425</v>
      </c>
      <c r="F7916" t="s">
        <v>1324</v>
      </c>
      <c r="G7916" t="s">
        <v>27</v>
      </c>
      <c r="H7916" t="s">
        <v>54159</v>
      </c>
      <c r="I7916" t="s">
        <v>54160</v>
      </c>
      <c r="J7916" t="s">
        <v>54161</v>
      </c>
      <c r="K7916">
        <v>13</v>
      </c>
      <c r="N7916" t="s">
        <v>31</v>
      </c>
      <c r="O7916" t="s">
        <v>130</v>
      </c>
      <c r="Q7916" t="s">
        <v>33</v>
      </c>
      <c r="R7916" t="s">
        <v>34</v>
      </c>
      <c r="S7916" t="s">
        <v>18061</v>
      </c>
      <c r="T7916" t="s">
        <v>18062</v>
      </c>
      <c r="W7916" t="s">
        <v>54162</v>
      </c>
      <c r="X7916" t="s">
        <v>60</v>
      </c>
    </row>
    <row r="7917" spans="1:24" x14ac:dyDescent="0.3">
      <c r="A7917">
        <v>978323</v>
      </c>
      <c r="B7917">
        <v>230072</v>
      </c>
      <c r="C7917" t="s">
        <v>19137</v>
      </c>
      <c r="D7917" t="s">
        <v>19138</v>
      </c>
      <c r="F7917" t="s">
        <v>970</v>
      </c>
      <c r="G7917" t="s">
        <v>43</v>
      </c>
      <c r="H7917" t="s">
        <v>54163</v>
      </c>
      <c r="I7917" t="s">
        <v>54164</v>
      </c>
      <c r="J7917" t="s">
        <v>54165</v>
      </c>
      <c r="K7917">
        <v>10</v>
      </c>
      <c r="M7917" t="s">
        <v>54166</v>
      </c>
      <c r="N7917" t="s">
        <v>31</v>
      </c>
      <c r="O7917" t="s">
        <v>3200</v>
      </c>
      <c r="Q7917" t="s">
        <v>33</v>
      </c>
      <c r="R7917" t="s">
        <v>34</v>
      </c>
      <c r="S7917" t="s">
        <v>19140</v>
      </c>
      <c r="T7917" t="s">
        <v>19141</v>
      </c>
      <c r="W7917" t="s">
        <v>5423</v>
      </c>
      <c r="X7917" t="s">
        <v>1251</v>
      </c>
    </row>
    <row r="7918" spans="1:24" x14ac:dyDescent="0.3">
      <c r="A7918">
        <v>978324</v>
      </c>
      <c r="B7918" t="s">
        <v>54167</v>
      </c>
      <c r="C7918" t="s">
        <v>54168</v>
      </c>
      <c r="D7918" t="s">
        <v>54169</v>
      </c>
      <c r="F7918" t="s">
        <v>1911</v>
      </c>
      <c r="G7918" t="s">
        <v>43</v>
      </c>
      <c r="H7918" t="s">
        <v>54163</v>
      </c>
      <c r="I7918" t="s">
        <v>54170</v>
      </c>
      <c r="J7918" t="s">
        <v>54171</v>
      </c>
      <c r="K7918">
        <v>140</v>
      </c>
      <c r="L7918" t="s">
        <v>566</v>
      </c>
      <c r="N7918" t="s">
        <v>31</v>
      </c>
      <c r="O7918" t="s">
        <v>332</v>
      </c>
      <c r="Q7918" t="s">
        <v>33</v>
      </c>
      <c r="R7918" t="s">
        <v>34</v>
      </c>
      <c r="S7918" t="s">
        <v>54172</v>
      </c>
      <c r="W7918" t="s">
        <v>2138</v>
      </c>
      <c r="X7918" t="s">
        <v>38</v>
      </c>
    </row>
    <row r="7919" spans="1:24" x14ac:dyDescent="0.3">
      <c r="A7919">
        <v>978325</v>
      </c>
      <c r="B7919">
        <v>154232</v>
      </c>
      <c r="C7919" t="s">
        <v>54173</v>
      </c>
      <c r="D7919" t="s">
        <v>54174</v>
      </c>
      <c r="E7919" t="s">
        <v>364</v>
      </c>
      <c r="F7919" t="s">
        <v>818</v>
      </c>
      <c r="G7919" t="s">
        <v>27</v>
      </c>
      <c r="H7919" t="s">
        <v>54175</v>
      </c>
      <c r="J7919" t="s">
        <v>54176</v>
      </c>
      <c r="N7919" t="s">
        <v>31</v>
      </c>
      <c r="R7919" t="s">
        <v>78</v>
      </c>
      <c r="S7919" t="s">
        <v>54177</v>
      </c>
      <c r="W7919" t="s">
        <v>54178</v>
      </c>
      <c r="X7919" t="s">
        <v>38</v>
      </c>
    </row>
    <row r="7920" spans="1:24" x14ac:dyDescent="0.3">
      <c r="A7920">
        <v>978326</v>
      </c>
      <c r="B7920">
        <v>89061</v>
      </c>
      <c r="C7920" t="s">
        <v>54179</v>
      </c>
      <c r="D7920" t="s">
        <v>54180</v>
      </c>
      <c r="E7920" t="s">
        <v>101</v>
      </c>
      <c r="F7920" t="s">
        <v>1009</v>
      </c>
      <c r="G7920" t="s">
        <v>43</v>
      </c>
      <c r="H7920" t="s">
        <v>54181</v>
      </c>
      <c r="I7920" t="s">
        <v>54182</v>
      </c>
      <c r="J7920" t="s">
        <v>54183</v>
      </c>
      <c r="K7920">
        <v>132</v>
      </c>
      <c r="N7920" t="s">
        <v>31</v>
      </c>
      <c r="O7920" t="s">
        <v>332</v>
      </c>
      <c r="Q7920" t="s">
        <v>33</v>
      </c>
      <c r="R7920" t="s">
        <v>34</v>
      </c>
      <c r="S7920" t="s">
        <v>54184</v>
      </c>
      <c r="W7920" t="s">
        <v>54185</v>
      </c>
      <c r="X7920" t="s">
        <v>38</v>
      </c>
    </row>
    <row r="7921" spans="1:24" x14ac:dyDescent="0.3">
      <c r="A7921">
        <v>978327</v>
      </c>
      <c r="B7921">
        <v>176381</v>
      </c>
      <c r="C7921" t="s">
        <v>54186</v>
      </c>
      <c r="D7921" t="s">
        <v>54187</v>
      </c>
      <c r="E7921" t="s">
        <v>140</v>
      </c>
      <c r="F7921" t="s">
        <v>685</v>
      </c>
      <c r="G7921" t="s">
        <v>27</v>
      </c>
      <c r="H7921" t="s">
        <v>54188</v>
      </c>
      <c r="I7921" t="s">
        <v>54189</v>
      </c>
      <c r="J7921" t="s">
        <v>54190</v>
      </c>
      <c r="K7921">
        <v>70</v>
      </c>
      <c r="N7921" t="s">
        <v>31</v>
      </c>
      <c r="O7921" t="s">
        <v>332</v>
      </c>
      <c r="Q7921" t="s">
        <v>33</v>
      </c>
      <c r="R7921" t="s">
        <v>34</v>
      </c>
      <c r="S7921" t="s">
        <v>54191</v>
      </c>
      <c r="W7921" t="s">
        <v>54192</v>
      </c>
      <c r="X7921" t="s">
        <v>60</v>
      </c>
    </row>
    <row r="7922" spans="1:24" x14ac:dyDescent="0.3">
      <c r="A7922">
        <v>978329</v>
      </c>
      <c r="B7922" t="s">
        <v>54193</v>
      </c>
      <c r="C7922" t="s">
        <v>54194</v>
      </c>
      <c r="D7922" t="s">
        <v>54195</v>
      </c>
      <c r="F7922" t="s">
        <v>514</v>
      </c>
      <c r="G7922" t="s">
        <v>27</v>
      </c>
      <c r="H7922" t="s">
        <v>54196</v>
      </c>
      <c r="I7922" t="s">
        <v>54197</v>
      </c>
      <c r="J7922" t="s">
        <v>54198</v>
      </c>
      <c r="K7922">
        <v>29</v>
      </c>
      <c r="N7922" t="s">
        <v>31</v>
      </c>
      <c r="O7922" t="s">
        <v>3200</v>
      </c>
      <c r="Q7922" t="s">
        <v>33</v>
      </c>
      <c r="R7922" t="s">
        <v>34</v>
      </c>
      <c r="S7922" t="s">
        <v>54199</v>
      </c>
      <c r="W7922" t="s">
        <v>54200</v>
      </c>
      <c r="X7922" t="s">
        <v>1251</v>
      </c>
    </row>
    <row r="7923" spans="1:24" x14ac:dyDescent="0.3">
      <c r="A7923">
        <v>978331</v>
      </c>
      <c r="B7923">
        <v>146575</v>
      </c>
      <c r="C7923" t="s">
        <v>54201</v>
      </c>
      <c r="D7923" t="s">
        <v>54202</v>
      </c>
      <c r="F7923" t="s">
        <v>668</v>
      </c>
      <c r="G7923" t="s">
        <v>43</v>
      </c>
      <c r="H7923" t="s">
        <v>54203</v>
      </c>
      <c r="I7923" t="s">
        <v>54204</v>
      </c>
      <c r="J7923" t="s">
        <v>54205</v>
      </c>
      <c r="K7923">
        <v>62</v>
      </c>
      <c r="N7923" t="s">
        <v>31</v>
      </c>
      <c r="O7923" t="s">
        <v>332</v>
      </c>
      <c r="Q7923" t="s">
        <v>33</v>
      </c>
      <c r="R7923" t="s">
        <v>34</v>
      </c>
      <c r="S7923" t="s">
        <v>54206</v>
      </c>
      <c r="T7923" t="s">
        <v>1569</v>
      </c>
      <c r="W7923" t="s">
        <v>54207</v>
      </c>
      <c r="X7923" t="s">
        <v>38</v>
      </c>
    </row>
    <row r="7924" spans="1:24" x14ac:dyDescent="0.3">
      <c r="A7924">
        <v>978333</v>
      </c>
      <c r="B7924" t="s">
        <v>54208</v>
      </c>
      <c r="C7924" t="s">
        <v>54209</v>
      </c>
      <c r="D7924" t="s">
        <v>54210</v>
      </c>
      <c r="F7924" t="s">
        <v>1156</v>
      </c>
      <c r="G7924" t="s">
        <v>43</v>
      </c>
      <c r="H7924" t="s">
        <v>54211</v>
      </c>
      <c r="I7924" t="s">
        <v>54211</v>
      </c>
      <c r="J7924" t="s">
        <v>54212</v>
      </c>
      <c r="K7924">
        <v>0</v>
      </c>
      <c r="N7924" t="s">
        <v>31</v>
      </c>
      <c r="O7924" t="s">
        <v>332</v>
      </c>
      <c r="Q7924" t="s">
        <v>119</v>
      </c>
      <c r="R7924" t="s">
        <v>120</v>
      </c>
      <c r="S7924" t="s">
        <v>54213</v>
      </c>
      <c r="T7924" t="s">
        <v>8265</v>
      </c>
      <c r="W7924" t="s">
        <v>2295</v>
      </c>
    </row>
    <row r="7925" spans="1:24" x14ac:dyDescent="0.3">
      <c r="A7925">
        <v>978334</v>
      </c>
      <c r="B7925" t="s">
        <v>54214</v>
      </c>
      <c r="C7925" t="s">
        <v>54215</v>
      </c>
      <c r="D7925" t="s">
        <v>54216</v>
      </c>
      <c r="F7925" t="s">
        <v>485</v>
      </c>
      <c r="G7925" t="s">
        <v>43</v>
      </c>
      <c r="H7925" t="s">
        <v>54217</v>
      </c>
      <c r="J7925" t="s">
        <v>54218</v>
      </c>
      <c r="N7925" t="s">
        <v>31</v>
      </c>
      <c r="R7925" t="s">
        <v>78</v>
      </c>
      <c r="S7925" t="s">
        <v>54219</v>
      </c>
      <c r="T7925" t="s">
        <v>54220</v>
      </c>
      <c r="W7925" t="s">
        <v>51264</v>
      </c>
      <c r="X7925" t="s">
        <v>38</v>
      </c>
    </row>
    <row r="7926" spans="1:24" x14ac:dyDescent="0.3">
      <c r="A7926">
        <v>978335</v>
      </c>
      <c r="B7926" t="s">
        <v>54221</v>
      </c>
      <c r="C7926" t="s">
        <v>54222</v>
      </c>
      <c r="D7926" t="s">
        <v>54223</v>
      </c>
      <c r="F7926" t="s">
        <v>84</v>
      </c>
      <c r="G7926" t="s">
        <v>43</v>
      </c>
      <c r="H7926" t="s">
        <v>54224</v>
      </c>
      <c r="I7926" t="s">
        <v>54225</v>
      </c>
      <c r="J7926" t="s">
        <v>54226</v>
      </c>
      <c r="K7926">
        <v>115</v>
      </c>
      <c r="M7926" t="s">
        <v>54227</v>
      </c>
      <c r="N7926" t="s">
        <v>31</v>
      </c>
      <c r="O7926" t="s">
        <v>3200</v>
      </c>
      <c r="Q7926" t="s">
        <v>33</v>
      </c>
      <c r="R7926" t="s">
        <v>34</v>
      </c>
      <c r="S7926" t="s">
        <v>54228</v>
      </c>
      <c r="W7926" t="s">
        <v>54229</v>
      </c>
      <c r="X7926" t="s">
        <v>38</v>
      </c>
    </row>
    <row r="7927" spans="1:24" x14ac:dyDescent="0.3">
      <c r="A7927">
        <v>978336</v>
      </c>
      <c r="B7927" t="s">
        <v>29525</v>
      </c>
      <c r="C7927" t="s">
        <v>29526</v>
      </c>
      <c r="D7927" t="s">
        <v>29527</v>
      </c>
      <c r="E7927" t="s">
        <v>140</v>
      </c>
      <c r="F7927" t="s">
        <v>463</v>
      </c>
      <c r="G7927" t="s">
        <v>43</v>
      </c>
      <c r="H7927" t="s">
        <v>54230</v>
      </c>
      <c r="I7927" t="s">
        <v>54231</v>
      </c>
      <c r="J7927" t="s">
        <v>54232</v>
      </c>
      <c r="K7927">
        <v>79</v>
      </c>
      <c r="M7927" t="s">
        <v>54233</v>
      </c>
      <c r="N7927" t="s">
        <v>31</v>
      </c>
      <c r="O7927" t="s">
        <v>3200</v>
      </c>
      <c r="Q7927" t="s">
        <v>33</v>
      </c>
      <c r="R7927" t="s">
        <v>34</v>
      </c>
      <c r="S7927" t="s">
        <v>29531</v>
      </c>
      <c r="T7927" t="s">
        <v>2434</v>
      </c>
      <c r="W7927" t="s">
        <v>54234</v>
      </c>
      <c r="X7927" t="s">
        <v>38</v>
      </c>
    </row>
    <row r="7928" spans="1:24" x14ac:dyDescent="0.3">
      <c r="A7928">
        <v>978337</v>
      </c>
      <c r="B7928" t="s">
        <v>54235</v>
      </c>
      <c r="C7928" t="s">
        <v>54236</v>
      </c>
      <c r="D7928" t="s">
        <v>54237</v>
      </c>
      <c r="F7928" t="s">
        <v>320</v>
      </c>
      <c r="G7928" t="s">
        <v>43</v>
      </c>
      <c r="H7928" t="s">
        <v>54238</v>
      </c>
      <c r="I7928" t="s">
        <v>54239</v>
      </c>
      <c r="J7928" t="s">
        <v>54240</v>
      </c>
      <c r="K7928">
        <v>72</v>
      </c>
      <c r="M7928" t="s">
        <v>6432</v>
      </c>
      <c r="N7928" t="s">
        <v>31</v>
      </c>
      <c r="O7928" t="s">
        <v>3200</v>
      </c>
      <c r="Q7928" t="s">
        <v>33</v>
      </c>
      <c r="R7928" t="s">
        <v>34</v>
      </c>
      <c r="S7928" t="s">
        <v>54241</v>
      </c>
      <c r="W7928" t="s">
        <v>54242</v>
      </c>
      <c r="X7928" t="s">
        <v>38</v>
      </c>
    </row>
    <row r="7929" spans="1:24" x14ac:dyDescent="0.3">
      <c r="A7929">
        <v>978338</v>
      </c>
      <c r="B7929">
        <v>150251</v>
      </c>
      <c r="C7929" t="s">
        <v>54243</v>
      </c>
      <c r="D7929" t="s">
        <v>54244</v>
      </c>
      <c r="F7929" t="s">
        <v>356</v>
      </c>
      <c r="G7929" t="s">
        <v>43</v>
      </c>
      <c r="H7929" t="s">
        <v>54245</v>
      </c>
      <c r="I7929" t="s">
        <v>54245</v>
      </c>
      <c r="J7929" t="s">
        <v>54246</v>
      </c>
      <c r="K7929">
        <v>0</v>
      </c>
      <c r="L7929" t="s">
        <v>41804</v>
      </c>
      <c r="N7929" t="s">
        <v>31</v>
      </c>
      <c r="O7929" t="s">
        <v>53612</v>
      </c>
      <c r="Q7929" t="s">
        <v>33</v>
      </c>
      <c r="R7929" t="s">
        <v>34</v>
      </c>
      <c r="S7929" t="s">
        <v>54247</v>
      </c>
      <c r="T7929" t="s">
        <v>19141</v>
      </c>
      <c r="W7929" t="s">
        <v>1328</v>
      </c>
    </row>
    <row r="7930" spans="1:24" x14ac:dyDescent="0.3">
      <c r="A7930">
        <v>978339</v>
      </c>
      <c r="B7930">
        <v>238465</v>
      </c>
      <c r="C7930" t="s">
        <v>54248</v>
      </c>
      <c r="D7930" t="s">
        <v>54249</v>
      </c>
      <c r="F7930" t="s">
        <v>738</v>
      </c>
      <c r="G7930" t="s">
        <v>43</v>
      </c>
      <c r="H7930" t="s">
        <v>54250</v>
      </c>
      <c r="I7930" t="s">
        <v>54251</v>
      </c>
      <c r="J7930" t="s">
        <v>54252</v>
      </c>
      <c r="K7930">
        <v>49</v>
      </c>
      <c r="L7930" t="s">
        <v>54253</v>
      </c>
      <c r="N7930" t="s">
        <v>31</v>
      </c>
      <c r="O7930" t="s">
        <v>201</v>
      </c>
      <c r="Q7930" t="s">
        <v>119</v>
      </c>
      <c r="R7930" t="s">
        <v>120</v>
      </c>
      <c r="S7930" t="s">
        <v>54254</v>
      </c>
      <c r="W7930" t="s">
        <v>54255</v>
      </c>
      <c r="X7930" t="s">
        <v>60</v>
      </c>
    </row>
    <row r="7931" spans="1:24" x14ac:dyDescent="0.3">
      <c r="A7931">
        <v>978340</v>
      </c>
      <c r="B7931" t="s">
        <v>54256</v>
      </c>
      <c r="C7931" t="s">
        <v>54257</v>
      </c>
      <c r="D7931" t="s">
        <v>54258</v>
      </c>
      <c r="F7931" t="s">
        <v>668</v>
      </c>
      <c r="G7931" t="s">
        <v>27</v>
      </c>
      <c r="H7931" t="s">
        <v>54259</v>
      </c>
      <c r="I7931" t="s">
        <v>54260</v>
      </c>
      <c r="J7931" t="s">
        <v>54261</v>
      </c>
      <c r="K7931">
        <v>101</v>
      </c>
      <c r="L7931" t="s">
        <v>4635</v>
      </c>
      <c r="N7931" t="s">
        <v>31</v>
      </c>
      <c r="O7931" t="s">
        <v>130</v>
      </c>
      <c r="Q7931" t="s">
        <v>33</v>
      </c>
      <c r="R7931" t="s">
        <v>34</v>
      </c>
      <c r="S7931" t="s">
        <v>54262</v>
      </c>
      <c r="W7931" t="s">
        <v>9553</v>
      </c>
      <c r="X7931" t="s">
        <v>38</v>
      </c>
    </row>
    <row r="7932" spans="1:24" x14ac:dyDescent="0.3">
      <c r="A7932">
        <v>978341</v>
      </c>
      <c r="B7932">
        <v>74464</v>
      </c>
      <c r="C7932" t="s">
        <v>54263</v>
      </c>
      <c r="D7932" t="s">
        <v>54264</v>
      </c>
      <c r="E7932" t="s">
        <v>101</v>
      </c>
      <c r="F7932" t="s">
        <v>165</v>
      </c>
      <c r="G7932" t="s">
        <v>43</v>
      </c>
      <c r="H7932" t="s">
        <v>54265</v>
      </c>
      <c r="I7932" t="s">
        <v>54266</v>
      </c>
      <c r="J7932" t="s">
        <v>54267</v>
      </c>
      <c r="K7932">
        <v>59</v>
      </c>
      <c r="L7932" t="s">
        <v>39327</v>
      </c>
      <c r="N7932" t="s">
        <v>31</v>
      </c>
      <c r="O7932" t="s">
        <v>53612</v>
      </c>
      <c r="Q7932" t="s">
        <v>33</v>
      </c>
      <c r="R7932" t="s">
        <v>34</v>
      </c>
      <c r="S7932" t="s">
        <v>29075</v>
      </c>
      <c r="T7932" t="s">
        <v>54268</v>
      </c>
      <c r="W7932" t="s">
        <v>1024</v>
      </c>
      <c r="X7932" t="s">
        <v>60</v>
      </c>
    </row>
    <row r="7933" spans="1:24" x14ac:dyDescent="0.3">
      <c r="A7933">
        <v>978342</v>
      </c>
      <c r="B7933" t="s">
        <v>54269</v>
      </c>
      <c r="C7933" t="s">
        <v>54270</v>
      </c>
      <c r="D7933" t="s">
        <v>54271</v>
      </c>
      <c r="E7933" t="s">
        <v>140</v>
      </c>
      <c r="F7933" t="s">
        <v>112</v>
      </c>
      <c r="G7933" t="s">
        <v>43</v>
      </c>
      <c r="H7933" t="s">
        <v>54272</v>
      </c>
      <c r="I7933" t="s">
        <v>54273</v>
      </c>
      <c r="J7933" t="s">
        <v>54274</v>
      </c>
      <c r="K7933">
        <v>49</v>
      </c>
      <c r="L7933" t="s">
        <v>5356</v>
      </c>
      <c r="N7933" t="s">
        <v>31</v>
      </c>
      <c r="O7933" t="s">
        <v>53612</v>
      </c>
      <c r="Q7933" t="s">
        <v>33</v>
      </c>
      <c r="R7933" t="s">
        <v>34</v>
      </c>
      <c r="S7933" t="s">
        <v>54275</v>
      </c>
      <c r="T7933" t="s">
        <v>8499</v>
      </c>
      <c r="W7933" t="s">
        <v>54276</v>
      </c>
    </row>
    <row r="7934" spans="1:24" x14ac:dyDescent="0.3">
      <c r="A7934">
        <v>978345</v>
      </c>
      <c r="B7934" t="s">
        <v>54277</v>
      </c>
      <c r="C7934" t="s">
        <v>54278</v>
      </c>
      <c r="D7934" t="s">
        <v>54279</v>
      </c>
      <c r="E7934" t="s">
        <v>140</v>
      </c>
      <c r="F7934" t="s">
        <v>6221</v>
      </c>
      <c r="G7934" t="s">
        <v>27</v>
      </c>
      <c r="H7934" t="s">
        <v>54280</v>
      </c>
      <c r="I7934" t="s">
        <v>54280</v>
      </c>
      <c r="J7934" t="s">
        <v>54281</v>
      </c>
      <c r="K7934">
        <v>0</v>
      </c>
      <c r="N7934" t="s">
        <v>31</v>
      </c>
      <c r="Q7934" t="s">
        <v>119</v>
      </c>
      <c r="R7934" t="s">
        <v>120</v>
      </c>
      <c r="S7934" t="s">
        <v>54282</v>
      </c>
      <c r="T7934" t="s">
        <v>2514</v>
      </c>
      <c r="W7934" t="s">
        <v>381</v>
      </c>
    </row>
    <row r="7935" spans="1:24" x14ac:dyDescent="0.3">
      <c r="A7935">
        <v>978344</v>
      </c>
      <c r="B7935">
        <v>322419</v>
      </c>
      <c r="C7935" t="s">
        <v>54283</v>
      </c>
      <c r="D7935" t="s">
        <v>54284</v>
      </c>
      <c r="F7935" t="s">
        <v>685</v>
      </c>
      <c r="G7935" t="s">
        <v>43</v>
      </c>
      <c r="H7935" t="s">
        <v>54285</v>
      </c>
      <c r="I7935" t="s">
        <v>54286</v>
      </c>
      <c r="J7935" t="s">
        <v>54287</v>
      </c>
      <c r="K7935">
        <v>30</v>
      </c>
      <c r="L7935" t="s">
        <v>3560</v>
      </c>
      <c r="N7935" t="s">
        <v>31</v>
      </c>
      <c r="O7935" t="s">
        <v>158</v>
      </c>
      <c r="Q7935" t="s">
        <v>33</v>
      </c>
      <c r="R7935" t="s">
        <v>34</v>
      </c>
      <c r="S7935" t="s">
        <v>54288</v>
      </c>
      <c r="T7935" t="s">
        <v>2443</v>
      </c>
      <c r="W7935" t="s">
        <v>54289</v>
      </c>
      <c r="X7935" t="s">
        <v>60</v>
      </c>
    </row>
    <row r="7936" spans="1:24" x14ac:dyDescent="0.3">
      <c r="A7936">
        <v>978346</v>
      </c>
      <c r="B7936" t="s">
        <v>54290</v>
      </c>
      <c r="C7936" t="s">
        <v>54291</v>
      </c>
      <c r="D7936" t="s">
        <v>54292</v>
      </c>
      <c r="F7936" t="s">
        <v>1156</v>
      </c>
      <c r="G7936" t="s">
        <v>43</v>
      </c>
      <c r="H7936" t="s">
        <v>54293</v>
      </c>
      <c r="I7936" t="s">
        <v>54294</v>
      </c>
      <c r="J7936" t="s">
        <v>54295</v>
      </c>
      <c r="K7936">
        <v>59</v>
      </c>
      <c r="L7936" t="s">
        <v>637</v>
      </c>
      <c r="N7936" t="s">
        <v>31</v>
      </c>
      <c r="O7936" t="s">
        <v>19705</v>
      </c>
      <c r="Q7936" t="s">
        <v>119</v>
      </c>
      <c r="R7936" t="s">
        <v>120</v>
      </c>
      <c r="S7936" t="s">
        <v>54296</v>
      </c>
      <c r="W7936" t="s">
        <v>54297</v>
      </c>
      <c r="X7936" t="s">
        <v>38</v>
      </c>
    </row>
    <row r="7937" spans="1:24" x14ac:dyDescent="0.3">
      <c r="A7937">
        <v>978348</v>
      </c>
      <c r="B7937" t="s">
        <v>54298</v>
      </c>
      <c r="C7937" t="s">
        <v>54299</v>
      </c>
      <c r="D7937" t="s">
        <v>54300</v>
      </c>
      <c r="E7937" t="s">
        <v>140</v>
      </c>
      <c r="F7937" t="s">
        <v>970</v>
      </c>
      <c r="G7937" t="s">
        <v>27</v>
      </c>
      <c r="H7937" t="s">
        <v>54293</v>
      </c>
      <c r="I7937" t="s">
        <v>54301</v>
      </c>
      <c r="J7937" t="s">
        <v>54302</v>
      </c>
      <c r="K7937">
        <v>56</v>
      </c>
      <c r="L7937" t="s">
        <v>4635</v>
      </c>
      <c r="N7937" t="s">
        <v>31</v>
      </c>
      <c r="O7937" t="s">
        <v>130</v>
      </c>
      <c r="Q7937" t="s">
        <v>33</v>
      </c>
      <c r="R7937" t="s">
        <v>34</v>
      </c>
      <c r="S7937" t="s">
        <v>54303</v>
      </c>
      <c r="W7937" t="s">
        <v>54304</v>
      </c>
      <c r="X7937" t="s">
        <v>38</v>
      </c>
    </row>
    <row r="7938" spans="1:24" x14ac:dyDescent="0.3">
      <c r="A7938">
        <v>978349</v>
      </c>
      <c r="B7938">
        <v>278483</v>
      </c>
      <c r="C7938" t="s">
        <v>54305</v>
      </c>
      <c r="D7938" t="s">
        <v>54306</v>
      </c>
      <c r="F7938" t="s">
        <v>562</v>
      </c>
      <c r="G7938" t="s">
        <v>43</v>
      </c>
      <c r="H7938" t="s">
        <v>54307</v>
      </c>
      <c r="I7938" t="s">
        <v>54308</v>
      </c>
      <c r="J7938" t="s">
        <v>54309</v>
      </c>
      <c r="K7938">
        <v>102</v>
      </c>
      <c r="L7938" t="s">
        <v>10234</v>
      </c>
      <c r="N7938" t="s">
        <v>31</v>
      </c>
      <c r="O7938" t="s">
        <v>130</v>
      </c>
      <c r="Q7938" t="s">
        <v>33</v>
      </c>
      <c r="R7938" t="s">
        <v>34</v>
      </c>
      <c r="S7938" t="s">
        <v>54310</v>
      </c>
      <c r="T7938" t="s">
        <v>54311</v>
      </c>
      <c r="W7938" t="s">
        <v>54312</v>
      </c>
      <c r="X7938" t="s">
        <v>38</v>
      </c>
    </row>
    <row r="7939" spans="1:24" x14ac:dyDescent="0.3">
      <c r="A7939">
        <v>978351</v>
      </c>
      <c r="B7939" t="s">
        <v>54313</v>
      </c>
      <c r="C7939" t="s">
        <v>54314</v>
      </c>
      <c r="D7939" t="s">
        <v>54315</v>
      </c>
      <c r="F7939" t="s">
        <v>92</v>
      </c>
      <c r="G7939" t="s">
        <v>43</v>
      </c>
      <c r="H7939" t="s">
        <v>54316</v>
      </c>
      <c r="I7939" t="s">
        <v>54316</v>
      </c>
      <c r="J7939" t="s">
        <v>54317</v>
      </c>
      <c r="K7939">
        <v>0</v>
      </c>
      <c r="L7939" t="s">
        <v>40138</v>
      </c>
      <c r="N7939" t="s">
        <v>31</v>
      </c>
      <c r="O7939" t="s">
        <v>201</v>
      </c>
      <c r="Q7939" t="s">
        <v>119</v>
      </c>
      <c r="R7939" t="s">
        <v>120</v>
      </c>
      <c r="S7939" t="s">
        <v>54318</v>
      </c>
      <c r="W7939" t="s">
        <v>54319</v>
      </c>
    </row>
    <row r="7940" spans="1:24" x14ac:dyDescent="0.3">
      <c r="A7940">
        <v>978350</v>
      </c>
      <c r="B7940">
        <v>194491</v>
      </c>
      <c r="C7940" t="s">
        <v>54320</v>
      </c>
      <c r="D7940" t="s">
        <v>54321</v>
      </c>
      <c r="F7940" t="s">
        <v>847</v>
      </c>
      <c r="G7940" t="s">
        <v>43</v>
      </c>
      <c r="H7940" t="s">
        <v>54322</v>
      </c>
      <c r="I7940" t="s">
        <v>54323</v>
      </c>
      <c r="J7940" t="s">
        <v>54324</v>
      </c>
      <c r="K7940">
        <v>27</v>
      </c>
      <c r="L7940" t="s">
        <v>252</v>
      </c>
      <c r="N7940" t="s">
        <v>31</v>
      </c>
      <c r="O7940" t="s">
        <v>53612</v>
      </c>
      <c r="Q7940" t="s">
        <v>33</v>
      </c>
      <c r="R7940" t="s">
        <v>34</v>
      </c>
      <c r="S7940" t="s">
        <v>54325</v>
      </c>
      <c r="W7940" t="s">
        <v>54326</v>
      </c>
      <c r="X7940" t="s">
        <v>60</v>
      </c>
    </row>
    <row r="7941" spans="1:24" x14ac:dyDescent="0.3">
      <c r="A7941">
        <v>978352</v>
      </c>
      <c r="B7941" t="s">
        <v>52719</v>
      </c>
      <c r="C7941" t="s">
        <v>52720</v>
      </c>
      <c r="D7941" t="s">
        <v>52721</v>
      </c>
      <c r="F7941" t="s">
        <v>112</v>
      </c>
      <c r="G7941" t="s">
        <v>43</v>
      </c>
      <c r="H7941" t="s">
        <v>54327</v>
      </c>
      <c r="I7941" t="s">
        <v>54328</v>
      </c>
      <c r="J7941" t="s">
        <v>54329</v>
      </c>
      <c r="K7941">
        <v>217</v>
      </c>
      <c r="L7941" t="s">
        <v>3560</v>
      </c>
      <c r="N7941" t="s">
        <v>31</v>
      </c>
      <c r="O7941" t="s">
        <v>158</v>
      </c>
      <c r="Q7941" t="s">
        <v>33</v>
      </c>
      <c r="R7941" t="s">
        <v>34</v>
      </c>
      <c r="S7941" t="s">
        <v>52726</v>
      </c>
      <c r="T7941" t="s">
        <v>390</v>
      </c>
      <c r="W7941" t="s">
        <v>54330</v>
      </c>
      <c r="X7941" t="s">
        <v>38</v>
      </c>
    </row>
    <row r="7942" spans="1:24" x14ac:dyDescent="0.3">
      <c r="A7942">
        <v>978353</v>
      </c>
      <c r="B7942" t="s">
        <v>54331</v>
      </c>
      <c r="C7942" t="s">
        <v>54332</v>
      </c>
      <c r="D7942" t="s">
        <v>54333</v>
      </c>
      <c r="F7942" t="s">
        <v>270</v>
      </c>
      <c r="G7942" t="s">
        <v>43</v>
      </c>
      <c r="H7942" t="s">
        <v>54334</v>
      </c>
      <c r="I7942" t="s">
        <v>54335</v>
      </c>
      <c r="J7942" t="s">
        <v>54336</v>
      </c>
      <c r="K7942">
        <v>13</v>
      </c>
      <c r="L7942" t="s">
        <v>54337</v>
      </c>
      <c r="N7942" t="s">
        <v>31</v>
      </c>
      <c r="O7942" t="s">
        <v>130</v>
      </c>
      <c r="Q7942" t="s">
        <v>33</v>
      </c>
      <c r="R7942" t="s">
        <v>34</v>
      </c>
      <c r="S7942" t="s">
        <v>54338</v>
      </c>
      <c r="W7942" t="s">
        <v>54339</v>
      </c>
      <c r="X7942" t="s">
        <v>60</v>
      </c>
    </row>
    <row r="7943" spans="1:24" x14ac:dyDescent="0.3">
      <c r="A7943">
        <v>978355</v>
      </c>
      <c r="B7943" t="s">
        <v>54340</v>
      </c>
      <c r="C7943" t="s">
        <v>54341</v>
      </c>
      <c r="D7943" t="s">
        <v>54342</v>
      </c>
      <c r="E7943" t="s">
        <v>185</v>
      </c>
      <c r="F7943" t="s">
        <v>1833</v>
      </c>
      <c r="G7943" t="s">
        <v>43</v>
      </c>
      <c r="H7943" t="s">
        <v>54343</v>
      </c>
      <c r="I7943" t="s">
        <v>54344</v>
      </c>
      <c r="J7943" t="s">
        <v>54345</v>
      </c>
      <c r="K7943">
        <v>191</v>
      </c>
      <c r="L7943" t="s">
        <v>822</v>
      </c>
      <c r="N7943" t="s">
        <v>31</v>
      </c>
      <c r="O7943" t="s">
        <v>158</v>
      </c>
      <c r="Q7943" t="s">
        <v>33</v>
      </c>
      <c r="R7943" t="s">
        <v>34</v>
      </c>
      <c r="S7943" t="s">
        <v>54346</v>
      </c>
      <c r="W7943" t="s">
        <v>54347</v>
      </c>
      <c r="X7943" t="s">
        <v>38</v>
      </c>
    </row>
    <row r="7944" spans="1:24" x14ac:dyDescent="0.3">
      <c r="A7944">
        <v>978356</v>
      </c>
      <c r="B7944">
        <v>234444</v>
      </c>
      <c r="C7944" t="s">
        <v>10369</v>
      </c>
      <c r="D7944" t="s">
        <v>10370</v>
      </c>
      <c r="F7944" t="s">
        <v>603</v>
      </c>
      <c r="G7944" t="s">
        <v>27</v>
      </c>
      <c r="H7944" t="s">
        <v>54348</v>
      </c>
      <c r="I7944" t="s">
        <v>54349</v>
      </c>
      <c r="J7944" t="s">
        <v>54350</v>
      </c>
      <c r="K7944">
        <v>10</v>
      </c>
      <c r="L7944" t="s">
        <v>637</v>
      </c>
      <c r="M7944" t="s">
        <v>1303</v>
      </c>
      <c r="N7944" t="s">
        <v>31</v>
      </c>
      <c r="O7944" t="s">
        <v>19705</v>
      </c>
      <c r="Q7944" t="s">
        <v>33</v>
      </c>
      <c r="R7944" t="s">
        <v>34</v>
      </c>
      <c r="S7944" t="e">
        <f>- Neuquén</f>
        <v>#NAME?</v>
      </c>
      <c r="T7944" t="s">
        <v>10374</v>
      </c>
      <c r="W7944" t="s">
        <v>54351</v>
      </c>
      <c r="X7944" t="s">
        <v>60</v>
      </c>
    </row>
    <row r="7945" spans="1:24" x14ac:dyDescent="0.3">
      <c r="A7945">
        <v>978357</v>
      </c>
      <c r="B7945">
        <v>275016</v>
      </c>
      <c r="C7945" t="s">
        <v>54352</v>
      </c>
      <c r="D7945" t="s">
        <v>54353</v>
      </c>
      <c r="F7945" t="s">
        <v>270</v>
      </c>
      <c r="G7945" t="s">
        <v>27</v>
      </c>
      <c r="H7945" t="s">
        <v>54354</v>
      </c>
      <c r="I7945" t="s">
        <v>54355</v>
      </c>
      <c r="J7945" t="s">
        <v>54356</v>
      </c>
      <c r="K7945">
        <v>164</v>
      </c>
      <c r="L7945" t="s">
        <v>54357</v>
      </c>
      <c r="N7945" t="s">
        <v>31</v>
      </c>
      <c r="O7945" t="s">
        <v>32</v>
      </c>
      <c r="Q7945" t="s">
        <v>33</v>
      </c>
      <c r="R7945" t="s">
        <v>34</v>
      </c>
      <c r="S7945" t="s">
        <v>54358</v>
      </c>
      <c r="T7945" t="s">
        <v>646</v>
      </c>
      <c r="W7945" t="s">
        <v>6493</v>
      </c>
      <c r="X7945" t="s">
        <v>38</v>
      </c>
    </row>
    <row r="7946" spans="1:24" x14ac:dyDescent="0.3">
      <c r="A7946">
        <v>978358</v>
      </c>
      <c r="B7946" t="s">
        <v>54359</v>
      </c>
      <c r="C7946" t="s">
        <v>54360</v>
      </c>
      <c r="D7946" t="s">
        <v>54361</v>
      </c>
      <c r="F7946" t="s">
        <v>1911</v>
      </c>
      <c r="G7946" t="s">
        <v>43</v>
      </c>
      <c r="H7946" t="s">
        <v>54362</v>
      </c>
      <c r="J7946" t="s">
        <v>54363</v>
      </c>
      <c r="N7946" t="s">
        <v>31</v>
      </c>
      <c r="R7946" t="s">
        <v>78</v>
      </c>
      <c r="S7946" t="s">
        <v>54364</v>
      </c>
      <c r="T7946" t="s">
        <v>9329</v>
      </c>
      <c r="W7946" t="s">
        <v>1197</v>
      </c>
    </row>
    <row r="7947" spans="1:24" x14ac:dyDescent="0.3">
      <c r="A7947">
        <v>978359</v>
      </c>
      <c r="B7947" t="s">
        <v>54365</v>
      </c>
      <c r="C7947" t="s">
        <v>54366</v>
      </c>
      <c r="D7947" t="s">
        <v>54367</v>
      </c>
      <c r="F7947" t="s">
        <v>1001</v>
      </c>
      <c r="G7947" t="s">
        <v>43</v>
      </c>
      <c r="H7947" t="s">
        <v>54368</v>
      </c>
      <c r="I7947" t="s">
        <v>54369</v>
      </c>
      <c r="J7947" t="s">
        <v>54370</v>
      </c>
      <c r="K7947">
        <v>144</v>
      </c>
      <c r="L7947" t="s">
        <v>850</v>
      </c>
      <c r="N7947" t="s">
        <v>31</v>
      </c>
      <c r="O7947" t="s">
        <v>158</v>
      </c>
      <c r="Q7947" t="s">
        <v>33</v>
      </c>
      <c r="R7947" t="s">
        <v>34</v>
      </c>
      <c r="S7947" t="s">
        <v>54371</v>
      </c>
      <c r="W7947" t="s">
        <v>15704</v>
      </c>
      <c r="X7947" t="s">
        <v>38</v>
      </c>
    </row>
    <row r="7948" spans="1:24" x14ac:dyDescent="0.3">
      <c r="A7948">
        <v>978360</v>
      </c>
      <c r="B7948" t="s">
        <v>54359</v>
      </c>
      <c r="C7948" t="s">
        <v>54360</v>
      </c>
      <c r="D7948" t="s">
        <v>54361</v>
      </c>
      <c r="F7948" t="s">
        <v>1911</v>
      </c>
      <c r="G7948" t="s">
        <v>43</v>
      </c>
      <c r="H7948" t="s">
        <v>54372</v>
      </c>
      <c r="I7948" t="s">
        <v>54372</v>
      </c>
      <c r="J7948" t="s">
        <v>54373</v>
      </c>
      <c r="K7948">
        <v>0</v>
      </c>
      <c r="L7948" t="s">
        <v>1104</v>
      </c>
      <c r="N7948" t="s">
        <v>31</v>
      </c>
      <c r="O7948" t="s">
        <v>53612</v>
      </c>
      <c r="Q7948" t="s">
        <v>33</v>
      </c>
      <c r="R7948" t="s">
        <v>34</v>
      </c>
      <c r="S7948" t="s">
        <v>54364</v>
      </c>
      <c r="T7948" t="s">
        <v>9329</v>
      </c>
      <c r="W7948" t="s">
        <v>1197</v>
      </c>
    </row>
    <row r="7949" spans="1:24" x14ac:dyDescent="0.3">
      <c r="A7949">
        <v>978361</v>
      </c>
      <c r="B7949">
        <v>203464</v>
      </c>
      <c r="C7949" t="s">
        <v>39753</v>
      </c>
      <c r="D7949" t="s">
        <v>39754</v>
      </c>
      <c r="F7949" t="s">
        <v>165</v>
      </c>
      <c r="G7949" t="s">
        <v>43</v>
      </c>
      <c r="H7949" t="s">
        <v>54372</v>
      </c>
      <c r="J7949" t="s">
        <v>54374</v>
      </c>
      <c r="N7949" t="s">
        <v>31</v>
      </c>
      <c r="R7949" t="s">
        <v>78</v>
      </c>
      <c r="S7949" t="s">
        <v>39757</v>
      </c>
      <c r="T7949" t="s">
        <v>2463</v>
      </c>
      <c r="W7949" t="s">
        <v>37397</v>
      </c>
    </row>
    <row r="7950" spans="1:24" x14ac:dyDescent="0.3">
      <c r="A7950">
        <v>978362</v>
      </c>
      <c r="B7950">
        <v>252534</v>
      </c>
      <c r="C7950" t="s">
        <v>54375</v>
      </c>
      <c r="D7950" t="s">
        <v>54376</v>
      </c>
      <c r="F7950" t="s">
        <v>1911</v>
      </c>
      <c r="G7950" t="s">
        <v>43</v>
      </c>
      <c r="H7950" t="s">
        <v>54377</v>
      </c>
      <c r="I7950" t="s">
        <v>54378</v>
      </c>
      <c r="J7950" t="s">
        <v>54379</v>
      </c>
      <c r="K7950">
        <v>20</v>
      </c>
      <c r="L7950" t="s">
        <v>54380</v>
      </c>
      <c r="N7950" t="s">
        <v>31</v>
      </c>
      <c r="O7950" t="s">
        <v>32</v>
      </c>
      <c r="Q7950" t="s">
        <v>33</v>
      </c>
      <c r="R7950" t="s">
        <v>34</v>
      </c>
      <c r="S7950" t="s">
        <v>54381</v>
      </c>
      <c r="T7950" t="s">
        <v>308</v>
      </c>
      <c r="W7950" t="s">
        <v>54382</v>
      </c>
      <c r="X7950" t="s">
        <v>60</v>
      </c>
    </row>
    <row r="7951" spans="1:24" x14ac:dyDescent="0.3">
      <c r="A7951">
        <v>978364</v>
      </c>
      <c r="B7951" t="s">
        <v>54383</v>
      </c>
      <c r="C7951" t="s">
        <v>54384</v>
      </c>
      <c r="D7951" t="s">
        <v>54385</v>
      </c>
      <c r="F7951" t="s">
        <v>102</v>
      </c>
      <c r="G7951" t="s">
        <v>27</v>
      </c>
      <c r="H7951" t="s">
        <v>54386</v>
      </c>
      <c r="I7951" t="s">
        <v>54387</v>
      </c>
      <c r="J7951" t="s">
        <v>54388</v>
      </c>
      <c r="K7951">
        <v>134</v>
      </c>
      <c r="L7951" t="s">
        <v>1672</v>
      </c>
      <c r="N7951" t="s">
        <v>31</v>
      </c>
      <c r="O7951" t="s">
        <v>158</v>
      </c>
      <c r="Q7951" t="s">
        <v>33</v>
      </c>
      <c r="R7951" t="s">
        <v>34</v>
      </c>
      <c r="S7951" t="s">
        <v>54389</v>
      </c>
      <c r="W7951" t="s">
        <v>4585</v>
      </c>
      <c r="X7951" t="s">
        <v>38</v>
      </c>
    </row>
    <row r="7952" spans="1:24" x14ac:dyDescent="0.3">
      <c r="A7952">
        <v>978365</v>
      </c>
      <c r="B7952" t="s">
        <v>18399</v>
      </c>
      <c r="C7952" t="s">
        <v>18400</v>
      </c>
      <c r="D7952" t="s">
        <v>18401</v>
      </c>
      <c r="F7952" t="s">
        <v>507</v>
      </c>
      <c r="G7952" t="s">
        <v>43</v>
      </c>
      <c r="H7952" t="s">
        <v>54390</v>
      </c>
      <c r="I7952" t="s">
        <v>54391</v>
      </c>
      <c r="J7952" t="s">
        <v>54392</v>
      </c>
      <c r="K7952">
        <v>104</v>
      </c>
      <c r="L7952" t="s">
        <v>50442</v>
      </c>
      <c r="N7952" t="s">
        <v>31</v>
      </c>
      <c r="O7952" t="s">
        <v>158</v>
      </c>
      <c r="Q7952" t="s">
        <v>119</v>
      </c>
      <c r="R7952" t="s">
        <v>120</v>
      </c>
      <c r="S7952" t="s">
        <v>18405</v>
      </c>
      <c r="T7952" t="s">
        <v>18406</v>
      </c>
      <c r="W7952" t="s">
        <v>54393</v>
      </c>
      <c r="X7952" t="s">
        <v>60</v>
      </c>
    </row>
    <row r="7953" spans="1:24" x14ac:dyDescent="0.3">
      <c r="A7953">
        <v>978366</v>
      </c>
      <c r="B7953" t="s">
        <v>54394</v>
      </c>
      <c r="C7953" t="s">
        <v>54395</v>
      </c>
      <c r="D7953" t="s">
        <v>54396</v>
      </c>
      <c r="E7953" t="s">
        <v>140</v>
      </c>
      <c r="F7953" t="s">
        <v>141</v>
      </c>
      <c r="G7953" t="s">
        <v>43</v>
      </c>
      <c r="H7953" t="s">
        <v>54397</v>
      </c>
      <c r="I7953" t="s">
        <v>54398</v>
      </c>
      <c r="J7953" t="s">
        <v>54399</v>
      </c>
      <c r="K7953">
        <v>11</v>
      </c>
      <c r="L7953" t="s">
        <v>44511</v>
      </c>
      <c r="N7953" t="s">
        <v>31</v>
      </c>
      <c r="O7953" t="s">
        <v>32</v>
      </c>
      <c r="Q7953" t="s">
        <v>33</v>
      </c>
      <c r="R7953" t="s">
        <v>34</v>
      </c>
      <c r="S7953" t="s">
        <v>54400</v>
      </c>
      <c r="T7953" t="s">
        <v>1569</v>
      </c>
      <c r="W7953" t="s">
        <v>44511</v>
      </c>
      <c r="X7953" t="s">
        <v>60</v>
      </c>
    </row>
    <row r="7954" spans="1:24" x14ac:dyDescent="0.3">
      <c r="A7954">
        <v>978367</v>
      </c>
      <c r="B7954" t="s">
        <v>54401</v>
      </c>
      <c r="C7954" t="s">
        <v>54402</v>
      </c>
      <c r="D7954" t="s">
        <v>54403</v>
      </c>
      <c r="E7954" t="s">
        <v>185</v>
      </c>
      <c r="F7954" t="s">
        <v>738</v>
      </c>
      <c r="G7954" t="s">
        <v>43</v>
      </c>
      <c r="H7954" t="s">
        <v>54404</v>
      </c>
      <c r="I7954" t="s">
        <v>54405</v>
      </c>
      <c r="J7954" t="s">
        <v>54406</v>
      </c>
      <c r="K7954">
        <v>97</v>
      </c>
      <c r="L7954" t="s">
        <v>3725</v>
      </c>
      <c r="N7954" t="s">
        <v>31</v>
      </c>
      <c r="O7954" t="s">
        <v>32</v>
      </c>
      <c r="Q7954" t="s">
        <v>33</v>
      </c>
      <c r="R7954" t="s">
        <v>34</v>
      </c>
      <c r="S7954" t="s">
        <v>54407</v>
      </c>
      <c r="W7954" t="s">
        <v>20563</v>
      </c>
      <c r="X7954" t="s">
        <v>38</v>
      </c>
    </row>
    <row r="7955" spans="1:24" x14ac:dyDescent="0.3">
      <c r="A7955">
        <v>978368</v>
      </c>
      <c r="B7955">
        <v>320584</v>
      </c>
      <c r="C7955" t="s">
        <v>52530</v>
      </c>
      <c r="D7955" t="s">
        <v>52531</v>
      </c>
      <c r="E7955" t="s">
        <v>991</v>
      </c>
      <c r="F7955" t="s">
        <v>26</v>
      </c>
      <c r="G7955" t="s">
        <v>43</v>
      </c>
      <c r="H7955" t="s">
        <v>54408</v>
      </c>
      <c r="I7955" t="s">
        <v>54409</v>
      </c>
      <c r="J7955" t="s">
        <v>54410</v>
      </c>
      <c r="K7955">
        <v>100</v>
      </c>
      <c r="L7955" t="s">
        <v>54411</v>
      </c>
      <c r="N7955" t="s">
        <v>31</v>
      </c>
      <c r="O7955" t="s">
        <v>32</v>
      </c>
      <c r="Q7955" t="s">
        <v>33</v>
      </c>
      <c r="R7955" t="s">
        <v>34</v>
      </c>
      <c r="S7955" t="s">
        <v>52535</v>
      </c>
      <c r="T7955" t="s">
        <v>36</v>
      </c>
      <c r="W7955" t="s">
        <v>54412</v>
      </c>
      <c r="X7955" t="s">
        <v>38</v>
      </c>
    </row>
    <row r="7956" spans="1:24" x14ac:dyDescent="0.3">
      <c r="A7956">
        <v>978369</v>
      </c>
      <c r="B7956">
        <v>230624</v>
      </c>
      <c r="C7956" t="s">
        <v>31913</v>
      </c>
      <c r="D7956" t="s">
        <v>31914</v>
      </c>
      <c r="E7956" t="s">
        <v>140</v>
      </c>
      <c r="F7956" t="s">
        <v>979</v>
      </c>
      <c r="G7956" t="s">
        <v>43</v>
      </c>
      <c r="H7956" t="s">
        <v>54413</v>
      </c>
      <c r="I7956" t="s">
        <v>54414</v>
      </c>
      <c r="J7956" t="s">
        <v>54415</v>
      </c>
      <c r="K7956">
        <v>61</v>
      </c>
      <c r="L7956" t="s">
        <v>54416</v>
      </c>
      <c r="N7956" t="s">
        <v>31</v>
      </c>
      <c r="O7956" t="s">
        <v>32</v>
      </c>
      <c r="Q7956" t="s">
        <v>33</v>
      </c>
      <c r="R7956" t="s">
        <v>34</v>
      </c>
      <c r="S7956" t="e">
        <f>- Neuquén - Barrio Cordón Colón</f>
        <v>#NAME?</v>
      </c>
      <c r="T7956" t="s">
        <v>745</v>
      </c>
      <c r="W7956" t="s">
        <v>54417</v>
      </c>
      <c r="X7956" t="s">
        <v>60</v>
      </c>
    </row>
    <row r="7957" spans="1:24" x14ac:dyDescent="0.3">
      <c r="A7957">
        <v>978370</v>
      </c>
      <c r="B7957" t="s">
        <v>54418</v>
      </c>
      <c r="C7957" t="s">
        <v>54419</v>
      </c>
      <c r="D7957" t="s">
        <v>54420</v>
      </c>
      <c r="F7957" t="s">
        <v>970</v>
      </c>
      <c r="G7957" t="s">
        <v>43</v>
      </c>
      <c r="H7957" t="s">
        <v>54421</v>
      </c>
      <c r="I7957" t="s">
        <v>54422</v>
      </c>
      <c r="J7957" t="s">
        <v>54423</v>
      </c>
      <c r="K7957">
        <v>89</v>
      </c>
      <c r="L7957" t="s">
        <v>566</v>
      </c>
      <c r="N7957" t="s">
        <v>31</v>
      </c>
      <c r="O7957" t="s">
        <v>158</v>
      </c>
      <c r="Q7957" t="s">
        <v>33</v>
      </c>
      <c r="R7957" t="s">
        <v>34</v>
      </c>
      <c r="S7957" t="s">
        <v>54424</v>
      </c>
      <c r="W7957" t="s">
        <v>1520</v>
      </c>
      <c r="X7957" t="s">
        <v>38</v>
      </c>
    </row>
    <row r="7958" spans="1:24" x14ac:dyDescent="0.3">
      <c r="A7958">
        <v>978371</v>
      </c>
      <c r="B7958" t="s">
        <v>54425</v>
      </c>
      <c r="C7958" t="s">
        <v>54426</v>
      </c>
      <c r="D7958" t="s">
        <v>54427</v>
      </c>
      <c r="F7958" t="s">
        <v>441</v>
      </c>
      <c r="G7958" t="s">
        <v>27</v>
      </c>
      <c r="H7958" t="s">
        <v>54428</v>
      </c>
      <c r="I7958" t="s">
        <v>54429</v>
      </c>
      <c r="J7958" t="s">
        <v>54430</v>
      </c>
      <c r="K7958">
        <v>89</v>
      </c>
      <c r="L7958" t="s">
        <v>566</v>
      </c>
      <c r="N7958" t="s">
        <v>31</v>
      </c>
      <c r="O7958" t="s">
        <v>158</v>
      </c>
      <c r="Q7958" t="s">
        <v>33</v>
      </c>
      <c r="R7958" t="s">
        <v>34</v>
      </c>
      <c r="S7958" t="s">
        <v>54431</v>
      </c>
      <c r="W7958" t="s">
        <v>54432</v>
      </c>
      <c r="X7958" t="s">
        <v>38</v>
      </c>
    </row>
    <row r="7959" spans="1:24" x14ac:dyDescent="0.3">
      <c r="A7959">
        <v>978372</v>
      </c>
      <c r="B7959">
        <v>111076</v>
      </c>
      <c r="C7959" t="s">
        <v>54433</v>
      </c>
      <c r="D7959" t="s">
        <v>54434</v>
      </c>
      <c r="E7959" t="s">
        <v>1745</v>
      </c>
      <c r="F7959" t="s">
        <v>209</v>
      </c>
      <c r="G7959" t="s">
        <v>27</v>
      </c>
      <c r="H7959" t="s">
        <v>54435</v>
      </c>
      <c r="I7959" t="s">
        <v>54436</v>
      </c>
      <c r="J7959" t="s">
        <v>54437</v>
      </c>
      <c r="K7959">
        <v>88</v>
      </c>
      <c r="M7959" t="s">
        <v>54438</v>
      </c>
      <c r="N7959" t="s">
        <v>31</v>
      </c>
      <c r="O7959" t="s">
        <v>19705</v>
      </c>
      <c r="Q7959" t="s">
        <v>33</v>
      </c>
      <c r="R7959" t="s">
        <v>34</v>
      </c>
      <c r="S7959" t="s">
        <v>54439</v>
      </c>
      <c r="W7959" t="s">
        <v>54440</v>
      </c>
      <c r="X7959" t="s">
        <v>38</v>
      </c>
    </row>
    <row r="7960" spans="1:24" x14ac:dyDescent="0.3">
      <c r="A7960">
        <v>978374</v>
      </c>
      <c r="B7960">
        <v>76539</v>
      </c>
      <c r="C7960" t="s">
        <v>300</v>
      </c>
      <c r="D7960" t="s">
        <v>301</v>
      </c>
      <c r="E7960" t="s">
        <v>195</v>
      </c>
      <c r="F7960" t="s">
        <v>302</v>
      </c>
      <c r="G7960" t="s">
        <v>43</v>
      </c>
      <c r="H7960" t="s">
        <v>54441</v>
      </c>
      <c r="I7960" t="s">
        <v>54442</v>
      </c>
      <c r="J7960" t="s">
        <v>54443</v>
      </c>
      <c r="K7960">
        <v>60</v>
      </c>
      <c r="L7960" t="s">
        <v>5445</v>
      </c>
      <c r="N7960" t="s">
        <v>31</v>
      </c>
      <c r="O7960" t="s">
        <v>32</v>
      </c>
      <c r="Q7960" t="s">
        <v>33</v>
      </c>
      <c r="R7960" t="s">
        <v>34</v>
      </c>
      <c r="S7960" t="s">
        <v>307</v>
      </c>
      <c r="T7960" t="s">
        <v>308</v>
      </c>
      <c r="W7960" t="s">
        <v>5445</v>
      </c>
      <c r="X7960" t="s">
        <v>38</v>
      </c>
    </row>
    <row r="7961" spans="1:24" x14ac:dyDescent="0.3">
      <c r="A7961">
        <v>978375</v>
      </c>
      <c r="B7961">
        <v>210865</v>
      </c>
      <c r="C7961" t="s">
        <v>9097</v>
      </c>
      <c r="D7961" t="s">
        <v>9098</v>
      </c>
      <c r="E7961" t="s">
        <v>364</v>
      </c>
      <c r="F7961" t="s">
        <v>441</v>
      </c>
      <c r="G7961" t="s">
        <v>27</v>
      </c>
      <c r="H7961" t="s">
        <v>54444</v>
      </c>
      <c r="I7961" t="s">
        <v>54445</v>
      </c>
      <c r="J7961" t="s">
        <v>54446</v>
      </c>
      <c r="K7961">
        <v>62</v>
      </c>
      <c r="L7961" t="s">
        <v>54447</v>
      </c>
      <c r="N7961" t="s">
        <v>31</v>
      </c>
      <c r="O7961" t="s">
        <v>158</v>
      </c>
      <c r="Q7961" t="s">
        <v>33</v>
      </c>
      <c r="R7961" t="s">
        <v>34</v>
      </c>
      <c r="S7961" t="s">
        <v>9102</v>
      </c>
      <c r="W7961" t="s">
        <v>1520</v>
      </c>
      <c r="X7961" t="s">
        <v>38</v>
      </c>
    </row>
    <row r="7962" spans="1:24" x14ac:dyDescent="0.3">
      <c r="A7962">
        <v>978376</v>
      </c>
      <c r="B7962" t="s">
        <v>54448</v>
      </c>
      <c r="C7962" t="s">
        <v>54449</v>
      </c>
      <c r="D7962" t="s">
        <v>54450</v>
      </c>
      <c r="F7962" t="s">
        <v>270</v>
      </c>
      <c r="G7962" t="s">
        <v>27</v>
      </c>
      <c r="H7962" t="s">
        <v>54451</v>
      </c>
      <c r="I7962" t="s">
        <v>54452</v>
      </c>
      <c r="J7962" t="s">
        <v>54453</v>
      </c>
      <c r="K7962">
        <v>16</v>
      </c>
      <c r="L7962" t="s">
        <v>54454</v>
      </c>
      <c r="N7962" t="s">
        <v>31</v>
      </c>
      <c r="O7962" t="s">
        <v>32</v>
      </c>
      <c r="Q7962" t="s">
        <v>33</v>
      </c>
      <c r="R7962" t="s">
        <v>34</v>
      </c>
      <c r="S7962" t="s">
        <v>54455</v>
      </c>
      <c r="T7962" t="s">
        <v>265</v>
      </c>
      <c r="W7962" t="s">
        <v>54454</v>
      </c>
      <c r="X7962" t="s">
        <v>60</v>
      </c>
    </row>
    <row r="7963" spans="1:24" x14ac:dyDescent="0.3">
      <c r="A7963">
        <v>978377</v>
      </c>
      <c r="B7963">
        <v>257136</v>
      </c>
      <c r="C7963" t="s">
        <v>54456</v>
      </c>
      <c r="D7963" t="s">
        <v>54457</v>
      </c>
      <c r="F7963" t="s">
        <v>603</v>
      </c>
      <c r="G7963" t="s">
        <v>27</v>
      </c>
      <c r="H7963" t="s">
        <v>54458</v>
      </c>
      <c r="I7963" t="s">
        <v>54459</v>
      </c>
      <c r="J7963" t="s">
        <v>54460</v>
      </c>
      <c r="K7963">
        <v>48</v>
      </c>
      <c r="L7963" t="s">
        <v>54461</v>
      </c>
      <c r="N7963" t="s">
        <v>31</v>
      </c>
      <c r="O7963" t="s">
        <v>32</v>
      </c>
      <c r="Q7963" t="s">
        <v>33</v>
      </c>
      <c r="R7963" t="s">
        <v>34</v>
      </c>
      <c r="S7963" t="s">
        <v>54462</v>
      </c>
      <c r="T7963" t="s">
        <v>54463</v>
      </c>
      <c r="W7963" t="s">
        <v>54464</v>
      </c>
      <c r="X7963" t="s">
        <v>38</v>
      </c>
    </row>
    <row r="7964" spans="1:24" x14ac:dyDescent="0.3">
      <c r="A7964">
        <v>978383</v>
      </c>
      <c r="B7964">
        <v>304331</v>
      </c>
      <c r="C7964" t="s">
        <v>54465</v>
      </c>
      <c r="D7964" t="s">
        <v>54466</v>
      </c>
      <c r="F7964" t="s">
        <v>356</v>
      </c>
      <c r="G7964" t="s">
        <v>27</v>
      </c>
      <c r="H7964" t="s">
        <v>54467</v>
      </c>
      <c r="I7964" t="s">
        <v>54468</v>
      </c>
      <c r="J7964" t="s">
        <v>54469</v>
      </c>
      <c r="K7964">
        <v>38</v>
      </c>
      <c r="L7964" t="s">
        <v>1731</v>
      </c>
      <c r="N7964" t="s">
        <v>31</v>
      </c>
      <c r="O7964" t="s">
        <v>19705</v>
      </c>
      <c r="Q7964" t="s">
        <v>33</v>
      </c>
      <c r="R7964" t="s">
        <v>34</v>
      </c>
      <c r="S7964" t="s">
        <v>21751</v>
      </c>
      <c r="T7964" t="s">
        <v>646</v>
      </c>
      <c r="W7964" t="s">
        <v>54470</v>
      </c>
      <c r="X7964" t="s">
        <v>38</v>
      </c>
    </row>
    <row r="7965" spans="1:24" x14ac:dyDescent="0.3">
      <c r="A7965">
        <v>978386</v>
      </c>
      <c r="B7965" t="s">
        <v>54471</v>
      </c>
      <c r="C7965" t="s">
        <v>54472</v>
      </c>
      <c r="D7965" t="s">
        <v>54473</v>
      </c>
      <c r="F7965" t="s">
        <v>847</v>
      </c>
      <c r="G7965" t="s">
        <v>43</v>
      </c>
      <c r="H7965" t="s">
        <v>54474</v>
      </c>
      <c r="I7965" t="s">
        <v>54474</v>
      </c>
      <c r="J7965" t="s">
        <v>54475</v>
      </c>
      <c r="K7965">
        <v>0</v>
      </c>
      <c r="N7965" t="s">
        <v>31</v>
      </c>
      <c r="Q7965" t="s">
        <v>119</v>
      </c>
      <c r="R7965" t="s">
        <v>120</v>
      </c>
      <c r="S7965" t="s">
        <v>54476</v>
      </c>
      <c r="W7965" t="s">
        <v>4321</v>
      </c>
    </row>
    <row r="7966" spans="1:24" x14ac:dyDescent="0.3">
      <c r="A7966">
        <v>978387</v>
      </c>
      <c r="B7966">
        <v>126682</v>
      </c>
      <c r="C7966" t="s">
        <v>13164</v>
      </c>
      <c r="D7966" t="s">
        <v>13165</v>
      </c>
      <c r="E7966" t="s">
        <v>5901</v>
      </c>
      <c r="F7966" t="s">
        <v>281</v>
      </c>
      <c r="G7966" t="s">
        <v>27</v>
      </c>
      <c r="H7966" t="s">
        <v>54477</v>
      </c>
      <c r="I7966" t="s">
        <v>54478</v>
      </c>
      <c r="J7966" t="s">
        <v>54479</v>
      </c>
      <c r="K7966">
        <v>29</v>
      </c>
      <c r="L7966" t="s">
        <v>518</v>
      </c>
      <c r="N7966" t="s">
        <v>31</v>
      </c>
      <c r="O7966" t="s">
        <v>158</v>
      </c>
      <c r="Q7966" t="s">
        <v>33</v>
      </c>
      <c r="R7966" t="s">
        <v>34</v>
      </c>
      <c r="S7966" t="s">
        <v>13170</v>
      </c>
      <c r="W7966" t="s">
        <v>54480</v>
      </c>
      <c r="X7966" t="s">
        <v>38</v>
      </c>
    </row>
    <row r="7967" spans="1:24" x14ac:dyDescent="0.3">
      <c r="A7967">
        <v>978388</v>
      </c>
      <c r="B7967" t="s">
        <v>48701</v>
      </c>
      <c r="C7967" t="s">
        <v>48702</v>
      </c>
      <c r="D7967" t="s">
        <v>48703</v>
      </c>
      <c r="E7967" t="s">
        <v>185</v>
      </c>
      <c r="F7967" t="s">
        <v>92</v>
      </c>
      <c r="G7967" t="s">
        <v>43</v>
      </c>
      <c r="H7967" t="s">
        <v>54481</v>
      </c>
      <c r="I7967" t="s">
        <v>54482</v>
      </c>
      <c r="J7967" t="s">
        <v>54483</v>
      </c>
      <c r="K7967">
        <v>29</v>
      </c>
      <c r="L7967" t="s">
        <v>5943</v>
      </c>
      <c r="N7967" t="s">
        <v>31</v>
      </c>
      <c r="O7967" t="s">
        <v>158</v>
      </c>
      <c r="Q7967" t="s">
        <v>33</v>
      </c>
      <c r="R7967" t="s">
        <v>34</v>
      </c>
      <c r="S7967" t="s">
        <v>48707</v>
      </c>
      <c r="W7967" t="s">
        <v>54484</v>
      </c>
      <c r="X7967" t="s">
        <v>38</v>
      </c>
    </row>
    <row r="7968" spans="1:24" x14ac:dyDescent="0.3">
      <c r="A7968">
        <v>978391</v>
      </c>
      <c r="B7968" t="s">
        <v>54485</v>
      </c>
      <c r="C7968" t="s">
        <v>54486</v>
      </c>
      <c r="D7968" t="s">
        <v>54487</v>
      </c>
      <c r="E7968" t="s">
        <v>195</v>
      </c>
      <c r="F7968" t="s">
        <v>1009</v>
      </c>
      <c r="G7968" t="s">
        <v>27</v>
      </c>
      <c r="H7968" t="s">
        <v>54488</v>
      </c>
      <c r="I7968" t="s">
        <v>54489</v>
      </c>
      <c r="J7968" t="s">
        <v>54490</v>
      </c>
      <c r="K7968">
        <v>36</v>
      </c>
      <c r="L7968" t="s">
        <v>54491</v>
      </c>
      <c r="N7968" t="s">
        <v>31</v>
      </c>
      <c r="O7968" t="s">
        <v>158</v>
      </c>
      <c r="Q7968" t="s">
        <v>33</v>
      </c>
      <c r="R7968" t="s">
        <v>34</v>
      </c>
      <c r="S7968" t="s">
        <v>54492</v>
      </c>
      <c r="T7968" t="s">
        <v>54493</v>
      </c>
      <c r="W7968" t="s">
        <v>54494</v>
      </c>
      <c r="X7968" t="s">
        <v>38</v>
      </c>
    </row>
    <row r="7969" spans="1:24" x14ac:dyDescent="0.3">
      <c r="A7969">
        <v>978392</v>
      </c>
      <c r="B7969">
        <v>50558</v>
      </c>
      <c r="C7969" t="s">
        <v>54495</v>
      </c>
      <c r="D7969" t="s">
        <v>54496</v>
      </c>
      <c r="E7969" t="s">
        <v>195</v>
      </c>
      <c r="F7969" t="s">
        <v>6865</v>
      </c>
      <c r="G7969" t="s">
        <v>27</v>
      </c>
      <c r="H7969" t="s">
        <v>54497</v>
      </c>
      <c r="I7969" t="s">
        <v>54498</v>
      </c>
      <c r="J7969" t="s">
        <v>54499</v>
      </c>
      <c r="K7969">
        <v>32</v>
      </c>
      <c r="L7969" t="s">
        <v>566</v>
      </c>
      <c r="N7969" t="s">
        <v>31</v>
      </c>
      <c r="O7969" t="s">
        <v>158</v>
      </c>
      <c r="Q7969" t="s">
        <v>33</v>
      </c>
      <c r="R7969" t="s">
        <v>34</v>
      </c>
      <c r="S7969" t="s">
        <v>54500</v>
      </c>
      <c r="W7969" t="s">
        <v>54501</v>
      </c>
      <c r="X7969" t="s">
        <v>38</v>
      </c>
    </row>
    <row r="7970" spans="1:24" x14ac:dyDescent="0.3">
      <c r="A7970">
        <v>978393</v>
      </c>
      <c r="B7970">
        <v>256226</v>
      </c>
      <c r="C7970" t="s">
        <v>31000</v>
      </c>
      <c r="D7970" t="s">
        <v>31001</v>
      </c>
      <c r="F7970" t="s">
        <v>112</v>
      </c>
      <c r="G7970" t="s">
        <v>27</v>
      </c>
      <c r="H7970" t="s">
        <v>54502</v>
      </c>
      <c r="I7970" t="s">
        <v>54503</v>
      </c>
      <c r="J7970" t="s">
        <v>54504</v>
      </c>
      <c r="K7970">
        <v>27</v>
      </c>
      <c r="M7970" t="s">
        <v>3303</v>
      </c>
      <c r="N7970" t="s">
        <v>31</v>
      </c>
      <c r="O7970" t="s">
        <v>19705</v>
      </c>
      <c r="Q7970" t="s">
        <v>33</v>
      </c>
      <c r="R7970" t="s">
        <v>34</v>
      </c>
      <c r="S7970" t="s">
        <v>31005</v>
      </c>
      <c r="W7970" t="s">
        <v>54505</v>
      </c>
      <c r="X7970" t="s">
        <v>60</v>
      </c>
    </row>
    <row r="7971" spans="1:24" x14ac:dyDescent="0.3">
      <c r="A7971">
        <v>978394</v>
      </c>
      <c r="B7971">
        <v>329358</v>
      </c>
      <c r="C7971" t="s">
        <v>54506</v>
      </c>
      <c r="D7971" t="s">
        <v>54507</v>
      </c>
      <c r="F7971" t="s">
        <v>514</v>
      </c>
      <c r="G7971" t="s">
        <v>43</v>
      </c>
      <c r="H7971" t="s">
        <v>54508</v>
      </c>
      <c r="I7971" t="s">
        <v>54509</v>
      </c>
      <c r="J7971" t="s">
        <v>54510</v>
      </c>
      <c r="K7971">
        <v>18</v>
      </c>
      <c r="L7971" t="s">
        <v>1388</v>
      </c>
      <c r="N7971" t="s">
        <v>31</v>
      </c>
      <c r="O7971" t="s">
        <v>32</v>
      </c>
      <c r="Q7971" t="s">
        <v>33</v>
      </c>
      <c r="R7971" t="s">
        <v>34</v>
      </c>
      <c r="S7971" t="s">
        <v>54511</v>
      </c>
      <c r="T7971" t="s">
        <v>896</v>
      </c>
      <c r="W7971" t="s">
        <v>72</v>
      </c>
      <c r="X7971" t="s">
        <v>38</v>
      </c>
    </row>
    <row r="7972" spans="1:24" x14ac:dyDescent="0.3">
      <c r="A7972">
        <v>978395</v>
      </c>
      <c r="B7972">
        <v>321888</v>
      </c>
      <c r="C7972" t="s">
        <v>53535</v>
      </c>
      <c r="D7972" t="s">
        <v>53536</v>
      </c>
      <c r="F7972" t="s">
        <v>270</v>
      </c>
      <c r="G7972" t="s">
        <v>43</v>
      </c>
      <c r="H7972" t="s">
        <v>54512</v>
      </c>
      <c r="I7972" t="s">
        <v>54512</v>
      </c>
      <c r="J7972" t="s">
        <v>54513</v>
      </c>
      <c r="K7972">
        <v>0</v>
      </c>
      <c r="N7972" t="s">
        <v>31</v>
      </c>
      <c r="Q7972" t="s">
        <v>33</v>
      </c>
      <c r="R7972" t="s">
        <v>34</v>
      </c>
      <c r="S7972" t="s">
        <v>53541</v>
      </c>
      <c r="T7972" t="s">
        <v>530</v>
      </c>
      <c r="W7972" t="s">
        <v>1510</v>
      </c>
    </row>
    <row r="7973" spans="1:24" x14ac:dyDescent="0.3">
      <c r="A7973">
        <v>978396</v>
      </c>
      <c r="B7973" t="s">
        <v>54514</v>
      </c>
      <c r="C7973" t="s">
        <v>54515</v>
      </c>
      <c r="D7973" t="s">
        <v>54516</v>
      </c>
      <c r="E7973" t="s">
        <v>140</v>
      </c>
      <c r="F7973" t="s">
        <v>909</v>
      </c>
      <c r="G7973" t="s">
        <v>43</v>
      </c>
      <c r="H7973" t="s">
        <v>54517</v>
      </c>
      <c r="J7973" t="s">
        <v>54518</v>
      </c>
      <c r="N7973" t="s">
        <v>31</v>
      </c>
      <c r="R7973" t="s">
        <v>78</v>
      </c>
      <c r="S7973" t="s">
        <v>54519</v>
      </c>
      <c r="W7973" t="s">
        <v>54520</v>
      </c>
      <c r="X7973" t="s">
        <v>38</v>
      </c>
    </row>
    <row r="7974" spans="1:24" x14ac:dyDescent="0.3">
      <c r="A7974">
        <v>978397</v>
      </c>
      <c r="B7974" t="s">
        <v>54521</v>
      </c>
      <c r="C7974" t="s">
        <v>54522</v>
      </c>
      <c r="D7974" t="s">
        <v>54523</v>
      </c>
      <c r="E7974" t="s">
        <v>2001</v>
      </c>
      <c r="F7974" t="s">
        <v>1911</v>
      </c>
      <c r="G7974" t="s">
        <v>27</v>
      </c>
      <c r="H7974" t="s">
        <v>54524</v>
      </c>
      <c r="I7974" t="s">
        <v>54525</v>
      </c>
      <c r="J7974" t="s">
        <v>54526</v>
      </c>
      <c r="K7974">
        <v>111</v>
      </c>
      <c r="L7974" t="s">
        <v>5356</v>
      </c>
      <c r="N7974" t="s">
        <v>31</v>
      </c>
      <c r="O7974" t="s">
        <v>1411</v>
      </c>
      <c r="Q7974" t="s">
        <v>33</v>
      </c>
      <c r="R7974" t="s">
        <v>34</v>
      </c>
      <c r="S7974" t="s">
        <v>54527</v>
      </c>
      <c r="T7974" t="s">
        <v>7145</v>
      </c>
      <c r="W7974" t="s">
        <v>637</v>
      </c>
      <c r="X7974" t="s">
        <v>38</v>
      </c>
    </row>
    <row r="7975" spans="1:24" x14ac:dyDescent="0.3">
      <c r="A7975">
        <v>978400</v>
      </c>
      <c r="B7975">
        <v>21304</v>
      </c>
      <c r="C7975" t="s">
        <v>54528</v>
      </c>
      <c r="D7975" t="s">
        <v>54529</v>
      </c>
      <c r="E7975" t="s">
        <v>140</v>
      </c>
      <c r="F7975" t="s">
        <v>196</v>
      </c>
      <c r="G7975" t="s">
        <v>27</v>
      </c>
      <c r="H7975" t="s">
        <v>54530</v>
      </c>
      <c r="I7975" t="s">
        <v>54531</v>
      </c>
      <c r="J7975" t="s">
        <v>54532</v>
      </c>
      <c r="K7975">
        <v>114</v>
      </c>
      <c r="L7975" t="s">
        <v>19426</v>
      </c>
      <c r="N7975" t="s">
        <v>31</v>
      </c>
      <c r="O7975" t="s">
        <v>1411</v>
      </c>
      <c r="Q7975" t="s">
        <v>33</v>
      </c>
      <c r="R7975" t="s">
        <v>34</v>
      </c>
      <c r="S7975" t="s">
        <v>54533</v>
      </c>
      <c r="T7975" t="s">
        <v>530</v>
      </c>
      <c r="W7975" t="s">
        <v>54534</v>
      </c>
      <c r="X7975" t="s">
        <v>38</v>
      </c>
    </row>
    <row r="7976" spans="1:24" x14ac:dyDescent="0.3">
      <c r="A7976">
        <v>978401</v>
      </c>
      <c r="B7976" t="s">
        <v>54535</v>
      </c>
      <c r="C7976" t="s">
        <v>54536</v>
      </c>
      <c r="D7976" t="s">
        <v>54537</v>
      </c>
      <c r="F7976" t="s">
        <v>141</v>
      </c>
      <c r="G7976" t="s">
        <v>27</v>
      </c>
      <c r="H7976" t="s">
        <v>54538</v>
      </c>
      <c r="I7976" t="s">
        <v>54539</v>
      </c>
      <c r="J7976" t="s">
        <v>54540</v>
      </c>
      <c r="K7976">
        <v>30</v>
      </c>
      <c r="L7976" t="s">
        <v>3405</v>
      </c>
      <c r="N7976" t="s">
        <v>31</v>
      </c>
      <c r="O7976" t="s">
        <v>32</v>
      </c>
      <c r="Q7976" t="s">
        <v>33</v>
      </c>
      <c r="R7976" t="s">
        <v>34</v>
      </c>
      <c r="S7976" t="s">
        <v>54541</v>
      </c>
      <c r="T7976" t="s">
        <v>36</v>
      </c>
      <c r="W7976" t="s">
        <v>54542</v>
      </c>
      <c r="X7976" t="s">
        <v>60</v>
      </c>
    </row>
    <row r="7977" spans="1:24" x14ac:dyDescent="0.3">
      <c r="A7977">
        <v>978402</v>
      </c>
      <c r="B7977" t="s">
        <v>54543</v>
      </c>
      <c r="C7977" t="s">
        <v>54544</v>
      </c>
      <c r="D7977" t="s">
        <v>54545</v>
      </c>
      <c r="E7977" t="s">
        <v>140</v>
      </c>
      <c r="F7977" t="s">
        <v>1001</v>
      </c>
      <c r="G7977" t="s">
        <v>43</v>
      </c>
      <c r="H7977" t="s">
        <v>54546</v>
      </c>
      <c r="I7977" t="s">
        <v>54547</v>
      </c>
      <c r="J7977" t="s">
        <v>54548</v>
      </c>
      <c r="K7977">
        <v>93</v>
      </c>
      <c r="L7977" t="s">
        <v>54549</v>
      </c>
      <c r="N7977" t="s">
        <v>31</v>
      </c>
      <c r="O7977" t="s">
        <v>1411</v>
      </c>
      <c r="Q7977" t="s">
        <v>33</v>
      </c>
      <c r="R7977" t="s">
        <v>34</v>
      </c>
      <c r="S7977" t="s">
        <v>54550</v>
      </c>
      <c r="T7977" t="s">
        <v>1828</v>
      </c>
      <c r="W7977" t="s">
        <v>4585</v>
      </c>
      <c r="X7977" t="s">
        <v>38</v>
      </c>
    </row>
    <row r="7978" spans="1:24" x14ac:dyDescent="0.3">
      <c r="A7978">
        <v>978403</v>
      </c>
      <c r="B7978" t="s">
        <v>12658</v>
      </c>
      <c r="C7978" t="s">
        <v>12659</v>
      </c>
      <c r="D7978" t="s">
        <v>12660</v>
      </c>
      <c r="E7978" t="s">
        <v>140</v>
      </c>
      <c r="F7978" t="s">
        <v>562</v>
      </c>
      <c r="G7978" t="s">
        <v>27</v>
      </c>
      <c r="H7978" t="s">
        <v>54551</v>
      </c>
      <c r="I7978" t="s">
        <v>54552</v>
      </c>
      <c r="J7978" t="s">
        <v>54553</v>
      </c>
      <c r="K7978">
        <v>91</v>
      </c>
      <c r="L7978" t="s">
        <v>54554</v>
      </c>
      <c r="N7978" t="s">
        <v>31</v>
      </c>
      <c r="O7978" t="s">
        <v>1411</v>
      </c>
      <c r="Q7978" t="s">
        <v>33</v>
      </c>
      <c r="R7978" t="s">
        <v>34</v>
      </c>
      <c r="S7978" t="s">
        <v>12664</v>
      </c>
      <c r="T7978" t="s">
        <v>1345</v>
      </c>
      <c r="W7978" t="s">
        <v>637</v>
      </c>
      <c r="X7978" t="s">
        <v>38</v>
      </c>
    </row>
    <row r="7979" spans="1:24" x14ac:dyDescent="0.3">
      <c r="A7979">
        <v>978405</v>
      </c>
      <c r="B7979">
        <v>39287</v>
      </c>
      <c r="C7979" t="s">
        <v>54555</v>
      </c>
      <c r="D7979" t="s">
        <v>54556</v>
      </c>
      <c r="F7979" t="s">
        <v>53</v>
      </c>
      <c r="G7979" t="s">
        <v>27</v>
      </c>
      <c r="H7979" t="s">
        <v>54557</v>
      </c>
      <c r="I7979" t="s">
        <v>54558</v>
      </c>
      <c r="J7979" t="s">
        <v>54559</v>
      </c>
      <c r="K7979">
        <v>68</v>
      </c>
      <c r="L7979" t="s">
        <v>54560</v>
      </c>
      <c r="N7979" t="s">
        <v>31</v>
      </c>
      <c r="O7979" t="s">
        <v>5885</v>
      </c>
      <c r="Q7979" t="s">
        <v>33</v>
      </c>
      <c r="R7979" t="s">
        <v>34</v>
      </c>
      <c r="S7979" t="s">
        <v>54561</v>
      </c>
      <c r="T7979" t="s">
        <v>36</v>
      </c>
      <c r="W7979" t="s">
        <v>1739</v>
      </c>
      <c r="X7979" t="s">
        <v>60</v>
      </c>
    </row>
    <row r="7980" spans="1:24" x14ac:dyDescent="0.3">
      <c r="A7980">
        <v>978406</v>
      </c>
      <c r="B7980">
        <v>282355</v>
      </c>
      <c r="C7980" t="s">
        <v>54562</v>
      </c>
      <c r="D7980" t="s">
        <v>54563</v>
      </c>
      <c r="F7980" t="s">
        <v>270</v>
      </c>
      <c r="G7980" t="s">
        <v>43</v>
      </c>
      <c r="H7980" t="s">
        <v>54557</v>
      </c>
      <c r="I7980" t="s">
        <v>54564</v>
      </c>
      <c r="J7980" t="s">
        <v>54565</v>
      </c>
      <c r="K7980">
        <v>85</v>
      </c>
      <c r="L7980" t="s">
        <v>742</v>
      </c>
      <c r="N7980" t="s">
        <v>31</v>
      </c>
      <c r="O7980" t="s">
        <v>5885</v>
      </c>
      <c r="Q7980" t="s">
        <v>33</v>
      </c>
      <c r="R7980" t="s">
        <v>34</v>
      </c>
      <c r="S7980" t="s">
        <v>54566</v>
      </c>
      <c r="T7980" t="s">
        <v>646</v>
      </c>
      <c r="W7980" t="s">
        <v>20235</v>
      </c>
      <c r="X7980" t="s">
        <v>38</v>
      </c>
    </row>
    <row r="7981" spans="1:24" x14ac:dyDescent="0.3">
      <c r="A7981">
        <v>978407</v>
      </c>
      <c r="B7981" t="s">
        <v>50279</v>
      </c>
      <c r="C7981" t="s">
        <v>50280</v>
      </c>
      <c r="D7981" t="s">
        <v>50281</v>
      </c>
      <c r="F7981" t="s">
        <v>685</v>
      </c>
      <c r="G7981" t="s">
        <v>43</v>
      </c>
      <c r="H7981" t="s">
        <v>54567</v>
      </c>
      <c r="I7981" t="s">
        <v>54568</v>
      </c>
      <c r="J7981" t="s">
        <v>54569</v>
      </c>
      <c r="K7981">
        <v>88</v>
      </c>
      <c r="L7981" t="s">
        <v>54570</v>
      </c>
      <c r="N7981" t="s">
        <v>31</v>
      </c>
      <c r="O7981" t="s">
        <v>1411</v>
      </c>
      <c r="Q7981" t="s">
        <v>33</v>
      </c>
      <c r="R7981" t="s">
        <v>34</v>
      </c>
      <c r="S7981" t="s">
        <v>50284</v>
      </c>
      <c r="T7981" t="s">
        <v>1394</v>
      </c>
      <c r="W7981" t="s">
        <v>54571</v>
      </c>
      <c r="X7981" t="s">
        <v>38</v>
      </c>
    </row>
    <row r="7982" spans="1:24" x14ac:dyDescent="0.3">
      <c r="A7982">
        <v>978409</v>
      </c>
      <c r="B7982">
        <v>121521</v>
      </c>
      <c r="C7982" t="s">
        <v>54572</v>
      </c>
      <c r="D7982" t="s">
        <v>54573</v>
      </c>
      <c r="F7982" t="s">
        <v>26</v>
      </c>
      <c r="G7982" t="s">
        <v>43</v>
      </c>
      <c r="H7982" t="s">
        <v>54574</v>
      </c>
      <c r="I7982" t="s">
        <v>54575</v>
      </c>
      <c r="J7982" t="s">
        <v>54576</v>
      </c>
      <c r="K7982">
        <v>138</v>
      </c>
      <c r="L7982" t="s">
        <v>54577</v>
      </c>
      <c r="N7982" t="s">
        <v>31</v>
      </c>
      <c r="O7982" t="s">
        <v>5885</v>
      </c>
      <c r="Q7982" t="s">
        <v>33</v>
      </c>
      <c r="R7982" t="s">
        <v>34</v>
      </c>
      <c r="S7982" t="s">
        <v>54578</v>
      </c>
      <c r="W7982" t="s">
        <v>54579</v>
      </c>
      <c r="X7982" t="s">
        <v>38</v>
      </c>
    </row>
    <row r="7983" spans="1:24" x14ac:dyDescent="0.3">
      <c r="A7983">
        <v>978410</v>
      </c>
      <c r="B7983" t="s">
        <v>54580</v>
      </c>
      <c r="C7983" t="s">
        <v>54581</v>
      </c>
      <c r="D7983" t="s">
        <v>54582</v>
      </c>
      <c r="F7983" t="s">
        <v>141</v>
      </c>
      <c r="G7983" t="s">
        <v>27</v>
      </c>
      <c r="H7983" t="s">
        <v>54583</v>
      </c>
      <c r="J7983" t="s">
        <v>54584</v>
      </c>
      <c r="N7983" t="s">
        <v>31</v>
      </c>
      <c r="R7983" t="s">
        <v>78</v>
      </c>
      <c r="S7983" t="s">
        <v>54585</v>
      </c>
      <c r="T7983" t="s">
        <v>265</v>
      </c>
      <c r="W7983" t="s">
        <v>18595</v>
      </c>
      <c r="X7983" t="s">
        <v>38</v>
      </c>
    </row>
    <row r="7984" spans="1:24" x14ac:dyDescent="0.3">
      <c r="A7984">
        <v>978413</v>
      </c>
      <c r="B7984">
        <v>307305</v>
      </c>
      <c r="C7984" t="s">
        <v>31897</v>
      </c>
      <c r="D7984" t="s">
        <v>31898</v>
      </c>
      <c r="F7984" t="s">
        <v>562</v>
      </c>
      <c r="G7984" t="s">
        <v>43</v>
      </c>
      <c r="H7984" t="s">
        <v>54586</v>
      </c>
      <c r="I7984" t="s">
        <v>54587</v>
      </c>
      <c r="J7984" t="s">
        <v>54588</v>
      </c>
      <c r="K7984">
        <v>17</v>
      </c>
      <c r="L7984" t="s">
        <v>54589</v>
      </c>
      <c r="N7984" t="s">
        <v>31</v>
      </c>
      <c r="O7984" t="s">
        <v>32</v>
      </c>
      <c r="R7984" t="s">
        <v>903</v>
      </c>
      <c r="S7984" t="s">
        <v>31903</v>
      </c>
      <c r="T7984" t="s">
        <v>36</v>
      </c>
      <c r="W7984" t="s">
        <v>49218</v>
      </c>
      <c r="X7984" t="s">
        <v>1251</v>
      </c>
    </row>
    <row r="7985" spans="1:24" x14ac:dyDescent="0.3">
      <c r="A7985">
        <v>978414</v>
      </c>
      <c r="B7985">
        <v>130275</v>
      </c>
      <c r="C7985" t="s">
        <v>54590</v>
      </c>
      <c r="D7985" t="s">
        <v>54591</v>
      </c>
      <c r="E7985" t="s">
        <v>140</v>
      </c>
      <c r="F7985" t="s">
        <v>248</v>
      </c>
      <c r="G7985" t="s">
        <v>27</v>
      </c>
      <c r="H7985" t="s">
        <v>54592</v>
      </c>
      <c r="I7985" t="s">
        <v>54593</v>
      </c>
      <c r="J7985" t="s">
        <v>54594</v>
      </c>
      <c r="K7985">
        <v>21</v>
      </c>
      <c r="L7985" t="s">
        <v>7425</v>
      </c>
      <c r="N7985" t="s">
        <v>31</v>
      </c>
      <c r="O7985" t="s">
        <v>158</v>
      </c>
      <c r="Q7985" t="s">
        <v>33</v>
      </c>
      <c r="R7985" t="s">
        <v>34</v>
      </c>
      <c r="S7985" t="s">
        <v>54595</v>
      </c>
      <c r="T7985" t="s">
        <v>390</v>
      </c>
      <c r="W7985" t="s">
        <v>3856</v>
      </c>
      <c r="X7985" t="s">
        <v>60</v>
      </c>
    </row>
    <row r="7986" spans="1:24" x14ac:dyDescent="0.3">
      <c r="A7986">
        <v>978415</v>
      </c>
      <c r="B7986" t="s">
        <v>54596</v>
      </c>
      <c r="C7986" t="s">
        <v>54597</v>
      </c>
      <c r="D7986" t="s">
        <v>54598</v>
      </c>
      <c r="F7986" t="s">
        <v>53</v>
      </c>
      <c r="G7986" t="s">
        <v>27</v>
      </c>
      <c r="H7986" t="s">
        <v>54599</v>
      </c>
      <c r="I7986" t="s">
        <v>54600</v>
      </c>
      <c r="J7986" t="s">
        <v>54601</v>
      </c>
      <c r="K7986">
        <v>70</v>
      </c>
      <c r="L7986" t="s">
        <v>6195</v>
      </c>
      <c r="N7986" t="s">
        <v>31</v>
      </c>
      <c r="O7986" t="s">
        <v>32</v>
      </c>
      <c r="Q7986" t="s">
        <v>33</v>
      </c>
      <c r="R7986" t="s">
        <v>34</v>
      </c>
      <c r="S7986" t="s">
        <v>54602</v>
      </c>
      <c r="W7986" t="s">
        <v>637</v>
      </c>
      <c r="X7986" t="s">
        <v>60</v>
      </c>
    </row>
    <row r="7987" spans="1:24" x14ac:dyDescent="0.3">
      <c r="A7987">
        <v>978417</v>
      </c>
      <c r="B7987" t="s">
        <v>54603</v>
      </c>
      <c r="C7987" t="s">
        <v>54604</v>
      </c>
      <c r="D7987" t="s">
        <v>54605</v>
      </c>
      <c r="E7987" t="s">
        <v>140</v>
      </c>
      <c r="F7987" t="s">
        <v>92</v>
      </c>
      <c r="G7987" t="s">
        <v>27</v>
      </c>
      <c r="H7987" t="s">
        <v>54606</v>
      </c>
      <c r="I7987" t="s">
        <v>54607</v>
      </c>
      <c r="J7987" t="s">
        <v>54608</v>
      </c>
      <c r="K7987">
        <v>140</v>
      </c>
      <c r="L7987" t="s">
        <v>637</v>
      </c>
      <c r="N7987" t="s">
        <v>31</v>
      </c>
      <c r="O7987" t="s">
        <v>5885</v>
      </c>
      <c r="Q7987" t="s">
        <v>33</v>
      </c>
      <c r="R7987" t="s">
        <v>34</v>
      </c>
      <c r="S7987" t="s">
        <v>54609</v>
      </c>
      <c r="T7987" t="s">
        <v>579</v>
      </c>
      <c r="W7987" t="s">
        <v>637</v>
      </c>
      <c r="X7987" t="s">
        <v>38</v>
      </c>
    </row>
    <row r="7988" spans="1:24" x14ac:dyDescent="0.3">
      <c r="A7988">
        <v>978419</v>
      </c>
      <c r="B7988">
        <v>276986</v>
      </c>
      <c r="C7988" t="s">
        <v>54610</v>
      </c>
      <c r="D7988" t="s">
        <v>54611</v>
      </c>
      <c r="F7988" t="s">
        <v>738</v>
      </c>
      <c r="G7988" t="s">
        <v>43</v>
      </c>
      <c r="H7988" t="s">
        <v>54612</v>
      </c>
      <c r="I7988" t="s">
        <v>54613</v>
      </c>
      <c r="J7988" t="s">
        <v>54614</v>
      </c>
      <c r="K7988">
        <v>159</v>
      </c>
      <c r="L7988" t="s">
        <v>54615</v>
      </c>
      <c r="N7988" t="s">
        <v>31</v>
      </c>
      <c r="O7988" t="s">
        <v>5885</v>
      </c>
      <c r="Q7988" t="s">
        <v>33</v>
      </c>
      <c r="R7988" t="s">
        <v>34</v>
      </c>
      <c r="S7988" t="s">
        <v>54616</v>
      </c>
      <c r="W7988" t="s">
        <v>1133</v>
      </c>
      <c r="X7988" t="s">
        <v>38</v>
      </c>
    </row>
    <row r="7989" spans="1:24" x14ac:dyDescent="0.3">
      <c r="A7989">
        <v>978421</v>
      </c>
      <c r="B7989">
        <v>300554</v>
      </c>
      <c r="C7989" t="s">
        <v>27713</v>
      </c>
      <c r="D7989" t="s">
        <v>27714</v>
      </c>
      <c r="E7989" t="s">
        <v>195</v>
      </c>
      <c r="F7989" t="s">
        <v>1583</v>
      </c>
      <c r="G7989" t="s">
        <v>43</v>
      </c>
      <c r="H7989" t="s">
        <v>54617</v>
      </c>
      <c r="I7989" t="s">
        <v>54618</v>
      </c>
      <c r="J7989" t="s">
        <v>54619</v>
      </c>
      <c r="K7989">
        <v>36</v>
      </c>
      <c r="L7989" t="s">
        <v>54620</v>
      </c>
      <c r="N7989" t="s">
        <v>31</v>
      </c>
      <c r="O7989" t="s">
        <v>1411</v>
      </c>
      <c r="Q7989" t="s">
        <v>33</v>
      </c>
      <c r="R7989" t="s">
        <v>34</v>
      </c>
      <c r="S7989" t="s">
        <v>27718</v>
      </c>
      <c r="W7989" t="s">
        <v>54621</v>
      </c>
      <c r="X7989" t="s">
        <v>60</v>
      </c>
    </row>
    <row r="7990" spans="1:24" x14ac:dyDescent="0.3">
      <c r="A7990">
        <v>978424</v>
      </c>
      <c r="B7990" t="s">
        <v>54622</v>
      </c>
      <c r="C7990" t="s">
        <v>54623</v>
      </c>
      <c r="D7990" t="s">
        <v>54624</v>
      </c>
      <c r="E7990" t="s">
        <v>195</v>
      </c>
      <c r="F7990" t="s">
        <v>6221</v>
      </c>
      <c r="G7990" t="s">
        <v>43</v>
      </c>
      <c r="H7990" t="s">
        <v>54625</v>
      </c>
      <c r="I7990" t="s">
        <v>54625</v>
      </c>
      <c r="J7990" t="s">
        <v>54626</v>
      </c>
      <c r="K7990">
        <v>0</v>
      </c>
      <c r="L7990" t="s">
        <v>6006</v>
      </c>
      <c r="N7990" t="s">
        <v>31</v>
      </c>
      <c r="O7990" t="s">
        <v>5885</v>
      </c>
      <c r="Q7990" t="s">
        <v>33</v>
      </c>
      <c r="R7990" t="s">
        <v>34</v>
      </c>
      <c r="S7990" t="s">
        <v>54627</v>
      </c>
      <c r="T7990" t="s">
        <v>54628</v>
      </c>
      <c r="W7990" t="s">
        <v>438</v>
      </c>
    </row>
    <row r="7991" spans="1:24" x14ac:dyDescent="0.3">
      <c r="A7991">
        <v>978426</v>
      </c>
      <c r="B7991" t="s">
        <v>54629</v>
      </c>
      <c r="C7991" t="s">
        <v>54630</v>
      </c>
      <c r="D7991" t="s">
        <v>54631</v>
      </c>
      <c r="E7991" t="s">
        <v>140</v>
      </c>
      <c r="F7991" t="s">
        <v>584</v>
      </c>
      <c r="G7991" t="s">
        <v>43</v>
      </c>
      <c r="H7991" t="s">
        <v>54632</v>
      </c>
      <c r="I7991" t="s">
        <v>54633</v>
      </c>
      <c r="J7991" t="s">
        <v>54634</v>
      </c>
      <c r="K7991">
        <v>153</v>
      </c>
      <c r="M7991" t="s">
        <v>1303</v>
      </c>
      <c r="N7991" t="s">
        <v>31</v>
      </c>
      <c r="O7991" t="s">
        <v>19705</v>
      </c>
      <c r="Q7991" t="s">
        <v>33</v>
      </c>
      <c r="R7991" t="s">
        <v>34</v>
      </c>
      <c r="S7991" t="s">
        <v>54635</v>
      </c>
      <c r="W7991" t="s">
        <v>43124</v>
      </c>
      <c r="X7991" t="s">
        <v>38</v>
      </c>
    </row>
    <row r="7992" spans="1:24" x14ac:dyDescent="0.3">
      <c r="A7992">
        <v>978427</v>
      </c>
      <c r="B7992" t="s">
        <v>54636</v>
      </c>
      <c r="C7992" t="s">
        <v>54637</v>
      </c>
      <c r="D7992" t="s">
        <v>54638</v>
      </c>
      <c r="E7992" t="s">
        <v>21676</v>
      </c>
      <c r="F7992" t="s">
        <v>1324</v>
      </c>
      <c r="G7992" t="s">
        <v>27</v>
      </c>
      <c r="H7992" t="s">
        <v>54639</v>
      </c>
      <c r="I7992" t="s">
        <v>54640</v>
      </c>
      <c r="J7992" t="s">
        <v>54641</v>
      </c>
      <c r="K7992">
        <v>147</v>
      </c>
      <c r="M7992" t="s">
        <v>30653</v>
      </c>
      <c r="N7992" t="s">
        <v>31</v>
      </c>
      <c r="O7992" t="s">
        <v>19705</v>
      </c>
      <c r="Q7992" t="s">
        <v>33</v>
      </c>
      <c r="R7992" t="s">
        <v>34</v>
      </c>
      <c r="S7992" t="s">
        <v>54642</v>
      </c>
      <c r="W7992" t="s">
        <v>54643</v>
      </c>
      <c r="X7992" t="s">
        <v>38</v>
      </c>
    </row>
    <row r="7993" spans="1:24" x14ac:dyDescent="0.3">
      <c r="A7993">
        <v>978429</v>
      </c>
      <c r="B7993" t="s">
        <v>54644</v>
      </c>
      <c r="C7993" t="s">
        <v>54645</v>
      </c>
      <c r="D7993" t="s">
        <v>54646</v>
      </c>
      <c r="E7993" t="s">
        <v>1432</v>
      </c>
      <c r="F7993" t="s">
        <v>485</v>
      </c>
      <c r="G7993" t="s">
        <v>43</v>
      </c>
      <c r="H7993" t="s">
        <v>54647</v>
      </c>
      <c r="I7993" t="s">
        <v>54648</v>
      </c>
      <c r="J7993" t="s">
        <v>54649</v>
      </c>
      <c r="K7993">
        <v>136</v>
      </c>
      <c r="L7993" t="s">
        <v>54650</v>
      </c>
      <c r="N7993" t="s">
        <v>31</v>
      </c>
      <c r="O7993" t="s">
        <v>5885</v>
      </c>
      <c r="Q7993" t="s">
        <v>33</v>
      </c>
      <c r="R7993" t="s">
        <v>34</v>
      </c>
      <c r="S7993" t="s">
        <v>54651</v>
      </c>
      <c r="W7993" t="s">
        <v>6285</v>
      </c>
      <c r="X7993" t="s">
        <v>38</v>
      </c>
    </row>
    <row r="7994" spans="1:24" x14ac:dyDescent="0.3">
      <c r="A7994">
        <v>978432</v>
      </c>
      <c r="B7994">
        <v>78585</v>
      </c>
      <c r="C7994" t="s">
        <v>54652</v>
      </c>
      <c r="D7994" t="s">
        <v>54653</v>
      </c>
      <c r="E7994" t="s">
        <v>195</v>
      </c>
      <c r="F7994" t="s">
        <v>1244</v>
      </c>
      <c r="G7994" t="s">
        <v>27</v>
      </c>
      <c r="H7994" t="s">
        <v>54654</v>
      </c>
      <c r="I7994" t="s">
        <v>54655</v>
      </c>
      <c r="J7994" t="s">
        <v>54656</v>
      </c>
      <c r="K7994">
        <v>63</v>
      </c>
      <c r="L7994" t="s">
        <v>54657</v>
      </c>
      <c r="N7994" t="s">
        <v>31</v>
      </c>
      <c r="O7994" t="s">
        <v>1411</v>
      </c>
      <c r="Q7994" t="s">
        <v>33</v>
      </c>
      <c r="R7994" t="s">
        <v>34</v>
      </c>
      <c r="S7994" t="s">
        <v>54658</v>
      </c>
      <c r="W7994" t="s">
        <v>54659</v>
      </c>
      <c r="X7994" t="s">
        <v>60</v>
      </c>
    </row>
    <row r="7995" spans="1:24" x14ac:dyDescent="0.3">
      <c r="A7995">
        <v>978433</v>
      </c>
      <c r="B7995">
        <v>328705</v>
      </c>
      <c r="C7995" t="s">
        <v>54660</v>
      </c>
      <c r="D7995" t="s">
        <v>54661</v>
      </c>
      <c r="F7995" t="s">
        <v>738</v>
      </c>
      <c r="G7995" t="s">
        <v>27</v>
      </c>
      <c r="H7995" t="s">
        <v>54662</v>
      </c>
      <c r="I7995" t="s">
        <v>54663</v>
      </c>
      <c r="J7995" t="s">
        <v>54664</v>
      </c>
      <c r="K7995">
        <v>132</v>
      </c>
      <c r="M7995" t="s">
        <v>2321</v>
      </c>
      <c r="N7995" t="s">
        <v>31</v>
      </c>
      <c r="O7995" t="s">
        <v>19705</v>
      </c>
      <c r="Q7995" t="s">
        <v>33</v>
      </c>
      <c r="R7995" t="s">
        <v>34</v>
      </c>
      <c r="S7995" t="s">
        <v>54665</v>
      </c>
      <c r="W7995" t="s">
        <v>49414</v>
      </c>
      <c r="X7995" t="s">
        <v>38</v>
      </c>
    </row>
    <row r="7996" spans="1:24" x14ac:dyDescent="0.3">
      <c r="A7996">
        <v>978434</v>
      </c>
      <c r="B7996">
        <v>269775</v>
      </c>
      <c r="C7996" t="s">
        <v>54666</v>
      </c>
      <c r="D7996" t="s">
        <v>54667</v>
      </c>
      <c r="F7996" t="s">
        <v>1001</v>
      </c>
      <c r="G7996" t="s">
        <v>27</v>
      </c>
      <c r="H7996" t="s">
        <v>54668</v>
      </c>
      <c r="I7996" t="s">
        <v>54669</v>
      </c>
      <c r="J7996" t="s">
        <v>54670</v>
      </c>
      <c r="K7996">
        <v>68</v>
      </c>
      <c r="L7996" t="s">
        <v>54671</v>
      </c>
      <c r="N7996" t="s">
        <v>31</v>
      </c>
      <c r="O7996" t="s">
        <v>158</v>
      </c>
      <c r="Q7996" t="s">
        <v>33</v>
      </c>
      <c r="R7996" t="s">
        <v>34</v>
      </c>
      <c r="S7996" t="s">
        <v>54672</v>
      </c>
      <c r="T7996" t="s">
        <v>18579</v>
      </c>
      <c r="W7996" t="s">
        <v>54673</v>
      </c>
      <c r="X7996" t="s">
        <v>60</v>
      </c>
    </row>
    <row r="7997" spans="1:24" x14ac:dyDescent="0.3">
      <c r="A7997">
        <v>978435</v>
      </c>
      <c r="B7997">
        <v>30803</v>
      </c>
      <c r="C7997" t="s">
        <v>54674</v>
      </c>
      <c r="D7997" t="s">
        <v>54675</v>
      </c>
      <c r="F7997" t="s">
        <v>258</v>
      </c>
      <c r="G7997" t="s">
        <v>27</v>
      </c>
      <c r="H7997" t="s">
        <v>54676</v>
      </c>
      <c r="I7997" t="s">
        <v>54677</v>
      </c>
      <c r="J7997" t="s">
        <v>54678</v>
      </c>
      <c r="K7997">
        <v>129</v>
      </c>
      <c r="M7997" t="s">
        <v>54679</v>
      </c>
      <c r="N7997" t="s">
        <v>31</v>
      </c>
      <c r="O7997" t="s">
        <v>5885</v>
      </c>
      <c r="Q7997" t="s">
        <v>33</v>
      </c>
      <c r="R7997" t="s">
        <v>34</v>
      </c>
      <c r="S7997" t="s">
        <v>54680</v>
      </c>
      <c r="T7997" t="s">
        <v>54681</v>
      </c>
      <c r="W7997" t="s">
        <v>54682</v>
      </c>
      <c r="X7997" t="s">
        <v>38</v>
      </c>
    </row>
    <row r="7998" spans="1:24" x14ac:dyDescent="0.3">
      <c r="A7998">
        <v>978436</v>
      </c>
      <c r="B7998">
        <v>278919</v>
      </c>
      <c r="C7998" t="s">
        <v>54683</v>
      </c>
      <c r="D7998" t="s">
        <v>54684</v>
      </c>
      <c r="E7998" t="s">
        <v>101</v>
      </c>
      <c r="F7998" t="s">
        <v>603</v>
      </c>
      <c r="G7998" t="s">
        <v>43</v>
      </c>
      <c r="H7998" t="s">
        <v>54685</v>
      </c>
      <c r="I7998" t="s">
        <v>54686</v>
      </c>
      <c r="J7998" t="s">
        <v>54687</v>
      </c>
      <c r="K7998">
        <v>130</v>
      </c>
      <c r="L7998" t="s">
        <v>9691</v>
      </c>
      <c r="N7998" t="s">
        <v>31</v>
      </c>
      <c r="O7998" t="s">
        <v>1411</v>
      </c>
      <c r="Q7998" t="s">
        <v>33</v>
      </c>
      <c r="R7998" t="s">
        <v>34</v>
      </c>
      <c r="S7998" t="s">
        <v>54688</v>
      </c>
      <c r="T7998" t="s">
        <v>22993</v>
      </c>
      <c r="W7998" t="s">
        <v>54689</v>
      </c>
      <c r="X7998" t="s">
        <v>38</v>
      </c>
    </row>
    <row r="7999" spans="1:24" x14ac:dyDescent="0.3">
      <c r="A7999">
        <v>978439</v>
      </c>
      <c r="B7999" t="s">
        <v>54690</v>
      </c>
      <c r="C7999" t="s">
        <v>54691</v>
      </c>
      <c r="D7999" t="s">
        <v>54692</v>
      </c>
      <c r="E7999" t="s">
        <v>195</v>
      </c>
      <c r="F7999" t="s">
        <v>302</v>
      </c>
      <c r="G7999" t="s">
        <v>27</v>
      </c>
      <c r="H7999" t="s">
        <v>54693</v>
      </c>
      <c r="I7999" t="s">
        <v>54694</v>
      </c>
      <c r="J7999" t="s">
        <v>54695</v>
      </c>
      <c r="K7999">
        <v>34</v>
      </c>
      <c r="L7999" t="s">
        <v>54696</v>
      </c>
      <c r="N7999" t="s">
        <v>31</v>
      </c>
      <c r="O7999" t="s">
        <v>158</v>
      </c>
      <c r="Q7999" t="s">
        <v>119</v>
      </c>
      <c r="R7999" t="s">
        <v>120</v>
      </c>
      <c r="S7999" t="s">
        <v>54697</v>
      </c>
      <c r="T7999" t="s">
        <v>9329</v>
      </c>
      <c r="W7999" t="s">
        <v>54698</v>
      </c>
      <c r="X7999" t="s">
        <v>60</v>
      </c>
    </row>
    <row r="8000" spans="1:24" x14ac:dyDescent="0.3">
      <c r="A8000">
        <v>978440</v>
      </c>
      <c r="B8000">
        <v>58206</v>
      </c>
      <c r="C8000" t="s">
        <v>53838</v>
      </c>
      <c r="D8000" t="s">
        <v>53839</v>
      </c>
      <c r="E8000" t="s">
        <v>364</v>
      </c>
      <c r="F8000" t="s">
        <v>365</v>
      </c>
      <c r="G8000" t="s">
        <v>27</v>
      </c>
      <c r="H8000" t="s">
        <v>54699</v>
      </c>
      <c r="J8000" t="s">
        <v>54700</v>
      </c>
      <c r="N8000" t="s">
        <v>31</v>
      </c>
      <c r="R8000" t="s">
        <v>78</v>
      </c>
      <c r="S8000" t="e">
        <f>- Neuquén - Barrio Confluencia</f>
        <v>#NAME?</v>
      </c>
      <c r="T8000" t="s">
        <v>53843</v>
      </c>
      <c r="W8000" t="s">
        <v>54701</v>
      </c>
      <c r="X8000" t="s">
        <v>38</v>
      </c>
    </row>
    <row r="8001" spans="1:24" x14ac:dyDescent="0.3">
      <c r="A8001">
        <v>978443</v>
      </c>
      <c r="B8001">
        <v>291526</v>
      </c>
      <c r="C8001" t="s">
        <v>5624</v>
      </c>
      <c r="D8001" t="s">
        <v>5625</v>
      </c>
      <c r="E8001" t="s">
        <v>5626</v>
      </c>
      <c r="F8001" t="s">
        <v>26</v>
      </c>
      <c r="G8001" t="s">
        <v>43</v>
      </c>
      <c r="H8001" t="s">
        <v>54702</v>
      </c>
      <c r="I8001" t="s">
        <v>54703</v>
      </c>
      <c r="J8001" t="s">
        <v>54704</v>
      </c>
      <c r="K8001">
        <v>19</v>
      </c>
      <c r="L8001" t="s">
        <v>54705</v>
      </c>
      <c r="N8001" t="s">
        <v>31</v>
      </c>
      <c r="O8001" t="s">
        <v>1411</v>
      </c>
      <c r="Q8001" t="s">
        <v>33</v>
      </c>
      <c r="R8001" t="s">
        <v>34</v>
      </c>
      <c r="S8001" t="s">
        <v>5631</v>
      </c>
      <c r="T8001" t="s">
        <v>5632</v>
      </c>
      <c r="W8001" t="s">
        <v>54706</v>
      </c>
      <c r="X8001" t="s">
        <v>60</v>
      </c>
    </row>
    <row r="8002" spans="1:24" x14ac:dyDescent="0.3">
      <c r="A8002">
        <v>978445</v>
      </c>
      <c r="B8002" t="s">
        <v>54707</v>
      </c>
      <c r="C8002" t="s">
        <v>54708</v>
      </c>
      <c r="D8002" t="s">
        <v>54709</v>
      </c>
      <c r="F8002" t="s">
        <v>292</v>
      </c>
      <c r="G8002" t="s">
        <v>27</v>
      </c>
      <c r="H8002" t="s">
        <v>54710</v>
      </c>
      <c r="I8002" t="s">
        <v>54711</v>
      </c>
      <c r="J8002" t="s">
        <v>54712</v>
      </c>
      <c r="K8002">
        <v>100</v>
      </c>
      <c r="L8002" t="s">
        <v>54713</v>
      </c>
      <c r="N8002" t="s">
        <v>31</v>
      </c>
      <c r="O8002" t="s">
        <v>1411</v>
      </c>
      <c r="Q8002" t="s">
        <v>33</v>
      </c>
      <c r="R8002" t="s">
        <v>34</v>
      </c>
      <c r="S8002" t="s">
        <v>87</v>
      </c>
      <c r="W8002" t="s">
        <v>35137</v>
      </c>
      <c r="X8002" t="s">
        <v>38</v>
      </c>
    </row>
    <row r="8003" spans="1:24" x14ac:dyDescent="0.3">
      <c r="A8003">
        <v>978446</v>
      </c>
      <c r="B8003">
        <v>328126</v>
      </c>
      <c r="C8003" t="s">
        <v>54714</v>
      </c>
      <c r="D8003" t="s">
        <v>54715</v>
      </c>
      <c r="F8003" t="s">
        <v>1833</v>
      </c>
      <c r="G8003" t="s">
        <v>27</v>
      </c>
      <c r="H8003" t="s">
        <v>54716</v>
      </c>
      <c r="I8003" t="s">
        <v>54717</v>
      </c>
      <c r="J8003" t="s">
        <v>54718</v>
      </c>
      <c r="K8003">
        <v>148</v>
      </c>
      <c r="L8003" t="s">
        <v>54719</v>
      </c>
      <c r="N8003" t="s">
        <v>31</v>
      </c>
      <c r="O8003" t="s">
        <v>5885</v>
      </c>
      <c r="Q8003" t="s">
        <v>33</v>
      </c>
      <c r="R8003" t="s">
        <v>34</v>
      </c>
      <c r="S8003" t="s">
        <v>54720</v>
      </c>
      <c r="W8003" t="s">
        <v>28028</v>
      </c>
      <c r="X8003" t="s">
        <v>38</v>
      </c>
    </row>
    <row r="8004" spans="1:24" x14ac:dyDescent="0.3">
      <c r="A8004">
        <v>978447</v>
      </c>
      <c r="B8004">
        <v>320135</v>
      </c>
      <c r="C8004" t="s">
        <v>41681</v>
      </c>
      <c r="D8004" t="s">
        <v>41682</v>
      </c>
      <c r="F8004" t="s">
        <v>650</v>
      </c>
      <c r="G8004" t="s">
        <v>43</v>
      </c>
      <c r="H8004" t="s">
        <v>54721</v>
      </c>
      <c r="I8004" t="s">
        <v>54722</v>
      </c>
      <c r="J8004" t="s">
        <v>54723</v>
      </c>
      <c r="K8004">
        <v>148</v>
      </c>
      <c r="L8004" t="s">
        <v>27018</v>
      </c>
      <c r="N8004" t="s">
        <v>31</v>
      </c>
      <c r="O8004" t="s">
        <v>1411</v>
      </c>
      <c r="Q8004" t="s">
        <v>33</v>
      </c>
      <c r="R8004" t="s">
        <v>34</v>
      </c>
      <c r="S8004" t="s">
        <v>41686</v>
      </c>
      <c r="T8004" t="s">
        <v>896</v>
      </c>
      <c r="W8004" t="s">
        <v>45483</v>
      </c>
      <c r="X8004" t="s">
        <v>38</v>
      </c>
    </row>
    <row r="8005" spans="1:24" x14ac:dyDescent="0.3">
      <c r="A8005">
        <v>978448</v>
      </c>
      <c r="B8005">
        <v>269805</v>
      </c>
      <c r="C8005" t="s">
        <v>54724</v>
      </c>
      <c r="D8005" t="s">
        <v>54725</v>
      </c>
      <c r="F8005" t="s">
        <v>219</v>
      </c>
      <c r="G8005" t="s">
        <v>27</v>
      </c>
      <c r="H8005" t="s">
        <v>54726</v>
      </c>
      <c r="I8005" t="s">
        <v>54727</v>
      </c>
      <c r="J8005" t="s">
        <v>54728</v>
      </c>
      <c r="K8005">
        <v>147</v>
      </c>
      <c r="L8005" t="s">
        <v>637</v>
      </c>
      <c r="N8005" t="s">
        <v>31</v>
      </c>
      <c r="O8005" t="s">
        <v>201</v>
      </c>
      <c r="Q8005" t="s">
        <v>33</v>
      </c>
      <c r="R8005" t="s">
        <v>34</v>
      </c>
      <c r="S8005" t="s">
        <v>54729</v>
      </c>
      <c r="T8005" t="s">
        <v>54730</v>
      </c>
      <c r="W8005" t="s">
        <v>637</v>
      </c>
      <c r="X8005" t="s">
        <v>38</v>
      </c>
    </row>
    <row r="8006" spans="1:24" x14ac:dyDescent="0.3">
      <c r="A8006">
        <v>978451</v>
      </c>
      <c r="B8006">
        <v>322979</v>
      </c>
      <c r="C8006" t="s">
        <v>54731</v>
      </c>
      <c r="D8006" t="s">
        <v>54732</v>
      </c>
      <c r="F8006" t="s">
        <v>1324</v>
      </c>
      <c r="G8006" t="s">
        <v>27</v>
      </c>
      <c r="H8006" t="s">
        <v>54733</v>
      </c>
      <c r="I8006" t="s">
        <v>54734</v>
      </c>
      <c r="J8006" t="s">
        <v>54735</v>
      </c>
      <c r="K8006">
        <v>149</v>
      </c>
      <c r="L8006" t="s">
        <v>54736</v>
      </c>
      <c r="N8006" t="s">
        <v>31</v>
      </c>
      <c r="O8006" t="s">
        <v>1411</v>
      </c>
      <c r="Q8006" t="s">
        <v>33</v>
      </c>
      <c r="R8006" t="s">
        <v>34</v>
      </c>
      <c r="S8006" t="s">
        <v>54737</v>
      </c>
      <c r="T8006" t="s">
        <v>54738</v>
      </c>
      <c r="W8006" t="s">
        <v>54739</v>
      </c>
      <c r="X8006" t="s">
        <v>38</v>
      </c>
    </row>
    <row r="8007" spans="1:24" x14ac:dyDescent="0.3">
      <c r="A8007">
        <v>978453</v>
      </c>
      <c r="B8007" t="s">
        <v>54740</v>
      </c>
      <c r="C8007" t="s">
        <v>54741</v>
      </c>
      <c r="D8007" t="s">
        <v>54742</v>
      </c>
      <c r="F8007" t="s">
        <v>63</v>
      </c>
      <c r="G8007" t="s">
        <v>27</v>
      </c>
      <c r="H8007" t="s">
        <v>54743</v>
      </c>
      <c r="I8007" t="s">
        <v>54744</v>
      </c>
      <c r="J8007" t="s">
        <v>54745</v>
      </c>
      <c r="K8007">
        <v>143</v>
      </c>
      <c r="L8007" t="s">
        <v>19979</v>
      </c>
      <c r="N8007" t="s">
        <v>31</v>
      </c>
      <c r="O8007" t="s">
        <v>5885</v>
      </c>
      <c r="Q8007" t="s">
        <v>33</v>
      </c>
      <c r="R8007" t="s">
        <v>34</v>
      </c>
      <c r="S8007" t="s">
        <v>54746</v>
      </c>
      <c r="W8007" t="s">
        <v>682</v>
      </c>
      <c r="X8007" t="s">
        <v>38</v>
      </c>
    </row>
    <row r="8008" spans="1:24" x14ac:dyDescent="0.3">
      <c r="A8008">
        <v>978454</v>
      </c>
      <c r="B8008">
        <v>264951</v>
      </c>
      <c r="C8008" t="s">
        <v>54747</v>
      </c>
      <c r="D8008" t="s">
        <v>54748</v>
      </c>
      <c r="E8008" t="s">
        <v>140</v>
      </c>
      <c r="F8008" t="s">
        <v>3719</v>
      </c>
      <c r="G8008" t="s">
        <v>27</v>
      </c>
      <c r="H8008" t="s">
        <v>54749</v>
      </c>
      <c r="I8008" t="s">
        <v>54750</v>
      </c>
      <c r="J8008" t="s">
        <v>54751</v>
      </c>
      <c r="K8008">
        <v>147</v>
      </c>
      <c r="L8008" t="s">
        <v>54752</v>
      </c>
      <c r="N8008" t="s">
        <v>31</v>
      </c>
      <c r="O8008" t="s">
        <v>201</v>
      </c>
      <c r="Q8008" t="s">
        <v>33</v>
      </c>
      <c r="R8008" t="s">
        <v>34</v>
      </c>
      <c r="S8008" t="s">
        <v>54753</v>
      </c>
      <c r="T8008" t="s">
        <v>58</v>
      </c>
      <c r="W8008" t="s">
        <v>30277</v>
      </c>
      <c r="X8008" t="s">
        <v>38</v>
      </c>
    </row>
    <row r="8009" spans="1:24" x14ac:dyDescent="0.3">
      <c r="A8009">
        <v>978456</v>
      </c>
      <c r="B8009" t="s">
        <v>54754</v>
      </c>
      <c r="C8009" t="s">
        <v>54755</v>
      </c>
      <c r="D8009" t="s">
        <v>54756</v>
      </c>
      <c r="F8009" t="s">
        <v>507</v>
      </c>
      <c r="G8009" t="s">
        <v>43</v>
      </c>
      <c r="H8009" t="s">
        <v>54757</v>
      </c>
      <c r="I8009" t="s">
        <v>54758</v>
      </c>
      <c r="J8009" t="s">
        <v>54759</v>
      </c>
      <c r="K8009">
        <v>142</v>
      </c>
      <c r="L8009" t="s">
        <v>19979</v>
      </c>
      <c r="N8009" t="s">
        <v>31</v>
      </c>
      <c r="O8009" t="s">
        <v>5885</v>
      </c>
      <c r="Q8009" t="s">
        <v>33</v>
      </c>
      <c r="R8009" t="s">
        <v>34</v>
      </c>
      <c r="S8009" t="s">
        <v>54760</v>
      </c>
      <c r="W8009" t="s">
        <v>580</v>
      </c>
      <c r="X8009" t="s">
        <v>38</v>
      </c>
    </row>
    <row r="8010" spans="1:24" x14ac:dyDescent="0.3">
      <c r="A8010">
        <v>978457</v>
      </c>
      <c r="B8010" t="s">
        <v>54761</v>
      </c>
      <c r="C8010" t="s">
        <v>54762</v>
      </c>
      <c r="D8010" t="s">
        <v>54763</v>
      </c>
      <c r="F8010" t="s">
        <v>738</v>
      </c>
      <c r="G8010" t="s">
        <v>43</v>
      </c>
      <c r="H8010" t="s">
        <v>54764</v>
      </c>
      <c r="I8010" t="s">
        <v>54765</v>
      </c>
      <c r="J8010" t="s">
        <v>54766</v>
      </c>
      <c r="K8010">
        <v>144</v>
      </c>
      <c r="M8010" t="s">
        <v>19490</v>
      </c>
      <c r="N8010" t="s">
        <v>31</v>
      </c>
      <c r="O8010" t="s">
        <v>201</v>
      </c>
      <c r="Q8010" t="s">
        <v>33</v>
      </c>
      <c r="R8010" t="s">
        <v>34</v>
      </c>
      <c r="S8010" t="s">
        <v>54767</v>
      </c>
      <c r="W8010" t="s">
        <v>637</v>
      </c>
      <c r="X8010" t="s">
        <v>38</v>
      </c>
    </row>
    <row r="8011" spans="1:24" x14ac:dyDescent="0.3">
      <c r="A8011">
        <v>978458</v>
      </c>
      <c r="B8011" t="s">
        <v>54768</v>
      </c>
      <c r="C8011" t="s">
        <v>54769</v>
      </c>
      <c r="D8011" t="s">
        <v>54770</v>
      </c>
      <c r="F8011" t="s">
        <v>562</v>
      </c>
      <c r="G8011" t="s">
        <v>43</v>
      </c>
      <c r="H8011" t="s">
        <v>54771</v>
      </c>
      <c r="I8011" t="s">
        <v>54772</v>
      </c>
      <c r="J8011" t="s">
        <v>54773</v>
      </c>
      <c r="K8011">
        <v>169</v>
      </c>
      <c r="L8011" t="s">
        <v>54774</v>
      </c>
      <c r="N8011" t="s">
        <v>31</v>
      </c>
      <c r="O8011" t="s">
        <v>5885</v>
      </c>
      <c r="Q8011" t="s">
        <v>33</v>
      </c>
      <c r="R8011" t="s">
        <v>34</v>
      </c>
      <c r="S8011" t="s">
        <v>54775</v>
      </c>
      <c r="W8011" t="s">
        <v>54776</v>
      </c>
      <c r="X8011" t="s">
        <v>38</v>
      </c>
    </row>
    <row r="8012" spans="1:24" x14ac:dyDescent="0.3">
      <c r="A8012">
        <v>978459</v>
      </c>
      <c r="B8012" t="s">
        <v>54777</v>
      </c>
      <c r="C8012" t="s">
        <v>54778</v>
      </c>
      <c r="D8012" t="s">
        <v>54779</v>
      </c>
      <c r="F8012" t="s">
        <v>970</v>
      </c>
      <c r="G8012" t="s">
        <v>43</v>
      </c>
      <c r="H8012" t="s">
        <v>54780</v>
      </c>
      <c r="I8012" t="s">
        <v>54781</v>
      </c>
      <c r="J8012" t="s">
        <v>54782</v>
      </c>
      <c r="K8012">
        <v>19</v>
      </c>
      <c r="L8012" t="s">
        <v>252</v>
      </c>
      <c r="N8012" t="s">
        <v>31</v>
      </c>
      <c r="O8012" t="s">
        <v>1411</v>
      </c>
      <c r="Q8012" t="s">
        <v>33</v>
      </c>
      <c r="R8012" t="s">
        <v>34</v>
      </c>
      <c r="S8012" t="s">
        <v>54783</v>
      </c>
      <c r="W8012" t="s">
        <v>12609</v>
      </c>
      <c r="X8012" t="s">
        <v>60</v>
      </c>
    </row>
    <row r="8013" spans="1:24" x14ac:dyDescent="0.3">
      <c r="A8013">
        <v>978460</v>
      </c>
      <c r="B8013" t="s">
        <v>54784</v>
      </c>
      <c r="C8013" t="s">
        <v>54785</v>
      </c>
      <c r="D8013" t="s">
        <v>54786</v>
      </c>
      <c r="E8013" t="s">
        <v>195</v>
      </c>
      <c r="F8013" t="s">
        <v>1244</v>
      </c>
      <c r="G8013" t="s">
        <v>27</v>
      </c>
      <c r="H8013" t="s">
        <v>54787</v>
      </c>
      <c r="J8013" t="s">
        <v>54788</v>
      </c>
      <c r="N8013" t="s">
        <v>31</v>
      </c>
      <c r="R8013" t="s">
        <v>78</v>
      </c>
      <c r="S8013" t="s">
        <v>54789</v>
      </c>
      <c r="T8013" t="s">
        <v>10134</v>
      </c>
      <c r="W8013" t="s">
        <v>54790</v>
      </c>
      <c r="X8013" t="s">
        <v>38</v>
      </c>
    </row>
    <row r="8014" spans="1:24" x14ac:dyDescent="0.3">
      <c r="A8014">
        <v>978462</v>
      </c>
      <c r="B8014">
        <v>147921</v>
      </c>
      <c r="C8014" t="s">
        <v>54791</v>
      </c>
      <c r="D8014" t="s">
        <v>54792</v>
      </c>
      <c r="E8014" t="s">
        <v>195</v>
      </c>
      <c r="F8014" t="s">
        <v>356</v>
      </c>
      <c r="G8014" t="s">
        <v>43</v>
      </c>
      <c r="H8014" t="s">
        <v>54793</v>
      </c>
      <c r="J8014" t="s">
        <v>54794</v>
      </c>
      <c r="N8014" t="s">
        <v>31</v>
      </c>
      <c r="R8014" t="s">
        <v>78</v>
      </c>
      <c r="S8014" t="s">
        <v>54795</v>
      </c>
      <c r="T8014" t="s">
        <v>308</v>
      </c>
      <c r="W8014" t="s">
        <v>54796</v>
      </c>
      <c r="X8014" t="s">
        <v>38</v>
      </c>
    </row>
    <row r="8015" spans="1:24" x14ac:dyDescent="0.3">
      <c r="A8015">
        <v>978464</v>
      </c>
      <c r="B8015" t="s">
        <v>52563</v>
      </c>
      <c r="C8015" t="s">
        <v>52564</v>
      </c>
      <c r="D8015" t="s">
        <v>52565</v>
      </c>
      <c r="F8015" t="s">
        <v>165</v>
      </c>
      <c r="G8015" t="s">
        <v>27</v>
      </c>
      <c r="H8015" t="s">
        <v>54797</v>
      </c>
      <c r="I8015" t="s">
        <v>54798</v>
      </c>
      <c r="J8015" t="s">
        <v>54799</v>
      </c>
      <c r="K8015">
        <v>159</v>
      </c>
      <c r="L8015" t="s">
        <v>6058</v>
      </c>
      <c r="N8015" t="s">
        <v>31</v>
      </c>
      <c r="O8015" t="s">
        <v>5885</v>
      </c>
      <c r="Q8015" t="s">
        <v>33</v>
      </c>
      <c r="R8015" t="s">
        <v>34</v>
      </c>
      <c r="S8015" t="s">
        <v>52569</v>
      </c>
      <c r="W8015" t="s">
        <v>9997</v>
      </c>
      <c r="X8015" t="s">
        <v>38</v>
      </c>
    </row>
    <row r="8016" spans="1:24" x14ac:dyDescent="0.3">
      <c r="A8016">
        <v>978466</v>
      </c>
      <c r="B8016">
        <v>118858</v>
      </c>
      <c r="C8016" t="s">
        <v>38886</v>
      </c>
      <c r="D8016" t="s">
        <v>38887</v>
      </c>
      <c r="E8016" t="s">
        <v>195</v>
      </c>
      <c r="F8016" t="s">
        <v>153</v>
      </c>
      <c r="G8016" t="s">
        <v>27</v>
      </c>
      <c r="H8016" t="s">
        <v>54800</v>
      </c>
      <c r="I8016" t="s">
        <v>54801</v>
      </c>
      <c r="J8016" t="s">
        <v>54802</v>
      </c>
      <c r="K8016">
        <v>11</v>
      </c>
      <c r="L8016" t="s">
        <v>54803</v>
      </c>
      <c r="N8016" t="s">
        <v>31</v>
      </c>
      <c r="O8016" t="s">
        <v>158</v>
      </c>
      <c r="Q8016" t="s">
        <v>119</v>
      </c>
      <c r="R8016" t="s">
        <v>120</v>
      </c>
      <c r="S8016" t="s">
        <v>38892</v>
      </c>
      <c r="T8016" t="s">
        <v>38893</v>
      </c>
      <c r="W8016" t="s">
        <v>54804</v>
      </c>
      <c r="X8016" t="s">
        <v>1251</v>
      </c>
    </row>
    <row r="8017" spans="1:24" x14ac:dyDescent="0.3">
      <c r="A8017">
        <v>978467</v>
      </c>
      <c r="B8017">
        <v>324415</v>
      </c>
      <c r="C8017" t="s">
        <v>54805</v>
      </c>
      <c r="D8017" t="s">
        <v>54806</v>
      </c>
      <c r="F8017" t="s">
        <v>970</v>
      </c>
      <c r="G8017" t="s">
        <v>27</v>
      </c>
      <c r="H8017" t="s">
        <v>54807</v>
      </c>
      <c r="J8017" t="s">
        <v>54808</v>
      </c>
      <c r="N8017" t="s">
        <v>31</v>
      </c>
      <c r="R8017" t="s">
        <v>78</v>
      </c>
      <c r="S8017" t="s">
        <v>54809</v>
      </c>
      <c r="W8017" t="s">
        <v>54810</v>
      </c>
      <c r="X8017" t="s">
        <v>38</v>
      </c>
    </row>
    <row r="8018" spans="1:24" x14ac:dyDescent="0.3">
      <c r="A8018">
        <v>978472</v>
      </c>
      <c r="B8018" t="s">
        <v>54811</v>
      </c>
      <c r="C8018" t="s">
        <v>54812</v>
      </c>
      <c r="D8018" t="s">
        <v>54813</v>
      </c>
      <c r="E8018" t="s">
        <v>195</v>
      </c>
      <c r="F8018" t="s">
        <v>1146</v>
      </c>
      <c r="G8018" t="s">
        <v>43</v>
      </c>
      <c r="H8018" t="s">
        <v>54814</v>
      </c>
      <c r="I8018" t="s">
        <v>54815</v>
      </c>
      <c r="J8018" t="s">
        <v>54816</v>
      </c>
      <c r="K8018">
        <v>15</v>
      </c>
      <c r="L8018" t="s">
        <v>54817</v>
      </c>
      <c r="N8018" t="s">
        <v>31</v>
      </c>
      <c r="O8018" t="s">
        <v>1411</v>
      </c>
      <c r="Q8018" t="s">
        <v>33</v>
      </c>
      <c r="R8018" t="s">
        <v>34</v>
      </c>
      <c r="S8018" t="s">
        <v>54818</v>
      </c>
      <c r="T8018" t="s">
        <v>390</v>
      </c>
      <c r="W8018" t="s">
        <v>54819</v>
      </c>
      <c r="X8018" t="s">
        <v>60</v>
      </c>
    </row>
    <row r="8019" spans="1:24" x14ac:dyDescent="0.3">
      <c r="A8019">
        <v>978473</v>
      </c>
      <c r="B8019">
        <v>217525</v>
      </c>
      <c r="C8019" t="s">
        <v>54820</v>
      </c>
      <c r="D8019" t="s">
        <v>54821</v>
      </c>
      <c r="F8019" t="s">
        <v>970</v>
      </c>
      <c r="G8019" t="s">
        <v>27</v>
      </c>
      <c r="H8019" t="s">
        <v>54822</v>
      </c>
      <c r="I8019" t="s">
        <v>54823</v>
      </c>
      <c r="J8019" t="s">
        <v>54824</v>
      </c>
      <c r="K8019">
        <v>120</v>
      </c>
      <c r="L8019" t="s">
        <v>54825</v>
      </c>
      <c r="N8019" t="s">
        <v>31</v>
      </c>
      <c r="O8019" t="s">
        <v>1411</v>
      </c>
      <c r="Q8019" t="s">
        <v>33</v>
      </c>
      <c r="R8019" t="s">
        <v>34</v>
      </c>
      <c r="S8019" t="s">
        <v>54826</v>
      </c>
      <c r="W8019" t="s">
        <v>54827</v>
      </c>
      <c r="X8019" t="s">
        <v>38</v>
      </c>
    </row>
    <row r="8020" spans="1:24" x14ac:dyDescent="0.3">
      <c r="A8020">
        <v>978475</v>
      </c>
      <c r="B8020">
        <v>98611</v>
      </c>
      <c r="C8020" t="s">
        <v>54828</v>
      </c>
      <c r="D8020" t="s">
        <v>54829</v>
      </c>
      <c r="F8020" t="s">
        <v>125</v>
      </c>
      <c r="G8020" t="s">
        <v>43</v>
      </c>
      <c r="H8020" t="s">
        <v>54830</v>
      </c>
      <c r="I8020" t="s">
        <v>54831</v>
      </c>
      <c r="J8020" t="s">
        <v>54832</v>
      </c>
      <c r="K8020">
        <v>111</v>
      </c>
      <c r="L8020" t="s">
        <v>54833</v>
      </c>
      <c r="N8020" t="s">
        <v>31</v>
      </c>
      <c r="O8020" t="s">
        <v>158</v>
      </c>
      <c r="Q8020" t="s">
        <v>33</v>
      </c>
      <c r="R8020" t="s">
        <v>34</v>
      </c>
      <c r="S8020" t="s">
        <v>54834</v>
      </c>
      <c r="W8020" t="s">
        <v>54835</v>
      </c>
      <c r="X8020" t="s">
        <v>38</v>
      </c>
    </row>
    <row r="8021" spans="1:24" x14ac:dyDescent="0.3">
      <c r="A8021">
        <v>978477</v>
      </c>
      <c r="B8021">
        <v>324705</v>
      </c>
      <c r="C8021" t="s">
        <v>54836</v>
      </c>
      <c r="D8021" t="s">
        <v>54837</v>
      </c>
      <c r="F8021" t="s">
        <v>507</v>
      </c>
      <c r="G8021" t="s">
        <v>27</v>
      </c>
      <c r="H8021" t="s">
        <v>54838</v>
      </c>
      <c r="I8021" t="s">
        <v>54839</v>
      </c>
      <c r="J8021" t="s">
        <v>54840</v>
      </c>
      <c r="K8021">
        <v>154</v>
      </c>
      <c r="M8021" t="s">
        <v>2321</v>
      </c>
      <c r="N8021" t="s">
        <v>31</v>
      </c>
      <c r="O8021" t="s">
        <v>19705</v>
      </c>
      <c r="Q8021" t="s">
        <v>33</v>
      </c>
      <c r="R8021" t="s">
        <v>34</v>
      </c>
      <c r="S8021" t="s">
        <v>54841</v>
      </c>
      <c r="W8021" t="s">
        <v>54842</v>
      </c>
      <c r="X8021" t="s">
        <v>38</v>
      </c>
    </row>
    <row r="8022" spans="1:24" x14ac:dyDescent="0.3">
      <c r="A8022">
        <v>978478</v>
      </c>
      <c r="B8022" t="s">
        <v>54843</v>
      </c>
      <c r="C8022" t="s">
        <v>54844</v>
      </c>
      <c r="D8022" t="s">
        <v>54845</v>
      </c>
      <c r="F8022" t="s">
        <v>947</v>
      </c>
      <c r="G8022" t="s">
        <v>43</v>
      </c>
      <c r="H8022" t="s">
        <v>54846</v>
      </c>
      <c r="I8022" t="s">
        <v>54847</v>
      </c>
      <c r="J8022" t="s">
        <v>54848</v>
      </c>
      <c r="K8022">
        <v>152</v>
      </c>
      <c r="L8022" t="s">
        <v>54849</v>
      </c>
      <c r="N8022" t="s">
        <v>31</v>
      </c>
      <c r="O8022" t="s">
        <v>158</v>
      </c>
      <c r="Q8022" t="s">
        <v>33</v>
      </c>
      <c r="R8022" t="s">
        <v>34</v>
      </c>
      <c r="S8022" t="s">
        <v>54850</v>
      </c>
      <c r="W8022" t="s">
        <v>54851</v>
      </c>
      <c r="X8022" t="s">
        <v>38</v>
      </c>
    </row>
    <row r="8023" spans="1:24" x14ac:dyDescent="0.3">
      <c r="A8023">
        <v>978483</v>
      </c>
      <c r="B8023" t="s">
        <v>54852</v>
      </c>
      <c r="C8023" t="s">
        <v>54853</v>
      </c>
      <c r="D8023" t="s">
        <v>54854</v>
      </c>
      <c r="E8023" t="s">
        <v>140</v>
      </c>
      <c r="F8023" t="s">
        <v>292</v>
      </c>
      <c r="G8023" t="s">
        <v>43</v>
      </c>
      <c r="H8023" t="s">
        <v>54855</v>
      </c>
      <c r="J8023" t="s">
        <v>54856</v>
      </c>
      <c r="N8023" t="s">
        <v>31</v>
      </c>
      <c r="R8023" t="s">
        <v>78</v>
      </c>
      <c r="S8023" t="s">
        <v>54857</v>
      </c>
      <c r="T8023" t="s">
        <v>390</v>
      </c>
      <c r="W8023" t="s">
        <v>54858</v>
      </c>
      <c r="X8023" t="s">
        <v>38</v>
      </c>
    </row>
    <row r="8024" spans="1:24" x14ac:dyDescent="0.3">
      <c r="A8024">
        <v>978484</v>
      </c>
      <c r="B8024" t="s">
        <v>12507</v>
      </c>
      <c r="C8024" t="s">
        <v>12508</v>
      </c>
      <c r="D8024" t="s">
        <v>12509</v>
      </c>
      <c r="F8024" t="s">
        <v>141</v>
      </c>
      <c r="G8024" t="s">
        <v>27</v>
      </c>
      <c r="H8024" t="s">
        <v>54859</v>
      </c>
      <c r="I8024" t="s">
        <v>54860</v>
      </c>
      <c r="J8024" t="s">
        <v>54861</v>
      </c>
      <c r="K8024">
        <v>35</v>
      </c>
      <c r="L8024" t="s">
        <v>12600</v>
      </c>
      <c r="N8024" t="s">
        <v>31</v>
      </c>
      <c r="O8024" t="s">
        <v>158</v>
      </c>
      <c r="Q8024" t="s">
        <v>33</v>
      </c>
      <c r="R8024" t="s">
        <v>34</v>
      </c>
      <c r="S8024" t="s">
        <v>12513</v>
      </c>
      <c r="W8024" t="s">
        <v>54862</v>
      </c>
      <c r="X8024" t="s">
        <v>60</v>
      </c>
    </row>
    <row r="8025" spans="1:24" x14ac:dyDescent="0.3">
      <c r="A8025">
        <v>978485</v>
      </c>
      <c r="B8025">
        <v>221365</v>
      </c>
      <c r="C8025" t="s">
        <v>30781</v>
      </c>
      <c r="D8025" t="s">
        <v>30782</v>
      </c>
      <c r="E8025" t="s">
        <v>140</v>
      </c>
      <c r="F8025" t="s">
        <v>507</v>
      </c>
      <c r="G8025" t="s">
        <v>43</v>
      </c>
      <c r="H8025" t="s">
        <v>54863</v>
      </c>
      <c r="I8025" t="s">
        <v>54864</v>
      </c>
      <c r="J8025" t="s">
        <v>54865</v>
      </c>
      <c r="K8025">
        <v>103</v>
      </c>
      <c r="L8025" t="s">
        <v>54866</v>
      </c>
      <c r="N8025" t="s">
        <v>31</v>
      </c>
      <c r="O8025" t="s">
        <v>32</v>
      </c>
      <c r="Q8025" t="s">
        <v>33</v>
      </c>
      <c r="R8025" t="s">
        <v>34</v>
      </c>
      <c r="S8025" t="s">
        <v>30788</v>
      </c>
      <c r="T8025" t="s">
        <v>30789</v>
      </c>
      <c r="W8025" t="s">
        <v>54867</v>
      </c>
      <c r="X8025" t="s">
        <v>38</v>
      </c>
    </row>
    <row r="8026" spans="1:24" x14ac:dyDescent="0.3">
      <c r="A8026">
        <v>978486</v>
      </c>
      <c r="B8026" t="s">
        <v>54868</v>
      </c>
      <c r="C8026" t="s">
        <v>54869</v>
      </c>
      <c r="D8026" t="s">
        <v>54870</v>
      </c>
      <c r="E8026" t="s">
        <v>140</v>
      </c>
      <c r="F8026" t="s">
        <v>26</v>
      </c>
      <c r="G8026" t="s">
        <v>43</v>
      </c>
      <c r="H8026" t="s">
        <v>54871</v>
      </c>
      <c r="I8026" t="s">
        <v>54872</v>
      </c>
      <c r="J8026" t="s">
        <v>54873</v>
      </c>
      <c r="K8026">
        <v>69</v>
      </c>
      <c r="N8026" t="s">
        <v>31</v>
      </c>
      <c r="O8026" t="s">
        <v>201</v>
      </c>
      <c r="Q8026" t="s">
        <v>33</v>
      </c>
      <c r="R8026" t="s">
        <v>34</v>
      </c>
      <c r="S8026" t="s">
        <v>54874</v>
      </c>
      <c r="W8026" t="s">
        <v>54875</v>
      </c>
      <c r="X8026" t="s">
        <v>38</v>
      </c>
    </row>
    <row r="8027" spans="1:24" x14ac:dyDescent="0.3">
      <c r="A8027">
        <v>978487</v>
      </c>
      <c r="B8027" t="s">
        <v>54596</v>
      </c>
      <c r="C8027" t="s">
        <v>54597</v>
      </c>
      <c r="D8027" t="s">
        <v>54598</v>
      </c>
      <c r="F8027" t="s">
        <v>53</v>
      </c>
      <c r="G8027" t="s">
        <v>27</v>
      </c>
      <c r="H8027" t="s">
        <v>54876</v>
      </c>
      <c r="I8027" t="s">
        <v>54877</v>
      </c>
      <c r="J8027" t="s">
        <v>54878</v>
      </c>
      <c r="K8027">
        <v>28</v>
      </c>
      <c r="L8027" t="s">
        <v>52623</v>
      </c>
      <c r="N8027" t="s">
        <v>31</v>
      </c>
      <c r="O8027" t="s">
        <v>158</v>
      </c>
      <c r="Q8027" t="s">
        <v>33</v>
      </c>
      <c r="R8027" t="s">
        <v>34</v>
      </c>
      <c r="S8027" t="s">
        <v>54602</v>
      </c>
      <c r="W8027" t="s">
        <v>54879</v>
      </c>
      <c r="X8027" t="s">
        <v>60</v>
      </c>
    </row>
    <row r="8028" spans="1:24" x14ac:dyDescent="0.3">
      <c r="A8028">
        <v>978489</v>
      </c>
      <c r="B8028">
        <v>331042</v>
      </c>
      <c r="C8028" t="s">
        <v>54880</v>
      </c>
      <c r="D8028" t="s">
        <v>54881</v>
      </c>
      <c r="F8028" t="s">
        <v>92</v>
      </c>
      <c r="G8028" t="s">
        <v>27</v>
      </c>
      <c r="H8028" t="s">
        <v>54882</v>
      </c>
      <c r="I8028" t="s">
        <v>54883</v>
      </c>
      <c r="J8028" t="s">
        <v>54884</v>
      </c>
      <c r="K8028">
        <v>92</v>
      </c>
      <c r="L8028" t="s">
        <v>1388</v>
      </c>
      <c r="N8028" t="s">
        <v>31</v>
      </c>
      <c r="O8028" t="s">
        <v>32</v>
      </c>
      <c r="Q8028" t="s">
        <v>33</v>
      </c>
      <c r="R8028" t="s">
        <v>34</v>
      </c>
      <c r="S8028" t="s">
        <v>54885</v>
      </c>
      <c r="W8028" t="s">
        <v>19221</v>
      </c>
      <c r="X8028" t="s">
        <v>38</v>
      </c>
    </row>
    <row r="8029" spans="1:24" x14ac:dyDescent="0.3">
      <c r="A8029">
        <v>978490</v>
      </c>
      <c r="B8029" t="s">
        <v>54886</v>
      </c>
      <c r="C8029" t="s">
        <v>54887</v>
      </c>
      <c r="D8029" t="s">
        <v>54888</v>
      </c>
      <c r="F8029" t="s">
        <v>320</v>
      </c>
      <c r="G8029" t="s">
        <v>27</v>
      </c>
      <c r="H8029" t="s">
        <v>54889</v>
      </c>
      <c r="I8029" t="s">
        <v>54890</v>
      </c>
      <c r="J8029" t="s">
        <v>54891</v>
      </c>
      <c r="K8029">
        <v>91</v>
      </c>
      <c r="L8029" t="s">
        <v>54892</v>
      </c>
      <c r="N8029" t="s">
        <v>31</v>
      </c>
      <c r="O8029" t="s">
        <v>32</v>
      </c>
      <c r="Q8029" t="s">
        <v>33</v>
      </c>
      <c r="R8029" t="s">
        <v>34</v>
      </c>
      <c r="S8029" t="s">
        <v>54893</v>
      </c>
      <c r="W8029" t="s">
        <v>54894</v>
      </c>
      <c r="X8029" t="s">
        <v>38</v>
      </c>
    </row>
    <row r="8030" spans="1:24" x14ac:dyDescent="0.3">
      <c r="A8030">
        <v>978491</v>
      </c>
      <c r="B8030" t="s">
        <v>54895</v>
      </c>
      <c r="C8030" t="s">
        <v>54896</v>
      </c>
      <c r="D8030" t="s">
        <v>54897</v>
      </c>
      <c r="F8030" t="s">
        <v>356</v>
      </c>
      <c r="G8030" t="s">
        <v>27</v>
      </c>
      <c r="H8030" t="s">
        <v>54898</v>
      </c>
      <c r="I8030" t="s">
        <v>54899</v>
      </c>
      <c r="J8030" t="s">
        <v>54900</v>
      </c>
      <c r="K8030">
        <v>136</v>
      </c>
      <c r="M8030" t="s">
        <v>489</v>
      </c>
      <c r="N8030" t="s">
        <v>31</v>
      </c>
      <c r="O8030" t="s">
        <v>19705</v>
      </c>
      <c r="Q8030" t="s">
        <v>33</v>
      </c>
      <c r="R8030" t="s">
        <v>34</v>
      </c>
      <c r="S8030" t="s">
        <v>54901</v>
      </c>
      <c r="W8030" t="s">
        <v>54902</v>
      </c>
      <c r="X8030" t="s">
        <v>38</v>
      </c>
    </row>
    <row r="8031" spans="1:24" x14ac:dyDescent="0.3">
      <c r="A8031">
        <v>978492</v>
      </c>
      <c r="B8031">
        <v>101116</v>
      </c>
      <c r="C8031" t="s">
        <v>1840</v>
      </c>
      <c r="D8031" t="s">
        <v>1841</v>
      </c>
      <c r="F8031" t="s">
        <v>165</v>
      </c>
      <c r="G8031" t="s">
        <v>27</v>
      </c>
      <c r="H8031" t="s">
        <v>54903</v>
      </c>
      <c r="I8031" t="s">
        <v>54904</v>
      </c>
      <c r="J8031" t="s">
        <v>54905</v>
      </c>
      <c r="K8031">
        <v>138</v>
      </c>
      <c r="M8031" t="s">
        <v>3389</v>
      </c>
      <c r="N8031" t="s">
        <v>31</v>
      </c>
      <c r="O8031" t="s">
        <v>19705</v>
      </c>
      <c r="Q8031" t="s">
        <v>33</v>
      </c>
      <c r="R8031" t="s">
        <v>34</v>
      </c>
      <c r="S8031" t="s">
        <v>1847</v>
      </c>
      <c r="W8031" t="s">
        <v>54906</v>
      </c>
      <c r="X8031" t="s">
        <v>38</v>
      </c>
    </row>
    <row r="8032" spans="1:24" x14ac:dyDescent="0.3">
      <c r="A8032">
        <v>978494</v>
      </c>
      <c r="B8032">
        <v>96291</v>
      </c>
      <c r="C8032" t="s">
        <v>54907</v>
      </c>
      <c r="D8032" t="s">
        <v>54908</v>
      </c>
      <c r="F8032" t="s">
        <v>685</v>
      </c>
      <c r="G8032" t="s">
        <v>43</v>
      </c>
      <c r="H8032" t="s">
        <v>54909</v>
      </c>
      <c r="J8032" t="s">
        <v>54910</v>
      </c>
      <c r="N8032" t="s">
        <v>31</v>
      </c>
      <c r="R8032" t="s">
        <v>78</v>
      </c>
      <c r="S8032" t="s">
        <v>1847</v>
      </c>
      <c r="T8032" t="s">
        <v>308</v>
      </c>
      <c r="W8032" t="s">
        <v>54911</v>
      </c>
      <c r="X8032" t="s">
        <v>38</v>
      </c>
    </row>
    <row r="8033" spans="1:24" x14ac:dyDescent="0.3">
      <c r="A8033">
        <v>978496</v>
      </c>
      <c r="B8033">
        <v>34363</v>
      </c>
      <c r="C8033" t="s">
        <v>54912</v>
      </c>
      <c r="D8033" t="s">
        <v>54913</v>
      </c>
      <c r="E8033" t="s">
        <v>185</v>
      </c>
      <c r="F8033" t="s">
        <v>2326</v>
      </c>
      <c r="G8033" t="s">
        <v>27</v>
      </c>
      <c r="H8033" t="s">
        <v>54909</v>
      </c>
      <c r="I8033" t="s">
        <v>54914</v>
      </c>
      <c r="J8033" t="s">
        <v>54915</v>
      </c>
      <c r="K8033">
        <v>21</v>
      </c>
      <c r="L8033" t="s">
        <v>54916</v>
      </c>
      <c r="N8033" t="s">
        <v>31</v>
      </c>
      <c r="O8033" t="s">
        <v>32</v>
      </c>
      <c r="Q8033" t="s">
        <v>33</v>
      </c>
      <c r="R8033" t="s">
        <v>34</v>
      </c>
      <c r="S8033" t="s">
        <v>54917</v>
      </c>
      <c r="T8033" t="s">
        <v>793</v>
      </c>
      <c r="W8033" t="s">
        <v>54916</v>
      </c>
      <c r="X8033" t="s">
        <v>60</v>
      </c>
    </row>
    <row r="8034" spans="1:24" x14ac:dyDescent="0.3">
      <c r="A8034">
        <v>978497</v>
      </c>
      <c r="B8034">
        <v>167758</v>
      </c>
      <c r="C8034" t="s">
        <v>54918</v>
      </c>
      <c r="D8034" t="s">
        <v>12382</v>
      </c>
      <c r="F8034" t="s">
        <v>53</v>
      </c>
      <c r="G8034" t="s">
        <v>27</v>
      </c>
      <c r="H8034" t="s">
        <v>54919</v>
      </c>
      <c r="J8034" t="s">
        <v>54920</v>
      </c>
      <c r="N8034" t="s">
        <v>31</v>
      </c>
      <c r="R8034" t="s">
        <v>78</v>
      </c>
      <c r="S8034" t="s">
        <v>54921</v>
      </c>
      <c r="T8034" t="s">
        <v>6448</v>
      </c>
      <c r="W8034" t="s">
        <v>54922</v>
      </c>
      <c r="X8034" t="s">
        <v>38</v>
      </c>
    </row>
    <row r="8035" spans="1:24" x14ac:dyDescent="0.3">
      <c r="A8035">
        <v>978501</v>
      </c>
      <c r="B8035" t="s">
        <v>54923</v>
      </c>
      <c r="C8035" t="s">
        <v>54924</v>
      </c>
      <c r="D8035" t="s">
        <v>54925</v>
      </c>
      <c r="E8035" t="s">
        <v>3789</v>
      </c>
      <c r="F8035" t="s">
        <v>1009</v>
      </c>
      <c r="G8035" t="s">
        <v>43</v>
      </c>
      <c r="H8035" t="s">
        <v>54926</v>
      </c>
      <c r="I8035" t="s">
        <v>54927</v>
      </c>
      <c r="J8035" t="s">
        <v>54928</v>
      </c>
      <c r="K8035">
        <v>26</v>
      </c>
      <c r="L8035" t="s">
        <v>54929</v>
      </c>
      <c r="N8035" t="s">
        <v>31</v>
      </c>
      <c r="O8035" t="s">
        <v>158</v>
      </c>
      <c r="Q8035" t="s">
        <v>33</v>
      </c>
      <c r="R8035" t="s">
        <v>34</v>
      </c>
      <c r="S8035" t="e">
        <f>- Provincia: Río Negro</f>
        <v>#NAME?</v>
      </c>
      <c r="W8035" t="s">
        <v>54930</v>
      </c>
      <c r="X8035" t="s">
        <v>60</v>
      </c>
    </row>
    <row r="8036" spans="1:24" x14ac:dyDescent="0.3">
      <c r="A8036">
        <v>978502</v>
      </c>
      <c r="B8036">
        <v>195194</v>
      </c>
      <c r="C8036" t="s">
        <v>54931</v>
      </c>
      <c r="D8036" t="s">
        <v>54932</v>
      </c>
      <c r="F8036" t="s">
        <v>356</v>
      </c>
      <c r="G8036" t="s">
        <v>43</v>
      </c>
      <c r="H8036" t="s">
        <v>54933</v>
      </c>
      <c r="I8036" t="s">
        <v>54934</v>
      </c>
      <c r="J8036" t="s">
        <v>54935</v>
      </c>
      <c r="K8036">
        <v>27</v>
      </c>
      <c r="N8036" t="s">
        <v>31</v>
      </c>
      <c r="O8036" t="s">
        <v>201</v>
      </c>
      <c r="Q8036" t="s">
        <v>33</v>
      </c>
      <c r="R8036" t="s">
        <v>34</v>
      </c>
      <c r="S8036" t="s">
        <v>54936</v>
      </c>
      <c r="W8036" t="s">
        <v>54937</v>
      </c>
      <c r="X8036" t="s">
        <v>60</v>
      </c>
    </row>
    <row r="8037" spans="1:24" x14ac:dyDescent="0.3">
      <c r="A8037">
        <v>978504</v>
      </c>
      <c r="B8037">
        <v>299513</v>
      </c>
      <c r="C8037" t="s">
        <v>54938</v>
      </c>
      <c r="D8037" t="s">
        <v>54939</v>
      </c>
      <c r="F8037" t="s">
        <v>63</v>
      </c>
      <c r="G8037" t="s">
        <v>27</v>
      </c>
      <c r="H8037" t="s">
        <v>54940</v>
      </c>
      <c r="J8037" t="s">
        <v>54941</v>
      </c>
      <c r="N8037" t="s">
        <v>31</v>
      </c>
      <c r="R8037" t="s">
        <v>78</v>
      </c>
      <c r="S8037" t="s">
        <v>54942</v>
      </c>
      <c r="T8037" t="s">
        <v>3155</v>
      </c>
      <c r="W8037" t="s">
        <v>54943</v>
      </c>
      <c r="X8037" t="s">
        <v>38</v>
      </c>
    </row>
    <row r="8038" spans="1:24" x14ac:dyDescent="0.3">
      <c r="A8038">
        <v>978505</v>
      </c>
      <c r="B8038">
        <v>287275</v>
      </c>
      <c r="C8038" t="s">
        <v>54944</v>
      </c>
      <c r="D8038" t="s">
        <v>54945</v>
      </c>
      <c r="E8038" t="s">
        <v>185</v>
      </c>
      <c r="F8038" t="s">
        <v>1324</v>
      </c>
      <c r="G8038" t="s">
        <v>27</v>
      </c>
      <c r="H8038" t="s">
        <v>54946</v>
      </c>
      <c r="J8038" t="s">
        <v>54947</v>
      </c>
      <c r="N8038" t="s">
        <v>31</v>
      </c>
      <c r="R8038" t="s">
        <v>78</v>
      </c>
      <c r="S8038" t="s">
        <v>54948</v>
      </c>
      <c r="T8038" t="s">
        <v>54949</v>
      </c>
      <c r="W8038" t="s">
        <v>54950</v>
      </c>
      <c r="X8038" t="s">
        <v>38</v>
      </c>
    </row>
    <row r="8039" spans="1:24" x14ac:dyDescent="0.3">
      <c r="A8039">
        <v>978508</v>
      </c>
      <c r="B8039">
        <v>194672</v>
      </c>
      <c r="C8039" t="s">
        <v>54951</v>
      </c>
      <c r="D8039" t="s">
        <v>54952</v>
      </c>
      <c r="E8039" t="s">
        <v>195</v>
      </c>
      <c r="F8039" t="s">
        <v>2732</v>
      </c>
      <c r="G8039" t="s">
        <v>27</v>
      </c>
      <c r="H8039" t="s">
        <v>54953</v>
      </c>
      <c r="I8039" t="s">
        <v>54954</v>
      </c>
      <c r="J8039" t="s">
        <v>54955</v>
      </c>
      <c r="K8039">
        <v>12</v>
      </c>
      <c r="M8039" t="s">
        <v>30277</v>
      </c>
      <c r="N8039" t="s">
        <v>31</v>
      </c>
      <c r="O8039" t="s">
        <v>19705</v>
      </c>
      <c r="Q8039" t="s">
        <v>33</v>
      </c>
      <c r="R8039" t="s">
        <v>34</v>
      </c>
      <c r="S8039" t="s">
        <v>54956</v>
      </c>
      <c r="T8039" t="s">
        <v>36275</v>
      </c>
      <c r="W8039" t="s">
        <v>54957</v>
      </c>
      <c r="X8039" t="s">
        <v>60</v>
      </c>
    </row>
    <row r="8040" spans="1:24" x14ac:dyDescent="0.3">
      <c r="A8040">
        <v>978510</v>
      </c>
      <c r="B8040" t="s">
        <v>54958</v>
      </c>
      <c r="C8040" t="s">
        <v>54959</v>
      </c>
      <c r="D8040" t="s">
        <v>54960</v>
      </c>
      <c r="E8040" t="s">
        <v>195</v>
      </c>
      <c r="F8040" t="s">
        <v>3719</v>
      </c>
      <c r="G8040" t="s">
        <v>27</v>
      </c>
      <c r="H8040" t="s">
        <v>54961</v>
      </c>
      <c r="J8040" t="s">
        <v>54962</v>
      </c>
      <c r="N8040" t="s">
        <v>31</v>
      </c>
      <c r="R8040" t="s">
        <v>78</v>
      </c>
      <c r="S8040" t="s">
        <v>54963</v>
      </c>
      <c r="W8040" t="s">
        <v>4606</v>
      </c>
      <c r="X8040" t="s">
        <v>38</v>
      </c>
    </row>
    <row r="8041" spans="1:24" x14ac:dyDescent="0.3">
      <c r="A8041">
        <v>978511</v>
      </c>
      <c r="B8041" t="s">
        <v>45343</v>
      </c>
      <c r="C8041" t="s">
        <v>45344</v>
      </c>
      <c r="D8041" t="s">
        <v>45345</v>
      </c>
      <c r="F8041" t="s">
        <v>738</v>
      </c>
      <c r="G8041" t="s">
        <v>27</v>
      </c>
      <c r="H8041" t="s">
        <v>54964</v>
      </c>
      <c r="J8041" t="s">
        <v>54965</v>
      </c>
      <c r="N8041" t="s">
        <v>31</v>
      </c>
      <c r="R8041" t="s">
        <v>78</v>
      </c>
      <c r="S8041" t="s">
        <v>31554</v>
      </c>
      <c r="W8041" t="s">
        <v>54966</v>
      </c>
      <c r="X8041" t="s">
        <v>38</v>
      </c>
    </row>
    <row r="8042" spans="1:24" x14ac:dyDescent="0.3">
      <c r="A8042">
        <v>978512</v>
      </c>
      <c r="B8042" t="s">
        <v>54967</v>
      </c>
      <c r="C8042" t="s">
        <v>54968</v>
      </c>
      <c r="D8042" t="s">
        <v>54969</v>
      </c>
      <c r="E8042" t="s">
        <v>1658</v>
      </c>
      <c r="F8042" t="s">
        <v>441</v>
      </c>
      <c r="G8042" t="s">
        <v>27</v>
      </c>
      <c r="H8042" t="s">
        <v>54970</v>
      </c>
      <c r="I8042" t="s">
        <v>54971</v>
      </c>
      <c r="J8042" t="s">
        <v>54972</v>
      </c>
      <c r="K8042">
        <v>17</v>
      </c>
      <c r="M8042" t="s">
        <v>500</v>
      </c>
      <c r="N8042" t="s">
        <v>31</v>
      </c>
      <c r="O8042" t="s">
        <v>19705</v>
      </c>
      <c r="Q8042" t="s">
        <v>33</v>
      </c>
      <c r="R8042" t="s">
        <v>34</v>
      </c>
      <c r="S8042" t="s">
        <v>54973</v>
      </c>
      <c r="W8042" t="s">
        <v>54974</v>
      </c>
      <c r="X8042" t="s">
        <v>60</v>
      </c>
    </row>
    <row r="8043" spans="1:24" x14ac:dyDescent="0.3">
      <c r="A8043">
        <v>978513</v>
      </c>
      <c r="B8043">
        <v>115111</v>
      </c>
      <c r="C8043" t="s">
        <v>3150</v>
      </c>
      <c r="D8043" t="s">
        <v>3151</v>
      </c>
      <c r="E8043" t="s">
        <v>364</v>
      </c>
      <c r="F8043" t="s">
        <v>153</v>
      </c>
      <c r="G8043" t="s">
        <v>27</v>
      </c>
      <c r="H8043" t="s">
        <v>54975</v>
      </c>
      <c r="I8043" t="s">
        <v>54976</v>
      </c>
      <c r="J8043" t="s">
        <v>54977</v>
      </c>
      <c r="K8043">
        <v>9</v>
      </c>
      <c r="N8043" t="s">
        <v>31</v>
      </c>
      <c r="O8043" t="s">
        <v>201</v>
      </c>
      <c r="Q8043" t="s">
        <v>33</v>
      </c>
      <c r="R8043" t="s">
        <v>34</v>
      </c>
      <c r="S8043" t="s">
        <v>3154</v>
      </c>
      <c r="T8043" t="s">
        <v>3155</v>
      </c>
      <c r="W8043" t="s">
        <v>54978</v>
      </c>
    </row>
    <row r="8044" spans="1:24" x14ac:dyDescent="0.3">
      <c r="A8044">
        <v>978514</v>
      </c>
      <c r="B8044">
        <v>330535</v>
      </c>
      <c r="C8044" t="s">
        <v>3630</v>
      </c>
      <c r="D8044" t="s">
        <v>3631</v>
      </c>
      <c r="F8044" t="s">
        <v>1009</v>
      </c>
      <c r="G8044" t="s">
        <v>27</v>
      </c>
      <c r="H8044" t="s">
        <v>54979</v>
      </c>
      <c r="I8044" t="s">
        <v>54980</v>
      </c>
      <c r="J8044" t="s">
        <v>54981</v>
      </c>
      <c r="K8044">
        <v>14</v>
      </c>
      <c r="L8044" t="s">
        <v>54982</v>
      </c>
      <c r="N8044" t="s">
        <v>31</v>
      </c>
      <c r="O8044" t="s">
        <v>32</v>
      </c>
      <c r="Q8044" t="s">
        <v>33</v>
      </c>
      <c r="R8044" t="s">
        <v>34</v>
      </c>
      <c r="S8044" t="s">
        <v>3637</v>
      </c>
      <c r="T8044" t="s">
        <v>3638</v>
      </c>
      <c r="W8044" t="s">
        <v>54983</v>
      </c>
      <c r="X8044" t="s">
        <v>60</v>
      </c>
    </row>
    <row r="8045" spans="1:24" x14ac:dyDescent="0.3">
      <c r="A8045">
        <v>978515</v>
      </c>
      <c r="B8045" t="s">
        <v>54984</v>
      </c>
      <c r="C8045" t="s">
        <v>54985</v>
      </c>
      <c r="D8045" t="s">
        <v>54986</v>
      </c>
      <c r="E8045" t="s">
        <v>1658</v>
      </c>
      <c r="F8045" t="s">
        <v>1324</v>
      </c>
      <c r="G8045" t="s">
        <v>43</v>
      </c>
      <c r="H8045" t="s">
        <v>54987</v>
      </c>
      <c r="J8045" t="s">
        <v>54988</v>
      </c>
      <c r="N8045" t="s">
        <v>31</v>
      </c>
      <c r="R8045" t="s">
        <v>78</v>
      </c>
      <c r="S8045" t="s">
        <v>54989</v>
      </c>
      <c r="T8045" t="s">
        <v>646</v>
      </c>
      <c r="W8045" t="s">
        <v>6385</v>
      </c>
      <c r="X8045" t="s">
        <v>38</v>
      </c>
    </row>
    <row r="8046" spans="1:24" x14ac:dyDescent="0.3">
      <c r="A8046">
        <v>978516</v>
      </c>
      <c r="B8046">
        <v>284044</v>
      </c>
      <c r="C8046" t="s">
        <v>54990</v>
      </c>
      <c r="D8046" t="s">
        <v>54991</v>
      </c>
      <c r="E8046" t="s">
        <v>140</v>
      </c>
      <c r="F8046" t="s">
        <v>125</v>
      </c>
      <c r="G8046" t="s">
        <v>27</v>
      </c>
      <c r="H8046" t="s">
        <v>54992</v>
      </c>
      <c r="J8046" t="s">
        <v>54993</v>
      </c>
      <c r="N8046" t="s">
        <v>31</v>
      </c>
      <c r="R8046" t="s">
        <v>78</v>
      </c>
      <c r="S8046" t="s">
        <v>54994</v>
      </c>
      <c r="T8046" t="s">
        <v>54995</v>
      </c>
      <c r="W8046" t="s">
        <v>438</v>
      </c>
      <c r="X8046" t="s">
        <v>38</v>
      </c>
    </row>
    <row r="8047" spans="1:24" x14ac:dyDescent="0.3">
      <c r="A8047">
        <v>978518</v>
      </c>
      <c r="B8047">
        <v>265877</v>
      </c>
      <c r="C8047" t="s">
        <v>54996</v>
      </c>
      <c r="D8047" t="s">
        <v>54997</v>
      </c>
      <c r="E8047" t="s">
        <v>140</v>
      </c>
      <c r="F8047" t="s">
        <v>1054</v>
      </c>
      <c r="G8047" t="s">
        <v>27</v>
      </c>
      <c r="H8047" t="s">
        <v>54998</v>
      </c>
      <c r="J8047" t="s">
        <v>54999</v>
      </c>
      <c r="N8047" t="s">
        <v>31</v>
      </c>
      <c r="R8047" t="s">
        <v>78</v>
      </c>
      <c r="S8047" t="s">
        <v>55000</v>
      </c>
      <c r="W8047" t="s">
        <v>5403</v>
      </c>
      <c r="X8047" t="s">
        <v>38</v>
      </c>
    </row>
    <row r="8048" spans="1:24" x14ac:dyDescent="0.3">
      <c r="A8048">
        <v>978519</v>
      </c>
      <c r="B8048" t="s">
        <v>55001</v>
      </c>
      <c r="C8048" t="s">
        <v>55002</v>
      </c>
      <c r="D8048" t="s">
        <v>55003</v>
      </c>
      <c r="F8048" t="s">
        <v>1042</v>
      </c>
      <c r="G8048" t="s">
        <v>27</v>
      </c>
      <c r="H8048" t="s">
        <v>55004</v>
      </c>
      <c r="J8048" t="s">
        <v>55005</v>
      </c>
      <c r="N8048" t="s">
        <v>31</v>
      </c>
      <c r="R8048" t="s">
        <v>78</v>
      </c>
      <c r="S8048" t="s">
        <v>55006</v>
      </c>
      <c r="W8048" t="s">
        <v>55007</v>
      </c>
      <c r="X8048" t="s">
        <v>38</v>
      </c>
    </row>
    <row r="8049" spans="1:24" x14ac:dyDescent="0.3">
      <c r="A8049">
        <v>978520</v>
      </c>
      <c r="B8049" t="s">
        <v>55008</v>
      </c>
      <c r="C8049" t="s">
        <v>55009</v>
      </c>
      <c r="D8049" t="s">
        <v>55010</v>
      </c>
      <c r="F8049" t="s">
        <v>84</v>
      </c>
      <c r="G8049" t="s">
        <v>27</v>
      </c>
      <c r="H8049" t="s">
        <v>55011</v>
      </c>
      <c r="I8049" t="s">
        <v>55012</v>
      </c>
      <c r="J8049" t="s">
        <v>55013</v>
      </c>
      <c r="K8049">
        <v>164</v>
      </c>
      <c r="M8049" t="s">
        <v>55014</v>
      </c>
      <c r="N8049" t="s">
        <v>31</v>
      </c>
      <c r="O8049" t="s">
        <v>19705</v>
      </c>
      <c r="Q8049" t="s">
        <v>33</v>
      </c>
      <c r="R8049" t="s">
        <v>34</v>
      </c>
      <c r="S8049" t="s">
        <v>55015</v>
      </c>
      <c r="W8049" t="s">
        <v>55016</v>
      </c>
      <c r="X8049" t="s">
        <v>38</v>
      </c>
    </row>
    <row r="8050" spans="1:24" x14ac:dyDescent="0.3">
      <c r="A8050">
        <v>978521</v>
      </c>
      <c r="B8050">
        <v>272729</v>
      </c>
      <c r="C8050" t="s">
        <v>55017</v>
      </c>
      <c r="D8050" t="s">
        <v>55018</v>
      </c>
      <c r="F8050" t="s">
        <v>270</v>
      </c>
      <c r="G8050" t="s">
        <v>43</v>
      </c>
      <c r="H8050" t="s">
        <v>55019</v>
      </c>
      <c r="I8050" t="s">
        <v>55020</v>
      </c>
      <c r="J8050" t="s">
        <v>55021</v>
      </c>
      <c r="K8050">
        <v>173</v>
      </c>
      <c r="L8050" t="s">
        <v>55022</v>
      </c>
      <c r="N8050" t="s">
        <v>68</v>
      </c>
      <c r="O8050" t="s">
        <v>19705</v>
      </c>
      <c r="P8050" t="s">
        <v>26952</v>
      </c>
      <c r="Q8050" t="s">
        <v>33</v>
      </c>
      <c r="R8050" t="s">
        <v>34</v>
      </c>
      <c r="S8050" t="s">
        <v>55023</v>
      </c>
      <c r="T8050" t="s">
        <v>55024</v>
      </c>
      <c r="W8050" t="s">
        <v>55025</v>
      </c>
      <c r="X8050" t="s">
        <v>38</v>
      </c>
    </row>
    <row r="8051" spans="1:24" x14ac:dyDescent="0.3">
      <c r="A8051">
        <v>978522</v>
      </c>
      <c r="B8051">
        <v>217374</v>
      </c>
      <c r="C8051" t="s">
        <v>55026</v>
      </c>
      <c r="D8051" t="s">
        <v>55027</v>
      </c>
      <c r="F8051" t="s">
        <v>970</v>
      </c>
      <c r="G8051" t="s">
        <v>27</v>
      </c>
      <c r="H8051" t="s">
        <v>55028</v>
      </c>
      <c r="J8051" t="s">
        <v>55029</v>
      </c>
      <c r="N8051" t="s">
        <v>31</v>
      </c>
      <c r="R8051" t="s">
        <v>78</v>
      </c>
      <c r="S8051" t="s">
        <v>55030</v>
      </c>
      <c r="T8051" t="s">
        <v>14517</v>
      </c>
      <c r="W8051" t="s">
        <v>55031</v>
      </c>
    </row>
    <row r="8052" spans="1:24" x14ac:dyDescent="0.3">
      <c r="A8052">
        <v>978524</v>
      </c>
      <c r="B8052">
        <v>223241</v>
      </c>
      <c r="C8052" t="s">
        <v>55032</v>
      </c>
      <c r="D8052" t="s">
        <v>55033</v>
      </c>
      <c r="E8052" t="s">
        <v>195</v>
      </c>
      <c r="F8052" t="s">
        <v>818</v>
      </c>
      <c r="G8052" t="s">
        <v>27</v>
      </c>
      <c r="H8052" t="s">
        <v>55028</v>
      </c>
      <c r="I8052" t="s">
        <v>55028</v>
      </c>
      <c r="J8052" t="s">
        <v>55034</v>
      </c>
      <c r="K8052">
        <v>0</v>
      </c>
      <c r="N8052" t="s">
        <v>31</v>
      </c>
      <c r="Q8052" t="s">
        <v>119</v>
      </c>
      <c r="R8052" t="s">
        <v>120</v>
      </c>
      <c r="S8052" t="s">
        <v>55035</v>
      </c>
      <c r="T8052" t="s">
        <v>55036</v>
      </c>
      <c r="W8052" t="s">
        <v>4321</v>
      </c>
    </row>
    <row r="8053" spans="1:24" x14ac:dyDescent="0.3">
      <c r="A8053">
        <v>978527</v>
      </c>
      <c r="B8053" t="s">
        <v>55037</v>
      </c>
      <c r="C8053" t="s">
        <v>55038</v>
      </c>
      <c r="D8053" t="s">
        <v>55039</v>
      </c>
      <c r="F8053" t="s">
        <v>970</v>
      </c>
      <c r="G8053" t="s">
        <v>27</v>
      </c>
      <c r="H8053" t="s">
        <v>55040</v>
      </c>
      <c r="J8053" t="s">
        <v>55041</v>
      </c>
      <c r="N8053" t="s">
        <v>31</v>
      </c>
      <c r="R8053" t="s">
        <v>78</v>
      </c>
      <c r="S8053" t="s">
        <v>55042</v>
      </c>
      <c r="W8053" t="s">
        <v>55043</v>
      </c>
      <c r="X8053" t="s">
        <v>38</v>
      </c>
    </row>
    <row r="8054" spans="1:24" x14ac:dyDescent="0.3">
      <c r="A8054">
        <v>978529</v>
      </c>
      <c r="B8054" t="s">
        <v>55044</v>
      </c>
      <c r="C8054" t="s">
        <v>55045</v>
      </c>
      <c r="D8054" t="s">
        <v>55046</v>
      </c>
      <c r="F8054" t="s">
        <v>1324</v>
      </c>
      <c r="G8054" t="s">
        <v>27</v>
      </c>
      <c r="H8054" t="s">
        <v>55047</v>
      </c>
      <c r="J8054" t="s">
        <v>55048</v>
      </c>
      <c r="N8054" t="s">
        <v>31</v>
      </c>
      <c r="R8054" t="s">
        <v>78</v>
      </c>
      <c r="S8054" t="s">
        <v>55049</v>
      </c>
      <c r="W8054" t="s">
        <v>55050</v>
      </c>
      <c r="X8054" t="s">
        <v>38</v>
      </c>
    </row>
    <row r="8055" spans="1:24" x14ac:dyDescent="0.3">
      <c r="A8055">
        <v>978530</v>
      </c>
      <c r="B8055">
        <v>310602</v>
      </c>
      <c r="C8055" t="s">
        <v>35278</v>
      </c>
      <c r="D8055" t="s">
        <v>35279</v>
      </c>
      <c r="F8055" t="s">
        <v>970</v>
      </c>
      <c r="G8055" t="s">
        <v>27</v>
      </c>
      <c r="H8055" t="s">
        <v>55051</v>
      </c>
      <c r="I8055" t="s">
        <v>55052</v>
      </c>
      <c r="J8055" t="s">
        <v>55053</v>
      </c>
      <c r="K8055">
        <v>51</v>
      </c>
      <c r="M8055" t="s">
        <v>489</v>
      </c>
      <c r="N8055" t="s">
        <v>68</v>
      </c>
      <c r="O8055" t="s">
        <v>19705</v>
      </c>
      <c r="P8055" t="s">
        <v>491</v>
      </c>
      <c r="Q8055" t="s">
        <v>33</v>
      </c>
      <c r="R8055" t="s">
        <v>34</v>
      </c>
      <c r="S8055" t="s">
        <v>35283</v>
      </c>
      <c r="W8055" t="s">
        <v>55054</v>
      </c>
      <c r="X8055" t="s">
        <v>60</v>
      </c>
    </row>
    <row r="8056" spans="1:24" x14ac:dyDescent="0.3">
      <c r="A8056">
        <v>978531</v>
      </c>
      <c r="B8056" t="s">
        <v>55055</v>
      </c>
      <c r="C8056" t="s">
        <v>55056</v>
      </c>
      <c r="D8056" t="s">
        <v>55057</v>
      </c>
      <c r="E8056" t="s">
        <v>140</v>
      </c>
      <c r="F8056" t="s">
        <v>507</v>
      </c>
      <c r="G8056" t="s">
        <v>27</v>
      </c>
      <c r="H8056" t="s">
        <v>55058</v>
      </c>
      <c r="J8056" t="s">
        <v>55059</v>
      </c>
      <c r="N8056" t="s">
        <v>31</v>
      </c>
      <c r="R8056" t="s">
        <v>78</v>
      </c>
      <c r="S8056" t="s">
        <v>55060</v>
      </c>
      <c r="W8056" t="s">
        <v>55061</v>
      </c>
    </row>
    <row r="8057" spans="1:24" x14ac:dyDescent="0.3">
      <c r="A8057">
        <v>978533</v>
      </c>
      <c r="B8057">
        <v>310152</v>
      </c>
      <c r="C8057" t="s">
        <v>54094</v>
      </c>
      <c r="D8057" t="s">
        <v>54095</v>
      </c>
      <c r="F8057" t="s">
        <v>165</v>
      </c>
      <c r="G8057" t="s">
        <v>27</v>
      </c>
      <c r="H8057" t="s">
        <v>55062</v>
      </c>
      <c r="J8057" t="s">
        <v>55063</v>
      </c>
      <c r="N8057" t="s">
        <v>31</v>
      </c>
      <c r="R8057" t="s">
        <v>78</v>
      </c>
      <c r="S8057" t="s">
        <v>54098</v>
      </c>
      <c r="T8057" t="s">
        <v>3312</v>
      </c>
      <c r="W8057" t="s">
        <v>51826</v>
      </c>
      <c r="X8057" t="s">
        <v>38</v>
      </c>
    </row>
    <row r="8058" spans="1:24" x14ac:dyDescent="0.3">
      <c r="A8058">
        <v>978534</v>
      </c>
      <c r="B8058">
        <v>319699</v>
      </c>
      <c r="C8058" t="s">
        <v>55064</v>
      </c>
      <c r="D8058" t="s">
        <v>55065</v>
      </c>
      <c r="F8058" t="s">
        <v>970</v>
      </c>
      <c r="G8058" t="s">
        <v>27</v>
      </c>
      <c r="H8058" t="s">
        <v>55066</v>
      </c>
      <c r="I8058" t="s">
        <v>55067</v>
      </c>
      <c r="J8058" t="s">
        <v>55068</v>
      </c>
      <c r="K8058">
        <v>113</v>
      </c>
      <c r="M8058" t="s">
        <v>55069</v>
      </c>
      <c r="N8058" t="s">
        <v>68</v>
      </c>
      <c r="O8058" t="s">
        <v>19705</v>
      </c>
      <c r="P8058" t="s">
        <v>782</v>
      </c>
      <c r="Q8058" t="s">
        <v>33</v>
      </c>
      <c r="R8058" t="s">
        <v>34</v>
      </c>
      <c r="S8058" t="s">
        <v>55070</v>
      </c>
      <c r="T8058" t="s">
        <v>616</v>
      </c>
      <c r="W8058" t="s">
        <v>49832</v>
      </c>
      <c r="X8058" t="s">
        <v>38</v>
      </c>
    </row>
    <row r="8059" spans="1:24" x14ac:dyDescent="0.3">
      <c r="A8059">
        <v>978538</v>
      </c>
      <c r="B8059">
        <v>298726</v>
      </c>
      <c r="C8059" t="s">
        <v>55071</v>
      </c>
      <c r="D8059" t="s">
        <v>55072</v>
      </c>
      <c r="F8059" t="s">
        <v>847</v>
      </c>
      <c r="G8059" t="s">
        <v>27</v>
      </c>
      <c r="H8059" t="s">
        <v>55073</v>
      </c>
      <c r="I8059" t="s">
        <v>55074</v>
      </c>
      <c r="J8059" t="s">
        <v>55075</v>
      </c>
      <c r="K8059">
        <v>27</v>
      </c>
      <c r="L8059" t="s">
        <v>54892</v>
      </c>
      <c r="N8059" t="s">
        <v>68</v>
      </c>
      <c r="O8059" t="s">
        <v>32</v>
      </c>
      <c r="P8059" t="s">
        <v>577</v>
      </c>
      <c r="Q8059" t="s">
        <v>33</v>
      </c>
      <c r="R8059" t="s">
        <v>34</v>
      </c>
      <c r="S8059" t="s">
        <v>55076</v>
      </c>
      <c r="T8059" t="s">
        <v>402</v>
      </c>
      <c r="W8059" t="s">
        <v>55077</v>
      </c>
      <c r="X8059" t="s">
        <v>60</v>
      </c>
    </row>
    <row r="8060" spans="1:24" x14ac:dyDescent="0.3">
      <c r="A8060">
        <v>978540</v>
      </c>
      <c r="B8060">
        <v>85984</v>
      </c>
      <c r="C8060" t="s">
        <v>55078</v>
      </c>
      <c r="D8060" t="s">
        <v>55079</v>
      </c>
      <c r="E8060" t="s">
        <v>195</v>
      </c>
      <c r="F8060" t="s">
        <v>1009</v>
      </c>
      <c r="G8060" t="s">
        <v>27</v>
      </c>
      <c r="H8060" t="s">
        <v>55080</v>
      </c>
      <c r="J8060" t="s">
        <v>55081</v>
      </c>
      <c r="N8060" t="s">
        <v>31</v>
      </c>
      <c r="R8060" t="s">
        <v>78</v>
      </c>
      <c r="S8060" t="s">
        <v>55082</v>
      </c>
      <c r="T8060" t="s">
        <v>402</v>
      </c>
      <c r="W8060" t="s">
        <v>55083</v>
      </c>
      <c r="X8060" t="s">
        <v>38</v>
      </c>
    </row>
    <row r="8061" spans="1:24" x14ac:dyDescent="0.3">
      <c r="A8061">
        <v>978541</v>
      </c>
      <c r="B8061">
        <v>281103</v>
      </c>
      <c r="C8061" t="s">
        <v>55084</v>
      </c>
      <c r="D8061" t="s">
        <v>55085</v>
      </c>
      <c r="F8061" t="s">
        <v>611</v>
      </c>
      <c r="G8061" t="s">
        <v>27</v>
      </c>
      <c r="H8061" t="s">
        <v>55086</v>
      </c>
      <c r="I8061" t="s">
        <v>55087</v>
      </c>
      <c r="J8061" t="s">
        <v>55088</v>
      </c>
      <c r="K8061">
        <v>200</v>
      </c>
      <c r="N8061" t="s">
        <v>31</v>
      </c>
      <c r="O8061" t="s">
        <v>3295</v>
      </c>
      <c r="Q8061" t="s">
        <v>33</v>
      </c>
      <c r="R8061" t="s">
        <v>34</v>
      </c>
      <c r="S8061" t="s">
        <v>25733</v>
      </c>
      <c r="T8061" t="s">
        <v>36</v>
      </c>
      <c r="W8061" t="s">
        <v>55089</v>
      </c>
      <c r="X8061" t="s">
        <v>38</v>
      </c>
    </row>
    <row r="8062" spans="1:24" x14ac:dyDescent="0.3">
      <c r="A8062">
        <v>978542</v>
      </c>
      <c r="B8062" t="s">
        <v>55090</v>
      </c>
      <c r="C8062" t="s">
        <v>55091</v>
      </c>
      <c r="D8062" t="s">
        <v>55092</v>
      </c>
      <c r="F8062" t="s">
        <v>847</v>
      </c>
      <c r="G8062" t="s">
        <v>27</v>
      </c>
      <c r="H8062" t="s">
        <v>55093</v>
      </c>
      <c r="I8062" t="s">
        <v>55094</v>
      </c>
      <c r="J8062" t="s">
        <v>55095</v>
      </c>
      <c r="K8062">
        <v>180</v>
      </c>
      <c r="L8062" t="s">
        <v>55096</v>
      </c>
      <c r="N8062" t="s">
        <v>68</v>
      </c>
      <c r="O8062" t="s">
        <v>32</v>
      </c>
      <c r="P8062" t="s">
        <v>1663</v>
      </c>
      <c r="Q8062" t="s">
        <v>33</v>
      </c>
      <c r="R8062" t="s">
        <v>34</v>
      </c>
      <c r="S8062" t="s">
        <v>55097</v>
      </c>
      <c r="W8062" t="s">
        <v>55098</v>
      </c>
      <c r="X8062" t="s">
        <v>38</v>
      </c>
    </row>
    <row r="8063" spans="1:24" x14ac:dyDescent="0.3">
      <c r="A8063">
        <v>978545</v>
      </c>
      <c r="B8063" t="s">
        <v>55099</v>
      </c>
      <c r="C8063" t="s">
        <v>55100</v>
      </c>
      <c r="D8063" t="s">
        <v>55101</v>
      </c>
      <c r="E8063" t="s">
        <v>195</v>
      </c>
      <c r="F8063" t="s">
        <v>3719</v>
      </c>
      <c r="G8063" t="s">
        <v>27</v>
      </c>
      <c r="H8063" t="s">
        <v>55102</v>
      </c>
      <c r="I8063" t="s">
        <v>55102</v>
      </c>
      <c r="J8063" t="s">
        <v>55103</v>
      </c>
      <c r="K8063">
        <v>0</v>
      </c>
      <c r="L8063" t="s">
        <v>55104</v>
      </c>
      <c r="N8063" t="s">
        <v>68</v>
      </c>
      <c r="O8063" t="s">
        <v>32</v>
      </c>
      <c r="P8063" t="s">
        <v>55105</v>
      </c>
      <c r="R8063" t="s">
        <v>20023</v>
      </c>
      <c r="S8063" t="s">
        <v>55106</v>
      </c>
      <c r="W8063" t="s">
        <v>4188</v>
      </c>
    </row>
    <row r="8064" spans="1:24" x14ac:dyDescent="0.3">
      <c r="A8064">
        <v>978546</v>
      </c>
      <c r="B8064" t="s">
        <v>54596</v>
      </c>
      <c r="C8064" t="s">
        <v>54597</v>
      </c>
      <c r="D8064" t="s">
        <v>54598</v>
      </c>
      <c r="F8064" t="s">
        <v>53</v>
      </c>
      <c r="G8064" t="s">
        <v>27</v>
      </c>
      <c r="H8064" t="s">
        <v>55107</v>
      </c>
      <c r="I8064" t="s">
        <v>55108</v>
      </c>
      <c r="J8064" t="s">
        <v>55109</v>
      </c>
      <c r="K8064">
        <v>63</v>
      </c>
      <c r="L8064" t="s">
        <v>55110</v>
      </c>
      <c r="N8064" t="s">
        <v>68</v>
      </c>
      <c r="O8064" t="s">
        <v>3295</v>
      </c>
      <c r="P8064" t="s">
        <v>577</v>
      </c>
      <c r="Q8064" t="s">
        <v>33</v>
      </c>
      <c r="R8064" t="s">
        <v>34</v>
      </c>
      <c r="S8064" t="s">
        <v>54602</v>
      </c>
      <c r="W8064" t="s">
        <v>55111</v>
      </c>
      <c r="X8064" t="s">
        <v>60</v>
      </c>
    </row>
    <row r="8065" spans="1:24" x14ac:dyDescent="0.3">
      <c r="A8065">
        <v>978548</v>
      </c>
      <c r="B8065" t="s">
        <v>55112</v>
      </c>
      <c r="C8065" t="s">
        <v>55113</v>
      </c>
      <c r="D8065" t="s">
        <v>55114</v>
      </c>
      <c r="F8065" t="s">
        <v>1001</v>
      </c>
      <c r="G8065" t="s">
        <v>27</v>
      </c>
      <c r="H8065" t="s">
        <v>55115</v>
      </c>
      <c r="J8065" t="s">
        <v>55116</v>
      </c>
      <c r="N8065" t="s">
        <v>31</v>
      </c>
      <c r="R8065" t="s">
        <v>78</v>
      </c>
      <c r="S8065" t="s">
        <v>55117</v>
      </c>
      <c r="T8065" t="s">
        <v>7360</v>
      </c>
      <c r="W8065" t="s">
        <v>55118</v>
      </c>
      <c r="X8065" t="s">
        <v>38</v>
      </c>
    </row>
    <row r="8066" spans="1:24" x14ac:dyDescent="0.3">
      <c r="A8066">
        <v>978550</v>
      </c>
      <c r="B8066">
        <v>42713</v>
      </c>
      <c r="C8066" t="s">
        <v>55119</v>
      </c>
      <c r="D8066" t="s">
        <v>55120</v>
      </c>
      <c r="E8066" t="s">
        <v>140</v>
      </c>
      <c r="F8066" t="s">
        <v>909</v>
      </c>
      <c r="G8066" t="s">
        <v>43</v>
      </c>
      <c r="H8066" t="s">
        <v>55121</v>
      </c>
      <c r="I8066" t="s">
        <v>55122</v>
      </c>
      <c r="J8066" t="s">
        <v>55123</v>
      </c>
      <c r="K8066">
        <v>20</v>
      </c>
      <c r="L8066" t="s">
        <v>55124</v>
      </c>
      <c r="N8066" t="s">
        <v>68</v>
      </c>
      <c r="O8066" t="s">
        <v>19705</v>
      </c>
      <c r="P8066" t="s">
        <v>7236</v>
      </c>
      <c r="Q8066" t="s">
        <v>1586</v>
      </c>
      <c r="R8066" t="s">
        <v>1587</v>
      </c>
      <c r="S8066" t="s">
        <v>55125</v>
      </c>
      <c r="W8066" t="s">
        <v>55126</v>
      </c>
      <c r="X8066" t="s">
        <v>60</v>
      </c>
    </row>
    <row r="8067" spans="1:24" x14ac:dyDescent="0.3">
      <c r="A8067">
        <v>978551</v>
      </c>
      <c r="B8067">
        <v>320584</v>
      </c>
      <c r="C8067" t="s">
        <v>52530</v>
      </c>
      <c r="D8067" t="s">
        <v>52531</v>
      </c>
      <c r="E8067" t="s">
        <v>991</v>
      </c>
      <c r="F8067" t="s">
        <v>26</v>
      </c>
      <c r="G8067" t="s">
        <v>43</v>
      </c>
      <c r="H8067" t="s">
        <v>55127</v>
      </c>
      <c r="I8067" t="s">
        <v>55128</v>
      </c>
      <c r="J8067" t="s">
        <v>55129</v>
      </c>
      <c r="K8067">
        <v>105</v>
      </c>
      <c r="L8067" t="s">
        <v>55130</v>
      </c>
      <c r="N8067" t="s">
        <v>68</v>
      </c>
      <c r="O8067" t="s">
        <v>158</v>
      </c>
      <c r="P8067" t="s">
        <v>2380</v>
      </c>
      <c r="Q8067" t="s">
        <v>33</v>
      </c>
      <c r="R8067" t="s">
        <v>34</v>
      </c>
      <c r="S8067" t="s">
        <v>52535</v>
      </c>
      <c r="T8067" t="s">
        <v>36</v>
      </c>
      <c r="W8067" t="s">
        <v>55131</v>
      </c>
      <c r="X8067" t="s">
        <v>38</v>
      </c>
    </row>
    <row r="8068" spans="1:24" x14ac:dyDescent="0.3">
      <c r="A8068">
        <v>978552</v>
      </c>
      <c r="B8068" t="s">
        <v>55132</v>
      </c>
      <c r="C8068" t="s">
        <v>55133</v>
      </c>
      <c r="D8068" t="s">
        <v>55134</v>
      </c>
      <c r="E8068" t="s">
        <v>2001</v>
      </c>
      <c r="F8068" t="s">
        <v>292</v>
      </c>
      <c r="G8068" t="s">
        <v>27</v>
      </c>
      <c r="H8068" t="s">
        <v>55135</v>
      </c>
      <c r="I8068" t="s">
        <v>55136</v>
      </c>
      <c r="J8068" t="s">
        <v>55137</v>
      </c>
      <c r="K8068">
        <v>24</v>
      </c>
      <c r="L8068" t="s">
        <v>55138</v>
      </c>
      <c r="N8068" t="s">
        <v>68</v>
      </c>
      <c r="O8068" t="s">
        <v>32</v>
      </c>
      <c r="P8068" t="s">
        <v>147</v>
      </c>
      <c r="R8068" t="s">
        <v>903</v>
      </c>
      <c r="S8068" t="s">
        <v>55139</v>
      </c>
      <c r="W8068" t="s">
        <v>55140</v>
      </c>
      <c r="X8068" t="s">
        <v>60</v>
      </c>
    </row>
    <row r="8069" spans="1:24" x14ac:dyDescent="0.3">
      <c r="A8069">
        <v>978553</v>
      </c>
      <c r="B8069">
        <v>271168</v>
      </c>
      <c r="C8069" t="s">
        <v>55141</v>
      </c>
      <c r="D8069" t="s">
        <v>55142</v>
      </c>
      <c r="F8069" t="s">
        <v>947</v>
      </c>
      <c r="G8069" t="s">
        <v>43</v>
      </c>
      <c r="H8069" t="s">
        <v>55143</v>
      </c>
      <c r="I8069" t="s">
        <v>55144</v>
      </c>
      <c r="J8069" t="s">
        <v>55145</v>
      </c>
      <c r="K8069">
        <v>83</v>
      </c>
      <c r="L8069" t="s">
        <v>672</v>
      </c>
      <c r="N8069" t="s">
        <v>68</v>
      </c>
      <c r="O8069" t="s">
        <v>158</v>
      </c>
      <c r="P8069" t="s">
        <v>673</v>
      </c>
      <c r="Q8069" t="s">
        <v>33</v>
      </c>
      <c r="R8069" t="s">
        <v>34</v>
      </c>
      <c r="S8069" t="s">
        <v>55146</v>
      </c>
      <c r="T8069" t="s">
        <v>107</v>
      </c>
      <c r="W8069" t="s">
        <v>55147</v>
      </c>
      <c r="X8069" t="s">
        <v>38</v>
      </c>
    </row>
    <row r="8070" spans="1:24" x14ac:dyDescent="0.3">
      <c r="A8070">
        <v>978554</v>
      </c>
      <c r="B8070">
        <v>243494</v>
      </c>
      <c r="C8070" t="s">
        <v>55148</v>
      </c>
      <c r="D8070" t="s">
        <v>55149</v>
      </c>
      <c r="F8070" t="s">
        <v>84</v>
      </c>
      <c r="G8070" t="s">
        <v>43</v>
      </c>
      <c r="H8070" t="s">
        <v>55150</v>
      </c>
      <c r="I8070" t="s">
        <v>55151</v>
      </c>
      <c r="J8070" t="s">
        <v>55152</v>
      </c>
      <c r="K8070">
        <v>11</v>
      </c>
      <c r="L8070" t="s">
        <v>55153</v>
      </c>
      <c r="N8070" t="s">
        <v>68</v>
      </c>
      <c r="O8070" t="s">
        <v>158</v>
      </c>
      <c r="P8070" t="s">
        <v>147</v>
      </c>
      <c r="Q8070" t="s">
        <v>33</v>
      </c>
      <c r="R8070" t="s">
        <v>34</v>
      </c>
      <c r="S8070" t="s">
        <v>55154</v>
      </c>
      <c r="W8070" t="s">
        <v>55155</v>
      </c>
      <c r="X8070" t="s">
        <v>60</v>
      </c>
    </row>
    <row r="8071" spans="1:24" x14ac:dyDescent="0.3">
      <c r="A8071">
        <v>978556</v>
      </c>
      <c r="B8071" t="s">
        <v>55156</v>
      </c>
      <c r="C8071" t="s">
        <v>55157</v>
      </c>
      <c r="D8071" t="s">
        <v>55158</v>
      </c>
      <c r="F8071" t="s">
        <v>1146</v>
      </c>
      <c r="G8071" t="s">
        <v>43</v>
      </c>
      <c r="H8071" t="s">
        <v>55159</v>
      </c>
      <c r="I8071" t="s">
        <v>55159</v>
      </c>
      <c r="J8071" t="s">
        <v>55160</v>
      </c>
      <c r="K8071">
        <v>0</v>
      </c>
      <c r="M8071" t="s">
        <v>55161</v>
      </c>
      <c r="N8071" t="s">
        <v>31</v>
      </c>
      <c r="O8071" t="s">
        <v>19705</v>
      </c>
      <c r="Q8071" t="s">
        <v>119</v>
      </c>
      <c r="R8071" t="s">
        <v>120</v>
      </c>
      <c r="S8071" t="s">
        <v>55162</v>
      </c>
      <c r="T8071" t="s">
        <v>8265</v>
      </c>
      <c r="W8071" t="s">
        <v>2688</v>
      </c>
    </row>
    <row r="8072" spans="1:24" x14ac:dyDescent="0.3">
      <c r="A8072">
        <v>978555</v>
      </c>
      <c r="B8072" t="s">
        <v>55163</v>
      </c>
      <c r="C8072" t="s">
        <v>55164</v>
      </c>
      <c r="D8072" t="s">
        <v>55165</v>
      </c>
      <c r="F8072" t="s">
        <v>1350</v>
      </c>
      <c r="G8072" t="s">
        <v>43</v>
      </c>
      <c r="H8072" t="s">
        <v>55166</v>
      </c>
      <c r="I8072" t="s">
        <v>55167</v>
      </c>
      <c r="J8072" t="s">
        <v>55168</v>
      </c>
      <c r="K8072">
        <v>31</v>
      </c>
      <c r="L8072" t="s">
        <v>1876</v>
      </c>
      <c r="N8072" t="s">
        <v>68</v>
      </c>
      <c r="O8072" t="s">
        <v>158</v>
      </c>
      <c r="P8072" t="s">
        <v>22678</v>
      </c>
      <c r="Q8072" t="s">
        <v>33</v>
      </c>
      <c r="R8072" t="s">
        <v>34</v>
      </c>
      <c r="S8072" t="s">
        <v>55169</v>
      </c>
      <c r="T8072" t="s">
        <v>390</v>
      </c>
      <c r="W8072" t="s">
        <v>2314</v>
      </c>
      <c r="X8072" t="s">
        <v>38</v>
      </c>
    </row>
    <row r="8073" spans="1:24" x14ac:dyDescent="0.3">
      <c r="A8073">
        <v>978557</v>
      </c>
      <c r="B8073" t="s">
        <v>55170</v>
      </c>
      <c r="C8073" t="s">
        <v>55171</v>
      </c>
      <c r="D8073" t="s">
        <v>55172</v>
      </c>
      <c r="E8073" t="s">
        <v>2632</v>
      </c>
      <c r="F8073" t="s">
        <v>84</v>
      </c>
      <c r="G8073" t="s">
        <v>43</v>
      </c>
      <c r="H8073" t="s">
        <v>55173</v>
      </c>
      <c r="J8073" t="s">
        <v>55174</v>
      </c>
      <c r="N8073" t="s">
        <v>31</v>
      </c>
      <c r="R8073" t="s">
        <v>78</v>
      </c>
      <c r="S8073" t="s">
        <v>55175</v>
      </c>
      <c r="W8073" t="s">
        <v>55176</v>
      </c>
      <c r="X8073" t="s">
        <v>38</v>
      </c>
    </row>
    <row r="8074" spans="1:24" x14ac:dyDescent="0.3">
      <c r="A8074">
        <v>978559</v>
      </c>
      <c r="B8074" t="s">
        <v>55177</v>
      </c>
      <c r="C8074" t="s">
        <v>55178</v>
      </c>
      <c r="D8074" t="s">
        <v>55179</v>
      </c>
      <c r="F8074" t="s">
        <v>1001</v>
      </c>
      <c r="G8074" t="s">
        <v>43</v>
      </c>
      <c r="H8074" t="s">
        <v>55180</v>
      </c>
      <c r="I8074" t="s">
        <v>55180</v>
      </c>
      <c r="J8074" t="s">
        <v>55181</v>
      </c>
      <c r="K8074">
        <v>0</v>
      </c>
      <c r="M8074" t="s">
        <v>55182</v>
      </c>
      <c r="N8074" t="s">
        <v>68</v>
      </c>
      <c r="O8074" t="s">
        <v>170</v>
      </c>
      <c r="P8074" t="s">
        <v>501</v>
      </c>
      <c r="Q8074" t="s">
        <v>33</v>
      </c>
      <c r="R8074" t="s">
        <v>34</v>
      </c>
      <c r="S8074" t="s">
        <v>55183</v>
      </c>
      <c r="W8074" t="s">
        <v>55184</v>
      </c>
    </row>
    <row r="8075" spans="1:24" x14ac:dyDescent="0.3">
      <c r="A8075">
        <v>978563</v>
      </c>
      <c r="B8075">
        <v>244543</v>
      </c>
      <c r="C8075" t="s">
        <v>55185</v>
      </c>
      <c r="D8075" t="s">
        <v>55186</v>
      </c>
      <c r="F8075" t="s">
        <v>125</v>
      </c>
      <c r="G8075" t="s">
        <v>43</v>
      </c>
      <c r="H8075" t="s">
        <v>55187</v>
      </c>
      <c r="I8075" t="s">
        <v>55187</v>
      </c>
      <c r="J8075" t="s">
        <v>55188</v>
      </c>
      <c r="K8075">
        <v>0</v>
      </c>
      <c r="N8075" t="s">
        <v>31</v>
      </c>
      <c r="O8075" t="s">
        <v>3295</v>
      </c>
      <c r="Q8075" t="s">
        <v>33</v>
      </c>
      <c r="R8075" t="s">
        <v>34</v>
      </c>
      <c r="S8075" t="s">
        <v>55189</v>
      </c>
      <c r="W8075" t="s">
        <v>13063</v>
      </c>
    </row>
    <row r="8076" spans="1:24" x14ac:dyDescent="0.3">
      <c r="A8076">
        <v>978562</v>
      </c>
      <c r="B8076">
        <v>298597</v>
      </c>
      <c r="C8076" t="s">
        <v>55190</v>
      </c>
      <c r="D8076" t="s">
        <v>55191</v>
      </c>
      <c r="E8076" t="s">
        <v>462</v>
      </c>
      <c r="F8076" t="s">
        <v>970</v>
      </c>
      <c r="G8076" t="s">
        <v>43</v>
      </c>
      <c r="H8076" t="s">
        <v>55192</v>
      </c>
      <c r="I8076" t="s">
        <v>55193</v>
      </c>
      <c r="J8076" t="s">
        <v>55194</v>
      </c>
      <c r="K8076">
        <v>141</v>
      </c>
      <c r="L8076" t="s">
        <v>7218</v>
      </c>
      <c r="N8076" t="s">
        <v>68</v>
      </c>
      <c r="O8076" t="s">
        <v>158</v>
      </c>
      <c r="P8076" t="s">
        <v>1355</v>
      </c>
      <c r="Q8076" t="s">
        <v>33</v>
      </c>
      <c r="R8076" t="s">
        <v>34</v>
      </c>
      <c r="S8076" t="s">
        <v>55195</v>
      </c>
      <c r="T8076" t="s">
        <v>55196</v>
      </c>
      <c r="W8076" t="s">
        <v>55197</v>
      </c>
      <c r="X8076" t="s">
        <v>38</v>
      </c>
    </row>
    <row r="8077" spans="1:24" x14ac:dyDescent="0.3">
      <c r="A8077">
        <v>978567</v>
      </c>
      <c r="B8077" t="s">
        <v>55198</v>
      </c>
      <c r="C8077" t="s">
        <v>55199</v>
      </c>
      <c r="D8077" t="s">
        <v>55200</v>
      </c>
      <c r="F8077" t="s">
        <v>1911</v>
      </c>
      <c r="G8077" t="s">
        <v>27</v>
      </c>
      <c r="H8077" t="s">
        <v>55201</v>
      </c>
      <c r="I8077" t="s">
        <v>55202</v>
      </c>
      <c r="J8077" t="s">
        <v>55203</v>
      </c>
      <c r="K8077">
        <v>75</v>
      </c>
      <c r="N8077" t="s">
        <v>31</v>
      </c>
      <c r="O8077" t="s">
        <v>201</v>
      </c>
      <c r="Q8077" t="s">
        <v>33</v>
      </c>
      <c r="R8077" t="s">
        <v>34</v>
      </c>
      <c r="S8077" t="s">
        <v>30564</v>
      </c>
      <c r="W8077" t="s">
        <v>55204</v>
      </c>
      <c r="X8077" t="s">
        <v>38</v>
      </c>
    </row>
    <row r="8078" spans="1:24" x14ac:dyDescent="0.3">
      <c r="A8078">
        <v>978571</v>
      </c>
      <c r="B8078" t="s">
        <v>55205</v>
      </c>
      <c r="C8078" t="s">
        <v>55206</v>
      </c>
      <c r="D8078" t="s">
        <v>55207</v>
      </c>
      <c r="F8078" t="s">
        <v>1911</v>
      </c>
      <c r="G8078" t="s">
        <v>27</v>
      </c>
      <c r="H8078" t="s">
        <v>55208</v>
      </c>
      <c r="I8078" t="s">
        <v>55209</v>
      </c>
      <c r="J8078" t="s">
        <v>55210</v>
      </c>
      <c r="K8078">
        <v>39</v>
      </c>
      <c r="L8078" t="s">
        <v>55211</v>
      </c>
      <c r="N8078" t="s">
        <v>68</v>
      </c>
      <c r="O8078" t="s">
        <v>130</v>
      </c>
      <c r="P8078" t="s">
        <v>286</v>
      </c>
      <c r="Q8078" t="s">
        <v>33</v>
      </c>
      <c r="R8078" t="s">
        <v>34</v>
      </c>
      <c r="S8078" t="s">
        <v>55212</v>
      </c>
      <c r="W8078" t="s">
        <v>54470</v>
      </c>
      <c r="X8078" t="s">
        <v>60</v>
      </c>
    </row>
    <row r="8079" spans="1:24" x14ac:dyDescent="0.3">
      <c r="A8079">
        <v>978572</v>
      </c>
      <c r="B8079" t="s">
        <v>49536</v>
      </c>
      <c r="C8079" t="s">
        <v>49537</v>
      </c>
      <c r="D8079" t="s">
        <v>49538</v>
      </c>
      <c r="E8079" t="s">
        <v>140</v>
      </c>
      <c r="F8079" t="s">
        <v>112</v>
      </c>
      <c r="G8079" t="s">
        <v>27</v>
      </c>
      <c r="H8079" t="s">
        <v>55213</v>
      </c>
      <c r="I8079" t="s">
        <v>55214</v>
      </c>
      <c r="J8079" t="s">
        <v>55215</v>
      </c>
      <c r="K8079">
        <v>29</v>
      </c>
      <c r="L8079" t="s">
        <v>500</v>
      </c>
      <c r="N8079" t="s">
        <v>68</v>
      </c>
      <c r="O8079" t="s">
        <v>130</v>
      </c>
      <c r="P8079" t="s">
        <v>501</v>
      </c>
      <c r="Q8079" t="s">
        <v>33</v>
      </c>
      <c r="R8079" t="s">
        <v>34</v>
      </c>
      <c r="S8079" t="s">
        <v>49542</v>
      </c>
      <c r="W8079" t="s">
        <v>55216</v>
      </c>
      <c r="X8079" t="s">
        <v>38</v>
      </c>
    </row>
    <row r="8080" spans="1:24" x14ac:dyDescent="0.3">
      <c r="A8080">
        <v>978573</v>
      </c>
      <c r="B8080" t="s">
        <v>55217</v>
      </c>
      <c r="C8080" t="s">
        <v>55218</v>
      </c>
      <c r="D8080" t="s">
        <v>55219</v>
      </c>
      <c r="E8080" t="s">
        <v>1788</v>
      </c>
      <c r="F8080" t="s">
        <v>26</v>
      </c>
      <c r="G8080" t="s">
        <v>43</v>
      </c>
      <c r="H8080" t="s">
        <v>55220</v>
      </c>
      <c r="I8080" t="s">
        <v>55221</v>
      </c>
      <c r="J8080" t="s">
        <v>55222</v>
      </c>
      <c r="K8080">
        <v>14</v>
      </c>
      <c r="L8080" t="s">
        <v>25613</v>
      </c>
      <c r="N8080" t="s">
        <v>68</v>
      </c>
      <c r="O8080" t="s">
        <v>53612</v>
      </c>
      <c r="P8080" t="s">
        <v>6915</v>
      </c>
      <c r="Q8080" t="s">
        <v>33</v>
      </c>
      <c r="R8080" t="s">
        <v>34</v>
      </c>
      <c r="S8080" t="s">
        <v>55223</v>
      </c>
      <c r="T8080" t="s">
        <v>5087</v>
      </c>
      <c r="W8080" t="s">
        <v>55224</v>
      </c>
      <c r="X8080" t="s">
        <v>38</v>
      </c>
    </row>
    <row r="8081" spans="1:24" x14ac:dyDescent="0.3">
      <c r="A8081">
        <v>978575</v>
      </c>
      <c r="B8081" t="s">
        <v>55225</v>
      </c>
      <c r="C8081" t="s">
        <v>55226</v>
      </c>
      <c r="D8081" t="s">
        <v>55227</v>
      </c>
      <c r="E8081" t="s">
        <v>195</v>
      </c>
      <c r="F8081" t="s">
        <v>920</v>
      </c>
      <c r="G8081" t="s">
        <v>27</v>
      </c>
      <c r="H8081" t="s">
        <v>55228</v>
      </c>
      <c r="I8081" t="s">
        <v>55229</v>
      </c>
      <c r="J8081" t="s">
        <v>55230</v>
      </c>
      <c r="K8081">
        <v>51</v>
      </c>
      <c r="L8081" t="s">
        <v>3084</v>
      </c>
      <c r="N8081" t="s">
        <v>68</v>
      </c>
      <c r="O8081" t="s">
        <v>53612</v>
      </c>
      <c r="P8081" t="s">
        <v>3085</v>
      </c>
      <c r="Q8081" t="s">
        <v>33</v>
      </c>
      <c r="R8081" t="s">
        <v>34</v>
      </c>
      <c r="S8081" t="s">
        <v>55231</v>
      </c>
      <c r="W8081" t="s">
        <v>55232</v>
      </c>
      <c r="X8081" t="s">
        <v>38</v>
      </c>
    </row>
    <row r="8082" spans="1:24" x14ac:dyDescent="0.3">
      <c r="A8082">
        <v>978576</v>
      </c>
      <c r="B8082">
        <v>174099</v>
      </c>
      <c r="C8082" t="s">
        <v>55233</v>
      </c>
      <c r="D8082" t="s">
        <v>55234</v>
      </c>
      <c r="E8082" t="s">
        <v>101</v>
      </c>
      <c r="F8082" t="s">
        <v>53</v>
      </c>
      <c r="G8082" t="s">
        <v>43</v>
      </c>
      <c r="H8082" t="s">
        <v>55235</v>
      </c>
      <c r="I8082" t="s">
        <v>55236</v>
      </c>
      <c r="J8082" t="s">
        <v>55237</v>
      </c>
      <c r="K8082">
        <v>45</v>
      </c>
      <c r="L8082" t="s">
        <v>637</v>
      </c>
      <c r="N8082" t="s">
        <v>68</v>
      </c>
      <c r="O8082" t="s">
        <v>130</v>
      </c>
      <c r="P8082" t="s">
        <v>147</v>
      </c>
      <c r="Q8082" t="s">
        <v>33</v>
      </c>
      <c r="R8082" t="s">
        <v>34</v>
      </c>
      <c r="S8082" t="s">
        <v>55238</v>
      </c>
      <c r="W8082" t="s">
        <v>55239</v>
      </c>
      <c r="X8082" t="s">
        <v>38</v>
      </c>
    </row>
    <row r="8083" spans="1:24" x14ac:dyDescent="0.3">
      <c r="A8083">
        <v>978577</v>
      </c>
      <c r="B8083">
        <v>329374</v>
      </c>
      <c r="C8083" t="s">
        <v>3657</v>
      </c>
      <c r="D8083" t="s">
        <v>3658</v>
      </c>
      <c r="F8083" t="s">
        <v>685</v>
      </c>
      <c r="G8083" t="s">
        <v>43</v>
      </c>
      <c r="H8083" t="s">
        <v>55240</v>
      </c>
      <c r="I8083" t="s">
        <v>55241</v>
      </c>
      <c r="J8083" t="s">
        <v>55242</v>
      </c>
      <c r="K8083">
        <v>34</v>
      </c>
      <c r="L8083" t="s">
        <v>1800</v>
      </c>
      <c r="N8083" t="s">
        <v>68</v>
      </c>
      <c r="O8083" t="s">
        <v>53612</v>
      </c>
      <c r="P8083" t="s">
        <v>1801</v>
      </c>
      <c r="Q8083" t="s">
        <v>33</v>
      </c>
      <c r="R8083" t="s">
        <v>34</v>
      </c>
      <c r="S8083" t="s">
        <v>3664</v>
      </c>
      <c r="T8083" t="s">
        <v>692</v>
      </c>
      <c r="W8083" t="s">
        <v>55243</v>
      </c>
      <c r="X8083" t="s">
        <v>38</v>
      </c>
    </row>
    <row r="8084" spans="1:24" x14ac:dyDescent="0.3">
      <c r="A8084">
        <v>978580</v>
      </c>
      <c r="B8084" t="s">
        <v>5425</v>
      </c>
      <c r="C8084" t="s">
        <v>5426</v>
      </c>
      <c r="D8084" t="s">
        <v>5427</v>
      </c>
      <c r="F8084" t="s">
        <v>42</v>
      </c>
      <c r="G8084" t="s">
        <v>43</v>
      </c>
      <c r="H8084" t="s">
        <v>55244</v>
      </c>
      <c r="I8084" t="s">
        <v>55088</v>
      </c>
      <c r="J8084" t="s">
        <v>55245</v>
      </c>
      <c r="K8084">
        <v>44</v>
      </c>
      <c r="N8084" t="s">
        <v>31</v>
      </c>
      <c r="O8084" t="s">
        <v>33778</v>
      </c>
      <c r="Q8084" t="s">
        <v>33</v>
      </c>
      <c r="R8084" t="s">
        <v>34</v>
      </c>
      <c r="S8084" t="s">
        <v>5431</v>
      </c>
      <c r="W8084" t="s">
        <v>55246</v>
      </c>
      <c r="X8084" t="s">
        <v>38</v>
      </c>
    </row>
    <row r="8085" spans="1:24" x14ac:dyDescent="0.3">
      <c r="A8085">
        <v>978581</v>
      </c>
      <c r="B8085">
        <v>215116</v>
      </c>
      <c r="C8085" t="s">
        <v>55247</v>
      </c>
      <c r="D8085" t="s">
        <v>55248</v>
      </c>
      <c r="F8085" t="s">
        <v>970</v>
      </c>
      <c r="G8085" t="s">
        <v>27</v>
      </c>
      <c r="H8085" t="s">
        <v>55249</v>
      </c>
      <c r="I8085" t="s">
        <v>55250</v>
      </c>
      <c r="J8085" t="s">
        <v>55251</v>
      </c>
      <c r="K8085">
        <v>14</v>
      </c>
      <c r="L8085" t="s">
        <v>3560</v>
      </c>
      <c r="N8085" t="s">
        <v>68</v>
      </c>
      <c r="O8085" t="s">
        <v>130</v>
      </c>
      <c r="P8085" t="s">
        <v>577</v>
      </c>
      <c r="Q8085" t="s">
        <v>33</v>
      </c>
      <c r="R8085" t="s">
        <v>34</v>
      </c>
      <c r="S8085" t="s">
        <v>55252</v>
      </c>
      <c r="W8085" t="s">
        <v>55253</v>
      </c>
      <c r="X8085" t="s">
        <v>38</v>
      </c>
    </row>
    <row r="8086" spans="1:24" x14ac:dyDescent="0.3">
      <c r="A8086">
        <v>978582</v>
      </c>
      <c r="B8086" t="s">
        <v>55254</v>
      </c>
      <c r="C8086" t="s">
        <v>55255</v>
      </c>
      <c r="D8086" t="s">
        <v>55256</v>
      </c>
      <c r="E8086" t="s">
        <v>425</v>
      </c>
      <c r="F8086" t="s">
        <v>63</v>
      </c>
      <c r="G8086" t="s">
        <v>27</v>
      </c>
      <c r="H8086" t="s">
        <v>55257</v>
      </c>
      <c r="I8086" t="s">
        <v>55258</v>
      </c>
      <c r="J8086" t="s">
        <v>55259</v>
      </c>
      <c r="K8086">
        <v>11</v>
      </c>
      <c r="L8086" t="s">
        <v>576</v>
      </c>
      <c r="N8086" t="s">
        <v>68</v>
      </c>
      <c r="O8086" t="s">
        <v>53612</v>
      </c>
      <c r="P8086" t="s">
        <v>577</v>
      </c>
      <c r="Q8086" t="s">
        <v>33</v>
      </c>
      <c r="R8086" t="s">
        <v>34</v>
      </c>
      <c r="S8086" t="s">
        <v>55260</v>
      </c>
      <c r="W8086" t="s">
        <v>55261</v>
      </c>
      <c r="X8086" t="s">
        <v>38</v>
      </c>
    </row>
    <row r="8087" spans="1:24" x14ac:dyDescent="0.3">
      <c r="A8087">
        <v>978584</v>
      </c>
      <c r="B8087" t="s">
        <v>55262</v>
      </c>
      <c r="C8087" t="s">
        <v>55263</v>
      </c>
      <c r="D8087" t="s">
        <v>55264</v>
      </c>
      <c r="F8087" t="s">
        <v>738</v>
      </c>
      <c r="G8087" t="s">
        <v>43</v>
      </c>
      <c r="H8087" t="s">
        <v>55265</v>
      </c>
      <c r="I8087" t="s">
        <v>55266</v>
      </c>
      <c r="J8087" t="s">
        <v>55267</v>
      </c>
      <c r="K8087">
        <v>20</v>
      </c>
      <c r="L8087" t="s">
        <v>17879</v>
      </c>
      <c r="N8087" t="s">
        <v>68</v>
      </c>
      <c r="O8087" t="s">
        <v>53612</v>
      </c>
      <c r="P8087" t="s">
        <v>823</v>
      </c>
      <c r="Q8087" t="s">
        <v>33</v>
      </c>
      <c r="R8087" t="s">
        <v>34</v>
      </c>
      <c r="S8087" t="s">
        <v>55268</v>
      </c>
      <c r="W8087" t="s">
        <v>55269</v>
      </c>
      <c r="X8087" t="s">
        <v>38</v>
      </c>
    </row>
    <row r="8088" spans="1:24" x14ac:dyDescent="0.3">
      <c r="A8088">
        <v>978585</v>
      </c>
      <c r="B8088">
        <v>171603</v>
      </c>
      <c r="C8088" t="s">
        <v>55270</v>
      </c>
      <c r="D8088" t="s">
        <v>55271</v>
      </c>
      <c r="F8088" t="s">
        <v>102</v>
      </c>
      <c r="G8088" t="s">
        <v>27</v>
      </c>
      <c r="H8088" t="s">
        <v>55272</v>
      </c>
      <c r="I8088" t="s">
        <v>55273</v>
      </c>
      <c r="J8088" t="s">
        <v>55274</v>
      </c>
      <c r="K8088">
        <v>57</v>
      </c>
      <c r="N8088" t="s">
        <v>31</v>
      </c>
      <c r="O8088" t="s">
        <v>3295</v>
      </c>
      <c r="Q8088" t="s">
        <v>33</v>
      </c>
      <c r="R8088" t="s">
        <v>34</v>
      </c>
      <c r="S8088" t="s">
        <v>55275</v>
      </c>
      <c r="T8088" t="s">
        <v>540</v>
      </c>
      <c r="W8088" t="s">
        <v>12387</v>
      </c>
      <c r="X8088" t="s">
        <v>38</v>
      </c>
    </row>
    <row r="8089" spans="1:24" x14ac:dyDescent="0.3">
      <c r="A8089">
        <v>978587</v>
      </c>
      <c r="B8089" t="s">
        <v>55276</v>
      </c>
      <c r="C8089" t="s">
        <v>55277</v>
      </c>
      <c r="D8089" t="s">
        <v>55278</v>
      </c>
      <c r="E8089" t="s">
        <v>140</v>
      </c>
      <c r="F8089" t="s">
        <v>507</v>
      </c>
      <c r="G8089" t="s">
        <v>43</v>
      </c>
      <c r="H8089" t="s">
        <v>55279</v>
      </c>
      <c r="I8089" t="s">
        <v>55279</v>
      </c>
      <c r="J8089" t="s">
        <v>55280</v>
      </c>
      <c r="K8089">
        <v>0</v>
      </c>
      <c r="N8089" t="s">
        <v>31</v>
      </c>
      <c r="Q8089" t="s">
        <v>33</v>
      </c>
      <c r="R8089" t="s">
        <v>34</v>
      </c>
      <c r="S8089" t="s">
        <v>55281</v>
      </c>
      <c r="T8089" t="s">
        <v>55282</v>
      </c>
      <c r="W8089" t="s">
        <v>1510</v>
      </c>
    </row>
    <row r="8090" spans="1:24" x14ac:dyDescent="0.3">
      <c r="A8090">
        <v>978588</v>
      </c>
      <c r="B8090" t="s">
        <v>55283</v>
      </c>
      <c r="C8090" t="s">
        <v>55284</v>
      </c>
      <c r="D8090" t="s">
        <v>55285</v>
      </c>
      <c r="E8090" t="s">
        <v>2001</v>
      </c>
      <c r="F8090" t="s">
        <v>485</v>
      </c>
      <c r="G8090" t="s">
        <v>43</v>
      </c>
      <c r="H8090" t="s">
        <v>55286</v>
      </c>
      <c r="I8090" t="s">
        <v>55287</v>
      </c>
      <c r="J8090" t="s">
        <v>55288</v>
      </c>
      <c r="K8090">
        <v>38</v>
      </c>
      <c r="L8090" t="s">
        <v>398</v>
      </c>
      <c r="N8090" t="s">
        <v>68</v>
      </c>
      <c r="O8090" t="s">
        <v>3295</v>
      </c>
      <c r="P8090" t="s">
        <v>400</v>
      </c>
      <c r="Q8090" t="s">
        <v>33</v>
      </c>
      <c r="R8090" t="s">
        <v>34</v>
      </c>
      <c r="S8090" t="s">
        <v>55289</v>
      </c>
      <c r="W8090" t="s">
        <v>403</v>
      </c>
      <c r="X8090" t="s">
        <v>38</v>
      </c>
    </row>
    <row r="8091" spans="1:24" x14ac:dyDescent="0.3">
      <c r="A8091">
        <v>978590</v>
      </c>
      <c r="B8091">
        <v>257118</v>
      </c>
      <c r="C8091" t="s">
        <v>55290</v>
      </c>
      <c r="D8091" t="s">
        <v>55291</v>
      </c>
      <c r="F8091" t="s">
        <v>1042</v>
      </c>
      <c r="G8091" t="s">
        <v>27</v>
      </c>
      <c r="H8091" t="s">
        <v>55292</v>
      </c>
      <c r="I8091" t="s">
        <v>55293</v>
      </c>
      <c r="J8091" t="s">
        <v>55294</v>
      </c>
      <c r="K8091">
        <v>26</v>
      </c>
      <c r="N8091" t="s">
        <v>31</v>
      </c>
      <c r="O8091" t="s">
        <v>3295</v>
      </c>
      <c r="Q8091" t="s">
        <v>33</v>
      </c>
      <c r="R8091" t="s">
        <v>34</v>
      </c>
      <c r="S8091" t="e">
        <f>- Neuquén</f>
        <v>#NAME?</v>
      </c>
      <c r="T8091" t="s">
        <v>16007</v>
      </c>
      <c r="W8091" t="s">
        <v>55295</v>
      </c>
      <c r="X8091" t="s">
        <v>38</v>
      </c>
    </row>
    <row r="8092" spans="1:24" x14ac:dyDescent="0.3">
      <c r="A8092">
        <v>978593</v>
      </c>
      <c r="B8092">
        <v>279587</v>
      </c>
      <c r="C8092" t="s">
        <v>55296</v>
      </c>
      <c r="D8092" t="s">
        <v>55297</v>
      </c>
      <c r="E8092" t="s">
        <v>17414</v>
      </c>
      <c r="F8092" t="s">
        <v>165</v>
      </c>
      <c r="G8092" t="s">
        <v>43</v>
      </c>
      <c r="H8092" t="s">
        <v>55298</v>
      </c>
      <c r="I8092" t="s">
        <v>55299</v>
      </c>
      <c r="J8092" t="s">
        <v>55300</v>
      </c>
      <c r="K8092">
        <v>11</v>
      </c>
      <c r="N8092" t="s">
        <v>31</v>
      </c>
      <c r="O8092" t="s">
        <v>3295</v>
      </c>
      <c r="Q8092" t="s">
        <v>33</v>
      </c>
      <c r="R8092" t="s">
        <v>34</v>
      </c>
      <c r="S8092" t="s">
        <v>55301</v>
      </c>
      <c r="T8092" t="s">
        <v>149</v>
      </c>
      <c r="W8092" t="s">
        <v>55302</v>
      </c>
      <c r="X8092" t="s">
        <v>38</v>
      </c>
    </row>
    <row r="8093" spans="1:24" x14ac:dyDescent="0.3">
      <c r="A8093">
        <v>978595</v>
      </c>
      <c r="B8093" t="s">
        <v>55303</v>
      </c>
      <c r="C8093" t="s">
        <v>55304</v>
      </c>
      <c r="D8093" t="s">
        <v>55305</v>
      </c>
      <c r="F8093" t="s">
        <v>125</v>
      </c>
      <c r="G8093" t="s">
        <v>43</v>
      </c>
      <c r="H8093" t="s">
        <v>55306</v>
      </c>
      <c r="I8093" t="s">
        <v>55307</v>
      </c>
      <c r="J8093" t="s">
        <v>55308</v>
      </c>
      <c r="K8093">
        <v>37</v>
      </c>
      <c r="L8093" t="s">
        <v>55309</v>
      </c>
      <c r="N8093" t="s">
        <v>68</v>
      </c>
      <c r="O8093" t="s">
        <v>13820</v>
      </c>
      <c r="P8093" t="s">
        <v>1663</v>
      </c>
      <c r="Q8093" t="s">
        <v>33</v>
      </c>
      <c r="R8093" t="s">
        <v>34</v>
      </c>
      <c r="S8093" t="s">
        <v>55310</v>
      </c>
      <c r="T8093" t="s">
        <v>55311</v>
      </c>
      <c r="W8093" t="s">
        <v>55312</v>
      </c>
      <c r="X8093" t="s">
        <v>38</v>
      </c>
    </row>
    <row r="8094" spans="1:24" x14ac:dyDescent="0.3">
      <c r="A8094">
        <v>978597</v>
      </c>
      <c r="B8094" t="s">
        <v>55313</v>
      </c>
      <c r="C8094" t="s">
        <v>55314</v>
      </c>
      <c r="D8094" t="s">
        <v>55315</v>
      </c>
      <c r="E8094" t="s">
        <v>3529</v>
      </c>
      <c r="F8094" t="s">
        <v>507</v>
      </c>
      <c r="G8094" t="s">
        <v>27</v>
      </c>
      <c r="H8094" t="s">
        <v>55316</v>
      </c>
      <c r="I8094" t="s">
        <v>55317</v>
      </c>
      <c r="J8094" t="s">
        <v>55318</v>
      </c>
      <c r="K8094">
        <v>32</v>
      </c>
      <c r="L8094" t="s">
        <v>1757</v>
      </c>
      <c r="N8094" t="s">
        <v>68</v>
      </c>
      <c r="O8094" t="s">
        <v>5885</v>
      </c>
      <c r="P8094" t="s">
        <v>1758</v>
      </c>
      <c r="Q8094" t="s">
        <v>33</v>
      </c>
      <c r="R8094" t="s">
        <v>34</v>
      </c>
      <c r="S8094" t="s">
        <v>55319</v>
      </c>
      <c r="T8094" t="s">
        <v>3002</v>
      </c>
      <c r="W8094" t="s">
        <v>9583</v>
      </c>
      <c r="X8094" t="s">
        <v>38</v>
      </c>
    </row>
    <row r="8095" spans="1:24" x14ac:dyDescent="0.3">
      <c r="A8095">
        <v>978598</v>
      </c>
      <c r="B8095" t="s">
        <v>55320</v>
      </c>
      <c r="C8095" t="s">
        <v>55321</v>
      </c>
      <c r="D8095" t="s">
        <v>55322</v>
      </c>
      <c r="E8095" t="s">
        <v>2632</v>
      </c>
      <c r="F8095" t="s">
        <v>125</v>
      </c>
      <c r="G8095" t="s">
        <v>27</v>
      </c>
      <c r="H8095" t="s">
        <v>55323</v>
      </c>
      <c r="I8095" t="s">
        <v>55324</v>
      </c>
      <c r="J8095" t="s">
        <v>55325</v>
      </c>
      <c r="K8095">
        <v>34</v>
      </c>
      <c r="M8095" t="s">
        <v>55326</v>
      </c>
      <c r="N8095" t="s">
        <v>68</v>
      </c>
      <c r="O8095" t="s">
        <v>13820</v>
      </c>
      <c r="P8095" t="s">
        <v>1758</v>
      </c>
      <c r="Q8095" t="s">
        <v>33</v>
      </c>
      <c r="R8095" t="s">
        <v>34</v>
      </c>
      <c r="S8095" t="s">
        <v>55327</v>
      </c>
      <c r="W8095" t="s">
        <v>55328</v>
      </c>
      <c r="X8095" t="s">
        <v>38</v>
      </c>
    </row>
    <row r="8096" spans="1:24" x14ac:dyDescent="0.3">
      <c r="A8096">
        <v>978599</v>
      </c>
      <c r="B8096" t="s">
        <v>55329</v>
      </c>
      <c r="C8096" t="s">
        <v>55330</v>
      </c>
      <c r="D8096" t="s">
        <v>55331</v>
      </c>
      <c r="F8096" t="s">
        <v>320</v>
      </c>
      <c r="G8096" t="s">
        <v>27</v>
      </c>
      <c r="H8096" t="s">
        <v>55332</v>
      </c>
      <c r="I8096" t="s">
        <v>55333</v>
      </c>
      <c r="J8096" t="s">
        <v>55334</v>
      </c>
      <c r="K8096">
        <v>36</v>
      </c>
      <c r="L8096" t="s">
        <v>4845</v>
      </c>
      <c r="N8096" t="s">
        <v>68</v>
      </c>
      <c r="O8096" t="s">
        <v>5885</v>
      </c>
      <c r="P8096" t="s">
        <v>577</v>
      </c>
      <c r="Q8096" t="s">
        <v>33</v>
      </c>
      <c r="R8096" t="s">
        <v>34</v>
      </c>
      <c r="S8096" t="s">
        <v>55335</v>
      </c>
      <c r="W8096" t="s">
        <v>580</v>
      </c>
      <c r="X8096" t="s">
        <v>38</v>
      </c>
    </row>
    <row r="8097" spans="1:24" x14ac:dyDescent="0.3">
      <c r="A8097">
        <v>978600</v>
      </c>
      <c r="B8097">
        <v>216882</v>
      </c>
      <c r="C8097" t="s">
        <v>24041</v>
      </c>
      <c r="D8097" t="s">
        <v>24042</v>
      </c>
      <c r="F8097" t="s">
        <v>292</v>
      </c>
      <c r="G8097" t="s">
        <v>27</v>
      </c>
      <c r="H8097" t="s">
        <v>55336</v>
      </c>
      <c r="I8097" t="s">
        <v>55337</v>
      </c>
      <c r="J8097" t="s">
        <v>55338</v>
      </c>
      <c r="K8097">
        <v>35</v>
      </c>
      <c r="N8097" t="s">
        <v>31</v>
      </c>
      <c r="O8097" t="s">
        <v>130</v>
      </c>
      <c r="Q8097" t="s">
        <v>33</v>
      </c>
      <c r="R8097" t="s">
        <v>34</v>
      </c>
      <c r="S8097" t="s">
        <v>24046</v>
      </c>
      <c r="T8097" t="s">
        <v>6000</v>
      </c>
      <c r="W8097" t="s">
        <v>55339</v>
      </c>
      <c r="X8097" t="s">
        <v>38</v>
      </c>
    </row>
    <row r="8098" spans="1:24" x14ac:dyDescent="0.3">
      <c r="A8098">
        <v>978603</v>
      </c>
      <c r="B8098" t="s">
        <v>7459</v>
      </c>
      <c r="C8098" t="s">
        <v>7460</v>
      </c>
      <c r="D8098" t="s">
        <v>7461</v>
      </c>
      <c r="F8098" t="s">
        <v>219</v>
      </c>
      <c r="G8098" t="s">
        <v>43</v>
      </c>
      <c r="H8098" t="s">
        <v>55340</v>
      </c>
      <c r="I8098" t="s">
        <v>55341</v>
      </c>
      <c r="J8098" t="s">
        <v>55342</v>
      </c>
      <c r="K8098">
        <v>30</v>
      </c>
      <c r="L8098" t="s">
        <v>55343</v>
      </c>
      <c r="N8098" t="s">
        <v>68</v>
      </c>
      <c r="O8098" t="s">
        <v>13820</v>
      </c>
      <c r="P8098" t="s">
        <v>549</v>
      </c>
      <c r="Q8098" t="s">
        <v>33</v>
      </c>
      <c r="R8098" t="s">
        <v>34</v>
      </c>
      <c r="S8098" t="s">
        <v>7465</v>
      </c>
      <c r="T8098" t="s">
        <v>3002</v>
      </c>
      <c r="W8098" t="s">
        <v>55344</v>
      </c>
      <c r="X8098" t="s">
        <v>38</v>
      </c>
    </row>
    <row r="8099" spans="1:24" x14ac:dyDescent="0.3">
      <c r="A8099">
        <v>978605</v>
      </c>
      <c r="B8099">
        <v>137174</v>
      </c>
      <c r="C8099" t="s">
        <v>55345</v>
      </c>
      <c r="D8099" t="s">
        <v>55346</v>
      </c>
      <c r="F8099" t="s">
        <v>258</v>
      </c>
      <c r="G8099" t="s">
        <v>43</v>
      </c>
      <c r="H8099" t="s">
        <v>55347</v>
      </c>
      <c r="I8099" t="s">
        <v>55348</v>
      </c>
      <c r="J8099" t="s">
        <v>55349</v>
      </c>
      <c r="K8099">
        <v>26</v>
      </c>
      <c r="M8099" t="s">
        <v>55350</v>
      </c>
      <c r="N8099" t="s">
        <v>68</v>
      </c>
      <c r="O8099" t="s">
        <v>5885</v>
      </c>
      <c r="P8099" t="s">
        <v>55351</v>
      </c>
      <c r="Q8099" t="s">
        <v>33</v>
      </c>
      <c r="R8099" t="s">
        <v>34</v>
      </c>
      <c r="S8099" t="s">
        <v>55352</v>
      </c>
      <c r="T8099" t="s">
        <v>725</v>
      </c>
      <c r="W8099" t="s">
        <v>55353</v>
      </c>
      <c r="X8099" t="s">
        <v>38</v>
      </c>
    </row>
    <row r="8100" spans="1:24" x14ac:dyDescent="0.3">
      <c r="A8100">
        <v>978608</v>
      </c>
      <c r="B8100" t="s">
        <v>55354</v>
      </c>
      <c r="C8100" t="s">
        <v>55355</v>
      </c>
      <c r="D8100" t="s">
        <v>55356</v>
      </c>
      <c r="F8100" t="s">
        <v>196</v>
      </c>
      <c r="G8100" t="s">
        <v>43</v>
      </c>
      <c r="H8100" t="s">
        <v>55357</v>
      </c>
      <c r="I8100" t="s">
        <v>55357</v>
      </c>
      <c r="J8100" t="s">
        <v>55358</v>
      </c>
      <c r="K8100">
        <v>0</v>
      </c>
      <c r="N8100" t="s">
        <v>31</v>
      </c>
      <c r="O8100" t="s">
        <v>3295</v>
      </c>
      <c r="Q8100" t="s">
        <v>1586</v>
      </c>
      <c r="R8100" t="s">
        <v>1587</v>
      </c>
      <c r="S8100" t="s">
        <v>55359</v>
      </c>
      <c r="W8100" t="s">
        <v>4577</v>
      </c>
    </row>
    <row r="8101" spans="1:24" x14ac:dyDescent="0.3">
      <c r="A8101">
        <v>978609</v>
      </c>
      <c r="B8101" t="s">
        <v>55360</v>
      </c>
      <c r="C8101" t="s">
        <v>55361</v>
      </c>
      <c r="D8101" t="s">
        <v>55362</v>
      </c>
      <c r="E8101" t="s">
        <v>364</v>
      </c>
      <c r="F8101" t="s">
        <v>1448</v>
      </c>
      <c r="G8101" t="s">
        <v>43</v>
      </c>
      <c r="H8101" t="s">
        <v>55363</v>
      </c>
      <c r="I8101" t="s">
        <v>55363</v>
      </c>
      <c r="J8101" t="s">
        <v>55364</v>
      </c>
      <c r="K8101">
        <v>0</v>
      </c>
      <c r="N8101" t="s">
        <v>31</v>
      </c>
      <c r="O8101" t="s">
        <v>3295</v>
      </c>
      <c r="Q8101" t="s">
        <v>119</v>
      </c>
      <c r="R8101" t="s">
        <v>120</v>
      </c>
      <c r="S8101" t="s">
        <v>55365</v>
      </c>
      <c r="T8101" t="s">
        <v>55366</v>
      </c>
      <c r="W8101" t="s">
        <v>2688</v>
      </c>
    </row>
    <row r="8102" spans="1:24" x14ac:dyDescent="0.3">
      <c r="A8102">
        <v>978610</v>
      </c>
      <c r="B8102" t="s">
        <v>30439</v>
      </c>
      <c r="C8102" t="s">
        <v>30440</v>
      </c>
      <c r="D8102" t="s">
        <v>30441</v>
      </c>
      <c r="E8102" t="s">
        <v>140</v>
      </c>
      <c r="F8102" t="s">
        <v>26</v>
      </c>
      <c r="G8102" t="s">
        <v>27</v>
      </c>
      <c r="H8102" t="s">
        <v>55367</v>
      </c>
      <c r="I8102" t="s">
        <v>55368</v>
      </c>
      <c r="J8102" t="s">
        <v>55369</v>
      </c>
      <c r="K8102">
        <v>32</v>
      </c>
      <c r="M8102" t="s">
        <v>55370</v>
      </c>
      <c r="N8102" t="s">
        <v>68</v>
      </c>
      <c r="O8102" t="s">
        <v>13820</v>
      </c>
      <c r="P8102" t="s">
        <v>286</v>
      </c>
      <c r="Q8102" t="s">
        <v>33</v>
      </c>
      <c r="R8102" t="s">
        <v>34</v>
      </c>
      <c r="S8102" t="s">
        <v>30445</v>
      </c>
      <c r="T8102" t="s">
        <v>149</v>
      </c>
      <c r="W8102" t="s">
        <v>422</v>
      </c>
      <c r="X8102" t="s">
        <v>38</v>
      </c>
    </row>
    <row r="8103" spans="1:24" x14ac:dyDescent="0.3">
      <c r="A8103">
        <v>978612</v>
      </c>
      <c r="B8103" t="s">
        <v>55371</v>
      </c>
      <c r="C8103" t="s">
        <v>55372</v>
      </c>
      <c r="D8103" t="s">
        <v>55373</v>
      </c>
      <c r="E8103" t="s">
        <v>3789</v>
      </c>
      <c r="F8103" t="s">
        <v>1448</v>
      </c>
      <c r="G8103" t="s">
        <v>27</v>
      </c>
      <c r="H8103" t="s">
        <v>55374</v>
      </c>
      <c r="I8103" t="s">
        <v>55375</v>
      </c>
      <c r="J8103" t="s">
        <v>55376</v>
      </c>
      <c r="K8103">
        <v>13</v>
      </c>
      <c r="M8103" t="s">
        <v>55377</v>
      </c>
      <c r="N8103" t="s">
        <v>68</v>
      </c>
      <c r="O8103" t="s">
        <v>13820</v>
      </c>
      <c r="P8103" t="s">
        <v>528</v>
      </c>
      <c r="Q8103" t="s">
        <v>33</v>
      </c>
      <c r="R8103" t="s">
        <v>34</v>
      </c>
      <c r="S8103" t="s">
        <v>87</v>
      </c>
      <c r="W8103" t="s">
        <v>16663</v>
      </c>
      <c r="X8103" t="s">
        <v>60</v>
      </c>
    </row>
    <row r="8104" spans="1:24" x14ac:dyDescent="0.3">
      <c r="A8104">
        <v>978613</v>
      </c>
      <c r="B8104" t="s">
        <v>55378</v>
      </c>
      <c r="C8104" t="s">
        <v>55379</v>
      </c>
      <c r="D8104" t="s">
        <v>55380</v>
      </c>
      <c r="F8104" t="s">
        <v>292</v>
      </c>
      <c r="G8104" t="s">
        <v>43</v>
      </c>
      <c r="H8104" t="s">
        <v>55381</v>
      </c>
      <c r="I8104" t="s">
        <v>55382</v>
      </c>
      <c r="J8104" t="s">
        <v>55383</v>
      </c>
      <c r="K8104">
        <v>26</v>
      </c>
      <c r="M8104" t="s">
        <v>12926</v>
      </c>
      <c r="N8104" t="s">
        <v>68</v>
      </c>
      <c r="O8104" t="s">
        <v>5885</v>
      </c>
      <c r="P8104" t="s">
        <v>1150</v>
      </c>
      <c r="Q8104" t="s">
        <v>33</v>
      </c>
      <c r="R8104" t="s">
        <v>34</v>
      </c>
      <c r="S8104" t="s">
        <v>55384</v>
      </c>
      <c r="T8104" t="s">
        <v>55385</v>
      </c>
      <c r="W8104" t="s">
        <v>12926</v>
      </c>
      <c r="X8104" t="s">
        <v>60</v>
      </c>
    </row>
    <row r="8105" spans="1:24" x14ac:dyDescent="0.3">
      <c r="A8105">
        <v>978614</v>
      </c>
      <c r="B8105">
        <v>308678</v>
      </c>
      <c r="C8105" t="s">
        <v>45957</v>
      </c>
      <c r="D8105" t="s">
        <v>45958</v>
      </c>
      <c r="F8105" t="s">
        <v>1001</v>
      </c>
      <c r="G8105" t="s">
        <v>43</v>
      </c>
      <c r="H8105" t="s">
        <v>55386</v>
      </c>
      <c r="I8105" t="s">
        <v>55387</v>
      </c>
      <c r="J8105" t="s">
        <v>55388</v>
      </c>
      <c r="K8105">
        <v>26</v>
      </c>
      <c r="L8105" t="s">
        <v>19896</v>
      </c>
      <c r="N8105" t="s">
        <v>68</v>
      </c>
      <c r="O8105" t="s">
        <v>13820</v>
      </c>
      <c r="P8105" t="s">
        <v>35320</v>
      </c>
      <c r="Q8105" t="s">
        <v>33</v>
      </c>
      <c r="R8105" t="s">
        <v>34</v>
      </c>
      <c r="S8105" t="s">
        <v>45963</v>
      </c>
      <c r="T8105" t="s">
        <v>4062</v>
      </c>
      <c r="W8105" t="s">
        <v>8731</v>
      </c>
      <c r="X8105" t="s">
        <v>38</v>
      </c>
    </row>
    <row r="8106" spans="1:24" x14ac:dyDescent="0.3">
      <c r="A8106">
        <v>978618</v>
      </c>
      <c r="B8106" t="s">
        <v>55389</v>
      </c>
      <c r="C8106" t="s">
        <v>55390</v>
      </c>
      <c r="D8106" t="s">
        <v>55391</v>
      </c>
      <c r="F8106" t="s">
        <v>1001</v>
      </c>
      <c r="G8106" t="s">
        <v>43</v>
      </c>
      <c r="H8106" t="s">
        <v>55392</v>
      </c>
      <c r="I8106" t="s">
        <v>55392</v>
      </c>
      <c r="J8106" t="s">
        <v>55393</v>
      </c>
      <c r="K8106">
        <v>0</v>
      </c>
      <c r="L8106" t="s">
        <v>55394</v>
      </c>
      <c r="N8106" t="s">
        <v>68</v>
      </c>
      <c r="O8106" t="s">
        <v>53612</v>
      </c>
      <c r="P8106" t="s">
        <v>55395</v>
      </c>
      <c r="Q8106" t="s">
        <v>33</v>
      </c>
      <c r="R8106" t="s">
        <v>34</v>
      </c>
      <c r="S8106" t="s">
        <v>55396</v>
      </c>
      <c r="W8106" t="s">
        <v>55397</v>
      </c>
    </row>
    <row r="8107" spans="1:24" x14ac:dyDescent="0.3">
      <c r="A8107">
        <v>978619</v>
      </c>
      <c r="B8107">
        <v>188140</v>
      </c>
      <c r="C8107" t="s">
        <v>55398</v>
      </c>
      <c r="D8107" t="s">
        <v>55399</v>
      </c>
      <c r="F8107" t="s">
        <v>668</v>
      </c>
      <c r="G8107" t="s">
        <v>43</v>
      </c>
      <c r="H8107" t="s">
        <v>55400</v>
      </c>
      <c r="I8107" t="s">
        <v>55401</v>
      </c>
      <c r="J8107" t="s">
        <v>55402</v>
      </c>
      <c r="K8107">
        <v>17</v>
      </c>
      <c r="L8107" t="s">
        <v>55403</v>
      </c>
      <c r="N8107" t="s">
        <v>68</v>
      </c>
      <c r="O8107" t="s">
        <v>53612</v>
      </c>
      <c r="P8107" t="s">
        <v>53483</v>
      </c>
      <c r="Q8107" t="s">
        <v>33</v>
      </c>
      <c r="R8107" t="s">
        <v>34</v>
      </c>
      <c r="S8107" t="s">
        <v>55404</v>
      </c>
      <c r="T8107" t="s">
        <v>36</v>
      </c>
      <c r="W8107" t="s">
        <v>55405</v>
      </c>
      <c r="X8107" t="s">
        <v>38</v>
      </c>
    </row>
    <row r="8108" spans="1:24" x14ac:dyDescent="0.3">
      <c r="A8108">
        <v>978620</v>
      </c>
      <c r="B8108">
        <v>58206</v>
      </c>
      <c r="C8108" t="s">
        <v>53838</v>
      </c>
      <c r="D8108" t="s">
        <v>53839</v>
      </c>
      <c r="E8108" t="s">
        <v>364</v>
      </c>
      <c r="F8108" t="s">
        <v>365</v>
      </c>
      <c r="G8108" t="s">
        <v>27</v>
      </c>
      <c r="H8108" t="s">
        <v>55406</v>
      </c>
      <c r="J8108" t="s">
        <v>55407</v>
      </c>
      <c r="N8108" t="s">
        <v>31</v>
      </c>
      <c r="R8108" t="s">
        <v>78</v>
      </c>
      <c r="S8108" t="e">
        <f>- Neuquén - Barrio Confluencia</f>
        <v>#NAME?</v>
      </c>
      <c r="T8108" t="s">
        <v>53843</v>
      </c>
      <c r="W8108" t="s">
        <v>55408</v>
      </c>
      <c r="X8108" t="s">
        <v>38</v>
      </c>
    </row>
    <row r="8109" spans="1:24" x14ac:dyDescent="0.3">
      <c r="A8109">
        <v>978622</v>
      </c>
      <c r="B8109">
        <v>276630</v>
      </c>
      <c r="C8109" t="s">
        <v>55409</v>
      </c>
      <c r="D8109" t="s">
        <v>55410</v>
      </c>
      <c r="F8109" t="s">
        <v>1054</v>
      </c>
      <c r="G8109" t="s">
        <v>43</v>
      </c>
      <c r="H8109" t="s">
        <v>55411</v>
      </c>
      <c r="I8109" t="s">
        <v>55412</v>
      </c>
      <c r="J8109" t="s">
        <v>55413</v>
      </c>
      <c r="K8109">
        <v>28</v>
      </c>
      <c r="L8109" t="s">
        <v>2594</v>
      </c>
      <c r="N8109" t="s">
        <v>68</v>
      </c>
      <c r="O8109" t="s">
        <v>53612</v>
      </c>
      <c r="P8109" t="s">
        <v>1976</v>
      </c>
      <c r="Q8109" t="s">
        <v>33</v>
      </c>
      <c r="R8109" t="s">
        <v>34</v>
      </c>
      <c r="S8109" t="s">
        <v>26930</v>
      </c>
      <c r="W8109" t="s">
        <v>55414</v>
      </c>
      <c r="X8109" t="s">
        <v>38</v>
      </c>
    </row>
    <row r="8110" spans="1:24" x14ac:dyDescent="0.3">
      <c r="A8110">
        <v>978623</v>
      </c>
      <c r="B8110">
        <v>177717</v>
      </c>
      <c r="C8110" t="s">
        <v>55415</v>
      </c>
      <c r="D8110" t="s">
        <v>55416</v>
      </c>
      <c r="E8110" t="s">
        <v>1745</v>
      </c>
      <c r="F8110" t="s">
        <v>507</v>
      </c>
      <c r="G8110" t="s">
        <v>43</v>
      </c>
      <c r="H8110" t="s">
        <v>55417</v>
      </c>
      <c r="I8110" t="s">
        <v>55418</v>
      </c>
      <c r="J8110" t="s">
        <v>55419</v>
      </c>
      <c r="K8110">
        <v>26</v>
      </c>
      <c r="L8110" t="s">
        <v>1652</v>
      </c>
      <c r="N8110" t="s">
        <v>68</v>
      </c>
      <c r="O8110" t="s">
        <v>13820</v>
      </c>
      <c r="P8110" t="s">
        <v>984</v>
      </c>
      <c r="Q8110" t="s">
        <v>33</v>
      </c>
      <c r="R8110" t="s">
        <v>34</v>
      </c>
      <c r="S8110" t="s">
        <v>55420</v>
      </c>
      <c r="W8110" t="s">
        <v>1652</v>
      </c>
      <c r="X8110" t="s">
        <v>38</v>
      </c>
    </row>
    <row r="8111" spans="1:24" x14ac:dyDescent="0.3">
      <c r="A8111">
        <v>978624</v>
      </c>
      <c r="B8111" t="s">
        <v>55421</v>
      </c>
      <c r="C8111" t="s">
        <v>55422</v>
      </c>
      <c r="D8111" t="s">
        <v>55423</v>
      </c>
      <c r="E8111" t="s">
        <v>140</v>
      </c>
      <c r="F8111" t="s">
        <v>650</v>
      </c>
      <c r="G8111" t="s">
        <v>27</v>
      </c>
      <c r="H8111" t="s">
        <v>55424</v>
      </c>
      <c r="I8111" t="s">
        <v>55425</v>
      </c>
      <c r="J8111" t="s">
        <v>55426</v>
      </c>
      <c r="K8111">
        <v>31</v>
      </c>
      <c r="M8111" t="s">
        <v>55427</v>
      </c>
      <c r="N8111" t="s">
        <v>68</v>
      </c>
      <c r="O8111" t="s">
        <v>13820</v>
      </c>
      <c r="P8111" t="s">
        <v>1732</v>
      </c>
      <c r="Q8111" t="s">
        <v>33</v>
      </c>
      <c r="R8111" t="s">
        <v>34</v>
      </c>
      <c r="S8111" t="s">
        <v>55428</v>
      </c>
      <c r="W8111" t="s">
        <v>422</v>
      </c>
      <c r="X8111" t="s">
        <v>38</v>
      </c>
    </row>
    <row r="8112" spans="1:24" x14ac:dyDescent="0.3">
      <c r="A8112">
        <v>978625</v>
      </c>
      <c r="B8112">
        <v>269696</v>
      </c>
      <c r="C8112" t="s">
        <v>55429</v>
      </c>
      <c r="D8112" t="s">
        <v>55430</v>
      </c>
      <c r="F8112" t="s">
        <v>441</v>
      </c>
      <c r="G8112" t="s">
        <v>43</v>
      </c>
      <c r="H8112" t="s">
        <v>55431</v>
      </c>
      <c r="I8112" t="s">
        <v>55432</v>
      </c>
      <c r="J8112" t="s">
        <v>55433</v>
      </c>
      <c r="K8112">
        <v>46</v>
      </c>
      <c r="L8112" t="s">
        <v>34170</v>
      </c>
      <c r="N8112" t="s">
        <v>68</v>
      </c>
      <c r="O8112" t="s">
        <v>5885</v>
      </c>
      <c r="P8112" t="s">
        <v>55434</v>
      </c>
      <c r="Q8112" t="s">
        <v>33</v>
      </c>
      <c r="R8112" t="s">
        <v>34</v>
      </c>
      <c r="S8112" t="s">
        <v>55435</v>
      </c>
      <c r="T8112" t="s">
        <v>36</v>
      </c>
      <c r="W8112" t="s">
        <v>34170</v>
      </c>
      <c r="X8112" t="s">
        <v>60</v>
      </c>
    </row>
    <row r="8113" spans="1:24" x14ac:dyDescent="0.3">
      <c r="A8113">
        <v>978626</v>
      </c>
      <c r="B8113">
        <v>269455</v>
      </c>
      <c r="C8113" t="s">
        <v>53194</v>
      </c>
      <c r="D8113" t="s">
        <v>53195</v>
      </c>
      <c r="F8113" t="s">
        <v>738</v>
      </c>
      <c r="G8113" t="s">
        <v>27</v>
      </c>
      <c r="H8113" t="s">
        <v>55436</v>
      </c>
      <c r="I8113" t="s">
        <v>55437</v>
      </c>
      <c r="J8113" t="s">
        <v>55438</v>
      </c>
      <c r="K8113">
        <v>46</v>
      </c>
      <c r="M8113" t="s">
        <v>55439</v>
      </c>
      <c r="N8113" t="s">
        <v>68</v>
      </c>
      <c r="O8113" t="s">
        <v>13820</v>
      </c>
      <c r="P8113" t="s">
        <v>55440</v>
      </c>
      <c r="Q8113" t="s">
        <v>33</v>
      </c>
      <c r="R8113" t="s">
        <v>34</v>
      </c>
      <c r="S8113" t="s">
        <v>53199</v>
      </c>
      <c r="T8113" t="s">
        <v>2463</v>
      </c>
      <c r="W8113" t="s">
        <v>55441</v>
      </c>
      <c r="X8113" t="s">
        <v>38</v>
      </c>
    </row>
    <row r="8114" spans="1:24" x14ac:dyDescent="0.3">
      <c r="A8114">
        <v>978628</v>
      </c>
      <c r="B8114">
        <v>276275</v>
      </c>
      <c r="C8114" t="s">
        <v>55442</v>
      </c>
      <c r="D8114" t="s">
        <v>55443</v>
      </c>
      <c r="F8114" t="s">
        <v>485</v>
      </c>
      <c r="G8114" t="s">
        <v>27</v>
      </c>
      <c r="H8114" t="s">
        <v>55444</v>
      </c>
      <c r="I8114" t="s">
        <v>55445</v>
      </c>
      <c r="J8114" t="s">
        <v>55446</v>
      </c>
      <c r="K8114">
        <v>24</v>
      </c>
      <c r="L8114" t="s">
        <v>28013</v>
      </c>
      <c r="N8114" t="s">
        <v>68</v>
      </c>
      <c r="O8114" t="s">
        <v>13820</v>
      </c>
      <c r="P8114" t="s">
        <v>55447</v>
      </c>
      <c r="Q8114" t="s">
        <v>33</v>
      </c>
      <c r="R8114" t="s">
        <v>34</v>
      </c>
      <c r="S8114" t="s">
        <v>55448</v>
      </c>
      <c r="T8114" t="s">
        <v>2363</v>
      </c>
      <c r="W8114" t="s">
        <v>23601</v>
      </c>
      <c r="X8114" t="s">
        <v>60</v>
      </c>
    </row>
    <row r="8115" spans="1:24" x14ac:dyDescent="0.3">
      <c r="A8115">
        <v>978629</v>
      </c>
      <c r="B8115" t="s">
        <v>55449</v>
      </c>
      <c r="C8115" t="s">
        <v>55450</v>
      </c>
      <c r="D8115" t="s">
        <v>55451</v>
      </c>
      <c r="E8115" t="s">
        <v>195</v>
      </c>
      <c r="F8115" t="s">
        <v>365</v>
      </c>
      <c r="G8115" t="s">
        <v>27</v>
      </c>
      <c r="H8115" t="s">
        <v>55452</v>
      </c>
      <c r="I8115" t="s">
        <v>55453</v>
      </c>
      <c r="J8115" t="s">
        <v>55454</v>
      </c>
      <c r="K8115">
        <v>17</v>
      </c>
      <c r="L8115" t="s">
        <v>1800</v>
      </c>
      <c r="N8115" t="s">
        <v>68</v>
      </c>
      <c r="O8115" t="s">
        <v>53612</v>
      </c>
      <c r="P8115" t="s">
        <v>147</v>
      </c>
      <c r="Q8115" t="s">
        <v>33</v>
      </c>
      <c r="R8115" t="s">
        <v>34</v>
      </c>
      <c r="S8115" t="s">
        <v>55455</v>
      </c>
      <c r="W8115" t="s">
        <v>637</v>
      </c>
      <c r="X8115" t="s">
        <v>38</v>
      </c>
    </row>
    <row r="8116" spans="1:24" x14ac:dyDescent="0.3">
      <c r="A8116">
        <v>978631</v>
      </c>
      <c r="B8116" t="s">
        <v>55456</v>
      </c>
      <c r="C8116" t="s">
        <v>55457</v>
      </c>
      <c r="D8116" t="s">
        <v>55458</v>
      </c>
      <c r="E8116" t="s">
        <v>185</v>
      </c>
      <c r="F8116" t="s">
        <v>1156</v>
      </c>
      <c r="G8116" t="s">
        <v>43</v>
      </c>
      <c r="H8116" t="s">
        <v>55459</v>
      </c>
      <c r="I8116" t="s">
        <v>55460</v>
      </c>
      <c r="J8116" t="s">
        <v>55461</v>
      </c>
      <c r="K8116">
        <v>6</v>
      </c>
      <c r="L8116" t="s">
        <v>3233</v>
      </c>
      <c r="N8116" t="s">
        <v>68</v>
      </c>
      <c r="O8116" t="s">
        <v>53612</v>
      </c>
      <c r="P8116" t="s">
        <v>501</v>
      </c>
      <c r="Q8116" t="s">
        <v>33</v>
      </c>
      <c r="R8116" t="s">
        <v>34</v>
      </c>
      <c r="S8116" t="s">
        <v>55462</v>
      </c>
      <c r="T8116" t="s">
        <v>1345</v>
      </c>
      <c r="W8116" t="s">
        <v>55463</v>
      </c>
      <c r="X8116" t="s">
        <v>60</v>
      </c>
    </row>
    <row r="8117" spans="1:24" x14ac:dyDescent="0.3">
      <c r="A8117">
        <v>978634</v>
      </c>
      <c r="B8117" t="s">
        <v>55464</v>
      </c>
      <c r="C8117" t="s">
        <v>55465</v>
      </c>
      <c r="D8117" t="s">
        <v>55466</v>
      </c>
      <c r="F8117" t="s">
        <v>562</v>
      </c>
      <c r="G8117" t="s">
        <v>27</v>
      </c>
      <c r="H8117" t="s">
        <v>55467</v>
      </c>
      <c r="I8117" t="s">
        <v>55468</v>
      </c>
      <c r="J8117" t="s">
        <v>55469</v>
      </c>
      <c r="K8117">
        <v>20</v>
      </c>
      <c r="L8117" t="s">
        <v>23874</v>
      </c>
      <c r="N8117" t="s">
        <v>68</v>
      </c>
      <c r="O8117" t="s">
        <v>13820</v>
      </c>
      <c r="P8117" t="s">
        <v>1086</v>
      </c>
      <c r="Q8117" t="s">
        <v>33</v>
      </c>
      <c r="R8117" t="s">
        <v>34</v>
      </c>
      <c r="S8117" t="s">
        <v>55470</v>
      </c>
      <c r="W8117" t="s">
        <v>55471</v>
      </c>
      <c r="X8117" t="s">
        <v>60</v>
      </c>
    </row>
    <row r="8118" spans="1:24" x14ac:dyDescent="0.3">
      <c r="A8118">
        <v>978635</v>
      </c>
      <c r="B8118" t="s">
        <v>55472</v>
      </c>
      <c r="C8118" t="s">
        <v>55473</v>
      </c>
      <c r="D8118" t="s">
        <v>55474</v>
      </c>
      <c r="E8118" t="s">
        <v>140</v>
      </c>
      <c r="F8118" t="s">
        <v>1324</v>
      </c>
      <c r="G8118" t="s">
        <v>43</v>
      </c>
      <c r="H8118" t="s">
        <v>55467</v>
      </c>
      <c r="I8118" t="s">
        <v>55475</v>
      </c>
      <c r="J8118" t="s">
        <v>55476</v>
      </c>
      <c r="K8118">
        <v>21</v>
      </c>
      <c r="L8118" t="s">
        <v>4845</v>
      </c>
      <c r="N8118" t="s">
        <v>68</v>
      </c>
      <c r="O8118" t="s">
        <v>5885</v>
      </c>
      <c r="P8118" t="s">
        <v>577</v>
      </c>
      <c r="Q8118" t="s">
        <v>33</v>
      </c>
      <c r="R8118" t="s">
        <v>34</v>
      </c>
      <c r="S8118" t="s">
        <v>55477</v>
      </c>
      <c r="W8118" t="s">
        <v>500</v>
      </c>
      <c r="X8118" t="s">
        <v>38</v>
      </c>
    </row>
    <row r="8119" spans="1:24" x14ac:dyDescent="0.3">
      <c r="A8119">
        <v>978636</v>
      </c>
      <c r="B8119" t="s">
        <v>53662</v>
      </c>
      <c r="C8119" t="s">
        <v>53663</v>
      </c>
      <c r="D8119" t="s">
        <v>53664</v>
      </c>
      <c r="F8119" t="s">
        <v>1042</v>
      </c>
      <c r="G8119" t="s">
        <v>27</v>
      </c>
      <c r="H8119" t="s">
        <v>55478</v>
      </c>
      <c r="I8119" t="s">
        <v>55479</v>
      </c>
      <c r="J8119" t="s">
        <v>55480</v>
      </c>
      <c r="K8119">
        <v>22</v>
      </c>
      <c r="L8119" t="s">
        <v>8571</v>
      </c>
      <c r="N8119" t="s">
        <v>68</v>
      </c>
      <c r="O8119" t="s">
        <v>5885</v>
      </c>
      <c r="P8119" t="s">
        <v>286</v>
      </c>
      <c r="Q8119" t="s">
        <v>33</v>
      </c>
      <c r="R8119" t="s">
        <v>34</v>
      </c>
      <c r="S8119" t="s">
        <v>53668</v>
      </c>
      <c r="T8119" t="s">
        <v>1060</v>
      </c>
      <c r="W8119" t="s">
        <v>2138</v>
      </c>
      <c r="X8119" t="s">
        <v>38</v>
      </c>
    </row>
    <row r="8120" spans="1:24" x14ac:dyDescent="0.3">
      <c r="A8120">
        <v>978637</v>
      </c>
      <c r="B8120" t="s">
        <v>55481</v>
      </c>
      <c r="C8120" t="s">
        <v>55482</v>
      </c>
      <c r="D8120" t="s">
        <v>55483</v>
      </c>
      <c r="F8120" t="s">
        <v>92</v>
      </c>
      <c r="G8120" t="s">
        <v>27</v>
      </c>
      <c r="H8120" t="s">
        <v>55484</v>
      </c>
      <c r="I8120" t="s">
        <v>55485</v>
      </c>
      <c r="J8120" t="s">
        <v>55486</v>
      </c>
      <c r="K8120">
        <v>24</v>
      </c>
      <c r="M8120" t="s">
        <v>55487</v>
      </c>
      <c r="N8120" t="s">
        <v>68</v>
      </c>
      <c r="O8120" t="s">
        <v>170</v>
      </c>
      <c r="P8120" t="s">
        <v>1740</v>
      </c>
      <c r="Q8120" t="s">
        <v>33</v>
      </c>
      <c r="R8120" t="s">
        <v>34</v>
      </c>
      <c r="S8120" t="s">
        <v>55488</v>
      </c>
      <c r="T8120" t="s">
        <v>8265</v>
      </c>
      <c r="W8120" t="s">
        <v>55489</v>
      </c>
      <c r="X8120" t="s">
        <v>38</v>
      </c>
    </row>
    <row r="8121" spans="1:24" x14ac:dyDescent="0.3">
      <c r="A8121">
        <v>978638</v>
      </c>
      <c r="B8121">
        <v>192284</v>
      </c>
      <c r="C8121" t="s">
        <v>55490</v>
      </c>
      <c r="D8121" t="s">
        <v>55491</v>
      </c>
      <c r="F8121" t="s">
        <v>668</v>
      </c>
      <c r="G8121" t="s">
        <v>27</v>
      </c>
      <c r="H8121" t="s">
        <v>55492</v>
      </c>
      <c r="I8121" t="s">
        <v>55493</v>
      </c>
      <c r="J8121" t="s">
        <v>55494</v>
      </c>
      <c r="K8121">
        <v>34</v>
      </c>
      <c r="L8121" t="s">
        <v>55495</v>
      </c>
      <c r="N8121" t="s">
        <v>68</v>
      </c>
      <c r="O8121" t="s">
        <v>13820</v>
      </c>
      <c r="P8121" t="s">
        <v>996</v>
      </c>
      <c r="Q8121" t="s">
        <v>33</v>
      </c>
      <c r="R8121" t="s">
        <v>34</v>
      </c>
      <c r="S8121" t="s">
        <v>55496</v>
      </c>
      <c r="T8121" t="s">
        <v>58</v>
      </c>
      <c r="W8121" t="s">
        <v>5423</v>
      </c>
      <c r="X8121" t="s">
        <v>38</v>
      </c>
    </row>
    <row r="8122" spans="1:24" x14ac:dyDescent="0.3">
      <c r="A8122">
        <v>978639</v>
      </c>
      <c r="B8122" t="s">
        <v>55497</v>
      </c>
      <c r="C8122" t="s">
        <v>55498</v>
      </c>
      <c r="D8122" t="s">
        <v>55499</v>
      </c>
      <c r="F8122" t="s">
        <v>650</v>
      </c>
      <c r="G8122" t="s">
        <v>43</v>
      </c>
      <c r="H8122" t="s">
        <v>55500</v>
      </c>
      <c r="I8122" t="s">
        <v>55501</v>
      </c>
      <c r="J8122" t="s">
        <v>55502</v>
      </c>
      <c r="K8122">
        <v>47</v>
      </c>
      <c r="M8122" t="s">
        <v>55503</v>
      </c>
      <c r="N8122" t="s">
        <v>68</v>
      </c>
      <c r="O8122" t="s">
        <v>5885</v>
      </c>
      <c r="P8122" t="s">
        <v>861</v>
      </c>
      <c r="Q8122" t="s">
        <v>33</v>
      </c>
      <c r="R8122" t="s">
        <v>34</v>
      </c>
      <c r="S8122" t="s">
        <v>55504</v>
      </c>
      <c r="W8122" t="s">
        <v>55505</v>
      </c>
      <c r="X8122" t="s">
        <v>38</v>
      </c>
    </row>
    <row r="8123" spans="1:24" x14ac:dyDescent="0.3">
      <c r="A8123">
        <v>978640</v>
      </c>
      <c r="B8123" t="s">
        <v>55506</v>
      </c>
      <c r="C8123" t="s">
        <v>55507</v>
      </c>
      <c r="D8123" t="s">
        <v>55508</v>
      </c>
      <c r="E8123" t="s">
        <v>185</v>
      </c>
      <c r="F8123" t="s">
        <v>947</v>
      </c>
      <c r="G8123" t="s">
        <v>43</v>
      </c>
      <c r="H8123" t="s">
        <v>55509</v>
      </c>
      <c r="I8123" t="s">
        <v>55510</v>
      </c>
      <c r="J8123" t="s">
        <v>55511</v>
      </c>
      <c r="K8123">
        <v>52</v>
      </c>
      <c r="L8123" t="s">
        <v>55512</v>
      </c>
      <c r="N8123" t="s">
        <v>68</v>
      </c>
      <c r="O8123" t="s">
        <v>5885</v>
      </c>
      <c r="P8123" t="s">
        <v>3422</v>
      </c>
      <c r="Q8123" t="s">
        <v>33</v>
      </c>
      <c r="R8123" t="s">
        <v>34</v>
      </c>
      <c r="S8123" t="s">
        <v>55513</v>
      </c>
      <c r="W8123" t="s">
        <v>55514</v>
      </c>
      <c r="X8123" t="s">
        <v>38</v>
      </c>
    </row>
    <row r="8124" spans="1:24" x14ac:dyDescent="0.3">
      <c r="A8124">
        <v>978641</v>
      </c>
      <c r="B8124" t="s">
        <v>55515</v>
      </c>
      <c r="C8124" t="s">
        <v>55516</v>
      </c>
      <c r="D8124" t="s">
        <v>55517</v>
      </c>
      <c r="F8124" t="s">
        <v>1042</v>
      </c>
      <c r="G8124" t="s">
        <v>43</v>
      </c>
      <c r="H8124" t="s">
        <v>55518</v>
      </c>
      <c r="I8124" t="s">
        <v>55519</v>
      </c>
      <c r="J8124" t="s">
        <v>55520</v>
      </c>
      <c r="K8124">
        <v>64</v>
      </c>
      <c r="M8124" t="s">
        <v>55521</v>
      </c>
      <c r="N8124" t="s">
        <v>68</v>
      </c>
      <c r="O8124" t="s">
        <v>13820</v>
      </c>
      <c r="P8124" t="s">
        <v>55522</v>
      </c>
      <c r="Q8124" t="s">
        <v>33</v>
      </c>
      <c r="R8124" t="s">
        <v>34</v>
      </c>
      <c r="S8124" t="s">
        <v>55523</v>
      </c>
      <c r="W8124" t="s">
        <v>10649</v>
      </c>
      <c r="X8124" t="s">
        <v>38</v>
      </c>
    </row>
    <row r="8125" spans="1:24" x14ac:dyDescent="0.3">
      <c r="A8125">
        <v>978642</v>
      </c>
      <c r="B8125">
        <v>249667</v>
      </c>
      <c r="C8125" t="s">
        <v>55524</v>
      </c>
      <c r="D8125" t="s">
        <v>55525</v>
      </c>
      <c r="E8125" t="s">
        <v>195</v>
      </c>
      <c r="F8125" t="s">
        <v>248</v>
      </c>
      <c r="G8125" t="s">
        <v>43</v>
      </c>
      <c r="H8125" t="s">
        <v>55526</v>
      </c>
      <c r="I8125" t="s">
        <v>55527</v>
      </c>
      <c r="J8125" t="s">
        <v>55528</v>
      </c>
      <c r="K8125">
        <v>16</v>
      </c>
      <c r="M8125" t="s">
        <v>55529</v>
      </c>
      <c r="N8125" t="s">
        <v>68</v>
      </c>
      <c r="O8125" t="s">
        <v>130</v>
      </c>
      <c r="P8125" t="s">
        <v>841</v>
      </c>
      <c r="Q8125" t="s">
        <v>119</v>
      </c>
      <c r="R8125" t="s">
        <v>120</v>
      </c>
      <c r="S8125" t="s">
        <v>55530</v>
      </c>
      <c r="W8125" t="s">
        <v>55531</v>
      </c>
      <c r="X8125" t="s">
        <v>60</v>
      </c>
    </row>
    <row r="8126" spans="1:24" x14ac:dyDescent="0.3">
      <c r="A8126">
        <v>978643</v>
      </c>
      <c r="B8126">
        <v>210024</v>
      </c>
      <c r="C8126" t="s">
        <v>51424</v>
      </c>
      <c r="D8126" t="s">
        <v>51425</v>
      </c>
      <c r="F8126" t="s">
        <v>292</v>
      </c>
      <c r="G8126" t="s">
        <v>43</v>
      </c>
      <c r="H8126" t="s">
        <v>55532</v>
      </c>
      <c r="I8126" t="s">
        <v>55533</v>
      </c>
      <c r="J8126" t="s">
        <v>55534</v>
      </c>
      <c r="K8126">
        <v>62</v>
      </c>
      <c r="L8126" t="s">
        <v>55535</v>
      </c>
      <c r="N8126" t="s">
        <v>68</v>
      </c>
      <c r="O8126" t="s">
        <v>5885</v>
      </c>
      <c r="P8126" t="s">
        <v>964</v>
      </c>
      <c r="Q8126" t="s">
        <v>33</v>
      </c>
      <c r="R8126" t="s">
        <v>34</v>
      </c>
      <c r="S8126" t="s">
        <v>51428</v>
      </c>
      <c r="T8126" t="s">
        <v>149</v>
      </c>
      <c r="W8126" t="s">
        <v>55536</v>
      </c>
      <c r="X8126" t="s">
        <v>38</v>
      </c>
    </row>
    <row r="8127" spans="1:24" x14ac:dyDescent="0.3">
      <c r="A8127">
        <v>978644</v>
      </c>
      <c r="B8127" t="s">
        <v>55537</v>
      </c>
      <c r="C8127" t="s">
        <v>55538</v>
      </c>
      <c r="D8127" t="s">
        <v>55539</v>
      </c>
      <c r="F8127" t="s">
        <v>920</v>
      </c>
      <c r="G8127" t="s">
        <v>43</v>
      </c>
      <c r="H8127" t="s">
        <v>55540</v>
      </c>
      <c r="I8127" t="s">
        <v>55541</v>
      </c>
      <c r="J8127" t="s">
        <v>55542</v>
      </c>
      <c r="K8127">
        <v>64</v>
      </c>
      <c r="M8127" t="s">
        <v>55543</v>
      </c>
      <c r="N8127" t="s">
        <v>68</v>
      </c>
      <c r="O8127" t="s">
        <v>130</v>
      </c>
      <c r="P8127" t="s">
        <v>55544</v>
      </c>
      <c r="Q8127" t="s">
        <v>33</v>
      </c>
      <c r="R8127" t="s">
        <v>34</v>
      </c>
      <c r="S8127" t="s">
        <v>4818</v>
      </c>
      <c r="W8127" t="s">
        <v>9781</v>
      </c>
      <c r="X8127" t="s">
        <v>38</v>
      </c>
    </row>
    <row r="8128" spans="1:24" x14ac:dyDescent="0.3">
      <c r="A8128">
        <v>978646</v>
      </c>
      <c r="B8128">
        <v>272154</v>
      </c>
      <c r="C8128" t="s">
        <v>55545</v>
      </c>
      <c r="D8128" t="s">
        <v>55546</v>
      </c>
      <c r="F8128" t="s">
        <v>53</v>
      </c>
      <c r="G8128" t="s">
        <v>43</v>
      </c>
      <c r="H8128" t="s">
        <v>55547</v>
      </c>
      <c r="J8128" t="s">
        <v>55548</v>
      </c>
      <c r="N8128" t="s">
        <v>31</v>
      </c>
      <c r="R8128" t="s">
        <v>78</v>
      </c>
      <c r="S8128" t="s">
        <v>55549</v>
      </c>
      <c r="W8128" t="s">
        <v>55550</v>
      </c>
      <c r="X8128" t="s">
        <v>38</v>
      </c>
    </row>
    <row r="8129" spans="1:24" x14ac:dyDescent="0.3">
      <c r="A8129">
        <v>978648</v>
      </c>
      <c r="B8129">
        <v>203270</v>
      </c>
      <c r="C8129" t="s">
        <v>55551</v>
      </c>
      <c r="D8129" t="s">
        <v>55552</v>
      </c>
      <c r="F8129" t="s">
        <v>102</v>
      </c>
      <c r="G8129" t="s">
        <v>27</v>
      </c>
      <c r="H8129" t="s">
        <v>55553</v>
      </c>
      <c r="I8129" t="s">
        <v>55554</v>
      </c>
      <c r="J8129" t="s">
        <v>55555</v>
      </c>
      <c r="K8129">
        <v>120</v>
      </c>
      <c r="L8129" t="s">
        <v>55556</v>
      </c>
      <c r="N8129" t="s">
        <v>68</v>
      </c>
      <c r="O8129" t="s">
        <v>5885</v>
      </c>
      <c r="P8129" t="s">
        <v>8910</v>
      </c>
      <c r="Q8129" t="s">
        <v>33</v>
      </c>
      <c r="R8129" t="s">
        <v>34</v>
      </c>
      <c r="S8129" t="s">
        <v>14354</v>
      </c>
      <c r="T8129" t="s">
        <v>540</v>
      </c>
      <c r="W8129" t="s">
        <v>1133</v>
      </c>
      <c r="X8129" t="s">
        <v>38</v>
      </c>
    </row>
    <row r="8130" spans="1:24" x14ac:dyDescent="0.3">
      <c r="A8130">
        <v>978649</v>
      </c>
      <c r="B8130">
        <v>267623</v>
      </c>
      <c r="C8130" t="s">
        <v>55557</v>
      </c>
      <c r="D8130" t="s">
        <v>55558</v>
      </c>
      <c r="F8130" t="s">
        <v>320</v>
      </c>
      <c r="G8130" t="s">
        <v>43</v>
      </c>
      <c r="H8130" t="s">
        <v>55559</v>
      </c>
      <c r="I8130" t="s">
        <v>55560</v>
      </c>
      <c r="J8130" t="s">
        <v>55561</v>
      </c>
      <c r="K8130">
        <v>132</v>
      </c>
      <c r="L8130" t="s">
        <v>4845</v>
      </c>
      <c r="N8130" t="s">
        <v>68</v>
      </c>
      <c r="O8130" t="s">
        <v>5885</v>
      </c>
      <c r="P8130" t="s">
        <v>577</v>
      </c>
      <c r="Q8130" t="s">
        <v>33</v>
      </c>
      <c r="R8130" t="s">
        <v>34</v>
      </c>
      <c r="S8130" t="s">
        <v>55562</v>
      </c>
      <c r="T8130" t="s">
        <v>3448</v>
      </c>
      <c r="W8130" t="s">
        <v>637</v>
      </c>
      <c r="X8130" t="s">
        <v>38</v>
      </c>
    </row>
    <row r="8131" spans="1:24" x14ac:dyDescent="0.3">
      <c r="A8131">
        <v>978650</v>
      </c>
      <c r="B8131" t="s">
        <v>55563</v>
      </c>
      <c r="C8131" t="s">
        <v>55564</v>
      </c>
      <c r="D8131" t="s">
        <v>55565</v>
      </c>
      <c r="F8131" t="s">
        <v>1001</v>
      </c>
      <c r="G8131" t="s">
        <v>27</v>
      </c>
      <c r="H8131" t="s">
        <v>55566</v>
      </c>
      <c r="I8131" t="s">
        <v>55567</v>
      </c>
      <c r="J8131" t="s">
        <v>55568</v>
      </c>
      <c r="K8131">
        <v>149</v>
      </c>
      <c r="L8131" t="s">
        <v>55569</v>
      </c>
      <c r="N8131" t="s">
        <v>68</v>
      </c>
      <c r="O8131" t="s">
        <v>3295</v>
      </c>
      <c r="P8131" t="s">
        <v>3733</v>
      </c>
      <c r="Q8131" t="s">
        <v>33</v>
      </c>
      <c r="R8131" t="s">
        <v>34</v>
      </c>
      <c r="S8131" t="s">
        <v>55570</v>
      </c>
      <c r="W8131" t="s">
        <v>55571</v>
      </c>
      <c r="X8131" t="s">
        <v>38</v>
      </c>
    </row>
    <row r="8132" spans="1:24" x14ac:dyDescent="0.3">
      <c r="A8132">
        <v>978651</v>
      </c>
      <c r="B8132" t="s">
        <v>55572</v>
      </c>
      <c r="C8132" t="s">
        <v>55573</v>
      </c>
      <c r="D8132" t="s">
        <v>55574</v>
      </c>
      <c r="E8132" t="s">
        <v>140</v>
      </c>
      <c r="F8132" t="s">
        <v>1324</v>
      </c>
      <c r="G8132" t="s">
        <v>27</v>
      </c>
      <c r="H8132" t="s">
        <v>55575</v>
      </c>
      <c r="I8132" t="s">
        <v>55576</v>
      </c>
      <c r="J8132" t="s">
        <v>55577</v>
      </c>
      <c r="K8132">
        <v>16</v>
      </c>
      <c r="L8132" t="s">
        <v>13063</v>
      </c>
      <c r="N8132" t="s">
        <v>68</v>
      </c>
      <c r="O8132" t="s">
        <v>130</v>
      </c>
      <c r="P8132" t="s">
        <v>3137</v>
      </c>
      <c r="Q8132" t="s">
        <v>33</v>
      </c>
      <c r="R8132" t="s">
        <v>34</v>
      </c>
      <c r="S8132" t="s">
        <v>55578</v>
      </c>
      <c r="W8132" t="s">
        <v>55579</v>
      </c>
      <c r="X8132" t="s">
        <v>38</v>
      </c>
    </row>
    <row r="8133" spans="1:24" x14ac:dyDescent="0.3">
      <c r="A8133">
        <v>978652</v>
      </c>
      <c r="B8133" t="s">
        <v>55580</v>
      </c>
      <c r="C8133" t="s">
        <v>55581</v>
      </c>
      <c r="D8133" t="s">
        <v>55582</v>
      </c>
      <c r="E8133" t="s">
        <v>195</v>
      </c>
      <c r="F8133" t="s">
        <v>920</v>
      </c>
      <c r="G8133" t="s">
        <v>43</v>
      </c>
      <c r="H8133" t="s">
        <v>55583</v>
      </c>
      <c r="I8133" t="s">
        <v>55584</v>
      </c>
      <c r="J8133" t="s">
        <v>55585</v>
      </c>
      <c r="K8133">
        <v>129</v>
      </c>
      <c r="L8133" t="s">
        <v>55586</v>
      </c>
      <c r="N8133" t="s">
        <v>68</v>
      </c>
      <c r="O8133" t="s">
        <v>13820</v>
      </c>
      <c r="P8133" t="s">
        <v>5299</v>
      </c>
      <c r="Q8133" t="s">
        <v>33</v>
      </c>
      <c r="R8133" t="s">
        <v>34</v>
      </c>
      <c r="S8133" t="s">
        <v>55587</v>
      </c>
      <c r="W8133" t="s">
        <v>55588</v>
      </c>
      <c r="X8133" t="s">
        <v>38</v>
      </c>
    </row>
    <row r="8134" spans="1:24" x14ac:dyDescent="0.3">
      <c r="A8134">
        <v>978654</v>
      </c>
      <c r="B8134" t="s">
        <v>55589</v>
      </c>
      <c r="C8134" t="s">
        <v>55590</v>
      </c>
      <c r="D8134" t="s">
        <v>55591</v>
      </c>
      <c r="E8134" t="s">
        <v>195</v>
      </c>
      <c r="F8134" t="s">
        <v>302</v>
      </c>
      <c r="G8134" t="s">
        <v>27</v>
      </c>
      <c r="H8134" t="s">
        <v>55592</v>
      </c>
      <c r="I8134" t="s">
        <v>55592</v>
      </c>
      <c r="J8134" t="s">
        <v>55593</v>
      </c>
      <c r="K8134">
        <v>0</v>
      </c>
      <c r="M8134" t="s">
        <v>55594</v>
      </c>
      <c r="N8134" t="s">
        <v>68</v>
      </c>
      <c r="O8134" t="s">
        <v>170</v>
      </c>
      <c r="P8134" t="s">
        <v>984</v>
      </c>
      <c r="Q8134" t="s">
        <v>33</v>
      </c>
      <c r="R8134" t="s">
        <v>34</v>
      </c>
      <c r="S8134" t="s">
        <v>55595</v>
      </c>
      <c r="T8134" t="s">
        <v>55596</v>
      </c>
      <c r="W8134" t="s">
        <v>29738</v>
      </c>
    </row>
    <row r="8135" spans="1:24" x14ac:dyDescent="0.3">
      <c r="A8135">
        <v>978653</v>
      </c>
      <c r="B8135" t="s">
        <v>31505</v>
      </c>
      <c r="C8135" t="s">
        <v>31506</v>
      </c>
      <c r="D8135" t="s">
        <v>31507</v>
      </c>
      <c r="F8135" t="s">
        <v>1054</v>
      </c>
      <c r="G8135" t="s">
        <v>43</v>
      </c>
      <c r="H8135" t="s">
        <v>55597</v>
      </c>
      <c r="I8135" t="s">
        <v>55598</v>
      </c>
      <c r="J8135" t="s">
        <v>55599</v>
      </c>
      <c r="K8135">
        <v>119</v>
      </c>
      <c r="M8135" t="s">
        <v>566</v>
      </c>
      <c r="N8135" t="s">
        <v>68</v>
      </c>
      <c r="O8135" t="s">
        <v>3295</v>
      </c>
      <c r="P8135" t="s">
        <v>286</v>
      </c>
      <c r="Q8135" t="s">
        <v>33</v>
      </c>
      <c r="R8135" t="s">
        <v>34</v>
      </c>
      <c r="S8135" t="s">
        <v>31513</v>
      </c>
      <c r="T8135" t="s">
        <v>717</v>
      </c>
      <c r="W8135" t="s">
        <v>2138</v>
      </c>
      <c r="X8135" t="s">
        <v>38</v>
      </c>
    </row>
    <row r="8136" spans="1:24" x14ac:dyDescent="0.3">
      <c r="A8136">
        <v>978655</v>
      </c>
      <c r="B8136" t="s">
        <v>21586</v>
      </c>
      <c r="C8136" t="s">
        <v>21587</v>
      </c>
      <c r="D8136" t="s">
        <v>21588</v>
      </c>
      <c r="F8136" t="s">
        <v>1911</v>
      </c>
      <c r="G8136" t="s">
        <v>43</v>
      </c>
      <c r="H8136" t="s">
        <v>55600</v>
      </c>
      <c r="I8136" t="s">
        <v>55601</v>
      </c>
      <c r="J8136" t="s">
        <v>55602</v>
      </c>
      <c r="K8136">
        <v>152</v>
      </c>
      <c r="N8136" t="s">
        <v>31</v>
      </c>
      <c r="O8136" t="s">
        <v>3295</v>
      </c>
      <c r="Q8136" t="s">
        <v>33</v>
      </c>
      <c r="R8136" t="s">
        <v>34</v>
      </c>
      <c r="S8136" t="s">
        <v>21593</v>
      </c>
      <c r="W8136" t="s">
        <v>30108</v>
      </c>
      <c r="X8136" t="s">
        <v>38</v>
      </c>
    </row>
    <row r="8137" spans="1:24" x14ac:dyDescent="0.3">
      <c r="A8137">
        <v>978656</v>
      </c>
      <c r="B8137">
        <v>230936</v>
      </c>
      <c r="C8137" t="s">
        <v>55603</v>
      </c>
      <c r="D8137" t="s">
        <v>55604</v>
      </c>
      <c r="F8137" t="s">
        <v>507</v>
      </c>
      <c r="G8137" t="s">
        <v>27</v>
      </c>
      <c r="H8137" t="s">
        <v>55605</v>
      </c>
      <c r="J8137" t="s">
        <v>55606</v>
      </c>
      <c r="N8137" t="s">
        <v>31</v>
      </c>
      <c r="R8137" t="s">
        <v>78</v>
      </c>
      <c r="S8137" t="s">
        <v>55607</v>
      </c>
      <c r="W8137" t="s">
        <v>55608</v>
      </c>
      <c r="X8137" t="s">
        <v>38</v>
      </c>
    </row>
    <row r="8138" spans="1:24" x14ac:dyDescent="0.3">
      <c r="A8138">
        <v>978657</v>
      </c>
      <c r="B8138" t="s">
        <v>55609</v>
      </c>
      <c r="C8138" t="s">
        <v>55610</v>
      </c>
      <c r="D8138" t="s">
        <v>55611</v>
      </c>
      <c r="F8138" t="s">
        <v>1350</v>
      </c>
      <c r="G8138" t="s">
        <v>43</v>
      </c>
      <c r="H8138" t="s">
        <v>55612</v>
      </c>
      <c r="I8138" t="s">
        <v>55613</v>
      </c>
      <c r="J8138" t="s">
        <v>55614</v>
      </c>
      <c r="K8138">
        <v>140</v>
      </c>
      <c r="L8138" t="s">
        <v>9542</v>
      </c>
      <c r="N8138" t="s">
        <v>68</v>
      </c>
      <c r="O8138" t="s">
        <v>53612</v>
      </c>
      <c r="P8138" t="s">
        <v>7743</v>
      </c>
      <c r="Q8138" t="s">
        <v>33</v>
      </c>
      <c r="R8138" t="s">
        <v>34</v>
      </c>
      <c r="S8138" t="s">
        <v>55615</v>
      </c>
      <c r="W8138" t="s">
        <v>55616</v>
      </c>
      <c r="X8138" t="s">
        <v>38</v>
      </c>
    </row>
    <row r="8139" spans="1:24" x14ac:dyDescent="0.3">
      <c r="A8139">
        <v>978659</v>
      </c>
      <c r="B8139">
        <v>32164</v>
      </c>
      <c r="C8139" t="s">
        <v>55617</v>
      </c>
      <c r="D8139" t="s">
        <v>55618</v>
      </c>
      <c r="E8139" t="s">
        <v>195</v>
      </c>
      <c r="F8139" t="s">
        <v>7215</v>
      </c>
      <c r="G8139" t="s">
        <v>43</v>
      </c>
      <c r="H8139" t="s">
        <v>55619</v>
      </c>
      <c r="I8139" t="s">
        <v>55620</v>
      </c>
      <c r="J8139" t="s">
        <v>55621</v>
      </c>
      <c r="K8139">
        <v>36</v>
      </c>
      <c r="M8139" t="s">
        <v>19896</v>
      </c>
      <c r="N8139" t="s">
        <v>31</v>
      </c>
      <c r="O8139" t="s">
        <v>3295</v>
      </c>
      <c r="Q8139" t="s">
        <v>33</v>
      </c>
      <c r="R8139" t="s">
        <v>34</v>
      </c>
      <c r="S8139" t="s">
        <v>55622</v>
      </c>
      <c r="T8139" t="s">
        <v>402</v>
      </c>
      <c r="W8139" t="s">
        <v>13808</v>
      </c>
      <c r="X8139" t="s">
        <v>60</v>
      </c>
    </row>
    <row r="8140" spans="1:24" x14ac:dyDescent="0.3">
      <c r="A8140">
        <v>978661</v>
      </c>
      <c r="B8140" t="s">
        <v>54596</v>
      </c>
      <c r="C8140" t="s">
        <v>54597</v>
      </c>
      <c r="D8140" t="s">
        <v>54598</v>
      </c>
      <c r="F8140" t="s">
        <v>53</v>
      </c>
      <c r="G8140" t="s">
        <v>27</v>
      </c>
      <c r="H8140" t="s">
        <v>55623</v>
      </c>
      <c r="I8140" t="s">
        <v>55624</v>
      </c>
      <c r="J8140" t="s">
        <v>55625</v>
      </c>
      <c r="K8140">
        <v>37</v>
      </c>
      <c r="M8140" t="s">
        <v>55626</v>
      </c>
      <c r="N8140" t="s">
        <v>68</v>
      </c>
      <c r="O8140" t="s">
        <v>170</v>
      </c>
      <c r="P8140" t="s">
        <v>55627</v>
      </c>
      <c r="Q8140" t="s">
        <v>119</v>
      </c>
      <c r="R8140" t="s">
        <v>120</v>
      </c>
      <c r="S8140" t="s">
        <v>54602</v>
      </c>
      <c r="W8140" t="s">
        <v>55628</v>
      </c>
      <c r="X8140" t="s">
        <v>60</v>
      </c>
    </row>
    <row r="8141" spans="1:24" x14ac:dyDescent="0.3">
      <c r="A8141">
        <v>978662</v>
      </c>
      <c r="B8141" t="s">
        <v>55629</v>
      </c>
      <c r="C8141" t="s">
        <v>55630</v>
      </c>
      <c r="D8141" t="s">
        <v>55631</v>
      </c>
      <c r="F8141" t="s">
        <v>84</v>
      </c>
      <c r="G8141" t="s">
        <v>43</v>
      </c>
      <c r="H8141" t="s">
        <v>55632</v>
      </c>
      <c r="I8141" t="s">
        <v>55633</v>
      </c>
      <c r="J8141" t="s">
        <v>55634</v>
      </c>
      <c r="K8141">
        <v>108</v>
      </c>
      <c r="L8141" t="s">
        <v>25895</v>
      </c>
      <c r="N8141" t="s">
        <v>68</v>
      </c>
      <c r="O8141" t="s">
        <v>53612</v>
      </c>
      <c r="P8141" t="s">
        <v>782</v>
      </c>
      <c r="Q8141" t="s">
        <v>33</v>
      </c>
      <c r="R8141" t="s">
        <v>34</v>
      </c>
      <c r="S8141" t="s">
        <v>55635</v>
      </c>
      <c r="T8141" t="s">
        <v>55636</v>
      </c>
      <c r="W8141" t="s">
        <v>55637</v>
      </c>
      <c r="X8141" t="s">
        <v>38</v>
      </c>
    </row>
    <row r="8142" spans="1:24" x14ac:dyDescent="0.3">
      <c r="A8142">
        <v>978664</v>
      </c>
      <c r="B8142" t="s">
        <v>49032</v>
      </c>
      <c r="C8142" t="s">
        <v>49033</v>
      </c>
      <c r="D8142" t="s">
        <v>49034</v>
      </c>
      <c r="F8142" t="s">
        <v>738</v>
      </c>
      <c r="G8142" t="s">
        <v>43</v>
      </c>
      <c r="H8142" t="s">
        <v>55638</v>
      </c>
      <c r="I8142" t="s">
        <v>55638</v>
      </c>
      <c r="J8142" t="s">
        <v>55639</v>
      </c>
      <c r="K8142">
        <v>0</v>
      </c>
      <c r="N8142" t="s">
        <v>31</v>
      </c>
      <c r="O8142" t="s">
        <v>130</v>
      </c>
      <c r="Q8142" t="s">
        <v>33</v>
      </c>
      <c r="R8142" t="s">
        <v>34</v>
      </c>
      <c r="S8142" t="s">
        <v>49038</v>
      </c>
      <c r="W8142" t="s">
        <v>55640</v>
      </c>
    </row>
    <row r="8143" spans="1:24" x14ac:dyDescent="0.3">
      <c r="A8143">
        <v>978665</v>
      </c>
      <c r="B8143" t="s">
        <v>55641</v>
      </c>
      <c r="C8143" t="s">
        <v>55642</v>
      </c>
      <c r="D8143" t="s">
        <v>55643</v>
      </c>
      <c r="F8143" t="s">
        <v>63</v>
      </c>
      <c r="G8143" t="s">
        <v>43</v>
      </c>
      <c r="H8143" t="s">
        <v>55644</v>
      </c>
      <c r="J8143" t="s">
        <v>55645</v>
      </c>
      <c r="N8143" t="s">
        <v>31</v>
      </c>
      <c r="R8143" t="s">
        <v>78</v>
      </c>
      <c r="S8143" t="s">
        <v>55646</v>
      </c>
      <c r="W8143" t="s">
        <v>55647</v>
      </c>
      <c r="X8143" t="s">
        <v>38</v>
      </c>
    </row>
    <row r="8144" spans="1:24" x14ac:dyDescent="0.3">
      <c r="A8144">
        <v>978666</v>
      </c>
      <c r="B8144">
        <v>280056</v>
      </c>
      <c r="C8144" t="s">
        <v>55648</v>
      </c>
      <c r="D8144" t="s">
        <v>55649</v>
      </c>
      <c r="F8144" t="s">
        <v>112</v>
      </c>
      <c r="G8144" t="s">
        <v>27</v>
      </c>
      <c r="H8144" t="s">
        <v>55650</v>
      </c>
      <c r="J8144" t="s">
        <v>55651</v>
      </c>
      <c r="N8144" t="s">
        <v>31</v>
      </c>
      <c r="R8144" t="s">
        <v>78</v>
      </c>
      <c r="S8144" t="s">
        <v>55652</v>
      </c>
      <c r="T8144" t="s">
        <v>107</v>
      </c>
      <c r="W8144" t="s">
        <v>13210</v>
      </c>
      <c r="X8144" t="s">
        <v>38</v>
      </c>
    </row>
    <row r="8145" spans="1:24" x14ac:dyDescent="0.3">
      <c r="A8145">
        <v>978667</v>
      </c>
      <c r="B8145" t="s">
        <v>40914</v>
      </c>
      <c r="C8145" t="s">
        <v>40915</v>
      </c>
      <c r="D8145" t="s">
        <v>40916</v>
      </c>
      <c r="F8145" t="s">
        <v>102</v>
      </c>
      <c r="G8145" t="s">
        <v>27</v>
      </c>
      <c r="H8145" t="s">
        <v>55653</v>
      </c>
      <c r="I8145" t="s">
        <v>55654</v>
      </c>
      <c r="J8145" t="s">
        <v>55655</v>
      </c>
      <c r="K8145">
        <v>86</v>
      </c>
      <c r="L8145" t="s">
        <v>398</v>
      </c>
      <c r="N8145" t="s">
        <v>68</v>
      </c>
      <c r="O8145" t="s">
        <v>53612</v>
      </c>
      <c r="P8145" t="s">
        <v>400</v>
      </c>
      <c r="Q8145" t="s">
        <v>33</v>
      </c>
      <c r="R8145" t="s">
        <v>34</v>
      </c>
      <c r="S8145" t="s">
        <v>40921</v>
      </c>
      <c r="W8145" t="s">
        <v>55656</v>
      </c>
      <c r="X8145" t="s">
        <v>38</v>
      </c>
    </row>
    <row r="8146" spans="1:24" x14ac:dyDescent="0.3">
      <c r="A8146">
        <v>978668</v>
      </c>
      <c r="B8146" t="s">
        <v>55657</v>
      </c>
      <c r="C8146" t="s">
        <v>55658</v>
      </c>
      <c r="D8146" t="s">
        <v>55659</v>
      </c>
      <c r="F8146" t="s">
        <v>53</v>
      </c>
      <c r="G8146" t="s">
        <v>43</v>
      </c>
      <c r="H8146" t="s">
        <v>55660</v>
      </c>
      <c r="I8146" t="s">
        <v>55661</v>
      </c>
      <c r="J8146" t="s">
        <v>55662</v>
      </c>
      <c r="K8146">
        <v>81</v>
      </c>
      <c r="L8146" t="s">
        <v>5621</v>
      </c>
      <c r="N8146" t="s">
        <v>68</v>
      </c>
      <c r="O8146" t="s">
        <v>3295</v>
      </c>
      <c r="P8146" t="s">
        <v>171</v>
      </c>
      <c r="Q8146" t="s">
        <v>33</v>
      </c>
      <c r="R8146" t="s">
        <v>34</v>
      </c>
      <c r="S8146" t="s">
        <v>55663</v>
      </c>
      <c r="T8146" t="s">
        <v>1132</v>
      </c>
      <c r="W8146" t="s">
        <v>55664</v>
      </c>
      <c r="X8146" t="s">
        <v>38</v>
      </c>
    </row>
    <row r="8147" spans="1:24" x14ac:dyDescent="0.3">
      <c r="A8147">
        <v>978669</v>
      </c>
      <c r="B8147" t="s">
        <v>55665</v>
      </c>
      <c r="C8147" t="s">
        <v>55666</v>
      </c>
      <c r="D8147" t="s">
        <v>55667</v>
      </c>
      <c r="F8147" t="s">
        <v>75</v>
      </c>
      <c r="G8147" t="s">
        <v>43</v>
      </c>
      <c r="H8147" t="s">
        <v>55668</v>
      </c>
      <c r="I8147" t="s">
        <v>55669</v>
      </c>
      <c r="J8147" t="s">
        <v>55670</v>
      </c>
      <c r="K8147">
        <v>21</v>
      </c>
      <c r="M8147" t="s">
        <v>28780</v>
      </c>
      <c r="N8147" t="s">
        <v>68</v>
      </c>
      <c r="O8147" t="s">
        <v>170</v>
      </c>
      <c r="P8147" t="s">
        <v>55671</v>
      </c>
      <c r="Q8147" t="s">
        <v>119</v>
      </c>
      <c r="R8147" t="s">
        <v>120</v>
      </c>
      <c r="S8147" t="s">
        <v>55672</v>
      </c>
      <c r="T8147" t="s">
        <v>5728</v>
      </c>
      <c r="W8147" t="s">
        <v>55673</v>
      </c>
      <c r="X8147" t="s">
        <v>60</v>
      </c>
    </row>
    <row r="8148" spans="1:24" x14ac:dyDescent="0.3">
      <c r="A8148">
        <v>978670</v>
      </c>
      <c r="B8148" t="s">
        <v>55674</v>
      </c>
      <c r="C8148" t="s">
        <v>55675</v>
      </c>
      <c r="D8148" t="s">
        <v>55676</v>
      </c>
      <c r="F8148" t="s">
        <v>53</v>
      </c>
      <c r="G8148" t="s">
        <v>43</v>
      </c>
      <c r="H8148" t="s">
        <v>55677</v>
      </c>
      <c r="I8148" t="s">
        <v>55678</v>
      </c>
      <c r="J8148" t="s">
        <v>55679</v>
      </c>
      <c r="K8148">
        <v>84</v>
      </c>
      <c r="L8148" t="s">
        <v>22046</v>
      </c>
      <c r="N8148" t="s">
        <v>68</v>
      </c>
      <c r="O8148" t="s">
        <v>3295</v>
      </c>
      <c r="P8148" t="s">
        <v>190</v>
      </c>
      <c r="Q8148" t="s">
        <v>33</v>
      </c>
      <c r="R8148" t="s">
        <v>34</v>
      </c>
      <c r="S8148" t="s">
        <v>55680</v>
      </c>
      <c r="W8148" t="s">
        <v>55673</v>
      </c>
      <c r="X8148" t="s">
        <v>38</v>
      </c>
    </row>
    <row r="8149" spans="1:24" x14ac:dyDescent="0.3">
      <c r="A8149">
        <v>978671</v>
      </c>
      <c r="B8149" t="s">
        <v>55681</v>
      </c>
      <c r="C8149" t="s">
        <v>55682</v>
      </c>
      <c r="D8149" t="s">
        <v>55683</v>
      </c>
      <c r="E8149" t="s">
        <v>4841</v>
      </c>
      <c r="F8149" t="s">
        <v>947</v>
      </c>
      <c r="G8149" t="s">
        <v>27</v>
      </c>
      <c r="H8149" t="s">
        <v>55684</v>
      </c>
      <c r="I8149" t="s">
        <v>55685</v>
      </c>
      <c r="J8149" t="s">
        <v>55686</v>
      </c>
      <c r="K8149">
        <v>101</v>
      </c>
      <c r="L8149" t="s">
        <v>742</v>
      </c>
      <c r="N8149" t="s">
        <v>68</v>
      </c>
      <c r="O8149" t="s">
        <v>3295</v>
      </c>
      <c r="P8149" t="s">
        <v>877</v>
      </c>
      <c r="Q8149" t="s">
        <v>33</v>
      </c>
      <c r="R8149" t="s">
        <v>34</v>
      </c>
      <c r="S8149" t="s">
        <v>47697</v>
      </c>
      <c r="T8149" t="s">
        <v>7389</v>
      </c>
      <c r="W8149" t="s">
        <v>55687</v>
      </c>
      <c r="X8149" t="s">
        <v>38</v>
      </c>
    </row>
    <row r="8150" spans="1:24" x14ac:dyDescent="0.3">
      <c r="A8150">
        <v>978673</v>
      </c>
      <c r="B8150">
        <v>134093</v>
      </c>
      <c r="C8150" t="s">
        <v>55688</v>
      </c>
      <c r="D8150" t="s">
        <v>55689</v>
      </c>
      <c r="F8150" t="s">
        <v>209</v>
      </c>
      <c r="G8150" t="s">
        <v>43</v>
      </c>
      <c r="H8150" t="s">
        <v>55690</v>
      </c>
      <c r="I8150" t="s">
        <v>55690</v>
      </c>
      <c r="J8150" t="s">
        <v>55691</v>
      </c>
      <c r="K8150">
        <v>0</v>
      </c>
      <c r="L8150" t="s">
        <v>55692</v>
      </c>
      <c r="N8150" t="s">
        <v>68</v>
      </c>
      <c r="O8150" t="s">
        <v>170</v>
      </c>
      <c r="P8150" t="s">
        <v>55693</v>
      </c>
      <c r="Q8150" t="s">
        <v>119</v>
      </c>
      <c r="R8150" t="s">
        <v>120</v>
      </c>
      <c r="S8150" t="s">
        <v>55694</v>
      </c>
      <c r="W8150" t="s">
        <v>2688</v>
      </c>
    </row>
    <row r="8151" spans="1:24" x14ac:dyDescent="0.3">
      <c r="A8151">
        <v>978674</v>
      </c>
      <c r="B8151" t="s">
        <v>54784</v>
      </c>
      <c r="C8151" t="s">
        <v>54785</v>
      </c>
      <c r="D8151" t="s">
        <v>54786</v>
      </c>
      <c r="E8151" t="s">
        <v>195</v>
      </c>
      <c r="F8151" t="s">
        <v>1244</v>
      </c>
      <c r="G8151" t="s">
        <v>27</v>
      </c>
      <c r="H8151" t="s">
        <v>55695</v>
      </c>
      <c r="I8151" t="s">
        <v>55696</v>
      </c>
      <c r="J8151" t="s">
        <v>55697</v>
      </c>
      <c r="K8151">
        <v>89</v>
      </c>
      <c r="L8151" t="s">
        <v>4951</v>
      </c>
      <c r="N8151" t="s">
        <v>68</v>
      </c>
      <c r="O8151" t="s">
        <v>53612</v>
      </c>
      <c r="P8151" t="s">
        <v>1068</v>
      </c>
      <c r="Q8151" t="s">
        <v>33</v>
      </c>
      <c r="R8151" t="s">
        <v>34</v>
      </c>
      <c r="S8151" t="s">
        <v>54789</v>
      </c>
      <c r="T8151" t="s">
        <v>10134</v>
      </c>
      <c r="W8151" t="s">
        <v>55698</v>
      </c>
      <c r="X8151" t="s">
        <v>38</v>
      </c>
    </row>
    <row r="8152" spans="1:24" x14ac:dyDescent="0.3">
      <c r="A8152">
        <v>978676</v>
      </c>
      <c r="B8152" t="s">
        <v>43782</v>
      </c>
      <c r="C8152" t="s">
        <v>43783</v>
      </c>
      <c r="D8152" t="s">
        <v>43784</v>
      </c>
      <c r="F8152" t="s">
        <v>356</v>
      </c>
      <c r="G8152" t="s">
        <v>27</v>
      </c>
      <c r="H8152" t="s">
        <v>55699</v>
      </c>
      <c r="I8152" t="s">
        <v>55700</v>
      </c>
      <c r="J8152" t="s">
        <v>55701</v>
      </c>
      <c r="K8152">
        <v>8</v>
      </c>
      <c r="L8152" t="s">
        <v>1303</v>
      </c>
      <c r="N8152" t="s">
        <v>68</v>
      </c>
      <c r="O8152" t="s">
        <v>3295</v>
      </c>
      <c r="P8152" t="s">
        <v>1304</v>
      </c>
      <c r="Q8152" t="s">
        <v>33</v>
      </c>
      <c r="R8152" t="s">
        <v>34</v>
      </c>
      <c r="S8152" t="s">
        <v>43788</v>
      </c>
      <c r="T8152" t="s">
        <v>308</v>
      </c>
      <c r="W8152" t="s">
        <v>55702</v>
      </c>
      <c r="X8152" t="s">
        <v>60</v>
      </c>
    </row>
    <row r="8153" spans="1:24" x14ac:dyDescent="0.3">
      <c r="A8153">
        <v>978678</v>
      </c>
      <c r="B8153">
        <v>35795</v>
      </c>
      <c r="C8153" t="s">
        <v>55703</v>
      </c>
      <c r="D8153" t="s">
        <v>55704</v>
      </c>
      <c r="E8153" t="s">
        <v>140</v>
      </c>
      <c r="F8153" t="s">
        <v>2326</v>
      </c>
      <c r="G8153" t="s">
        <v>43</v>
      </c>
      <c r="H8153" t="s">
        <v>55705</v>
      </c>
      <c r="I8153" t="s">
        <v>55705</v>
      </c>
      <c r="J8153" t="s">
        <v>55706</v>
      </c>
      <c r="K8153">
        <v>0</v>
      </c>
      <c r="L8153" t="s">
        <v>55707</v>
      </c>
      <c r="N8153" t="s">
        <v>68</v>
      </c>
      <c r="O8153" t="s">
        <v>170</v>
      </c>
      <c r="P8153" t="s">
        <v>1259</v>
      </c>
      <c r="Q8153" t="s">
        <v>33</v>
      </c>
      <c r="R8153" t="s">
        <v>34</v>
      </c>
      <c r="S8153" t="s">
        <v>55708</v>
      </c>
      <c r="T8153" t="s">
        <v>55709</v>
      </c>
      <c r="W8153" t="s">
        <v>55710</v>
      </c>
    </row>
    <row r="8154" spans="1:24" x14ac:dyDescent="0.3">
      <c r="A8154">
        <v>978679</v>
      </c>
      <c r="B8154">
        <v>93028</v>
      </c>
      <c r="C8154" t="s">
        <v>55711</v>
      </c>
      <c r="D8154" t="s">
        <v>55712</v>
      </c>
      <c r="E8154" t="s">
        <v>195</v>
      </c>
      <c r="F8154" t="s">
        <v>1146</v>
      </c>
      <c r="G8154" t="s">
        <v>27</v>
      </c>
      <c r="H8154" t="s">
        <v>55713</v>
      </c>
      <c r="I8154" t="s">
        <v>55714</v>
      </c>
      <c r="J8154" t="s">
        <v>55715</v>
      </c>
      <c r="K8154">
        <v>55</v>
      </c>
      <c r="N8154" t="s">
        <v>31</v>
      </c>
      <c r="O8154" t="s">
        <v>3295</v>
      </c>
      <c r="Q8154" t="s">
        <v>33</v>
      </c>
      <c r="R8154" t="s">
        <v>34</v>
      </c>
      <c r="S8154" t="s">
        <v>55716</v>
      </c>
      <c r="T8154" t="s">
        <v>402</v>
      </c>
      <c r="W8154" t="s">
        <v>55717</v>
      </c>
      <c r="X8154" t="s">
        <v>38</v>
      </c>
    </row>
    <row r="8155" spans="1:24" x14ac:dyDescent="0.3">
      <c r="A8155">
        <v>978680</v>
      </c>
      <c r="B8155" t="s">
        <v>55718</v>
      </c>
      <c r="C8155" t="s">
        <v>55719</v>
      </c>
      <c r="D8155" t="s">
        <v>55720</v>
      </c>
      <c r="F8155" t="s">
        <v>125</v>
      </c>
      <c r="G8155" t="s">
        <v>27</v>
      </c>
      <c r="H8155" t="s">
        <v>55721</v>
      </c>
      <c r="I8155" t="s">
        <v>55722</v>
      </c>
      <c r="J8155" t="s">
        <v>55723</v>
      </c>
      <c r="K8155">
        <v>107</v>
      </c>
      <c r="L8155" t="s">
        <v>518</v>
      </c>
      <c r="N8155" t="s">
        <v>68</v>
      </c>
      <c r="O8155" t="s">
        <v>130</v>
      </c>
      <c r="P8155" t="s">
        <v>519</v>
      </c>
      <c r="Q8155" t="s">
        <v>33</v>
      </c>
      <c r="R8155" t="s">
        <v>34</v>
      </c>
      <c r="S8155" t="s">
        <v>55724</v>
      </c>
      <c r="T8155" t="s">
        <v>55725</v>
      </c>
      <c r="W8155" t="s">
        <v>55726</v>
      </c>
      <c r="X8155" t="s">
        <v>38</v>
      </c>
    </row>
    <row r="8156" spans="1:24" x14ac:dyDescent="0.3">
      <c r="A8156">
        <v>978683</v>
      </c>
      <c r="B8156">
        <v>94037</v>
      </c>
      <c r="C8156" t="s">
        <v>55727</v>
      </c>
      <c r="D8156" t="s">
        <v>55728</v>
      </c>
      <c r="F8156" t="s">
        <v>125</v>
      </c>
      <c r="G8156" t="s">
        <v>27</v>
      </c>
      <c r="H8156" t="s">
        <v>55729</v>
      </c>
      <c r="I8156" t="s">
        <v>55730</v>
      </c>
      <c r="J8156" t="s">
        <v>55731</v>
      </c>
      <c r="K8156">
        <v>94</v>
      </c>
      <c r="L8156" t="s">
        <v>1876</v>
      </c>
      <c r="N8156" t="s">
        <v>68</v>
      </c>
      <c r="O8156" t="s">
        <v>130</v>
      </c>
      <c r="P8156" t="s">
        <v>715</v>
      </c>
      <c r="Q8156" t="s">
        <v>33</v>
      </c>
      <c r="R8156" t="s">
        <v>34</v>
      </c>
      <c r="S8156" t="s">
        <v>55732</v>
      </c>
      <c r="W8156" t="s">
        <v>55733</v>
      </c>
      <c r="X8156" t="s">
        <v>38</v>
      </c>
    </row>
    <row r="8157" spans="1:24" x14ac:dyDescent="0.3">
      <c r="A8157">
        <v>978685</v>
      </c>
      <c r="B8157" t="s">
        <v>55734</v>
      </c>
      <c r="C8157" t="s">
        <v>55735</v>
      </c>
      <c r="D8157" t="s">
        <v>55736</v>
      </c>
      <c r="F8157" t="s">
        <v>1001</v>
      </c>
      <c r="G8157" t="s">
        <v>27</v>
      </c>
      <c r="H8157" t="s">
        <v>55737</v>
      </c>
      <c r="I8157" t="s">
        <v>55738</v>
      </c>
      <c r="J8157" t="s">
        <v>55739</v>
      </c>
      <c r="K8157">
        <v>103</v>
      </c>
      <c r="L8157" t="s">
        <v>500</v>
      </c>
      <c r="N8157" t="s">
        <v>68</v>
      </c>
      <c r="O8157" t="s">
        <v>130</v>
      </c>
      <c r="P8157" t="s">
        <v>501</v>
      </c>
      <c r="Q8157" t="s">
        <v>33</v>
      </c>
      <c r="R8157" t="s">
        <v>34</v>
      </c>
      <c r="S8157" t="s">
        <v>55740</v>
      </c>
      <c r="W8157" t="s">
        <v>55741</v>
      </c>
      <c r="X8157" t="s">
        <v>38</v>
      </c>
    </row>
    <row r="8158" spans="1:24" x14ac:dyDescent="0.3">
      <c r="A8158">
        <v>978686</v>
      </c>
      <c r="B8158" t="s">
        <v>31344</v>
      </c>
      <c r="C8158" t="s">
        <v>31345</v>
      </c>
      <c r="D8158" t="s">
        <v>31346</v>
      </c>
      <c r="F8158" t="s">
        <v>668</v>
      </c>
      <c r="G8158" t="s">
        <v>43</v>
      </c>
      <c r="H8158" t="s">
        <v>55742</v>
      </c>
      <c r="I8158" t="s">
        <v>55743</v>
      </c>
      <c r="J8158" t="s">
        <v>55744</v>
      </c>
      <c r="K8158">
        <v>108</v>
      </c>
      <c r="N8158" t="s">
        <v>31</v>
      </c>
      <c r="O8158" t="s">
        <v>3295</v>
      </c>
      <c r="Q8158" t="s">
        <v>33</v>
      </c>
      <c r="R8158" t="s">
        <v>34</v>
      </c>
      <c r="S8158" t="s">
        <v>31350</v>
      </c>
      <c r="W8158" t="s">
        <v>55745</v>
      </c>
      <c r="X8158" t="s">
        <v>38</v>
      </c>
    </row>
    <row r="8159" spans="1:24" x14ac:dyDescent="0.3">
      <c r="A8159">
        <v>978687</v>
      </c>
      <c r="B8159" t="s">
        <v>55746</v>
      </c>
      <c r="C8159" t="s">
        <v>55747</v>
      </c>
      <c r="D8159" t="s">
        <v>55748</v>
      </c>
      <c r="E8159" t="s">
        <v>425</v>
      </c>
      <c r="F8159" t="s">
        <v>125</v>
      </c>
      <c r="G8159" t="s">
        <v>43</v>
      </c>
      <c r="H8159" t="s">
        <v>55749</v>
      </c>
      <c r="I8159" t="s">
        <v>55750</v>
      </c>
      <c r="J8159" t="s">
        <v>55751</v>
      </c>
      <c r="K8159">
        <v>76</v>
      </c>
      <c r="N8159" t="s">
        <v>31</v>
      </c>
      <c r="O8159" t="s">
        <v>130</v>
      </c>
      <c r="Q8159" t="s">
        <v>33</v>
      </c>
      <c r="R8159" t="s">
        <v>34</v>
      </c>
      <c r="S8159" t="s">
        <v>55752</v>
      </c>
      <c r="W8159" t="s">
        <v>55753</v>
      </c>
      <c r="X8159" t="s">
        <v>60</v>
      </c>
    </row>
    <row r="8160" spans="1:24" x14ac:dyDescent="0.3">
      <c r="A8160">
        <v>978688</v>
      </c>
      <c r="B8160">
        <v>217374</v>
      </c>
      <c r="C8160" t="s">
        <v>55026</v>
      </c>
      <c r="D8160" t="s">
        <v>55027</v>
      </c>
      <c r="F8160" t="s">
        <v>970</v>
      </c>
      <c r="G8160" t="s">
        <v>27</v>
      </c>
      <c r="H8160" t="s">
        <v>55754</v>
      </c>
      <c r="I8160" t="s">
        <v>55755</v>
      </c>
      <c r="J8160" t="s">
        <v>55756</v>
      </c>
      <c r="K8160">
        <v>100</v>
      </c>
      <c r="L8160" t="s">
        <v>55757</v>
      </c>
      <c r="N8160" t="s">
        <v>68</v>
      </c>
      <c r="O8160" t="s">
        <v>130</v>
      </c>
      <c r="P8160" t="s">
        <v>823</v>
      </c>
      <c r="Q8160" t="s">
        <v>33</v>
      </c>
      <c r="R8160" t="s">
        <v>34</v>
      </c>
      <c r="S8160" t="s">
        <v>55030</v>
      </c>
      <c r="T8160" t="s">
        <v>14517</v>
      </c>
      <c r="W8160" t="s">
        <v>55758</v>
      </c>
      <c r="X8160" t="s">
        <v>38</v>
      </c>
    </row>
    <row r="8161" spans="1:24" x14ac:dyDescent="0.3">
      <c r="A8161">
        <v>978689</v>
      </c>
      <c r="B8161" t="s">
        <v>5615</v>
      </c>
      <c r="C8161" t="s">
        <v>5616</v>
      </c>
      <c r="D8161" t="s">
        <v>5617</v>
      </c>
      <c r="F8161" t="s">
        <v>562</v>
      </c>
      <c r="G8161" t="s">
        <v>27</v>
      </c>
      <c r="H8161" t="s">
        <v>55759</v>
      </c>
      <c r="I8161" t="s">
        <v>55760</v>
      </c>
      <c r="J8161" t="s">
        <v>55761</v>
      </c>
      <c r="K8161">
        <v>87</v>
      </c>
      <c r="L8161" t="s">
        <v>8008</v>
      </c>
      <c r="N8161" t="s">
        <v>68</v>
      </c>
      <c r="O8161" t="s">
        <v>53612</v>
      </c>
      <c r="P8161" t="s">
        <v>5181</v>
      </c>
      <c r="Q8161" t="s">
        <v>33</v>
      </c>
      <c r="R8161" t="s">
        <v>34</v>
      </c>
      <c r="S8161" t="s">
        <v>5622</v>
      </c>
      <c r="T8161" t="s">
        <v>402</v>
      </c>
      <c r="W8161" t="s">
        <v>55762</v>
      </c>
      <c r="X8161" t="s">
        <v>38</v>
      </c>
    </row>
    <row r="8162" spans="1:24" x14ac:dyDescent="0.3">
      <c r="A8162">
        <v>978691</v>
      </c>
      <c r="B8162">
        <v>293222</v>
      </c>
      <c r="C8162" t="s">
        <v>55763</v>
      </c>
      <c r="D8162" t="s">
        <v>55764</v>
      </c>
      <c r="E8162" t="s">
        <v>462</v>
      </c>
      <c r="F8162" t="s">
        <v>102</v>
      </c>
      <c r="G8162" t="s">
        <v>27</v>
      </c>
      <c r="H8162" t="s">
        <v>55765</v>
      </c>
      <c r="I8162" t="s">
        <v>55766</v>
      </c>
      <c r="J8162" t="s">
        <v>55767</v>
      </c>
      <c r="K8162">
        <v>51</v>
      </c>
      <c r="L8162" t="s">
        <v>1303</v>
      </c>
      <c r="N8162" t="s">
        <v>31</v>
      </c>
      <c r="O8162" t="s">
        <v>53612</v>
      </c>
      <c r="Q8162" t="s">
        <v>33</v>
      </c>
      <c r="R8162" t="s">
        <v>34</v>
      </c>
      <c r="S8162" t="s">
        <v>55768</v>
      </c>
      <c r="W8162" t="s">
        <v>55769</v>
      </c>
      <c r="X8162" t="s">
        <v>60</v>
      </c>
    </row>
    <row r="8163" spans="1:24" x14ac:dyDescent="0.3">
      <c r="A8163">
        <v>978693</v>
      </c>
      <c r="B8163" t="s">
        <v>55770</v>
      </c>
      <c r="C8163" t="s">
        <v>55771</v>
      </c>
      <c r="D8163" t="s">
        <v>55772</v>
      </c>
      <c r="F8163" t="s">
        <v>738</v>
      </c>
      <c r="G8163" t="s">
        <v>27</v>
      </c>
      <c r="H8163" t="s">
        <v>55773</v>
      </c>
      <c r="I8163" t="s">
        <v>55774</v>
      </c>
      <c r="J8163" t="s">
        <v>55775</v>
      </c>
      <c r="K8163">
        <v>130</v>
      </c>
      <c r="L8163" t="s">
        <v>9989</v>
      </c>
      <c r="N8163" t="s">
        <v>31</v>
      </c>
      <c r="O8163" t="s">
        <v>53612</v>
      </c>
      <c r="Q8163" t="s">
        <v>33</v>
      </c>
      <c r="R8163" t="s">
        <v>34</v>
      </c>
      <c r="S8163" t="s">
        <v>55776</v>
      </c>
      <c r="W8163" t="s">
        <v>55777</v>
      </c>
      <c r="X8163" t="s">
        <v>38</v>
      </c>
    </row>
    <row r="8164" spans="1:24" x14ac:dyDescent="0.3">
      <c r="A8164">
        <v>978695</v>
      </c>
      <c r="B8164" t="s">
        <v>55778</v>
      </c>
      <c r="C8164" t="s">
        <v>55779</v>
      </c>
      <c r="D8164" t="s">
        <v>55780</v>
      </c>
      <c r="F8164" t="s">
        <v>1001</v>
      </c>
      <c r="G8164" t="s">
        <v>43</v>
      </c>
      <c r="H8164" t="s">
        <v>55781</v>
      </c>
      <c r="I8164" t="s">
        <v>55782</v>
      </c>
      <c r="J8164" t="s">
        <v>55783</v>
      </c>
      <c r="K8164">
        <v>133</v>
      </c>
      <c r="L8164" t="s">
        <v>2594</v>
      </c>
      <c r="N8164" t="s">
        <v>68</v>
      </c>
      <c r="O8164" t="s">
        <v>53612</v>
      </c>
      <c r="P8164" t="s">
        <v>1976</v>
      </c>
      <c r="Q8164" t="s">
        <v>33</v>
      </c>
      <c r="R8164" t="s">
        <v>34</v>
      </c>
      <c r="S8164" t="s">
        <v>55784</v>
      </c>
      <c r="W8164" t="s">
        <v>55785</v>
      </c>
      <c r="X8164" t="s">
        <v>38</v>
      </c>
    </row>
    <row r="8165" spans="1:24" x14ac:dyDescent="0.3">
      <c r="A8165">
        <v>978696</v>
      </c>
      <c r="B8165">
        <v>3305</v>
      </c>
      <c r="C8165" t="s">
        <v>18573</v>
      </c>
      <c r="D8165" t="s">
        <v>18574</v>
      </c>
      <c r="E8165" t="s">
        <v>195</v>
      </c>
      <c r="F8165" t="s">
        <v>196</v>
      </c>
      <c r="G8165" t="s">
        <v>27</v>
      </c>
      <c r="H8165" t="s">
        <v>55786</v>
      </c>
      <c r="I8165" t="s">
        <v>55787</v>
      </c>
      <c r="J8165" t="s">
        <v>55788</v>
      </c>
      <c r="K8165">
        <v>135</v>
      </c>
      <c r="L8165" t="s">
        <v>17219</v>
      </c>
      <c r="N8165" t="s">
        <v>31</v>
      </c>
      <c r="O8165" t="s">
        <v>53612</v>
      </c>
      <c r="Q8165" t="s">
        <v>33</v>
      </c>
      <c r="R8165" t="s">
        <v>34</v>
      </c>
      <c r="S8165" t="s">
        <v>18578</v>
      </c>
      <c r="T8165" t="s">
        <v>18579</v>
      </c>
      <c r="W8165" t="s">
        <v>55789</v>
      </c>
      <c r="X8165" t="s">
        <v>38</v>
      </c>
    </row>
    <row r="8166" spans="1:24" x14ac:dyDescent="0.3">
      <c r="A8166">
        <v>978697</v>
      </c>
      <c r="B8166">
        <v>243737</v>
      </c>
      <c r="C8166" t="s">
        <v>55790</v>
      </c>
      <c r="D8166" t="s">
        <v>55791</v>
      </c>
      <c r="F8166" t="s">
        <v>1001</v>
      </c>
      <c r="G8166" t="s">
        <v>27</v>
      </c>
      <c r="H8166" t="s">
        <v>55792</v>
      </c>
      <c r="I8166" t="s">
        <v>55793</v>
      </c>
      <c r="J8166" t="s">
        <v>55794</v>
      </c>
      <c r="K8166">
        <v>50</v>
      </c>
      <c r="N8166" t="s">
        <v>31</v>
      </c>
      <c r="O8166" t="s">
        <v>3295</v>
      </c>
      <c r="Q8166" t="s">
        <v>33</v>
      </c>
      <c r="R8166" t="s">
        <v>34</v>
      </c>
      <c r="S8166" t="s">
        <v>55795</v>
      </c>
      <c r="T8166" t="s">
        <v>13209</v>
      </c>
      <c r="W8166" t="s">
        <v>55796</v>
      </c>
      <c r="X8166" t="s">
        <v>60</v>
      </c>
    </row>
    <row r="8167" spans="1:24" x14ac:dyDescent="0.3">
      <c r="A8167">
        <v>978698</v>
      </c>
      <c r="B8167" t="s">
        <v>55797</v>
      </c>
      <c r="C8167" t="s">
        <v>55798</v>
      </c>
      <c r="D8167" t="s">
        <v>55799</v>
      </c>
      <c r="E8167" t="s">
        <v>1788</v>
      </c>
      <c r="F8167" t="s">
        <v>92</v>
      </c>
      <c r="G8167" t="s">
        <v>43</v>
      </c>
      <c r="H8167" t="s">
        <v>55800</v>
      </c>
      <c r="I8167" t="s">
        <v>55801</v>
      </c>
      <c r="J8167" t="s">
        <v>55802</v>
      </c>
      <c r="K8167">
        <v>26</v>
      </c>
      <c r="N8167" t="s">
        <v>31</v>
      </c>
      <c r="O8167" t="s">
        <v>47</v>
      </c>
      <c r="Q8167" t="s">
        <v>119</v>
      </c>
      <c r="R8167" t="s">
        <v>120</v>
      </c>
      <c r="S8167" t="s">
        <v>55803</v>
      </c>
      <c r="T8167" t="s">
        <v>896</v>
      </c>
      <c r="W8167" t="s">
        <v>55804</v>
      </c>
      <c r="X8167" t="s">
        <v>60</v>
      </c>
    </row>
    <row r="8168" spans="1:24" x14ac:dyDescent="0.3">
      <c r="A8168">
        <v>978701</v>
      </c>
      <c r="B8168">
        <v>266128</v>
      </c>
      <c r="C8168" t="s">
        <v>55805</v>
      </c>
      <c r="D8168" t="s">
        <v>55806</v>
      </c>
      <c r="F8168" t="s">
        <v>356</v>
      </c>
      <c r="G8168" t="s">
        <v>27</v>
      </c>
      <c r="H8168" t="s">
        <v>55807</v>
      </c>
      <c r="J8168" t="s">
        <v>55808</v>
      </c>
      <c r="N8168" t="s">
        <v>31</v>
      </c>
      <c r="R8168" t="s">
        <v>78</v>
      </c>
      <c r="S8168" t="s">
        <v>55809</v>
      </c>
      <c r="T8168" t="s">
        <v>402</v>
      </c>
      <c r="W8168" t="s">
        <v>55810</v>
      </c>
      <c r="X8168" t="s">
        <v>38</v>
      </c>
    </row>
    <row r="8169" spans="1:24" x14ac:dyDescent="0.3">
      <c r="A8169">
        <v>978702</v>
      </c>
      <c r="B8169" t="s">
        <v>55811</v>
      </c>
      <c r="C8169" t="s">
        <v>55812</v>
      </c>
      <c r="D8169" t="s">
        <v>55813</v>
      </c>
      <c r="F8169" t="s">
        <v>1911</v>
      </c>
      <c r="G8169" t="s">
        <v>27</v>
      </c>
      <c r="H8169" t="s">
        <v>55814</v>
      </c>
      <c r="I8169" t="s">
        <v>55815</v>
      </c>
      <c r="J8169" t="s">
        <v>55816</v>
      </c>
      <c r="K8169">
        <v>105</v>
      </c>
      <c r="L8169" t="s">
        <v>576</v>
      </c>
      <c r="N8169" t="s">
        <v>31</v>
      </c>
      <c r="O8169" t="s">
        <v>53612</v>
      </c>
      <c r="Q8169" t="s">
        <v>33</v>
      </c>
      <c r="R8169" t="s">
        <v>34</v>
      </c>
      <c r="S8169" t="s">
        <v>25676</v>
      </c>
      <c r="T8169" t="s">
        <v>717</v>
      </c>
      <c r="W8169" t="s">
        <v>55817</v>
      </c>
      <c r="X8169" t="s">
        <v>38</v>
      </c>
    </row>
    <row r="8170" spans="1:24" x14ac:dyDescent="0.3">
      <c r="A8170">
        <v>978703</v>
      </c>
      <c r="B8170" t="s">
        <v>55818</v>
      </c>
      <c r="C8170" t="s">
        <v>55819</v>
      </c>
      <c r="D8170" t="s">
        <v>55820</v>
      </c>
      <c r="F8170" t="s">
        <v>847</v>
      </c>
      <c r="G8170" t="s">
        <v>27</v>
      </c>
      <c r="H8170" t="s">
        <v>55821</v>
      </c>
      <c r="I8170" t="s">
        <v>55822</v>
      </c>
      <c r="J8170" t="s">
        <v>55823</v>
      </c>
      <c r="K8170">
        <v>106</v>
      </c>
      <c r="L8170" t="s">
        <v>7481</v>
      </c>
      <c r="N8170" t="s">
        <v>68</v>
      </c>
      <c r="O8170" t="s">
        <v>3295</v>
      </c>
      <c r="P8170" t="s">
        <v>877</v>
      </c>
      <c r="Q8170" t="s">
        <v>33</v>
      </c>
      <c r="R8170" t="s">
        <v>34</v>
      </c>
      <c r="S8170" t="s">
        <v>55824</v>
      </c>
      <c r="T8170" t="s">
        <v>13701</v>
      </c>
      <c r="W8170" t="s">
        <v>4585</v>
      </c>
      <c r="X8170" t="s">
        <v>38</v>
      </c>
    </row>
    <row r="8171" spans="1:24" x14ac:dyDescent="0.3">
      <c r="A8171">
        <v>978706</v>
      </c>
      <c r="B8171" t="s">
        <v>55825</v>
      </c>
      <c r="C8171" t="s">
        <v>55826</v>
      </c>
      <c r="D8171" t="s">
        <v>55827</v>
      </c>
      <c r="F8171" t="s">
        <v>102</v>
      </c>
      <c r="G8171" t="s">
        <v>27</v>
      </c>
      <c r="H8171" t="s">
        <v>55828</v>
      </c>
      <c r="I8171" t="s">
        <v>55829</v>
      </c>
      <c r="J8171" t="s">
        <v>55830</v>
      </c>
      <c r="K8171">
        <v>14</v>
      </c>
      <c r="L8171" t="s">
        <v>2931</v>
      </c>
      <c r="N8171" t="s">
        <v>68</v>
      </c>
      <c r="O8171" t="s">
        <v>3295</v>
      </c>
      <c r="P8171" t="s">
        <v>55831</v>
      </c>
      <c r="Q8171" t="s">
        <v>33</v>
      </c>
      <c r="R8171" t="s">
        <v>34</v>
      </c>
      <c r="S8171" t="s">
        <v>55832</v>
      </c>
      <c r="T8171" t="s">
        <v>7389</v>
      </c>
      <c r="W8171" t="s">
        <v>55833</v>
      </c>
      <c r="X8171" t="s">
        <v>60</v>
      </c>
    </row>
    <row r="8172" spans="1:24" x14ac:dyDescent="0.3">
      <c r="A8172">
        <v>978707</v>
      </c>
      <c r="B8172">
        <v>310152</v>
      </c>
      <c r="C8172" t="s">
        <v>54094</v>
      </c>
      <c r="D8172" t="s">
        <v>54095</v>
      </c>
      <c r="F8172" t="s">
        <v>165</v>
      </c>
      <c r="G8172" t="s">
        <v>27</v>
      </c>
      <c r="H8172" t="s">
        <v>55834</v>
      </c>
      <c r="J8172" t="s">
        <v>55835</v>
      </c>
      <c r="N8172" t="s">
        <v>31</v>
      </c>
      <c r="R8172" t="s">
        <v>78</v>
      </c>
      <c r="S8172" t="s">
        <v>54098</v>
      </c>
      <c r="T8172" t="s">
        <v>3312</v>
      </c>
      <c r="W8172" t="s">
        <v>55836</v>
      </c>
      <c r="X8172" t="s">
        <v>38</v>
      </c>
    </row>
    <row r="8173" spans="1:24" x14ac:dyDescent="0.3">
      <c r="A8173">
        <v>978710</v>
      </c>
      <c r="B8173" t="s">
        <v>55837</v>
      </c>
      <c r="C8173" t="s">
        <v>55838</v>
      </c>
      <c r="D8173" t="s">
        <v>55839</v>
      </c>
      <c r="F8173" t="s">
        <v>562</v>
      </c>
      <c r="G8173" t="s">
        <v>27</v>
      </c>
      <c r="H8173" t="s">
        <v>55840</v>
      </c>
      <c r="J8173" t="s">
        <v>55841</v>
      </c>
      <c r="N8173" t="s">
        <v>31</v>
      </c>
      <c r="R8173" t="s">
        <v>78</v>
      </c>
      <c r="S8173" t="s">
        <v>55842</v>
      </c>
      <c r="W8173" t="s">
        <v>13104</v>
      </c>
      <c r="X8173" t="s">
        <v>38</v>
      </c>
    </row>
    <row r="8174" spans="1:24" x14ac:dyDescent="0.3">
      <c r="A8174">
        <v>978715</v>
      </c>
      <c r="B8174">
        <v>217374</v>
      </c>
      <c r="C8174" t="s">
        <v>55026</v>
      </c>
      <c r="D8174" t="s">
        <v>55027</v>
      </c>
      <c r="F8174" t="s">
        <v>970</v>
      </c>
      <c r="G8174" t="s">
        <v>27</v>
      </c>
      <c r="H8174" t="s">
        <v>55843</v>
      </c>
      <c r="I8174" t="s">
        <v>55843</v>
      </c>
      <c r="J8174" t="s">
        <v>55844</v>
      </c>
      <c r="K8174">
        <v>0</v>
      </c>
      <c r="N8174" t="s">
        <v>31</v>
      </c>
      <c r="O8174" t="s">
        <v>3295</v>
      </c>
      <c r="Q8174" t="s">
        <v>33</v>
      </c>
      <c r="R8174" t="s">
        <v>34</v>
      </c>
      <c r="S8174" t="s">
        <v>55030</v>
      </c>
      <c r="T8174" t="s">
        <v>14517</v>
      </c>
      <c r="W8174" t="s">
        <v>16805</v>
      </c>
    </row>
    <row r="8175" spans="1:24" x14ac:dyDescent="0.3">
      <c r="A8175">
        <v>978711</v>
      </c>
      <c r="B8175" t="s">
        <v>55845</v>
      </c>
      <c r="C8175" t="s">
        <v>55846</v>
      </c>
      <c r="D8175" t="s">
        <v>55847</v>
      </c>
      <c r="F8175" t="s">
        <v>270</v>
      </c>
      <c r="G8175" t="s">
        <v>43</v>
      </c>
      <c r="H8175" t="s">
        <v>55848</v>
      </c>
      <c r="I8175" t="s">
        <v>55849</v>
      </c>
      <c r="J8175" t="s">
        <v>55850</v>
      </c>
      <c r="K8175">
        <v>50</v>
      </c>
      <c r="L8175" t="s">
        <v>5943</v>
      </c>
      <c r="N8175" t="s">
        <v>68</v>
      </c>
      <c r="O8175" t="s">
        <v>53612</v>
      </c>
      <c r="P8175" t="s">
        <v>5944</v>
      </c>
      <c r="Q8175" t="s">
        <v>33</v>
      </c>
      <c r="R8175" t="s">
        <v>34</v>
      </c>
      <c r="S8175" t="s">
        <v>55851</v>
      </c>
      <c r="W8175" t="s">
        <v>55852</v>
      </c>
      <c r="X8175" t="s">
        <v>60</v>
      </c>
    </row>
    <row r="8176" spans="1:24" x14ac:dyDescent="0.3">
      <c r="A8176">
        <v>978712</v>
      </c>
      <c r="B8176" t="s">
        <v>55853</v>
      </c>
      <c r="C8176" t="s">
        <v>55854</v>
      </c>
      <c r="D8176" t="s">
        <v>55855</v>
      </c>
      <c r="F8176" t="s">
        <v>738</v>
      </c>
      <c r="G8176" t="s">
        <v>43</v>
      </c>
      <c r="H8176" t="s">
        <v>55856</v>
      </c>
      <c r="I8176" t="s">
        <v>55857</v>
      </c>
      <c r="J8176" t="s">
        <v>55858</v>
      </c>
      <c r="K8176">
        <v>103</v>
      </c>
      <c r="L8176" t="s">
        <v>500</v>
      </c>
      <c r="N8176" t="s">
        <v>31</v>
      </c>
      <c r="O8176" t="s">
        <v>53612</v>
      </c>
      <c r="Q8176" t="s">
        <v>33</v>
      </c>
      <c r="R8176" t="s">
        <v>34</v>
      </c>
      <c r="S8176" t="s">
        <v>55859</v>
      </c>
      <c r="T8176" t="s">
        <v>36592</v>
      </c>
      <c r="W8176" t="s">
        <v>55860</v>
      </c>
      <c r="X8176" t="s">
        <v>38</v>
      </c>
    </row>
    <row r="8177" spans="1:24" x14ac:dyDescent="0.3">
      <c r="A8177">
        <v>978716</v>
      </c>
      <c r="B8177" t="s">
        <v>19013</v>
      </c>
      <c r="C8177" t="s">
        <v>19014</v>
      </c>
      <c r="D8177" t="s">
        <v>19015</v>
      </c>
      <c r="E8177" t="s">
        <v>2001</v>
      </c>
      <c r="F8177" t="s">
        <v>92</v>
      </c>
      <c r="G8177" t="s">
        <v>27</v>
      </c>
      <c r="H8177" t="s">
        <v>55861</v>
      </c>
      <c r="I8177" t="s">
        <v>55862</v>
      </c>
      <c r="J8177" t="s">
        <v>55863</v>
      </c>
      <c r="K8177">
        <v>90</v>
      </c>
      <c r="L8177" t="s">
        <v>6687</v>
      </c>
      <c r="N8177" t="s">
        <v>68</v>
      </c>
      <c r="O8177" t="s">
        <v>53612</v>
      </c>
      <c r="P8177" t="s">
        <v>20179</v>
      </c>
      <c r="Q8177" t="s">
        <v>33</v>
      </c>
      <c r="R8177" t="s">
        <v>34</v>
      </c>
      <c r="S8177" t="s">
        <v>19020</v>
      </c>
      <c r="W8177" t="s">
        <v>55864</v>
      </c>
      <c r="X8177" t="s">
        <v>38</v>
      </c>
    </row>
    <row r="8178" spans="1:24" x14ac:dyDescent="0.3">
      <c r="A8178">
        <v>978717</v>
      </c>
      <c r="B8178" t="s">
        <v>33888</v>
      </c>
      <c r="C8178" t="s">
        <v>33889</v>
      </c>
      <c r="D8178" t="s">
        <v>33890</v>
      </c>
      <c r="F8178" t="s">
        <v>441</v>
      </c>
      <c r="G8178" t="s">
        <v>43</v>
      </c>
      <c r="H8178" t="s">
        <v>55865</v>
      </c>
      <c r="I8178" t="s">
        <v>55866</v>
      </c>
      <c r="J8178" t="s">
        <v>55867</v>
      </c>
      <c r="K8178">
        <v>10</v>
      </c>
      <c r="N8178" t="s">
        <v>31</v>
      </c>
      <c r="O8178" t="s">
        <v>3295</v>
      </c>
      <c r="Q8178" t="s">
        <v>33</v>
      </c>
      <c r="R8178" t="s">
        <v>34</v>
      </c>
      <c r="S8178" t="s">
        <v>33895</v>
      </c>
      <c r="W8178" t="s">
        <v>55868</v>
      </c>
      <c r="X8178" t="s">
        <v>60</v>
      </c>
    </row>
    <row r="8179" spans="1:24" x14ac:dyDescent="0.3">
      <c r="A8179">
        <v>978718</v>
      </c>
      <c r="B8179" t="s">
        <v>55869</v>
      </c>
      <c r="C8179" t="s">
        <v>55870</v>
      </c>
      <c r="D8179" t="s">
        <v>55871</v>
      </c>
      <c r="F8179" t="s">
        <v>141</v>
      </c>
      <c r="G8179" t="s">
        <v>27</v>
      </c>
      <c r="H8179" t="s">
        <v>55872</v>
      </c>
      <c r="I8179" t="s">
        <v>55873</v>
      </c>
      <c r="J8179" t="s">
        <v>55874</v>
      </c>
      <c r="K8179">
        <v>74</v>
      </c>
      <c r="L8179" t="s">
        <v>5356</v>
      </c>
      <c r="N8179" t="s">
        <v>31</v>
      </c>
      <c r="O8179" t="s">
        <v>53612</v>
      </c>
      <c r="Q8179" t="s">
        <v>33</v>
      </c>
      <c r="R8179" t="s">
        <v>34</v>
      </c>
      <c r="S8179" t="s">
        <v>55875</v>
      </c>
      <c r="W8179" t="s">
        <v>55876</v>
      </c>
      <c r="X8179" t="s">
        <v>38</v>
      </c>
    </row>
    <row r="8180" spans="1:24" x14ac:dyDescent="0.3">
      <c r="A8180">
        <v>978719</v>
      </c>
      <c r="B8180" t="s">
        <v>55877</v>
      </c>
      <c r="C8180" t="s">
        <v>55878</v>
      </c>
      <c r="D8180" t="s">
        <v>55879</v>
      </c>
      <c r="F8180" t="s">
        <v>611</v>
      </c>
      <c r="G8180" t="s">
        <v>27</v>
      </c>
      <c r="H8180" t="s">
        <v>55880</v>
      </c>
      <c r="I8180" t="s">
        <v>55881</v>
      </c>
      <c r="J8180" t="s">
        <v>55882</v>
      </c>
      <c r="K8180">
        <v>81</v>
      </c>
      <c r="L8180" t="s">
        <v>5356</v>
      </c>
      <c r="N8180" t="s">
        <v>31</v>
      </c>
      <c r="O8180" t="s">
        <v>53612</v>
      </c>
      <c r="Q8180" t="s">
        <v>33</v>
      </c>
      <c r="R8180" t="s">
        <v>34</v>
      </c>
      <c r="S8180" t="s">
        <v>55875</v>
      </c>
      <c r="W8180" t="s">
        <v>55883</v>
      </c>
      <c r="X8180" t="s">
        <v>38</v>
      </c>
    </row>
    <row r="8181" spans="1:24" x14ac:dyDescent="0.3">
      <c r="A8181">
        <v>978720</v>
      </c>
      <c r="B8181">
        <v>156449</v>
      </c>
      <c r="C8181" t="s">
        <v>55884</v>
      </c>
      <c r="D8181" t="s">
        <v>55885</v>
      </c>
      <c r="F8181" t="s">
        <v>141</v>
      </c>
      <c r="G8181" t="s">
        <v>43</v>
      </c>
      <c r="H8181" t="s">
        <v>55886</v>
      </c>
      <c r="I8181" t="s">
        <v>55887</v>
      </c>
      <c r="J8181" t="s">
        <v>55888</v>
      </c>
      <c r="K8181">
        <v>72</v>
      </c>
      <c r="L8181" t="s">
        <v>55889</v>
      </c>
      <c r="N8181" t="s">
        <v>31</v>
      </c>
      <c r="O8181" t="s">
        <v>53612</v>
      </c>
      <c r="Q8181" t="s">
        <v>33</v>
      </c>
      <c r="R8181" t="s">
        <v>34</v>
      </c>
      <c r="S8181" t="s">
        <v>55890</v>
      </c>
      <c r="W8181" t="s">
        <v>44884</v>
      </c>
      <c r="X8181" t="s">
        <v>38</v>
      </c>
    </row>
    <row r="8182" spans="1:24" x14ac:dyDescent="0.3">
      <c r="A8182">
        <v>978721</v>
      </c>
      <c r="B8182" t="s">
        <v>55891</v>
      </c>
      <c r="C8182" t="s">
        <v>55892</v>
      </c>
      <c r="D8182" t="s">
        <v>55893</v>
      </c>
      <c r="E8182" t="s">
        <v>140</v>
      </c>
      <c r="F8182" t="s">
        <v>1324</v>
      </c>
      <c r="G8182" t="s">
        <v>43</v>
      </c>
      <c r="H8182" t="s">
        <v>55894</v>
      </c>
      <c r="I8182" t="s">
        <v>55895</v>
      </c>
      <c r="J8182" t="s">
        <v>55896</v>
      </c>
      <c r="K8182">
        <v>47</v>
      </c>
      <c r="L8182" t="s">
        <v>25613</v>
      </c>
      <c r="N8182" t="s">
        <v>31</v>
      </c>
      <c r="O8182" t="s">
        <v>53612</v>
      </c>
      <c r="Q8182" t="s">
        <v>33</v>
      </c>
      <c r="R8182" t="s">
        <v>34</v>
      </c>
      <c r="S8182" t="s">
        <v>55897</v>
      </c>
      <c r="W8182" t="s">
        <v>1381</v>
      </c>
      <c r="X8182" t="s">
        <v>38</v>
      </c>
    </row>
    <row r="8183" spans="1:24" x14ac:dyDescent="0.3">
      <c r="A8183">
        <v>978724</v>
      </c>
      <c r="B8183">
        <v>290768</v>
      </c>
      <c r="C8183" t="s">
        <v>55898</v>
      </c>
      <c r="D8183" t="s">
        <v>55899</v>
      </c>
      <c r="E8183" t="s">
        <v>1788</v>
      </c>
      <c r="F8183" t="s">
        <v>738</v>
      </c>
      <c r="G8183" t="s">
        <v>43</v>
      </c>
      <c r="H8183" t="s">
        <v>55900</v>
      </c>
      <c r="I8183" t="s">
        <v>55901</v>
      </c>
      <c r="J8183" t="s">
        <v>55902</v>
      </c>
      <c r="K8183">
        <v>80</v>
      </c>
      <c r="L8183" t="s">
        <v>2594</v>
      </c>
      <c r="N8183" t="s">
        <v>31</v>
      </c>
      <c r="O8183" t="s">
        <v>53612</v>
      </c>
      <c r="Q8183" t="s">
        <v>33</v>
      </c>
      <c r="R8183" t="s">
        <v>34</v>
      </c>
      <c r="S8183" t="s">
        <v>55903</v>
      </c>
      <c r="T8183" t="s">
        <v>5896</v>
      </c>
      <c r="W8183" t="s">
        <v>55904</v>
      </c>
      <c r="X8183" t="s">
        <v>38</v>
      </c>
    </row>
    <row r="8184" spans="1:24" x14ac:dyDescent="0.3">
      <c r="A8184">
        <v>978725</v>
      </c>
      <c r="B8184" t="s">
        <v>55905</v>
      </c>
      <c r="C8184" t="s">
        <v>55906</v>
      </c>
      <c r="D8184" t="s">
        <v>55907</v>
      </c>
      <c r="F8184" t="s">
        <v>1042</v>
      </c>
      <c r="G8184" t="s">
        <v>27</v>
      </c>
      <c r="H8184" t="s">
        <v>55908</v>
      </c>
      <c r="I8184" t="s">
        <v>55909</v>
      </c>
      <c r="J8184" t="s">
        <v>55910</v>
      </c>
      <c r="K8184">
        <v>67</v>
      </c>
      <c r="L8184" t="s">
        <v>1104</v>
      </c>
      <c r="N8184" t="s">
        <v>31</v>
      </c>
      <c r="O8184" t="s">
        <v>53612</v>
      </c>
      <c r="Q8184" t="s">
        <v>33</v>
      </c>
      <c r="R8184" t="s">
        <v>34</v>
      </c>
      <c r="S8184" t="s">
        <v>55911</v>
      </c>
      <c r="W8184" t="s">
        <v>55912</v>
      </c>
      <c r="X8184" t="s">
        <v>38</v>
      </c>
    </row>
    <row r="8185" spans="1:24" x14ac:dyDescent="0.3">
      <c r="A8185">
        <v>978726</v>
      </c>
      <c r="B8185" t="s">
        <v>55913</v>
      </c>
      <c r="C8185" t="s">
        <v>55914</v>
      </c>
      <c r="D8185" t="s">
        <v>55915</v>
      </c>
      <c r="F8185" t="s">
        <v>112</v>
      </c>
      <c r="G8185" t="s">
        <v>43</v>
      </c>
      <c r="H8185" t="s">
        <v>55916</v>
      </c>
      <c r="I8185" t="s">
        <v>55917</v>
      </c>
      <c r="J8185" t="s">
        <v>55918</v>
      </c>
      <c r="K8185">
        <v>68</v>
      </c>
      <c r="N8185" t="s">
        <v>31</v>
      </c>
      <c r="O8185" t="s">
        <v>3295</v>
      </c>
      <c r="Q8185" t="s">
        <v>33</v>
      </c>
      <c r="R8185" t="s">
        <v>34</v>
      </c>
      <c r="S8185" t="s">
        <v>55919</v>
      </c>
      <c r="W8185" t="s">
        <v>55920</v>
      </c>
      <c r="X8185" t="s">
        <v>38</v>
      </c>
    </row>
    <row r="8186" spans="1:24" x14ac:dyDescent="0.3">
      <c r="A8186">
        <v>978728</v>
      </c>
      <c r="B8186">
        <v>36343177</v>
      </c>
      <c r="C8186" t="s">
        <v>55921</v>
      </c>
      <c r="D8186" t="s">
        <v>55922</v>
      </c>
      <c r="E8186" t="s">
        <v>140</v>
      </c>
      <c r="F8186" t="s">
        <v>485</v>
      </c>
      <c r="G8186" t="s">
        <v>27</v>
      </c>
      <c r="H8186" t="s">
        <v>55923</v>
      </c>
      <c r="I8186" t="s">
        <v>55924</v>
      </c>
      <c r="J8186" t="s">
        <v>55925</v>
      </c>
      <c r="K8186">
        <v>26</v>
      </c>
      <c r="N8186" t="s">
        <v>31</v>
      </c>
      <c r="O8186" t="s">
        <v>3295</v>
      </c>
      <c r="Q8186" t="s">
        <v>33</v>
      </c>
      <c r="R8186" t="s">
        <v>34</v>
      </c>
      <c r="S8186" t="s">
        <v>55926</v>
      </c>
      <c r="T8186" t="s">
        <v>55927</v>
      </c>
      <c r="W8186" t="s">
        <v>55928</v>
      </c>
      <c r="X8186" t="s">
        <v>38</v>
      </c>
    </row>
    <row r="8187" spans="1:24" x14ac:dyDescent="0.3">
      <c r="A8187">
        <v>978729</v>
      </c>
      <c r="B8187">
        <v>175095</v>
      </c>
      <c r="C8187" t="s">
        <v>55929</v>
      </c>
      <c r="D8187" t="s">
        <v>55930</v>
      </c>
      <c r="F8187" t="s">
        <v>514</v>
      </c>
      <c r="G8187" t="s">
        <v>27</v>
      </c>
      <c r="H8187" t="s">
        <v>55931</v>
      </c>
      <c r="I8187" t="s">
        <v>55932</v>
      </c>
      <c r="J8187" t="s">
        <v>55933</v>
      </c>
      <c r="K8187">
        <v>53</v>
      </c>
      <c r="L8187" t="s">
        <v>580</v>
      </c>
      <c r="N8187" t="s">
        <v>68</v>
      </c>
      <c r="O8187" t="s">
        <v>130</v>
      </c>
      <c r="P8187" t="s">
        <v>577</v>
      </c>
      <c r="Q8187" t="s">
        <v>33</v>
      </c>
      <c r="R8187" t="s">
        <v>34</v>
      </c>
      <c r="S8187" t="s">
        <v>55934</v>
      </c>
      <c r="W8187" t="s">
        <v>55935</v>
      </c>
      <c r="X8187" t="s">
        <v>38</v>
      </c>
    </row>
    <row r="8188" spans="1:24" x14ac:dyDescent="0.3">
      <c r="A8188">
        <v>978730</v>
      </c>
      <c r="B8188" t="s">
        <v>40422</v>
      </c>
      <c r="C8188" t="s">
        <v>40423</v>
      </c>
      <c r="D8188" t="s">
        <v>40424</v>
      </c>
      <c r="E8188" t="s">
        <v>195</v>
      </c>
      <c r="F8188" t="s">
        <v>1009</v>
      </c>
      <c r="G8188" t="s">
        <v>43</v>
      </c>
      <c r="H8188" t="s">
        <v>55936</v>
      </c>
      <c r="I8188" t="s">
        <v>55937</v>
      </c>
      <c r="J8188" t="s">
        <v>55938</v>
      </c>
      <c r="K8188">
        <v>18</v>
      </c>
      <c r="L8188" t="s">
        <v>55939</v>
      </c>
      <c r="N8188" t="s">
        <v>68</v>
      </c>
      <c r="O8188" t="s">
        <v>170</v>
      </c>
      <c r="P8188" t="s">
        <v>6124</v>
      </c>
      <c r="Q8188" t="s">
        <v>33</v>
      </c>
      <c r="R8188" t="s">
        <v>34</v>
      </c>
      <c r="S8188" t="s">
        <v>40428</v>
      </c>
      <c r="T8188" t="s">
        <v>40429</v>
      </c>
      <c r="W8188" t="s">
        <v>55940</v>
      </c>
      <c r="X8188" t="s">
        <v>60</v>
      </c>
    </row>
    <row r="8189" spans="1:24" x14ac:dyDescent="0.3">
      <c r="A8189">
        <v>978731</v>
      </c>
      <c r="B8189">
        <v>336434</v>
      </c>
      <c r="C8189" t="s">
        <v>55941</v>
      </c>
      <c r="D8189" t="s">
        <v>55942</v>
      </c>
      <c r="F8189" t="s">
        <v>55943</v>
      </c>
      <c r="G8189" t="s">
        <v>43</v>
      </c>
      <c r="H8189" t="s">
        <v>55944</v>
      </c>
      <c r="J8189" t="s">
        <v>55945</v>
      </c>
      <c r="N8189" t="s">
        <v>31</v>
      </c>
      <c r="R8189" t="s">
        <v>78</v>
      </c>
      <c r="S8189" t="s">
        <v>55946</v>
      </c>
      <c r="T8189" t="s">
        <v>265</v>
      </c>
      <c r="W8189" t="s">
        <v>55947</v>
      </c>
    </row>
    <row r="8190" spans="1:24" x14ac:dyDescent="0.3">
      <c r="A8190">
        <v>978734</v>
      </c>
      <c r="B8190" t="s">
        <v>19910</v>
      </c>
      <c r="C8190" t="s">
        <v>19911</v>
      </c>
      <c r="D8190" t="s">
        <v>19912</v>
      </c>
      <c r="F8190" t="s">
        <v>356</v>
      </c>
      <c r="G8190" t="s">
        <v>43</v>
      </c>
      <c r="H8190" t="s">
        <v>55948</v>
      </c>
      <c r="J8190" t="s">
        <v>55949</v>
      </c>
      <c r="N8190" t="s">
        <v>31</v>
      </c>
      <c r="R8190" t="s">
        <v>78</v>
      </c>
      <c r="S8190" t="s">
        <v>19915</v>
      </c>
      <c r="W8190" t="s">
        <v>55950</v>
      </c>
      <c r="X8190" t="s">
        <v>38</v>
      </c>
    </row>
    <row r="8191" spans="1:24" x14ac:dyDescent="0.3">
      <c r="A8191">
        <v>978736</v>
      </c>
      <c r="B8191" t="s">
        <v>53979</v>
      </c>
      <c r="C8191" t="s">
        <v>53980</v>
      </c>
      <c r="D8191" t="s">
        <v>53981</v>
      </c>
      <c r="F8191" t="s">
        <v>507</v>
      </c>
      <c r="G8191" t="s">
        <v>27</v>
      </c>
      <c r="H8191" t="s">
        <v>55951</v>
      </c>
      <c r="I8191" t="s">
        <v>55952</v>
      </c>
      <c r="J8191" t="s">
        <v>55953</v>
      </c>
      <c r="K8191">
        <v>10</v>
      </c>
      <c r="L8191" t="s">
        <v>518</v>
      </c>
      <c r="N8191" t="s">
        <v>68</v>
      </c>
      <c r="O8191" t="s">
        <v>130</v>
      </c>
      <c r="P8191" t="s">
        <v>519</v>
      </c>
      <c r="Q8191" t="s">
        <v>33</v>
      </c>
      <c r="R8191" t="s">
        <v>34</v>
      </c>
      <c r="S8191" t="s">
        <v>53986</v>
      </c>
      <c r="W8191" t="s">
        <v>2027</v>
      </c>
      <c r="X8191" t="s">
        <v>38</v>
      </c>
    </row>
    <row r="8192" spans="1:24" x14ac:dyDescent="0.3">
      <c r="A8192">
        <v>978737</v>
      </c>
      <c r="B8192">
        <v>259226</v>
      </c>
      <c r="C8192" t="s">
        <v>26291</v>
      </c>
      <c r="D8192" t="s">
        <v>26292</v>
      </c>
      <c r="E8192" t="s">
        <v>101</v>
      </c>
      <c r="F8192" t="s">
        <v>603</v>
      </c>
      <c r="G8192" t="s">
        <v>27</v>
      </c>
      <c r="H8192" t="s">
        <v>55954</v>
      </c>
      <c r="I8192" t="s">
        <v>55954</v>
      </c>
      <c r="J8192" t="s">
        <v>55955</v>
      </c>
      <c r="K8192">
        <v>0</v>
      </c>
      <c r="L8192" t="s">
        <v>55956</v>
      </c>
      <c r="N8192" t="s">
        <v>31</v>
      </c>
      <c r="O8192" t="s">
        <v>170</v>
      </c>
      <c r="Q8192" t="s">
        <v>33</v>
      </c>
      <c r="R8192" t="s">
        <v>34</v>
      </c>
      <c r="S8192" t="s">
        <v>26296</v>
      </c>
      <c r="W8192" t="s">
        <v>55957</v>
      </c>
    </row>
    <row r="8193" spans="1:24" x14ac:dyDescent="0.3">
      <c r="A8193">
        <v>978738</v>
      </c>
      <c r="B8193">
        <v>335308</v>
      </c>
      <c r="C8193" t="s">
        <v>55958</v>
      </c>
      <c r="D8193" t="s">
        <v>55959</v>
      </c>
      <c r="F8193" t="s">
        <v>611</v>
      </c>
      <c r="G8193" t="s">
        <v>27</v>
      </c>
      <c r="H8193" t="s">
        <v>55960</v>
      </c>
      <c r="I8193" t="s">
        <v>55961</v>
      </c>
      <c r="J8193" t="s">
        <v>55962</v>
      </c>
      <c r="K8193">
        <v>9</v>
      </c>
      <c r="N8193" t="s">
        <v>31</v>
      </c>
      <c r="O8193" t="s">
        <v>130</v>
      </c>
      <c r="Q8193" t="s">
        <v>33</v>
      </c>
      <c r="R8193" t="s">
        <v>34</v>
      </c>
      <c r="S8193" t="s">
        <v>55963</v>
      </c>
      <c r="T8193" t="s">
        <v>55964</v>
      </c>
      <c r="W8193" t="s">
        <v>55965</v>
      </c>
      <c r="X8193" t="s">
        <v>60</v>
      </c>
    </row>
    <row r="8194" spans="1:24" x14ac:dyDescent="0.3">
      <c r="A8194">
        <v>978740</v>
      </c>
      <c r="B8194">
        <v>259226</v>
      </c>
      <c r="C8194" t="s">
        <v>26291</v>
      </c>
      <c r="D8194" t="s">
        <v>26292</v>
      </c>
      <c r="E8194" t="s">
        <v>101</v>
      </c>
      <c r="F8194" t="s">
        <v>603</v>
      </c>
      <c r="G8194" t="s">
        <v>27</v>
      </c>
      <c r="H8194" t="s">
        <v>55966</v>
      </c>
      <c r="I8194" t="s">
        <v>55966</v>
      </c>
      <c r="J8194" t="s">
        <v>55967</v>
      </c>
      <c r="K8194">
        <v>0</v>
      </c>
      <c r="L8194" t="s">
        <v>55968</v>
      </c>
      <c r="N8194" t="s">
        <v>68</v>
      </c>
      <c r="O8194" t="s">
        <v>47</v>
      </c>
      <c r="P8194" t="s">
        <v>1355</v>
      </c>
      <c r="Q8194" t="s">
        <v>1586</v>
      </c>
      <c r="R8194" t="s">
        <v>1587</v>
      </c>
      <c r="S8194" t="s">
        <v>26296</v>
      </c>
      <c r="W8194" t="s">
        <v>55969</v>
      </c>
    </row>
    <row r="8195" spans="1:24" x14ac:dyDescent="0.3">
      <c r="A8195">
        <v>978741</v>
      </c>
      <c r="B8195" t="s">
        <v>55970</v>
      </c>
      <c r="C8195" t="s">
        <v>55971</v>
      </c>
      <c r="D8195" t="s">
        <v>55972</v>
      </c>
      <c r="F8195" t="s">
        <v>141</v>
      </c>
      <c r="G8195" t="s">
        <v>43</v>
      </c>
      <c r="H8195" t="s">
        <v>55966</v>
      </c>
      <c r="I8195" t="s">
        <v>55973</v>
      </c>
      <c r="J8195" t="s">
        <v>55974</v>
      </c>
      <c r="K8195">
        <v>127</v>
      </c>
      <c r="L8195" t="s">
        <v>3654</v>
      </c>
      <c r="N8195" t="s">
        <v>31</v>
      </c>
      <c r="O8195" t="s">
        <v>399</v>
      </c>
      <c r="Q8195" t="s">
        <v>33</v>
      </c>
      <c r="R8195" t="s">
        <v>34</v>
      </c>
      <c r="S8195" t="s">
        <v>55975</v>
      </c>
      <c r="T8195" t="s">
        <v>390</v>
      </c>
      <c r="W8195" t="s">
        <v>1839</v>
      </c>
      <c r="X8195" t="s">
        <v>38</v>
      </c>
    </row>
    <row r="8196" spans="1:24" x14ac:dyDescent="0.3">
      <c r="A8196">
        <v>978743</v>
      </c>
      <c r="B8196" t="s">
        <v>55976</v>
      </c>
      <c r="C8196" t="s">
        <v>55977</v>
      </c>
      <c r="D8196" t="s">
        <v>55978</v>
      </c>
      <c r="F8196" t="s">
        <v>102</v>
      </c>
      <c r="G8196" t="s">
        <v>27</v>
      </c>
      <c r="H8196" t="s">
        <v>55979</v>
      </c>
      <c r="I8196" t="s">
        <v>55980</v>
      </c>
      <c r="J8196" t="s">
        <v>55981</v>
      </c>
      <c r="K8196">
        <v>31</v>
      </c>
      <c r="L8196" t="s">
        <v>6493</v>
      </c>
      <c r="N8196" t="s">
        <v>68</v>
      </c>
      <c r="O8196" t="s">
        <v>399</v>
      </c>
      <c r="P8196" t="s">
        <v>3857</v>
      </c>
      <c r="Q8196" t="s">
        <v>33</v>
      </c>
      <c r="R8196" t="s">
        <v>34</v>
      </c>
      <c r="S8196" t="s">
        <v>55982</v>
      </c>
      <c r="W8196" t="s">
        <v>55983</v>
      </c>
      <c r="X8196" t="s">
        <v>60</v>
      </c>
    </row>
    <row r="8197" spans="1:24" x14ac:dyDescent="0.3">
      <c r="A8197">
        <v>978744</v>
      </c>
      <c r="B8197" t="s">
        <v>55984</v>
      </c>
      <c r="C8197" t="s">
        <v>55985</v>
      </c>
      <c r="D8197" t="s">
        <v>55986</v>
      </c>
      <c r="F8197" t="s">
        <v>92</v>
      </c>
      <c r="G8197" t="s">
        <v>43</v>
      </c>
      <c r="H8197" t="s">
        <v>55987</v>
      </c>
      <c r="I8197" t="s">
        <v>55988</v>
      </c>
      <c r="J8197" t="s">
        <v>55989</v>
      </c>
      <c r="K8197">
        <v>85</v>
      </c>
      <c r="L8197" t="s">
        <v>40100</v>
      </c>
      <c r="N8197" t="s">
        <v>68</v>
      </c>
      <c r="O8197" t="s">
        <v>32</v>
      </c>
      <c r="P8197" t="s">
        <v>253</v>
      </c>
      <c r="Q8197" t="s">
        <v>33</v>
      </c>
      <c r="R8197" t="s">
        <v>34</v>
      </c>
      <c r="S8197" t="s">
        <v>55990</v>
      </c>
      <c r="T8197" t="s">
        <v>55991</v>
      </c>
      <c r="W8197" t="s">
        <v>55992</v>
      </c>
      <c r="X8197" t="s">
        <v>38</v>
      </c>
    </row>
    <row r="8198" spans="1:24" x14ac:dyDescent="0.3">
      <c r="A8198">
        <v>978745</v>
      </c>
      <c r="B8198" t="s">
        <v>5615</v>
      </c>
      <c r="C8198" t="s">
        <v>5616</v>
      </c>
      <c r="D8198" t="s">
        <v>5617</v>
      </c>
      <c r="F8198" t="s">
        <v>562</v>
      </c>
      <c r="G8198" t="s">
        <v>27</v>
      </c>
      <c r="H8198" t="s">
        <v>55993</v>
      </c>
      <c r="I8198" t="s">
        <v>55994</v>
      </c>
      <c r="J8198" t="s">
        <v>55995</v>
      </c>
      <c r="K8198">
        <v>4</v>
      </c>
      <c r="L8198" t="s">
        <v>5621</v>
      </c>
      <c r="N8198" t="s">
        <v>68</v>
      </c>
      <c r="O8198" t="s">
        <v>32</v>
      </c>
      <c r="P8198" t="s">
        <v>171</v>
      </c>
      <c r="R8198" t="s">
        <v>903</v>
      </c>
      <c r="S8198" t="s">
        <v>5622</v>
      </c>
      <c r="T8198" t="s">
        <v>402</v>
      </c>
      <c r="W8198" t="s">
        <v>55996</v>
      </c>
    </row>
    <row r="8199" spans="1:24" x14ac:dyDescent="0.3">
      <c r="A8199">
        <v>978746</v>
      </c>
      <c r="B8199">
        <v>185868</v>
      </c>
      <c r="C8199" t="s">
        <v>55997</v>
      </c>
      <c r="D8199" t="s">
        <v>55998</v>
      </c>
      <c r="E8199" t="s">
        <v>140</v>
      </c>
      <c r="F8199" t="s">
        <v>463</v>
      </c>
      <c r="G8199" t="s">
        <v>27</v>
      </c>
      <c r="H8199" t="s">
        <v>55999</v>
      </c>
      <c r="I8199" t="s">
        <v>56000</v>
      </c>
      <c r="J8199" t="s">
        <v>56001</v>
      </c>
      <c r="K8199">
        <v>76</v>
      </c>
      <c r="L8199" t="s">
        <v>5356</v>
      </c>
      <c r="N8199" t="s">
        <v>68</v>
      </c>
      <c r="O8199" t="s">
        <v>399</v>
      </c>
      <c r="P8199" t="s">
        <v>577</v>
      </c>
      <c r="Q8199" t="s">
        <v>33</v>
      </c>
      <c r="R8199" t="s">
        <v>34</v>
      </c>
      <c r="S8199" t="s">
        <v>56002</v>
      </c>
      <c r="T8199" t="s">
        <v>55964</v>
      </c>
      <c r="W8199" t="s">
        <v>56003</v>
      </c>
      <c r="X8199" t="s">
        <v>38</v>
      </c>
    </row>
    <row r="8200" spans="1:24" x14ac:dyDescent="0.3">
      <c r="A8200">
        <v>978747</v>
      </c>
      <c r="B8200">
        <v>218129</v>
      </c>
      <c r="C8200" t="s">
        <v>56004</v>
      </c>
      <c r="D8200" t="s">
        <v>56005</v>
      </c>
      <c r="F8200" t="s">
        <v>141</v>
      </c>
      <c r="G8200" t="s">
        <v>43</v>
      </c>
      <c r="H8200" t="s">
        <v>56006</v>
      </c>
      <c r="I8200" t="s">
        <v>56006</v>
      </c>
      <c r="J8200" t="s">
        <v>56007</v>
      </c>
      <c r="K8200">
        <v>0</v>
      </c>
      <c r="L8200" t="s">
        <v>56008</v>
      </c>
      <c r="N8200" t="s">
        <v>31</v>
      </c>
      <c r="O8200" t="s">
        <v>468</v>
      </c>
      <c r="Q8200" t="s">
        <v>119</v>
      </c>
      <c r="R8200" t="s">
        <v>120</v>
      </c>
      <c r="S8200" t="s">
        <v>56009</v>
      </c>
      <c r="T8200" t="s">
        <v>55964</v>
      </c>
      <c r="W8200" t="s">
        <v>56010</v>
      </c>
    </row>
    <row r="8201" spans="1:24" x14ac:dyDescent="0.3">
      <c r="A8201">
        <v>978749</v>
      </c>
      <c r="B8201" t="s">
        <v>56011</v>
      </c>
      <c r="C8201" t="s">
        <v>56012</v>
      </c>
      <c r="D8201" t="s">
        <v>56013</v>
      </c>
      <c r="F8201" t="s">
        <v>1324</v>
      </c>
      <c r="G8201" t="s">
        <v>27</v>
      </c>
      <c r="H8201" t="s">
        <v>56014</v>
      </c>
      <c r="I8201" t="s">
        <v>56015</v>
      </c>
      <c r="J8201" t="s">
        <v>56016</v>
      </c>
      <c r="K8201">
        <v>63</v>
      </c>
      <c r="L8201" t="s">
        <v>56017</v>
      </c>
      <c r="N8201" t="s">
        <v>31</v>
      </c>
      <c r="O8201" t="s">
        <v>32</v>
      </c>
      <c r="Q8201" t="s">
        <v>33</v>
      </c>
      <c r="R8201" t="s">
        <v>34</v>
      </c>
      <c r="S8201" t="s">
        <v>56018</v>
      </c>
      <c r="W8201" t="s">
        <v>56019</v>
      </c>
      <c r="X8201" t="s">
        <v>38</v>
      </c>
    </row>
    <row r="8202" spans="1:24" x14ac:dyDescent="0.3">
      <c r="A8202">
        <v>978750</v>
      </c>
      <c r="B8202">
        <v>230072</v>
      </c>
      <c r="C8202" t="s">
        <v>19137</v>
      </c>
      <c r="D8202" t="s">
        <v>19138</v>
      </c>
      <c r="F8202" t="s">
        <v>970</v>
      </c>
      <c r="G8202" t="s">
        <v>43</v>
      </c>
      <c r="H8202" t="s">
        <v>56020</v>
      </c>
      <c r="I8202" t="s">
        <v>56021</v>
      </c>
      <c r="J8202" t="s">
        <v>56022</v>
      </c>
      <c r="K8202">
        <v>58</v>
      </c>
      <c r="L8202" t="s">
        <v>56023</v>
      </c>
      <c r="N8202" t="s">
        <v>31</v>
      </c>
      <c r="O8202" t="s">
        <v>399</v>
      </c>
      <c r="R8202" t="s">
        <v>903</v>
      </c>
      <c r="S8202" t="s">
        <v>19140</v>
      </c>
      <c r="T8202" t="s">
        <v>19141</v>
      </c>
      <c r="W8202" t="s">
        <v>56024</v>
      </c>
    </row>
    <row r="8203" spans="1:24" x14ac:dyDescent="0.3">
      <c r="A8203">
        <v>978752</v>
      </c>
      <c r="B8203">
        <v>68588</v>
      </c>
      <c r="C8203" t="s">
        <v>56025</v>
      </c>
      <c r="D8203" t="s">
        <v>56026</v>
      </c>
      <c r="E8203" t="s">
        <v>1788</v>
      </c>
      <c r="F8203" t="s">
        <v>102</v>
      </c>
      <c r="G8203" t="s">
        <v>43</v>
      </c>
      <c r="H8203" t="s">
        <v>56027</v>
      </c>
      <c r="I8203" t="s">
        <v>56028</v>
      </c>
      <c r="J8203" t="s">
        <v>56029</v>
      </c>
      <c r="K8203">
        <v>42</v>
      </c>
      <c r="L8203" t="s">
        <v>56030</v>
      </c>
      <c r="N8203" t="s">
        <v>31</v>
      </c>
      <c r="O8203" t="s">
        <v>32</v>
      </c>
      <c r="Q8203" t="s">
        <v>33</v>
      </c>
      <c r="R8203" t="s">
        <v>34</v>
      </c>
      <c r="S8203" t="s">
        <v>56031</v>
      </c>
      <c r="T8203" t="s">
        <v>56032</v>
      </c>
      <c r="W8203" t="s">
        <v>56030</v>
      </c>
      <c r="X8203" t="s">
        <v>38</v>
      </c>
    </row>
    <row r="8204" spans="1:24" x14ac:dyDescent="0.3">
      <c r="A8204">
        <v>978754</v>
      </c>
      <c r="B8204">
        <v>112214</v>
      </c>
      <c r="C8204" t="s">
        <v>56033</v>
      </c>
      <c r="D8204" t="s">
        <v>56034</v>
      </c>
      <c r="E8204" t="s">
        <v>195</v>
      </c>
      <c r="F8204" t="s">
        <v>1146</v>
      </c>
      <c r="G8204" t="s">
        <v>43</v>
      </c>
      <c r="H8204" t="s">
        <v>56035</v>
      </c>
      <c r="I8204" t="s">
        <v>56036</v>
      </c>
      <c r="J8204" t="s">
        <v>56037</v>
      </c>
      <c r="K8204">
        <v>39</v>
      </c>
      <c r="L8204" t="s">
        <v>6169</v>
      </c>
      <c r="N8204" t="s">
        <v>68</v>
      </c>
      <c r="O8204" t="s">
        <v>117</v>
      </c>
      <c r="P8204" t="s">
        <v>6170</v>
      </c>
      <c r="Q8204" t="s">
        <v>33</v>
      </c>
      <c r="R8204" t="s">
        <v>34</v>
      </c>
      <c r="S8204" t="s">
        <v>11252</v>
      </c>
      <c r="W8204" t="s">
        <v>56038</v>
      </c>
      <c r="X8204" t="s">
        <v>38</v>
      </c>
    </row>
    <row r="8205" spans="1:24" x14ac:dyDescent="0.3">
      <c r="A8205">
        <v>978755</v>
      </c>
      <c r="B8205">
        <v>135456</v>
      </c>
      <c r="C8205" t="s">
        <v>53109</v>
      </c>
      <c r="D8205" t="s">
        <v>53110</v>
      </c>
      <c r="E8205" t="s">
        <v>364</v>
      </c>
      <c r="F8205" t="s">
        <v>611</v>
      </c>
      <c r="G8205" t="s">
        <v>43</v>
      </c>
      <c r="H8205" t="s">
        <v>56039</v>
      </c>
      <c r="I8205" t="s">
        <v>56040</v>
      </c>
      <c r="J8205" t="s">
        <v>56041</v>
      </c>
      <c r="K8205">
        <v>30</v>
      </c>
      <c r="L8205" t="s">
        <v>56042</v>
      </c>
      <c r="N8205" t="s">
        <v>31</v>
      </c>
      <c r="O8205" t="s">
        <v>399</v>
      </c>
      <c r="Q8205" t="s">
        <v>33</v>
      </c>
      <c r="R8205" t="s">
        <v>34</v>
      </c>
      <c r="S8205" t="s">
        <v>53114</v>
      </c>
      <c r="T8205" t="s">
        <v>692</v>
      </c>
      <c r="W8205" t="s">
        <v>56043</v>
      </c>
      <c r="X8205" t="s">
        <v>60</v>
      </c>
    </row>
    <row r="8206" spans="1:24" x14ac:dyDescent="0.3">
      <c r="A8206">
        <v>978756</v>
      </c>
      <c r="B8206" t="s">
        <v>14551</v>
      </c>
      <c r="C8206" t="s">
        <v>14552</v>
      </c>
      <c r="D8206" t="s">
        <v>14553</v>
      </c>
      <c r="E8206" t="s">
        <v>101</v>
      </c>
      <c r="F8206" t="s">
        <v>1001</v>
      </c>
      <c r="G8206" t="s">
        <v>27</v>
      </c>
      <c r="H8206" t="s">
        <v>56044</v>
      </c>
      <c r="I8206" t="s">
        <v>56045</v>
      </c>
      <c r="J8206" t="s">
        <v>56046</v>
      </c>
      <c r="K8206">
        <v>28</v>
      </c>
      <c r="L8206" t="s">
        <v>1652</v>
      </c>
      <c r="N8206" t="s">
        <v>31</v>
      </c>
      <c r="O8206" t="s">
        <v>32</v>
      </c>
      <c r="Q8206" t="s">
        <v>33</v>
      </c>
      <c r="R8206" t="s">
        <v>34</v>
      </c>
      <c r="S8206" t="s">
        <v>14557</v>
      </c>
      <c r="W8206" t="s">
        <v>56047</v>
      </c>
      <c r="X8206" t="s">
        <v>38</v>
      </c>
    </row>
    <row r="8207" spans="1:24" x14ac:dyDescent="0.3">
      <c r="A8207">
        <v>978757</v>
      </c>
      <c r="B8207">
        <v>306545</v>
      </c>
      <c r="C8207" t="s">
        <v>56048</v>
      </c>
      <c r="D8207" t="s">
        <v>56049</v>
      </c>
      <c r="E8207" t="s">
        <v>345</v>
      </c>
      <c r="F8207" t="s">
        <v>258</v>
      </c>
      <c r="G8207" t="s">
        <v>43</v>
      </c>
      <c r="H8207" t="s">
        <v>56050</v>
      </c>
      <c r="I8207" t="s">
        <v>56051</v>
      </c>
      <c r="J8207" t="s">
        <v>56052</v>
      </c>
      <c r="K8207">
        <v>27</v>
      </c>
      <c r="L8207" t="s">
        <v>56053</v>
      </c>
      <c r="N8207" t="s">
        <v>31</v>
      </c>
      <c r="O8207" t="s">
        <v>32</v>
      </c>
      <c r="Q8207" t="s">
        <v>33</v>
      </c>
      <c r="R8207" t="s">
        <v>34</v>
      </c>
      <c r="S8207" t="s">
        <v>56054</v>
      </c>
      <c r="W8207" t="s">
        <v>56055</v>
      </c>
      <c r="X8207" t="s">
        <v>38</v>
      </c>
    </row>
    <row r="8208" spans="1:24" x14ac:dyDescent="0.3">
      <c r="A8208">
        <v>978758</v>
      </c>
      <c r="B8208">
        <v>255457</v>
      </c>
      <c r="C8208" t="s">
        <v>56056</v>
      </c>
      <c r="D8208" t="s">
        <v>56057</v>
      </c>
      <c r="F8208" t="s">
        <v>320</v>
      </c>
      <c r="G8208" t="s">
        <v>43</v>
      </c>
      <c r="H8208" t="s">
        <v>56058</v>
      </c>
      <c r="I8208" t="s">
        <v>56059</v>
      </c>
      <c r="J8208" t="s">
        <v>56060</v>
      </c>
      <c r="K8208">
        <v>4</v>
      </c>
      <c r="L8208" t="s">
        <v>15432</v>
      </c>
      <c r="N8208" t="s">
        <v>31</v>
      </c>
      <c r="O8208" t="s">
        <v>399</v>
      </c>
      <c r="Q8208" t="s">
        <v>33</v>
      </c>
      <c r="R8208" t="s">
        <v>34</v>
      </c>
      <c r="S8208" t="s">
        <v>56061</v>
      </c>
      <c r="T8208" t="s">
        <v>36</v>
      </c>
      <c r="W8208" t="s">
        <v>56062</v>
      </c>
    </row>
    <row r="8209" spans="1:24" x14ac:dyDescent="0.3">
      <c r="A8209">
        <v>978760</v>
      </c>
      <c r="B8209" t="s">
        <v>56063</v>
      </c>
      <c r="C8209" t="s">
        <v>56064</v>
      </c>
      <c r="D8209" t="s">
        <v>56065</v>
      </c>
      <c r="F8209" t="s">
        <v>1001</v>
      </c>
      <c r="G8209" t="s">
        <v>43</v>
      </c>
      <c r="H8209" t="s">
        <v>56066</v>
      </c>
      <c r="I8209" t="s">
        <v>56067</v>
      </c>
      <c r="J8209" t="s">
        <v>56068</v>
      </c>
      <c r="K8209">
        <v>11</v>
      </c>
      <c r="L8209" t="s">
        <v>56069</v>
      </c>
      <c r="N8209" t="s">
        <v>31</v>
      </c>
      <c r="O8209" t="s">
        <v>32</v>
      </c>
      <c r="Q8209" t="s">
        <v>33</v>
      </c>
      <c r="R8209" t="s">
        <v>34</v>
      </c>
      <c r="S8209" t="s">
        <v>56070</v>
      </c>
      <c r="T8209" t="s">
        <v>56071</v>
      </c>
      <c r="W8209" t="s">
        <v>56069</v>
      </c>
      <c r="X8209" t="s">
        <v>38</v>
      </c>
    </row>
    <row r="8210" spans="1:24" x14ac:dyDescent="0.3">
      <c r="A8210">
        <v>978762</v>
      </c>
      <c r="B8210" t="s">
        <v>56072</v>
      </c>
      <c r="C8210" t="s">
        <v>56073</v>
      </c>
      <c r="D8210" t="s">
        <v>56074</v>
      </c>
      <c r="F8210" t="s">
        <v>970</v>
      </c>
      <c r="G8210" t="s">
        <v>27</v>
      </c>
      <c r="H8210" t="s">
        <v>56075</v>
      </c>
      <c r="J8210" t="s">
        <v>56076</v>
      </c>
      <c r="N8210" t="s">
        <v>31</v>
      </c>
      <c r="R8210" t="s">
        <v>78</v>
      </c>
      <c r="S8210" t="s">
        <v>56077</v>
      </c>
      <c r="T8210" t="s">
        <v>56078</v>
      </c>
      <c r="W8210" t="s">
        <v>1133</v>
      </c>
    </row>
    <row r="8211" spans="1:24" x14ac:dyDescent="0.3">
      <c r="A8211">
        <v>978766</v>
      </c>
      <c r="B8211" t="s">
        <v>56079</v>
      </c>
      <c r="C8211" t="s">
        <v>56080</v>
      </c>
      <c r="D8211" t="s">
        <v>56081</v>
      </c>
      <c r="F8211" t="s">
        <v>1864</v>
      </c>
      <c r="G8211" t="s">
        <v>43</v>
      </c>
      <c r="H8211" t="s">
        <v>56082</v>
      </c>
      <c r="J8211" t="s">
        <v>56083</v>
      </c>
      <c r="N8211" t="s">
        <v>31</v>
      </c>
      <c r="R8211" t="s">
        <v>78</v>
      </c>
      <c r="S8211" t="s">
        <v>56084</v>
      </c>
      <c r="T8211" t="s">
        <v>1828</v>
      </c>
      <c r="W8211" t="s">
        <v>13822</v>
      </c>
      <c r="X8211" t="s">
        <v>38</v>
      </c>
    </row>
    <row r="8212" spans="1:24" x14ac:dyDescent="0.3">
      <c r="A8212">
        <v>978768</v>
      </c>
      <c r="B8212">
        <v>103340</v>
      </c>
      <c r="C8212" t="s">
        <v>52659</v>
      </c>
      <c r="D8212" t="s">
        <v>52660</v>
      </c>
      <c r="E8212" t="s">
        <v>364</v>
      </c>
      <c r="F8212" t="s">
        <v>1833</v>
      </c>
      <c r="G8212" t="s">
        <v>27</v>
      </c>
      <c r="H8212" t="s">
        <v>56085</v>
      </c>
      <c r="J8212" t="s">
        <v>56086</v>
      </c>
      <c r="N8212" t="s">
        <v>31</v>
      </c>
      <c r="R8212" t="s">
        <v>78</v>
      </c>
      <c r="S8212" t="s">
        <v>52664</v>
      </c>
      <c r="T8212" t="s">
        <v>390</v>
      </c>
      <c r="W8212" t="s">
        <v>56087</v>
      </c>
      <c r="X8212" t="s">
        <v>38</v>
      </c>
    </row>
    <row r="8213" spans="1:24" x14ac:dyDescent="0.3">
      <c r="A8213">
        <v>978769</v>
      </c>
      <c r="B8213" t="s">
        <v>56088</v>
      </c>
      <c r="C8213" t="s">
        <v>56089</v>
      </c>
      <c r="D8213" t="s">
        <v>56090</v>
      </c>
      <c r="F8213" t="s">
        <v>562</v>
      </c>
      <c r="G8213" t="s">
        <v>27</v>
      </c>
      <c r="H8213" t="s">
        <v>56091</v>
      </c>
      <c r="J8213" t="s">
        <v>56092</v>
      </c>
      <c r="N8213" t="s">
        <v>31</v>
      </c>
      <c r="R8213" t="s">
        <v>78</v>
      </c>
      <c r="S8213" t="s">
        <v>56093</v>
      </c>
      <c r="T8213" t="s">
        <v>56094</v>
      </c>
      <c r="W8213" t="s">
        <v>56095</v>
      </c>
      <c r="X8213" t="s">
        <v>38</v>
      </c>
    </row>
    <row r="8214" spans="1:24" x14ac:dyDescent="0.3">
      <c r="A8214">
        <v>978770</v>
      </c>
      <c r="B8214">
        <v>218874</v>
      </c>
      <c r="C8214" t="s">
        <v>56096</v>
      </c>
      <c r="D8214" t="s">
        <v>56097</v>
      </c>
      <c r="F8214" t="s">
        <v>909</v>
      </c>
      <c r="G8214" t="s">
        <v>27</v>
      </c>
      <c r="H8214" t="s">
        <v>56098</v>
      </c>
      <c r="I8214" t="s">
        <v>56099</v>
      </c>
      <c r="J8214" t="s">
        <v>56100</v>
      </c>
      <c r="K8214">
        <v>32</v>
      </c>
      <c r="N8214" t="s">
        <v>31</v>
      </c>
      <c r="O8214" t="s">
        <v>1248</v>
      </c>
      <c r="Q8214" t="s">
        <v>33</v>
      </c>
      <c r="R8214" t="s">
        <v>34</v>
      </c>
      <c r="S8214" t="s">
        <v>56101</v>
      </c>
      <c r="T8214" t="s">
        <v>646</v>
      </c>
      <c r="W8214" t="s">
        <v>80</v>
      </c>
      <c r="X8214" t="s">
        <v>60</v>
      </c>
    </row>
    <row r="8215" spans="1:24" x14ac:dyDescent="0.3">
      <c r="A8215">
        <v>978771</v>
      </c>
      <c r="B8215">
        <v>319198</v>
      </c>
      <c r="C8215" t="s">
        <v>56102</v>
      </c>
      <c r="D8215" t="s">
        <v>56103</v>
      </c>
      <c r="E8215" t="s">
        <v>101</v>
      </c>
      <c r="F8215" t="s">
        <v>292</v>
      </c>
      <c r="G8215" t="s">
        <v>27</v>
      </c>
      <c r="H8215" t="s">
        <v>56104</v>
      </c>
      <c r="I8215" t="s">
        <v>56105</v>
      </c>
      <c r="J8215" t="s">
        <v>56106</v>
      </c>
      <c r="K8215">
        <v>114</v>
      </c>
      <c r="L8215" t="s">
        <v>576</v>
      </c>
      <c r="N8215" t="s">
        <v>68</v>
      </c>
      <c r="O8215" t="s">
        <v>2584</v>
      </c>
      <c r="P8215" t="s">
        <v>577</v>
      </c>
      <c r="Q8215" t="s">
        <v>33</v>
      </c>
      <c r="R8215" t="s">
        <v>34</v>
      </c>
      <c r="S8215" t="s">
        <v>56107</v>
      </c>
      <c r="W8215" t="s">
        <v>2138</v>
      </c>
      <c r="X8215" t="s">
        <v>38</v>
      </c>
    </row>
    <row r="8216" spans="1:24" x14ac:dyDescent="0.3">
      <c r="A8216">
        <v>978772</v>
      </c>
      <c r="B8216">
        <v>299156</v>
      </c>
      <c r="C8216" t="s">
        <v>56108</v>
      </c>
      <c r="D8216" t="s">
        <v>56109</v>
      </c>
      <c r="E8216" t="s">
        <v>140</v>
      </c>
      <c r="F8216" t="s">
        <v>909</v>
      </c>
      <c r="G8216" t="s">
        <v>27</v>
      </c>
      <c r="H8216" t="s">
        <v>56104</v>
      </c>
      <c r="I8216" t="s">
        <v>56110</v>
      </c>
      <c r="J8216" t="s">
        <v>56111</v>
      </c>
      <c r="K8216">
        <v>102</v>
      </c>
      <c r="L8216" t="s">
        <v>56112</v>
      </c>
      <c r="N8216" t="s">
        <v>31</v>
      </c>
      <c r="O8216" t="s">
        <v>32</v>
      </c>
      <c r="Q8216" t="s">
        <v>33</v>
      </c>
      <c r="R8216" t="s">
        <v>34</v>
      </c>
      <c r="S8216" t="s">
        <v>56113</v>
      </c>
      <c r="T8216" t="s">
        <v>13584</v>
      </c>
      <c r="W8216" t="s">
        <v>56112</v>
      </c>
      <c r="X8216" t="s">
        <v>38</v>
      </c>
    </row>
    <row r="8217" spans="1:24" x14ac:dyDescent="0.3">
      <c r="A8217">
        <v>978773</v>
      </c>
      <c r="B8217">
        <v>323927</v>
      </c>
      <c r="C8217" t="s">
        <v>56114</v>
      </c>
      <c r="D8217" t="s">
        <v>56115</v>
      </c>
      <c r="F8217" t="s">
        <v>507</v>
      </c>
      <c r="G8217" t="s">
        <v>27</v>
      </c>
      <c r="H8217" t="s">
        <v>56116</v>
      </c>
      <c r="I8217" t="s">
        <v>56117</v>
      </c>
      <c r="J8217" t="s">
        <v>56118</v>
      </c>
      <c r="K8217">
        <v>168</v>
      </c>
      <c r="M8217" t="s">
        <v>637</v>
      </c>
      <c r="N8217" t="s">
        <v>68</v>
      </c>
      <c r="O8217" t="s">
        <v>19705</v>
      </c>
      <c r="P8217" t="s">
        <v>147</v>
      </c>
      <c r="Q8217" t="s">
        <v>33</v>
      </c>
      <c r="R8217" t="s">
        <v>34</v>
      </c>
      <c r="S8217" t="s">
        <v>56119</v>
      </c>
      <c r="T8217" t="s">
        <v>11896</v>
      </c>
      <c r="W8217" t="s">
        <v>56120</v>
      </c>
      <c r="X8217" t="s">
        <v>38</v>
      </c>
    </row>
    <row r="8218" spans="1:24" x14ac:dyDescent="0.3">
      <c r="A8218">
        <v>978775</v>
      </c>
      <c r="B8218" t="s">
        <v>56121</v>
      </c>
      <c r="C8218" t="s">
        <v>56122</v>
      </c>
      <c r="D8218" t="s">
        <v>56123</v>
      </c>
      <c r="F8218" t="s">
        <v>650</v>
      </c>
      <c r="G8218" t="s">
        <v>27</v>
      </c>
      <c r="H8218" t="s">
        <v>56124</v>
      </c>
      <c r="I8218" t="s">
        <v>56125</v>
      </c>
      <c r="J8218" t="s">
        <v>56126</v>
      </c>
      <c r="K8218">
        <v>199</v>
      </c>
      <c r="L8218" t="s">
        <v>398</v>
      </c>
      <c r="N8218" t="s">
        <v>68</v>
      </c>
      <c r="O8218" t="s">
        <v>2584</v>
      </c>
      <c r="P8218" t="s">
        <v>400</v>
      </c>
      <c r="Q8218" t="s">
        <v>33</v>
      </c>
      <c r="R8218" t="s">
        <v>34</v>
      </c>
      <c r="S8218" t="s">
        <v>56127</v>
      </c>
      <c r="T8218" t="s">
        <v>5371</v>
      </c>
      <c r="W8218" t="s">
        <v>30767</v>
      </c>
      <c r="X8218" t="s">
        <v>38</v>
      </c>
    </row>
    <row r="8219" spans="1:24" x14ac:dyDescent="0.3">
      <c r="A8219">
        <v>978776</v>
      </c>
      <c r="B8219">
        <v>304077</v>
      </c>
      <c r="C8219" t="s">
        <v>56128</v>
      </c>
      <c r="D8219" t="s">
        <v>56129</v>
      </c>
      <c r="F8219" t="s">
        <v>165</v>
      </c>
      <c r="G8219" t="s">
        <v>27</v>
      </c>
      <c r="H8219" t="s">
        <v>56130</v>
      </c>
      <c r="I8219" t="s">
        <v>56131</v>
      </c>
      <c r="J8219" t="s">
        <v>56132</v>
      </c>
      <c r="K8219">
        <v>189</v>
      </c>
      <c r="L8219" t="s">
        <v>637</v>
      </c>
      <c r="N8219" t="s">
        <v>68</v>
      </c>
      <c r="O8219" t="s">
        <v>2584</v>
      </c>
      <c r="P8219" t="s">
        <v>147</v>
      </c>
      <c r="Q8219" t="s">
        <v>33</v>
      </c>
      <c r="R8219" t="s">
        <v>34</v>
      </c>
      <c r="S8219" t="s">
        <v>56133</v>
      </c>
      <c r="W8219" t="s">
        <v>21421</v>
      </c>
      <c r="X8219" t="s">
        <v>38</v>
      </c>
    </row>
    <row r="8220" spans="1:24" x14ac:dyDescent="0.3">
      <c r="A8220">
        <v>978778</v>
      </c>
      <c r="B8220">
        <v>124345</v>
      </c>
      <c r="C8220" t="s">
        <v>56134</v>
      </c>
      <c r="D8220" t="s">
        <v>56135</v>
      </c>
      <c r="F8220" t="s">
        <v>153</v>
      </c>
      <c r="G8220" t="s">
        <v>27</v>
      </c>
      <c r="H8220" t="s">
        <v>56136</v>
      </c>
      <c r="I8220" t="s">
        <v>56137</v>
      </c>
      <c r="J8220" t="s">
        <v>56138</v>
      </c>
      <c r="K8220">
        <v>58</v>
      </c>
      <c r="L8220" t="s">
        <v>56139</v>
      </c>
      <c r="N8220" t="s">
        <v>31</v>
      </c>
      <c r="O8220" t="s">
        <v>32</v>
      </c>
      <c r="Q8220" t="s">
        <v>33</v>
      </c>
      <c r="R8220" t="s">
        <v>34</v>
      </c>
      <c r="S8220" t="s">
        <v>56140</v>
      </c>
      <c r="T8220" t="s">
        <v>3002</v>
      </c>
      <c r="W8220" t="s">
        <v>56141</v>
      </c>
      <c r="X8220" t="s">
        <v>60</v>
      </c>
    </row>
    <row r="8221" spans="1:24" x14ac:dyDescent="0.3">
      <c r="A8221">
        <v>978779</v>
      </c>
      <c r="B8221">
        <v>244900</v>
      </c>
      <c r="C8221" t="s">
        <v>52936</v>
      </c>
      <c r="D8221" t="s">
        <v>52937</v>
      </c>
      <c r="E8221" t="s">
        <v>195</v>
      </c>
      <c r="F8221" t="s">
        <v>153</v>
      </c>
      <c r="G8221" t="s">
        <v>27</v>
      </c>
      <c r="H8221" t="s">
        <v>56142</v>
      </c>
      <c r="I8221" t="s">
        <v>56143</v>
      </c>
      <c r="J8221" t="s">
        <v>56144</v>
      </c>
      <c r="K8221">
        <v>210</v>
      </c>
      <c r="M8221" t="s">
        <v>56145</v>
      </c>
      <c r="N8221" t="s">
        <v>68</v>
      </c>
      <c r="O8221" t="s">
        <v>468</v>
      </c>
      <c r="P8221" t="s">
        <v>56146</v>
      </c>
      <c r="Q8221" t="s">
        <v>33</v>
      </c>
      <c r="R8221" t="s">
        <v>34</v>
      </c>
      <c r="S8221" t="s">
        <v>52943</v>
      </c>
      <c r="T8221" t="s">
        <v>36</v>
      </c>
      <c r="W8221" t="s">
        <v>56147</v>
      </c>
      <c r="X8221" t="s">
        <v>38</v>
      </c>
    </row>
    <row r="8222" spans="1:24" x14ac:dyDescent="0.3">
      <c r="A8222">
        <v>978780</v>
      </c>
      <c r="B8222">
        <v>281483</v>
      </c>
      <c r="C8222" t="s">
        <v>56148</v>
      </c>
      <c r="D8222" t="s">
        <v>56149</v>
      </c>
      <c r="F8222" t="s">
        <v>1833</v>
      </c>
      <c r="G8222" t="s">
        <v>43</v>
      </c>
      <c r="H8222" t="s">
        <v>56150</v>
      </c>
      <c r="I8222" t="s">
        <v>56151</v>
      </c>
      <c r="J8222" t="s">
        <v>56152</v>
      </c>
      <c r="K8222">
        <v>214</v>
      </c>
      <c r="L8222" t="s">
        <v>6247</v>
      </c>
      <c r="N8222" t="s">
        <v>68</v>
      </c>
      <c r="O8222" t="s">
        <v>2584</v>
      </c>
      <c r="P8222" t="s">
        <v>6248</v>
      </c>
      <c r="Q8222" t="s">
        <v>33</v>
      </c>
      <c r="R8222" t="s">
        <v>34</v>
      </c>
      <c r="S8222" t="s">
        <v>56153</v>
      </c>
      <c r="T8222" t="s">
        <v>1345</v>
      </c>
      <c r="W8222" t="s">
        <v>22716</v>
      </c>
      <c r="X8222" t="s">
        <v>38</v>
      </c>
    </row>
    <row r="8223" spans="1:24" x14ac:dyDescent="0.3">
      <c r="A8223">
        <v>978781</v>
      </c>
      <c r="B8223" t="s">
        <v>56154</v>
      </c>
      <c r="C8223" t="s">
        <v>56155</v>
      </c>
      <c r="D8223" t="s">
        <v>56156</v>
      </c>
      <c r="F8223" t="s">
        <v>463</v>
      </c>
      <c r="G8223" t="s">
        <v>43</v>
      </c>
      <c r="H8223" t="s">
        <v>56157</v>
      </c>
      <c r="I8223" t="s">
        <v>56158</v>
      </c>
      <c r="J8223" t="s">
        <v>56159</v>
      </c>
      <c r="K8223">
        <v>250</v>
      </c>
      <c r="N8223" t="s">
        <v>31</v>
      </c>
      <c r="O8223" t="s">
        <v>201</v>
      </c>
      <c r="Q8223" t="s">
        <v>33</v>
      </c>
      <c r="R8223" t="s">
        <v>34</v>
      </c>
      <c r="S8223" t="s">
        <v>56160</v>
      </c>
      <c r="T8223" t="s">
        <v>390</v>
      </c>
      <c r="W8223" t="s">
        <v>56161</v>
      </c>
      <c r="X8223" t="s">
        <v>38</v>
      </c>
    </row>
    <row r="8224" spans="1:24" x14ac:dyDescent="0.3">
      <c r="A8224">
        <v>978783</v>
      </c>
      <c r="B8224">
        <v>39758</v>
      </c>
      <c r="C8224" t="s">
        <v>56162</v>
      </c>
      <c r="D8224" t="s">
        <v>56163</v>
      </c>
      <c r="E8224" t="s">
        <v>195</v>
      </c>
      <c r="F8224" t="s">
        <v>1864</v>
      </c>
      <c r="G8224" t="s">
        <v>27</v>
      </c>
      <c r="H8224" t="s">
        <v>56164</v>
      </c>
      <c r="J8224" t="s">
        <v>56165</v>
      </c>
      <c r="N8224" t="s">
        <v>31</v>
      </c>
      <c r="R8224" t="s">
        <v>78</v>
      </c>
      <c r="S8224" t="s">
        <v>56166</v>
      </c>
      <c r="T8224" t="s">
        <v>5447</v>
      </c>
      <c r="W8224" t="s">
        <v>7947</v>
      </c>
      <c r="X8224" t="s">
        <v>38</v>
      </c>
    </row>
    <row r="8225" spans="1:24" x14ac:dyDescent="0.3">
      <c r="A8225">
        <v>978785</v>
      </c>
      <c r="B8225" t="s">
        <v>56167</v>
      </c>
      <c r="C8225" t="s">
        <v>56168</v>
      </c>
      <c r="D8225" t="s">
        <v>56169</v>
      </c>
      <c r="E8225" t="s">
        <v>140</v>
      </c>
      <c r="F8225" t="s">
        <v>1009</v>
      </c>
      <c r="G8225" t="s">
        <v>43</v>
      </c>
      <c r="H8225" t="s">
        <v>56170</v>
      </c>
      <c r="J8225" t="s">
        <v>56171</v>
      </c>
      <c r="N8225" t="s">
        <v>31</v>
      </c>
      <c r="R8225" t="s">
        <v>78</v>
      </c>
      <c r="S8225" t="s">
        <v>56172</v>
      </c>
      <c r="W8225" t="s">
        <v>56173</v>
      </c>
      <c r="X8225" t="s">
        <v>38</v>
      </c>
    </row>
    <row r="8226" spans="1:24" x14ac:dyDescent="0.3">
      <c r="A8226">
        <v>978786</v>
      </c>
      <c r="B8226" t="s">
        <v>56174</v>
      </c>
      <c r="C8226" t="s">
        <v>56175</v>
      </c>
      <c r="D8226" t="s">
        <v>56176</v>
      </c>
      <c r="E8226" t="s">
        <v>140</v>
      </c>
      <c r="F8226" t="s">
        <v>507</v>
      </c>
      <c r="G8226" t="s">
        <v>27</v>
      </c>
      <c r="H8226" t="s">
        <v>56177</v>
      </c>
      <c r="I8226" t="s">
        <v>56178</v>
      </c>
      <c r="J8226" t="s">
        <v>56179</v>
      </c>
      <c r="K8226">
        <v>22</v>
      </c>
      <c r="N8226" t="s">
        <v>31</v>
      </c>
      <c r="O8226" t="s">
        <v>1248</v>
      </c>
      <c r="Q8226" t="s">
        <v>33</v>
      </c>
      <c r="R8226" t="s">
        <v>34</v>
      </c>
      <c r="S8226" t="s">
        <v>56180</v>
      </c>
      <c r="T8226" t="s">
        <v>45020</v>
      </c>
      <c r="W8226" t="s">
        <v>11804</v>
      </c>
      <c r="X8226" t="s">
        <v>60</v>
      </c>
    </row>
    <row r="8227" spans="1:24" x14ac:dyDescent="0.3">
      <c r="A8227">
        <v>978787</v>
      </c>
      <c r="B8227" t="s">
        <v>9228</v>
      </c>
      <c r="C8227" t="s">
        <v>9229</v>
      </c>
      <c r="D8227" t="s">
        <v>9230</v>
      </c>
      <c r="F8227" t="s">
        <v>320</v>
      </c>
      <c r="G8227" t="s">
        <v>43</v>
      </c>
      <c r="H8227" t="s">
        <v>56181</v>
      </c>
      <c r="J8227" t="s">
        <v>56182</v>
      </c>
      <c r="N8227" t="s">
        <v>31</v>
      </c>
      <c r="R8227" t="s">
        <v>78</v>
      </c>
      <c r="S8227" t="s">
        <v>9234</v>
      </c>
      <c r="W8227" t="s">
        <v>23574</v>
      </c>
      <c r="X8227" t="s">
        <v>38</v>
      </c>
    </row>
    <row r="8228" spans="1:24" x14ac:dyDescent="0.3">
      <c r="A8228">
        <v>978788</v>
      </c>
      <c r="B8228">
        <v>251322</v>
      </c>
      <c r="C8228" t="s">
        <v>56183</v>
      </c>
      <c r="D8228" t="s">
        <v>56184</v>
      </c>
      <c r="F8228" t="s">
        <v>463</v>
      </c>
      <c r="G8228" t="s">
        <v>27</v>
      </c>
      <c r="H8228" t="s">
        <v>56185</v>
      </c>
      <c r="I8228" t="s">
        <v>56186</v>
      </c>
      <c r="J8228" t="s">
        <v>56187</v>
      </c>
      <c r="K8228">
        <v>234</v>
      </c>
      <c r="N8228" t="s">
        <v>31</v>
      </c>
      <c r="O8228" t="s">
        <v>47</v>
      </c>
      <c r="Q8228" t="s">
        <v>33</v>
      </c>
      <c r="R8228" t="s">
        <v>34</v>
      </c>
      <c r="S8228" t="s">
        <v>56188</v>
      </c>
      <c r="T8228" t="s">
        <v>14586</v>
      </c>
      <c r="W8228" t="s">
        <v>56189</v>
      </c>
      <c r="X8228" t="s">
        <v>38</v>
      </c>
    </row>
    <row r="8229" spans="1:24" x14ac:dyDescent="0.3">
      <c r="A8229">
        <v>978789</v>
      </c>
      <c r="B8229" t="s">
        <v>16922</v>
      </c>
      <c r="C8229" t="s">
        <v>16923</v>
      </c>
      <c r="D8229" t="s">
        <v>16924</v>
      </c>
      <c r="F8229" t="s">
        <v>84</v>
      </c>
      <c r="G8229" t="s">
        <v>27</v>
      </c>
      <c r="H8229" t="s">
        <v>56190</v>
      </c>
      <c r="I8229" t="s">
        <v>56191</v>
      </c>
      <c r="J8229" t="s">
        <v>56192</v>
      </c>
      <c r="K8229">
        <v>25</v>
      </c>
      <c r="L8229" t="s">
        <v>56193</v>
      </c>
      <c r="N8229" t="s">
        <v>31</v>
      </c>
      <c r="O8229" t="s">
        <v>468</v>
      </c>
      <c r="Q8229" t="s">
        <v>33</v>
      </c>
      <c r="R8229" t="s">
        <v>34</v>
      </c>
      <c r="S8229" t="s">
        <v>16928</v>
      </c>
      <c r="W8229" t="s">
        <v>56194</v>
      </c>
      <c r="X8229" t="s">
        <v>60</v>
      </c>
    </row>
    <row r="8230" spans="1:24" x14ac:dyDescent="0.3">
      <c r="A8230">
        <v>978790</v>
      </c>
      <c r="B8230">
        <v>9717</v>
      </c>
      <c r="C8230" t="s">
        <v>56195</v>
      </c>
      <c r="D8230" t="s">
        <v>56196</v>
      </c>
      <c r="F8230" t="s">
        <v>258</v>
      </c>
      <c r="G8230" t="s">
        <v>27</v>
      </c>
      <c r="H8230" t="s">
        <v>56197</v>
      </c>
      <c r="I8230" t="s">
        <v>56198</v>
      </c>
      <c r="J8230" t="s">
        <v>56199</v>
      </c>
      <c r="K8230">
        <v>231</v>
      </c>
      <c r="M8230" t="s">
        <v>56200</v>
      </c>
      <c r="N8230" t="s">
        <v>31</v>
      </c>
      <c r="O8230" t="s">
        <v>201</v>
      </c>
      <c r="Q8230" t="s">
        <v>33</v>
      </c>
      <c r="R8230" t="s">
        <v>34</v>
      </c>
      <c r="S8230" t="s">
        <v>56201</v>
      </c>
      <c r="W8230" t="s">
        <v>56202</v>
      </c>
      <c r="X8230" t="s">
        <v>38</v>
      </c>
    </row>
    <row r="8231" spans="1:24" x14ac:dyDescent="0.3">
      <c r="A8231">
        <v>978792</v>
      </c>
      <c r="B8231" t="s">
        <v>56203</v>
      </c>
      <c r="C8231" t="s">
        <v>56204</v>
      </c>
      <c r="D8231" t="s">
        <v>56205</v>
      </c>
      <c r="F8231" t="s">
        <v>650</v>
      </c>
      <c r="G8231" t="s">
        <v>43</v>
      </c>
      <c r="H8231" t="s">
        <v>56206</v>
      </c>
      <c r="I8231" t="s">
        <v>56207</v>
      </c>
      <c r="J8231" t="s">
        <v>56208</v>
      </c>
      <c r="K8231">
        <v>26</v>
      </c>
      <c r="L8231" t="s">
        <v>5621</v>
      </c>
      <c r="N8231" t="s">
        <v>68</v>
      </c>
      <c r="O8231" t="s">
        <v>399</v>
      </c>
      <c r="P8231" t="s">
        <v>171</v>
      </c>
      <c r="Q8231" t="s">
        <v>33</v>
      </c>
      <c r="R8231" t="s">
        <v>34</v>
      </c>
      <c r="S8231" t="s">
        <v>56209</v>
      </c>
      <c r="T8231" t="s">
        <v>56210</v>
      </c>
      <c r="W8231" t="s">
        <v>56211</v>
      </c>
      <c r="X8231" t="s">
        <v>60</v>
      </c>
    </row>
    <row r="8232" spans="1:24" x14ac:dyDescent="0.3">
      <c r="A8232">
        <v>978795</v>
      </c>
      <c r="B8232">
        <v>55035</v>
      </c>
      <c r="C8232" t="s">
        <v>3760</v>
      </c>
      <c r="D8232" t="s">
        <v>3761</v>
      </c>
      <c r="E8232" t="s">
        <v>101</v>
      </c>
      <c r="F8232" t="s">
        <v>1009</v>
      </c>
      <c r="G8232" t="s">
        <v>27</v>
      </c>
      <c r="H8232" t="s">
        <v>56212</v>
      </c>
      <c r="J8232" t="s">
        <v>56213</v>
      </c>
      <c r="N8232" t="s">
        <v>31</v>
      </c>
      <c r="R8232" t="s">
        <v>78</v>
      </c>
      <c r="S8232" t="s">
        <v>3766</v>
      </c>
      <c r="T8232" t="s">
        <v>3767</v>
      </c>
      <c r="W8232" t="s">
        <v>56214</v>
      </c>
      <c r="X8232" t="s">
        <v>38</v>
      </c>
    </row>
    <row r="8233" spans="1:24" x14ac:dyDescent="0.3">
      <c r="A8233">
        <v>978796</v>
      </c>
      <c r="B8233" t="s">
        <v>56215</v>
      </c>
      <c r="C8233" t="s">
        <v>56216</v>
      </c>
      <c r="D8233" t="s">
        <v>56217</v>
      </c>
      <c r="E8233" t="s">
        <v>2001</v>
      </c>
      <c r="F8233" t="s">
        <v>668</v>
      </c>
      <c r="G8233" t="s">
        <v>43</v>
      </c>
      <c r="H8233" t="s">
        <v>56218</v>
      </c>
      <c r="J8233" t="s">
        <v>56219</v>
      </c>
      <c r="N8233" t="s">
        <v>31</v>
      </c>
      <c r="R8233" t="s">
        <v>78</v>
      </c>
      <c r="S8233" t="s">
        <v>56220</v>
      </c>
      <c r="T8233" t="s">
        <v>5201</v>
      </c>
      <c r="W8233" t="s">
        <v>56221</v>
      </c>
      <c r="X8233" t="s">
        <v>38</v>
      </c>
    </row>
    <row r="8234" spans="1:24" x14ac:dyDescent="0.3">
      <c r="A8234">
        <v>978797</v>
      </c>
      <c r="B8234" t="s">
        <v>12658</v>
      </c>
      <c r="C8234" t="s">
        <v>12659</v>
      </c>
      <c r="D8234" t="s">
        <v>12660</v>
      </c>
      <c r="E8234" t="s">
        <v>140</v>
      </c>
      <c r="F8234" t="s">
        <v>562</v>
      </c>
      <c r="G8234" t="s">
        <v>27</v>
      </c>
      <c r="H8234" t="s">
        <v>56222</v>
      </c>
      <c r="I8234" t="s">
        <v>56223</v>
      </c>
      <c r="J8234" t="s">
        <v>56224</v>
      </c>
      <c r="K8234">
        <v>221</v>
      </c>
      <c r="L8234" t="s">
        <v>50845</v>
      </c>
      <c r="N8234" t="s">
        <v>68</v>
      </c>
      <c r="O8234" t="s">
        <v>47</v>
      </c>
      <c r="P8234" t="s">
        <v>5181</v>
      </c>
      <c r="Q8234" t="s">
        <v>33</v>
      </c>
      <c r="R8234" t="s">
        <v>34</v>
      </c>
      <c r="S8234" t="s">
        <v>12664</v>
      </c>
      <c r="T8234" t="s">
        <v>1345</v>
      </c>
      <c r="W8234" t="s">
        <v>2196</v>
      </c>
      <c r="X8234" t="s">
        <v>38</v>
      </c>
    </row>
    <row r="8235" spans="1:24" x14ac:dyDescent="0.3">
      <c r="A8235">
        <v>978798</v>
      </c>
      <c r="B8235" t="s">
        <v>56225</v>
      </c>
      <c r="C8235" t="s">
        <v>56226</v>
      </c>
      <c r="D8235" t="s">
        <v>56227</v>
      </c>
      <c r="E8235" t="s">
        <v>4216</v>
      </c>
      <c r="F8235" t="s">
        <v>1009</v>
      </c>
      <c r="G8235" t="s">
        <v>27</v>
      </c>
      <c r="H8235" t="s">
        <v>56228</v>
      </c>
      <c r="I8235" t="s">
        <v>56229</v>
      </c>
      <c r="J8235" t="s">
        <v>56230</v>
      </c>
      <c r="K8235">
        <v>214</v>
      </c>
      <c r="L8235" t="s">
        <v>56231</v>
      </c>
      <c r="N8235" t="s">
        <v>68</v>
      </c>
      <c r="O8235" t="s">
        <v>47</v>
      </c>
      <c r="P8235" t="s">
        <v>3733</v>
      </c>
      <c r="Q8235" t="s">
        <v>33</v>
      </c>
      <c r="R8235" t="s">
        <v>34</v>
      </c>
      <c r="S8235" t="s">
        <v>56232</v>
      </c>
      <c r="W8235" t="s">
        <v>56233</v>
      </c>
      <c r="X8235" t="s">
        <v>38</v>
      </c>
    </row>
    <row r="8236" spans="1:24" x14ac:dyDescent="0.3">
      <c r="A8236">
        <v>978800</v>
      </c>
      <c r="B8236" t="s">
        <v>56234</v>
      </c>
      <c r="C8236" t="s">
        <v>56235</v>
      </c>
      <c r="D8236" t="s">
        <v>56236</v>
      </c>
      <c r="F8236" t="s">
        <v>738</v>
      </c>
      <c r="G8236" t="s">
        <v>27</v>
      </c>
      <c r="H8236" t="s">
        <v>56237</v>
      </c>
      <c r="I8236" t="s">
        <v>56238</v>
      </c>
      <c r="J8236" t="s">
        <v>56239</v>
      </c>
      <c r="K8236">
        <v>212</v>
      </c>
      <c r="M8236" t="s">
        <v>56240</v>
      </c>
      <c r="N8236" t="s">
        <v>68</v>
      </c>
      <c r="O8236" t="s">
        <v>201</v>
      </c>
      <c r="P8236" t="s">
        <v>6157</v>
      </c>
      <c r="Q8236" t="s">
        <v>33</v>
      </c>
      <c r="R8236" t="s">
        <v>34</v>
      </c>
      <c r="S8236" t="s">
        <v>56241</v>
      </c>
      <c r="W8236" t="s">
        <v>56242</v>
      </c>
      <c r="X8236" t="s">
        <v>38</v>
      </c>
    </row>
    <row r="8237" spans="1:24" x14ac:dyDescent="0.3">
      <c r="A8237">
        <v>978802</v>
      </c>
      <c r="B8237" t="s">
        <v>56243</v>
      </c>
      <c r="C8237" t="s">
        <v>56244</v>
      </c>
      <c r="D8237" t="s">
        <v>56245</v>
      </c>
      <c r="E8237" t="s">
        <v>140</v>
      </c>
      <c r="F8237" t="s">
        <v>562</v>
      </c>
      <c r="G8237" t="s">
        <v>27</v>
      </c>
      <c r="H8237" t="s">
        <v>56246</v>
      </c>
      <c r="I8237" t="s">
        <v>56247</v>
      </c>
      <c r="J8237" t="s">
        <v>56248</v>
      </c>
      <c r="K8237">
        <v>36</v>
      </c>
      <c r="L8237" t="s">
        <v>35292</v>
      </c>
      <c r="N8237" t="s">
        <v>68</v>
      </c>
      <c r="O8237" t="s">
        <v>32</v>
      </c>
      <c r="P8237" t="s">
        <v>3137</v>
      </c>
      <c r="Q8237" t="s">
        <v>33</v>
      </c>
      <c r="R8237" t="s">
        <v>34</v>
      </c>
      <c r="S8237" t="s">
        <v>56249</v>
      </c>
      <c r="T8237" t="s">
        <v>13650</v>
      </c>
      <c r="W8237" t="s">
        <v>35292</v>
      </c>
      <c r="X8237" t="s">
        <v>60</v>
      </c>
    </row>
    <row r="8238" spans="1:24" x14ac:dyDescent="0.3">
      <c r="A8238">
        <v>978807</v>
      </c>
      <c r="B8238">
        <v>178341</v>
      </c>
      <c r="C8238" t="s">
        <v>56250</v>
      </c>
      <c r="D8238" t="s">
        <v>56251</v>
      </c>
      <c r="F8238" t="s">
        <v>125</v>
      </c>
      <c r="G8238" t="s">
        <v>43</v>
      </c>
      <c r="H8238" t="s">
        <v>56252</v>
      </c>
      <c r="I8238" t="s">
        <v>56253</v>
      </c>
      <c r="J8238" t="s">
        <v>56254</v>
      </c>
      <c r="K8238">
        <v>24</v>
      </c>
      <c r="L8238" t="s">
        <v>580</v>
      </c>
      <c r="N8238" t="s">
        <v>68</v>
      </c>
      <c r="O8238" t="s">
        <v>468</v>
      </c>
      <c r="P8238" t="s">
        <v>577</v>
      </c>
      <c r="Q8238" t="s">
        <v>33</v>
      </c>
      <c r="R8238" t="s">
        <v>34</v>
      </c>
      <c r="S8238" t="s">
        <v>56255</v>
      </c>
      <c r="W8238" t="s">
        <v>56256</v>
      </c>
      <c r="X8238" t="s">
        <v>60</v>
      </c>
    </row>
    <row r="8239" spans="1:24" x14ac:dyDescent="0.3">
      <c r="A8239">
        <v>978809</v>
      </c>
      <c r="B8239">
        <v>171217</v>
      </c>
      <c r="C8239" t="s">
        <v>56257</v>
      </c>
      <c r="D8239" t="s">
        <v>56258</v>
      </c>
      <c r="F8239" t="s">
        <v>847</v>
      </c>
      <c r="G8239" t="s">
        <v>27</v>
      </c>
      <c r="H8239" t="s">
        <v>56259</v>
      </c>
      <c r="I8239" t="s">
        <v>56260</v>
      </c>
      <c r="J8239" t="s">
        <v>56261</v>
      </c>
      <c r="K8239">
        <v>201</v>
      </c>
      <c r="N8239" t="s">
        <v>31</v>
      </c>
      <c r="O8239" t="s">
        <v>47</v>
      </c>
      <c r="Q8239" t="s">
        <v>33</v>
      </c>
      <c r="R8239" t="s">
        <v>34</v>
      </c>
      <c r="S8239" t="s">
        <v>56262</v>
      </c>
      <c r="W8239" t="s">
        <v>56263</v>
      </c>
      <c r="X8239" t="s">
        <v>38</v>
      </c>
    </row>
    <row r="8240" spans="1:24" x14ac:dyDescent="0.3">
      <c r="A8240">
        <v>978810</v>
      </c>
      <c r="B8240" t="s">
        <v>56264</v>
      </c>
      <c r="C8240" t="s">
        <v>56265</v>
      </c>
      <c r="D8240" t="s">
        <v>56266</v>
      </c>
      <c r="E8240" t="s">
        <v>195</v>
      </c>
      <c r="F8240" t="s">
        <v>2732</v>
      </c>
      <c r="G8240" t="s">
        <v>43</v>
      </c>
      <c r="H8240" t="s">
        <v>56267</v>
      </c>
      <c r="I8240" t="s">
        <v>56268</v>
      </c>
      <c r="J8240" t="s">
        <v>56269</v>
      </c>
      <c r="K8240">
        <v>30</v>
      </c>
      <c r="N8240" t="s">
        <v>31</v>
      </c>
      <c r="O8240" t="s">
        <v>1248</v>
      </c>
      <c r="Q8240" t="s">
        <v>33</v>
      </c>
      <c r="R8240" t="s">
        <v>34</v>
      </c>
      <c r="S8240" t="s">
        <v>56270</v>
      </c>
      <c r="W8240" t="s">
        <v>56271</v>
      </c>
      <c r="X8240" t="s">
        <v>1251</v>
      </c>
    </row>
    <row r="8241" spans="1:24" x14ac:dyDescent="0.3">
      <c r="A8241">
        <v>978811</v>
      </c>
      <c r="B8241">
        <v>199145</v>
      </c>
      <c r="C8241" t="s">
        <v>56272</v>
      </c>
      <c r="D8241" t="s">
        <v>56273</v>
      </c>
      <c r="F8241" t="s">
        <v>125</v>
      </c>
      <c r="G8241" t="s">
        <v>27</v>
      </c>
      <c r="H8241" t="s">
        <v>56274</v>
      </c>
      <c r="I8241" t="s">
        <v>56275</v>
      </c>
      <c r="J8241" t="s">
        <v>56276</v>
      </c>
      <c r="K8241">
        <v>24</v>
      </c>
      <c r="L8241" t="s">
        <v>56277</v>
      </c>
      <c r="N8241" t="s">
        <v>68</v>
      </c>
      <c r="O8241" t="s">
        <v>2584</v>
      </c>
      <c r="P8241" t="s">
        <v>5181</v>
      </c>
      <c r="Q8241" t="s">
        <v>33</v>
      </c>
      <c r="R8241" t="s">
        <v>34</v>
      </c>
      <c r="S8241" t="s">
        <v>29565</v>
      </c>
      <c r="T8241" t="s">
        <v>19259</v>
      </c>
      <c r="W8241" t="s">
        <v>56278</v>
      </c>
      <c r="X8241" t="s">
        <v>60</v>
      </c>
    </row>
    <row r="8242" spans="1:24" x14ac:dyDescent="0.3">
      <c r="A8242">
        <v>978812</v>
      </c>
      <c r="B8242" t="s">
        <v>56279</v>
      </c>
      <c r="C8242" t="s">
        <v>56280</v>
      </c>
      <c r="D8242" t="s">
        <v>56281</v>
      </c>
      <c r="E8242" t="s">
        <v>140</v>
      </c>
      <c r="F8242" t="s">
        <v>1350</v>
      </c>
      <c r="G8242" t="s">
        <v>27</v>
      </c>
      <c r="H8242" t="s">
        <v>56282</v>
      </c>
      <c r="J8242" t="s">
        <v>56283</v>
      </c>
      <c r="N8242" t="s">
        <v>31</v>
      </c>
      <c r="R8242" t="s">
        <v>78</v>
      </c>
      <c r="S8242" t="s">
        <v>56284</v>
      </c>
      <c r="W8242" t="s">
        <v>56285</v>
      </c>
      <c r="X8242" t="s">
        <v>38</v>
      </c>
    </row>
    <row r="8243" spans="1:24" x14ac:dyDescent="0.3">
      <c r="A8243">
        <v>978814</v>
      </c>
      <c r="B8243">
        <v>236683</v>
      </c>
      <c r="C8243" t="s">
        <v>16328</v>
      </c>
      <c r="D8243" t="s">
        <v>16329</v>
      </c>
      <c r="E8243" t="s">
        <v>364</v>
      </c>
      <c r="F8243" t="s">
        <v>92</v>
      </c>
      <c r="G8243" t="s">
        <v>43</v>
      </c>
      <c r="H8243" t="s">
        <v>56286</v>
      </c>
      <c r="I8243" t="s">
        <v>56287</v>
      </c>
      <c r="J8243" t="s">
        <v>56288</v>
      </c>
      <c r="K8243">
        <v>189</v>
      </c>
      <c r="N8243" t="s">
        <v>31</v>
      </c>
      <c r="O8243" t="s">
        <v>1248</v>
      </c>
      <c r="Q8243" t="s">
        <v>33</v>
      </c>
      <c r="R8243" t="s">
        <v>34</v>
      </c>
      <c r="S8243" t="s">
        <v>16333</v>
      </c>
      <c r="T8243" t="s">
        <v>5728</v>
      </c>
      <c r="W8243" t="s">
        <v>56289</v>
      </c>
      <c r="X8243" t="s">
        <v>38</v>
      </c>
    </row>
    <row r="8244" spans="1:24" x14ac:dyDescent="0.3">
      <c r="A8244">
        <v>978815</v>
      </c>
      <c r="B8244" t="s">
        <v>56290</v>
      </c>
      <c r="C8244" t="s">
        <v>56291</v>
      </c>
      <c r="D8244" t="s">
        <v>56292</v>
      </c>
      <c r="E8244" t="s">
        <v>140</v>
      </c>
      <c r="F8244" t="s">
        <v>1324</v>
      </c>
      <c r="G8244" t="s">
        <v>27</v>
      </c>
      <c r="H8244" t="s">
        <v>56293</v>
      </c>
      <c r="I8244" t="s">
        <v>56294</v>
      </c>
      <c r="J8244" t="s">
        <v>56295</v>
      </c>
      <c r="K8244">
        <v>208</v>
      </c>
      <c r="N8244" t="s">
        <v>31</v>
      </c>
      <c r="O8244" t="s">
        <v>47</v>
      </c>
      <c r="Q8244" t="s">
        <v>33</v>
      </c>
      <c r="R8244" t="s">
        <v>34</v>
      </c>
      <c r="S8244" t="s">
        <v>56296</v>
      </c>
      <c r="T8244" t="s">
        <v>12563</v>
      </c>
      <c r="W8244" t="s">
        <v>35137</v>
      </c>
      <c r="X8244" t="s">
        <v>38</v>
      </c>
    </row>
    <row r="8245" spans="1:24" x14ac:dyDescent="0.3">
      <c r="A8245">
        <v>978818</v>
      </c>
      <c r="B8245" t="s">
        <v>5827</v>
      </c>
      <c r="C8245" t="s">
        <v>5828</v>
      </c>
      <c r="D8245" t="s">
        <v>5829</v>
      </c>
      <c r="E8245" t="s">
        <v>140</v>
      </c>
      <c r="F8245" t="s">
        <v>818</v>
      </c>
      <c r="G8245" t="s">
        <v>27</v>
      </c>
      <c r="H8245" t="s">
        <v>56297</v>
      </c>
      <c r="I8245" t="s">
        <v>56298</v>
      </c>
      <c r="J8245" t="s">
        <v>56299</v>
      </c>
      <c r="K8245">
        <v>5</v>
      </c>
      <c r="M8245" t="s">
        <v>252</v>
      </c>
      <c r="N8245" t="s">
        <v>68</v>
      </c>
      <c r="O8245" t="s">
        <v>19705</v>
      </c>
      <c r="P8245" t="s">
        <v>253</v>
      </c>
      <c r="Q8245" t="s">
        <v>33</v>
      </c>
      <c r="R8245" t="s">
        <v>34</v>
      </c>
      <c r="S8245" t="s">
        <v>5833</v>
      </c>
      <c r="T8245" t="s">
        <v>3155</v>
      </c>
      <c r="W8245" t="s">
        <v>56300</v>
      </c>
      <c r="X8245" t="s">
        <v>60</v>
      </c>
    </row>
    <row r="8246" spans="1:24" x14ac:dyDescent="0.3">
      <c r="A8246">
        <v>978819</v>
      </c>
      <c r="B8246" t="s">
        <v>56301</v>
      </c>
      <c r="C8246" t="s">
        <v>56302</v>
      </c>
      <c r="D8246" t="s">
        <v>56303</v>
      </c>
      <c r="F8246" t="s">
        <v>485</v>
      </c>
      <c r="G8246" t="s">
        <v>43</v>
      </c>
      <c r="H8246" t="s">
        <v>56304</v>
      </c>
      <c r="I8246" t="s">
        <v>56304</v>
      </c>
      <c r="J8246" t="s">
        <v>56305</v>
      </c>
      <c r="K8246">
        <v>0</v>
      </c>
      <c r="L8246" t="s">
        <v>56306</v>
      </c>
      <c r="N8246" t="s">
        <v>31</v>
      </c>
      <c r="O8246" t="s">
        <v>468</v>
      </c>
      <c r="Q8246" t="s">
        <v>119</v>
      </c>
      <c r="R8246" t="s">
        <v>120</v>
      </c>
      <c r="S8246" t="s">
        <v>56307</v>
      </c>
      <c r="W8246" t="s">
        <v>38428</v>
      </c>
    </row>
    <row r="8247" spans="1:24" x14ac:dyDescent="0.3">
      <c r="A8247">
        <v>978820</v>
      </c>
      <c r="B8247" t="s">
        <v>56308</v>
      </c>
      <c r="C8247" t="s">
        <v>56309</v>
      </c>
      <c r="D8247" t="s">
        <v>56310</v>
      </c>
      <c r="F8247" t="s">
        <v>292</v>
      </c>
      <c r="G8247" t="s">
        <v>43</v>
      </c>
      <c r="H8247" t="s">
        <v>56311</v>
      </c>
      <c r="J8247" t="s">
        <v>56312</v>
      </c>
      <c r="N8247" t="s">
        <v>31</v>
      </c>
      <c r="R8247" t="s">
        <v>78</v>
      </c>
      <c r="S8247" t="s">
        <v>53081</v>
      </c>
      <c r="W8247" t="s">
        <v>12057</v>
      </c>
    </row>
    <row r="8248" spans="1:24" x14ac:dyDescent="0.3">
      <c r="A8248">
        <v>978822</v>
      </c>
      <c r="B8248" t="s">
        <v>56313</v>
      </c>
      <c r="C8248" t="s">
        <v>56314</v>
      </c>
      <c r="D8248" t="s">
        <v>56315</v>
      </c>
      <c r="F8248" t="s">
        <v>947</v>
      </c>
      <c r="G8248" t="s">
        <v>27</v>
      </c>
      <c r="H8248" t="s">
        <v>56316</v>
      </c>
      <c r="I8248" t="s">
        <v>56317</v>
      </c>
      <c r="J8248" t="s">
        <v>56318</v>
      </c>
      <c r="K8248">
        <v>28</v>
      </c>
      <c r="M8248" t="s">
        <v>500</v>
      </c>
      <c r="N8248" t="s">
        <v>68</v>
      </c>
      <c r="O8248" t="s">
        <v>19705</v>
      </c>
      <c r="P8248" t="s">
        <v>501</v>
      </c>
      <c r="Q8248" t="s">
        <v>33</v>
      </c>
      <c r="R8248" t="s">
        <v>34</v>
      </c>
      <c r="S8248" t="e">
        <f>- Neuquén - Barrio Villa Ceferino</f>
        <v>#NAME?</v>
      </c>
      <c r="T8248" t="s">
        <v>56319</v>
      </c>
      <c r="W8248" t="s">
        <v>56320</v>
      </c>
      <c r="X8248" t="s">
        <v>60</v>
      </c>
    </row>
    <row r="8249" spans="1:24" x14ac:dyDescent="0.3">
      <c r="A8249">
        <v>978823</v>
      </c>
      <c r="B8249" t="s">
        <v>56321</v>
      </c>
      <c r="C8249" t="s">
        <v>56322</v>
      </c>
      <c r="D8249" t="s">
        <v>56323</v>
      </c>
      <c r="F8249" t="s">
        <v>26</v>
      </c>
      <c r="G8249" t="s">
        <v>27</v>
      </c>
      <c r="H8249" t="s">
        <v>56324</v>
      </c>
      <c r="I8249" t="s">
        <v>56325</v>
      </c>
      <c r="J8249" t="s">
        <v>56326</v>
      </c>
      <c r="K8249">
        <v>199</v>
      </c>
      <c r="L8249" t="s">
        <v>56327</v>
      </c>
      <c r="N8249" t="s">
        <v>31</v>
      </c>
      <c r="O8249" t="s">
        <v>2584</v>
      </c>
      <c r="Q8249" t="s">
        <v>33</v>
      </c>
      <c r="R8249" t="s">
        <v>34</v>
      </c>
      <c r="S8249" t="s">
        <v>56328</v>
      </c>
      <c r="T8249" t="s">
        <v>56329</v>
      </c>
      <c r="W8249" t="s">
        <v>637</v>
      </c>
      <c r="X8249" t="s">
        <v>38</v>
      </c>
    </row>
    <row r="8250" spans="1:24" x14ac:dyDescent="0.3">
      <c r="A8250">
        <v>978824</v>
      </c>
      <c r="B8250" t="s">
        <v>56321</v>
      </c>
      <c r="C8250" t="s">
        <v>56322</v>
      </c>
      <c r="D8250" t="s">
        <v>56323</v>
      </c>
      <c r="F8250" t="s">
        <v>26</v>
      </c>
      <c r="G8250" t="s">
        <v>27</v>
      </c>
      <c r="H8250" t="s">
        <v>56324</v>
      </c>
      <c r="J8250" t="s">
        <v>56330</v>
      </c>
      <c r="N8250" t="s">
        <v>31</v>
      </c>
      <c r="R8250" t="s">
        <v>78</v>
      </c>
      <c r="S8250" t="s">
        <v>56328</v>
      </c>
      <c r="T8250" t="s">
        <v>56329</v>
      </c>
      <c r="W8250" t="s">
        <v>637</v>
      </c>
    </row>
    <row r="8251" spans="1:24" x14ac:dyDescent="0.3">
      <c r="A8251">
        <v>978825</v>
      </c>
      <c r="B8251">
        <v>226227</v>
      </c>
      <c r="C8251" t="s">
        <v>56331</v>
      </c>
      <c r="D8251" t="s">
        <v>56332</v>
      </c>
      <c r="F8251" t="s">
        <v>603</v>
      </c>
      <c r="G8251" t="s">
        <v>43</v>
      </c>
      <c r="H8251" t="s">
        <v>56333</v>
      </c>
      <c r="I8251" t="s">
        <v>56334</v>
      </c>
      <c r="J8251" t="s">
        <v>56335</v>
      </c>
      <c r="K8251">
        <v>56</v>
      </c>
      <c r="L8251" t="s">
        <v>56336</v>
      </c>
      <c r="N8251" t="s">
        <v>31</v>
      </c>
      <c r="O8251" t="s">
        <v>468</v>
      </c>
      <c r="Q8251" t="s">
        <v>33</v>
      </c>
      <c r="R8251" t="s">
        <v>34</v>
      </c>
      <c r="S8251" t="s">
        <v>56337</v>
      </c>
      <c r="T8251" t="s">
        <v>1345</v>
      </c>
      <c r="W8251" t="s">
        <v>56338</v>
      </c>
      <c r="X8251" t="s">
        <v>60</v>
      </c>
    </row>
    <row r="8252" spans="1:24" x14ac:dyDescent="0.3">
      <c r="A8252">
        <v>978827</v>
      </c>
      <c r="B8252" t="s">
        <v>18399</v>
      </c>
      <c r="C8252" t="s">
        <v>18400</v>
      </c>
      <c r="D8252" t="s">
        <v>18401</v>
      </c>
      <c r="F8252" t="s">
        <v>507</v>
      </c>
      <c r="G8252" t="s">
        <v>43</v>
      </c>
      <c r="H8252" t="s">
        <v>56339</v>
      </c>
      <c r="J8252" t="s">
        <v>56340</v>
      </c>
      <c r="N8252" t="s">
        <v>31</v>
      </c>
      <c r="R8252" t="s">
        <v>78</v>
      </c>
      <c r="S8252" t="s">
        <v>18405</v>
      </c>
      <c r="T8252" t="s">
        <v>18406</v>
      </c>
      <c r="W8252" t="s">
        <v>56341</v>
      </c>
    </row>
    <row r="8253" spans="1:24" x14ac:dyDescent="0.3">
      <c r="A8253">
        <v>978828</v>
      </c>
      <c r="B8253" t="s">
        <v>56342</v>
      </c>
      <c r="C8253" t="s">
        <v>56343</v>
      </c>
      <c r="D8253" t="s">
        <v>56344</v>
      </c>
      <c r="E8253" t="s">
        <v>195</v>
      </c>
      <c r="F8253" t="s">
        <v>3719</v>
      </c>
      <c r="G8253" t="s">
        <v>27</v>
      </c>
      <c r="H8253" t="s">
        <v>56345</v>
      </c>
      <c r="I8253" t="s">
        <v>56346</v>
      </c>
      <c r="J8253" t="s">
        <v>56347</v>
      </c>
      <c r="K8253">
        <v>178</v>
      </c>
      <c r="M8253" t="s">
        <v>56348</v>
      </c>
      <c r="N8253" t="s">
        <v>68</v>
      </c>
      <c r="O8253" t="s">
        <v>201</v>
      </c>
      <c r="P8253" t="s">
        <v>3935</v>
      </c>
      <c r="Q8253" t="s">
        <v>33</v>
      </c>
      <c r="R8253" t="s">
        <v>34</v>
      </c>
      <c r="S8253" t="s">
        <v>56349</v>
      </c>
      <c r="W8253" t="s">
        <v>56350</v>
      </c>
      <c r="X8253" t="s">
        <v>38</v>
      </c>
    </row>
    <row r="8254" spans="1:24" x14ac:dyDescent="0.3">
      <c r="A8254">
        <v>978829</v>
      </c>
      <c r="B8254" t="s">
        <v>56351</v>
      </c>
      <c r="C8254" t="s">
        <v>56352</v>
      </c>
      <c r="D8254" t="s">
        <v>56353</v>
      </c>
      <c r="F8254" t="s">
        <v>970</v>
      </c>
      <c r="G8254" t="s">
        <v>27</v>
      </c>
      <c r="H8254" t="s">
        <v>56354</v>
      </c>
      <c r="I8254" t="s">
        <v>56355</v>
      </c>
      <c r="J8254" t="s">
        <v>56356</v>
      </c>
      <c r="K8254">
        <v>16</v>
      </c>
      <c r="M8254" t="s">
        <v>7253</v>
      </c>
      <c r="N8254" t="s">
        <v>68</v>
      </c>
      <c r="O8254" t="s">
        <v>19705</v>
      </c>
      <c r="P8254" t="s">
        <v>1355</v>
      </c>
      <c r="Q8254" t="s">
        <v>1586</v>
      </c>
      <c r="R8254" t="s">
        <v>1587</v>
      </c>
      <c r="S8254" t="s">
        <v>56357</v>
      </c>
      <c r="W8254" t="s">
        <v>56358</v>
      </c>
      <c r="X8254" t="s">
        <v>60</v>
      </c>
    </row>
    <row r="8255" spans="1:24" x14ac:dyDescent="0.3">
      <c r="A8255">
        <v>978830</v>
      </c>
      <c r="B8255">
        <v>312375</v>
      </c>
      <c r="C8255" t="s">
        <v>56359</v>
      </c>
      <c r="D8255" t="s">
        <v>56360</v>
      </c>
      <c r="E8255" t="s">
        <v>185</v>
      </c>
      <c r="F8255" t="s">
        <v>153</v>
      </c>
      <c r="G8255" t="s">
        <v>43</v>
      </c>
      <c r="H8255" t="s">
        <v>56361</v>
      </c>
      <c r="I8255" t="s">
        <v>56362</v>
      </c>
      <c r="J8255" t="s">
        <v>56363</v>
      </c>
      <c r="K8255">
        <v>76</v>
      </c>
      <c r="L8255" t="s">
        <v>2801</v>
      </c>
      <c r="N8255" t="s">
        <v>68</v>
      </c>
      <c r="O8255" t="s">
        <v>2584</v>
      </c>
      <c r="P8255" t="s">
        <v>232</v>
      </c>
      <c r="Q8255" t="s">
        <v>33</v>
      </c>
      <c r="R8255" t="s">
        <v>34</v>
      </c>
      <c r="S8255" t="s">
        <v>56364</v>
      </c>
      <c r="T8255" t="s">
        <v>2434</v>
      </c>
      <c r="W8255" t="s">
        <v>56365</v>
      </c>
      <c r="X8255" t="s">
        <v>60</v>
      </c>
    </row>
    <row r="8256" spans="1:24" x14ac:dyDescent="0.3">
      <c r="A8256">
        <v>978831</v>
      </c>
      <c r="B8256">
        <v>268975</v>
      </c>
      <c r="C8256" t="s">
        <v>56366</v>
      </c>
      <c r="D8256" t="s">
        <v>56367</v>
      </c>
      <c r="F8256" t="s">
        <v>1350</v>
      </c>
      <c r="G8256" t="s">
        <v>27</v>
      </c>
      <c r="H8256" t="s">
        <v>56368</v>
      </c>
      <c r="I8256" t="s">
        <v>56369</v>
      </c>
      <c r="J8256" t="s">
        <v>56370</v>
      </c>
      <c r="K8256">
        <v>166</v>
      </c>
      <c r="L8256" t="s">
        <v>56371</v>
      </c>
      <c r="N8256" t="s">
        <v>68</v>
      </c>
      <c r="O8256" t="s">
        <v>2584</v>
      </c>
      <c r="P8256" t="s">
        <v>754</v>
      </c>
      <c r="Q8256" t="s">
        <v>33</v>
      </c>
      <c r="R8256" t="s">
        <v>34</v>
      </c>
      <c r="S8256" t="s">
        <v>56372</v>
      </c>
      <c r="T8256" t="s">
        <v>58</v>
      </c>
      <c r="W8256" t="s">
        <v>18624</v>
      </c>
      <c r="X8256" t="s">
        <v>38</v>
      </c>
    </row>
    <row r="8257" spans="1:24" x14ac:dyDescent="0.3">
      <c r="A8257">
        <v>978833</v>
      </c>
      <c r="B8257" t="s">
        <v>56373</v>
      </c>
      <c r="C8257" t="s">
        <v>56374</v>
      </c>
      <c r="D8257" t="s">
        <v>56375</v>
      </c>
      <c r="F8257" t="s">
        <v>668</v>
      </c>
      <c r="G8257" t="s">
        <v>27</v>
      </c>
      <c r="H8257" t="s">
        <v>56376</v>
      </c>
      <c r="J8257" t="s">
        <v>56377</v>
      </c>
      <c r="N8257" t="s">
        <v>31</v>
      </c>
      <c r="R8257" t="s">
        <v>78</v>
      </c>
      <c r="S8257" t="s">
        <v>56378</v>
      </c>
      <c r="W8257" t="s">
        <v>880</v>
      </c>
    </row>
    <row r="8258" spans="1:24" x14ac:dyDescent="0.3">
      <c r="A8258">
        <v>978834</v>
      </c>
      <c r="B8258">
        <v>274001</v>
      </c>
      <c r="C8258" t="s">
        <v>56379</v>
      </c>
      <c r="D8258" t="s">
        <v>56380</v>
      </c>
      <c r="F8258" t="s">
        <v>26</v>
      </c>
      <c r="G8258" t="s">
        <v>43</v>
      </c>
      <c r="H8258" t="s">
        <v>56381</v>
      </c>
      <c r="J8258" t="s">
        <v>56382</v>
      </c>
      <c r="N8258" t="s">
        <v>31</v>
      </c>
      <c r="R8258" t="s">
        <v>78</v>
      </c>
      <c r="S8258" t="s">
        <v>56383</v>
      </c>
      <c r="T8258" t="s">
        <v>36920</v>
      </c>
      <c r="W8258" t="s">
        <v>25677</v>
      </c>
      <c r="X8258" t="s">
        <v>38</v>
      </c>
    </row>
    <row r="8259" spans="1:24" x14ac:dyDescent="0.3">
      <c r="A8259">
        <v>978835</v>
      </c>
      <c r="B8259">
        <v>75344</v>
      </c>
      <c r="C8259" t="s">
        <v>56384</v>
      </c>
      <c r="D8259" t="s">
        <v>56385</v>
      </c>
      <c r="F8259" t="s">
        <v>1156</v>
      </c>
      <c r="G8259" t="s">
        <v>27</v>
      </c>
      <c r="H8259" t="s">
        <v>56386</v>
      </c>
      <c r="J8259" t="s">
        <v>56387</v>
      </c>
      <c r="N8259" t="s">
        <v>31</v>
      </c>
      <c r="R8259" t="s">
        <v>78</v>
      </c>
      <c r="S8259" t="s">
        <v>56388</v>
      </c>
      <c r="W8259" t="s">
        <v>56389</v>
      </c>
    </row>
    <row r="8260" spans="1:24" x14ac:dyDescent="0.3">
      <c r="A8260">
        <v>978836</v>
      </c>
      <c r="B8260">
        <v>194425</v>
      </c>
      <c r="C8260" t="s">
        <v>56390</v>
      </c>
      <c r="D8260" t="s">
        <v>56391</v>
      </c>
      <c r="F8260" t="s">
        <v>219</v>
      </c>
      <c r="G8260" t="s">
        <v>43</v>
      </c>
      <c r="H8260" t="s">
        <v>56392</v>
      </c>
      <c r="I8260" t="s">
        <v>56393</v>
      </c>
      <c r="J8260" t="s">
        <v>56394</v>
      </c>
      <c r="K8260">
        <v>152</v>
      </c>
      <c r="M8260" t="s">
        <v>2321</v>
      </c>
      <c r="N8260" t="s">
        <v>68</v>
      </c>
      <c r="O8260" t="s">
        <v>19705</v>
      </c>
      <c r="P8260" t="s">
        <v>577</v>
      </c>
      <c r="Q8260" t="s">
        <v>33</v>
      </c>
      <c r="R8260" t="s">
        <v>34</v>
      </c>
      <c r="S8260" t="s">
        <v>56395</v>
      </c>
      <c r="W8260" t="s">
        <v>3856</v>
      </c>
      <c r="X8260" t="s">
        <v>38</v>
      </c>
    </row>
    <row r="8261" spans="1:24" x14ac:dyDescent="0.3">
      <c r="A8261">
        <v>978837</v>
      </c>
      <c r="B8261" t="s">
        <v>56396</v>
      </c>
      <c r="C8261" t="s">
        <v>56397</v>
      </c>
      <c r="D8261" t="s">
        <v>56398</v>
      </c>
      <c r="E8261" t="s">
        <v>425</v>
      </c>
      <c r="F8261" t="s">
        <v>970</v>
      </c>
      <c r="G8261" t="s">
        <v>27</v>
      </c>
      <c r="H8261" t="s">
        <v>56399</v>
      </c>
      <c r="J8261" t="s">
        <v>56400</v>
      </c>
      <c r="N8261" t="s">
        <v>31</v>
      </c>
      <c r="R8261" t="s">
        <v>78</v>
      </c>
      <c r="S8261" t="s">
        <v>56401</v>
      </c>
      <c r="W8261" t="s">
        <v>682</v>
      </c>
    </row>
    <row r="8262" spans="1:24" x14ac:dyDescent="0.3">
      <c r="A8262">
        <v>978838</v>
      </c>
      <c r="B8262">
        <v>276275</v>
      </c>
      <c r="C8262" t="s">
        <v>55442</v>
      </c>
      <c r="D8262" t="s">
        <v>55443</v>
      </c>
      <c r="F8262" t="s">
        <v>485</v>
      </c>
      <c r="G8262" t="s">
        <v>27</v>
      </c>
      <c r="H8262" t="s">
        <v>56402</v>
      </c>
      <c r="I8262" t="s">
        <v>56403</v>
      </c>
      <c r="J8262" t="s">
        <v>56404</v>
      </c>
      <c r="K8262">
        <v>138</v>
      </c>
      <c r="N8262" t="s">
        <v>31</v>
      </c>
      <c r="O8262" t="s">
        <v>47</v>
      </c>
      <c r="Q8262" t="s">
        <v>33</v>
      </c>
      <c r="R8262" t="s">
        <v>34</v>
      </c>
      <c r="S8262" t="s">
        <v>55448</v>
      </c>
      <c r="T8262" t="s">
        <v>2363</v>
      </c>
      <c r="W8262" t="s">
        <v>53398</v>
      </c>
      <c r="X8262" t="s">
        <v>38</v>
      </c>
    </row>
    <row r="8263" spans="1:24" x14ac:dyDescent="0.3">
      <c r="A8263">
        <v>978839</v>
      </c>
      <c r="B8263" t="s">
        <v>5985</v>
      </c>
      <c r="C8263" t="s">
        <v>5986</v>
      </c>
      <c r="D8263" t="s">
        <v>5987</v>
      </c>
      <c r="F8263" t="s">
        <v>209</v>
      </c>
      <c r="G8263" t="s">
        <v>27</v>
      </c>
      <c r="H8263" t="s">
        <v>56405</v>
      </c>
      <c r="I8263" t="s">
        <v>56406</v>
      </c>
      <c r="J8263" t="s">
        <v>56407</v>
      </c>
      <c r="K8263">
        <v>149</v>
      </c>
      <c r="N8263" t="s">
        <v>31</v>
      </c>
      <c r="O8263" t="s">
        <v>1248</v>
      </c>
      <c r="Q8263" t="s">
        <v>33</v>
      </c>
      <c r="R8263" t="s">
        <v>34</v>
      </c>
      <c r="S8263" t="s">
        <v>5992</v>
      </c>
      <c r="W8263" t="s">
        <v>56408</v>
      </c>
      <c r="X8263" t="s">
        <v>38</v>
      </c>
    </row>
    <row r="8264" spans="1:24" x14ac:dyDescent="0.3">
      <c r="A8264">
        <v>978842</v>
      </c>
      <c r="B8264">
        <v>87188</v>
      </c>
      <c r="C8264" t="s">
        <v>6784</v>
      </c>
      <c r="D8264" t="s">
        <v>6785</v>
      </c>
      <c r="F8264" t="s">
        <v>514</v>
      </c>
      <c r="G8264" t="s">
        <v>27</v>
      </c>
      <c r="H8264" t="s">
        <v>56409</v>
      </c>
      <c r="J8264" t="s">
        <v>56410</v>
      </c>
      <c r="N8264" t="s">
        <v>31</v>
      </c>
      <c r="R8264" t="s">
        <v>78</v>
      </c>
      <c r="S8264" t="s">
        <v>6789</v>
      </c>
      <c r="W8264" t="s">
        <v>726</v>
      </c>
    </row>
    <row r="8265" spans="1:24" x14ac:dyDescent="0.3">
      <c r="A8265">
        <v>978843</v>
      </c>
      <c r="B8265" t="s">
        <v>53866</v>
      </c>
      <c r="C8265" t="s">
        <v>53867</v>
      </c>
      <c r="D8265" t="s">
        <v>53868</v>
      </c>
      <c r="F8265" t="s">
        <v>818</v>
      </c>
      <c r="G8265" t="s">
        <v>43</v>
      </c>
      <c r="H8265" t="s">
        <v>56411</v>
      </c>
      <c r="I8265" t="s">
        <v>56412</v>
      </c>
      <c r="J8265" t="s">
        <v>56413</v>
      </c>
      <c r="K8265">
        <v>148</v>
      </c>
      <c r="M8265" t="s">
        <v>56414</v>
      </c>
      <c r="N8265" t="s">
        <v>31</v>
      </c>
      <c r="O8265" t="s">
        <v>19705</v>
      </c>
      <c r="Q8265" t="s">
        <v>33</v>
      </c>
      <c r="R8265" t="s">
        <v>34</v>
      </c>
      <c r="S8265" t="s">
        <v>53873</v>
      </c>
      <c r="T8265" t="s">
        <v>1141</v>
      </c>
      <c r="W8265" t="s">
        <v>56415</v>
      </c>
      <c r="X8265" t="s">
        <v>38</v>
      </c>
    </row>
    <row r="8266" spans="1:24" x14ac:dyDescent="0.3">
      <c r="A8266">
        <v>978845</v>
      </c>
      <c r="B8266" t="s">
        <v>42910</v>
      </c>
      <c r="C8266" t="s">
        <v>42911</v>
      </c>
      <c r="D8266" t="s">
        <v>42912</v>
      </c>
      <c r="E8266" t="s">
        <v>140</v>
      </c>
      <c r="F8266" t="s">
        <v>141</v>
      </c>
      <c r="G8266" t="s">
        <v>43</v>
      </c>
      <c r="H8266" t="s">
        <v>56416</v>
      </c>
      <c r="I8266" t="s">
        <v>56417</v>
      </c>
      <c r="J8266" t="s">
        <v>56418</v>
      </c>
      <c r="K8266">
        <v>25</v>
      </c>
      <c r="L8266" t="s">
        <v>2666</v>
      </c>
      <c r="N8266" t="s">
        <v>68</v>
      </c>
      <c r="O8266" t="s">
        <v>2584</v>
      </c>
      <c r="P8266" t="s">
        <v>400</v>
      </c>
      <c r="Q8266" t="s">
        <v>33</v>
      </c>
      <c r="R8266" t="s">
        <v>34</v>
      </c>
      <c r="S8266" t="s">
        <v>42916</v>
      </c>
      <c r="T8266" t="s">
        <v>12530</v>
      </c>
      <c r="W8266" t="s">
        <v>19401</v>
      </c>
      <c r="X8266" t="s">
        <v>38</v>
      </c>
    </row>
    <row r="8267" spans="1:24" x14ac:dyDescent="0.3">
      <c r="A8267">
        <v>978847</v>
      </c>
      <c r="B8267" t="s">
        <v>20564</v>
      </c>
      <c r="C8267" t="s">
        <v>20565</v>
      </c>
      <c r="D8267" t="s">
        <v>20566</v>
      </c>
      <c r="E8267" t="s">
        <v>101</v>
      </c>
      <c r="F8267" t="s">
        <v>847</v>
      </c>
      <c r="G8267" t="s">
        <v>43</v>
      </c>
      <c r="H8267" t="s">
        <v>56419</v>
      </c>
      <c r="J8267" t="s">
        <v>56420</v>
      </c>
      <c r="N8267" t="s">
        <v>31</v>
      </c>
      <c r="R8267" t="s">
        <v>78</v>
      </c>
      <c r="S8267" t="s">
        <v>20571</v>
      </c>
      <c r="W8267" t="s">
        <v>26868</v>
      </c>
    </row>
    <row r="8268" spans="1:24" x14ac:dyDescent="0.3">
      <c r="A8268">
        <v>978848</v>
      </c>
      <c r="B8268">
        <v>26492</v>
      </c>
      <c r="C8268" t="s">
        <v>56421</v>
      </c>
      <c r="D8268" t="s">
        <v>56422</v>
      </c>
      <c r="E8268" t="s">
        <v>195</v>
      </c>
      <c r="F8268" t="s">
        <v>584</v>
      </c>
      <c r="G8268" t="s">
        <v>27</v>
      </c>
      <c r="H8268" t="s">
        <v>56423</v>
      </c>
      <c r="I8268" t="s">
        <v>56424</v>
      </c>
      <c r="J8268" t="s">
        <v>56425</v>
      </c>
      <c r="K8268">
        <v>170</v>
      </c>
      <c r="L8268" t="s">
        <v>56426</v>
      </c>
      <c r="N8268" t="s">
        <v>68</v>
      </c>
      <c r="O8268" t="s">
        <v>47</v>
      </c>
      <c r="P8268" t="s">
        <v>1355</v>
      </c>
      <c r="Q8268" t="s">
        <v>33</v>
      </c>
      <c r="R8268" t="s">
        <v>34</v>
      </c>
      <c r="S8268" t="s">
        <v>56427</v>
      </c>
      <c r="W8268" t="s">
        <v>2027</v>
      </c>
      <c r="X8268" t="s">
        <v>38</v>
      </c>
    </row>
    <row r="8269" spans="1:24" x14ac:dyDescent="0.3">
      <c r="A8269">
        <v>978849</v>
      </c>
      <c r="B8269">
        <v>156295</v>
      </c>
      <c r="C8269" t="s">
        <v>56428</v>
      </c>
      <c r="D8269" t="s">
        <v>56429</v>
      </c>
      <c r="F8269" t="s">
        <v>258</v>
      </c>
      <c r="G8269" t="s">
        <v>27</v>
      </c>
      <c r="H8269" t="s">
        <v>56430</v>
      </c>
      <c r="I8269" t="s">
        <v>56431</v>
      </c>
      <c r="J8269" t="s">
        <v>56432</v>
      </c>
      <c r="K8269">
        <v>144</v>
      </c>
      <c r="M8269" t="s">
        <v>1213</v>
      </c>
      <c r="N8269" t="s">
        <v>68</v>
      </c>
      <c r="O8269" t="s">
        <v>201</v>
      </c>
      <c r="P8269" t="s">
        <v>841</v>
      </c>
      <c r="Q8269" t="s">
        <v>33</v>
      </c>
      <c r="R8269" t="s">
        <v>34</v>
      </c>
      <c r="S8269" t="s">
        <v>56433</v>
      </c>
      <c r="W8269" t="s">
        <v>10000</v>
      </c>
      <c r="X8269" t="s">
        <v>38</v>
      </c>
    </row>
    <row r="8270" spans="1:24" x14ac:dyDescent="0.3">
      <c r="A8270">
        <v>978850</v>
      </c>
      <c r="B8270">
        <v>157278</v>
      </c>
      <c r="C8270" t="s">
        <v>56434</v>
      </c>
      <c r="D8270" t="s">
        <v>56435</v>
      </c>
      <c r="E8270" t="s">
        <v>364</v>
      </c>
      <c r="F8270" t="s">
        <v>53</v>
      </c>
      <c r="G8270" t="s">
        <v>27</v>
      </c>
      <c r="H8270" t="s">
        <v>56436</v>
      </c>
      <c r="J8270" t="s">
        <v>56437</v>
      </c>
      <c r="N8270" t="s">
        <v>31</v>
      </c>
      <c r="R8270" t="s">
        <v>78</v>
      </c>
      <c r="S8270" t="s">
        <v>56438</v>
      </c>
      <c r="W8270" t="s">
        <v>56439</v>
      </c>
      <c r="X8270" t="s">
        <v>38</v>
      </c>
    </row>
    <row r="8271" spans="1:24" x14ac:dyDescent="0.3">
      <c r="A8271">
        <v>978851</v>
      </c>
      <c r="B8271">
        <v>53923</v>
      </c>
      <c r="C8271" t="s">
        <v>1894</v>
      </c>
      <c r="D8271" t="s">
        <v>1895</v>
      </c>
      <c r="F8271" t="s">
        <v>584</v>
      </c>
      <c r="G8271" t="s">
        <v>43</v>
      </c>
      <c r="H8271" t="s">
        <v>56440</v>
      </c>
      <c r="J8271" t="s">
        <v>56441</v>
      </c>
      <c r="N8271" t="s">
        <v>31</v>
      </c>
      <c r="R8271" t="s">
        <v>78</v>
      </c>
      <c r="S8271" t="s">
        <v>1900</v>
      </c>
      <c r="W8271" t="s">
        <v>56442</v>
      </c>
    </row>
    <row r="8272" spans="1:24" x14ac:dyDescent="0.3">
      <c r="A8272">
        <v>978852</v>
      </c>
      <c r="B8272" t="s">
        <v>56443</v>
      </c>
      <c r="C8272" t="s">
        <v>56444</v>
      </c>
      <c r="D8272" t="s">
        <v>56445</v>
      </c>
      <c r="F8272" t="s">
        <v>611</v>
      </c>
      <c r="G8272" t="s">
        <v>27</v>
      </c>
      <c r="H8272" t="s">
        <v>56446</v>
      </c>
      <c r="I8272" t="s">
        <v>56447</v>
      </c>
      <c r="J8272" t="s">
        <v>56448</v>
      </c>
      <c r="K8272">
        <v>105</v>
      </c>
      <c r="L8272" t="s">
        <v>56449</v>
      </c>
      <c r="N8272" t="s">
        <v>31</v>
      </c>
      <c r="O8272" t="s">
        <v>2584</v>
      </c>
      <c r="R8272" t="s">
        <v>903</v>
      </c>
      <c r="S8272" t="s">
        <v>56450</v>
      </c>
      <c r="W8272" t="s">
        <v>56451</v>
      </c>
      <c r="X8272" t="s">
        <v>38</v>
      </c>
    </row>
    <row r="8273" spans="1:24" x14ac:dyDescent="0.3">
      <c r="A8273">
        <v>978854</v>
      </c>
      <c r="B8273" t="s">
        <v>56452</v>
      </c>
      <c r="C8273" t="s">
        <v>56453</v>
      </c>
      <c r="D8273" t="s">
        <v>56454</v>
      </c>
      <c r="E8273" t="s">
        <v>140</v>
      </c>
      <c r="F8273" t="s">
        <v>1324</v>
      </c>
      <c r="G8273" t="s">
        <v>43</v>
      </c>
      <c r="H8273" t="s">
        <v>56455</v>
      </c>
      <c r="I8273" t="s">
        <v>56456</v>
      </c>
      <c r="J8273" t="s">
        <v>56457</v>
      </c>
      <c r="K8273">
        <v>134</v>
      </c>
      <c r="M8273" t="s">
        <v>489</v>
      </c>
      <c r="N8273" t="s">
        <v>31</v>
      </c>
      <c r="O8273" t="s">
        <v>19705</v>
      </c>
      <c r="Q8273" t="s">
        <v>33</v>
      </c>
      <c r="R8273" t="s">
        <v>34</v>
      </c>
      <c r="S8273" t="s">
        <v>56458</v>
      </c>
      <c r="W8273" t="s">
        <v>438</v>
      </c>
      <c r="X8273" t="s">
        <v>38</v>
      </c>
    </row>
    <row r="8274" spans="1:24" x14ac:dyDescent="0.3">
      <c r="A8274">
        <v>978857</v>
      </c>
      <c r="B8274" t="s">
        <v>51042</v>
      </c>
      <c r="C8274" t="s">
        <v>51043</v>
      </c>
      <c r="D8274" t="s">
        <v>51044</v>
      </c>
      <c r="F8274" t="s">
        <v>979</v>
      </c>
      <c r="G8274" t="s">
        <v>43</v>
      </c>
      <c r="H8274" t="s">
        <v>56459</v>
      </c>
      <c r="I8274" t="s">
        <v>56460</v>
      </c>
      <c r="J8274" t="s">
        <v>56461</v>
      </c>
      <c r="K8274">
        <v>142</v>
      </c>
      <c r="M8274" t="s">
        <v>55069</v>
      </c>
      <c r="N8274" t="s">
        <v>31</v>
      </c>
      <c r="O8274" t="s">
        <v>19705</v>
      </c>
      <c r="Q8274" t="s">
        <v>33</v>
      </c>
      <c r="R8274" t="s">
        <v>34</v>
      </c>
      <c r="S8274" t="s">
        <v>51048</v>
      </c>
      <c r="W8274" t="s">
        <v>50813</v>
      </c>
      <c r="X8274" t="s">
        <v>38</v>
      </c>
    </row>
    <row r="8275" spans="1:24" x14ac:dyDescent="0.3">
      <c r="A8275">
        <v>978858</v>
      </c>
      <c r="B8275">
        <v>138768</v>
      </c>
      <c r="C8275" t="s">
        <v>13872</v>
      </c>
      <c r="D8275" t="s">
        <v>13873</v>
      </c>
      <c r="F8275" t="s">
        <v>441</v>
      </c>
      <c r="G8275" t="s">
        <v>27</v>
      </c>
      <c r="H8275" t="s">
        <v>56462</v>
      </c>
      <c r="J8275" t="s">
        <v>56463</v>
      </c>
      <c r="N8275" t="s">
        <v>31</v>
      </c>
      <c r="R8275" t="s">
        <v>78</v>
      </c>
      <c r="S8275" t="s">
        <v>13878</v>
      </c>
      <c r="T8275" t="s">
        <v>7228</v>
      </c>
      <c r="W8275" t="s">
        <v>25492</v>
      </c>
      <c r="X8275" t="s">
        <v>38</v>
      </c>
    </row>
    <row r="8276" spans="1:24" x14ac:dyDescent="0.3">
      <c r="A8276">
        <v>978860</v>
      </c>
      <c r="B8276">
        <v>285313</v>
      </c>
      <c r="C8276" t="s">
        <v>50877</v>
      </c>
      <c r="D8276" t="s">
        <v>50878</v>
      </c>
      <c r="F8276" t="s">
        <v>356</v>
      </c>
      <c r="G8276" t="s">
        <v>27</v>
      </c>
      <c r="H8276" t="s">
        <v>56464</v>
      </c>
      <c r="J8276" t="s">
        <v>56465</v>
      </c>
      <c r="N8276" t="s">
        <v>31</v>
      </c>
      <c r="R8276" t="s">
        <v>78</v>
      </c>
      <c r="S8276" t="s">
        <v>50883</v>
      </c>
      <c r="T8276" t="s">
        <v>50884</v>
      </c>
      <c r="W8276" t="s">
        <v>56466</v>
      </c>
      <c r="X8276" t="s">
        <v>38</v>
      </c>
    </row>
    <row r="8277" spans="1:24" x14ac:dyDescent="0.3">
      <c r="A8277">
        <v>978862</v>
      </c>
      <c r="B8277" t="s">
        <v>56467</v>
      </c>
      <c r="C8277" t="s">
        <v>56468</v>
      </c>
      <c r="D8277" t="s">
        <v>56469</v>
      </c>
      <c r="F8277" t="s">
        <v>738</v>
      </c>
      <c r="G8277" t="s">
        <v>27</v>
      </c>
      <c r="H8277" t="s">
        <v>56470</v>
      </c>
      <c r="I8277" t="s">
        <v>56471</v>
      </c>
      <c r="J8277" t="s">
        <v>56472</v>
      </c>
      <c r="K8277">
        <v>111</v>
      </c>
      <c r="M8277" t="s">
        <v>26881</v>
      </c>
      <c r="N8277" t="s">
        <v>68</v>
      </c>
      <c r="O8277" t="s">
        <v>201</v>
      </c>
      <c r="P8277" t="s">
        <v>232</v>
      </c>
      <c r="Q8277" t="s">
        <v>33</v>
      </c>
      <c r="R8277" t="s">
        <v>34</v>
      </c>
      <c r="S8277" t="s">
        <v>56473</v>
      </c>
      <c r="W8277" t="s">
        <v>56474</v>
      </c>
      <c r="X8277" t="s">
        <v>38</v>
      </c>
    </row>
    <row r="8278" spans="1:24" x14ac:dyDescent="0.3">
      <c r="A8278">
        <v>978863</v>
      </c>
      <c r="B8278" t="s">
        <v>56475</v>
      </c>
      <c r="C8278" t="s">
        <v>56476</v>
      </c>
      <c r="D8278" t="s">
        <v>56477</v>
      </c>
      <c r="F8278" t="s">
        <v>112</v>
      </c>
      <c r="G8278" t="s">
        <v>43</v>
      </c>
      <c r="H8278" t="s">
        <v>56478</v>
      </c>
      <c r="J8278" t="s">
        <v>56479</v>
      </c>
      <c r="N8278" t="s">
        <v>31</v>
      </c>
      <c r="R8278" t="s">
        <v>78</v>
      </c>
      <c r="S8278" t="s">
        <v>56480</v>
      </c>
      <c r="W8278" t="s">
        <v>56481</v>
      </c>
    </row>
    <row r="8279" spans="1:24" x14ac:dyDescent="0.3">
      <c r="A8279">
        <v>978865</v>
      </c>
      <c r="B8279">
        <v>69454</v>
      </c>
      <c r="C8279" t="s">
        <v>56482</v>
      </c>
      <c r="D8279" t="s">
        <v>56483</v>
      </c>
      <c r="F8279" t="s">
        <v>1156</v>
      </c>
      <c r="G8279" t="s">
        <v>27</v>
      </c>
      <c r="H8279" t="s">
        <v>56484</v>
      </c>
      <c r="I8279" t="s">
        <v>56485</v>
      </c>
      <c r="J8279" t="s">
        <v>56486</v>
      </c>
      <c r="K8279">
        <v>33</v>
      </c>
      <c r="N8279" t="s">
        <v>31</v>
      </c>
      <c r="O8279" t="s">
        <v>1248</v>
      </c>
      <c r="Q8279" t="s">
        <v>33</v>
      </c>
      <c r="R8279" t="s">
        <v>34</v>
      </c>
      <c r="S8279" t="e">
        <f>- Neuquén - Oeste</f>
        <v>#NAME?</v>
      </c>
      <c r="T8279" t="s">
        <v>15265</v>
      </c>
      <c r="W8279" t="s">
        <v>56487</v>
      </c>
      <c r="X8279" t="s">
        <v>60</v>
      </c>
    </row>
    <row r="8280" spans="1:24" x14ac:dyDescent="0.3">
      <c r="A8280">
        <v>978866</v>
      </c>
      <c r="B8280">
        <v>262172</v>
      </c>
      <c r="C8280" t="s">
        <v>56488</v>
      </c>
      <c r="D8280" t="s">
        <v>56489</v>
      </c>
      <c r="F8280" t="s">
        <v>1833</v>
      </c>
      <c r="G8280" t="s">
        <v>27</v>
      </c>
      <c r="H8280" t="s">
        <v>56490</v>
      </c>
      <c r="I8280" t="s">
        <v>56491</v>
      </c>
      <c r="J8280" t="s">
        <v>56492</v>
      </c>
      <c r="K8280">
        <v>77</v>
      </c>
      <c r="L8280" t="s">
        <v>7565</v>
      </c>
      <c r="N8280" t="s">
        <v>31</v>
      </c>
      <c r="O8280" t="s">
        <v>2584</v>
      </c>
      <c r="Q8280" t="s">
        <v>33</v>
      </c>
      <c r="R8280" t="s">
        <v>34</v>
      </c>
      <c r="S8280" t="s">
        <v>56493</v>
      </c>
      <c r="W8280" t="s">
        <v>56494</v>
      </c>
      <c r="X8280" t="s">
        <v>38</v>
      </c>
    </row>
    <row r="8281" spans="1:24" x14ac:dyDescent="0.3">
      <c r="A8281">
        <v>978868</v>
      </c>
      <c r="B8281" t="s">
        <v>5615</v>
      </c>
      <c r="C8281" t="s">
        <v>5616</v>
      </c>
      <c r="D8281" t="s">
        <v>5617</v>
      </c>
      <c r="F8281" t="s">
        <v>562</v>
      </c>
      <c r="G8281" t="s">
        <v>27</v>
      </c>
      <c r="H8281" t="s">
        <v>56495</v>
      </c>
      <c r="J8281" t="s">
        <v>56496</v>
      </c>
      <c r="N8281" t="s">
        <v>31</v>
      </c>
      <c r="R8281" t="s">
        <v>78</v>
      </c>
      <c r="S8281" t="s">
        <v>5622</v>
      </c>
      <c r="T8281" t="s">
        <v>402</v>
      </c>
      <c r="W8281" t="s">
        <v>56497</v>
      </c>
    </row>
    <row r="8282" spans="1:24" x14ac:dyDescent="0.3">
      <c r="A8282">
        <v>978869</v>
      </c>
      <c r="B8282">
        <v>8804</v>
      </c>
      <c r="C8282" t="s">
        <v>56498</v>
      </c>
      <c r="D8282" t="s">
        <v>56499</v>
      </c>
      <c r="E8282" t="s">
        <v>185</v>
      </c>
      <c r="F8282" t="s">
        <v>584</v>
      </c>
      <c r="G8282" t="s">
        <v>27</v>
      </c>
      <c r="H8282" t="s">
        <v>56500</v>
      </c>
      <c r="I8282" t="s">
        <v>56501</v>
      </c>
      <c r="J8282" t="s">
        <v>56502</v>
      </c>
      <c r="K8282">
        <v>65</v>
      </c>
      <c r="M8282" t="s">
        <v>455</v>
      </c>
      <c r="N8282" t="s">
        <v>68</v>
      </c>
      <c r="O8282" t="s">
        <v>201</v>
      </c>
      <c r="P8282" t="s">
        <v>456</v>
      </c>
      <c r="Q8282" t="s">
        <v>33</v>
      </c>
      <c r="R8282" t="s">
        <v>34</v>
      </c>
      <c r="S8282" t="s">
        <v>56503</v>
      </c>
      <c r="T8282" t="s">
        <v>58</v>
      </c>
      <c r="W8282" t="s">
        <v>56504</v>
      </c>
      <c r="X8282" t="s">
        <v>38</v>
      </c>
    </row>
    <row r="8283" spans="1:24" x14ac:dyDescent="0.3">
      <c r="A8283">
        <v>978870</v>
      </c>
      <c r="B8283">
        <v>192776</v>
      </c>
      <c r="C8283" t="s">
        <v>56505</v>
      </c>
      <c r="D8283" t="s">
        <v>56506</v>
      </c>
      <c r="F8283" t="s">
        <v>53</v>
      </c>
      <c r="G8283" t="s">
        <v>27</v>
      </c>
      <c r="H8283" t="s">
        <v>56507</v>
      </c>
      <c r="I8283" t="s">
        <v>56508</v>
      </c>
      <c r="J8283" t="s">
        <v>56509</v>
      </c>
      <c r="K8283">
        <v>20</v>
      </c>
      <c r="L8283" t="s">
        <v>49775</v>
      </c>
      <c r="N8283" t="s">
        <v>68</v>
      </c>
      <c r="O8283" t="s">
        <v>2584</v>
      </c>
      <c r="P8283" t="s">
        <v>3636</v>
      </c>
      <c r="Q8283" t="s">
        <v>33</v>
      </c>
      <c r="R8283" t="s">
        <v>34</v>
      </c>
      <c r="S8283" t="s">
        <v>56510</v>
      </c>
      <c r="T8283" t="s">
        <v>4919</v>
      </c>
      <c r="W8283" t="s">
        <v>56511</v>
      </c>
      <c r="X8283" t="s">
        <v>60</v>
      </c>
    </row>
    <row r="8284" spans="1:24" x14ac:dyDescent="0.3">
      <c r="A8284">
        <v>978871</v>
      </c>
      <c r="B8284">
        <v>281553</v>
      </c>
      <c r="C8284" t="s">
        <v>56512</v>
      </c>
      <c r="D8284" t="s">
        <v>56513</v>
      </c>
      <c r="E8284" t="s">
        <v>195</v>
      </c>
      <c r="F8284" t="s">
        <v>1146</v>
      </c>
      <c r="G8284" t="s">
        <v>27</v>
      </c>
      <c r="H8284" t="s">
        <v>56514</v>
      </c>
      <c r="I8284" t="s">
        <v>56515</v>
      </c>
      <c r="J8284" t="s">
        <v>56516</v>
      </c>
      <c r="K8284">
        <v>16</v>
      </c>
      <c r="N8284" t="s">
        <v>31</v>
      </c>
      <c r="O8284" t="s">
        <v>1248</v>
      </c>
      <c r="Q8284" t="s">
        <v>119</v>
      </c>
      <c r="R8284" t="s">
        <v>120</v>
      </c>
      <c r="S8284" t="s">
        <v>56517</v>
      </c>
      <c r="T8284" t="s">
        <v>56518</v>
      </c>
      <c r="W8284" t="s">
        <v>56519</v>
      </c>
      <c r="X8284" t="s">
        <v>1251</v>
      </c>
    </row>
    <row r="8285" spans="1:24" x14ac:dyDescent="0.3">
      <c r="A8285">
        <v>978872</v>
      </c>
      <c r="B8285">
        <v>153858</v>
      </c>
      <c r="C8285" t="s">
        <v>56520</v>
      </c>
      <c r="D8285" t="s">
        <v>56521</v>
      </c>
      <c r="E8285" t="s">
        <v>195</v>
      </c>
      <c r="F8285" t="s">
        <v>2732</v>
      </c>
      <c r="G8285" t="s">
        <v>27</v>
      </c>
      <c r="H8285" t="s">
        <v>56514</v>
      </c>
      <c r="I8285" t="s">
        <v>56522</v>
      </c>
      <c r="J8285" t="s">
        <v>56523</v>
      </c>
      <c r="K8285">
        <v>23</v>
      </c>
      <c r="N8285" t="s">
        <v>31</v>
      </c>
      <c r="O8285" t="s">
        <v>47</v>
      </c>
      <c r="Q8285" t="s">
        <v>119</v>
      </c>
      <c r="R8285" t="s">
        <v>120</v>
      </c>
      <c r="S8285" t="s">
        <v>56524</v>
      </c>
      <c r="T8285" t="s">
        <v>5705</v>
      </c>
      <c r="W8285" t="s">
        <v>56525</v>
      </c>
      <c r="X8285" t="s">
        <v>60</v>
      </c>
    </row>
    <row r="8286" spans="1:24" x14ac:dyDescent="0.3">
      <c r="A8286">
        <v>978873</v>
      </c>
      <c r="B8286">
        <v>326128</v>
      </c>
      <c r="C8286" t="s">
        <v>56526</v>
      </c>
      <c r="D8286" t="s">
        <v>56527</v>
      </c>
      <c r="F8286" t="s">
        <v>42</v>
      </c>
      <c r="G8286" t="s">
        <v>27</v>
      </c>
      <c r="H8286" t="s">
        <v>56528</v>
      </c>
      <c r="I8286" t="s">
        <v>56529</v>
      </c>
      <c r="J8286" t="s">
        <v>56530</v>
      </c>
      <c r="K8286">
        <v>61</v>
      </c>
      <c r="L8286" t="s">
        <v>7481</v>
      </c>
      <c r="N8286" t="s">
        <v>68</v>
      </c>
      <c r="O8286" t="s">
        <v>2584</v>
      </c>
      <c r="P8286" t="s">
        <v>877</v>
      </c>
      <c r="Q8286" t="s">
        <v>33</v>
      </c>
      <c r="R8286" t="s">
        <v>34</v>
      </c>
      <c r="S8286" t="s">
        <v>56531</v>
      </c>
      <c r="W8286" t="s">
        <v>1672</v>
      </c>
      <c r="X8286" t="s">
        <v>38</v>
      </c>
    </row>
    <row r="8287" spans="1:24" x14ac:dyDescent="0.3">
      <c r="A8287">
        <v>978874</v>
      </c>
      <c r="B8287" t="s">
        <v>56532</v>
      </c>
      <c r="C8287" t="s">
        <v>56533</v>
      </c>
      <c r="D8287" t="s">
        <v>56534</v>
      </c>
      <c r="E8287" t="s">
        <v>140</v>
      </c>
      <c r="F8287" t="s">
        <v>92</v>
      </c>
      <c r="G8287" t="s">
        <v>43</v>
      </c>
      <c r="H8287" t="s">
        <v>56535</v>
      </c>
      <c r="I8287" t="s">
        <v>56536</v>
      </c>
      <c r="J8287" t="s">
        <v>56537</v>
      </c>
      <c r="K8287">
        <v>18</v>
      </c>
      <c r="M8287" t="s">
        <v>2321</v>
      </c>
      <c r="N8287" t="s">
        <v>68</v>
      </c>
      <c r="O8287" t="s">
        <v>19705</v>
      </c>
      <c r="P8287" t="s">
        <v>577</v>
      </c>
      <c r="Q8287" t="s">
        <v>33</v>
      </c>
      <c r="R8287" t="s">
        <v>34</v>
      </c>
      <c r="S8287" t="s">
        <v>56538</v>
      </c>
      <c r="T8287" t="s">
        <v>10339</v>
      </c>
      <c r="W8287" t="s">
        <v>56539</v>
      </c>
      <c r="X8287" t="s">
        <v>60</v>
      </c>
    </row>
    <row r="8288" spans="1:24" x14ac:dyDescent="0.3">
      <c r="A8288">
        <v>978875</v>
      </c>
      <c r="B8288" t="s">
        <v>56540</v>
      </c>
      <c r="C8288" t="s">
        <v>56541</v>
      </c>
      <c r="D8288" t="s">
        <v>56542</v>
      </c>
      <c r="F8288" t="s">
        <v>165</v>
      </c>
      <c r="G8288" t="s">
        <v>27</v>
      </c>
      <c r="H8288" t="s">
        <v>56543</v>
      </c>
      <c r="J8288" t="s">
        <v>56544</v>
      </c>
      <c r="N8288" t="s">
        <v>31</v>
      </c>
      <c r="R8288" t="s">
        <v>78</v>
      </c>
      <c r="S8288" t="s">
        <v>87</v>
      </c>
      <c r="W8288" t="s">
        <v>56545</v>
      </c>
      <c r="X8288" t="s">
        <v>38</v>
      </c>
    </row>
    <row r="8289" spans="1:24" x14ac:dyDescent="0.3">
      <c r="A8289">
        <v>978876</v>
      </c>
      <c r="B8289">
        <v>243768</v>
      </c>
      <c r="C8289" t="s">
        <v>56546</v>
      </c>
      <c r="D8289" t="s">
        <v>56547</v>
      </c>
      <c r="F8289" t="s">
        <v>562</v>
      </c>
      <c r="G8289" t="s">
        <v>27</v>
      </c>
      <c r="H8289" t="s">
        <v>56548</v>
      </c>
      <c r="I8289" t="s">
        <v>56549</v>
      </c>
      <c r="J8289" t="s">
        <v>56550</v>
      </c>
      <c r="K8289">
        <v>96</v>
      </c>
      <c r="L8289" t="s">
        <v>8824</v>
      </c>
      <c r="N8289" t="s">
        <v>31</v>
      </c>
      <c r="O8289" t="s">
        <v>2584</v>
      </c>
      <c r="Q8289" t="s">
        <v>33</v>
      </c>
      <c r="R8289" t="s">
        <v>34</v>
      </c>
      <c r="S8289" t="s">
        <v>56551</v>
      </c>
      <c r="T8289" t="s">
        <v>1569</v>
      </c>
      <c r="W8289" t="s">
        <v>4313</v>
      </c>
      <c r="X8289" t="s">
        <v>38</v>
      </c>
    </row>
    <row r="8290" spans="1:24" x14ac:dyDescent="0.3">
      <c r="A8290">
        <v>978877</v>
      </c>
      <c r="B8290" t="s">
        <v>56552</v>
      </c>
      <c r="C8290" t="s">
        <v>56553</v>
      </c>
      <c r="D8290" t="s">
        <v>56554</v>
      </c>
      <c r="E8290" t="s">
        <v>101</v>
      </c>
      <c r="F8290" t="s">
        <v>1001</v>
      </c>
      <c r="G8290" t="s">
        <v>43</v>
      </c>
      <c r="H8290" t="s">
        <v>56555</v>
      </c>
      <c r="I8290" t="s">
        <v>56556</v>
      </c>
      <c r="J8290" t="s">
        <v>56557</v>
      </c>
      <c r="K8290">
        <v>97</v>
      </c>
      <c r="N8290" t="s">
        <v>31</v>
      </c>
      <c r="O8290" t="s">
        <v>201</v>
      </c>
      <c r="R8290" t="s">
        <v>903</v>
      </c>
      <c r="S8290" t="s">
        <v>56558</v>
      </c>
      <c r="W8290" t="s">
        <v>56559</v>
      </c>
      <c r="X8290" t="s">
        <v>38</v>
      </c>
    </row>
    <row r="8291" spans="1:24" x14ac:dyDescent="0.3">
      <c r="A8291">
        <v>978882</v>
      </c>
      <c r="B8291" t="s">
        <v>56560</v>
      </c>
      <c r="C8291" t="s">
        <v>56561</v>
      </c>
      <c r="D8291" t="s">
        <v>56562</v>
      </c>
      <c r="F8291" t="s">
        <v>650</v>
      </c>
      <c r="G8291" t="s">
        <v>27</v>
      </c>
      <c r="H8291" t="s">
        <v>56563</v>
      </c>
      <c r="I8291" t="s">
        <v>56564</v>
      </c>
      <c r="J8291" t="s">
        <v>56565</v>
      </c>
      <c r="K8291">
        <v>81</v>
      </c>
      <c r="M8291" t="s">
        <v>489</v>
      </c>
      <c r="N8291" t="s">
        <v>68</v>
      </c>
      <c r="O8291" t="s">
        <v>19705</v>
      </c>
      <c r="P8291" t="s">
        <v>491</v>
      </c>
      <c r="Q8291" t="s">
        <v>33</v>
      </c>
      <c r="R8291" t="s">
        <v>34</v>
      </c>
      <c r="S8291" t="e">
        <f>- Neuquén - Oeste</f>
        <v>#NAME?</v>
      </c>
      <c r="T8291" t="s">
        <v>10352</v>
      </c>
      <c r="W8291" t="s">
        <v>56566</v>
      </c>
      <c r="X8291" t="s">
        <v>38</v>
      </c>
    </row>
    <row r="8292" spans="1:24" x14ac:dyDescent="0.3">
      <c r="A8292">
        <v>978883</v>
      </c>
      <c r="B8292">
        <v>166998</v>
      </c>
      <c r="C8292" t="s">
        <v>56567</v>
      </c>
      <c r="D8292" t="s">
        <v>56568</v>
      </c>
      <c r="F8292" t="s">
        <v>141</v>
      </c>
      <c r="G8292" t="s">
        <v>27</v>
      </c>
      <c r="H8292" t="s">
        <v>56569</v>
      </c>
      <c r="J8292" t="s">
        <v>56570</v>
      </c>
      <c r="N8292" t="s">
        <v>31</v>
      </c>
      <c r="R8292" t="s">
        <v>78</v>
      </c>
      <c r="S8292" t="s">
        <v>56571</v>
      </c>
      <c r="T8292" t="s">
        <v>579</v>
      </c>
      <c r="W8292" t="s">
        <v>56572</v>
      </c>
      <c r="X8292" t="s">
        <v>38</v>
      </c>
    </row>
    <row r="8293" spans="1:24" x14ac:dyDescent="0.3">
      <c r="A8293">
        <v>978886</v>
      </c>
      <c r="B8293">
        <v>253189</v>
      </c>
      <c r="C8293" t="s">
        <v>56573</v>
      </c>
      <c r="D8293" t="s">
        <v>56574</v>
      </c>
      <c r="E8293" t="s">
        <v>195</v>
      </c>
      <c r="F8293" t="s">
        <v>1583</v>
      </c>
      <c r="G8293" t="s">
        <v>27</v>
      </c>
      <c r="H8293" t="s">
        <v>56575</v>
      </c>
      <c r="I8293" t="s">
        <v>56576</v>
      </c>
      <c r="J8293" t="s">
        <v>56577</v>
      </c>
      <c r="K8293">
        <v>85</v>
      </c>
      <c r="L8293" t="s">
        <v>18343</v>
      </c>
      <c r="N8293" t="s">
        <v>68</v>
      </c>
      <c r="O8293" t="s">
        <v>2584</v>
      </c>
      <c r="P8293" t="s">
        <v>577</v>
      </c>
      <c r="Q8293" t="s">
        <v>33</v>
      </c>
      <c r="R8293" t="s">
        <v>34</v>
      </c>
      <c r="S8293" t="s">
        <v>56578</v>
      </c>
      <c r="W8293" t="s">
        <v>56579</v>
      </c>
      <c r="X8293" t="s">
        <v>38</v>
      </c>
    </row>
    <row r="8294" spans="1:24" x14ac:dyDescent="0.3">
      <c r="A8294">
        <v>978884</v>
      </c>
      <c r="B8294" t="s">
        <v>56580</v>
      </c>
      <c r="C8294" t="s">
        <v>56581</v>
      </c>
      <c r="D8294" t="s">
        <v>56582</v>
      </c>
      <c r="F8294" t="s">
        <v>603</v>
      </c>
      <c r="G8294" t="s">
        <v>43</v>
      </c>
      <c r="H8294" t="s">
        <v>56583</v>
      </c>
      <c r="I8294" t="s">
        <v>56583</v>
      </c>
      <c r="J8294" t="s">
        <v>56584</v>
      </c>
      <c r="K8294">
        <v>0</v>
      </c>
      <c r="L8294" t="s">
        <v>1057</v>
      </c>
      <c r="N8294" t="s">
        <v>31</v>
      </c>
      <c r="O8294" t="s">
        <v>158</v>
      </c>
      <c r="Q8294" t="s">
        <v>33</v>
      </c>
      <c r="R8294" t="s">
        <v>34</v>
      </c>
      <c r="S8294" t="s">
        <v>56585</v>
      </c>
      <c r="T8294" t="s">
        <v>23196</v>
      </c>
      <c r="W8294" t="s">
        <v>56586</v>
      </c>
    </row>
    <row r="8295" spans="1:24" x14ac:dyDescent="0.3">
      <c r="A8295">
        <v>978887</v>
      </c>
      <c r="B8295">
        <v>236096</v>
      </c>
      <c r="C8295" t="s">
        <v>56587</v>
      </c>
      <c r="D8295" t="s">
        <v>56588</v>
      </c>
      <c r="E8295" t="s">
        <v>101</v>
      </c>
      <c r="F8295" t="s">
        <v>603</v>
      </c>
      <c r="G8295" t="s">
        <v>27</v>
      </c>
      <c r="H8295" t="s">
        <v>56589</v>
      </c>
      <c r="I8295" t="s">
        <v>56590</v>
      </c>
      <c r="J8295" t="s">
        <v>56591</v>
      </c>
      <c r="K8295">
        <v>87</v>
      </c>
      <c r="M8295" t="s">
        <v>38362</v>
      </c>
      <c r="N8295" t="s">
        <v>68</v>
      </c>
      <c r="O8295" t="s">
        <v>201</v>
      </c>
      <c r="P8295" t="s">
        <v>877</v>
      </c>
      <c r="Q8295" t="s">
        <v>33</v>
      </c>
      <c r="R8295" t="s">
        <v>34</v>
      </c>
      <c r="S8295" t="s">
        <v>56592</v>
      </c>
      <c r="T8295" t="s">
        <v>530</v>
      </c>
      <c r="W8295" t="s">
        <v>16432</v>
      </c>
      <c r="X8295" t="s">
        <v>38</v>
      </c>
    </row>
    <row r="8296" spans="1:24" x14ac:dyDescent="0.3">
      <c r="A8296">
        <v>978888</v>
      </c>
      <c r="B8296" t="s">
        <v>45343</v>
      </c>
      <c r="C8296" t="s">
        <v>45344</v>
      </c>
      <c r="D8296" t="s">
        <v>45345</v>
      </c>
      <c r="F8296" t="s">
        <v>738</v>
      </c>
      <c r="G8296" t="s">
        <v>27</v>
      </c>
      <c r="H8296" t="s">
        <v>56593</v>
      </c>
      <c r="J8296" t="s">
        <v>56594</v>
      </c>
      <c r="N8296" t="s">
        <v>31</v>
      </c>
      <c r="R8296" t="s">
        <v>78</v>
      </c>
      <c r="S8296" t="s">
        <v>31554</v>
      </c>
      <c r="W8296" t="s">
        <v>56595</v>
      </c>
      <c r="X8296" t="s">
        <v>38</v>
      </c>
    </row>
    <row r="8297" spans="1:24" x14ac:dyDescent="0.3">
      <c r="A8297">
        <v>978889</v>
      </c>
      <c r="B8297" t="s">
        <v>23455</v>
      </c>
      <c r="C8297" t="s">
        <v>23456</v>
      </c>
      <c r="D8297" t="s">
        <v>23457</v>
      </c>
      <c r="F8297" t="s">
        <v>603</v>
      </c>
      <c r="G8297" t="s">
        <v>43</v>
      </c>
      <c r="H8297" t="s">
        <v>56596</v>
      </c>
      <c r="I8297" t="s">
        <v>56597</v>
      </c>
      <c r="J8297" t="s">
        <v>56598</v>
      </c>
      <c r="K8297">
        <v>99</v>
      </c>
      <c r="M8297" t="s">
        <v>1876</v>
      </c>
      <c r="N8297" t="s">
        <v>68</v>
      </c>
      <c r="O8297" t="s">
        <v>19705</v>
      </c>
      <c r="P8297" t="s">
        <v>715</v>
      </c>
      <c r="Q8297" t="s">
        <v>33</v>
      </c>
      <c r="R8297" t="s">
        <v>34</v>
      </c>
      <c r="S8297" t="s">
        <v>23460</v>
      </c>
      <c r="W8297" t="s">
        <v>2441</v>
      </c>
      <c r="X8297" t="s">
        <v>38</v>
      </c>
    </row>
    <row r="8298" spans="1:24" x14ac:dyDescent="0.3">
      <c r="A8298">
        <v>978891</v>
      </c>
      <c r="B8298">
        <v>279462</v>
      </c>
      <c r="C8298" t="s">
        <v>56599</v>
      </c>
      <c r="D8298" t="s">
        <v>56600</v>
      </c>
      <c r="F8298" t="s">
        <v>1324</v>
      </c>
      <c r="G8298" t="s">
        <v>27</v>
      </c>
      <c r="H8298" t="s">
        <v>56601</v>
      </c>
      <c r="I8298" t="s">
        <v>56602</v>
      </c>
      <c r="J8298" t="s">
        <v>56603</v>
      </c>
      <c r="K8298">
        <v>110</v>
      </c>
      <c r="L8298" t="s">
        <v>56604</v>
      </c>
      <c r="N8298" t="s">
        <v>68</v>
      </c>
      <c r="O8298" t="s">
        <v>2584</v>
      </c>
      <c r="P8298" t="s">
        <v>501</v>
      </c>
      <c r="Q8298" t="s">
        <v>33</v>
      </c>
      <c r="R8298" t="s">
        <v>34</v>
      </c>
      <c r="S8298" t="s">
        <v>56605</v>
      </c>
      <c r="W8298" t="s">
        <v>56606</v>
      </c>
      <c r="X8298" t="s">
        <v>38</v>
      </c>
    </row>
    <row r="8299" spans="1:24" x14ac:dyDescent="0.3">
      <c r="A8299">
        <v>978892</v>
      </c>
      <c r="B8299" t="s">
        <v>56607</v>
      </c>
      <c r="C8299" t="s">
        <v>56608</v>
      </c>
      <c r="D8299" t="s">
        <v>56609</v>
      </c>
      <c r="F8299" t="s">
        <v>979</v>
      </c>
      <c r="G8299" t="s">
        <v>27</v>
      </c>
      <c r="H8299" t="s">
        <v>56610</v>
      </c>
      <c r="I8299" t="s">
        <v>56611</v>
      </c>
      <c r="J8299" t="s">
        <v>56612</v>
      </c>
      <c r="K8299">
        <v>20</v>
      </c>
      <c r="L8299" t="s">
        <v>3389</v>
      </c>
      <c r="N8299" t="s">
        <v>68</v>
      </c>
      <c r="O8299" t="s">
        <v>2584</v>
      </c>
      <c r="P8299" t="s">
        <v>2450</v>
      </c>
      <c r="Q8299" t="s">
        <v>33</v>
      </c>
      <c r="R8299" t="s">
        <v>34</v>
      </c>
      <c r="S8299" t="s">
        <v>56613</v>
      </c>
      <c r="T8299" t="s">
        <v>47684</v>
      </c>
      <c r="W8299" t="s">
        <v>56614</v>
      </c>
      <c r="X8299" t="s">
        <v>60</v>
      </c>
    </row>
    <row r="8300" spans="1:24" x14ac:dyDescent="0.3">
      <c r="A8300">
        <v>978893</v>
      </c>
      <c r="B8300" t="s">
        <v>56615</v>
      </c>
      <c r="C8300" t="s">
        <v>56616</v>
      </c>
      <c r="D8300" t="s">
        <v>56617</v>
      </c>
      <c r="E8300" t="s">
        <v>140</v>
      </c>
      <c r="F8300" t="s">
        <v>153</v>
      </c>
      <c r="G8300" t="s">
        <v>27</v>
      </c>
      <c r="H8300" t="s">
        <v>56618</v>
      </c>
      <c r="I8300" t="s">
        <v>56619</v>
      </c>
      <c r="J8300" t="s">
        <v>56620</v>
      </c>
      <c r="K8300">
        <v>33</v>
      </c>
      <c r="L8300" t="s">
        <v>576</v>
      </c>
      <c r="N8300" t="s">
        <v>68</v>
      </c>
      <c r="O8300" t="s">
        <v>2584</v>
      </c>
      <c r="P8300" t="s">
        <v>577</v>
      </c>
      <c r="Q8300" t="s">
        <v>33</v>
      </c>
      <c r="R8300" t="s">
        <v>34</v>
      </c>
      <c r="S8300" t="e">
        <f>- Neuquén - Barrio SAN Lorenzo Norte</f>
        <v>#NAME?</v>
      </c>
      <c r="W8300" t="s">
        <v>56621</v>
      </c>
      <c r="X8300" t="s">
        <v>60</v>
      </c>
    </row>
    <row r="8301" spans="1:24" x14ac:dyDescent="0.3">
      <c r="A8301">
        <v>978895</v>
      </c>
      <c r="B8301" t="s">
        <v>56622</v>
      </c>
      <c r="C8301" t="s">
        <v>56623</v>
      </c>
      <c r="D8301" t="s">
        <v>56624</v>
      </c>
      <c r="F8301" t="s">
        <v>685</v>
      </c>
      <c r="G8301" t="s">
        <v>43</v>
      </c>
      <c r="H8301" t="s">
        <v>56625</v>
      </c>
      <c r="I8301" t="s">
        <v>56626</v>
      </c>
      <c r="J8301" t="s">
        <v>56627</v>
      </c>
      <c r="K8301">
        <v>85</v>
      </c>
      <c r="M8301" t="s">
        <v>1757</v>
      </c>
      <c r="N8301" t="s">
        <v>68</v>
      </c>
      <c r="O8301" t="s">
        <v>201</v>
      </c>
      <c r="P8301" t="s">
        <v>1758</v>
      </c>
      <c r="Q8301" t="s">
        <v>33</v>
      </c>
      <c r="R8301" t="s">
        <v>34</v>
      </c>
      <c r="S8301" t="s">
        <v>56628</v>
      </c>
      <c r="T8301" t="s">
        <v>56629</v>
      </c>
      <c r="W8301" t="s">
        <v>16432</v>
      </c>
      <c r="X8301" t="s">
        <v>38</v>
      </c>
    </row>
    <row r="8302" spans="1:24" x14ac:dyDescent="0.3">
      <c r="A8302">
        <v>978896</v>
      </c>
      <c r="B8302" t="s">
        <v>14551</v>
      </c>
      <c r="C8302" t="s">
        <v>14552</v>
      </c>
      <c r="D8302" t="s">
        <v>14553</v>
      </c>
      <c r="E8302" t="s">
        <v>101</v>
      </c>
      <c r="F8302" t="s">
        <v>1001</v>
      </c>
      <c r="G8302" t="s">
        <v>27</v>
      </c>
      <c r="H8302" t="s">
        <v>56630</v>
      </c>
      <c r="I8302" t="s">
        <v>56631</v>
      </c>
      <c r="J8302" t="s">
        <v>56632</v>
      </c>
      <c r="K8302">
        <v>80</v>
      </c>
      <c r="M8302" t="s">
        <v>56633</v>
      </c>
      <c r="N8302" t="s">
        <v>31</v>
      </c>
      <c r="O8302" t="s">
        <v>19705</v>
      </c>
      <c r="Q8302" t="s">
        <v>33</v>
      </c>
      <c r="R8302" t="s">
        <v>34</v>
      </c>
      <c r="S8302" t="s">
        <v>14557</v>
      </c>
      <c r="W8302" t="s">
        <v>56634</v>
      </c>
      <c r="X8302" t="s">
        <v>38</v>
      </c>
    </row>
    <row r="8303" spans="1:24" x14ac:dyDescent="0.3">
      <c r="A8303">
        <v>978897</v>
      </c>
      <c r="B8303">
        <v>307319</v>
      </c>
      <c r="C8303" t="s">
        <v>56635</v>
      </c>
      <c r="D8303" t="s">
        <v>56636</v>
      </c>
      <c r="E8303" t="s">
        <v>2001</v>
      </c>
      <c r="F8303" t="s">
        <v>165</v>
      </c>
      <c r="G8303" t="s">
        <v>43</v>
      </c>
      <c r="H8303" t="s">
        <v>56637</v>
      </c>
      <c r="I8303" t="s">
        <v>56638</v>
      </c>
      <c r="J8303" t="s">
        <v>56639</v>
      </c>
      <c r="K8303">
        <v>72</v>
      </c>
      <c r="L8303" t="s">
        <v>56640</v>
      </c>
      <c r="N8303" t="s">
        <v>31</v>
      </c>
      <c r="O8303" t="s">
        <v>2584</v>
      </c>
      <c r="R8303" t="s">
        <v>903</v>
      </c>
      <c r="S8303" t="s">
        <v>56641</v>
      </c>
      <c r="T8303" t="s">
        <v>5705</v>
      </c>
      <c r="W8303" t="s">
        <v>15062</v>
      </c>
      <c r="X8303" t="s">
        <v>38</v>
      </c>
    </row>
    <row r="8304" spans="1:24" x14ac:dyDescent="0.3">
      <c r="A8304">
        <v>978898</v>
      </c>
      <c r="B8304">
        <v>223731</v>
      </c>
      <c r="C8304" t="s">
        <v>56642</v>
      </c>
      <c r="D8304" t="s">
        <v>56643</v>
      </c>
      <c r="E8304" t="s">
        <v>195</v>
      </c>
      <c r="F8304" t="s">
        <v>2210</v>
      </c>
      <c r="G8304" t="s">
        <v>27</v>
      </c>
      <c r="H8304" t="s">
        <v>56644</v>
      </c>
      <c r="I8304" t="s">
        <v>56645</v>
      </c>
      <c r="J8304" t="s">
        <v>56646</v>
      </c>
      <c r="K8304">
        <v>68</v>
      </c>
      <c r="N8304" t="s">
        <v>31</v>
      </c>
      <c r="O8304" t="s">
        <v>201</v>
      </c>
      <c r="Q8304" t="s">
        <v>33</v>
      </c>
      <c r="R8304" t="s">
        <v>34</v>
      </c>
      <c r="S8304" t="s">
        <v>56647</v>
      </c>
      <c r="T8304" t="s">
        <v>402</v>
      </c>
      <c r="W8304" t="s">
        <v>56648</v>
      </c>
      <c r="X8304" t="s">
        <v>38</v>
      </c>
    </row>
    <row r="8305" spans="1:24" x14ac:dyDescent="0.3">
      <c r="A8305">
        <v>978899</v>
      </c>
      <c r="B8305">
        <v>208815</v>
      </c>
      <c r="C8305" t="s">
        <v>31446</v>
      </c>
      <c r="D8305" t="s">
        <v>31447</v>
      </c>
      <c r="E8305" t="s">
        <v>195</v>
      </c>
      <c r="F8305" t="s">
        <v>818</v>
      </c>
      <c r="G8305" t="s">
        <v>27</v>
      </c>
      <c r="H8305" t="s">
        <v>56649</v>
      </c>
      <c r="I8305" t="s">
        <v>56650</v>
      </c>
      <c r="J8305" t="s">
        <v>56651</v>
      </c>
      <c r="K8305">
        <v>66</v>
      </c>
      <c r="N8305" t="s">
        <v>31</v>
      </c>
      <c r="O8305" t="s">
        <v>201</v>
      </c>
      <c r="Q8305" t="s">
        <v>33</v>
      </c>
      <c r="R8305" t="s">
        <v>34</v>
      </c>
      <c r="S8305" t="s">
        <v>31451</v>
      </c>
      <c r="T8305" t="s">
        <v>31452</v>
      </c>
      <c r="W8305" t="s">
        <v>56652</v>
      </c>
      <c r="X8305" t="s">
        <v>38</v>
      </c>
    </row>
    <row r="8306" spans="1:24" x14ac:dyDescent="0.3">
      <c r="A8306">
        <v>978900</v>
      </c>
      <c r="B8306">
        <v>192861</v>
      </c>
      <c r="C8306" t="s">
        <v>56653</v>
      </c>
      <c r="D8306" t="s">
        <v>56654</v>
      </c>
      <c r="E8306" t="s">
        <v>195</v>
      </c>
      <c r="F8306" t="s">
        <v>1583</v>
      </c>
      <c r="G8306" t="s">
        <v>43</v>
      </c>
      <c r="H8306" t="s">
        <v>56655</v>
      </c>
      <c r="I8306" t="s">
        <v>56655</v>
      </c>
      <c r="J8306" t="s">
        <v>56656</v>
      </c>
      <c r="K8306">
        <v>0</v>
      </c>
      <c r="L8306" t="s">
        <v>5055</v>
      </c>
      <c r="N8306" t="s">
        <v>68</v>
      </c>
      <c r="O8306" t="s">
        <v>468</v>
      </c>
      <c r="P8306" t="s">
        <v>2522</v>
      </c>
      <c r="Q8306" t="s">
        <v>119</v>
      </c>
      <c r="R8306" t="s">
        <v>120</v>
      </c>
      <c r="S8306" t="s">
        <v>56657</v>
      </c>
      <c r="T8306" t="s">
        <v>2921</v>
      </c>
      <c r="W8306" t="s">
        <v>56658</v>
      </c>
    </row>
    <row r="8307" spans="1:24" x14ac:dyDescent="0.3">
      <c r="A8307">
        <v>978902</v>
      </c>
      <c r="B8307" t="s">
        <v>9228</v>
      </c>
      <c r="C8307" t="s">
        <v>9229</v>
      </c>
      <c r="D8307" t="s">
        <v>9230</v>
      </c>
      <c r="F8307" t="s">
        <v>320</v>
      </c>
      <c r="G8307" t="s">
        <v>43</v>
      </c>
      <c r="H8307" t="s">
        <v>56659</v>
      </c>
      <c r="I8307" t="s">
        <v>56660</v>
      </c>
      <c r="J8307" t="s">
        <v>56661</v>
      </c>
      <c r="K8307">
        <v>7</v>
      </c>
      <c r="M8307" t="s">
        <v>2321</v>
      </c>
      <c r="N8307" t="s">
        <v>68</v>
      </c>
      <c r="O8307" t="s">
        <v>19705</v>
      </c>
      <c r="P8307" t="s">
        <v>577</v>
      </c>
      <c r="Q8307" t="s">
        <v>33</v>
      </c>
      <c r="R8307" t="s">
        <v>34</v>
      </c>
      <c r="S8307" t="s">
        <v>9234</v>
      </c>
      <c r="W8307" t="s">
        <v>56662</v>
      </c>
      <c r="X8307" t="s">
        <v>60</v>
      </c>
    </row>
    <row r="8308" spans="1:24" x14ac:dyDescent="0.3">
      <c r="A8308">
        <v>978904</v>
      </c>
      <c r="B8308">
        <v>41979</v>
      </c>
      <c r="C8308" t="s">
        <v>56663</v>
      </c>
      <c r="D8308" t="s">
        <v>56664</v>
      </c>
      <c r="E8308" t="s">
        <v>364</v>
      </c>
      <c r="F8308" t="s">
        <v>979</v>
      </c>
      <c r="G8308" t="s">
        <v>27</v>
      </c>
      <c r="H8308" t="s">
        <v>56665</v>
      </c>
      <c r="I8308" t="s">
        <v>56666</v>
      </c>
      <c r="J8308" t="s">
        <v>56667</v>
      </c>
      <c r="K8308">
        <v>26</v>
      </c>
      <c r="L8308" t="s">
        <v>56668</v>
      </c>
      <c r="N8308" t="s">
        <v>68</v>
      </c>
      <c r="O8308" t="s">
        <v>2584</v>
      </c>
      <c r="P8308" t="s">
        <v>28787</v>
      </c>
      <c r="Q8308" t="s">
        <v>33</v>
      </c>
      <c r="R8308" t="s">
        <v>34</v>
      </c>
      <c r="S8308" t="s">
        <v>56669</v>
      </c>
      <c r="T8308" t="s">
        <v>2172</v>
      </c>
      <c r="W8308" t="s">
        <v>56670</v>
      </c>
      <c r="X8308" t="s">
        <v>60</v>
      </c>
    </row>
    <row r="8309" spans="1:24" x14ac:dyDescent="0.3">
      <c r="A8309">
        <v>978905</v>
      </c>
      <c r="B8309" t="s">
        <v>56671</v>
      </c>
      <c r="C8309" t="s">
        <v>56672</v>
      </c>
      <c r="D8309" t="s">
        <v>56673</v>
      </c>
      <c r="F8309" t="s">
        <v>1448</v>
      </c>
      <c r="G8309" t="s">
        <v>43</v>
      </c>
      <c r="H8309" t="s">
        <v>56674</v>
      </c>
      <c r="I8309" t="s">
        <v>56675</v>
      </c>
      <c r="J8309" t="s">
        <v>56676</v>
      </c>
      <c r="K8309">
        <v>52</v>
      </c>
      <c r="L8309" t="s">
        <v>9738</v>
      </c>
      <c r="N8309" t="s">
        <v>31</v>
      </c>
      <c r="O8309" t="s">
        <v>2584</v>
      </c>
      <c r="Q8309" t="s">
        <v>33</v>
      </c>
      <c r="R8309" t="s">
        <v>34</v>
      </c>
      <c r="S8309" t="s">
        <v>56677</v>
      </c>
      <c r="T8309" t="s">
        <v>3577</v>
      </c>
      <c r="W8309" t="s">
        <v>56678</v>
      </c>
      <c r="X8309" t="s">
        <v>38</v>
      </c>
    </row>
    <row r="8310" spans="1:24" x14ac:dyDescent="0.3">
      <c r="A8310">
        <v>978906</v>
      </c>
      <c r="B8310">
        <v>286057</v>
      </c>
      <c r="C8310" t="s">
        <v>56679</v>
      </c>
      <c r="D8310" t="s">
        <v>56680</v>
      </c>
      <c r="E8310" t="s">
        <v>195</v>
      </c>
      <c r="F8310" t="s">
        <v>365</v>
      </c>
      <c r="G8310" t="s">
        <v>43</v>
      </c>
      <c r="H8310" t="s">
        <v>56681</v>
      </c>
      <c r="I8310" t="s">
        <v>56682</v>
      </c>
      <c r="J8310" t="s">
        <v>56683</v>
      </c>
      <c r="K8310">
        <v>15</v>
      </c>
      <c r="N8310" t="s">
        <v>31</v>
      </c>
      <c r="O8310" t="s">
        <v>1248</v>
      </c>
      <c r="Q8310" t="s">
        <v>33</v>
      </c>
      <c r="R8310" t="s">
        <v>34</v>
      </c>
      <c r="S8310" t="s">
        <v>56684</v>
      </c>
      <c r="T8310" t="s">
        <v>56685</v>
      </c>
      <c r="W8310" t="s">
        <v>56686</v>
      </c>
      <c r="X8310" t="s">
        <v>1251</v>
      </c>
    </row>
    <row r="8311" spans="1:24" x14ac:dyDescent="0.3">
      <c r="A8311">
        <v>978907</v>
      </c>
      <c r="B8311" t="s">
        <v>55276</v>
      </c>
      <c r="C8311" t="s">
        <v>55277</v>
      </c>
      <c r="D8311" t="s">
        <v>55278</v>
      </c>
      <c r="E8311" t="s">
        <v>140</v>
      </c>
      <c r="F8311" t="s">
        <v>507</v>
      </c>
      <c r="G8311" t="s">
        <v>43</v>
      </c>
      <c r="H8311" t="s">
        <v>56687</v>
      </c>
      <c r="I8311" t="s">
        <v>56687</v>
      </c>
      <c r="J8311" t="s">
        <v>56688</v>
      </c>
      <c r="K8311">
        <v>0</v>
      </c>
      <c r="N8311" t="s">
        <v>31</v>
      </c>
      <c r="Q8311" t="s">
        <v>33</v>
      </c>
      <c r="R8311" t="s">
        <v>34</v>
      </c>
      <c r="S8311" t="s">
        <v>55281</v>
      </c>
      <c r="T8311" t="s">
        <v>55282</v>
      </c>
      <c r="W8311" t="s">
        <v>1510</v>
      </c>
    </row>
    <row r="8312" spans="1:24" x14ac:dyDescent="0.3">
      <c r="A8312">
        <v>978908</v>
      </c>
      <c r="B8312">
        <v>307891</v>
      </c>
      <c r="C8312" t="s">
        <v>56689</v>
      </c>
      <c r="D8312" t="s">
        <v>56690</v>
      </c>
      <c r="F8312" t="s">
        <v>92</v>
      </c>
      <c r="G8312" t="s">
        <v>27</v>
      </c>
      <c r="H8312" t="s">
        <v>56691</v>
      </c>
      <c r="I8312" t="s">
        <v>56692</v>
      </c>
      <c r="J8312" t="s">
        <v>56693</v>
      </c>
      <c r="K8312">
        <v>61</v>
      </c>
      <c r="L8312" t="s">
        <v>3030</v>
      </c>
      <c r="N8312" t="s">
        <v>68</v>
      </c>
      <c r="O8312" t="s">
        <v>158</v>
      </c>
      <c r="P8312" t="s">
        <v>491</v>
      </c>
      <c r="Q8312" t="s">
        <v>33</v>
      </c>
      <c r="R8312" t="s">
        <v>34</v>
      </c>
      <c r="S8312" t="s">
        <v>56694</v>
      </c>
      <c r="W8312" t="s">
        <v>56695</v>
      </c>
      <c r="X8312" t="s">
        <v>38</v>
      </c>
    </row>
    <row r="8313" spans="1:24" x14ac:dyDescent="0.3">
      <c r="A8313">
        <v>978909</v>
      </c>
      <c r="B8313" t="s">
        <v>53909</v>
      </c>
      <c r="C8313" t="s">
        <v>53910</v>
      </c>
      <c r="D8313" t="s">
        <v>53911</v>
      </c>
      <c r="E8313" t="s">
        <v>195</v>
      </c>
      <c r="F8313" t="s">
        <v>15923</v>
      </c>
      <c r="G8313" t="s">
        <v>27</v>
      </c>
      <c r="H8313" t="s">
        <v>56696</v>
      </c>
      <c r="I8313" t="s">
        <v>56697</v>
      </c>
      <c r="J8313" t="s">
        <v>56698</v>
      </c>
      <c r="K8313">
        <v>20</v>
      </c>
      <c r="M8313" t="s">
        <v>56699</v>
      </c>
      <c r="N8313" t="s">
        <v>31</v>
      </c>
      <c r="O8313" t="s">
        <v>19705</v>
      </c>
      <c r="Q8313" t="s">
        <v>33</v>
      </c>
      <c r="R8313" t="s">
        <v>34</v>
      </c>
      <c r="S8313" t="s">
        <v>53916</v>
      </c>
      <c r="T8313" t="s">
        <v>503</v>
      </c>
      <c r="W8313" t="s">
        <v>56700</v>
      </c>
      <c r="X8313" t="s">
        <v>60</v>
      </c>
    </row>
    <row r="8314" spans="1:24" x14ac:dyDescent="0.3">
      <c r="A8314">
        <v>978910</v>
      </c>
      <c r="B8314" t="s">
        <v>56701</v>
      </c>
      <c r="C8314" t="s">
        <v>56702</v>
      </c>
      <c r="D8314" t="s">
        <v>56703</v>
      </c>
      <c r="F8314" t="s">
        <v>112</v>
      </c>
      <c r="G8314" t="s">
        <v>43</v>
      </c>
      <c r="H8314" t="s">
        <v>56704</v>
      </c>
      <c r="I8314" t="s">
        <v>56705</v>
      </c>
      <c r="J8314" t="s">
        <v>56706</v>
      </c>
      <c r="K8314">
        <v>44</v>
      </c>
      <c r="L8314" t="s">
        <v>1876</v>
      </c>
      <c r="N8314" t="s">
        <v>68</v>
      </c>
      <c r="O8314" t="s">
        <v>158</v>
      </c>
      <c r="P8314" t="s">
        <v>715</v>
      </c>
      <c r="Q8314" t="s">
        <v>33</v>
      </c>
      <c r="R8314" t="s">
        <v>34</v>
      </c>
      <c r="S8314" t="s">
        <v>56707</v>
      </c>
      <c r="T8314" t="s">
        <v>56708</v>
      </c>
      <c r="W8314" t="s">
        <v>7468</v>
      </c>
      <c r="X8314" t="s">
        <v>38</v>
      </c>
    </row>
    <row r="8315" spans="1:24" x14ac:dyDescent="0.3">
      <c r="A8315">
        <v>978911</v>
      </c>
      <c r="B8315">
        <v>146278</v>
      </c>
      <c r="C8315" t="s">
        <v>8090</v>
      </c>
      <c r="D8315" t="s">
        <v>8091</v>
      </c>
      <c r="F8315" t="s">
        <v>258</v>
      </c>
      <c r="G8315" t="s">
        <v>27</v>
      </c>
      <c r="H8315" t="s">
        <v>56709</v>
      </c>
      <c r="I8315" t="s">
        <v>56710</v>
      </c>
      <c r="J8315" t="s">
        <v>56711</v>
      </c>
      <c r="K8315">
        <v>24</v>
      </c>
      <c r="L8315" t="s">
        <v>8824</v>
      </c>
      <c r="N8315" t="s">
        <v>31</v>
      </c>
      <c r="O8315" t="s">
        <v>158</v>
      </c>
      <c r="Q8315" t="s">
        <v>33</v>
      </c>
      <c r="R8315" t="s">
        <v>34</v>
      </c>
      <c r="S8315" t="s">
        <v>8097</v>
      </c>
      <c r="T8315" t="s">
        <v>540</v>
      </c>
      <c r="W8315" t="s">
        <v>56712</v>
      </c>
      <c r="X8315" t="s">
        <v>38</v>
      </c>
    </row>
    <row r="8316" spans="1:24" x14ac:dyDescent="0.3">
      <c r="A8316">
        <v>978912</v>
      </c>
      <c r="B8316" t="s">
        <v>56713</v>
      </c>
      <c r="C8316" t="s">
        <v>56714</v>
      </c>
      <c r="D8316" t="s">
        <v>56715</v>
      </c>
      <c r="F8316" t="s">
        <v>611</v>
      </c>
      <c r="G8316" t="s">
        <v>43</v>
      </c>
      <c r="H8316" t="s">
        <v>56716</v>
      </c>
      <c r="I8316" t="s">
        <v>56717</v>
      </c>
      <c r="J8316" t="s">
        <v>56718</v>
      </c>
      <c r="K8316">
        <v>29</v>
      </c>
      <c r="L8316" t="s">
        <v>56719</v>
      </c>
      <c r="N8316" t="s">
        <v>31</v>
      </c>
      <c r="O8316" t="s">
        <v>158</v>
      </c>
      <c r="Q8316" t="s">
        <v>33</v>
      </c>
      <c r="R8316" t="s">
        <v>34</v>
      </c>
      <c r="S8316" t="s">
        <v>56720</v>
      </c>
      <c r="W8316" t="s">
        <v>56721</v>
      </c>
      <c r="X8316" t="s">
        <v>38</v>
      </c>
    </row>
    <row r="8317" spans="1:24" x14ac:dyDescent="0.3">
      <c r="A8317">
        <v>978915</v>
      </c>
      <c r="B8317">
        <v>263891</v>
      </c>
      <c r="C8317" t="s">
        <v>56722</v>
      </c>
      <c r="D8317" t="s">
        <v>56723</v>
      </c>
      <c r="F8317" t="s">
        <v>1054</v>
      </c>
      <c r="G8317" t="s">
        <v>43</v>
      </c>
      <c r="H8317" t="s">
        <v>56724</v>
      </c>
      <c r="I8317" t="s">
        <v>56725</v>
      </c>
      <c r="J8317" t="s">
        <v>56726</v>
      </c>
      <c r="K8317">
        <v>20</v>
      </c>
      <c r="L8317" t="s">
        <v>518</v>
      </c>
      <c r="N8317" t="s">
        <v>31</v>
      </c>
      <c r="O8317" t="s">
        <v>158</v>
      </c>
      <c r="Q8317" t="s">
        <v>33</v>
      </c>
      <c r="R8317" t="s">
        <v>34</v>
      </c>
      <c r="S8317" t="s">
        <v>56727</v>
      </c>
      <c r="T8317" t="s">
        <v>36</v>
      </c>
      <c r="W8317" t="s">
        <v>56728</v>
      </c>
      <c r="X8317" t="s">
        <v>60</v>
      </c>
    </row>
    <row r="8318" spans="1:24" x14ac:dyDescent="0.3">
      <c r="A8318">
        <v>978917</v>
      </c>
      <c r="B8318" t="s">
        <v>56729</v>
      </c>
      <c r="C8318" t="s">
        <v>56730</v>
      </c>
      <c r="D8318" t="s">
        <v>56731</v>
      </c>
      <c r="F8318" t="s">
        <v>603</v>
      </c>
      <c r="G8318" t="s">
        <v>43</v>
      </c>
      <c r="H8318" t="s">
        <v>56732</v>
      </c>
      <c r="I8318" t="s">
        <v>56732</v>
      </c>
      <c r="J8318" t="s">
        <v>56733</v>
      </c>
      <c r="K8318">
        <v>0</v>
      </c>
      <c r="N8318" t="s">
        <v>31</v>
      </c>
      <c r="O8318" t="s">
        <v>201</v>
      </c>
      <c r="Q8318" t="s">
        <v>119</v>
      </c>
      <c r="R8318" t="s">
        <v>120</v>
      </c>
      <c r="S8318" t="s">
        <v>56734</v>
      </c>
      <c r="T8318" t="s">
        <v>12530</v>
      </c>
      <c r="W8318" t="s">
        <v>8762</v>
      </c>
    </row>
    <row r="8319" spans="1:24" x14ac:dyDescent="0.3">
      <c r="A8319">
        <v>978918</v>
      </c>
      <c r="B8319">
        <v>218520</v>
      </c>
      <c r="C8319" t="s">
        <v>56735</v>
      </c>
      <c r="D8319" t="s">
        <v>56736</v>
      </c>
      <c r="E8319" t="s">
        <v>1745</v>
      </c>
      <c r="F8319" t="s">
        <v>63</v>
      </c>
      <c r="G8319" t="s">
        <v>43</v>
      </c>
      <c r="H8319" t="s">
        <v>56737</v>
      </c>
      <c r="I8319" t="s">
        <v>56738</v>
      </c>
      <c r="J8319" t="s">
        <v>56739</v>
      </c>
      <c r="K8319">
        <v>66</v>
      </c>
      <c r="L8319" t="s">
        <v>56740</v>
      </c>
      <c r="N8319" t="s">
        <v>31</v>
      </c>
      <c r="O8319" t="s">
        <v>158</v>
      </c>
      <c r="Q8319" t="s">
        <v>33</v>
      </c>
      <c r="R8319" t="s">
        <v>34</v>
      </c>
      <c r="S8319" t="s">
        <v>56741</v>
      </c>
      <c r="W8319" t="s">
        <v>56742</v>
      </c>
      <c r="X8319" t="s">
        <v>60</v>
      </c>
    </row>
    <row r="8320" spans="1:24" x14ac:dyDescent="0.3">
      <c r="A8320">
        <v>978922</v>
      </c>
      <c r="B8320" t="s">
        <v>56743</v>
      </c>
      <c r="C8320" t="s">
        <v>56744</v>
      </c>
      <c r="D8320" t="s">
        <v>56745</v>
      </c>
      <c r="F8320" t="s">
        <v>611</v>
      </c>
      <c r="G8320" t="s">
        <v>27</v>
      </c>
      <c r="H8320" t="s">
        <v>56746</v>
      </c>
      <c r="I8320" t="s">
        <v>56747</v>
      </c>
      <c r="J8320" t="s">
        <v>56748</v>
      </c>
      <c r="K8320">
        <v>8</v>
      </c>
      <c r="L8320" t="s">
        <v>3233</v>
      </c>
      <c r="N8320" t="s">
        <v>31</v>
      </c>
      <c r="O8320" t="s">
        <v>158</v>
      </c>
      <c r="Q8320" t="s">
        <v>33</v>
      </c>
      <c r="R8320" t="s">
        <v>34</v>
      </c>
      <c r="S8320" t="s">
        <v>87</v>
      </c>
      <c r="W8320" t="s">
        <v>56749</v>
      </c>
      <c r="X8320" t="s">
        <v>60</v>
      </c>
    </row>
    <row r="8321" spans="1:24" x14ac:dyDescent="0.3">
      <c r="A8321">
        <v>978924</v>
      </c>
      <c r="B8321" t="s">
        <v>56750</v>
      </c>
      <c r="C8321" t="s">
        <v>56751</v>
      </c>
      <c r="D8321" t="s">
        <v>56752</v>
      </c>
      <c r="F8321" t="s">
        <v>847</v>
      </c>
      <c r="G8321" t="s">
        <v>27</v>
      </c>
      <c r="H8321" t="s">
        <v>56753</v>
      </c>
      <c r="I8321" t="s">
        <v>56754</v>
      </c>
      <c r="J8321" t="s">
        <v>56755</v>
      </c>
      <c r="K8321">
        <v>59</v>
      </c>
      <c r="L8321" t="s">
        <v>3030</v>
      </c>
      <c r="N8321" t="s">
        <v>31</v>
      </c>
      <c r="O8321" t="s">
        <v>158</v>
      </c>
      <c r="Q8321" t="s">
        <v>33</v>
      </c>
      <c r="R8321" t="s">
        <v>34</v>
      </c>
      <c r="S8321" t="e">
        <f>- Neuquén - Barrio Islas Malvinas</f>
        <v>#NAME?</v>
      </c>
      <c r="W8321" t="s">
        <v>56756</v>
      </c>
      <c r="X8321" t="s">
        <v>38</v>
      </c>
    </row>
    <row r="8322" spans="1:24" x14ac:dyDescent="0.3">
      <c r="A8322">
        <v>978926</v>
      </c>
      <c r="B8322">
        <v>294848</v>
      </c>
      <c r="C8322" t="s">
        <v>1862</v>
      </c>
      <c r="D8322" t="s">
        <v>1863</v>
      </c>
      <c r="E8322" t="s">
        <v>195</v>
      </c>
      <c r="F8322" t="s">
        <v>1864</v>
      </c>
      <c r="G8322" t="s">
        <v>43</v>
      </c>
      <c r="H8322" t="s">
        <v>56757</v>
      </c>
      <c r="I8322" t="s">
        <v>56758</v>
      </c>
      <c r="J8322" t="s">
        <v>56759</v>
      </c>
      <c r="K8322">
        <v>58</v>
      </c>
      <c r="L8322" t="s">
        <v>56760</v>
      </c>
      <c r="N8322" t="s">
        <v>31</v>
      </c>
      <c r="O8322" t="s">
        <v>158</v>
      </c>
      <c r="Q8322" t="s">
        <v>33</v>
      </c>
      <c r="R8322" t="s">
        <v>34</v>
      </c>
      <c r="S8322" t="s">
        <v>1868</v>
      </c>
      <c r="T8322" t="s">
        <v>1828</v>
      </c>
      <c r="W8322" t="s">
        <v>56761</v>
      </c>
      <c r="X8322" t="s">
        <v>38</v>
      </c>
    </row>
    <row r="8323" spans="1:24" x14ac:dyDescent="0.3">
      <c r="A8323">
        <v>978927</v>
      </c>
      <c r="B8323" t="s">
        <v>56762</v>
      </c>
      <c r="C8323" t="s">
        <v>56763</v>
      </c>
      <c r="D8323" t="s">
        <v>56764</v>
      </c>
      <c r="E8323" t="s">
        <v>2001</v>
      </c>
      <c r="F8323" t="s">
        <v>738</v>
      </c>
      <c r="G8323" t="s">
        <v>43</v>
      </c>
      <c r="H8323" t="s">
        <v>56765</v>
      </c>
      <c r="I8323" t="s">
        <v>56766</v>
      </c>
      <c r="J8323" t="s">
        <v>56767</v>
      </c>
      <c r="K8323">
        <v>54</v>
      </c>
      <c r="M8323" t="s">
        <v>682</v>
      </c>
      <c r="N8323" t="s">
        <v>31</v>
      </c>
      <c r="O8323" t="s">
        <v>201</v>
      </c>
      <c r="Q8323" t="s">
        <v>33</v>
      </c>
      <c r="R8323" t="s">
        <v>34</v>
      </c>
      <c r="S8323" t="s">
        <v>56768</v>
      </c>
      <c r="W8323" t="s">
        <v>56769</v>
      </c>
      <c r="X8323" t="s">
        <v>38</v>
      </c>
    </row>
    <row r="8324" spans="1:24" x14ac:dyDescent="0.3">
      <c r="A8324">
        <v>978928</v>
      </c>
      <c r="B8324" t="s">
        <v>56770</v>
      </c>
      <c r="C8324" t="s">
        <v>56771</v>
      </c>
      <c r="D8324" t="s">
        <v>56772</v>
      </c>
      <c r="F8324" t="s">
        <v>1324</v>
      </c>
      <c r="G8324" t="s">
        <v>27</v>
      </c>
      <c r="H8324" t="s">
        <v>56773</v>
      </c>
      <c r="I8324" t="s">
        <v>56774</v>
      </c>
      <c r="J8324" t="s">
        <v>56775</v>
      </c>
      <c r="K8324">
        <v>42</v>
      </c>
      <c r="L8324" t="s">
        <v>39878</v>
      </c>
      <c r="N8324" t="s">
        <v>31</v>
      </c>
      <c r="O8324" t="s">
        <v>158</v>
      </c>
      <c r="Q8324" t="s">
        <v>33</v>
      </c>
      <c r="R8324" t="s">
        <v>34</v>
      </c>
      <c r="S8324" t="s">
        <v>56776</v>
      </c>
      <c r="T8324" t="s">
        <v>1345</v>
      </c>
      <c r="W8324" t="s">
        <v>56777</v>
      </c>
      <c r="X8324" t="s">
        <v>38</v>
      </c>
    </row>
    <row r="8325" spans="1:24" x14ac:dyDescent="0.3">
      <c r="A8325">
        <v>978931</v>
      </c>
      <c r="B8325">
        <v>20606</v>
      </c>
      <c r="C8325" t="s">
        <v>56778</v>
      </c>
      <c r="D8325" t="s">
        <v>56779</v>
      </c>
      <c r="E8325" t="s">
        <v>140</v>
      </c>
      <c r="F8325" t="s">
        <v>209</v>
      </c>
      <c r="G8325" t="s">
        <v>27</v>
      </c>
      <c r="H8325" t="s">
        <v>56780</v>
      </c>
      <c r="I8325" t="s">
        <v>56781</v>
      </c>
      <c r="J8325" t="s">
        <v>56782</v>
      </c>
      <c r="K8325">
        <v>102</v>
      </c>
      <c r="M8325" t="s">
        <v>2666</v>
      </c>
      <c r="N8325" t="s">
        <v>31</v>
      </c>
      <c r="O8325" t="s">
        <v>201</v>
      </c>
      <c r="Q8325" t="s">
        <v>33</v>
      </c>
      <c r="R8325" t="s">
        <v>34</v>
      </c>
      <c r="S8325" t="s">
        <v>56783</v>
      </c>
      <c r="W8325" t="s">
        <v>3544</v>
      </c>
      <c r="X8325" t="s">
        <v>60</v>
      </c>
    </row>
    <row r="8326" spans="1:24" x14ac:dyDescent="0.3">
      <c r="A8326">
        <v>978932</v>
      </c>
      <c r="B8326" t="s">
        <v>56784</v>
      </c>
      <c r="C8326" t="s">
        <v>56785</v>
      </c>
      <c r="D8326" t="s">
        <v>56786</v>
      </c>
      <c r="E8326" t="s">
        <v>140</v>
      </c>
      <c r="F8326" t="s">
        <v>42</v>
      </c>
      <c r="G8326" t="s">
        <v>27</v>
      </c>
      <c r="H8326" t="s">
        <v>56787</v>
      </c>
      <c r="J8326" t="s">
        <v>56788</v>
      </c>
      <c r="N8326" t="s">
        <v>31</v>
      </c>
      <c r="R8326" t="s">
        <v>78</v>
      </c>
      <c r="S8326" t="s">
        <v>56789</v>
      </c>
      <c r="T8326" t="s">
        <v>56790</v>
      </c>
      <c r="W8326" t="s">
        <v>48117</v>
      </c>
      <c r="X8326" t="s">
        <v>38</v>
      </c>
    </row>
    <row r="8327" spans="1:24" x14ac:dyDescent="0.3">
      <c r="A8327">
        <v>978933</v>
      </c>
      <c r="B8327">
        <v>209282</v>
      </c>
      <c r="C8327" t="s">
        <v>56791</v>
      </c>
      <c r="D8327" t="s">
        <v>56792</v>
      </c>
      <c r="F8327" t="s">
        <v>84</v>
      </c>
      <c r="G8327" t="s">
        <v>27</v>
      </c>
      <c r="H8327" t="s">
        <v>56793</v>
      </c>
      <c r="I8327" t="s">
        <v>56794</v>
      </c>
      <c r="J8327" t="s">
        <v>56795</v>
      </c>
      <c r="K8327">
        <v>95</v>
      </c>
      <c r="L8327" t="s">
        <v>1303</v>
      </c>
      <c r="N8327" t="s">
        <v>31</v>
      </c>
      <c r="O8327" t="s">
        <v>158</v>
      </c>
      <c r="Q8327" t="s">
        <v>33</v>
      </c>
      <c r="R8327" t="s">
        <v>34</v>
      </c>
      <c r="S8327" t="s">
        <v>56796</v>
      </c>
      <c r="T8327" t="s">
        <v>13650</v>
      </c>
      <c r="W8327" t="s">
        <v>56797</v>
      </c>
      <c r="X8327" t="s">
        <v>38</v>
      </c>
    </row>
    <row r="8328" spans="1:24" x14ac:dyDescent="0.3">
      <c r="A8328">
        <v>978935</v>
      </c>
      <c r="B8328" t="s">
        <v>56798</v>
      </c>
      <c r="C8328" t="s">
        <v>56799</v>
      </c>
      <c r="D8328" t="s">
        <v>56800</v>
      </c>
      <c r="F8328" t="s">
        <v>947</v>
      </c>
      <c r="G8328" t="s">
        <v>27</v>
      </c>
      <c r="H8328" t="s">
        <v>56801</v>
      </c>
      <c r="I8328" t="s">
        <v>56802</v>
      </c>
      <c r="J8328" t="s">
        <v>56803</v>
      </c>
      <c r="K8328">
        <v>75</v>
      </c>
      <c r="L8328" t="s">
        <v>4574</v>
      </c>
      <c r="N8328" t="s">
        <v>31</v>
      </c>
      <c r="O8328" t="s">
        <v>158</v>
      </c>
      <c r="Q8328" t="s">
        <v>33</v>
      </c>
      <c r="R8328" t="s">
        <v>34</v>
      </c>
      <c r="S8328" t="s">
        <v>56804</v>
      </c>
      <c r="T8328" t="s">
        <v>265</v>
      </c>
      <c r="W8328" t="s">
        <v>56805</v>
      </c>
      <c r="X8328" t="s">
        <v>38</v>
      </c>
    </row>
    <row r="8329" spans="1:24" x14ac:dyDescent="0.3">
      <c r="A8329">
        <v>978936</v>
      </c>
      <c r="B8329">
        <v>312280</v>
      </c>
      <c r="C8329" t="s">
        <v>56806</v>
      </c>
      <c r="D8329" t="s">
        <v>56807</v>
      </c>
      <c r="E8329" t="s">
        <v>101</v>
      </c>
      <c r="F8329" t="s">
        <v>650</v>
      </c>
      <c r="G8329" t="s">
        <v>27</v>
      </c>
      <c r="H8329" t="s">
        <v>56808</v>
      </c>
      <c r="I8329" t="s">
        <v>56809</v>
      </c>
      <c r="J8329" t="s">
        <v>56810</v>
      </c>
      <c r="K8329">
        <v>84</v>
      </c>
      <c r="L8329" t="s">
        <v>3030</v>
      </c>
      <c r="N8329" t="s">
        <v>31</v>
      </c>
      <c r="O8329" t="s">
        <v>158</v>
      </c>
      <c r="Q8329" t="s">
        <v>33</v>
      </c>
      <c r="R8329" t="s">
        <v>34</v>
      </c>
      <c r="S8329" t="s">
        <v>56811</v>
      </c>
      <c r="T8329" t="s">
        <v>717</v>
      </c>
      <c r="W8329" t="s">
        <v>56812</v>
      </c>
      <c r="X8329" t="s">
        <v>38</v>
      </c>
    </row>
    <row r="8330" spans="1:24" x14ac:dyDescent="0.3">
      <c r="A8330">
        <v>978939</v>
      </c>
      <c r="B8330">
        <v>330535</v>
      </c>
      <c r="C8330" t="s">
        <v>3630</v>
      </c>
      <c r="D8330" t="s">
        <v>3631</v>
      </c>
      <c r="F8330" t="s">
        <v>1009</v>
      </c>
      <c r="G8330" t="s">
        <v>27</v>
      </c>
      <c r="H8330" t="s">
        <v>56808</v>
      </c>
      <c r="I8330" t="s">
        <v>56813</v>
      </c>
      <c r="J8330" t="s">
        <v>56814</v>
      </c>
      <c r="K8330">
        <v>60</v>
      </c>
      <c r="N8330" t="s">
        <v>31</v>
      </c>
      <c r="O8330" t="s">
        <v>201</v>
      </c>
      <c r="Q8330" t="s">
        <v>33</v>
      </c>
      <c r="R8330" t="s">
        <v>34</v>
      </c>
      <c r="S8330" t="s">
        <v>3637</v>
      </c>
      <c r="T8330" t="s">
        <v>3638</v>
      </c>
      <c r="W8330" t="s">
        <v>56815</v>
      </c>
      <c r="X8330" t="s">
        <v>60</v>
      </c>
    </row>
    <row r="8331" spans="1:24" x14ac:dyDescent="0.3">
      <c r="A8331">
        <v>978937</v>
      </c>
      <c r="B8331">
        <v>323927</v>
      </c>
      <c r="C8331" t="s">
        <v>56114</v>
      </c>
      <c r="D8331" t="s">
        <v>56115</v>
      </c>
      <c r="F8331" t="s">
        <v>507</v>
      </c>
      <c r="G8331" t="s">
        <v>27</v>
      </c>
      <c r="H8331" t="s">
        <v>56816</v>
      </c>
      <c r="J8331" t="s">
        <v>56817</v>
      </c>
      <c r="N8331" t="s">
        <v>31</v>
      </c>
      <c r="R8331" t="s">
        <v>78</v>
      </c>
      <c r="S8331" t="s">
        <v>56119</v>
      </c>
      <c r="T8331" t="s">
        <v>11896</v>
      </c>
      <c r="W8331" t="s">
        <v>56818</v>
      </c>
      <c r="X8331" t="s">
        <v>38</v>
      </c>
    </row>
    <row r="8332" spans="1:24" x14ac:dyDescent="0.3">
      <c r="A8332">
        <v>978938</v>
      </c>
      <c r="B8332">
        <v>201503</v>
      </c>
      <c r="C8332" t="s">
        <v>56819</v>
      </c>
      <c r="D8332" t="s">
        <v>56820</v>
      </c>
      <c r="F8332" t="s">
        <v>63</v>
      </c>
      <c r="G8332" t="s">
        <v>43</v>
      </c>
      <c r="H8332" t="s">
        <v>56821</v>
      </c>
      <c r="I8332" t="s">
        <v>56822</v>
      </c>
      <c r="J8332" t="s">
        <v>56823</v>
      </c>
      <c r="K8332">
        <v>188</v>
      </c>
      <c r="N8332" t="s">
        <v>31</v>
      </c>
      <c r="O8332" t="s">
        <v>1248</v>
      </c>
      <c r="Q8332" t="s">
        <v>33</v>
      </c>
      <c r="R8332" t="s">
        <v>34</v>
      </c>
      <c r="S8332" t="s">
        <v>56824</v>
      </c>
      <c r="W8332" t="s">
        <v>56825</v>
      </c>
      <c r="X8332" t="s">
        <v>60</v>
      </c>
    </row>
    <row r="8333" spans="1:24" x14ac:dyDescent="0.3">
      <c r="A8333">
        <v>978940</v>
      </c>
      <c r="B8333">
        <v>239473</v>
      </c>
      <c r="C8333" t="s">
        <v>56826</v>
      </c>
      <c r="D8333" t="s">
        <v>56827</v>
      </c>
      <c r="F8333" t="s">
        <v>63</v>
      </c>
      <c r="G8333" t="s">
        <v>27</v>
      </c>
      <c r="H8333" t="s">
        <v>56828</v>
      </c>
      <c r="J8333" t="s">
        <v>56829</v>
      </c>
      <c r="N8333" t="s">
        <v>31</v>
      </c>
      <c r="R8333" t="s">
        <v>78</v>
      </c>
      <c r="S8333" t="s">
        <v>56830</v>
      </c>
      <c r="W8333" t="s">
        <v>56831</v>
      </c>
      <c r="X8333" t="s">
        <v>38</v>
      </c>
    </row>
    <row r="8334" spans="1:24" x14ac:dyDescent="0.3">
      <c r="A8334">
        <v>978942</v>
      </c>
      <c r="B8334" t="s">
        <v>56832</v>
      </c>
      <c r="C8334" t="s">
        <v>56833</v>
      </c>
      <c r="D8334" t="s">
        <v>56834</v>
      </c>
      <c r="F8334" t="s">
        <v>1001</v>
      </c>
      <c r="G8334" t="s">
        <v>43</v>
      </c>
      <c r="H8334" t="s">
        <v>56835</v>
      </c>
      <c r="I8334" t="s">
        <v>56836</v>
      </c>
      <c r="J8334" t="s">
        <v>56837</v>
      </c>
      <c r="K8334">
        <v>180</v>
      </c>
      <c r="M8334" t="s">
        <v>2321</v>
      </c>
      <c r="N8334" t="s">
        <v>31</v>
      </c>
      <c r="O8334" t="s">
        <v>201</v>
      </c>
      <c r="Q8334" t="s">
        <v>33</v>
      </c>
      <c r="R8334" t="s">
        <v>34</v>
      </c>
      <c r="S8334" t="s">
        <v>56838</v>
      </c>
      <c r="W8334" t="s">
        <v>56839</v>
      </c>
      <c r="X8334" t="s">
        <v>38</v>
      </c>
    </row>
    <row r="8335" spans="1:24" x14ac:dyDescent="0.3">
      <c r="A8335">
        <v>978943</v>
      </c>
      <c r="B8335" t="s">
        <v>56840</v>
      </c>
      <c r="C8335" t="s">
        <v>56841</v>
      </c>
      <c r="D8335" t="s">
        <v>56842</v>
      </c>
      <c r="F8335" t="s">
        <v>356</v>
      </c>
      <c r="G8335" t="s">
        <v>27</v>
      </c>
      <c r="H8335" t="s">
        <v>56843</v>
      </c>
      <c r="I8335" t="s">
        <v>56844</v>
      </c>
      <c r="J8335" t="s">
        <v>56845</v>
      </c>
      <c r="K8335">
        <v>178</v>
      </c>
      <c r="M8335" t="s">
        <v>252</v>
      </c>
      <c r="N8335" t="s">
        <v>31</v>
      </c>
      <c r="O8335" t="s">
        <v>201</v>
      </c>
      <c r="Q8335" t="s">
        <v>33</v>
      </c>
      <c r="R8335" t="s">
        <v>34</v>
      </c>
      <c r="S8335" t="s">
        <v>56846</v>
      </c>
      <c r="W8335" t="s">
        <v>56847</v>
      </c>
      <c r="X8335" t="s">
        <v>38</v>
      </c>
    </row>
    <row r="8336" spans="1:24" x14ac:dyDescent="0.3">
      <c r="A8336">
        <v>978944</v>
      </c>
      <c r="B8336" t="s">
        <v>56848</v>
      </c>
      <c r="C8336" t="s">
        <v>56849</v>
      </c>
      <c r="D8336" t="s">
        <v>56850</v>
      </c>
      <c r="F8336" t="s">
        <v>847</v>
      </c>
      <c r="G8336" t="s">
        <v>43</v>
      </c>
      <c r="H8336" t="s">
        <v>56851</v>
      </c>
      <c r="J8336" t="s">
        <v>56852</v>
      </c>
      <c r="N8336" t="s">
        <v>31</v>
      </c>
      <c r="R8336" t="s">
        <v>78</v>
      </c>
      <c r="S8336" t="s">
        <v>56853</v>
      </c>
      <c r="W8336" t="s">
        <v>33558</v>
      </c>
      <c r="X8336" t="s">
        <v>38</v>
      </c>
    </row>
    <row r="8337" spans="1:24" x14ac:dyDescent="0.3">
      <c r="A8337">
        <v>978946</v>
      </c>
      <c r="B8337" t="s">
        <v>56854</v>
      </c>
      <c r="C8337" t="s">
        <v>56855</v>
      </c>
      <c r="D8337" t="s">
        <v>56856</v>
      </c>
      <c r="F8337" t="s">
        <v>1054</v>
      </c>
      <c r="G8337" t="s">
        <v>43</v>
      </c>
      <c r="H8337" t="s">
        <v>56857</v>
      </c>
      <c r="I8337" t="s">
        <v>56858</v>
      </c>
      <c r="J8337" t="s">
        <v>56859</v>
      </c>
      <c r="K8337">
        <v>33</v>
      </c>
      <c r="N8337" t="s">
        <v>31</v>
      </c>
      <c r="O8337" t="s">
        <v>201</v>
      </c>
      <c r="Q8337" t="s">
        <v>33</v>
      </c>
      <c r="R8337" t="s">
        <v>34</v>
      </c>
      <c r="S8337" t="s">
        <v>56860</v>
      </c>
      <c r="W8337" t="s">
        <v>56861</v>
      </c>
      <c r="X8337" t="s">
        <v>60</v>
      </c>
    </row>
    <row r="8338" spans="1:24" x14ac:dyDescent="0.3">
      <c r="A8338">
        <v>978948</v>
      </c>
      <c r="B8338">
        <v>197392</v>
      </c>
      <c r="C8338" t="s">
        <v>56862</v>
      </c>
      <c r="D8338" t="s">
        <v>56863</v>
      </c>
      <c r="F8338" t="s">
        <v>818</v>
      </c>
      <c r="G8338" t="s">
        <v>43</v>
      </c>
      <c r="H8338" t="s">
        <v>56864</v>
      </c>
      <c r="I8338" t="s">
        <v>56865</v>
      </c>
      <c r="J8338" t="s">
        <v>56866</v>
      </c>
      <c r="K8338">
        <v>39</v>
      </c>
      <c r="N8338" t="s">
        <v>31</v>
      </c>
      <c r="O8338" t="s">
        <v>201</v>
      </c>
      <c r="Q8338" t="s">
        <v>33</v>
      </c>
      <c r="R8338" t="s">
        <v>34</v>
      </c>
      <c r="S8338" t="s">
        <v>56867</v>
      </c>
      <c r="T8338" t="s">
        <v>896</v>
      </c>
      <c r="W8338" t="s">
        <v>56868</v>
      </c>
      <c r="X8338" t="s">
        <v>60</v>
      </c>
    </row>
    <row r="8339" spans="1:24" x14ac:dyDescent="0.3">
      <c r="A8339">
        <v>978949</v>
      </c>
      <c r="B8339">
        <v>227903</v>
      </c>
      <c r="C8339" t="s">
        <v>56869</v>
      </c>
      <c r="D8339" t="s">
        <v>56870</v>
      </c>
      <c r="F8339" t="s">
        <v>1156</v>
      </c>
      <c r="G8339" t="s">
        <v>27</v>
      </c>
      <c r="H8339" t="s">
        <v>56871</v>
      </c>
      <c r="I8339" t="s">
        <v>56872</v>
      </c>
      <c r="J8339" t="s">
        <v>56873</v>
      </c>
      <c r="K8339">
        <v>132</v>
      </c>
      <c r="M8339" t="s">
        <v>56874</v>
      </c>
      <c r="N8339" t="s">
        <v>31</v>
      </c>
      <c r="O8339" t="s">
        <v>1248</v>
      </c>
      <c r="Q8339" t="s">
        <v>33</v>
      </c>
      <c r="R8339" t="s">
        <v>34</v>
      </c>
      <c r="S8339" t="s">
        <v>56875</v>
      </c>
      <c r="T8339" t="s">
        <v>14809</v>
      </c>
      <c r="W8339" t="s">
        <v>56876</v>
      </c>
      <c r="X8339" t="s">
        <v>38</v>
      </c>
    </row>
    <row r="8340" spans="1:24" x14ac:dyDescent="0.3">
      <c r="A8340">
        <v>978950</v>
      </c>
      <c r="B8340" t="s">
        <v>45343</v>
      </c>
      <c r="C8340" t="s">
        <v>45344</v>
      </c>
      <c r="D8340" t="s">
        <v>45345</v>
      </c>
      <c r="F8340" t="s">
        <v>738</v>
      </c>
      <c r="G8340" t="s">
        <v>27</v>
      </c>
      <c r="H8340" t="s">
        <v>56877</v>
      </c>
      <c r="I8340" t="s">
        <v>56878</v>
      </c>
      <c r="J8340" t="s">
        <v>56879</v>
      </c>
      <c r="K8340">
        <v>134</v>
      </c>
      <c r="M8340" t="s">
        <v>742</v>
      </c>
      <c r="N8340" t="s">
        <v>31</v>
      </c>
      <c r="O8340" t="s">
        <v>201</v>
      </c>
      <c r="Q8340" t="s">
        <v>33</v>
      </c>
      <c r="R8340" t="s">
        <v>34</v>
      </c>
      <c r="S8340" t="s">
        <v>31554</v>
      </c>
      <c r="W8340" t="s">
        <v>56880</v>
      </c>
      <c r="X8340" t="s">
        <v>38</v>
      </c>
    </row>
    <row r="8341" spans="1:24" x14ac:dyDescent="0.3">
      <c r="A8341">
        <v>978951</v>
      </c>
      <c r="B8341" t="s">
        <v>8221</v>
      </c>
      <c r="C8341" t="s">
        <v>8222</v>
      </c>
      <c r="D8341" t="s">
        <v>8223</v>
      </c>
      <c r="F8341" t="s">
        <v>562</v>
      </c>
      <c r="G8341" t="s">
        <v>27</v>
      </c>
      <c r="H8341" t="s">
        <v>56881</v>
      </c>
      <c r="J8341" t="s">
        <v>56882</v>
      </c>
      <c r="N8341" t="s">
        <v>31</v>
      </c>
      <c r="R8341" t="s">
        <v>78</v>
      </c>
      <c r="S8341" t="s">
        <v>8227</v>
      </c>
      <c r="T8341" t="s">
        <v>8228</v>
      </c>
      <c r="W8341" t="s">
        <v>49816</v>
      </c>
      <c r="X8341" t="s">
        <v>38</v>
      </c>
    </row>
    <row r="8342" spans="1:24" x14ac:dyDescent="0.3">
      <c r="A8342">
        <v>978952</v>
      </c>
      <c r="B8342" t="s">
        <v>56883</v>
      </c>
      <c r="C8342" t="s">
        <v>56884</v>
      </c>
      <c r="D8342" t="s">
        <v>56885</v>
      </c>
      <c r="F8342" t="s">
        <v>102</v>
      </c>
      <c r="G8342" t="s">
        <v>27</v>
      </c>
      <c r="H8342" t="s">
        <v>56886</v>
      </c>
      <c r="I8342" t="s">
        <v>56887</v>
      </c>
      <c r="J8342" t="s">
        <v>56888</v>
      </c>
      <c r="K8342">
        <v>35</v>
      </c>
      <c r="N8342" t="s">
        <v>31</v>
      </c>
      <c r="O8342" t="s">
        <v>201</v>
      </c>
      <c r="Q8342" t="s">
        <v>33</v>
      </c>
      <c r="R8342" t="s">
        <v>34</v>
      </c>
      <c r="S8342" t="s">
        <v>56889</v>
      </c>
      <c r="W8342" t="s">
        <v>56890</v>
      </c>
      <c r="X8342" t="s">
        <v>60</v>
      </c>
    </row>
    <row r="8343" spans="1:24" x14ac:dyDescent="0.3">
      <c r="A8343">
        <v>978954</v>
      </c>
      <c r="B8343">
        <v>181400</v>
      </c>
      <c r="C8343" t="s">
        <v>56891</v>
      </c>
      <c r="D8343" t="s">
        <v>56892</v>
      </c>
      <c r="F8343" t="s">
        <v>847</v>
      </c>
      <c r="G8343" t="s">
        <v>43</v>
      </c>
      <c r="H8343" t="s">
        <v>56893</v>
      </c>
      <c r="I8343" t="s">
        <v>56894</v>
      </c>
      <c r="J8343" t="s">
        <v>56895</v>
      </c>
      <c r="K8343">
        <v>111</v>
      </c>
      <c r="N8343" t="s">
        <v>31</v>
      </c>
      <c r="O8343" t="s">
        <v>201</v>
      </c>
      <c r="Q8343" t="s">
        <v>33</v>
      </c>
      <c r="R8343" t="s">
        <v>34</v>
      </c>
      <c r="S8343" t="s">
        <v>56896</v>
      </c>
      <c r="W8343" t="s">
        <v>1675</v>
      </c>
      <c r="X8343" t="s">
        <v>38</v>
      </c>
    </row>
    <row r="8344" spans="1:24" x14ac:dyDescent="0.3">
      <c r="A8344">
        <v>978955</v>
      </c>
      <c r="B8344">
        <v>201518</v>
      </c>
      <c r="C8344" t="s">
        <v>56897</v>
      </c>
      <c r="D8344" t="s">
        <v>56898</v>
      </c>
      <c r="F8344" t="s">
        <v>63</v>
      </c>
      <c r="G8344" t="s">
        <v>43</v>
      </c>
      <c r="H8344" t="s">
        <v>56899</v>
      </c>
      <c r="J8344" t="s">
        <v>56900</v>
      </c>
      <c r="N8344" t="s">
        <v>31</v>
      </c>
      <c r="R8344" t="s">
        <v>78</v>
      </c>
      <c r="S8344" t="s">
        <v>56901</v>
      </c>
      <c r="W8344" t="s">
        <v>10096</v>
      </c>
      <c r="X8344" t="s">
        <v>38</v>
      </c>
    </row>
    <row r="8345" spans="1:24" x14ac:dyDescent="0.3">
      <c r="A8345">
        <v>978956</v>
      </c>
      <c r="B8345">
        <v>320584</v>
      </c>
      <c r="C8345" t="s">
        <v>52530</v>
      </c>
      <c r="D8345" t="s">
        <v>52531</v>
      </c>
      <c r="E8345" t="s">
        <v>991</v>
      </c>
      <c r="F8345" t="s">
        <v>26</v>
      </c>
      <c r="G8345" t="s">
        <v>43</v>
      </c>
      <c r="H8345" t="s">
        <v>56902</v>
      </c>
      <c r="I8345" t="s">
        <v>56903</v>
      </c>
      <c r="J8345" t="s">
        <v>56904</v>
      </c>
      <c r="K8345">
        <v>83</v>
      </c>
      <c r="N8345" t="s">
        <v>31</v>
      </c>
      <c r="O8345" t="s">
        <v>1248</v>
      </c>
      <c r="Q8345" t="s">
        <v>33</v>
      </c>
      <c r="R8345" t="s">
        <v>34</v>
      </c>
      <c r="S8345" t="s">
        <v>52535</v>
      </c>
      <c r="T8345" t="s">
        <v>36</v>
      </c>
      <c r="W8345" t="s">
        <v>56905</v>
      </c>
      <c r="X8345" t="s">
        <v>38</v>
      </c>
    </row>
    <row r="8346" spans="1:24" x14ac:dyDescent="0.3">
      <c r="A8346">
        <v>978957</v>
      </c>
      <c r="B8346" t="s">
        <v>56906</v>
      </c>
      <c r="C8346" t="s">
        <v>56907</v>
      </c>
      <c r="D8346" t="s">
        <v>56908</v>
      </c>
      <c r="F8346" t="s">
        <v>1042</v>
      </c>
      <c r="G8346" t="s">
        <v>27</v>
      </c>
      <c r="H8346" t="s">
        <v>56909</v>
      </c>
      <c r="I8346" t="s">
        <v>56910</v>
      </c>
      <c r="J8346" t="s">
        <v>56911</v>
      </c>
      <c r="K8346">
        <v>79</v>
      </c>
      <c r="M8346" t="s">
        <v>5332</v>
      </c>
      <c r="N8346" t="s">
        <v>68</v>
      </c>
      <c r="O8346" t="s">
        <v>1248</v>
      </c>
      <c r="P8346" t="s">
        <v>577</v>
      </c>
      <c r="Q8346" t="s">
        <v>33</v>
      </c>
      <c r="R8346" t="s">
        <v>34</v>
      </c>
      <c r="S8346" t="s">
        <v>56912</v>
      </c>
      <c r="T8346" t="s">
        <v>5705</v>
      </c>
      <c r="W8346" t="s">
        <v>56913</v>
      </c>
      <c r="X8346" t="s">
        <v>38</v>
      </c>
    </row>
    <row r="8347" spans="1:24" x14ac:dyDescent="0.3">
      <c r="A8347">
        <v>978958</v>
      </c>
      <c r="B8347" t="s">
        <v>56475</v>
      </c>
      <c r="C8347" t="s">
        <v>56476</v>
      </c>
      <c r="D8347" t="s">
        <v>56477</v>
      </c>
      <c r="F8347" t="s">
        <v>112</v>
      </c>
      <c r="G8347" t="s">
        <v>43</v>
      </c>
      <c r="H8347" t="s">
        <v>56914</v>
      </c>
      <c r="I8347" t="s">
        <v>56915</v>
      </c>
      <c r="J8347" t="s">
        <v>56916</v>
      </c>
      <c r="K8347">
        <v>74</v>
      </c>
      <c r="M8347" t="s">
        <v>924</v>
      </c>
      <c r="N8347" t="s">
        <v>68</v>
      </c>
      <c r="O8347" t="s">
        <v>201</v>
      </c>
      <c r="P8347" t="s">
        <v>635</v>
      </c>
      <c r="Q8347" t="s">
        <v>33</v>
      </c>
      <c r="R8347" t="s">
        <v>34</v>
      </c>
      <c r="S8347" t="s">
        <v>56480</v>
      </c>
      <c r="W8347" t="s">
        <v>3715</v>
      </c>
      <c r="X8347" t="s">
        <v>38</v>
      </c>
    </row>
    <row r="8348" spans="1:24" x14ac:dyDescent="0.3">
      <c r="A8348">
        <v>978959</v>
      </c>
      <c r="B8348" t="s">
        <v>56917</v>
      </c>
      <c r="C8348" t="s">
        <v>56918</v>
      </c>
      <c r="D8348" t="s">
        <v>56919</v>
      </c>
      <c r="F8348" t="s">
        <v>320</v>
      </c>
      <c r="G8348" t="s">
        <v>43</v>
      </c>
      <c r="H8348" t="s">
        <v>56920</v>
      </c>
      <c r="I8348" t="s">
        <v>56921</v>
      </c>
      <c r="J8348" t="s">
        <v>56922</v>
      </c>
      <c r="K8348">
        <v>76</v>
      </c>
      <c r="N8348" t="s">
        <v>31</v>
      </c>
      <c r="O8348" t="s">
        <v>1248</v>
      </c>
      <c r="Q8348" t="s">
        <v>33</v>
      </c>
      <c r="R8348" t="s">
        <v>34</v>
      </c>
      <c r="S8348" t="s">
        <v>56923</v>
      </c>
      <c r="W8348" t="s">
        <v>56924</v>
      </c>
      <c r="X8348" t="s">
        <v>38</v>
      </c>
    </row>
    <row r="8349" spans="1:24" x14ac:dyDescent="0.3">
      <c r="A8349">
        <v>978961</v>
      </c>
      <c r="B8349" t="s">
        <v>56925</v>
      </c>
      <c r="C8349" t="s">
        <v>56926</v>
      </c>
      <c r="D8349" t="s">
        <v>56927</v>
      </c>
      <c r="F8349" t="s">
        <v>668</v>
      </c>
      <c r="G8349" t="s">
        <v>43</v>
      </c>
      <c r="H8349" t="s">
        <v>56928</v>
      </c>
      <c r="I8349" t="s">
        <v>56929</v>
      </c>
      <c r="J8349" t="s">
        <v>56930</v>
      </c>
      <c r="K8349">
        <v>118</v>
      </c>
      <c r="M8349" t="s">
        <v>16239</v>
      </c>
      <c r="N8349" t="s">
        <v>68</v>
      </c>
      <c r="O8349" t="s">
        <v>1248</v>
      </c>
      <c r="P8349" t="s">
        <v>286</v>
      </c>
      <c r="Q8349" t="s">
        <v>33</v>
      </c>
      <c r="R8349" t="s">
        <v>34</v>
      </c>
      <c r="S8349" t="s">
        <v>56931</v>
      </c>
      <c r="W8349" t="s">
        <v>29487</v>
      </c>
      <c r="X8349" t="s">
        <v>38</v>
      </c>
    </row>
    <row r="8350" spans="1:24" x14ac:dyDescent="0.3">
      <c r="A8350">
        <v>978962</v>
      </c>
      <c r="B8350" t="s">
        <v>56932</v>
      </c>
      <c r="C8350" t="s">
        <v>56933</v>
      </c>
      <c r="D8350" t="s">
        <v>56934</v>
      </c>
      <c r="E8350" t="s">
        <v>101</v>
      </c>
      <c r="F8350" t="s">
        <v>909</v>
      </c>
      <c r="G8350" t="s">
        <v>43</v>
      </c>
      <c r="H8350" t="s">
        <v>56935</v>
      </c>
      <c r="J8350" t="s">
        <v>56936</v>
      </c>
      <c r="N8350" t="s">
        <v>31</v>
      </c>
      <c r="R8350" t="s">
        <v>78</v>
      </c>
      <c r="S8350" t="s">
        <v>56937</v>
      </c>
      <c r="T8350" t="s">
        <v>58</v>
      </c>
      <c r="W8350" t="s">
        <v>31555</v>
      </c>
      <c r="X8350" t="s">
        <v>38</v>
      </c>
    </row>
    <row r="8351" spans="1:24" x14ac:dyDescent="0.3">
      <c r="A8351">
        <v>978964</v>
      </c>
      <c r="B8351">
        <v>293206</v>
      </c>
      <c r="C8351" t="s">
        <v>53449</v>
      </c>
      <c r="D8351" t="s">
        <v>53450</v>
      </c>
      <c r="F8351" t="s">
        <v>26</v>
      </c>
      <c r="G8351" t="s">
        <v>43</v>
      </c>
      <c r="H8351" t="s">
        <v>56938</v>
      </c>
      <c r="I8351" t="s">
        <v>56939</v>
      </c>
      <c r="J8351" t="s">
        <v>56940</v>
      </c>
      <c r="K8351">
        <v>23</v>
      </c>
      <c r="L8351" t="s">
        <v>25738</v>
      </c>
      <c r="N8351" t="s">
        <v>68</v>
      </c>
      <c r="O8351" t="s">
        <v>468</v>
      </c>
      <c r="P8351" t="s">
        <v>118</v>
      </c>
      <c r="Q8351" t="s">
        <v>33</v>
      </c>
      <c r="R8351" t="s">
        <v>34</v>
      </c>
      <c r="S8351" t="s">
        <v>53454</v>
      </c>
      <c r="W8351" t="s">
        <v>56941</v>
      </c>
      <c r="X8351" t="s">
        <v>60</v>
      </c>
    </row>
    <row r="8352" spans="1:24" x14ac:dyDescent="0.3">
      <c r="A8352">
        <v>978965</v>
      </c>
      <c r="B8352">
        <v>321341</v>
      </c>
      <c r="C8352" t="s">
        <v>56942</v>
      </c>
      <c r="D8352" t="s">
        <v>56943</v>
      </c>
      <c r="F8352" t="s">
        <v>668</v>
      </c>
      <c r="G8352" t="s">
        <v>43</v>
      </c>
      <c r="H8352" t="s">
        <v>56944</v>
      </c>
      <c r="I8352" t="s">
        <v>56945</v>
      </c>
      <c r="J8352" t="s">
        <v>56946</v>
      </c>
      <c r="K8352">
        <v>27</v>
      </c>
      <c r="M8352" t="s">
        <v>16239</v>
      </c>
      <c r="N8352" t="s">
        <v>68</v>
      </c>
      <c r="O8352" t="s">
        <v>1248</v>
      </c>
      <c r="P8352" t="s">
        <v>286</v>
      </c>
      <c r="Q8352" t="s">
        <v>33</v>
      </c>
      <c r="R8352" t="s">
        <v>34</v>
      </c>
      <c r="S8352" t="s">
        <v>56947</v>
      </c>
      <c r="T8352" t="s">
        <v>42190</v>
      </c>
      <c r="W8352" t="s">
        <v>56948</v>
      </c>
      <c r="X8352" t="s">
        <v>38</v>
      </c>
    </row>
    <row r="8353" spans="1:24" x14ac:dyDescent="0.3">
      <c r="A8353">
        <v>978966</v>
      </c>
      <c r="B8353">
        <v>243494</v>
      </c>
      <c r="C8353" t="s">
        <v>55148</v>
      </c>
      <c r="D8353" t="s">
        <v>55149</v>
      </c>
      <c r="F8353" t="s">
        <v>84</v>
      </c>
      <c r="G8353" t="s">
        <v>43</v>
      </c>
      <c r="H8353" t="s">
        <v>56949</v>
      </c>
      <c r="I8353" t="s">
        <v>56950</v>
      </c>
      <c r="J8353" t="s">
        <v>56951</v>
      </c>
      <c r="K8353">
        <v>9</v>
      </c>
      <c r="M8353" t="s">
        <v>6481</v>
      </c>
      <c r="N8353" t="s">
        <v>68</v>
      </c>
      <c r="O8353" t="s">
        <v>3200</v>
      </c>
      <c r="P8353" t="s">
        <v>147</v>
      </c>
      <c r="Q8353" t="s">
        <v>33</v>
      </c>
      <c r="R8353" t="s">
        <v>34</v>
      </c>
      <c r="S8353" t="s">
        <v>55154</v>
      </c>
      <c r="W8353" t="s">
        <v>14390</v>
      </c>
      <c r="X8353" t="s">
        <v>60</v>
      </c>
    </row>
    <row r="8354" spans="1:24" x14ac:dyDescent="0.3">
      <c r="A8354">
        <v>978967</v>
      </c>
      <c r="B8354" t="s">
        <v>56952</v>
      </c>
      <c r="C8354" t="s">
        <v>56953</v>
      </c>
      <c r="D8354" t="s">
        <v>56954</v>
      </c>
      <c r="E8354" t="s">
        <v>101</v>
      </c>
      <c r="F8354" t="s">
        <v>1042</v>
      </c>
      <c r="G8354" t="s">
        <v>43</v>
      </c>
      <c r="H8354" t="s">
        <v>56955</v>
      </c>
      <c r="I8354" t="s">
        <v>56956</v>
      </c>
      <c r="J8354" t="s">
        <v>56957</v>
      </c>
      <c r="K8354">
        <v>99</v>
      </c>
      <c r="L8354" t="s">
        <v>2594</v>
      </c>
      <c r="N8354" t="s">
        <v>68</v>
      </c>
      <c r="O8354" t="s">
        <v>468</v>
      </c>
      <c r="P8354" t="s">
        <v>1976</v>
      </c>
      <c r="Q8354" t="s">
        <v>33</v>
      </c>
      <c r="R8354" t="s">
        <v>34</v>
      </c>
      <c r="S8354" t="s">
        <v>56958</v>
      </c>
      <c r="T8354" t="s">
        <v>3750</v>
      </c>
      <c r="W8354" t="s">
        <v>56959</v>
      </c>
      <c r="X8354" t="s">
        <v>38</v>
      </c>
    </row>
    <row r="8355" spans="1:24" x14ac:dyDescent="0.3">
      <c r="A8355">
        <v>978969</v>
      </c>
      <c r="B8355" t="s">
        <v>56960</v>
      </c>
      <c r="C8355" t="s">
        <v>56961</v>
      </c>
      <c r="D8355" t="s">
        <v>56962</v>
      </c>
      <c r="F8355" t="s">
        <v>42</v>
      </c>
      <c r="G8355" t="s">
        <v>43</v>
      </c>
      <c r="H8355" t="s">
        <v>56963</v>
      </c>
      <c r="I8355" t="s">
        <v>56964</v>
      </c>
      <c r="J8355" t="s">
        <v>56965</v>
      </c>
      <c r="K8355">
        <v>67</v>
      </c>
      <c r="L8355" t="s">
        <v>56966</v>
      </c>
      <c r="N8355" t="s">
        <v>68</v>
      </c>
      <c r="O8355" t="s">
        <v>468</v>
      </c>
      <c r="P8355" t="s">
        <v>11427</v>
      </c>
      <c r="Q8355" t="s">
        <v>33</v>
      </c>
      <c r="R8355" t="s">
        <v>34</v>
      </c>
      <c r="S8355" t="s">
        <v>56967</v>
      </c>
      <c r="W8355" t="s">
        <v>33575</v>
      </c>
      <c r="X8355" t="s">
        <v>38</v>
      </c>
    </row>
    <row r="8356" spans="1:24" x14ac:dyDescent="0.3">
      <c r="A8356">
        <v>978971</v>
      </c>
      <c r="B8356">
        <v>311812</v>
      </c>
      <c r="C8356" t="s">
        <v>56968</v>
      </c>
      <c r="D8356" t="s">
        <v>56969</v>
      </c>
      <c r="F8356" t="s">
        <v>75</v>
      </c>
      <c r="G8356" t="s">
        <v>43</v>
      </c>
      <c r="H8356" t="s">
        <v>56970</v>
      </c>
      <c r="I8356" t="s">
        <v>56971</v>
      </c>
      <c r="J8356" t="s">
        <v>56972</v>
      </c>
      <c r="K8356">
        <v>41</v>
      </c>
      <c r="L8356" t="s">
        <v>6383</v>
      </c>
      <c r="N8356" t="s">
        <v>31</v>
      </c>
      <c r="O8356" t="s">
        <v>468</v>
      </c>
      <c r="Q8356" t="s">
        <v>33</v>
      </c>
      <c r="R8356" t="s">
        <v>34</v>
      </c>
      <c r="S8356" t="s">
        <v>56973</v>
      </c>
      <c r="T8356" t="s">
        <v>308</v>
      </c>
      <c r="W8356" t="s">
        <v>56974</v>
      </c>
      <c r="X8356" t="s">
        <v>60</v>
      </c>
    </row>
    <row r="8357" spans="1:24" x14ac:dyDescent="0.3">
      <c r="A8357">
        <v>978973</v>
      </c>
      <c r="B8357" t="s">
        <v>56975</v>
      </c>
      <c r="C8357" t="s">
        <v>56976</v>
      </c>
      <c r="D8357" t="s">
        <v>56977</v>
      </c>
      <c r="F8357" t="s">
        <v>84</v>
      </c>
      <c r="G8357" t="s">
        <v>27</v>
      </c>
      <c r="H8357" t="s">
        <v>56978</v>
      </c>
      <c r="I8357" t="s">
        <v>56979</v>
      </c>
      <c r="J8357" t="s">
        <v>56980</v>
      </c>
      <c r="K8357">
        <v>16</v>
      </c>
      <c r="L8357" t="s">
        <v>56981</v>
      </c>
      <c r="N8357" t="s">
        <v>31</v>
      </c>
      <c r="O8357" t="s">
        <v>158</v>
      </c>
      <c r="Q8357" t="s">
        <v>33</v>
      </c>
      <c r="R8357" t="s">
        <v>34</v>
      </c>
      <c r="S8357" t="e">
        <f>- Rincón de los Sauces</f>
        <v>#NAME?</v>
      </c>
      <c r="W8357" t="s">
        <v>56982</v>
      </c>
      <c r="X8357" t="s">
        <v>60</v>
      </c>
    </row>
    <row r="8358" spans="1:24" x14ac:dyDescent="0.3">
      <c r="A8358">
        <v>978974</v>
      </c>
      <c r="B8358" t="s">
        <v>56983</v>
      </c>
      <c r="C8358" t="s">
        <v>56984</v>
      </c>
      <c r="D8358" t="s">
        <v>56985</v>
      </c>
      <c r="F8358" t="s">
        <v>1911</v>
      </c>
      <c r="G8358" t="s">
        <v>43</v>
      </c>
      <c r="H8358" t="s">
        <v>56986</v>
      </c>
      <c r="I8358" t="s">
        <v>56987</v>
      </c>
      <c r="J8358" t="s">
        <v>56988</v>
      </c>
      <c r="K8358">
        <v>66</v>
      </c>
      <c r="L8358" t="s">
        <v>8394</v>
      </c>
      <c r="N8358" t="s">
        <v>68</v>
      </c>
      <c r="O8358" t="s">
        <v>47</v>
      </c>
      <c r="P8358" t="s">
        <v>577</v>
      </c>
      <c r="Q8358" t="s">
        <v>33</v>
      </c>
      <c r="R8358" t="s">
        <v>34</v>
      </c>
      <c r="S8358" t="s">
        <v>56989</v>
      </c>
      <c r="T8358" t="s">
        <v>265</v>
      </c>
      <c r="W8358" t="s">
        <v>56990</v>
      </c>
      <c r="X8358" t="s">
        <v>38</v>
      </c>
    </row>
    <row r="8359" spans="1:24" x14ac:dyDescent="0.3">
      <c r="A8359">
        <v>978975</v>
      </c>
      <c r="B8359">
        <v>119879</v>
      </c>
      <c r="C8359" t="s">
        <v>56991</v>
      </c>
      <c r="D8359" t="s">
        <v>56992</v>
      </c>
      <c r="E8359" t="s">
        <v>101</v>
      </c>
      <c r="F8359" t="s">
        <v>441</v>
      </c>
      <c r="G8359" t="s">
        <v>27</v>
      </c>
      <c r="H8359" t="s">
        <v>56993</v>
      </c>
      <c r="I8359" t="s">
        <v>56994</v>
      </c>
      <c r="J8359" t="s">
        <v>56995</v>
      </c>
      <c r="K8359">
        <v>55</v>
      </c>
      <c r="L8359" t="s">
        <v>56996</v>
      </c>
      <c r="N8359" t="s">
        <v>31</v>
      </c>
      <c r="O8359" t="s">
        <v>130</v>
      </c>
      <c r="Q8359" t="s">
        <v>33</v>
      </c>
      <c r="R8359" t="s">
        <v>34</v>
      </c>
      <c r="S8359" t="s">
        <v>56997</v>
      </c>
      <c r="W8359" t="s">
        <v>56998</v>
      </c>
      <c r="X8359" t="s">
        <v>38</v>
      </c>
    </row>
    <row r="8360" spans="1:24" x14ac:dyDescent="0.3">
      <c r="A8360">
        <v>978976</v>
      </c>
      <c r="B8360">
        <v>260921</v>
      </c>
      <c r="C8360" t="s">
        <v>56999</v>
      </c>
      <c r="D8360" t="s">
        <v>57000</v>
      </c>
      <c r="E8360" t="s">
        <v>57001</v>
      </c>
      <c r="F8360" t="s">
        <v>141</v>
      </c>
      <c r="G8360" t="s">
        <v>27</v>
      </c>
      <c r="H8360" t="s">
        <v>57002</v>
      </c>
      <c r="I8360" t="s">
        <v>57003</v>
      </c>
      <c r="J8360" t="s">
        <v>57004</v>
      </c>
      <c r="K8360">
        <v>59</v>
      </c>
      <c r="L8360" t="s">
        <v>3030</v>
      </c>
      <c r="N8360" t="s">
        <v>68</v>
      </c>
      <c r="O8360" t="s">
        <v>47</v>
      </c>
      <c r="P8360" t="s">
        <v>491</v>
      </c>
      <c r="Q8360" t="s">
        <v>33</v>
      </c>
      <c r="R8360" t="s">
        <v>34</v>
      </c>
      <c r="S8360" t="s">
        <v>57005</v>
      </c>
      <c r="T8360" t="s">
        <v>3896</v>
      </c>
      <c r="W8360" t="s">
        <v>57006</v>
      </c>
      <c r="X8360" t="s">
        <v>38</v>
      </c>
    </row>
    <row r="8361" spans="1:24" x14ac:dyDescent="0.3">
      <c r="A8361">
        <v>978978</v>
      </c>
      <c r="B8361" t="s">
        <v>57007</v>
      </c>
      <c r="C8361" t="s">
        <v>57008</v>
      </c>
      <c r="D8361" t="s">
        <v>57009</v>
      </c>
      <c r="E8361" t="s">
        <v>195</v>
      </c>
      <c r="F8361" t="s">
        <v>1324</v>
      </c>
      <c r="G8361" t="s">
        <v>43</v>
      </c>
      <c r="H8361" t="s">
        <v>57010</v>
      </c>
      <c r="I8361" t="s">
        <v>57011</v>
      </c>
      <c r="J8361" t="s">
        <v>57012</v>
      </c>
      <c r="K8361">
        <v>36</v>
      </c>
      <c r="L8361" t="s">
        <v>57013</v>
      </c>
      <c r="N8361" t="s">
        <v>31</v>
      </c>
      <c r="O8361" t="s">
        <v>130</v>
      </c>
      <c r="Q8361" t="s">
        <v>33</v>
      </c>
      <c r="R8361" t="s">
        <v>34</v>
      </c>
      <c r="S8361" t="s">
        <v>57014</v>
      </c>
      <c r="T8361" t="s">
        <v>1345</v>
      </c>
      <c r="W8361" t="s">
        <v>57015</v>
      </c>
      <c r="X8361" t="s">
        <v>38</v>
      </c>
    </row>
    <row r="8362" spans="1:24" x14ac:dyDescent="0.3">
      <c r="A8362">
        <v>978979</v>
      </c>
      <c r="B8362">
        <v>280239</v>
      </c>
      <c r="C8362" t="s">
        <v>57016</v>
      </c>
      <c r="D8362" t="s">
        <v>57017</v>
      </c>
      <c r="F8362" t="s">
        <v>909</v>
      </c>
      <c r="G8362" t="s">
        <v>27</v>
      </c>
      <c r="H8362" t="s">
        <v>57018</v>
      </c>
      <c r="I8362" t="s">
        <v>57019</v>
      </c>
      <c r="J8362" t="s">
        <v>57020</v>
      </c>
      <c r="K8362">
        <v>37</v>
      </c>
      <c r="N8362" t="s">
        <v>31</v>
      </c>
      <c r="O8362" t="s">
        <v>130</v>
      </c>
      <c r="Q8362" t="s">
        <v>33</v>
      </c>
      <c r="R8362" t="s">
        <v>34</v>
      </c>
      <c r="S8362" t="s">
        <v>57021</v>
      </c>
      <c r="W8362" t="s">
        <v>57022</v>
      </c>
      <c r="X8362" t="s">
        <v>38</v>
      </c>
    </row>
    <row r="8363" spans="1:24" x14ac:dyDescent="0.3">
      <c r="A8363">
        <v>978980</v>
      </c>
      <c r="B8363">
        <v>232240</v>
      </c>
      <c r="C8363" t="s">
        <v>57023</v>
      </c>
      <c r="D8363" t="s">
        <v>57024</v>
      </c>
      <c r="E8363" t="s">
        <v>345</v>
      </c>
      <c r="F8363" t="s">
        <v>1864</v>
      </c>
      <c r="G8363" t="s">
        <v>43</v>
      </c>
      <c r="H8363" t="s">
        <v>57025</v>
      </c>
      <c r="I8363" t="s">
        <v>57026</v>
      </c>
      <c r="J8363" t="s">
        <v>57027</v>
      </c>
      <c r="K8363">
        <v>34</v>
      </c>
      <c r="M8363" t="s">
        <v>31740</v>
      </c>
      <c r="N8363" t="s">
        <v>68</v>
      </c>
      <c r="O8363" t="s">
        <v>47</v>
      </c>
      <c r="P8363" t="s">
        <v>2380</v>
      </c>
      <c r="Q8363" t="s">
        <v>33</v>
      </c>
      <c r="R8363" t="s">
        <v>34</v>
      </c>
      <c r="S8363" t="s">
        <v>57028</v>
      </c>
      <c r="W8363" t="s">
        <v>57029</v>
      </c>
      <c r="X8363" t="s">
        <v>38</v>
      </c>
    </row>
    <row r="8364" spans="1:24" x14ac:dyDescent="0.3">
      <c r="A8364">
        <v>978981</v>
      </c>
      <c r="B8364" t="s">
        <v>57030</v>
      </c>
      <c r="C8364" t="s">
        <v>57031</v>
      </c>
      <c r="D8364" t="s">
        <v>57032</v>
      </c>
      <c r="E8364" t="s">
        <v>140</v>
      </c>
      <c r="F8364" t="s">
        <v>685</v>
      </c>
      <c r="G8364" t="s">
        <v>27</v>
      </c>
      <c r="H8364" t="s">
        <v>57033</v>
      </c>
      <c r="I8364" t="s">
        <v>57034</v>
      </c>
      <c r="J8364" t="s">
        <v>57035</v>
      </c>
      <c r="K8364">
        <v>70</v>
      </c>
      <c r="L8364" t="s">
        <v>32873</v>
      </c>
      <c r="N8364" t="s">
        <v>68</v>
      </c>
      <c r="O8364" t="s">
        <v>47</v>
      </c>
      <c r="P8364" t="s">
        <v>1817</v>
      </c>
      <c r="Q8364" t="s">
        <v>33</v>
      </c>
      <c r="R8364" t="s">
        <v>34</v>
      </c>
      <c r="S8364" t="s">
        <v>57036</v>
      </c>
      <c r="W8364" t="s">
        <v>7947</v>
      </c>
      <c r="X8364" t="s">
        <v>38</v>
      </c>
    </row>
    <row r="8365" spans="1:24" x14ac:dyDescent="0.3">
      <c r="A8365">
        <v>978983</v>
      </c>
      <c r="B8365">
        <v>243521</v>
      </c>
      <c r="C8365" t="s">
        <v>57037</v>
      </c>
      <c r="D8365" t="s">
        <v>57038</v>
      </c>
      <c r="F8365" t="s">
        <v>650</v>
      </c>
      <c r="G8365" t="s">
        <v>27</v>
      </c>
      <c r="H8365" t="s">
        <v>57039</v>
      </c>
      <c r="I8365" t="s">
        <v>57040</v>
      </c>
      <c r="J8365" t="s">
        <v>57041</v>
      </c>
      <c r="K8365">
        <v>26</v>
      </c>
      <c r="L8365" t="s">
        <v>57042</v>
      </c>
      <c r="N8365" t="s">
        <v>31</v>
      </c>
      <c r="O8365" t="s">
        <v>170</v>
      </c>
      <c r="Q8365" t="s">
        <v>119</v>
      </c>
      <c r="R8365" t="s">
        <v>120</v>
      </c>
      <c r="S8365" t="e">
        <f>- Neuquén - Oeste</f>
        <v>#NAME?</v>
      </c>
      <c r="T8365" t="s">
        <v>5025</v>
      </c>
      <c r="W8365" t="s">
        <v>57043</v>
      </c>
      <c r="X8365" t="s">
        <v>60</v>
      </c>
    </row>
    <row r="8366" spans="1:24" x14ac:dyDescent="0.3">
      <c r="A8366">
        <v>978984</v>
      </c>
      <c r="B8366" t="s">
        <v>57044</v>
      </c>
      <c r="C8366" t="s">
        <v>57045</v>
      </c>
      <c r="D8366" t="s">
        <v>57046</v>
      </c>
      <c r="F8366" t="s">
        <v>685</v>
      </c>
      <c r="G8366" t="s">
        <v>43</v>
      </c>
      <c r="H8366" t="s">
        <v>57047</v>
      </c>
      <c r="I8366" t="s">
        <v>57048</v>
      </c>
      <c r="J8366" t="s">
        <v>57049</v>
      </c>
      <c r="K8366">
        <v>45</v>
      </c>
      <c r="L8366" t="s">
        <v>637</v>
      </c>
      <c r="N8366" t="s">
        <v>31</v>
      </c>
      <c r="O8366" t="s">
        <v>399</v>
      </c>
      <c r="Q8366" t="s">
        <v>33</v>
      </c>
      <c r="R8366" t="s">
        <v>34</v>
      </c>
      <c r="S8366" t="s">
        <v>57050</v>
      </c>
      <c r="W8366" t="s">
        <v>637</v>
      </c>
      <c r="X8366" t="s">
        <v>38</v>
      </c>
    </row>
    <row r="8367" spans="1:24" x14ac:dyDescent="0.3">
      <c r="A8367">
        <v>978985</v>
      </c>
      <c r="B8367" t="s">
        <v>57051</v>
      </c>
      <c r="C8367" t="s">
        <v>57052</v>
      </c>
      <c r="D8367" t="s">
        <v>20147</v>
      </c>
      <c r="F8367" t="s">
        <v>165</v>
      </c>
      <c r="G8367" t="s">
        <v>43</v>
      </c>
      <c r="H8367" t="s">
        <v>57053</v>
      </c>
      <c r="I8367" t="s">
        <v>57054</v>
      </c>
      <c r="J8367" t="s">
        <v>57055</v>
      </c>
      <c r="K8367">
        <v>51</v>
      </c>
      <c r="L8367" t="s">
        <v>23794</v>
      </c>
      <c r="N8367" t="s">
        <v>31</v>
      </c>
      <c r="O8367" t="s">
        <v>130</v>
      </c>
      <c r="Q8367" t="s">
        <v>33</v>
      </c>
      <c r="R8367" t="s">
        <v>34</v>
      </c>
      <c r="S8367" t="s">
        <v>57056</v>
      </c>
      <c r="T8367" t="s">
        <v>57057</v>
      </c>
      <c r="W8367" t="s">
        <v>57058</v>
      </c>
      <c r="X8367" t="s">
        <v>38</v>
      </c>
    </row>
    <row r="8368" spans="1:24" x14ac:dyDescent="0.3">
      <c r="A8368">
        <v>978986</v>
      </c>
      <c r="B8368" t="s">
        <v>46214</v>
      </c>
      <c r="C8368" t="s">
        <v>46215</v>
      </c>
      <c r="D8368" t="s">
        <v>46216</v>
      </c>
      <c r="F8368" t="s">
        <v>1864</v>
      </c>
      <c r="G8368" t="s">
        <v>27</v>
      </c>
      <c r="H8368" t="s">
        <v>57059</v>
      </c>
      <c r="I8368" t="s">
        <v>57060</v>
      </c>
      <c r="J8368" t="s">
        <v>57061</v>
      </c>
      <c r="K8368">
        <v>21</v>
      </c>
      <c r="N8368" t="s">
        <v>31</v>
      </c>
      <c r="O8368" t="s">
        <v>47</v>
      </c>
      <c r="Q8368" t="s">
        <v>119</v>
      </c>
      <c r="R8368" t="s">
        <v>120</v>
      </c>
      <c r="S8368" t="s">
        <v>46219</v>
      </c>
      <c r="T8368" t="s">
        <v>20756</v>
      </c>
      <c r="W8368" t="s">
        <v>57062</v>
      </c>
      <c r="X8368" t="s">
        <v>60</v>
      </c>
    </row>
    <row r="8369" spans="1:24" x14ac:dyDescent="0.3">
      <c r="A8369">
        <v>978987</v>
      </c>
      <c r="B8369" t="s">
        <v>57063</v>
      </c>
      <c r="C8369" t="s">
        <v>57064</v>
      </c>
      <c r="D8369" t="s">
        <v>57065</v>
      </c>
      <c r="F8369" t="s">
        <v>738</v>
      </c>
      <c r="G8369" t="s">
        <v>27</v>
      </c>
      <c r="H8369" t="s">
        <v>57066</v>
      </c>
      <c r="I8369" t="s">
        <v>57067</v>
      </c>
      <c r="J8369" t="s">
        <v>57068</v>
      </c>
      <c r="K8369">
        <v>39</v>
      </c>
      <c r="L8369" t="s">
        <v>637</v>
      </c>
      <c r="N8369" t="s">
        <v>31</v>
      </c>
      <c r="O8369" t="s">
        <v>399</v>
      </c>
      <c r="Q8369" t="s">
        <v>33</v>
      </c>
      <c r="R8369" t="s">
        <v>34</v>
      </c>
      <c r="S8369" t="s">
        <v>57069</v>
      </c>
      <c r="T8369" t="s">
        <v>57070</v>
      </c>
      <c r="W8369" t="s">
        <v>57071</v>
      </c>
      <c r="X8369" t="s">
        <v>60</v>
      </c>
    </row>
    <row r="8370" spans="1:24" x14ac:dyDescent="0.3">
      <c r="A8370">
        <v>978988</v>
      </c>
      <c r="B8370" t="s">
        <v>57072</v>
      </c>
      <c r="C8370" t="s">
        <v>57073</v>
      </c>
      <c r="D8370" t="s">
        <v>57074</v>
      </c>
      <c r="F8370" t="s">
        <v>507</v>
      </c>
      <c r="G8370" t="s">
        <v>43</v>
      </c>
      <c r="H8370" t="s">
        <v>57075</v>
      </c>
      <c r="I8370" t="s">
        <v>57076</v>
      </c>
      <c r="J8370" t="s">
        <v>57077</v>
      </c>
      <c r="K8370">
        <v>47</v>
      </c>
      <c r="L8370" t="s">
        <v>9542</v>
      </c>
      <c r="N8370" t="s">
        <v>68</v>
      </c>
      <c r="O8370" t="s">
        <v>47</v>
      </c>
      <c r="P8370" t="s">
        <v>7743</v>
      </c>
      <c r="Q8370" t="s">
        <v>33</v>
      </c>
      <c r="R8370" t="s">
        <v>34</v>
      </c>
      <c r="S8370" t="s">
        <v>57078</v>
      </c>
      <c r="W8370" t="s">
        <v>57079</v>
      </c>
      <c r="X8370" t="s">
        <v>38</v>
      </c>
    </row>
    <row r="8371" spans="1:24" x14ac:dyDescent="0.3">
      <c r="A8371">
        <v>978989</v>
      </c>
      <c r="B8371">
        <v>136705</v>
      </c>
      <c r="C8371" t="s">
        <v>57080</v>
      </c>
      <c r="D8371" t="s">
        <v>57081</v>
      </c>
      <c r="E8371" t="s">
        <v>195</v>
      </c>
      <c r="F8371" t="s">
        <v>196</v>
      </c>
      <c r="G8371" t="s">
        <v>27</v>
      </c>
      <c r="H8371" t="s">
        <v>57082</v>
      </c>
      <c r="I8371" t="s">
        <v>57083</v>
      </c>
      <c r="J8371" t="s">
        <v>57084</v>
      </c>
      <c r="K8371">
        <v>38</v>
      </c>
      <c r="N8371" t="s">
        <v>31</v>
      </c>
      <c r="O8371" t="s">
        <v>47</v>
      </c>
      <c r="Q8371" t="s">
        <v>33</v>
      </c>
      <c r="R8371" t="s">
        <v>34</v>
      </c>
      <c r="S8371" t="s">
        <v>57085</v>
      </c>
      <c r="T8371" t="s">
        <v>57086</v>
      </c>
      <c r="W8371" t="s">
        <v>57087</v>
      </c>
      <c r="X8371" t="s">
        <v>38</v>
      </c>
    </row>
    <row r="8372" spans="1:24" x14ac:dyDescent="0.3">
      <c r="A8372">
        <v>978990</v>
      </c>
      <c r="B8372" t="s">
        <v>57088</v>
      </c>
      <c r="C8372" t="s">
        <v>57089</v>
      </c>
      <c r="D8372" t="s">
        <v>57090</v>
      </c>
      <c r="F8372" t="s">
        <v>281</v>
      </c>
      <c r="G8372" t="s">
        <v>43</v>
      </c>
      <c r="H8372" t="s">
        <v>57091</v>
      </c>
      <c r="I8372" t="s">
        <v>57092</v>
      </c>
      <c r="J8372" t="s">
        <v>57093</v>
      </c>
      <c r="K8372">
        <v>43</v>
      </c>
      <c r="L8372" t="s">
        <v>3560</v>
      </c>
      <c r="N8372" t="s">
        <v>68</v>
      </c>
      <c r="O8372" t="s">
        <v>130</v>
      </c>
      <c r="P8372" t="s">
        <v>577</v>
      </c>
      <c r="Q8372" t="s">
        <v>33</v>
      </c>
      <c r="R8372" t="s">
        <v>34</v>
      </c>
      <c r="S8372" t="s">
        <v>57094</v>
      </c>
      <c r="W8372" t="s">
        <v>57095</v>
      </c>
      <c r="X8372" t="s">
        <v>38</v>
      </c>
    </row>
    <row r="8373" spans="1:24" x14ac:dyDescent="0.3">
      <c r="A8373">
        <v>978991</v>
      </c>
      <c r="B8373">
        <v>10115701</v>
      </c>
      <c r="C8373" t="s">
        <v>57096</v>
      </c>
      <c r="D8373" t="s">
        <v>57097</v>
      </c>
      <c r="F8373" t="s">
        <v>1324</v>
      </c>
      <c r="G8373" t="s">
        <v>43</v>
      </c>
      <c r="H8373" t="s">
        <v>57098</v>
      </c>
      <c r="I8373" t="s">
        <v>57099</v>
      </c>
      <c r="J8373" t="s">
        <v>57100</v>
      </c>
      <c r="K8373">
        <v>32</v>
      </c>
      <c r="L8373" t="s">
        <v>57101</v>
      </c>
      <c r="N8373" t="s">
        <v>68</v>
      </c>
      <c r="O8373" t="s">
        <v>47</v>
      </c>
      <c r="P8373" t="s">
        <v>877</v>
      </c>
      <c r="Q8373" t="s">
        <v>33</v>
      </c>
      <c r="R8373" t="s">
        <v>34</v>
      </c>
      <c r="S8373" t="s">
        <v>57102</v>
      </c>
      <c r="T8373" t="s">
        <v>9182</v>
      </c>
      <c r="W8373" t="s">
        <v>4585</v>
      </c>
      <c r="X8373" t="s">
        <v>38</v>
      </c>
    </row>
    <row r="8374" spans="1:24" x14ac:dyDescent="0.3">
      <c r="A8374">
        <v>978992</v>
      </c>
      <c r="B8374" t="s">
        <v>57007</v>
      </c>
      <c r="C8374" t="s">
        <v>57008</v>
      </c>
      <c r="D8374" t="s">
        <v>57009</v>
      </c>
      <c r="E8374" t="s">
        <v>195</v>
      </c>
      <c r="F8374" t="s">
        <v>1324</v>
      </c>
      <c r="G8374" t="s">
        <v>43</v>
      </c>
      <c r="H8374" t="s">
        <v>57103</v>
      </c>
      <c r="I8374" t="s">
        <v>57104</v>
      </c>
      <c r="J8374" t="s">
        <v>57105</v>
      </c>
      <c r="K8374">
        <v>2</v>
      </c>
      <c r="N8374" t="s">
        <v>31</v>
      </c>
      <c r="O8374" t="s">
        <v>130</v>
      </c>
      <c r="Q8374" t="s">
        <v>33</v>
      </c>
      <c r="R8374" t="s">
        <v>34</v>
      </c>
      <c r="S8374" t="s">
        <v>57014</v>
      </c>
      <c r="T8374" t="s">
        <v>1345</v>
      </c>
      <c r="W8374" t="s">
        <v>57106</v>
      </c>
    </row>
    <row r="8375" spans="1:24" x14ac:dyDescent="0.3">
      <c r="A8375">
        <v>978995</v>
      </c>
      <c r="B8375" t="s">
        <v>27027</v>
      </c>
      <c r="C8375" t="s">
        <v>27028</v>
      </c>
      <c r="D8375" t="s">
        <v>27029</v>
      </c>
      <c r="F8375" t="s">
        <v>668</v>
      </c>
      <c r="G8375" t="s">
        <v>27</v>
      </c>
      <c r="H8375" t="s">
        <v>57067</v>
      </c>
      <c r="I8375" t="s">
        <v>57107</v>
      </c>
      <c r="J8375" t="s">
        <v>57108</v>
      </c>
      <c r="K8375">
        <v>30</v>
      </c>
      <c r="L8375" t="s">
        <v>57109</v>
      </c>
      <c r="N8375" t="s">
        <v>31</v>
      </c>
      <c r="O8375" t="s">
        <v>130</v>
      </c>
      <c r="Q8375" t="s">
        <v>33</v>
      </c>
      <c r="R8375" t="s">
        <v>34</v>
      </c>
      <c r="S8375" t="s">
        <v>27033</v>
      </c>
      <c r="W8375" t="s">
        <v>57110</v>
      </c>
      <c r="X8375" t="s">
        <v>38</v>
      </c>
    </row>
    <row r="8376" spans="1:24" x14ac:dyDescent="0.3">
      <c r="A8376">
        <v>978998</v>
      </c>
      <c r="B8376" t="s">
        <v>54690</v>
      </c>
      <c r="C8376" t="s">
        <v>54691</v>
      </c>
      <c r="D8376" t="s">
        <v>54692</v>
      </c>
      <c r="E8376" t="s">
        <v>195</v>
      </c>
      <c r="F8376" t="s">
        <v>302</v>
      </c>
      <c r="G8376" t="s">
        <v>27</v>
      </c>
      <c r="H8376" t="s">
        <v>57111</v>
      </c>
      <c r="I8376" t="s">
        <v>57112</v>
      </c>
      <c r="J8376" t="s">
        <v>57113</v>
      </c>
      <c r="K8376">
        <v>24</v>
      </c>
      <c r="N8376" t="s">
        <v>31</v>
      </c>
      <c r="O8376" t="s">
        <v>130</v>
      </c>
      <c r="Q8376" t="s">
        <v>33</v>
      </c>
      <c r="R8376" t="s">
        <v>34</v>
      </c>
      <c r="S8376" t="s">
        <v>54697</v>
      </c>
      <c r="T8376" t="s">
        <v>9329</v>
      </c>
      <c r="W8376" t="s">
        <v>57114</v>
      </c>
      <c r="X8376" t="s">
        <v>38</v>
      </c>
    </row>
    <row r="8377" spans="1:24" x14ac:dyDescent="0.3">
      <c r="A8377">
        <v>978999</v>
      </c>
      <c r="B8377" t="s">
        <v>57115</v>
      </c>
      <c r="C8377" t="s">
        <v>57116</v>
      </c>
      <c r="D8377" t="s">
        <v>57117</v>
      </c>
      <c r="E8377" t="s">
        <v>2001</v>
      </c>
      <c r="F8377" t="s">
        <v>909</v>
      </c>
      <c r="G8377" t="s">
        <v>27</v>
      </c>
      <c r="H8377" t="s">
        <v>57118</v>
      </c>
      <c r="I8377" t="s">
        <v>57119</v>
      </c>
      <c r="J8377" t="s">
        <v>57120</v>
      </c>
      <c r="K8377">
        <v>66</v>
      </c>
      <c r="N8377" t="s">
        <v>31</v>
      </c>
      <c r="O8377" t="s">
        <v>47</v>
      </c>
      <c r="Q8377" t="s">
        <v>33</v>
      </c>
      <c r="R8377" t="s">
        <v>34</v>
      </c>
      <c r="S8377" t="s">
        <v>57121</v>
      </c>
      <c r="W8377" t="s">
        <v>57122</v>
      </c>
      <c r="X8377" t="s">
        <v>38</v>
      </c>
    </row>
    <row r="8378" spans="1:24" x14ac:dyDescent="0.3">
      <c r="A8378">
        <v>979000</v>
      </c>
      <c r="B8378" t="s">
        <v>54535</v>
      </c>
      <c r="C8378" t="s">
        <v>54536</v>
      </c>
      <c r="D8378" t="s">
        <v>54537</v>
      </c>
      <c r="F8378" t="s">
        <v>141</v>
      </c>
      <c r="G8378" t="s">
        <v>27</v>
      </c>
      <c r="H8378" t="s">
        <v>57123</v>
      </c>
      <c r="I8378" t="s">
        <v>57124</v>
      </c>
      <c r="J8378" t="s">
        <v>57125</v>
      </c>
      <c r="K8378">
        <v>56</v>
      </c>
      <c r="L8378" t="s">
        <v>13063</v>
      </c>
      <c r="N8378" t="s">
        <v>68</v>
      </c>
      <c r="O8378" t="s">
        <v>130</v>
      </c>
      <c r="P8378" t="s">
        <v>3137</v>
      </c>
      <c r="Q8378" t="s">
        <v>119</v>
      </c>
      <c r="R8378" t="s">
        <v>120</v>
      </c>
      <c r="S8378" t="s">
        <v>54541</v>
      </c>
      <c r="T8378" t="s">
        <v>36</v>
      </c>
      <c r="W8378" t="s">
        <v>24976</v>
      </c>
      <c r="X8378" t="s">
        <v>60</v>
      </c>
    </row>
    <row r="8379" spans="1:24" x14ac:dyDescent="0.3">
      <c r="A8379">
        <v>979001</v>
      </c>
      <c r="B8379" t="s">
        <v>16303</v>
      </c>
      <c r="C8379" t="s">
        <v>16304</v>
      </c>
      <c r="D8379" t="s">
        <v>16305</v>
      </c>
      <c r="F8379" t="s">
        <v>1324</v>
      </c>
      <c r="G8379" t="s">
        <v>27</v>
      </c>
      <c r="H8379" t="s">
        <v>57126</v>
      </c>
      <c r="I8379" t="s">
        <v>57127</v>
      </c>
      <c r="J8379" t="s">
        <v>57128</v>
      </c>
      <c r="K8379">
        <v>62</v>
      </c>
      <c r="N8379" t="s">
        <v>31</v>
      </c>
      <c r="O8379" t="s">
        <v>130</v>
      </c>
      <c r="Q8379" t="s">
        <v>33</v>
      </c>
      <c r="R8379" t="s">
        <v>34</v>
      </c>
      <c r="S8379" t="s">
        <v>16310</v>
      </c>
      <c r="W8379" t="s">
        <v>637</v>
      </c>
      <c r="X8379" t="s">
        <v>38</v>
      </c>
    </row>
    <row r="8380" spans="1:24" x14ac:dyDescent="0.3">
      <c r="A8380">
        <v>979002</v>
      </c>
      <c r="B8380">
        <v>215244</v>
      </c>
      <c r="C8380" t="s">
        <v>57129</v>
      </c>
      <c r="D8380" t="s">
        <v>57130</v>
      </c>
      <c r="F8380" t="s">
        <v>258</v>
      </c>
      <c r="G8380" t="s">
        <v>27</v>
      </c>
      <c r="H8380" t="s">
        <v>57131</v>
      </c>
      <c r="I8380" t="s">
        <v>57132</v>
      </c>
      <c r="J8380" t="s">
        <v>57133</v>
      </c>
      <c r="K8380">
        <v>71</v>
      </c>
      <c r="N8380" t="s">
        <v>31</v>
      </c>
      <c r="O8380" t="s">
        <v>47</v>
      </c>
      <c r="Q8380" t="s">
        <v>33</v>
      </c>
      <c r="R8380" t="s">
        <v>34</v>
      </c>
      <c r="S8380" t="s">
        <v>57134</v>
      </c>
      <c r="T8380" t="s">
        <v>22686</v>
      </c>
      <c r="W8380" t="s">
        <v>57135</v>
      </c>
      <c r="X8380" t="s">
        <v>38</v>
      </c>
    </row>
    <row r="8381" spans="1:24" x14ac:dyDescent="0.3">
      <c r="A8381">
        <v>979003</v>
      </c>
      <c r="B8381">
        <v>176742</v>
      </c>
      <c r="C8381" t="s">
        <v>57136</v>
      </c>
      <c r="D8381" t="s">
        <v>57137</v>
      </c>
      <c r="E8381" t="s">
        <v>140</v>
      </c>
      <c r="F8381" t="s">
        <v>53</v>
      </c>
      <c r="G8381" t="s">
        <v>27</v>
      </c>
      <c r="H8381" t="s">
        <v>57138</v>
      </c>
      <c r="I8381" t="s">
        <v>57139</v>
      </c>
      <c r="J8381" t="s">
        <v>57140</v>
      </c>
      <c r="K8381">
        <v>106</v>
      </c>
      <c r="L8381" t="s">
        <v>1800</v>
      </c>
      <c r="N8381" t="s">
        <v>31</v>
      </c>
      <c r="O8381" t="s">
        <v>1548</v>
      </c>
      <c r="Q8381" t="s">
        <v>33</v>
      </c>
      <c r="R8381" t="s">
        <v>34</v>
      </c>
      <c r="S8381" t="s">
        <v>57141</v>
      </c>
      <c r="T8381" t="s">
        <v>57142</v>
      </c>
      <c r="W8381" t="s">
        <v>57143</v>
      </c>
      <c r="X8381" t="s">
        <v>38</v>
      </c>
    </row>
    <row r="8382" spans="1:24" x14ac:dyDescent="0.3">
      <c r="A8382">
        <v>979004</v>
      </c>
      <c r="B8382">
        <v>155811</v>
      </c>
      <c r="C8382" t="s">
        <v>57144</v>
      </c>
      <c r="D8382" t="s">
        <v>57145</v>
      </c>
      <c r="F8382" t="s">
        <v>650</v>
      </c>
      <c r="G8382" t="s">
        <v>27</v>
      </c>
      <c r="H8382" t="s">
        <v>57146</v>
      </c>
      <c r="I8382" t="s">
        <v>57147</v>
      </c>
      <c r="J8382" t="s">
        <v>57148</v>
      </c>
      <c r="K8382">
        <v>109</v>
      </c>
      <c r="L8382" t="s">
        <v>3560</v>
      </c>
      <c r="N8382" t="s">
        <v>68</v>
      </c>
      <c r="O8382" t="s">
        <v>130</v>
      </c>
      <c r="P8382" t="s">
        <v>577</v>
      </c>
      <c r="Q8382" t="s">
        <v>33</v>
      </c>
      <c r="R8382" t="s">
        <v>34</v>
      </c>
      <c r="S8382" t="s">
        <v>57149</v>
      </c>
      <c r="T8382" t="s">
        <v>6375</v>
      </c>
      <c r="W8382" t="s">
        <v>580</v>
      </c>
      <c r="X8382" t="s">
        <v>38</v>
      </c>
    </row>
    <row r="8383" spans="1:24" x14ac:dyDescent="0.3">
      <c r="A8383">
        <v>979007</v>
      </c>
      <c r="B8383" t="s">
        <v>57051</v>
      </c>
      <c r="C8383" t="s">
        <v>57052</v>
      </c>
      <c r="D8383" t="s">
        <v>20147</v>
      </c>
      <c r="F8383" t="s">
        <v>165</v>
      </c>
      <c r="G8383" t="s">
        <v>43</v>
      </c>
      <c r="H8383" t="s">
        <v>57150</v>
      </c>
      <c r="I8383" t="s">
        <v>57151</v>
      </c>
      <c r="J8383" t="s">
        <v>57152</v>
      </c>
      <c r="K8383">
        <v>1</v>
      </c>
      <c r="N8383" t="s">
        <v>31</v>
      </c>
      <c r="O8383" t="s">
        <v>130</v>
      </c>
      <c r="Q8383" t="s">
        <v>33</v>
      </c>
      <c r="R8383" t="s">
        <v>34</v>
      </c>
      <c r="S8383" t="s">
        <v>57056</v>
      </c>
      <c r="T8383" t="s">
        <v>57057</v>
      </c>
      <c r="W8383" t="s">
        <v>57153</v>
      </c>
    </row>
    <row r="8384" spans="1:24" x14ac:dyDescent="0.3">
      <c r="A8384">
        <v>979008</v>
      </c>
      <c r="B8384">
        <v>299156</v>
      </c>
      <c r="C8384" t="s">
        <v>56108</v>
      </c>
      <c r="D8384" t="s">
        <v>56109</v>
      </c>
      <c r="E8384" t="s">
        <v>140</v>
      </c>
      <c r="F8384" t="s">
        <v>909</v>
      </c>
      <c r="G8384" t="s">
        <v>27</v>
      </c>
      <c r="H8384" t="s">
        <v>57150</v>
      </c>
      <c r="J8384" t="s">
        <v>57154</v>
      </c>
      <c r="N8384" t="s">
        <v>31</v>
      </c>
      <c r="R8384" t="s">
        <v>78</v>
      </c>
      <c r="S8384" t="s">
        <v>56113</v>
      </c>
      <c r="T8384" t="s">
        <v>13584</v>
      </c>
      <c r="W8384" t="s">
        <v>57155</v>
      </c>
      <c r="X8384" t="s">
        <v>38</v>
      </c>
    </row>
    <row r="8385" spans="1:24" x14ac:dyDescent="0.3">
      <c r="A8385">
        <v>979009</v>
      </c>
      <c r="B8385">
        <v>231916</v>
      </c>
      <c r="C8385" t="s">
        <v>50814</v>
      </c>
      <c r="D8385" t="s">
        <v>50815</v>
      </c>
      <c r="F8385" t="s">
        <v>258</v>
      </c>
      <c r="G8385" t="s">
        <v>27</v>
      </c>
      <c r="H8385" t="s">
        <v>57156</v>
      </c>
      <c r="I8385" t="s">
        <v>57157</v>
      </c>
      <c r="J8385" t="s">
        <v>57158</v>
      </c>
      <c r="K8385">
        <v>97</v>
      </c>
      <c r="L8385" t="s">
        <v>57159</v>
      </c>
      <c r="N8385" t="s">
        <v>31</v>
      </c>
      <c r="O8385" t="s">
        <v>47</v>
      </c>
      <c r="Q8385" t="s">
        <v>33</v>
      </c>
      <c r="R8385" t="s">
        <v>34</v>
      </c>
      <c r="S8385" t="s">
        <v>50820</v>
      </c>
      <c r="T8385" t="s">
        <v>7228</v>
      </c>
      <c r="W8385" t="s">
        <v>57160</v>
      </c>
      <c r="X8385" t="s">
        <v>38</v>
      </c>
    </row>
    <row r="8386" spans="1:24" x14ac:dyDescent="0.3">
      <c r="A8386">
        <v>979010</v>
      </c>
      <c r="B8386">
        <v>130024</v>
      </c>
      <c r="C8386" t="s">
        <v>57161</v>
      </c>
      <c r="D8386" t="s">
        <v>57162</v>
      </c>
      <c r="F8386" t="s">
        <v>650</v>
      </c>
      <c r="G8386" t="s">
        <v>27</v>
      </c>
      <c r="H8386" t="s">
        <v>57163</v>
      </c>
      <c r="I8386" t="s">
        <v>57164</v>
      </c>
      <c r="J8386" t="s">
        <v>57165</v>
      </c>
      <c r="K8386">
        <v>98</v>
      </c>
      <c r="L8386" t="s">
        <v>14898</v>
      </c>
      <c r="N8386" t="s">
        <v>31</v>
      </c>
      <c r="O8386" t="s">
        <v>1548</v>
      </c>
      <c r="Q8386" t="s">
        <v>33</v>
      </c>
      <c r="R8386" t="s">
        <v>34</v>
      </c>
      <c r="S8386" t="s">
        <v>57166</v>
      </c>
      <c r="T8386" t="s">
        <v>4794</v>
      </c>
      <c r="W8386" t="s">
        <v>57167</v>
      </c>
      <c r="X8386" t="s">
        <v>38</v>
      </c>
    </row>
    <row r="8387" spans="1:24" x14ac:dyDescent="0.3">
      <c r="A8387">
        <v>979011</v>
      </c>
      <c r="B8387">
        <v>7586</v>
      </c>
      <c r="C8387" t="s">
        <v>8068</v>
      </c>
      <c r="D8387" t="s">
        <v>8069</v>
      </c>
      <c r="F8387" t="s">
        <v>787</v>
      </c>
      <c r="G8387" t="s">
        <v>27</v>
      </c>
      <c r="H8387" t="s">
        <v>57168</v>
      </c>
      <c r="I8387" t="s">
        <v>57169</v>
      </c>
      <c r="J8387" t="s">
        <v>57170</v>
      </c>
      <c r="K8387">
        <v>61</v>
      </c>
      <c r="L8387" t="s">
        <v>40751</v>
      </c>
      <c r="N8387" t="s">
        <v>31</v>
      </c>
      <c r="O8387" t="s">
        <v>170</v>
      </c>
      <c r="Q8387" t="s">
        <v>119</v>
      </c>
      <c r="R8387" t="s">
        <v>120</v>
      </c>
      <c r="S8387" t="s">
        <v>8074</v>
      </c>
      <c r="W8387" t="s">
        <v>57171</v>
      </c>
      <c r="X8387" t="s">
        <v>60</v>
      </c>
    </row>
    <row r="8388" spans="1:24" x14ac:dyDescent="0.3">
      <c r="A8388">
        <v>979012</v>
      </c>
      <c r="B8388">
        <v>325813</v>
      </c>
      <c r="C8388" t="s">
        <v>53222</v>
      </c>
      <c r="D8388" t="s">
        <v>53223</v>
      </c>
      <c r="F8388" t="s">
        <v>1001</v>
      </c>
      <c r="G8388" t="s">
        <v>43</v>
      </c>
      <c r="H8388" t="s">
        <v>57172</v>
      </c>
      <c r="I8388" t="s">
        <v>57173</v>
      </c>
      <c r="J8388" t="s">
        <v>57174</v>
      </c>
      <c r="K8388">
        <v>94</v>
      </c>
      <c r="L8388" t="s">
        <v>4635</v>
      </c>
      <c r="N8388" t="s">
        <v>68</v>
      </c>
      <c r="O8388" t="s">
        <v>130</v>
      </c>
      <c r="P8388" t="s">
        <v>3646</v>
      </c>
      <c r="Q8388" t="s">
        <v>33</v>
      </c>
      <c r="R8388" t="s">
        <v>34</v>
      </c>
      <c r="S8388" t="s">
        <v>53227</v>
      </c>
      <c r="T8388" t="s">
        <v>3225</v>
      </c>
      <c r="W8388" t="s">
        <v>57175</v>
      </c>
      <c r="X8388" t="s">
        <v>38</v>
      </c>
    </row>
    <row r="8389" spans="1:24" x14ac:dyDescent="0.3">
      <c r="A8389">
        <v>979013</v>
      </c>
      <c r="B8389" t="s">
        <v>54690</v>
      </c>
      <c r="C8389" t="s">
        <v>54691</v>
      </c>
      <c r="D8389" t="s">
        <v>54692</v>
      </c>
      <c r="E8389" t="s">
        <v>195</v>
      </c>
      <c r="F8389" t="s">
        <v>302</v>
      </c>
      <c r="G8389" t="s">
        <v>27</v>
      </c>
      <c r="H8389" t="s">
        <v>57176</v>
      </c>
      <c r="I8389" t="s">
        <v>57177</v>
      </c>
      <c r="J8389" t="s">
        <v>57178</v>
      </c>
      <c r="K8389">
        <v>2</v>
      </c>
      <c r="N8389" t="s">
        <v>31</v>
      </c>
      <c r="O8389" t="s">
        <v>47</v>
      </c>
      <c r="Q8389" t="s">
        <v>33</v>
      </c>
      <c r="R8389" t="s">
        <v>34</v>
      </c>
      <c r="S8389" t="s">
        <v>54697</v>
      </c>
      <c r="T8389" t="s">
        <v>9329</v>
      </c>
      <c r="W8389" t="s">
        <v>57179</v>
      </c>
    </row>
    <row r="8390" spans="1:24" x14ac:dyDescent="0.3">
      <c r="A8390">
        <v>979014</v>
      </c>
      <c r="B8390" t="s">
        <v>17566</v>
      </c>
      <c r="C8390" t="s">
        <v>17567</v>
      </c>
      <c r="D8390" t="s">
        <v>17568</v>
      </c>
      <c r="F8390" t="s">
        <v>281</v>
      </c>
      <c r="G8390" t="s">
        <v>43</v>
      </c>
      <c r="H8390" t="s">
        <v>57180</v>
      </c>
      <c r="I8390" t="s">
        <v>57181</v>
      </c>
      <c r="J8390" t="s">
        <v>57182</v>
      </c>
      <c r="K8390">
        <v>95</v>
      </c>
      <c r="L8390" t="s">
        <v>57183</v>
      </c>
      <c r="N8390" t="s">
        <v>31</v>
      </c>
      <c r="O8390" t="s">
        <v>1548</v>
      </c>
      <c r="Q8390" t="s">
        <v>33</v>
      </c>
      <c r="R8390" t="s">
        <v>34</v>
      </c>
      <c r="S8390" t="s">
        <v>17573</v>
      </c>
      <c r="W8390" t="s">
        <v>57184</v>
      </c>
      <c r="X8390" t="s">
        <v>38</v>
      </c>
    </row>
    <row r="8391" spans="1:24" x14ac:dyDescent="0.3">
      <c r="A8391">
        <v>979015</v>
      </c>
      <c r="B8391" t="s">
        <v>37922</v>
      </c>
      <c r="C8391" t="s">
        <v>37923</v>
      </c>
      <c r="D8391" t="s">
        <v>37924</v>
      </c>
      <c r="E8391" t="s">
        <v>364</v>
      </c>
      <c r="F8391" t="s">
        <v>102</v>
      </c>
      <c r="G8391" t="s">
        <v>27</v>
      </c>
      <c r="H8391" t="s">
        <v>57185</v>
      </c>
      <c r="I8391" t="s">
        <v>57186</v>
      </c>
      <c r="J8391" t="s">
        <v>57187</v>
      </c>
      <c r="K8391">
        <v>18</v>
      </c>
      <c r="M8391" t="s">
        <v>57188</v>
      </c>
      <c r="N8391" t="s">
        <v>31</v>
      </c>
      <c r="O8391" t="s">
        <v>170</v>
      </c>
      <c r="Q8391" t="s">
        <v>119</v>
      </c>
      <c r="R8391" t="s">
        <v>120</v>
      </c>
      <c r="S8391" t="s">
        <v>37929</v>
      </c>
      <c r="T8391" t="s">
        <v>3735</v>
      </c>
      <c r="W8391" t="s">
        <v>4561</v>
      </c>
      <c r="X8391" t="s">
        <v>60</v>
      </c>
    </row>
    <row r="8392" spans="1:24" x14ac:dyDescent="0.3">
      <c r="A8392">
        <v>979016</v>
      </c>
      <c r="B8392">
        <v>20920</v>
      </c>
      <c r="C8392" t="s">
        <v>57189</v>
      </c>
      <c r="D8392" t="s">
        <v>57190</v>
      </c>
      <c r="E8392" t="s">
        <v>140</v>
      </c>
      <c r="F8392" t="s">
        <v>603</v>
      </c>
      <c r="G8392" t="s">
        <v>27</v>
      </c>
      <c r="H8392" t="s">
        <v>57191</v>
      </c>
      <c r="I8392" t="s">
        <v>57192</v>
      </c>
      <c r="J8392" t="s">
        <v>57193</v>
      </c>
      <c r="K8392">
        <v>72</v>
      </c>
      <c r="N8392" t="s">
        <v>31</v>
      </c>
      <c r="O8392" t="s">
        <v>130</v>
      </c>
      <c r="Q8392" t="s">
        <v>33</v>
      </c>
      <c r="R8392" t="s">
        <v>34</v>
      </c>
      <c r="S8392" t="s">
        <v>57194</v>
      </c>
      <c r="T8392" t="s">
        <v>1038</v>
      </c>
      <c r="W8392" t="s">
        <v>57195</v>
      </c>
      <c r="X8392" t="s">
        <v>38</v>
      </c>
    </row>
    <row r="8393" spans="1:24" x14ac:dyDescent="0.3">
      <c r="A8393">
        <v>979018</v>
      </c>
      <c r="B8393" t="s">
        <v>57196</v>
      </c>
      <c r="C8393" t="s">
        <v>57197</v>
      </c>
      <c r="D8393" t="s">
        <v>57198</v>
      </c>
      <c r="F8393" t="s">
        <v>42</v>
      </c>
      <c r="G8393" t="s">
        <v>43</v>
      </c>
      <c r="H8393" t="s">
        <v>57199</v>
      </c>
      <c r="I8393" t="s">
        <v>57200</v>
      </c>
      <c r="J8393" t="s">
        <v>57201</v>
      </c>
      <c r="K8393">
        <v>87</v>
      </c>
      <c r="L8393" t="s">
        <v>57202</v>
      </c>
      <c r="N8393" t="s">
        <v>68</v>
      </c>
      <c r="O8393" t="s">
        <v>130</v>
      </c>
      <c r="P8393" t="s">
        <v>214</v>
      </c>
      <c r="Q8393" t="s">
        <v>33</v>
      </c>
      <c r="R8393" t="s">
        <v>34</v>
      </c>
      <c r="S8393" t="s">
        <v>57203</v>
      </c>
      <c r="T8393" t="s">
        <v>8479</v>
      </c>
      <c r="W8393" t="s">
        <v>57204</v>
      </c>
      <c r="X8393" t="s">
        <v>38</v>
      </c>
    </row>
    <row r="8394" spans="1:24" x14ac:dyDescent="0.3">
      <c r="A8394">
        <v>979020</v>
      </c>
      <c r="B8394" t="s">
        <v>57205</v>
      </c>
      <c r="C8394" t="s">
        <v>57206</v>
      </c>
      <c r="D8394" t="s">
        <v>57207</v>
      </c>
      <c r="F8394" t="s">
        <v>1911</v>
      </c>
      <c r="G8394" t="s">
        <v>27</v>
      </c>
      <c r="H8394" t="s">
        <v>57208</v>
      </c>
      <c r="I8394" t="s">
        <v>57209</v>
      </c>
      <c r="J8394" t="s">
        <v>57210</v>
      </c>
      <c r="K8394">
        <v>87</v>
      </c>
      <c r="L8394" t="s">
        <v>57211</v>
      </c>
      <c r="N8394" t="s">
        <v>31</v>
      </c>
      <c r="O8394" t="s">
        <v>130</v>
      </c>
      <c r="Q8394" t="s">
        <v>33</v>
      </c>
      <c r="R8394" t="s">
        <v>34</v>
      </c>
      <c r="S8394" t="s">
        <v>57212</v>
      </c>
      <c r="T8394" t="s">
        <v>540</v>
      </c>
      <c r="W8394" t="s">
        <v>57213</v>
      </c>
      <c r="X8394" t="s">
        <v>38</v>
      </c>
    </row>
    <row r="8395" spans="1:24" x14ac:dyDescent="0.3">
      <c r="A8395">
        <v>979021</v>
      </c>
      <c r="B8395">
        <v>70227</v>
      </c>
      <c r="C8395" t="s">
        <v>57214</v>
      </c>
      <c r="D8395" t="s">
        <v>57215</v>
      </c>
      <c r="F8395" t="s">
        <v>1350</v>
      </c>
      <c r="G8395" t="s">
        <v>43</v>
      </c>
      <c r="H8395" t="s">
        <v>57216</v>
      </c>
      <c r="I8395" t="s">
        <v>57217</v>
      </c>
      <c r="J8395" t="s">
        <v>57218</v>
      </c>
      <c r="K8395">
        <v>91</v>
      </c>
      <c r="L8395" t="s">
        <v>518</v>
      </c>
      <c r="N8395" t="s">
        <v>31</v>
      </c>
      <c r="O8395" t="s">
        <v>130</v>
      </c>
      <c r="Q8395" t="s">
        <v>33</v>
      </c>
      <c r="R8395" t="s">
        <v>34</v>
      </c>
      <c r="S8395" t="s">
        <v>57219</v>
      </c>
      <c r="W8395" t="s">
        <v>57220</v>
      </c>
      <c r="X8395" t="s">
        <v>38</v>
      </c>
    </row>
    <row r="8396" spans="1:24" x14ac:dyDescent="0.3">
      <c r="A8396">
        <v>979023</v>
      </c>
      <c r="B8396">
        <v>188827</v>
      </c>
      <c r="C8396" t="s">
        <v>57221</v>
      </c>
      <c r="D8396" t="s">
        <v>57222</v>
      </c>
      <c r="F8396" t="s">
        <v>507</v>
      </c>
      <c r="G8396" t="s">
        <v>43</v>
      </c>
      <c r="H8396" t="s">
        <v>57223</v>
      </c>
      <c r="I8396" t="s">
        <v>57224</v>
      </c>
      <c r="J8396" t="s">
        <v>57225</v>
      </c>
      <c r="K8396">
        <v>24</v>
      </c>
      <c r="L8396" t="s">
        <v>57226</v>
      </c>
      <c r="N8396" t="s">
        <v>31</v>
      </c>
      <c r="O8396" t="s">
        <v>1548</v>
      </c>
      <c r="Q8396" t="s">
        <v>33</v>
      </c>
      <c r="R8396" t="s">
        <v>34</v>
      </c>
      <c r="S8396" t="s">
        <v>57227</v>
      </c>
      <c r="T8396" t="s">
        <v>57228</v>
      </c>
      <c r="W8396" t="s">
        <v>57229</v>
      </c>
      <c r="X8396" t="s">
        <v>60</v>
      </c>
    </row>
    <row r="8397" spans="1:24" x14ac:dyDescent="0.3">
      <c r="A8397">
        <v>979024</v>
      </c>
      <c r="B8397">
        <v>321888</v>
      </c>
      <c r="C8397" t="s">
        <v>53535</v>
      </c>
      <c r="D8397" t="s">
        <v>53536</v>
      </c>
      <c r="F8397" t="s">
        <v>270</v>
      </c>
      <c r="G8397" t="s">
        <v>43</v>
      </c>
      <c r="H8397" t="s">
        <v>57230</v>
      </c>
      <c r="I8397" t="s">
        <v>57230</v>
      </c>
      <c r="J8397" t="s">
        <v>57231</v>
      </c>
      <c r="K8397">
        <v>0</v>
      </c>
      <c r="N8397" t="s">
        <v>31</v>
      </c>
      <c r="Q8397" t="s">
        <v>33</v>
      </c>
      <c r="R8397" t="s">
        <v>34</v>
      </c>
      <c r="S8397" t="s">
        <v>53541</v>
      </c>
      <c r="T8397" t="s">
        <v>530</v>
      </c>
      <c r="W8397" t="s">
        <v>1510</v>
      </c>
    </row>
    <row r="8398" spans="1:24" x14ac:dyDescent="0.3">
      <c r="A8398">
        <v>979025</v>
      </c>
      <c r="B8398" t="s">
        <v>57232</v>
      </c>
      <c r="C8398" t="s">
        <v>57233</v>
      </c>
      <c r="D8398" t="s">
        <v>57234</v>
      </c>
      <c r="F8398" t="s">
        <v>92</v>
      </c>
      <c r="G8398" t="s">
        <v>43</v>
      </c>
      <c r="H8398" t="s">
        <v>57230</v>
      </c>
      <c r="I8398" t="s">
        <v>57230</v>
      </c>
      <c r="J8398" t="s">
        <v>57235</v>
      </c>
      <c r="K8398">
        <v>0</v>
      </c>
      <c r="M8398" t="s">
        <v>57236</v>
      </c>
      <c r="N8398" t="s">
        <v>31</v>
      </c>
      <c r="O8398" t="s">
        <v>3200</v>
      </c>
      <c r="Q8398" t="s">
        <v>33</v>
      </c>
      <c r="R8398" t="s">
        <v>34</v>
      </c>
      <c r="S8398" t="s">
        <v>57237</v>
      </c>
      <c r="T8398" t="s">
        <v>24370</v>
      </c>
      <c r="W8398" t="s">
        <v>9374</v>
      </c>
    </row>
    <row r="8399" spans="1:24" x14ac:dyDescent="0.3">
      <c r="A8399">
        <v>979026</v>
      </c>
      <c r="B8399" t="s">
        <v>57238</v>
      </c>
      <c r="C8399" t="s">
        <v>57239</v>
      </c>
      <c r="D8399" t="s">
        <v>57240</v>
      </c>
      <c r="E8399" t="s">
        <v>195</v>
      </c>
      <c r="F8399" t="s">
        <v>365</v>
      </c>
      <c r="G8399" t="s">
        <v>43</v>
      </c>
      <c r="H8399" t="s">
        <v>57241</v>
      </c>
      <c r="I8399" t="s">
        <v>57242</v>
      </c>
      <c r="J8399" t="s">
        <v>57243</v>
      </c>
      <c r="K8399">
        <v>101</v>
      </c>
      <c r="L8399" t="s">
        <v>398</v>
      </c>
      <c r="N8399" t="s">
        <v>31</v>
      </c>
      <c r="O8399" t="s">
        <v>1548</v>
      </c>
      <c r="Q8399" t="s">
        <v>33</v>
      </c>
      <c r="R8399" t="s">
        <v>34</v>
      </c>
      <c r="S8399" t="s">
        <v>57244</v>
      </c>
      <c r="T8399" t="s">
        <v>57245</v>
      </c>
      <c r="W8399" t="s">
        <v>19401</v>
      </c>
      <c r="X8399" t="s">
        <v>38</v>
      </c>
    </row>
    <row r="8400" spans="1:24" x14ac:dyDescent="0.3">
      <c r="A8400">
        <v>979027</v>
      </c>
      <c r="B8400" t="s">
        <v>57246</v>
      </c>
      <c r="C8400" t="s">
        <v>57247</v>
      </c>
      <c r="D8400" t="s">
        <v>57248</v>
      </c>
      <c r="F8400" t="s">
        <v>320</v>
      </c>
      <c r="G8400" t="s">
        <v>27</v>
      </c>
      <c r="H8400" t="s">
        <v>57249</v>
      </c>
      <c r="I8400" t="s">
        <v>57250</v>
      </c>
      <c r="J8400" t="s">
        <v>57251</v>
      </c>
      <c r="K8400">
        <v>105</v>
      </c>
      <c r="L8400" t="s">
        <v>637</v>
      </c>
      <c r="N8400" t="s">
        <v>31</v>
      </c>
      <c r="O8400" t="s">
        <v>130</v>
      </c>
      <c r="Q8400" t="s">
        <v>33</v>
      </c>
      <c r="R8400" t="s">
        <v>34</v>
      </c>
      <c r="S8400" t="s">
        <v>57252</v>
      </c>
      <c r="W8400" t="s">
        <v>21916</v>
      </c>
      <c r="X8400" t="s">
        <v>38</v>
      </c>
    </row>
    <row r="8401" spans="1:24" x14ac:dyDescent="0.3">
      <c r="A8401">
        <v>979028</v>
      </c>
      <c r="B8401" t="s">
        <v>57253</v>
      </c>
      <c r="C8401" t="s">
        <v>57254</v>
      </c>
      <c r="D8401" t="s">
        <v>57255</v>
      </c>
      <c r="F8401" t="s">
        <v>356</v>
      </c>
      <c r="G8401" t="s">
        <v>43</v>
      </c>
      <c r="H8401" t="s">
        <v>57249</v>
      </c>
      <c r="I8401" t="s">
        <v>57256</v>
      </c>
      <c r="J8401" t="s">
        <v>57257</v>
      </c>
      <c r="K8401">
        <v>10</v>
      </c>
      <c r="L8401" t="s">
        <v>57258</v>
      </c>
      <c r="N8401" t="s">
        <v>31</v>
      </c>
      <c r="O8401" t="s">
        <v>399</v>
      </c>
      <c r="Q8401" t="s">
        <v>119</v>
      </c>
      <c r="R8401" t="s">
        <v>120</v>
      </c>
      <c r="S8401" t="s">
        <v>57259</v>
      </c>
      <c r="T8401" t="s">
        <v>45524</v>
      </c>
      <c r="W8401" t="s">
        <v>57260</v>
      </c>
      <c r="X8401" t="s">
        <v>60</v>
      </c>
    </row>
    <row r="8402" spans="1:24" x14ac:dyDescent="0.3">
      <c r="A8402">
        <v>979030</v>
      </c>
      <c r="B8402">
        <v>253697</v>
      </c>
      <c r="C8402" t="s">
        <v>57261</v>
      </c>
      <c r="D8402" t="s">
        <v>57262</v>
      </c>
      <c r="F8402" t="s">
        <v>102</v>
      </c>
      <c r="G8402" t="s">
        <v>43</v>
      </c>
      <c r="H8402" t="s">
        <v>57263</v>
      </c>
      <c r="I8402" t="s">
        <v>57264</v>
      </c>
      <c r="J8402" t="s">
        <v>57265</v>
      </c>
      <c r="K8402">
        <v>98</v>
      </c>
      <c r="N8402" t="s">
        <v>31</v>
      </c>
      <c r="O8402" t="s">
        <v>47</v>
      </c>
      <c r="Q8402" t="s">
        <v>33</v>
      </c>
      <c r="R8402" t="s">
        <v>34</v>
      </c>
      <c r="S8402" t="s">
        <v>57266</v>
      </c>
      <c r="T8402" t="s">
        <v>223</v>
      </c>
      <c r="W8402" t="s">
        <v>57267</v>
      </c>
      <c r="X8402" t="s">
        <v>38</v>
      </c>
    </row>
    <row r="8403" spans="1:24" x14ac:dyDescent="0.3">
      <c r="A8403">
        <v>979032</v>
      </c>
      <c r="B8403" t="s">
        <v>32519</v>
      </c>
      <c r="C8403" t="s">
        <v>32520</v>
      </c>
      <c r="D8403" t="s">
        <v>32521</v>
      </c>
      <c r="F8403" t="s">
        <v>196</v>
      </c>
      <c r="G8403" t="s">
        <v>43</v>
      </c>
      <c r="H8403" t="s">
        <v>57268</v>
      </c>
      <c r="I8403" t="s">
        <v>57269</v>
      </c>
      <c r="J8403" t="s">
        <v>57270</v>
      </c>
      <c r="K8403">
        <v>90</v>
      </c>
      <c r="L8403" t="s">
        <v>398</v>
      </c>
      <c r="N8403" t="s">
        <v>68</v>
      </c>
      <c r="O8403" t="s">
        <v>47</v>
      </c>
      <c r="P8403" t="s">
        <v>400</v>
      </c>
      <c r="Q8403" t="s">
        <v>33</v>
      </c>
      <c r="R8403" t="s">
        <v>34</v>
      </c>
      <c r="S8403" t="s">
        <v>32525</v>
      </c>
      <c r="T8403" t="s">
        <v>1345</v>
      </c>
      <c r="W8403" t="s">
        <v>19401</v>
      </c>
      <c r="X8403" t="s">
        <v>38</v>
      </c>
    </row>
    <row r="8404" spans="1:24" x14ac:dyDescent="0.3">
      <c r="A8404">
        <v>979033</v>
      </c>
      <c r="B8404">
        <v>264820</v>
      </c>
      <c r="C8404" t="s">
        <v>26453</v>
      </c>
      <c r="D8404" t="s">
        <v>26454</v>
      </c>
      <c r="E8404" t="s">
        <v>195</v>
      </c>
      <c r="F8404" t="s">
        <v>6221</v>
      </c>
      <c r="G8404" t="s">
        <v>43</v>
      </c>
      <c r="H8404" t="s">
        <v>57271</v>
      </c>
      <c r="I8404" t="s">
        <v>57272</v>
      </c>
      <c r="J8404" t="s">
        <v>57273</v>
      </c>
      <c r="K8404">
        <v>77</v>
      </c>
      <c r="L8404" t="s">
        <v>1160</v>
      </c>
      <c r="N8404" t="s">
        <v>68</v>
      </c>
      <c r="O8404" t="s">
        <v>1548</v>
      </c>
      <c r="P8404" t="s">
        <v>190</v>
      </c>
      <c r="Q8404" t="s">
        <v>33</v>
      </c>
      <c r="R8404" t="s">
        <v>34</v>
      </c>
      <c r="S8404" t="s">
        <v>26458</v>
      </c>
      <c r="W8404" t="s">
        <v>57274</v>
      </c>
      <c r="X8404" t="s">
        <v>60</v>
      </c>
    </row>
    <row r="8405" spans="1:24" x14ac:dyDescent="0.3">
      <c r="A8405">
        <v>979034</v>
      </c>
      <c r="B8405">
        <v>297007</v>
      </c>
      <c r="C8405" t="s">
        <v>57275</v>
      </c>
      <c r="D8405" t="s">
        <v>57276</v>
      </c>
      <c r="E8405" t="s">
        <v>195</v>
      </c>
      <c r="F8405" t="s">
        <v>6072</v>
      </c>
      <c r="G8405" t="s">
        <v>43</v>
      </c>
      <c r="H8405" t="s">
        <v>57277</v>
      </c>
      <c r="I8405" t="s">
        <v>57278</v>
      </c>
      <c r="J8405" t="s">
        <v>57279</v>
      </c>
      <c r="K8405">
        <v>98</v>
      </c>
      <c r="L8405" t="s">
        <v>57280</v>
      </c>
      <c r="N8405" t="s">
        <v>31</v>
      </c>
      <c r="O8405" t="s">
        <v>1548</v>
      </c>
      <c r="Q8405" t="s">
        <v>33</v>
      </c>
      <c r="R8405" t="s">
        <v>34</v>
      </c>
      <c r="S8405" t="s">
        <v>57281</v>
      </c>
      <c r="T8405" t="s">
        <v>2804</v>
      </c>
      <c r="W8405" t="s">
        <v>2785</v>
      </c>
      <c r="X8405" t="s">
        <v>38</v>
      </c>
    </row>
    <row r="8406" spans="1:24" x14ac:dyDescent="0.3">
      <c r="A8406">
        <v>979036</v>
      </c>
      <c r="B8406" t="s">
        <v>36594</v>
      </c>
      <c r="C8406" t="s">
        <v>36595</v>
      </c>
      <c r="D8406" t="s">
        <v>36596</v>
      </c>
      <c r="F8406" t="s">
        <v>102</v>
      </c>
      <c r="G8406" t="s">
        <v>43</v>
      </c>
      <c r="H8406" t="s">
        <v>57282</v>
      </c>
      <c r="I8406" t="s">
        <v>57283</v>
      </c>
      <c r="J8406" t="s">
        <v>57284</v>
      </c>
      <c r="K8406">
        <v>89</v>
      </c>
      <c r="L8406" t="s">
        <v>5456</v>
      </c>
      <c r="N8406" t="s">
        <v>31</v>
      </c>
      <c r="O8406" t="s">
        <v>1548</v>
      </c>
      <c r="Q8406" t="s">
        <v>33</v>
      </c>
      <c r="R8406" t="s">
        <v>34</v>
      </c>
      <c r="S8406" t="s">
        <v>36600</v>
      </c>
      <c r="W8406" t="s">
        <v>21996</v>
      </c>
      <c r="X8406" t="s">
        <v>38</v>
      </c>
    </row>
    <row r="8407" spans="1:24" x14ac:dyDescent="0.3">
      <c r="A8407">
        <v>979037</v>
      </c>
      <c r="B8407" t="s">
        <v>29772</v>
      </c>
      <c r="C8407" t="s">
        <v>29773</v>
      </c>
      <c r="D8407" t="s">
        <v>29774</v>
      </c>
      <c r="F8407" t="s">
        <v>102</v>
      </c>
      <c r="G8407" t="s">
        <v>27</v>
      </c>
      <c r="H8407" t="s">
        <v>57285</v>
      </c>
      <c r="I8407" t="s">
        <v>57286</v>
      </c>
      <c r="J8407" t="s">
        <v>57287</v>
      </c>
      <c r="K8407">
        <v>89</v>
      </c>
      <c r="L8407" t="s">
        <v>6615</v>
      </c>
      <c r="N8407" t="s">
        <v>31</v>
      </c>
      <c r="O8407" t="s">
        <v>130</v>
      </c>
      <c r="Q8407" t="s">
        <v>33</v>
      </c>
      <c r="R8407" t="s">
        <v>34</v>
      </c>
      <c r="S8407" t="s">
        <v>29778</v>
      </c>
      <c r="W8407" t="s">
        <v>57288</v>
      </c>
      <c r="X8407" t="s">
        <v>38</v>
      </c>
    </row>
    <row r="8408" spans="1:24" x14ac:dyDescent="0.3">
      <c r="A8408">
        <v>979038</v>
      </c>
      <c r="B8408" t="s">
        <v>57289</v>
      </c>
      <c r="C8408" t="s">
        <v>57290</v>
      </c>
      <c r="D8408" t="s">
        <v>57291</v>
      </c>
      <c r="E8408" t="s">
        <v>185</v>
      </c>
      <c r="F8408" t="s">
        <v>979</v>
      </c>
      <c r="G8408" t="s">
        <v>43</v>
      </c>
      <c r="H8408" t="s">
        <v>57292</v>
      </c>
      <c r="I8408" t="s">
        <v>57293</v>
      </c>
      <c r="J8408" t="s">
        <v>57294</v>
      </c>
      <c r="K8408">
        <v>91</v>
      </c>
      <c r="L8408" t="s">
        <v>5621</v>
      </c>
      <c r="N8408" t="s">
        <v>68</v>
      </c>
      <c r="O8408" t="s">
        <v>1548</v>
      </c>
      <c r="P8408" t="s">
        <v>171</v>
      </c>
      <c r="Q8408" t="s">
        <v>33</v>
      </c>
      <c r="R8408" t="s">
        <v>34</v>
      </c>
      <c r="S8408" t="s">
        <v>57295</v>
      </c>
      <c r="W8408" t="s">
        <v>23978</v>
      </c>
      <c r="X8408" t="s">
        <v>38</v>
      </c>
    </row>
    <row r="8409" spans="1:24" x14ac:dyDescent="0.3">
      <c r="A8409">
        <v>979039</v>
      </c>
      <c r="B8409">
        <v>307785</v>
      </c>
      <c r="C8409" t="s">
        <v>57296</v>
      </c>
      <c r="D8409" t="s">
        <v>57297</v>
      </c>
      <c r="F8409" t="s">
        <v>847</v>
      </c>
      <c r="G8409" t="s">
        <v>43</v>
      </c>
      <c r="H8409" t="s">
        <v>57298</v>
      </c>
      <c r="I8409" t="s">
        <v>57299</v>
      </c>
      <c r="J8409" t="s">
        <v>57300</v>
      </c>
      <c r="K8409">
        <v>88</v>
      </c>
      <c r="L8409" t="s">
        <v>57301</v>
      </c>
      <c r="N8409" t="s">
        <v>31</v>
      </c>
      <c r="O8409" t="s">
        <v>1548</v>
      </c>
      <c r="Q8409" t="s">
        <v>33</v>
      </c>
      <c r="R8409" t="s">
        <v>34</v>
      </c>
      <c r="S8409" t="s">
        <v>57302</v>
      </c>
      <c r="T8409" t="s">
        <v>5705</v>
      </c>
      <c r="W8409" t="s">
        <v>20214</v>
      </c>
      <c r="X8409" t="s">
        <v>38</v>
      </c>
    </row>
    <row r="8410" spans="1:24" x14ac:dyDescent="0.3">
      <c r="A8410">
        <v>979041</v>
      </c>
      <c r="B8410" t="s">
        <v>57303</v>
      </c>
      <c r="C8410" t="s">
        <v>57304</v>
      </c>
      <c r="D8410" t="s">
        <v>57305</v>
      </c>
      <c r="F8410" t="s">
        <v>818</v>
      </c>
      <c r="G8410" t="s">
        <v>43</v>
      </c>
      <c r="H8410" t="s">
        <v>57306</v>
      </c>
      <c r="I8410" t="s">
        <v>57307</v>
      </c>
      <c r="J8410" t="s">
        <v>57308</v>
      </c>
      <c r="K8410">
        <v>96</v>
      </c>
      <c r="L8410" t="s">
        <v>1160</v>
      </c>
      <c r="N8410" t="s">
        <v>68</v>
      </c>
      <c r="O8410" t="s">
        <v>1548</v>
      </c>
      <c r="P8410" t="s">
        <v>190</v>
      </c>
      <c r="Q8410" t="s">
        <v>33</v>
      </c>
      <c r="R8410" t="s">
        <v>34</v>
      </c>
      <c r="S8410" t="s">
        <v>57309</v>
      </c>
      <c r="W8410" t="s">
        <v>57310</v>
      </c>
      <c r="X8410" t="s">
        <v>38</v>
      </c>
    </row>
    <row r="8411" spans="1:24" x14ac:dyDescent="0.3">
      <c r="A8411">
        <v>979044</v>
      </c>
      <c r="B8411" t="s">
        <v>54629</v>
      </c>
      <c r="C8411" t="s">
        <v>54630</v>
      </c>
      <c r="D8411" t="s">
        <v>54631</v>
      </c>
      <c r="E8411" t="s">
        <v>140</v>
      </c>
      <c r="F8411" t="s">
        <v>584</v>
      </c>
      <c r="G8411" t="s">
        <v>43</v>
      </c>
      <c r="H8411" t="s">
        <v>57311</v>
      </c>
      <c r="I8411" t="s">
        <v>57312</v>
      </c>
      <c r="J8411" t="s">
        <v>57313</v>
      </c>
      <c r="K8411">
        <v>10</v>
      </c>
      <c r="L8411" t="s">
        <v>57314</v>
      </c>
      <c r="N8411" t="s">
        <v>68</v>
      </c>
      <c r="O8411" t="s">
        <v>399</v>
      </c>
      <c r="P8411" t="s">
        <v>147</v>
      </c>
      <c r="Q8411" t="s">
        <v>33</v>
      </c>
      <c r="R8411" t="s">
        <v>34</v>
      </c>
      <c r="S8411" t="s">
        <v>54635</v>
      </c>
      <c r="W8411" t="s">
        <v>3856</v>
      </c>
      <c r="X8411" t="s">
        <v>60</v>
      </c>
    </row>
    <row r="8412" spans="1:24" x14ac:dyDescent="0.3">
      <c r="A8412">
        <v>979045</v>
      </c>
      <c r="B8412" t="s">
        <v>57315</v>
      </c>
      <c r="C8412" t="s">
        <v>57316</v>
      </c>
      <c r="D8412" t="s">
        <v>57317</v>
      </c>
      <c r="E8412" t="s">
        <v>140</v>
      </c>
      <c r="F8412" t="s">
        <v>1911</v>
      </c>
      <c r="G8412" t="s">
        <v>43</v>
      </c>
      <c r="H8412" t="s">
        <v>57318</v>
      </c>
      <c r="I8412" t="s">
        <v>57319</v>
      </c>
      <c r="J8412" t="s">
        <v>57320</v>
      </c>
      <c r="K8412">
        <v>74</v>
      </c>
      <c r="L8412" t="s">
        <v>51855</v>
      </c>
      <c r="N8412" t="s">
        <v>31</v>
      </c>
      <c r="O8412" t="s">
        <v>1548</v>
      </c>
      <c r="Q8412" t="s">
        <v>33</v>
      </c>
      <c r="R8412" t="s">
        <v>34</v>
      </c>
      <c r="S8412" t="s">
        <v>57321</v>
      </c>
      <c r="T8412" t="s">
        <v>34468</v>
      </c>
      <c r="W8412" t="s">
        <v>20235</v>
      </c>
      <c r="X8412" t="s">
        <v>38</v>
      </c>
    </row>
    <row r="8413" spans="1:24" x14ac:dyDescent="0.3">
      <c r="A8413">
        <v>979048</v>
      </c>
      <c r="B8413">
        <v>111214</v>
      </c>
      <c r="C8413" t="s">
        <v>12523</v>
      </c>
      <c r="D8413" t="s">
        <v>12524</v>
      </c>
      <c r="F8413" t="s">
        <v>281</v>
      </c>
      <c r="G8413" t="s">
        <v>27</v>
      </c>
      <c r="H8413" t="s">
        <v>57322</v>
      </c>
      <c r="I8413" t="s">
        <v>57323</v>
      </c>
      <c r="J8413" t="s">
        <v>57324</v>
      </c>
      <c r="K8413">
        <v>10</v>
      </c>
      <c r="M8413" t="s">
        <v>57325</v>
      </c>
      <c r="N8413" t="s">
        <v>31</v>
      </c>
      <c r="O8413" t="s">
        <v>170</v>
      </c>
      <c r="Q8413" t="s">
        <v>33</v>
      </c>
      <c r="R8413" t="s">
        <v>34</v>
      </c>
      <c r="S8413" t="s">
        <v>12529</v>
      </c>
      <c r="T8413" t="s">
        <v>12530</v>
      </c>
      <c r="W8413" t="s">
        <v>57326</v>
      </c>
      <c r="X8413" t="s">
        <v>60</v>
      </c>
    </row>
    <row r="8414" spans="1:24" x14ac:dyDescent="0.3">
      <c r="A8414">
        <v>979049</v>
      </c>
      <c r="B8414" t="s">
        <v>57327</v>
      </c>
      <c r="C8414" t="s">
        <v>57328</v>
      </c>
      <c r="D8414" t="s">
        <v>57329</v>
      </c>
      <c r="E8414" t="s">
        <v>140</v>
      </c>
      <c r="F8414" t="s">
        <v>507</v>
      </c>
      <c r="G8414" t="s">
        <v>43</v>
      </c>
      <c r="H8414" t="s">
        <v>57330</v>
      </c>
      <c r="J8414" t="s">
        <v>57331</v>
      </c>
      <c r="N8414" t="s">
        <v>31</v>
      </c>
      <c r="R8414" t="s">
        <v>78</v>
      </c>
      <c r="S8414" t="s">
        <v>57332</v>
      </c>
      <c r="W8414" t="s">
        <v>2962</v>
      </c>
      <c r="X8414" t="s">
        <v>38</v>
      </c>
    </row>
    <row r="8415" spans="1:24" x14ac:dyDescent="0.3">
      <c r="A8415">
        <v>979050</v>
      </c>
      <c r="B8415">
        <v>327477</v>
      </c>
      <c r="C8415" t="s">
        <v>57333</v>
      </c>
      <c r="D8415" t="s">
        <v>57334</v>
      </c>
      <c r="F8415" t="s">
        <v>970</v>
      </c>
      <c r="G8415" t="s">
        <v>43</v>
      </c>
      <c r="H8415" t="s">
        <v>57335</v>
      </c>
      <c r="J8415" t="s">
        <v>57336</v>
      </c>
      <c r="N8415" t="s">
        <v>31</v>
      </c>
      <c r="R8415" t="s">
        <v>78</v>
      </c>
      <c r="S8415" t="s">
        <v>57337</v>
      </c>
      <c r="W8415" t="s">
        <v>108</v>
      </c>
      <c r="X8415" t="s">
        <v>38</v>
      </c>
    </row>
    <row r="8416" spans="1:24" x14ac:dyDescent="0.3">
      <c r="A8416">
        <v>979051</v>
      </c>
      <c r="B8416" t="s">
        <v>57338</v>
      </c>
      <c r="C8416" t="s">
        <v>57339</v>
      </c>
      <c r="D8416" t="s">
        <v>57340</v>
      </c>
      <c r="E8416" t="s">
        <v>195</v>
      </c>
      <c r="F8416" t="s">
        <v>2732</v>
      </c>
      <c r="G8416" t="s">
        <v>27</v>
      </c>
      <c r="H8416" t="s">
        <v>57341</v>
      </c>
      <c r="I8416" t="s">
        <v>57342</v>
      </c>
      <c r="J8416" t="s">
        <v>57343</v>
      </c>
      <c r="K8416">
        <v>14</v>
      </c>
      <c r="N8416" t="s">
        <v>31</v>
      </c>
      <c r="O8416" t="s">
        <v>47</v>
      </c>
      <c r="Q8416" t="s">
        <v>33</v>
      </c>
      <c r="R8416" t="s">
        <v>34</v>
      </c>
      <c r="S8416" t="s">
        <v>57344</v>
      </c>
      <c r="T8416" t="s">
        <v>503</v>
      </c>
      <c r="W8416" t="s">
        <v>4589</v>
      </c>
      <c r="X8416" t="s">
        <v>60</v>
      </c>
    </row>
    <row r="8417" spans="1:24" x14ac:dyDescent="0.3">
      <c r="A8417">
        <v>979052</v>
      </c>
      <c r="B8417">
        <v>230536</v>
      </c>
      <c r="C8417" t="s">
        <v>57345</v>
      </c>
      <c r="D8417" t="s">
        <v>57346</v>
      </c>
      <c r="F8417" t="s">
        <v>320</v>
      </c>
      <c r="G8417" t="s">
        <v>43</v>
      </c>
      <c r="H8417" t="s">
        <v>57347</v>
      </c>
      <c r="I8417" t="s">
        <v>57348</v>
      </c>
      <c r="J8417" t="s">
        <v>57349</v>
      </c>
      <c r="K8417">
        <v>122</v>
      </c>
      <c r="L8417" t="s">
        <v>2321</v>
      </c>
      <c r="N8417" t="s">
        <v>68</v>
      </c>
      <c r="O8417" t="s">
        <v>117</v>
      </c>
      <c r="P8417" t="s">
        <v>577</v>
      </c>
      <c r="Q8417" t="s">
        <v>33</v>
      </c>
      <c r="R8417" t="s">
        <v>34</v>
      </c>
      <c r="S8417" t="s">
        <v>57350</v>
      </c>
      <c r="W8417" t="s">
        <v>10756</v>
      </c>
      <c r="X8417" t="s">
        <v>38</v>
      </c>
    </row>
    <row r="8418" spans="1:24" x14ac:dyDescent="0.3">
      <c r="A8418">
        <v>979053</v>
      </c>
      <c r="B8418" t="s">
        <v>19301</v>
      </c>
      <c r="C8418" t="s">
        <v>19302</v>
      </c>
      <c r="D8418" t="s">
        <v>19303</v>
      </c>
      <c r="F8418" t="s">
        <v>947</v>
      </c>
      <c r="G8418" t="s">
        <v>43</v>
      </c>
      <c r="H8418" t="s">
        <v>57351</v>
      </c>
      <c r="I8418" t="s">
        <v>57352</v>
      </c>
      <c r="J8418" t="s">
        <v>57353</v>
      </c>
      <c r="K8418">
        <v>104</v>
      </c>
      <c r="L8418" t="s">
        <v>57354</v>
      </c>
      <c r="N8418" t="s">
        <v>31</v>
      </c>
      <c r="O8418" t="s">
        <v>47</v>
      </c>
      <c r="Q8418" t="s">
        <v>33</v>
      </c>
      <c r="R8418" t="s">
        <v>34</v>
      </c>
      <c r="S8418" t="s">
        <v>19307</v>
      </c>
      <c r="T8418" t="s">
        <v>9182</v>
      </c>
      <c r="W8418" t="s">
        <v>57355</v>
      </c>
      <c r="X8418" t="s">
        <v>38</v>
      </c>
    </row>
    <row r="8419" spans="1:24" x14ac:dyDescent="0.3">
      <c r="A8419">
        <v>979054</v>
      </c>
      <c r="B8419">
        <v>212546</v>
      </c>
      <c r="C8419" t="s">
        <v>57356</v>
      </c>
      <c r="D8419" t="s">
        <v>57357</v>
      </c>
      <c r="F8419" t="s">
        <v>485</v>
      </c>
      <c r="G8419" t="s">
        <v>27</v>
      </c>
      <c r="H8419" t="s">
        <v>57358</v>
      </c>
      <c r="I8419" t="s">
        <v>57359</v>
      </c>
      <c r="J8419" t="s">
        <v>57360</v>
      </c>
      <c r="K8419">
        <v>118</v>
      </c>
      <c r="L8419" t="s">
        <v>57361</v>
      </c>
      <c r="N8419" t="s">
        <v>31</v>
      </c>
      <c r="O8419" t="s">
        <v>1548</v>
      </c>
      <c r="Q8419" t="s">
        <v>33</v>
      </c>
      <c r="R8419" t="s">
        <v>34</v>
      </c>
      <c r="S8419" t="s">
        <v>57362</v>
      </c>
      <c r="T8419" t="s">
        <v>1705</v>
      </c>
      <c r="W8419" t="s">
        <v>57363</v>
      </c>
      <c r="X8419" t="s">
        <v>38</v>
      </c>
    </row>
    <row r="8420" spans="1:24" x14ac:dyDescent="0.3">
      <c r="A8420">
        <v>979056</v>
      </c>
      <c r="B8420">
        <v>207785</v>
      </c>
      <c r="C8420" t="s">
        <v>57364</v>
      </c>
      <c r="D8420" t="s">
        <v>57365</v>
      </c>
      <c r="E8420" t="s">
        <v>195</v>
      </c>
      <c r="F8420" t="s">
        <v>1610</v>
      </c>
      <c r="G8420" t="s">
        <v>43</v>
      </c>
      <c r="H8420" t="s">
        <v>57366</v>
      </c>
      <c r="I8420" t="s">
        <v>57367</v>
      </c>
      <c r="J8420" t="s">
        <v>57368</v>
      </c>
      <c r="K8420">
        <v>22</v>
      </c>
      <c r="L8420" t="s">
        <v>5038</v>
      </c>
      <c r="N8420" t="s">
        <v>68</v>
      </c>
      <c r="O8420" t="s">
        <v>1548</v>
      </c>
      <c r="P8420" t="s">
        <v>1259</v>
      </c>
      <c r="Q8420" t="s">
        <v>33</v>
      </c>
      <c r="R8420" t="s">
        <v>34</v>
      </c>
      <c r="S8420" t="s">
        <v>57369</v>
      </c>
      <c r="W8420" t="s">
        <v>57370</v>
      </c>
      <c r="X8420" t="s">
        <v>38</v>
      </c>
    </row>
    <row r="8421" spans="1:24" x14ac:dyDescent="0.3">
      <c r="A8421">
        <v>979057</v>
      </c>
      <c r="B8421" t="s">
        <v>57371</v>
      </c>
      <c r="C8421" t="s">
        <v>57372</v>
      </c>
      <c r="D8421" t="s">
        <v>57373</v>
      </c>
      <c r="F8421" t="s">
        <v>562</v>
      </c>
      <c r="G8421" t="s">
        <v>43</v>
      </c>
      <c r="H8421" t="s">
        <v>57374</v>
      </c>
      <c r="I8421" t="s">
        <v>57374</v>
      </c>
      <c r="J8421" t="s">
        <v>57375</v>
      </c>
      <c r="K8421">
        <v>0</v>
      </c>
      <c r="L8421" t="s">
        <v>17555</v>
      </c>
      <c r="N8421" t="s">
        <v>31</v>
      </c>
      <c r="O8421" t="s">
        <v>399</v>
      </c>
      <c r="Q8421" t="s">
        <v>1586</v>
      </c>
      <c r="R8421" t="s">
        <v>1587</v>
      </c>
      <c r="S8421" t="s">
        <v>57376</v>
      </c>
      <c r="W8421" t="s">
        <v>381</v>
      </c>
    </row>
    <row r="8422" spans="1:24" x14ac:dyDescent="0.3">
      <c r="A8422">
        <v>979058</v>
      </c>
      <c r="B8422">
        <v>309291</v>
      </c>
      <c r="C8422" t="s">
        <v>57377</v>
      </c>
      <c r="D8422" t="s">
        <v>57378</v>
      </c>
      <c r="E8422" t="s">
        <v>195</v>
      </c>
      <c r="F8422" t="s">
        <v>1610</v>
      </c>
      <c r="G8422" t="s">
        <v>43</v>
      </c>
      <c r="H8422" t="s">
        <v>57379</v>
      </c>
      <c r="I8422" t="s">
        <v>57380</v>
      </c>
      <c r="J8422" t="s">
        <v>57381</v>
      </c>
      <c r="K8422">
        <v>113</v>
      </c>
      <c r="L8422" t="s">
        <v>57382</v>
      </c>
      <c r="N8422" t="s">
        <v>31</v>
      </c>
      <c r="O8422" t="s">
        <v>32</v>
      </c>
      <c r="Q8422" t="s">
        <v>33</v>
      </c>
      <c r="R8422" t="s">
        <v>34</v>
      </c>
      <c r="S8422" t="s">
        <v>57383</v>
      </c>
      <c r="T8422" t="s">
        <v>8633</v>
      </c>
      <c r="W8422" t="s">
        <v>57384</v>
      </c>
      <c r="X8422" t="s">
        <v>38</v>
      </c>
    </row>
    <row r="8423" spans="1:24" x14ac:dyDescent="0.3">
      <c r="A8423">
        <v>979059</v>
      </c>
      <c r="B8423">
        <v>126682</v>
      </c>
      <c r="C8423" t="s">
        <v>13164</v>
      </c>
      <c r="D8423" t="s">
        <v>13165</v>
      </c>
      <c r="E8423" t="s">
        <v>5901</v>
      </c>
      <c r="F8423" t="s">
        <v>281</v>
      </c>
      <c r="G8423" t="s">
        <v>27</v>
      </c>
      <c r="H8423" t="s">
        <v>57385</v>
      </c>
      <c r="I8423" t="s">
        <v>57386</v>
      </c>
      <c r="J8423" t="s">
        <v>57387</v>
      </c>
      <c r="K8423">
        <v>108</v>
      </c>
      <c r="L8423" t="s">
        <v>2321</v>
      </c>
      <c r="N8423" t="s">
        <v>68</v>
      </c>
      <c r="O8423" t="s">
        <v>117</v>
      </c>
      <c r="P8423" t="s">
        <v>577</v>
      </c>
      <c r="Q8423" t="s">
        <v>33</v>
      </c>
      <c r="R8423" t="s">
        <v>34</v>
      </c>
      <c r="S8423" t="s">
        <v>13170</v>
      </c>
      <c r="W8423" t="s">
        <v>57388</v>
      </c>
      <c r="X8423" t="s">
        <v>38</v>
      </c>
    </row>
    <row r="8424" spans="1:24" x14ac:dyDescent="0.3">
      <c r="A8424">
        <v>979061</v>
      </c>
      <c r="B8424" t="s">
        <v>57389</v>
      </c>
      <c r="C8424" t="s">
        <v>57390</v>
      </c>
      <c r="D8424" t="s">
        <v>57391</v>
      </c>
      <c r="E8424" t="s">
        <v>101</v>
      </c>
      <c r="F8424" t="s">
        <v>3719</v>
      </c>
      <c r="G8424" t="s">
        <v>43</v>
      </c>
      <c r="H8424" t="s">
        <v>57392</v>
      </c>
      <c r="I8424" t="s">
        <v>57393</v>
      </c>
      <c r="J8424" t="s">
        <v>57394</v>
      </c>
      <c r="K8424">
        <v>23</v>
      </c>
      <c r="L8424" t="s">
        <v>57395</v>
      </c>
      <c r="N8424" t="s">
        <v>31</v>
      </c>
      <c r="O8424" t="s">
        <v>399</v>
      </c>
      <c r="Q8424" t="s">
        <v>33</v>
      </c>
      <c r="R8424" t="s">
        <v>34</v>
      </c>
      <c r="S8424" t="s">
        <v>57396</v>
      </c>
      <c r="W8424" t="s">
        <v>57397</v>
      </c>
      <c r="X8424" t="s">
        <v>60</v>
      </c>
    </row>
    <row r="8425" spans="1:24" x14ac:dyDescent="0.3">
      <c r="A8425">
        <v>979062</v>
      </c>
      <c r="B8425" t="s">
        <v>57398</v>
      </c>
      <c r="C8425" t="s">
        <v>57399</v>
      </c>
      <c r="D8425" t="s">
        <v>57400</v>
      </c>
      <c r="F8425" t="s">
        <v>75</v>
      </c>
      <c r="G8425" t="s">
        <v>43</v>
      </c>
      <c r="H8425" t="s">
        <v>57401</v>
      </c>
      <c r="I8425" t="s">
        <v>57402</v>
      </c>
      <c r="J8425" t="s">
        <v>57403</v>
      </c>
      <c r="K8425">
        <v>85</v>
      </c>
      <c r="L8425" t="s">
        <v>57404</v>
      </c>
      <c r="N8425" t="s">
        <v>31</v>
      </c>
      <c r="O8425" t="s">
        <v>47</v>
      </c>
      <c r="Q8425" t="s">
        <v>33</v>
      </c>
      <c r="R8425" t="s">
        <v>34</v>
      </c>
      <c r="S8425" t="s">
        <v>57405</v>
      </c>
      <c r="T8425" t="s">
        <v>3128</v>
      </c>
      <c r="W8425" t="s">
        <v>57406</v>
      </c>
      <c r="X8425" t="s">
        <v>38</v>
      </c>
    </row>
    <row r="8426" spans="1:24" x14ac:dyDescent="0.3">
      <c r="A8426">
        <v>979063</v>
      </c>
      <c r="B8426" t="s">
        <v>20564</v>
      </c>
      <c r="C8426" t="s">
        <v>20565</v>
      </c>
      <c r="D8426" t="s">
        <v>20566</v>
      </c>
      <c r="E8426" t="s">
        <v>101</v>
      </c>
      <c r="F8426" t="s">
        <v>847</v>
      </c>
      <c r="G8426" t="s">
        <v>43</v>
      </c>
      <c r="H8426" t="s">
        <v>57407</v>
      </c>
      <c r="I8426" t="s">
        <v>57408</v>
      </c>
      <c r="J8426" t="s">
        <v>57409</v>
      </c>
      <c r="K8426">
        <v>88</v>
      </c>
      <c r="M8426" t="s">
        <v>1724</v>
      </c>
      <c r="N8426" t="s">
        <v>68</v>
      </c>
      <c r="O8426" t="s">
        <v>117</v>
      </c>
      <c r="P8426" t="s">
        <v>5502</v>
      </c>
      <c r="R8426" t="s">
        <v>903</v>
      </c>
      <c r="S8426" t="s">
        <v>20571</v>
      </c>
      <c r="W8426" t="s">
        <v>57410</v>
      </c>
      <c r="X8426" t="s">
        <v>38</v>
      </c>
    </row>
    <row r="8427" spans="1:24" x14ac:dyDescent="0.3">
      <c r="A8427">
        <v>979064</v>
      </c>
      <c r="B8427">
        <v>82500</v>
      </c>
      <c r="C8427" t="s">
        <v>18657</v>
      </c>
      <c r="D8427" t="s">
        <v>18658</v>
      </c>
      <c r="E8427" t="s">
        <v>364</v>
      </c>
      <c r="F8427" t="s">
        <v>463</v>
      </c>
      <c r="G8427" t="s">
        <v>27</v>
      </c>
      <c r="H8427" t="s">
        <v>57411</v>
      </c>
      <c r="I8427" t="s">
        <v>57412</v>
      </c>
      <c r="J8427" t="s">
        <v>57413</v>
      </c>
      <c r="K8427">
        <v>86</v>
      </c>
      <c r="L8427" t="s">
        <v>57414</v>
      </c>
      <c r="N8427" t="s">
        <v>31</v>
      </c>
      <c r="O8427" t="s">
        <v>1548</v>
      </c>
      <c r="Q8427" t="s">
        <v>33</v>
      </c>
      <c r="R8427" t="s">
        <v>34</v>
      </c>
      <c r="S8427" t="s">
        <v>18664</v>
      </c>
      <c r="T8427" t="s">
        <v>18665</v>
      </c>
      <c r="W8427" t="s">
        <v>57415</v>
      </c>
      <c r="X8427" t="s">
        <v>38</v>
      </c>
    </row>
    <row r="8428" spans="1:24" x14ac:dyDescent="0.3">
      <c r="A8428">
        <v>979065</v>
      </c>
      <c r="B8428" t="s">
        <v>57416</v>
      </c>
      <c r="C8428" t="s">
        <v>57417</v>
      </c>
      <c r="D8428" t="s">
        <v>57418</v>
      </c>
      <c r="F8428" t="s">
        <v>507</v>
      </c>
      <c r="G8428" t="s">
        <v>43</v>
      </c>
      <c r="H8428" t="s">
        <v>57419</v>
      </c>
      <c r="I8428" t="s">
        <v>57420</v>
      </c>
      <c r="J8428" t="s">
        <v>57421</v>
      </c>
      <c r="K8428">
        <v>76</v>
      </c>
      <c r="L8428" t="s">
        <v>1876</v>
      </c>
      <c r="N8428" t="s">
        <v>68</v>
      </c>
      <c r="O8428" t="s">
        <v>1548</v>
      </c>
      <c r="P8428" t="s">
        <v>22678</v>
      </c>
      <c r="Q8428" t="s">
        <v>33</v>
      </c>
      <c r="R8428" t="s">
        <v>34</v>
      </c>
      <c r="S8428" t="s">
        <v>57422</v>
      </c>
      <c r="T8428" t="s">
        <v>18633</v>
      </c>
      <c r="W8428" t="s">
        <v>57423</v>
      </c>
      <c r="X8428" t="s">
        <v>38</v>
      </c>
    </row>
    <row r="8429" spans="1:24" x14ac:dyDescent="0.3">
      <c r="A8429">
        <v>979066</v>
      </c>
      <c r="B8429" t="s">
        <v>57424</v>
      </c>
      <c r="C8429" t="s">
        <v>57425</v>
      </c>
      <c r="D8429" t="s">
        <v>57426</v>
      </c>
      <c r="F8429" t="s">
        <v>514</v>
      </c>
      <c r="G8429" t="s">
        <v>27</v>
      </c>
      <c r="H8429" t="s">
        <v>57427</v>
      </c>
      <c r="I8429" t="s">
        <v>57428</v>
      </c>
      <c r="J8429" t="s">
        <v>57429</v>
      </c>
      <c r="K8429">
        <v>28</v>
      </c>
      <c r="L8429" t="s">
        <v>1203</v>
      </c>
      <c r="N8429" t="s">
        <v>68</v>
      </c>
      <c r="O8429" t="s">
        <v>117</v>
      </c>
      <c r="P8429" t="s">
        <v>1204</v>
      </c>
      <c r="Q8429" t="s">
        <v>33</v>
      </c>
      <c r="R8429" t="s">
        <v>34</v>
      </c>
      <c r="S8429" t="s">
        <v>57430</v>
      </c>
      <c r="W8429" t="s">
        <v>2688</v>
      </c>
      <c r="X8429" t="s">
        <v>60</v>
      </c>
    </row>
    <row r="8430" spans="1:24" x14ac:dyDescent="0.3">
      <c r="A8430">
        <v>979067</v>
      </c>
      <c r="B8430" t="s">
        <v>57431</v>
      </c>
      <c r="C8430" t="s">
        <v>57432</v>
      </c>
      <c r="D8430" t="s">
        <v>57433</v>
      </c>
      <c r="E8430" t="s">
        <v>2001</v>
      </c>
      <c r="F8430" t="s">
        <v>441</v>
      </c>
      <c r="G8430" t="s">
        <v>27</v>
      </c>
      <c r="H8430" t="s">
        <v>57434</v>
      </c>
      <c r="I8430" t="s">
        <v>57435</v>
      </c>
      <c r="J8430" t="s">
        <v>57436</v>
      </c>
      <c r="K8430">
        <v>67</v>
      </c>
      <c r="L8430" t="s">
        <v>24406</v>
      </c>
      <c r="N8430" t="s">
        <v>68</v>
      </c>
      <c r="O8430" t="s">
        <v>117</v>
      </c>
      <c r="P8430" t="s">
        <v>24407</v>
      </c>
      <c r="Q8430" t="s">
        <v>33</v>
      </c>
      <c r="R8430" t="s">
        <v>34</v>
      </c>
      <c r="S8430" t="s">
        <v>57437</v>
      </c>
      <c r="T8430" t="s">
        <v>5146</v>
      </c>
      <c r="W8430" t="s">
        <v>57438</v>
      </c>
      <c r="X8430" t="s">
        <v>38</v>
      </c>
    </row>
    <row r="8431" spans="1:24" x14ac:dyDescent="0.3">
      <c r="A8431">
        <v>979068</v>
      </c>
      <c r="B8431">
        <v>105573</v>
      </c>
      <c r="C8431" t="s">
        <v>57439</v>
      </c>
      <c r="D8431" t="s">
        <v>57440</v>
      </c>
      <c r="E8431" t="s">
        <v>195</v>
      </c>
      <c r="F8431" t="s">
        <v>2617</v>
      </c>
      <c r="G8431" t="s">
        <v>27</v>
      </c>
      <c r="H8431" t="s">
        <v>57441</v>
      </c>
      <c r="I8431" t="s">
        <v>57442</v>
      </c>
      <c r="J8431" t="s">
        <v>57443</v>
      </c>
      <c r="K8431">
        <v>37</v>
      </c>
      <c r="N8431" t="s">
        <v>31</v>
      </c>
      <c r="O8431" t="s">
        <v>32</v>
      </c>
      <c r="Q8431" t="s">
        <v>33</v>
      </c>
      <c r="R8431" t="s">
        <v>34</v>
      </c>
      <c r="S8431" t="s">
        <v>57444</v>
      </c>
      <c r="T8431" t="s">
        <v>5309</v>
      </c>
      <c r="W8431" t="s">
        <v>57445</v>
      </c>
      <c r="X8431" t="s">
        <v>60</v>
      </c>
    </row>
    <row r="8432" spans="1:24" x14ac:dyDescent="0.3">
      <c r="A8432">
        <v>979071</v>
      </c>
      <c r="B8432">
        <v>7314</v>
      </c>
      <c r="C8432" t="s">
        <v>33727</v>
      </c>
      <c r="D8432" t="s">
        <v>33728</v>
      </c>
      <c r="E8432" t="s">
        <v>364</v>
      </c>
      <c r="F8432" t="s">
        <v>1833</v>
      </c>
      <c r="G8432" t="s">
        <v>43</v>
      </c>
      <c r="H8432" t="s">
        <v>57441</v>
      </c>
      <c r="I8432" t="s">
        <v>57441</v>
      </c>
      <c r="J8432" t="s">
        <v>57446</v>
      </c>
      <c r="K8432">
        <v>0</v>
      </c>
      <c r="M8432" t="s">
        <v>57447</v>
      </c>
      <c r="N8432" t="s">
        <v>68</v>
      </c>
      <c r="O8432" t="s">
        <v>170</v>
      </c>
      <c r="P8432" t="s">
        <v>6533</v>
      </c>
      <c r="Q8432" t="s">
        <v>33</v>
      </c>
      <c r="R8432" t="s">
        <v>34</v>
      </c>
      <c r="S8432" t="s">
        <v>33732</v>
      </c>
      <c r="W8432" t="s">
        <v>57448</v>
      </c>
    </row>
    <row r="8433" spans="1:24" x14ac:dyDescent="0.3">
      <c r="A8433">
        <v>979069</v>
      </c>
      <c r="B8433" t="s">
        <v>57449</v>
      </c>
      <c r="C8433" t="s">
        <v>57450</v>
      </c>
      <c r="D8433" t="s">
        <v>57451</v>
      </c>
      <c r="E8433" t="s">
        <v>140</v>
      </c>
      <c r="F8433" t="s">
        <v>1001</v>
      </c>
      <c r="G8433" t="s">
        <v>27</v>
      </c>
      <c r="H8433" t="s">
        <v>57452</v>
      </c>
      <c r="I8433" t="s">
        <v>57453</v>
      </c>
      <c r="J8433" t="s">
        <v>57454</v>
      </c>
      <c r="K8433">
        <v>64</v>
      </c>
      <c r="L8433" t="s">
        <v>682</v>
      </c>
      <c r="N8433" t="s">
        <v>68</v>
      </c>
      <c r="O8433" t="s">
        <v>1548</v>
      </c>
      <c r="P8433" t="s">
        <v>3935</v>
      </c>
      <c r="Q8433" t="s">
        <v>33</v>
      </c>
      <c r="R8433" t="s">
        <v>34</v>
      </c>
      <c r="S8433" t="s">
        <v>57455</v>
      </c>
      <c r="W8433" t="s">
        <v>57456</v>
      </c>
      <c r="X8433" t="s">
        <v>38</v>
      </c>
    </row>
    <row r="8434" spans="1:24" x14ac:dyDescent="0.3">
      <c r="A8434">
        <v>979070</v>
      </c>
      <c r="B8434" t="s">
        <v>18588</v>
      </c>
      <c r="C8434" t="s">
        <v>18589</v>
      </c>
      <c r="D8434" t="s">
        <v>18590</v>
      </c>
      <c r="F8434" t="s">
        <v>1156</v>
      </c>
      <c r="G8434" t="s">
        <v>27</v>
      </c>
      <c r="H8434" t="s">
        <v>57457</v>
      </c>
      <c r="I8434" t="s">
        <v>57458</v>
      </c>
      <c r="J8434" t="s">
        <v>57459</v>
      </c>
      <c r="K8434">
        <v>91</v>
      </c>
      <c r="N8434" t="s">
        <v>31</v>
      </c>
      <c r="O8434" t="s">
        <v>47</v>
      </c>
      <c r="Q8434" t="s">
        <v>33</v>
      </c>
      <c r="R8434" t="s">
        <v>34</v>
      </c>
      <c r="S8434" t="s">
        <v>18594</v>
      </c>
      <c r="T8434" t="s">
        <v>265</v>
      </c>
      <c r="W8434" t="s">
        <v>57460</v>
      </c>
      <c r="X8434" t="s">
        <v>38</v>
      </c>
    </row>
    <row r="8435" spans="1:24" x14ac:dyDescent="0.3">
      <c r="A8435">
        <v>979074</v>
      </c>
      <c r="B8435" t="s">
        <v>57461</v>
      </c>
      <c r="C8435" t="s">
        <v>57462</v>
      </c>
      <c r="D8435" t="s">
        <v>57463</v>
      </c>
      <c r="E8435" t="s">
        <v>101</v>
      </c>
      <c r="F8435" t="s">
        <v>847</v>
      </c>
      <c r="G8435" t="s">
        <v>43</v>
      </c>
      <c r="H8435" t="s">
        <v>57464</v>
      </c>
      <c r="I8435" t="s">
        <v>57465</v>
      </c>
      <c r="J8435" t="s">
        <v>57466</v>
      </c>
      <c r="K8435">
        <v>164</v>
      </c>
      <c r="L8435" t="s">
        <v>1837</v>
      </c>
      <c r="N8435" t="s">
        <v>68</v>
      </c>
      <c r="O8435" t="s">
        <v>32</v>
      </c>
      <c r="P8435" t="s">
        <v>400</v>
      </c>
      <c r="Q8435" t="s">
        <v>33</v>
      </c>
      <c r="R8435" t="s">
        <v>34</v>
      </c>
      <c r="S8435" t="s">
        <v>57467</v>
      </c>
      <c r="T8435" t="s">
        <v>57468</v>
      </c>
      <c r="W8435" t="s">
        <v>5395</v>
      </c>
      <c r="X8435" t="s">
        <v>38</v>
      </c>
    </row>
    <row r="8436" spans="1:24" x14ac:dyDescent="0.3">
      <c r="A8436">
        <v>979075</v>
      </c>
      <c r="B8436">
        <v>269805</v>
      </c>
      <c r="C8436" t="s">
        <v>54724</v>
      </c>
      <c r="D8436" t="s">
        <v>54725</v>
      </c>
      <c r="F8436" t="s">
        <v>219</v>
      </c>
      <c r="G8436" t="s">
        <v>27</v>
      </c>
      <c r="H8436" t="s">
        <v>57469</v>
      </c>
      <c r="I8436" t="s">
        <v>57470</v>
      </c>
      <c r="J8436" t="s">
        <v>57471</v>
      </c>
      <c r="K8436">
        <v>171</v>
      </c>
      <c r="L8436" t="s">
        <v>518</v>
      </c>
      <c r="N8436" t="s">
        <v>68</v>
      </c>
      <c r="O8436" t="s">
        <v>399</v>
      </c>
      <c r="P8436" t="s">
        <v>519</v>
      </c>
      <c r="Q8436" t="s">
        <v>33</v>
      </c>
      <c r="R8436" t="s">
        <v>34</v>
      </c>
      <c r="S8436" t="s">
        <v>54729</v>
      </c>
      <c r="T8436" t="s">
        <v>54730</v>
      </c>
      <c r="W8436" t="s">
        <v>57472</v>
      </c>
      <c r="X8436" t="s">
        <v>38</v>
      </c>
    </row>
    <row r="8437" spans="1:24" x14ac:dyDescent="0.3">
      <c r="A8437">
        <v>979076</v>
      </c>
      <c r="B8437" t="s">
        <v>57473</v>
      </c>
      <c r="C8437" t="s">
        <v>57474</v>
      </c>
      <c r="D8437" t="s">
        <v>57475</v>
      </c>
      <c r="F8437" t="s">
        <v>3719</v>
      </c>
      <c r="G8437" t="s">
        <v>27</v>
      </c>
      <c r="H8437" t="s">
        <v>57476</v>
      </c>
      <c r="I8437" t="s">
        <v>57477</v>
      </c>
      <c r="J8437" t="s">
        <v>57478</v>
      </c>
      <c r="K8437">
        <v>34</v>
      </c>
      <c r="M8437" t="s">
        <v>57479</v>
      </c>
      <c r="N8437" t="s">
        <v>68</v>
      </c>
      <c r="O8437" t="s">
        <v>170</v>
      </c>
      <c r="P8437" t="s">
        <v>147</v>
      </c>
      <c r="Q8437" t="s">
        <v>33</v>
      </c>
      <c r="R8437" t="s">
        <v>34</v>
      </c>
      <c r="S8437" t="e">
        <f>- País: PARAGUAY</f>
        <v>#NAME?</v>
      </c>
      <c r="W8437" t="s">
        <v>108</v>
      </c>
      <c r="X8437" t="s">
        <v>60</v>
      </c>
    </row>
    <row r="8438" spans="1:24" x14ac:dyDescent="0.3">
      <c r="A8438">
        <v>979077</v>
      </c>
      <c r="B8438">
        <v>334131</v>
      </c>
      <c r="C8438" t="s">
        <v>1700</v>
      </c>
      <c r="D8438" t="s">
        <v>1701</v>
      </c>
      <c r="F8438" t="s">
        <v>219</v>
      </c>
      <c r="G8438" t="s">
        <v>43</v>
      </c>
      <c r="H8438" t="s">
        <v>57480</v>
      </c>
      <c r="I8438" t="s">
        <v>57481</v>
      </c>
      <c r="J8438" t="s">
        <v>57482</v>
      </c>
      <c r="K8438">
        <v>176</v>
      </c>
      <c r="L8438" t="s">
        <v>6702</v>
      </c>
      <c r="N8438" t="s">
        <v>68</v>
      </c>
      <c r="O8438" t="s">
        <v>399</v>
      </c>
      <c r="P8438" t="s">
        <v>2423</v>
      </c>
      <c r="Q8438" t="s">
        <v>33</v>
      </c>
      <c r="R8438" t="s">
        <v>34</v>
      </c>
      <c r="S8438" t="s">
        <v>1704</v>
      </c>
      <c r="T8438" t="s">
        <v>1705</v>
      </c>
      <c r="W8438" t="s">
        <v>11687</v>
      </c>
      <c r="X8438" t="s">
        <v>38</v>
      </c>
    </row>
    <row r="8439" spans="1:24" x14ac:dyDescent="0.3">
      <c r="A8439">
        <v>979078</v>
      </c>
      <c r="B8439" t="s">
        <v>57483</v>
      </c>
      <c r="C8439" t="s">
        <v>57484</v>
      </c>
      <c r="D8439" t="s">
        <v>57485</v>
      </c>
      <c r="F8439" t="s">
        <v>1324</v>
      </c>
      <c r="G8439" t="s">
        <v>27</v>
      </c>
      <c r="H8439" t="s">
        <v>57480</v>
      </c>
      <c r="I8439" t="s">
        <v>57486</v>
      </c>
      <c r="J8439" t="s">
        <v>57487</v>
      </c>
      <c r="K8439">
        <v>164</v>
      </c>
      <c r="L8439" t="s">
        <v>17466</v>
      </c>
      <c r="N8439" t="s">
        <v>31</v>
      </c>
      <c r="O8439" t="s">
        <v>399</v>
      </c>
      <c r="Q8439" t="s">
        <v>33</v>
      </c>
      <c r="R8439" t="s">
        <v>34</v>
      </c>
      <c r="S8439" t="s">
        <v>50883</v>
      </c>
      <c r="T8439" t="s">
        <v>1394</v>
      </c>
      <c r="W8439" t="s">
        <v>57488</v>
      </c>
      <c r="X8439" t="s">
        <v>38</v>
      </c>
    </row>
    <row r="8440" spans="1:24" x14ac:dyDescent="0.3">
      <c r="A8440">
        <v>979079</v>
      </c>
      <c r="B8440">
        <v>219592</v>
      </c>
      <c r="C8440" t="s">
        <v>57489</v>
      </c>
      <c r="D8440" t="s">
        <v>57490</v>
      </c>
      <c r="F8440" t="s">
        <v>320</v>
      </c>
      <c r="G8440" t="s">
        <v>27</v>
      </c>
      <c r="H8440" t="s">
        <v>57491</v>
      </c>
      <c r="I8440" t="s">
        <v>57491</v>
      </c>
      <c r="J8440" t="s">
        <v>57492</v>
      </c>
      <c r="K8440">
        <v>0</v>
      </c>
      <c r="N8440" t="s">
        <v>31</v>
      </c>
      <c r="Q8440" t="s">
        <v>33</v>
      </c>
      <c r="R8440" t="s">
        <v>34</v>
      </c>
      <c r="S8440" t="s">
        <v>57493</v>
      </c>
      <c r="T8440" t="s">
        <v>1569</v>
      </c>
      <c r="W8440" t="s">
        <v>381</v>
      </c>
    </row>
    <row r="8441" spans="1:24" x14ac:dyDescent="0.3">
      <c r="A8441">
        <v>979080</v>
      </c>
      <c r="B8441" t="s">
        <v>57494</v>
      </c>
      <c r="C8441" t="s">
        <v>57495</v>
      </c>
      <c r="D8441" t="s">
        <v>57496</v>
      </c>
      <c r="F8441" t="s">
        <v>1156</v>
      </c>
      <c r="G8441" t="s">
        <v>43</v>
      </c>
      <c r="H8441" t="s">
        <v>57497</v>
      </c>
      <c r="J8441" t="s">
        <v>57498</v>
      </c>
      <c r="N8441" t="s">
        <v>31</v>
      </c>
      <c r="R8441" t="s">
        <v>78</v>
      </c>
      <c r="S8441" t="s">
        <v>11997</v>
      </c>
      <c r="W8441" t="s">
        <v>718</v>
      </c>
    </row>
    <row r="8442" spans="1:24" x14ac:dyDescent="0.3">
      <c r="A8442">
        <v>979081</v>
      </c>
      <c r="B8442">
        <v>1631</v>
      </c>
      <c r="C8442" t="s">
        <v>57499</v>
      </c>
      <c r="D8442" t="s">
        <v>57500</v>
      </c>
      <c r="E8442" t="s">
        <v>195</v>
      </c>
      <c r="F8442" t="s">
        <v>1610</v>
      </c>
      <c r="G8442" t="s">
        <v>27</v>
      </c>
      <c r="H8442" t="s">
        <v>57501</v>
      </c>
      <c r="I8442" t="s">
        <v>57502</v>
      </c>
      <c r="J8442" t="s">
        <v>57503</v>
      </c>
      <c r="K8442">
        <v>42</v>
      </c>
      <c r="L8442" t="s">
        <v>2962</v>
      </c>
      <c r="N8442" t="s">
        <v>68</v>
      </c>
      <c r="O8442" t="s">
        <v>117</v>
      </c>
      <c r="P8442" t="s">
        <v>519</v>
      </c>
      <c r="Q8442" t="s">
        <v>33</v>
      </c>
      <c r="R8442" t="s">
        <v>34</v>
      </c>
      <c r="S8442" t="s">
        <v>57504</v>
      </c>
      <c r="W8442" t="s">
        <v>4669</v>
      </c>
      <c r="X8442" t="s">
        <v>38</v>
      </c>
    </row>
    <row r="8443" spans="1:24" x14ac:dyDescent="0.3">
      <c r="A8443">
        <v>979082</v>
      </c>
      <c r="B8443" t="s">
        <v>57505</v>
      </c>
      <c r="C8443" t="s">
        <v>57506</v>
      </c>
      <c r="D8443" t="s">
        <v>57507</v>
      </c>
      <c r="F8443" t="s">
        <v>258</v>
      </c>
      <c r="G8443" t="s">
        <v>43</v>
      </c>
      <c r="H8443" t="s">
        <v>57508</v>
      </c>
      <c r="I8443" t="s">
        <v>57508</v>
      </c>
      <c r="J8443" t="s">
        <v>57509</v>
      </c>
      <c r="K8443">
        <v>0</v>
      </c>
      <c r="L8443" t="s">
        <v>57510</v>
      </c>
      <c r="N8443" t="s">
        <v>31</v>
      </c>
      <c r="O8443" t="s">
        <v>399</v>
      </c>
      <c r="Q8443" t="s">
        <v>119</v>
      </c>
      <c r="R8443" t="s">
        <v>120</v>
      </c>
      <c r="S8443" t="s">
        <v>57511</v>
      </c>
      <c r="W8443" t="s">
        <v>2688</v>
      </c>
    </row>
    <row r="8444" spans="1:24" x14ac:dyDescent="0.3">
      <c r="A8444">
        <v>979084</v>
      </c>
      <c r="B8444" t="s">
        <v>14442</v>
      </c>
      <c r="C8444" t="s">
        <v>14443</v>
      </c>
      <c r="D8444" t="s">
        <v>14444</v>
      </c>
      <c r="F8444" t="s">
        <v>668</v>
      </c>
      <c r="G8444" t="s">
        <v>27</v>
      </c>
      <c r="H8444" t="s">
        <v>57512</v>
      </c>
      <c r="I8444" t="s">
        <v>57513</v>
      </c>
      <c r="J8444" t="s">
        <v>57514</v>
      </c>
      <c r="K8444">
        <v>108</v>
      </c>
      <c r="L8444" t="s">
        <v>1800</v>
      </c>
      <c r="N8444" t="s">
        <v>68</v>
      </c>
      <c r="O8444" t="s">
        <v>1548</v>
      </c>
      <c r="P8444" t="s">
        <v>1269</v>
      </c>
      <c r="Q8444" t="s">
        <v>33</v>
      </c>
      <c r="R8444" t="s">
        <v>34</v>
      </c>
      <c r="S8444" t="s">
        <v>14449</v>
      </c>
      <c r="T8444" t="s">
        <v>14450</v>
      </c>
      <c r="W8444" t="s">
        <v>57515</v>
      </c>
      <c r="X8444" t="s">
        <v>60</v>
      </c>
    </row>
    <row r="8445" spans="1:24" x14ac:dyDescent="0.3">
      <c r="A8445">
        <v>979085</v>
      </c>
      <c r="B8445" t="s">
        <v>55497</v>
      </c>
      <c r="C8445" t="s">
        <v>55498</v>
      </c>
      <c r="D8445" t="s">
        <v>55499</v>
      </c>
      <c r="F8445" t="s">
        <v>650</v>
      </c>
      <c r="G8445" t="s">
        <v>43</v>
      </c>
      <c r="H8445" t="s">
        <v>57516</v>
      </c>
      <c r="I8445" t="s">
        <v>57517</v>
      </c>
      <c r="J8445" t="s">
        <v>57518</v>
      </c>
      <c r="K8445">
        <v>140</v>
      </c>
      <c r="L8445" t="s">
        <v>4436</v>
      </c>
      <c r="N8445" t="s">
        <v>68</v>
      </c>
      <c r="O8445" t="s">
        <v>117</v>
      </c>
      <c r="P8445" t="s">
        <v>33103</v>
      </c>
      <c r="Q8445" t="s">
        <v>33</v>
      </c>
      <c r="R8445" t="s">
        <v>34</v>
      </c>
      <c r="S8445" t="s">
        <v>55504</v>
      </c>
      <c r="W8445" t="s">
        <v>57519</v>
      </c>
      <c r="X8445" t="s">
        <v>38</v>
      </c>
    </row>
    <row r="8446" spans="1:24" x14ac:dyDescent="0.3">
      <c r="A8446">
        <v>979086</v>
      </c>
      <c r="B8446">
        <v>276599</v>
      </c>
      <c r="C8446" t="s">
        <v>57520</v>
      </c>
      <c r="D8446" t="s">
        <v>57521</v>
      </c>
      <c r="F8446" t="s">
        <v>947</v>
      </c>
      <c r="G8446" t="s">
        <v>43</v>
      </c>
      <c r="H8446" t="s">
        <v>57522</v>
      </c>
      <c r="J8446" t="s">
        <v>57523</v>
      </c>
      <c r="N8446" t="s">
        <v>31</v>
      </c>
      <c r="R8446" t="s">
        <v>78</v>
      </c>
      <c r="S8446" t="s">
        <v>57524</v>
      </c>
      <c r="T8446" t="s">
        <v>3577</v>
      </c>
      <c r="W8446" t="s">
        <v>637</v>
      </c>
      <c r="X8446" t="s">
        <v>38</v>
      </c>
    </row>
    <row r="8447" spans="1:24" x14ac:dyDescent="0.3">
      <c r="A8447">
        <v>979087</v>
      </c>
      <c r="B8447">
        <v>232709</v>
      </c>
      <c r="C8447" t="s">
        <v>46759</v>
      </c>
      <c r="D8447" t="s">
        <v>46760</v>
      </c>
      <c r="F8447" t="s">
        <v>92</v>
      </c>
      <c r="G8447" t="s">
        <v>43</v>
      </c>
      <c r="H8447" t="s">
        <v>57525</v>
      </c>
      <c r="J8447" t="s">
        <v>57526</v>
      </c>
      <c r="N8447" t="s">
        <v>31</v>
      </c>
      <c r="R8447" t="s">
        <v>78</v>
      </c>
      <c r="S8447" t="s">
        <v>46764</v>
      </c>
      <c r="T8447" t="s">
        <v>7360</v>
      </c>
      <c r="W8447" t="s">
        <v>57527</v>
      </c>
      <c r="X8447" t="s">
        <v>38</v>
      </c>
    </row>
    <row r="8448" spans="1:24" x14ac:dyDescent="0.3">
      <c r="A8448">
        <v>979088</v>
      </c>
      <c r="B8448" t="s">
        <v>57528</v>
      </c>
      <c r="C8448" t="s">
        <v>57529</v>
      </c>
      <c r="D8448" t="s">
        <v>57530</v>
      </c>
      <c r="F8448" t="s">
        <v>668</v>
      </c>
      <c r="G8448" t="s">
        <v>27</v>
      </c>
      <c r="H8448" t="s">
        <v>57531</v>
      </c>
      <c r="J8448" t="s">
        <v>57532</v>
      </c>
      <c r="N8448" t="s">
        <v>31</v>
      </c>
      <c r="R8448" t="s">
        <v>78</v>
      </c>
      <c r="S8448" t="s">
        <v>57533</v>
      </c>
      <c r="T8448" t="s">
        <v>51232</v>
      </c>
      <c r="W8448" t="s">
        <v>2027</v>
      </c>
      <c r="X8448" t="s">
        <v>38</v>
      </c>
    </row>
    <row r="8449" spans="1:24" x14ac:dyDescent="0.3">
      <c r="A8449">
        <v>979089</v>
      </c>
      <c r="B8449" t="s">
        <v>57534</v>
      </c>
      <c r="C8449" t="s">
        <v>57535</v>
      </c>
      <c r="D8449" t="s">
        <v>57536</v>
      </c>
      <c r="F8449" t="s">
        <v>1001</v>
      </c>
      <c r="G8449" t="s">
        <v>27</v>
      </c>
      <c r="H8449" t="s">
        <v>57537</v>
      </c>
      <c r="I8449" t="s">
        <v>57538</v>
      </c>
      <c r="J8449" t="s">
        <v>57539</v>
      </c>
      <c r="K8449">
        <v>128</v>
      </c>
      <c r="N8449" t="s">
        <v>31</v>
      </c>
      <c r="O8449" t="s">
        <v>32</v>
      </c>
      <c r="Q8449" t="s">
        <v>33</v>
      </c>
      <c r="R8449" t="s">
        <v>34</v>
      </c>
      <c r="S8449" t="s">
        <v>57540</v>
      </c>
      <c r="W8449" t="s">
        <v>1993</v>
      </c>
      <c r="X8449" t="s">
        <v>38</v>
      </c>
    </row>
    <row r="8450" spans="1:24" x14ac:dyDescent="0.3">
      <c r="A8450">
        <v>979090</v>
      </c>
      <c r="B8450">
        <v>322921</v>
      </c>
      <c r="C8450" t="s">
        <v>57541</v>
      </c>
      <c r="D8450" t="s">
        <v>57542</v>
      </c>
      <c r="F8450" t="s">
        <v>1001</v>
      </c>
      <c r="G8450" t="s">
        <v>27</v>
      </c>
      <c r="H8450" t="s">
        <v>57543</v>
      </c>
      <c r="I8450" t="s">
        <v>57544</v>
      </c>
      <c r="J8450" t="s">
        <v>57545</v>
      </c>
      <c r="K8450">
        <v>127</v>
      </c>
      <c r="L8450" t="s">
        <v>57546</v>
      </c>
      <c r="N8450" t="s">
        <v>68</v>
      </c>
      <c r="O8450" t="s">
        <v>399</v>
      </c>
      <c r="P8450" t="s">
        <v>4575</v>
      </c>
      <c r="Q8450" t="s">
        <v>33</v>
      </c>
      <c r="R8450" t="s">
        <v>34</v>
      </c>
      <c r="S8450" t="s">
        <v>57547</v>
      </c>
      <c r="W8450" t="s">
        <v>57548</v>
      </c>
      <c r="X8450" t="s">
        <v>38</v>
      </c>
    </row>
    <row r="8451" spans="1:24" x14ac:dyDescent="0.3">
      <c r="A8451">
        <v>979091</v>
      </c>
      <c r="B8451">
        <v>232049</v>
      </c>
      <c r="C8451" t="s">
        <v>57549</v>
      </c>
      <c r="D8451" t="s">
        <v>57550</v>
      </c>
      <c r="F8451" t="s">
        <v>219</v>
      </c>
      <c r="G8451" t="s">
        <v>27</v>
      </c>
      <c r="H8451" t="s">
        <v>57551</v>
      </c>
      <c r="I8451" t="s">
        <v>57552</v>
      </c>
      <c r="J8451" t="s">
        <v>57553</v>
      </c>
      <c r="K8451">
        <v>130</v>
      </c>
      <c r="L8451" t="s">
        <v>57554</v>
      </c>
      <c r="N8451" t="s">
        <v>31</v>
      </c>
      <c r="O8451" t="s">
        <v>117</v>
      </c>
      <c r="Q8451" t="s">
        <v>33</v>
      </c>
      <c r="R8451" t="s">
        <v>34</v>
      </c>
      <c r="S8451" t="s">
        <v>57555</v>
      </c>
      <c r="W8451" t="s">
        <v>57556</v>
      </c>
      <c r="X8451" t="s">
        <v>38</v>
      </c>
    </row>
    <row r="8452" spans="1:24" x14ac:dyDescent="0.3">
      <c r="A8452">
        <v>979092</v>
      </c>
      <c r="B8452" t="s">
        <v>57557</v>
      </c>
      <c r="C8452" t="s">
        <v>57558</v>
      </c>
      <c r="D8452" t="s">
        <v>57559</v>
      </c>
      <c r="E8452" t="s">
        <v>3529</v>
      </c>
      <c r="F8452" t="s">
        <v>818</v>
      </c>
      <c r="G8452" t="s">
        <v>27</v>
      </c>
      <c r="H8452" t="s">
        <v>57560</v>
      </c>
      <c r="I8452" t="s">
        <v>57561</v>
      </c>
      <c r="J8452" t="s">
        <v>57562</v>
      </c>
      <c r="K8452">
        <v>118</v>
      </c>
      <c r="L8452" t="s">
        <v>57563</v>
      </c>
      <c r="N8452" t="s">
        <v>68</v>
      </c>
      <c r="O8452" t="s">
        <v>1548</v>
      </c>
      <c r="P8452" t="s">
        <v>501</v>
      </c>
      <c r="Q8452" t="s">
        <v>33</v>
      </c>
      <c r="R8452" t="s">
        <v>34</v>
      </c>
      <c r="S8452" t="s">
        <v>57564</v>
      </c>
      <c r="T8452" t="s">
        <v>13209</v>
      </c>
      <c r="W8452" t="s">
        <v>57565</v>
      </c>
      <c r="X8452" t="s">
        <v>38</v>
      </c>
    </row>
    <row r="8453" spans="1:24" x14ac:dyDescent="0.3">
      <c r="A8453">
        <v>979093</v>
      </c>
      <c r="B8453" t="s">
        <v>57566</v>
      </c>
      <c r="C8453" t="s">
        <v>57567</v>
      </c>
      <c r="D8453" t="s">
        <v>57568</v>
      </c>
      <c r="E8453" t="s">
        <v>195</v>
      </c>
      <c r="F8453" t="s">
        <v>1583</v>
      </c>
      <c r="G8453" t="s">
        <v>27</v>
      </c>
      <c r="H8453" t="s">
        <v>57569</v>
      </c>
      <c r="I8453" t="s">
        <v>57570</v>
      </c>
      <c r="J8453" t="s">
        <v>57571</v>
      </c>
      <c r="K8453">
        <v>114</v>
      </c>
      <c r="N8453" t="s">
        <v>31</v>
      </c>
      <c r="O8453" t="s">
        <v>32</v>
      </c>
      <c r="Q8453" t="s">
        <v>33</v>
      </c>
      <c r="R8453" t="s">
        <v>34</v>
      </c>
      <c r="S8453" t="e">
        <f>- Neuquén</f>
        <v>#NAME?</v>
      </c>
      <c r="T8453" t="s">
        <v>8633</v>
      </c>
      <c r="W8453" t="s">
        <v>57572</v>
      </c>
      <c r="X8453" t="s">
        <v>38</v>
      </c>
    </row>
    <row r="8454" spans="1:24" x14ac:dyDescent="0.3">
      <c r="A8454">
        <v>979095</v>
      </c>
      <c r="B8454">
        <v>214689</v>
      </c>
      <c r="C8454" t="s">
        <v>57573</v>
      </c>
      <c r="D8454" t="s">
        <v>57574</v>
      </c>
      <c r="E8454" t="s">
        <v>1745</v>
      </c>
      <c r="F8454" t="s">
        <v>979</v>
      </c>
      <c r="G8454" t="s">
        <v>27</v>
      </c>
      <c r="H8454" t="s">
        <v>57575</v>
      </c>
      <c r="I8454" t="s">
        <v>57576</v>
      </c>
      <c r="J8454" t="s">
        <v>57577</v>
      </c>
      <c r="K8454">
        <v>92</v>
      </c>
      <c r="L8454" t="s">
        <v>1800</v>
      </c>
      <c r="N8454" t="s">
        <v>31</v>
      </c>
      <c r="O8454" t="s">
        <v>1548</v>
      </c>
      <c r="Q8454" t="s">
        <v>33</v>
      </c>
      <c r="R8454" t="s">
        <v>34</v>
      </c>
      <c r="S8454" t="s">
        <v>57578</v>
      </c>
      <c r="T8454" t="s">
        <v>725</v>
      </c>
      <c r="W8454" t="s">
        <v>57579</v>
      </c>
      <c r="X8454" t="s">
        <v>38</v>
      </c>
    </row>
    <row r="8455" spans="1:24" x14ac:dyDescent="0.3">
      <c r="A8455">
        <v>979096</v>
      </c>
      <c r="B8455" t="s">
        <v>57580</v>
      </c>
      <c r="C8455" t="s">
        <v>57581</v>
      </c>
      <c r="D8455" t="s">
        <v>57582</v>
      </c>
      <c r="F8455" t="s">
        <v>1001</v>
      </c>
      <c r="G8455" t="s">
        <v>27</v>
      </c>
      <c r="H8455" t="s">
        <v>57583</v>
      </c>
      <c r="I8455" t="s">
        <v>57584</v>
      </c>
      <c r="J8455" t="s">
        <v>57585</v>
      </c>
      <c r="K8455">
        <v>105</v>
      </c>
      <c r="L8455" t="s">
        <v>1213</v>
      </c>
      <c r="N8455" t="s">
        <v>68</v>
      </c>
      <c r="O8455" t="s">
        <v>117</v>
      </c>
      <c r="P8455" t="s">
        <v>841</v>
      </c>
      <c r="Q8455" t="s">
        <v>33</v>
      </c>
      <c r="R8455" t="s">
        <v>34</v>
      </c>
      <c r="S8455" t="s">
        <v>57586</v>
      </c>
      <c r="W8455" t="s">
        <v>57587</v>
      </c>
      <c r="X8455" t="s">
        <v>38</v>
      </c>
    </row>
    <row r="8456" spans="1:24" x14ac:dyDescent="0.3">
      <c r="A8456">
        <v>979098</v>
      </c>
      <c r="B8456" t="s">
        <v>57588</v>
      </c>
      <c r="C8456" t="s">
        <v>57589</v>
      </c>
      <c r="D8456" t="s">
        <v>57590</v>
      </c>
      <c r="F8456" t="s">
        <v>141</v>
      </c>
      <c r="G8456" t="s">
        <v>43</v>
      </c>
      <c r="H8456" t="s">
        <v>57591</v>
      </c>
      <c r="I8456" t="s">
        <v>57592</v>
      </c>
      <c r="J8456" t="s">
        <v>57593</v>
      </c>
      <c r="K8456">
        <v>49</v>
      </c>
      <c r="L8456" t="s">
        <v>57594</v>
      </c>
      <c r="N8456" t="s">
        <v>31</v>
      </c>
      <c r="O8456" t="s">
        <v>170</v>
      </c>
      <c r="Q8456" t="s">
        <v>33</v>
      </c>
      <c r="R8456" t="s">
        <v>34</v>
      </c>
      <c r="S8456" t="s">
        <v>57595</v>
      </c>
      <c r="W8456" t="s">
        <v>57596</v>
      </c>
      <c r="X8456" t="s">
        <v>60</v>
      </c>
    </row>
    <row r="8457" spans="1:24" x14ac:dyDescent="0.3">
      <c r="A8457">
        <v>979099</v>
      </c>
      <c r="B8457">
        <v>94716</v>
      </c>
      <c r="C8457" t="s">
        <v>57597</v>
      </c>
      <c r="D8457" t="s">
        <v>57598</v>
      </c>
      <c r="E8457" t="s">
        <v>195</v>
      </c>
      <c r="F8457" t="s">
        <v>57599</v>
      </c>
      <c r="G8457" t="s">
        <v>27</v>
      </c>
      <c r="H8457" t="s">
        <v>57600</v>
      </c>
      <c r="I8457" t="s">
        <v>57601</v>
      </c>
      <c r="J8457" t="s">
        <v>57602</v>
      </c>
      <c r="K8457">
        <v>40</v>
      </c>
      <c r="L8457" t="s">
        <v>55692</v>
      </c>
      <c r="N8457" t="s">
        <v>31</v>
      </c>
      <c r="O8457" t="s">
        <v>170</v>
      </c>
      <c r="Q8457" t="s">
        <v>119</v>
      </c>
      <c r="R8457" t="s">
        <v>120</v>
      </c>
      <c r="S8457" t="s">
        <v>57603</v>
      </c>
      <c r="T8457" t="s">
        <v>14781</v>
      </c>
      <c r="W8457" t="s">
        <v>57604</v>
      </c>
      <c r="X8457" t="s">
        <v>60</v>
      </c>
    </row>
    <row r="8458" spans="1:24" x14ac:dyDescent="0.3">
      <c r="A8458">
        <v>979102</v>
      </c>
      <c r="B8458">
        <v>93613</v>
      </c>
      <c r="C8458" t="s">
        <v>57605</v>
      </c>
      <c r="D8458" t="s">
        <v>57606</v>
      </c>
      <c r="E8458" t="s">
        <v>1745</v>
      </c>
      <c r="F8458" t="s">
        <v>1009</v>
      </c>
      <c r="G8458" t="s">
        <v>27</v>
      </c>
      <c r="H8458" t="s">
        <v>57607</v>
      </c>
      <c r="I8458" t="s">
        <v>57608</v>
      </c>
      <c r="J8458" t="s">
        <v>57609</v>
      </c>
      <c r="K8458">
        <v>38</v>
      </c>
      <c r="L8458" t="s">
        <v>5000</v>
      </c>
      <c r="N8458" t="s">
        <v>31</v>
      </c>
      <c r="O8458" t="s">
        <v>1548</v>
      </c>
      <c r="Q8458" t="s">
        <v>33</v>
      </c>
      <c r="R8458" t="s">
        <v>34</v>
      </c>
      <c r="S8458" t="s">
        <v>57610</v>
      </c>
      <c r="T8458" t="s">
        <v>36</v>
      </c>
      <c r="W8458" t="s">
        <v>57611</v>
      </c>
      <c r="X8458" t="s">
        <v>38</v>
      </c>
    </row>
    <row r="8459" spans="1:24" x14ac:dyDescent="0.3">
      <c r="A8459">
        <v>979104</v>
      </c>
      <c r="B8459">
        <v>309524</v>
      </c>
      <c r="C8459" t="s">
        <v>57612</v>
      </c>
      <c r="D8459" t="s">
        <v>57613</v>
      </c>
      <c r="F8459" t="s">
        <v>970</v>
      </c>
      <c r="G8459" t="s">
        <v>43</v>
      </c>
      <c r="H8459" t="s">
        <v>57614</v>
      </c>
      <c r="I8459" t="s">
        <v>57615</v>
      </c>
      <c r="J8459" t="s">
        <v>57616</v>
      </c>
      <c r="K8459">
        <v>82</v>
      </c>
      <c r="N8459" t="s">
        <v>31</v>
      </c>
      <c r="O8459" t="s">
        <v>32</v>
      </c>
      <c r="Q8459" t="s">
        <v>33</v>
      </c>
      <c r="R8459" t="s">
        <v>34</v>
      </c>
      <c r="S8459" t="s">
        <v>57617</v>
      </c>
      <c r="W8459" t="s">
        <v>15266</v>
      </c>
      <c r="X8459" t="s">
        <v>38</v>
      </c>
    </row>
    <row r="8460" spans="1:24" x14ac:dyDescent="0.3">
      <c r="A8460">
        <v>979106</v>
      </c>
      <c r="B8460">
        <v>191315</v>
      </c>
      <c r="C8460" t="s">
        <v>57618</v>
      </c>
      <c r="D8460" t="s">
        <v>57619</v>
      </c>
      <c r="E8460" t="s">
        <v>1745</v>
      </c>
      <c r="F8460" t="s">
        <v>102</v>
      </c>
      <c r="G8460" t="s">
        <v>27</v>
      </c>
      <c r="H8460" t="s">
        <v>57620</v>
      </c>
      <c r="I8460" t="s">
        <v>57621</v>
      </c>
      <c r="J8460" t="s">
        <v>57622</v>
      </c>
      <c r="K8460">
        <v>80</v>
      </c>
      <c r="L8460" t="s">
        <v>1876</v>
      </c>
      <c r="N8460" t="s">
        <v>68</v>
      </c>
      <c r="O8460" t="s">
        <v>1548</v>
      </c>
      <c r="P8460" t="s">
        <v>22678</v>
      </c>
      <c r="Q8460" t="s">
        <v>33</v>
      </c>
      <c r="R8460" t="s">
        <v>34</v>
      </c>
      <c r="S8460" t="s">
        <v>57623</v>
      </c>
      <c r="T8460" t="s">
        <v>3155</v>
      </c>
      <c r="W8460" t="s">
        <v>57624</v>
      </c>
      <c r="X8460" t="s">
        <v>38</v>
      </c>
    </row>
    <row r="8461" spans="1:24" x14ac:dyDescent="0.3">
      <c r="A8461">
        <v>979107</v>
      </c>
      <c r="B8461" t="s">
        <v>56443</v>
      </c>
      <c r="C8461" t="s">
        <v>56444</v>
      </c>
      <c r="D8461" t="s">
        <v>56445</v>
      </c>
      <c r="F8461" t="s">
        <v>611</v>
      </c>
      <c r="G8461" t="s">
        <v>27</v>
      </c>
      <c r="H8461" t="s">
        <v>57625</v>
      </c>
      <c r="J8461" t="s">
        <v>57626</v>
      </c>
      <c r="L8461" t="s">
        <v>57627</v>
      </c>
      <c r="N8461" t="s">
        <v>31</v>
      </c>
      <c r="O8461" t="s">
        <v>117</v>
      </c>
      <c r="R8461" t="s">
        <v>903</v>
      </c>
      <c r="S8461" t="s">
        <v>56450</v>
      </c>
      <c r="W8461" t="s">
        <v>57628</v>
      </c>
      <c r="X8461" t="s">
        <v>38</v>
      </c>
    </row>
    <row r="8462" spans="1:24" x14ac:dyDescent="0.3">
      <c r="A8462">
        <v>979109</v>
      </c>
      <c r="B8462" t="s">
        <v>57629</v>
      </c>
      <c r="C8462" t="s">
        <v>57630</v>
      </c>
      <c r="D8462" t="s">
        <v>57631</v>
      </c>
      <c r="E8462" t="s">
        <v>1788</v>
      </c>
      <c r="F8462" t="s">
        <v>219</v>
      </c>
      <c r="G8462" t="s">
        <v>43</v>
      </c>
      <c r="H8462" t="s">
        <v>57632</v>
      </c>
      <c r="I8462" t="s">
        <v>57633</v>
      </c>
      <c r="J8462" t="s">
        <v>57634</v>
      </c>
      <c r="K8462">
        <v>76</v>
      </c>
      <c r="N8462" t="s">
        <v>31</v>
      </c>
      <c r="O8462" t="s">
        <v>32</v>
      </c>
      <c r="Q8462" t="s">
        <v>33</v>
      </c>
      <c r="R8462" t="s">
        <v>34</v>
      </c>
      <c r="S8462" t="s">
        <v>57635</v>
      </c>
      <c r="T8462" t="s">
        <v>265</v>
      </c>
      <c r="W8462" t="s">
        <v>43690</v>
      </c>
      <c r="X8462" t="s">
        <v>38</v>
      </c>
    </row>
    <row r="8463" spans="1:24" x14ac:dyDescent="0.3">
      <c r="A8463">
        <v>979110</v>
      </c>
      <c r="B8463" t="s">
        <v>57636</v>
      </c>
      <c r="C8463" t="s">
        <v>57637</v>
      </c>
      <c r="D8463" t="s">
        <v>57638</v>
      </c>
      <c r="F8463" t="s">
        <v>738</v>
      </c>
      <c r="G8463" t="s">
        <v>43</v>
      </c>
      <c r="H8463" t="s">
        <v>57492</v>
      </c>
      <c r="I8463" t="s">
        <v>57639</v>
      </c>
      <c r="J8463" t="s">
        <v>57640</v>
      </c>
      <c r="K8463">
        <v>80</v>
      </c>
      <c r="L8463" t="s">
        <v>57641</v>
      </c>
      <c r="N8463" t="s">
        <v>31</v>
      </c>
      <c r="O8463" t="s">
        <v>399</v>
      </c>
      <c r="Q8463" t="s">
        <v>33</v>
      </c>
      <c r="R8463" t="s">
        <v>34</v>
      </c>
      <c r="S8463" t="s">
        <v>57642</v>
      </c>
      <c r="T8463" t="s">
        <v>19517</v>
      </c>
      <c r="W8463" t="s">
        <v>57643</v>
      </c>
    </row>
    <row r="8464" spans="1:24" x14ac:dyDescent="0.3">
      <c r="A8464">
        <v>979111</v>
      </c>
      <c r="B8464" t="s">
        <v>57644</v>
      </c>
      <c r="C8464" t="s">
        <v>57645</v>
      </c>
      <c r="D8464" t="s">
        <v>57646</v>
      </c>
      <c r="E8464" t="s">
        <v>195</v>
      </c>
      <c r="F8464" t="s">
        <v>630</v>
      </c>
      <c r="G8464" t="s">
        <v>27</v>
      </c>
      <c r="H8464" t="s">
        <v>57647</v>
      </c>
      <c r="I8464" t="s">
        <v>57648</v>
      </c>
      <c r="J8464" t="s">
        <v>57649</v>
      </c>
      <c r="K8464">
        <v>60</v>
      </c>
      <c r="L8464" t="s">
        <v>2321</v>
      </c>
      <c r="N8464" t="s">
        <v>68</v>
      </c>
      <c r="O8464" t="s">
        <v>117</v>
      </c>
      <c r="P8464" t="s">
        <v>577</v>
      </c>
      <c r="Q8464" t="s">
        <v>33</v>
      </c>
      <c r="R8464" t="s">
        <v>34</v>
      </c>
      <c r="S8464" t="s">
        <v>57650</v>
      </c>
      <c r="T8464" t="s">
        <v>51232</v>
      </c>
      <c r="W8464" t="s">
        <v>43661</v>
      </c>
      <c r="X8464" t="s">
        <v>38</v>
      </c>
    </row>
    <row r="8465" spans="1:24" x14ac:dyDescent="0.3">
      <c r="A8465">
        <v>979115</v>
      </c>
      <c r="B8465" t="s">
        <v>57651</v>
      </c>
      <c r="C8465" t="s">
        <v>57652</v>
      </c>
      <c r="D8465" t="s">
        <v>57653</v>
      </c>
      <c r="F8465" t="s">
        <v>42</v>
      </c>
      <c r="G8465" t="s">
        <v>43</v>
      </c>
      <c r="H8465" t="s">
        <v>57654</v>
      </c>
      <c r="I8465" t="s">
        <v>57655</v>
      </c>
      <c r="J8465" t="s">
        <v>57656</v>
      </c>
      <c r="K8465">
        <v>41</v>
      </c>
      <c r="L8465" t="s">
        <v>1672</v>
      </c>
      <c r="N8465" t="s">
        <v>68</v>
      </c>
      <c r="O8465" t="s">
        <v>1548</v>
      </c>
      <c r="P8465" t="s">
        <v>1673</v>
      </c>
      <c r="Q8465" t="s">
        <v>33</v>
      </c>
      <c r="R8465" t="s">
        <v>34</v>
      </c>
      <c r="S8465" t="s">
        <v>31112</v>
      </c>
      <c r="T8465" t="s">
        <v>1345</v>
      </c>
      <c r="W8465" t="s">
        <v>57657</v>
      </c>
      <c r="X8465" t="s">
        <v>38</v>
      </c>
    </row>
    <row r="8466" spans="1:24" x14ac:dyDescent="0.3">
      <c r="A8466">
        <v>979116</v>
      </c>
      <c r="B8466">
        <v>262656</v>
      </c>
      <c r="C8466" t="s">
        <v>57658</v>
      </c>
      <c r="D8466" t="s">
        <v>57659</v>
      </c>
      <c r="E8466" t="s">
        <v>195</v>
      </c>
      <c r="F8466" t="s">
        <v>1146</v>
      </c>
      <c r="G8466" t="s">
        <v>43</v>
      </c>
      <c r="H8466" t="s">
        <v>57660</v>
      </c>
      <c r="I8466" t="s">
        <v>57661</v>
      </c>
      <c r="J8466" t="s">
        <v>57662</v>
      </c>
      <c r="K8466">
        <v>40</v>
      </c>
      <c r="L8466" t="s">
        <v>2072</v>
      </c>
      <c r="N8466" t="s">
        <v>68</v>
      </c>
      <c r="O8466" t="s">
        <v>32</v>
      </c>
      <c r="P8466" t="s">
        <v>1304</v>
      </c>
      <c r="Q8466" t="s">
        <v>33</v>
      </c>
      <c r="R8466" t="s">
        <v>34</v>
      </c>
      <c r="S8466" t="s">
        <v>57663</v>
      </c>
      <c r="T8466" t="s">
        <v>2804</v>
      </c>
      <c r="W8466" t="s">
        <v>31799</v>
      </c>
      <c r="X8466" t="s">
        <v>38</v>
      </c>
    </row>
    <row r="8467" spans="1:24" x14ac:dyDescent="0.3">
      <c r="A8467">
        <v>979117</v>
      </c>
      <c r="B8467">
        <v>195760</v>
      </c>
      <c r="C8467" t="s">
        <v>57664</v>
      </c>
      <c r="D8467" t="s">
        <v>57665</v>
      </c>
      <c r="F8467" t="s">
        <v>507</v>
      </c>
      <c r="G8467" t="s">
        <v>27</v>
      </c>
      <c r="H8467" t="s">
        <v>57666</v>
      </c>
      <c r="I8467" t="s">
        <v>57667</v>
      </c>
      <c r="J8467" t="s">
        <v>57668</v>
      </c>
      <c r="K8467">
        <v>37</v>
      </c>
      <c r="L8467" t="s">
        <v>742</v>
      </c>
      <c r="N8467" t="s">
        <v>31</v>
      </c>
      <c r="O8467" t="s">
        <v>117</v>
      </c>
      <c r="Q8467" t="s">
        <v>33</v>
      </c>
      <c r="R8467" t="s">
        <v>34</v>
      </c>
      <c r="S8467" t="s">
        <v>57669</v>
      </c>
      <c r="W8467" t="s">
        <v>57670</v>
      </c>
      <c r="X8467" t="s">
        <v>38</v>
      </c>
    </row>
    <row r="8468" spans="1:24" x14ac:dyDescent="0.3">
      <c r="A8468">
        <v>979118</v>
      </c>
      <c r="B8468">
        <v>290920</v>
      </c>
      <c r="C8468" t="s">
        <v>57671</v>
      </c>
      <c r="D8468" t="s">
        <v>57672</v>
      </c>
      <c r="F8468" t="s">
        <v>947</v>
      </c>
      <c r="G8468" t="s">
        <v>43</v>
      </c>
      <c r="H8468" t="s">
        <v>57673</v>
      </c>
      <c r="I8468" t="s">
        <v>57674</v>
      </c>
      <c r="J8468" t="s">
        <v>57675</v>
      </c>
      <c r="K8468">
        <v>42</v>
      </c>
      <c r="L8468" t="s">
        <v>2321</v>
      </c>
      <c r="N8468" t="s">
        <v>68</v>
      </c>
      <c r="O8468" t="s">
        <v>117</v>
      </c>
      <c r="P8468" t="s">
        <v>577</v>
      </c>
      <c r="Q8468" t="s">
        <v>33</v>
      </c>
      <c r="R8468" t="s">
        <v>34</v>
      </c>
      <c r="S8468" t="s">
        <v>57676</v>
      </c>
      <c r="W8468" t="s">
        <v>57677</v>
      </c>
      <c r="X8468" t="s">
        <v>38</v>
      </c>
    </row>
    <row r="8469" spans="1:24" x14ac:dyDescent="0.3">
      <c r="A8469">
        <v>979120</v>
      </c>
      <c r="B8469">
        <v>48848</v>
      </c>
      <c r="C8469" t="s">
        <v>20719</v>
      </c>
      <c r="D8469" t="s">
        <v>20720</v>
      </c>
      <c r="E8469" t="s">
        <v>195</v>
      </c>
      <c r="F8469" t="s">
        <v>365</v>
      </c>
      <c r="G8469" t="s">
        <v>27</v>
      </c>
      <c r="H8469" t="s">
        <v>57678</v>
      </c>
      <c r="I8469" t="s">
        <v>57679</v>
      </c>
      <c r="J8469" t="s">
        <v>57680</v>
      </c>
      <c r="K8469">
        <v>145</v>
      </c>
      <c r="L8469" t="s">
        <v>57681</v>
      </c>
      <c r="N8469" t="s">
        <v>31</v>
      </c>
      <c r="O8469" t="s">
        <v>399</v>
      </c>
      <c r="Q8469" t="s">
        <v>33</v>
      </c>
      <c r="R8469" t="s">
        <v>34</v>
      </c>
      <c r="S8469" t="s">
        <v>20724</v>
      </c>
      <c r="W8469" t="s">
        <v>57682</v>
      </c>
      <c r="X8469" t="s">
        <v>38</v>
      </c>
    </row>
    <row r="8470" spans="1:24" x14ac:dyDescent="0.3">
      <c r="A8470">
        <v>979121</v>
      </c>
      <c r="B8470" t="s">
        <v>57683</v>
      </c>
      <c r="C8470" t="s">
        <v>57684</v>
      </c>
      <c r="D8470" t="s">
        <v>57685</v>
      </c>
      <c r="F8470" t="s">
        <v>248</v>
      </c>
      <c r="G8470" t="s">
        <v>27</v>
      </c>
      <c r="H8470" t="s">
        <v>57686</v>
      </c>
      <c r="I8470" t="s">
        <v>57687</v>
      </c>
      <c r="J8470" t="s">
        <v>57688</v>
      </c>
      <c r="K8470">
        <v>21</v>
      </c>
      <c r="M8470" t="s">
        <v>57689</v>
      </c>
      <c r="N8470" t="s">
        <v>31</v>
      </c>
      <c r="O8470" t="s">
        <v>1248</v>
      </c>
      <c r="Q8470" t="s">
        <v>119</v>
      </c>
      <c r="R8470" t="s">
        <v>120</v>
      </c>
      <c r="S8470" t="s">
        <v>57690</v>
      </c>
      <c r="W8470" t="s">
        <v>57691</v>
      </c>
      <c r="X8470" t="s">
        <v>60</v>
      </c>
    </row>
    <row r="8471" spans="1:24" x14ac:dyDescent="0.3">
      <c r="A8471">
        <v>979123</v>
      </c>
      <c r="B8471">
        <v>309524</v>
      </c>
      <c r="C8471" t="s">
        <v>57612</v>
      </c>
      <c r="D8471" t="s">
        <v>57613</v>
      </c>
      <c r="F8471" t="s">
        <v>970</v>
      </c>
      <c r="G8471" t="s">
        <v>43</v>
      </c>
      <c r="H8471" t="s">
        <v>57692</v>
      </c>
      <c r="I8471" t="s">
        <v>57693</v>
      </c>
      <c r="J8471" t="s">
        <v>57694</v>
      </c>
      <c r="K8471">
        <v>2</v>
      </c>
      <c r="N8471" t="s">
        <v>31</v>
      </c>
      <c r="O8471" t="s">
        <v>32</v>
      </c>
      <c r="R8471" t="s">
        <v>903</v>
      </c>
      <c r="S8471" t="s">
        <v>57617</v>
      </c>
      <c r="W8471" t="s">
        <v>57695</v>
      </c>
    </row>
    <row r="8472" spans="1:24" x14ac:dyDescent="0.3">
      <c r="A8472">
        <v>979125</v>
      </c>
      <c r="B8472">
        <v>182070</v>
      </c>
      <c r="C8472" t="s">
        <v>15472</v>
      </c>
      <c r="D8472" t="s">
        <v>15473</v>
      </c>
      <c r="F8472" t="s">
        <v>507</v>
      </c>
      <c r="G8472" t="s">
        <v>27</v>
      </c>
      <c r="H8472" t="s">
        <v>57696</v>
      </c>
      <c r="I8472" t="s">
        <v>57697</v>
      </c>
      <c r="J8472" t="s">
        <v>57698</v>
      </c>
      <c r="K8472">
        <v>112</v>
      </c>
      <c r="L8472" t="s">
        <v>8541</v>
      </c>
      <c r="N8472" t="s">
        <v>31</v>
      </c>
      <c r="O8472" t="s">
        <v>32</v>
      </c>
      <c r="Q8472" t="s">
        <v>33</v>
      </c>
      <c r="R8472" t="s">
        <v>34</v>
      </c>
      <c r="S8472" t="s">
        <v>15477</v>
      </c>
      <c r="T8472" t="s">
        <v>390</v>
      </c>
      <c r="W8472" t="s">
        <v>57699</v>
      </c>
      <c r="X8472" t="s">
        <v>38</v>
      </c>
    </row>
    <row r="8473" spans="1:24" x14ac:dyDescent="0.3">
      <c r="A8473">
        <v>979126</v>
      </c>
      <c r="B8473" t="s">
        <v>57700</v>
      </c>
      <c r="C8473" t="s">
        <v>57701</v>
      </c>
      <c r="D8473" t="s">
        <v>57702</v>
      </c>
      <c r="F8473" t="s">
        <v>738</v>
      </c>
      <c r="G8473" t="s">
        <v>27</v>
      </c>
      <c r="H8473" t="s">
        <v>57703</v>
      </c>
      <c r="I8473" t="s">
        <v>57704</v>
      </c>
      <c r="J8473" t="s">
        <v>57705</v>
      </c>
      <c r="K8473">
        <v>104</v>
      </c>
      <c r="L8473" t="s">
        <v>57706</v>
      </c>
      <c r="N8473" t="s">
        <v>31</v>
      </c>
      <c r="O8473" t="s">
        <v>117</v>
      </c>
      <c r="Q8473" t="s">
        <v>33</v>
      </c>
      <c r="R8473" t="s">
        <v>34</v>
      </c>
      <c r="S8473" t="s">
        <v>57707</v>
      </c>
      <c r="W8473" t="s">
        <v>14782</v>
      </c>
      <c r="X8473" t="s">
        <v>38</v>
      </c>
    </row>
    <row r="8474" spans="1:24" x14ac:dyDescent="0.3">
      <c r="A8474">
        <v>979129</v>
      </c>
      <c r="B8474">
        <v>285510</v>
      </c>
      <c r="C8474" t="s">
        <v>57708</v>
      </c>
      <c r="D8474" t="s">
        <v>57709</v>
      </c>
      <c r="F8474" t="s">
        <v>219</v>
      </c>
      <c r="G8474" t="s">
        <v>27</v>
      </c>
      <c r="H8474" t="s">
        <v>57710</v>
      </c>
      <c r="I8474" t="s">
        <v>57711</v>
      </c>
      <c r="J8474" t="s">
        <v>57712</v>
      </c>
      <c r="K8474">
        <v>89</v>
      </c>
      <c r="L8474" t="s">
        <v>57713</v>
      </c>
      <c r="N8474" t="s">
        <v>31</v>
      </c>
      <c r="O8474" t="s">
        <v>399</v>
      </c>
      <c r="Q8474" t="s">
        <v>33</v>
      </c>
      <c r="R8474" t="s">
        <v>34</v>
      </c>
      <c r="S8474" t="s">
        <v>57714</v>
      </c>
      <c r="T8474" t="s">
        <v>57715</v>
      </c>
      <c r="W8474" t="s">
        <v>57716</v>
      </c>
      <c r="X8474" t="s">
        <v>38</v>
      </c>
    </row>
    <row r="8475" spans="1:24" x14ac:dyDescent="0.3">
      <c r="A8475">
        <v>979131</v>
      </c>
      <c r="B8475">
        <v>299268</v>
      </c>
      <c r="C8475" t="s">
        <v>50666</v>
      </c>
      <c r="D8475" t="s">
        <v>50667</v>
      </c>
      <c r="F8475" t="s">
        <v>738</v>
      </c>
      <c r="G8475" t="s">
        <v>43</v>
      </c>
      <c r="H8475" t="s">
        <v>57717</v>
      </c>
      <c r="I8475" t="s">
        <v>57718</v>
      </c>
      <c r="J8475" t="s">
        <v>57719</v>
      </c>
      <c r="K8475">
        <v>68</v>
      </c>
      <c r="L8475" t="s">
        <v>57720</v>
      </c>
      <c r="N8475" t="s">
        <v>31</v>
      </c>
      <c r="O8475" t="s">
        <v>399</v>
      </c>
      <c r="Q8475" t="s">
        <v>33</v>
      </c>
      <c r="R8475" t="s">
        <v>34</v>
      </c>
      <c r="S8475" t="s">
        <v>50671</v>
      </c>
      <c r="W8475" t="s">
        <v>57721</v>
      </c>
    </row>
    <row r="8476" spans="1:24" x14ac:dyDescent="0.3">
      <c r="A8476">
        <v>979132</v>
      </c>
      <c r="B8476">
        <v>233994</v>
      </c>
      <c r="C8476" t="s">
        <v>57722</v>
      </c>
      <c r="D8476" t="s">
        <v>57723</v>
      </c>
      <c r="E8476" t="s">
        <v>140</v>
      </c>
      <c r="F8476" t="s">
        <v>112</v>
      </c>
      <c r="G8476" t="s">
        <v>27</v>
      </c>
      <c r="H8476" t="s">
        <v>57724</v>
      </c>
      <c r="I8476" t="s">
        <v>57725</v>
      </c>
      <c r="J8476" t="s">
        <v>57726</v>
      </c>
      <c r="K8476">
        <v>61</v>
      </c>
      <c r="L8476" t="s">
        <v>57727</v>
      </c>
      <c r="N8476" t="s">
        <v>31</v>
      </c>
      <c r="O8476" t="s">
        <v>399</v>
      </c>
      <c r="Q8476" t="s">
        <v>119</v>
      </c>
      <c r="R8476" t="s">
        <v>120</v>
      </c>
      <c r="S8476" t="s">
        <v>57728</v>
      </c>
      <c r="W8476" t="s">
        <v>57729</v>
      </c>
      <c r="X8476" t="s">
        <v>38</v>
      </c>
    </row>
    <row r="8477" spans="1:24" x14ac:dyDescent="0.3">
      <c r="A8477">
        <v>979134</v>
      </c>
      <c r="B8477" t="s">
        <v>57730</v>
      </c>
      <c r="C8477" t="s">
        <v>57731</v>
      </c>
      <c r="D8477" t="s">
        <v>57732</v>
      </c>
      <c r="E8477" t="s">
        <v>185</v>
      </c>
      <c r="F8477" t="s">
        <v>650</v>
      </c>
      <c r="G8477" t="s">
        <v>27</v>
      </c>
      <c r="H8477" t="s">
        <v>57733</v>
      </c>
      <c r="I8477" t="s">
        <v>57734</v>
      </c>
      <c r="J8477" t="s">
        <v>57735</v>
      </c>
      <c r="K8477">
        <v>53</v>
      </c>
      <c r="L8477" t="s">
        <v>57736</v>
      </c>
      <c r="N8477" t="s">
        <v>31</v>
      </c>
      <c r="O8477" t="s">
        <v>32</v>
      </c>
      <c r="Q8477" t="s">
        <v>33</v>
      </c>
      <c r="R8477" t="s">
        <v>34</v>
      </c>
      <c r="S8477" t="s">
        <v>57737</v>
      </c>
      <c r="W8477" t="s">
        <v>57738</v>
      </c>
      <c r="X8477" t="s">
        <v>38</v>
      </c>
    </row>
    <row r="8478" spans="1:24" x14ac:dyDescent="0.3">
      <c r="A8478">
        <v>979133</v>
      </c>
      <c r="B8478">
        <v>253628</v>
      </c>
      <c r="C8478" t="s">
        <v>57739</v>
      </c>
      <c r="D8478" t="s">
        <v>57740</v>
      </c>
      <c r="F8478" t="s">
        <v>1042</v>
      </c>
      <c r="G8478" t="s">
        <v>43</v>
      </c>
      <c r="H8478" t="s">
        <v>57741</v>
      </c>
      <c r="I8478" t="s">
        <v>57741</v>
      </c>
      <c r="J8478" t="s">
        <v>57742</v>
      </c>
      <c r="K8478">
        <v>0</v>
      </c>
      <c r="N8478" t="s">
        <v>31</v>
      </c>
      <c r="O8478" t="s">
        <v>32</v>
      </c>
      <c r="Q8478" t="s">
        <v>33</v>
      </c>
      <c r="R8478" t="s">
        <v>34</v>
      </c>
      <c r="S8478" t="s">
        <v>57743</v>
      </c>
      <c r="W8478" t="s">
        <v>2688</v>
      </c>
    </row>
    <row r="8479" spans="1:24" x14ac:dyDescent="0.3">
      <c r="A8479">
        <v>979136</v>
      </c>
      <c r="B8479">
        <v>196665</v>
      </c>
      <c r="C8479" t="s">
        <v>57744</v>
      </c>
      <c r="D8479" t="s">
        <v>57745</v>
      </c>
      <c r="F8479" t="s">
        <v>63</v>
      </c>
      <c r="G8479" t="s">
        <v>27</v>
      </c>
      <c r="H8479" t="s">
        <v>57746</v>
      </c>
      <c r="I8479" t="s">
        <v>57747</v>
      </c>
      <c r="J8479" t="s">
        <v>57748</v>
      </c>
      <c r="K8479">
        <v>60</v>
      </c>
      <c r="L8479" t="s">
        <v>57749</v>
      </c>
      <c r="N8479" t="s">
        <v>31</v>
      </c>
      <c r="O8479" t="s">
        <v>117</v>
      </c>
      <c r="Q8479" t="s">
        <v>33</v>
      </c>
      <c r="R8479" t="s">
        <v>34</v>
      </c>
      <c r="S8479" t="s">
        <v>57750</v>
      </c>
      <c r="T8479" t="s">
        <v>57751</v>
      </c>
      <c r="W8479" t="s">
        <v>3391</v>
      </c>
      <c r="X8479" t="s">
        <v>38</v>
      </c>
    </row>
    <row r="8480" spans="1:24" x14ac:dyDescent="0.3">
      <c r="A8480">
        <v>979137</v>
      </c>
      <c r="B8480" t="s">
        <v>57752</v>
      </c>
      <c r="C8480" t="s">
        <v>57753</v>
      </c>
      <c r="D8480" t="s">
        <v>57754</v>
      </c>
      <c r="F8480" t="s">
        <v>668</v>
      </c>
      <c r="G8480" t="s">
        <v>43</v>
      </c>
      <c r="H8480" t="s">
        <v>57755</v>
      </c>
      <c r="I8480" t="s">
        <v>57756</v>
      </c>
      <c r="J8480" t="s">
        <v>57757</v>
      </c>
      <c r="K8480">
        <v>5</v>
      </c>
      <c r="N8480" t="s">
        <v>31</v>
      </c>
      <c r="O8480" t="s">
        <v>32</v>
      </c>
      <c r="Q8480" t="s">
        <v>33</v>
      </c>
      <c r="R8480" t="s">
        <v>34</v>
      </c>
      <c r="S8480" t="s">
        <v>57758</v>
      </c>
      <c r="T8480" t="s">
        <v>10134</v>
      </c>
      <c r="W8480" t="s">
        <v>57759</v>
      </c>
      <c r="X8480" t="s">
        <v>60</v>
      </c>
    </row>
    <row r="8481" spans="1:24" x14ac:dyDescent="0.3">
      <c r="A8481">
        <v>979138</v>
      </c>
      <c r="B8481" t="s">
        <v>57760</v>
      </c>
      <c r="C8481" t="s">
        <v>57761</v>
      </c>
      <c r="D8481" t="s">
        <v>57762</v>
      </c>
      <c r="F8481" t="s">
        <v>668</v>
      </c>
      <c r="G8481" t="s">
        <v>43</v>
      </c>
      <c r="H8481" t="s">
        <v>57763</v>
      </c>
      <c r="I8481" t="s">
        <v>57764</v>
      </c>
      <c r="J8481" t="s">
        <v>57765</v>
      </c>
      <c r="K8481">
        <v>52</v>
      </c>
      <c r="L8481" t="s">
        <v>489</v>
      </c>
      <c r="N8481" t="s">
        <v>31</v>
      </c>
      <c r="O8481" t="s">
        <v>117</v>
      </c>
      <c r="Q8481" t="s">
        <v>33</v>
      </c>
      <c r="R8481" t="s">
        <v>34</v>
      </c>
      <c r="S8481" t="s">
        <v>57766</v>
      </c>
      <c r="W8481" t="s">
        <v>57767</v>
      </c>
      <c r="X8481" t="s">
        <v>38</v>
      </c>
    </row>
    <row r="8482" spans="1:24" x14ac:dyDescent="0.3">
      <c r="A8482">
        <v>979139</v>
      </c>
      <c r="B8482" t="s">
        <v>57768</v>
      </c>
      <c r="C8482" t="s">
        <v>57769</v>
      </c>
      <c r="D8482" t="s">
        <v>57770</v>
      </c>
      <c r="F8482" t="s">
        <v>738</v>
      </c>
      <c r="G8482" t="s">
        <v>43</v>
      </c>
      <c r="H8482" t="s">
        <v>57771</v>
      </c>
      <c r="I8482" t="s">
        <v>57772</v>
      </c>
      <c r="J8482" t="s">
        <v>57773</v>
      </c>
      <c r="K8482">
        <v>22</v>
      </c>
      <c r="L8482" t="s">
        <v>57774</v>
      </c>
      <c r="N8482" t="s">
        <v>31</v>
      </c>
      <c r="O8482" t="s">
        <v>117</v>
      </c>
      <c r="Q8482" t="s">
        <v>33</v>
      </c>
      <c r="R8482" t="s">
        <v>34</v>
      </c>
      <c r="S8482" t="s">
        <v>57775</v>
      </c>
      <c r="T8482" t="s">
        <v>57776</v>
      </c>
      <c r="W8482" t="s">
        <v>57777</v>
      </c>
      <c r="X8482" t="s">
        <v>60</v>
      </c>
    </row>
    <row r="8483" spans="1:24" x14ac:dyDescent="0.3">
      <c r="A8483">
        <v>979143</v>
      </c>
      <c r="B8483">
        <v>294235</v>
      </c>
      <c r="C8483" t="s">
        <v>57778</v>
      </c>
      <c r="D8483" t="s">
        <v>57779</v>
      </c>
      <c r="F8483" t="s">
        <v>1054</v>
      </c>
      <c r="G8483" t="s">
        <v>27</v>
      </c>
      <c r="H8483" t="s">
        <v>57780</v>
      </c>
      <c r="I8483" t="s">
        <v>57781</v>
      </c>
      <c r="J8483" t="s">
        <v>57782</v>
      </c>
      <c r="K8483">
        <v>28</v>
      </c>
      <c r="L8483" t="s">
        <v>714</v>
      </c>
      <c r="N8483" t="s">
        <v>31</v>
      </c>
      <c r="O8483" t="s">
        <v>117</v>
      </c>
      <c r="Q8483" t="s">
        <v>33</v>
      </c>
      <c r="R8483" t="s">
        <v>34</v>
      </c>
      <c r="S8483" t="s">
        <v>57783</v>
      </c>
      <c r="W8483" t="s">
        <v>57784</v>
      </c>
      <c r="X8483" t="s">
        <v>38</v>
      </c>
    </row>
    <row r="8484" spans="1:24" x14ac:dyDescent="0.3">
      <c r="A8484">
        <v>979145</v>
      </c>
      <c r="B8484" t="s">
        <v>57785</v>
      </c>
      <c r="C8484" t="s">
        <v>57786</v>
      </c>
      <c r="D8484" t="s">
        <v>57787</v>
      </c>
      <c r="F8484" t="s">
        <v>1001</v>
      </c>
      <c r="G8484" t="s">
        <v>43</v>
      </c>
      <c r="H8484" t="s">
        <v>57788</v>
      </c>
      <c r="I8484" t="s">
        <v>57789</v>
      </c>
      <c r="J8484" t="s">
        <v>57790</v>
      </c>
      <c r="K8484">
        <v>36</v>
      </c>
      <c r="N8484" t="s">
        <v>31</v>
      </c>
      <c r="O8484" t="s">
        <v>32</v>
      </c>
      <c r="Q8484" t="s">
        <v>33</v>
      </c>
      <c r="R8484" t="s">
        <v>34</v>
      </c>
      <c r="S8484" t="s">
        <v>57791</v>
      </c>
      <c r="T8484" t="s">
        <v>616</v>
      </c>
      <c r="W8484" t="s">
        <v>57792</v>
      </c>
      <c r="X8484" t="s">
        <v>38</v>
      </c>
    </row>
    <row r="8485" spans="1:24" x14ac:dyDescent="0.3">
      <c r="A8485">
        <v>979146</v>
      </c>
      <c r="B8485" t="s">
        <v>57793</v>
      </c>
      <c r="C8485" t="s">
        <v>57794</v>
      </c>
      <c r="D8485" t="s">
        <v>57795</v>
      </c>
      <c r="F8485" t="s">
        <v>485</v>
      </c>
      <c r="G8485" t="s">
        <v>43</v>
      </c>
      <c r="H8485" t="s">
        <v>57796</v>
      </c>
      <c r="I8485" t="s">
        <v>57797</v>
      </c>
      <c r="J8485" t="s">
        <v>57798</v>
      </c>
      <c r="K8485">
        <v>105</v>
      </c>
      <c r="L8485" t="s">
        <v>24529</v>
      </c>
      <c r="N8485" t="s">
        <v>31</v>
      </c>
      <c r="O8485" t="s">
        <v>117</v>
      </c>
      <c r="Q8485" t="s">
        <v>33</v>
      </c>
      <c r="R8485" t="s">
        <v>34</v>
      </c>
      <c r="S8485" t="s">
        <v>57799</v>
      </c>
      <c r="T8485" t="s">
        <v>646</v>
      </c>
      <c r="W8485" t="s">
        <v>16432</v>
      </c>
      <c r="X8485" t="s">
        <v>38</v>
      </c>
    </row>
    <row r="8486" spans="1:24" x14ac:dyDescent="0.3">
      <c r="A8486">
        <v>979147</v>
      </c>
      <c r="B8486" t="s">
        <v>54152</v>
      </c>
      <c r="C8486" t="s">
        <v>54153</v>
      </c>
      <c r="D8486" t="s">
        <v>54154</v>
      </c>
      <c r="E8486" t="s">
        <v>140</v>
      </c>
      <c r="F8486" t="s">
        <v>485</v>
      </c>
      <c r="G8486" t="s">
        <v>43</v>
      </c>
      <c r="H8486" t="s">
        <v>57800</v>
      </c>
      <c r="I8486" t="s">
        <v>57801</v>
      </c>
      <c r="J8486" t="s">
        <v>57802</v>
      </c>
      <c r="K8486">
        <v>103</v>
      </c>
      <c r="L8486" t="s">
        <v>47506</v>
      </c>
      <c r="N8486" t="s">
        <v>31</v>
      </c>
      <c r="O8486" t="s">
        <v>117</v>
      </c>
      <c r="Q8486" t="s">
        <v>33</v>
      </c>
      <c r="R8486" t="s">
        <v>34</v>
      </c>
      <c r="S8486" t="s">
        <v>54158</v>
      </c>
      <c r="T8486" t="s">
        <v>13701</v>
      </c>
      <c r="W8486" t="s">
        <v>10730</v>
      </c>
      <c r="X8486" t="s">
        <v>38</v>
      </c>
    </row>
    <row r="8487" spans="1:24" x14ac:dyDescent="0.3">
      <c r="A8487">
        <v>979148</v>
      </c>
      <c r="B8487">
        <v>233657</v>
      </c>
      <c r="C8487" t="s">
        <v>1375</v>
      </c>
      <c r="D8487" t="s">
        <v>1376</v>
      </c>
      <c r="F8487" t="s">
        <v>1156</v>
      </c>
      <c r="G8487" t="s">
        <v>43</v>
      </c>
      <c r="H8487" t="s">
        <v>57803</v>
      </c>
      <c r="J8487" t="s">
        <v>57804</v>
      </c>
      <c r="N8487" t="s">
        <v>31</v>
      </c>
      <c r="R8487" t="s">
        <v>78</v>
      </c>
      <c r="S8487" t="s">
        <v>1380</v>
      </c>
      <c r="T8487" t="s">
        <v>1206</v>
      </c>
      <c r="W8487" t="s">
        <v>57805</v>
      </c>
    </row>
    <row r="8488" spans="1:24" x14ac:dyDescent="0.3">
      <c r="A8488">
        <v>979152</v>
      </c>
      <c r="B8488" t="s">
        <v>57806</v>
      </c>
      <c r="C8488" t="s">
        <v>57807</v>
      </c>
      <c r="D8488" t="s">
        <v>57808</v>
      </c>
      <c r="E8488" t="s">
        <v>195</v>
      </c>
      <c r="F8488" t="s">
        <v>3719</v>
      </c>
      <c r="G8488" t="s">
        <v>43</v>
      </c>
      <c r="H8488" t="s">
        <v>57809</v>
      </c>
      <c r="I8488" t="s">
        <v>57810</v>
      </c>
      <c r="J8488" t="s">
        <v>57811</v>
      </c>
      <c r="K8488">
        <v>100</v>
      </c>
      <c r="L8488" t="s">
        <v>57812</v>
      </c>
      <c r="N8488" t="s">
        <v>31</v>
      </c>
      <c r="O8488" t="s">
        <v>399</v>
      </c>
      <c r="Q8488" t="s">
        <v>33</v>
      </c>
      <c r="R8488" t="s">
        <v>34</v>
      </c>
      <c r="S8488" t="e">
        <f>- Provincia: Río Negro</f>
        <v>#NAME?</v>
      </c>
      <c r="T8488" t="s">
        <v>57813</v>
      </c>
      <c r="W8488" t="s">
        <v>57814</v>
      </c>
      <c r="X8488" t="s">
        <v>60</v>
      </c>
    </row>
    <row r="8489" spans="1:24" x14ac:dyDescent="0.3">
      <c r="A8489">
        <v>979153</v>
      </c>
      <c r="B8489" t="s">
        <v>57815</v>
      </c>
      <c r="C8489" t="s">
        <v>57816</v>
      </c>
      <c r="D8489" t="s">
        <v>57817</v>
      </c>
      <c r="E8489" t="s">
        <v>2001</v>
      </c>
      <c r="F8489" t="s">
        <v>92</v>
      </c>
      <c r="G8489" t="s">
        <v>27</v>
      </c>
      <c r="H8489" t="s">
        <v>57818</v>
      </c>
      <c r="J8489" t="s">
        <v>57819</v>
      </c>
      <c r="N8489" t="s">
        <v>31</v>
      </c>
      <c r="R8489" t="s">
        <v>78</v>
      </c>
      <c r="S8489" t="s">
        <v>57820</v>
      </c>
      <c r="T8489" t="s">
        <v>7145</v>
      </c>
      <c r="W8489" t="s">
        <v>57821</v>
      </c>
      <c r="X8489" t="s">
        <v>38</v>
      </c>
    </row>
    <row r="8490" spans="1:24" x14ac:dyDescent="0.3">
      <c r="A8490">
        <v>979154</v>
      </c>
      <c r="B8490">
        <v>266763</v>
      </c>
      <c r="C8490" t="s">
        <v>57822</v>
      </c>
      <c r="D8490" t="s">
        <v>57823</v>
      </c>
      <c r="F8490" t="s">
        <v>270</v>
      </c>
      <c r="G8490" t="s">
        <v>27</v>
      </c>
      <c r="H8490" t="s">
        <v>57824</v>
      </c>
      <c r="I8490" t="s">
        <v>57824</v>
      </c>
      <c r="J8490" t="s">
        <v>57825</v>
      </c>
      <c r="K8490">
        <v>0</v>
      </c>
      <c r="L8490" t="s">
        <v>57826</v>
      </c>
      <c r="N8490" t="s">
        <v>68</v>
      </c>
      <c r="O8490" t="s">
        <v>399</v>
      </c>
      <c r="P8490" t="s">
        <v>57827</v>
      </c>
      <c r="Q8490" t="s">
        <v>119</v>
      </c>
      <c r="R8490" t="s">
        <v>120</v>
      </c>
      <c r="S8490" t="s">
        <v>57828</v>
      </c>
      <c r="T8490" t="s">
        <v>57829</v>
      </c>
      <c r="W8490" t="s">
        <v>2688</v>
      </c>
    </row>
    <row r="8491" spans="1:24" x14ac:dyDescent="0.3">
      <c r="A8491">
        <v>979157</v>
      </c>
      <c r="B8491">
        <v>232177</v>
      </c>
      <c r="C8491" t="s">
        <v>57830</v>
      </c>
      <c r="D8491" t="s">
        <v>57831</v>
      </c>
      <c r="F8491" t="s">
        <v>165</v>
      </c>
      <c r="G8491" t="s">
        <v>27</v>
      </c>
      <c r="H8491" t="s">
        <v>57832</v>
      </c>
      <c r="I8491" t="s">
        <v>57833</v>
      </c>
      <c r="J8491" t="s">
        <v>57834</v>
      </c>
      <c r="K8491">
        <v>176</v>
      </c>
      <c r="L8491" t="s">
        <v>57835</v>
      </c>
      <c r="N8491" t="s">
        <v>31</v>
      </c>
      <c r="O8491" t="s">
        <v>399</v>
      </c>
      <c r="Q8491" t="s">
        <v>33</v>
      </c>
      <c r="R8491" t="s">
        <v>34</v>
      </c>
      <c r="S8491" t="s">
        <v>57836</v>
      </c>
      <c r="T8491" t="s">
        <v>1828</v>
      </c>
      <c r="W8491" t="s">
        <v>57837</v>
      </c>
      <c r="X8491" t="s">
        <v>38</v>
      </c>
    </row>
    <row r="8492" spans="1:24" x14ac:dyDescent="0.3">
      <c r="A8492">
        <v>979158</v>
      </c>
      <c r="B8492" t="s">
        <v>55641</v>
      </c>
      <c r="C8492" t="s">
        <v>55642</v>
      </c>
      <c r="D8492" t="s">
        <v>55643</v>
      </c>
      <c r="F8492" t="s">
        <v>63</v>
      </c>
      <c r="G8492" t="s">
        <v>43</v>
      </c>
      <c r="H8492" t="s">
        <v>57838</v>
      </c>
      <c r="I8492" t="s">
        <v>57839</v>
      </c>
      <c r="J8492" t="s">
        <v>57840</v>
      </c>
      <c r="K8492">
        <v>71</v>
      </c>
      <c r="L8492" t="s">
        <v>53175</v>
      </c>
      <c r="N8492" t="s">
        <v>31</v>
      </c>
      <c r="O8492" t="s">
        <v>117</v>
      </c>
      <c r="Q8492" t="s">
        <v>33</v>
      </c>
      <c r="R8492" t="s">
        <v>34</v>
      </c>
      <c r="S8492" t="s">
        <v>55646</v>
      </c>
      <c r="W8492" t="s">
        <v>57841</v>
      </c>
      <c r="X8492" t="s">
        <v>60</v>
      </c>
    </row>
    <row r="8493" spans="1:24" x14ac:dyDescent="0.3">
      <c r="A8493">
        <v>979159</v>
      </c>
      <c r="B8493">
        <v>296378</v>
      </c>
      <c r="C8493" t="s">
        <v>57842</v>
      </c>
      <c r="D8493" t="s">
        <v>57843</v>
      </c>
      <c r="E8493" t="s">
        <v>2001</v>
      </c>
      <c r="F8493" t="s">
        <v>847</v>
      </c>
      <c r="G8493" t="s">
        <v>27</v>
      </c>
      <c r="H8493" t="s">
        <v>57844</v>
      </c>
      <c r="I8493" t="s">
        <v>57845</v>
      </c>
      <c r="J8493" t="s">
        <v>57846</v>
      </c>
      <c r="K8493">
        <v>176</v>
      </c>
      <c r="L8493" t="s">
        <v>108</v>
      </c>
      <c r="N8493" t="s">
        <v>31</v>
      </c>
      <c r="O8493" t="s">
        <v>117</v>
      </c>
      <c r="Q8493" t="s">
        <v>33</v>
      </c>
      <c r="R8493" t="s">
        <v>34</v>
      </c>
      <c r="S8493" t="s">
        <v>57847</v>
      </c>
      <c r="T8493" t="s">
        <v>646</v>
      </c>
      <c r="W8493" t="s">
        <v>57848</v>
      </c>
      <c r="X8493" t="s">
        <v>38</v>
      </c>
    </row>
    <row r="8494" spans="1:24" x14ac:dyDescent="0.3">
      <c r="A8494">
        <v>979160</v>
      </c>
      <c r="B8494">
        <v>319490</v>
      </c>
      <c r="C8494" t="s">
        <v>57849</v>
      </c>
      <c r="D8494" t="s">
        <v>57850</v>
      </c>
      <c r="F8494" t="s">
        <v>507</v>
      </c>
      <c r="G8494" t="s">
        <v>27</v>
      </c>
      <c r="H8494" t="s">
        <v>57851</v>
      </c>
      <c r="J8494" t="s">
        <v>57852</v>
      </c>
      <c r="N8494" t="s">
        <v>31</v>
      </c>
      <c r="R8494" t="s">
        <v>78</v>
      </c>
      <c r="S8494" t="s">
        <v>57853</v>
      </c>
      <c r="W8494" t="s">
        <v>57854</v>
      </c>
    </row>
    <row r="8495" spans="1:24" x14ac:dyDescent="0.3">
      <c r="A8495">
        <v>979161</v>
      </c>
      <c r="B8495" t="s">
        <v>18099</v>
      </c>
      <c r="C8495" t="s">
        <v>18100</v>
      </c>
      <c r="D8495" t="s">
        <v>18101</v>
      </c>
      <c r="E8495" t="s">
        <v>185</v>
      </c>
      <c r="F8495" t="s">
        <v>485</v>
      </c>
      <c r="G8495" t="s">
        <v>43</v>
      </c>
      <c r="H8495" t="s">
        <v>57855</v>
      </c>
      <c r="J8495" t="s">
        <v>57856</v>
      </c>
      <c r="N8495" t="s">
        <v>31</v>
      </c>
      <c r="R8495" t="s">
        <v>78</v>
      </c>
      <c r="S8495" t="s">
        <v>18105</v>
      </c>
      <c r="T8495" t="s">
        <v>1206</v>
      </c>
      <c r="W8495" t="s">
        <v>57857</v>
      </c>
      <c r="X8495" t="s">
        <v>38</v>
      </c>
    </row>
    <row r="8496" spans="1:24" x14ac:dyDescent="0.3">
      <c r="A8496">
        <v>979162</v>
      </c>
      <c r="B8496" t="s">
        <v>57858</v>
      </c>
      <c r="C8496" t="s">
        <v>57859</v>
      </c>
      <c r="D8496" t="s">
        <v>57860</v>
      </c>
      <c r="E8496" t="s">
        <v>140</v>
      </c>
      <c r="F8496" t="s">
        <v>507</v>
      </c>
      <c r="G8496" t="s">
        <v>43</v>
      </c>
      <c r="H8496" t="s">
        <v>57861</v>
      </c>
      <c r="I8496" t="s">
        <v>57862</v>
      </c>
      <c r="J8496" t="s">
        <v>57863</v>
      </c>
      <c r="K8496">
        <v>175</v>
      </c>
      <c r="L8496" t="s">
        <v>455</v>
      </c>
      <c r="N8496" t="s">
        <v>31</v>
      </c>
      <c r="O8496" t="s">
        <v>399</v>
      </c>
      <c r="Q8496" t="s">
        <v>33</v>
      </c>
      <c r="R8496" t="s">
        <v>34</v>
      </c>
      <c r="S8496" t="s">
        <v>57864</v>
      </c>
      <c r="T8496" t="s">
        <v>36</v>
      </c>
      <c r="W8496" t="s">
        <v>57865</v>
      </c>
      <c r="X8496" t="s">
        <v>38</v>
      </c>
    </row>
    <row r="8497" spans="1:24" x14ac:dyDescent="0.3">
      <c r="A8497">
        <v>979163</v>
      </c>
      <c r="B8497" t="s">
        <v>57866</v>
      </c>
      <c r="C8497" t="s">
        <v>57867</v>
      </c>
      <c r="D8497" t="s">
        <v>57868</v>
      </c>
      <c r="F8497" t="s">
        <v>847</v>
      </c>
      <c r="G8497" t="s">
        <v>43</v>
      </c>
      <c r="H8497" t="s">
        <v>57869</v>
      </c>
      <c r="I8497" t="s">
        <v>57870</v>
      </c>
      <c r="J8497" t="s">
        <v>57871</v>
      </c>
      <c r="K8497">
        <v>178</v>
      </c>
      <c r="L8497" t="s">
        <v>876</v>
      </c>
      <c r="N8497" t="s">
        <v>31</v>
      </c>
      <c r="O8497" t="s">
        <v>399</v>
      </c>
      <c r="Q8497" t="s">
        <v>33</v>
      </c>
      <c r="R8497" t="s">
        <v>34</v>
      </c>
      <c r="S8497" t="s">
        <v>57872</v>
      </c>
      <c r="W8497" t="s">
        <v>880</v>
      </c>
      <c r="X8497" t="s">
        <v>38</v>
      </c>
    </row>
    <row r="8498" spans="1:24" x14ac:dyDescent="0.3">
      <c r="A8498">
        <v>979164</v>
      </c>
      <c r="B8498" t="s">
        <v>57873</v>
      </c>
      <c r="C8498" t="s">
        <v>57874</v>
      </c>
      <c r="D8498" t="s">
        <v>57875</v>
      </c>
      <c r="F8498" t="s">
        <v>847</v>
      </c>
      <c r="G8498" t="s">
        <v>43</v>
      </c>
      <c r="H8498" t="s">
        <v>57876</v>
      </c>
      <c r="I8498" t="s">
        <v>57876</v>
      </c>
      <c r="J8498" t="s">
        <v>57877</v>
      </c>
      <c r="K8498">
        <v>0</v>
      </c>
      <c r="M8498" t="s">
        <v>57878</v>
      </c>
      <c r="N8498" t="s">
        <v>31</v>
      </c>
      <c r="O8498" t="s">
        <v>170</v>
      </c>
      <c r="Q8498" t="s">
        <v>33</v>
      </c>
      <c r="R8498" t="s">
        <v>34</v>
      </c>
      <c r="S8498" t="s">
        <v>57879</v>
      </c>
      <c r="W8498" t="s">
        <v>57880</v>
      </c>
    </row>
    <row r="8499" spans="1:24" x14ac:dyDescent="0.3">
      <c r="A8499">
        <v>979167</v>
      </c>
      <c r="B8499" t="s">
        <v>57881</v>
      </c>
      <c r="C8499" t="s">
        <v>57882</v>
      </c>
      <c r="D8499" t="s">
        <v>57883</v>
      </c>
      <c r="E8499" t="s">
        <v>195</v>
      </c>
      <c r="F8499" t="s">
        <v>1360</v>
      </c>
      <c r="G8499" t="s">
        <v>43</v>
      </c>
      <c r="H8499" t="s">
        <v>57884</v>
      </c>
      <c r="I8499" t="s">
        <v>57884</v>
      </c>
      <c r="J8499" t="s">
        <v>57885</v>
      </c>
      <c r="K8499">
        <v>0</v>
      </c>
      <c r="L8499" t="s">
        <v>16969</v>
      </c>
      <c r="N8499" t="s">
        <v>31</v>
      </c>
      <c r="O8499" t="s">
        <v>399</v>
      </c>
      <c r="Q8499" t="s">
        <v>119</v>
      </c>
      <c r="R8499" t="s">
        <v>120</v>
      </c>
      <c r="S8499" t="s">
        <v>57886</v>
      </c>
      <c r="T8499" t="s">
        <v>36054</v>
      </c>
      <c r="W8499" t="s">
        <v>2498</v>
      </c>
    </row>
    <row r="8500" spans="1:24" x14ac:dyDescent="0.3">
      <c r="A8500">
        <v>979166</v>
      </c>
      <c r="B8500" t="s">
        <v>20564</v>
      </c>
      <c r="C8500" t="s">
        <v>20565</v>
      </c>
      <c r="D8500" t="s">
        <v>20566</v>
      </c>
      <c r="E8500" t="s">
        <v>101</v>
      </c>
      <c r="F8500" t="s">
        <v>847</v>
      </c>
      <c r="G8500" t="s">
        <v>43</v>
      </c>
      <c r="H8500" t="s">
        <v>57887</v>
      </c>
      <c r="J8500" t="s">
        <v>57888</v>
      </c>
      <c r="N8500" t="s">
        <v>31</v>
      </c>
      <c r="R8500" t="s">
        <v>78</v>
      </c>
      <c r="S8500" t="s">
        <v>20571</v>
      </c>
      <c r="W8500" t="s">
        <v>57889</v>
      </c>
    </row>
    <row r="8501" spans="1:24" x14ac:dyDescent="0.3">
      <c r="A8501">
        <v>979168</v>
      </c>
      <c r="B8501" t="s">
        <v>57890</v>
      </c>
      <c r="C8501" t="s">
        <v>57891</v>
      </c>
      <c r="D8501" t="s">
        <v>57892</v>
      </c>
      <c r="F8501" t="s">
        <v>507</v>
      </c>
      <c r="G8501" t="s">
        <v>43</v>
      </c>
      <c r="H8501" t="s">
        <v>57893</v>
      </c>
      <c r="I8501" t="s">
        <v>57894</v>
      </c>
      <c r="J8501" t="s">
        <v>57895</v>
      </c>
      <c r="K8501">
        <v>167</v>
      </c>
      <c r="L8501" t="s">
        <v>3030</v>
      </c>
      <c r="N8501" t="s">
        <v>31</v>
      </c>
      <c r="O8501" t="s">
        <v>399</v>
      </c>
      <c r="Q8501" t="s">
        <v>33</v>
      </c>
      <c r="R8501" t="s">
        <v>34</v>
      </c>
      <c r="S8501" t="s">
        <v>57896</v>
      </c>
      <c r="W8501" t="s">
        <v>57897</v>
      </c>
      <c r="X8501" t="s">
        <v>38</v>
      </c>
    </row>
    <row r="8502" spans="1:24" x14ac:dyDescent="0.3">
      <c r="A8502">
        <v>979169</v>
      </c>
      <c r="B8502" t="s">
        <v>57898</v>
      </c>
      <c r="C8502" t="s">
        <v>57899</v>
      </c>
      <c r="D8502" t="s">
        <v>57900</v>
      </c>
      <c r="F8502" t="s">
        <v>141</v>
      </c>
      <c r="G8502" t="s">
        <v>27</v>
      </c>
      <c r="H8502" t="s">
        <v>57901</v>
      </c>
      <c r="I8502" t="s">
        <v>57902</v>
      </c>
      <c r="J8502" t="s">
        <v>57903</v>
      </c>
      <c r="K8502">
        <v>160</v>
      </c>
      <c r="L8502" t="s">
        <v>2962</v>
      </c>
      <c r="N8502" t="s">
        <v>31</v>
      </c>
      <c r="O8502" t="s">
        <v>117</v>
      </c>
      <c r="Q8502" t="s">
        <v>33</v>
      </c>
      <c r="R8502" t="s">
        <v>34</v>
      </c>
      <c r="S8502" t="s">
        <v>57904</v>
      </c>
      <c r="T8502" t="s">
        <v>23196</v>
      </c>
      <c r="W8502" t="s">
        <v>57905</v>
      </c>
      <c r="X8502" t="s">
        <v>38</v>
      </c>
    </row>
    <row r="8503" spans="1:24" x14ac:dyDescent="0.3">
      <c r="A8503">
        <v>979170</v>
      </c>
      <c r="B8503" t="s">
        <v>57906</v>
      </c>
      <c r="C8503" t="s">
        <v>57907</v>
      </c>
      <c r="D8503" t="s">
        <v>57908</v>
      </c>
      <c r="F8503" t="s">
        <v>970</v>
      </c>
      <c r="G8503" t="s">
        <v>43</v>
      </c>
      <c r="H8503" t="s">
        <v>57909</v>
      </c>
      <c r="I8503" t="s">
        <v>57909</v>
      </c>
      <c r="J8503" t="s">
        <v>57910</v>
      </c>
      <c r="K8503">
        <v>0</v>
      </c>
      <c r="M8503" t="s">
        <v>57911</v>
      </c>
      <c r="N8503" t="s">
        <v>31</v>
      </c>
      <c r="O8503" t="s">
        <v>170</v>
      </c>
      <c r="R8503" t="s">
        <v>903</v>
      </c>
      <c r="S8503" t="s">
        <v>57912</v>
      </c>
      <c r="T8503" t="s">
        <v>4879</v>
      </c>
      <c r="W8503" t="s">
        <v>2206</v>
      </c>
    </row>
    <row r="8504" spans="1:24" x14ac:dyDescent="0.3">
      <c r="A8504">
        <v>979174</v>
      </c>
      <c r="B8504" t="s">
        <v>57913</v>
      </c>
      <c r="C8504" t="s">
        <v>57914</v>
      </c>
      <c r="D8504" t="s">
        <v>57915</v>
      </c>
      <c r="E8504" t="s">
        <v>185</v>
      </c>
      <c r="F8504" t="s">
        <v>1911</v>
      </c>
      <c r="G8504" t="s">
        <v>43</v>
      </c>
      <c r="H8504" t="s">
        <v>57916</v>
      </c>
      <c r="I8504" t="s">
        <v>57917</v>
      </c>
      <c r="J8504" t="s">
        <v>57918</v>
      </c>
      <c r="K8504">
        <v>134</v>
      </c>
      <c r="N8504" t="s">
        <v>31</v>
      </c>
      <c r="O8504" t="s">
        <v>32</v>
      </c>
      <c r="Q8504" t="s">
        <v>33</v>
      </c>
      <c r="R8504" t="s">
        <v>34</v>
      </c>
      <c r="S8504" t="s">
        <v>57919</v>
      </c>
      <c r="T8504" t="s">
        <v>1023</v>
      </c>
      <c r="W8504" t="s">
        <v>57920</v>
      </c>
      <c r="X8504" t="s">
        <v>38</v>
      </c>
    </row>
    <row r="8505" spans="1:24" x14ac:dyDescent="0.3">
      <c r="A8505">
        <v>979175</v>
      </c>
      <c r="B8505">
        <v>283790</v>
      </c>
      <c r="C8505" t="s">
        <v>57921</v>
      </c>
      <c r="D8505" t="s">
        <v>57922</v>
      </c>
      <c r="F8505" t="s">
        <v>947</v>
      </c>
      <c r="G8505" t="s">
        <v>43</v>
      </c>
      <c r="H8505" t="s">
        <v>57923</v>
      </c>
      <c r="J8505" t="s">
        <v>57924</v>
      </c>
      <c r="N8505" t="s">
        <v>31</v>
      </c>
      <c r="R8505" t="s">
        <v>78</v>
      </c>
      <c r="S8505" t="s">
        <v>57925</v>
      </c>
      <c r="W8505" t="s">
        <v>57926</v>
      </c>
      <c r="X8505" t="s">
        <v>38</v>
      </c>
    </row>
    <row r="8506" spans="1:24" x14ac:dyDescent="0.3">
      <c r="A8506">
        <v>979176</v>
      </c>
      <c r="B8506">
        <v>306302</v>
      </c>
      <c r="C8506" t="s">
        <v>57927</v>
      </c>
      <c r="D8506" t="s">
        <v>57928</v>
      </c>
      <c r="E8506" t="s">
        <v>2001</v>
      </c>
      <c r="F8506" t="s">
        <v>141</v>
      </c>
      <c r="G8506" t="s">
        <v>27</v>
      </c>
      <c r="H8506" t="s">
        <v>57929</v>
      </c>
      <c r="I8506" t="s">
        <v>57930</v>
      </c>
      <c r="J8506" t="s">
        <v>57931</v>
      </c>
      <c r="K8506">
        <v>133</v>
      </c>
      <c r="N8506" t="s">
        <v>31</v>
      </c>
      <c r="O8506" t="s">
        <v>117</v>
      </c>
      <c r="Q8506" t="s">
        <v>33</v>
      </c>
      <c r="R8506" t="s">
        <v>34</v>
      </c>
      <c r="S8506" t="s">
        <v>57932</v>
      </c>
      <c r="T8506" t="s">
        <v>107</v>
      </c>
      <c r="W8506" t="s">
        <v>57933</v>
      </c>
      <c r="X8506" t="s">
        <v>38</v>
      </c>
    </row>
    <row r="8507" spans="1:24" x14ac:dyDescent="0.3">
      <c r="A8507">
        <v>979177</v>
      </c>
      <c r="B8507">
        <v>231242</v>
      </c>
      <c r="C8507" t="s">
        <v>9451</v>
      </c>
      <c r="D8507" t="s">
        <v>9452</v>
      </c>
      <c r="E8507" t="s">
        <v>140</v>
      </c>
      <c r="F8507" t="s">
        <v>26</v>
      </c>
      <c r="G8507" t="s">
        <v>43</v>
      </c>
      <c r="H8507" t="s">
        <v>57934</v>
      </c>
      <c r="I8507" t="s">
        <v>57935</v>
      </c>
      <c r="J8507" t="s">
        <v>57936</v>
      </c>
      <c r="K8507">
        <v>26</v>
      </c>
      <c r="N8507" t="s">
        <v>31</v>
      </c>
      <c r="O8507" t="s">
        <v>117</v>
      </c>
      <c r="Q8507" t="s">
        <v>33</v>
      </c>
      <c r="R8507" t="s">
        <v>34</v>
      </c>
      <c r="S8507" t="s">
        <v>9457</v>
      </c>
      <c r="T8507" t="s">
        <v>9458</v>
      </c>
      <c r="W8507" t="s">
        <v>20235</v>
      </c>
      <c r="X8507" t="s">
        <v>60</v>
      </c>
    </row>
    <row r="8508" spans="1:24" x14ac:dyDescent="0.3">
      <c r="A8508">
        <v>979178</v>
      </c>
      <c r="B8508">
        <v>8982</v>
      </c>
      <c r="C8508" t="s">
        <v>57937</v>
      </c>
      <c r="D8508" t="s">
        <v>57938</v>
      </c>
      <c r="F8508" t="s">
        <v>1009</v>
      </c>
      <c r="G8508" t="s">
        <v>27</v>
      </c>
      <c r="H8508" t="s">
        <v>57939</v>
      </c>
      <c r="I8508" t="s">
        <v>57940</v>
      </c>
      <c r="J8508" t="s">
        <v>57941</v>
      </c>
      <c r="K8508">
        <v>15</v>
      </c>
      <c r="L8508" t="s">
        <v>57942</v>
      </c>
      <c r="N8508" t="s">
        <v>31</v>
      </c>
      <c r="O8508" t="s">
        <v>32</v>
      </c>
      <c r="Q8508" t="s">
        <v>119</v>
      </c>
      <c r="R8508" t="s">
        <v>120</v>
      </c>
      <c r="S8508" t="s">
        <v>57943</v>
      </c>
      <c r="T8508" t="s">
        <v>646</v>
      </c>
      <c r="W8508" t="s">
        <v>11684</v>
      </c>
      <c r="X8508" t="s">
        <v>60</v>
      </c>
    </row>
    <row r="8509" spans="1:24" x14ac:dyDescent="0.3">
      <c r="A8509">
        <v>979179</v>
      </c>
      <c r="B8509">
        <v>96291</v>
      </c>
      <c r="C8509" t="s">
        <v>54907</v>
      </c>
      <c r="D8509" t="s">
        <v>54908</v>
      </c>
      <c r="F8509" t="s">
        <v>685</v>
      </c>
      <c r="G8509" t="s">
        <v>43</v>
      </c>
      <c r="H8509" t="s">
        <v>57944</v>
      </c>
      <c r="I8509" t="s">
        <v>57945</v>
      </c>
      <c r="J8509" t="s">
        <v>57946</v>
      </c>
      <c r="K8509">
        <v>173</v>
      </c>
      <c r="L8509" t="s">
        <v>637</v>
      </c>
      <c r="N8509" t="s">
        <v>31</v>
      </c>
      <c r="O8509" t="s">
        <v>399</v>
      </c>
      <c r="Q8509" t="s">
        <v>33</v>
      </c>
      <c r="R8509" t="s">
        <v>34</v>
      </c>
      <c r="S8509" t="s">
        <v>1847</v>
      </c>
      <c r="T8509" t="s">
        <v>308</v>
      </c>
      <c r="W8509" t="s">
        <v>57947</v>
      </c>
      <c r="X8509" t="s">
        <v>38</v>
      </c>
    </row>
    <row r="8510" spans="1:24" x14ac:dyDescent="0.3">
      <c r="A8510">
        <v>979180</v>
      </c>
      <c r="B8510" t="s">
        <v>12507</v>
      </c>
      <c r="C8510" t="s">
        <v>12508</v>
      </c>
      <c r="D8510" t="s">
        <v>12509</v>
      </c>
      <c r="F8510" t="s">
        <v>141</v>
      </c>
      <c r="G8510" t="s">
        <v>27</v>
      </c>
      <c r="H8510" t="s">
        <v>57948</v>
      </c>
      <c r="J8510" t="s">
        <v>57949</v>
      </c>
      <c r="N8510" t="s">
        <v>31</v>
      </c>
      <c r="R8510" t="s">
        <v>78</v>
      </c>
      <c r="S8510" t="s">
        <v>12513</v>
      </c>
      <c r="W8510" t="s">
        <v>57950</v>
      </c>
    </row>
    <row r="8511" spans="1:24" x14ac:dyDescent="0.3">
      <c r="A8511">
        <v>979181</v>
      </c>
      <c r="B8511" t="s">
        <v>57951</v>
      </c>
      <c r="C8511" t="s">
        <v>57952</v>
      </c>
      <c r="D8511" t="s">
        <v>57953</v>
      </c>
      <c r="E8511" t="s">
        <v>140</v>
      </c>
      <c r="F8511" t="s">
        <v>1001</v>
      </c>
      <c r="G8511" t="s">
        <v>43</v>
      </c>
      <c r="H8511" t="s">
        <v>57954</v>
      </c>
      <c r="J8511" t="s">
        <v>57955</v>
      </c>
      <c r="N8511" t="s">
        <v>31</v>
      </c>
      <c r="R8511" t="s">
        <v>78</v>
      </c>
      <c r="S8511" t="s">
        <v>57956</v>
      </c>
      <c r="W8511" t="s">
        <v>9864</v>
      </c>
      <c r="X8511" t="s">
        <v>38</v>
      </c>
    </row>
    <row r="8512" spans="1:24" x14ac:dyDescent="0.3">
      <c r="A8512">
        <v>979182</v>
      </c>
      <c r="B8512">
        <v>164496</v>
      </c>
      <c r="C8512" t="s">
        <v>57957</v>
      </c>
      <c r="D8512" t="s">
        <v>57958</v>
      </c>
      <c r="E8512" t="s">
        <v>140</v>
      </c>
      <c r="F8512" t="s">
        <v>258</v>
      </c>
      <c r="G8512" t="s">
        <v>43</v>
      </c>
      <c r="H8512" t="s">
        <v>57959</v>
      </c>
      <c r="I8512" t="s">
        <v>57960</v>
      </c>
      <c r="J8512" t="s">
        <v>57961</v>
      </c>
      <c r="K8512">
        <v>165</v>
      </c>
      <c r="L8512" t="s">
        <v>15678</v>
      </c>
      <c r="N8512" t="s">
        <v>31</v>
      </c>
      <c r="O8512" t="s">
        <v>399</v>
      </c>
      <c r="Q8512" t="s">
        <v>33</v>
      </c>
      <c r="R8512" t="s">
        <v>34</v>
      </c>
      <c r="S8512" t="s">
        <v>57962</v>
      </c>
      <c r="T8512" t="s">
        <v>402</v>
      </c>
      <c r="W8512" t="s">
        <v>57963</v>
      </c>
      <c r="X8512" t="s">
        <v>38</v>
      </c>
    </row>
    <row r="8513" spans="1:24" x14ac:dyDescent="0.3">
      <c r="A8513">
        <v>979186</v>
      </c>
      <c r="B8513">
        <v>151968</v>
      </c>
      <c r="C8513" t="s">
        <v>57964</v>
      </c>
      <c r="D8513" t="s">
        <v>57965</v>
      </c>
      <c r="F8513" t="s">
        <v>514</v>
      </c>
      <c r="G8513" t="s">
        <v>43</v>
      </c>
      <c r="H8513" t="s">
        <v>57966</v>
      </c>
      <c r="I8513" t="s">
        <v>57967</v>
      </c>
      <c r="J8513" t="s">
        <v>57968</v>
      </c>
      <c r="K8513">
        <v>145</v>
      </c>
      <c r="L8513" t="s">
        <v>742</v>
      </c>
      <c r="N8513" t="s">
        <v>68</v>
      </c>
      <c r="O8513" t="s">
        <v>117</v>
      </c>
      <c r="P8513" t="s">
        <v>10110</v>
      </c>
      <c r="Q8513" t="s">
        <v>33</v>
      </c>
      <c r="R8513" t="s">
        <v>34</v>
      </c>
      <c r="S8513" t="s">
        <v>57969</v>
      </c>
      <c r="T8513" t="s">
        <v>1828</v>
      </c>
      <c r="W8513" t="s">
        <v>55687</v>
      </c>
      <c r="X8513" t="s">
        <v>38</v>
      </c>
    </row>
    <row r="8514" spans="1:24" x14ac:dyDescent="0.3">
      <c r="A8514">
        <v>979190</v>
      </c>
      <c r="B8514" t="s">
        <v>29659</v>
      </c>
      <c r="C8514" t="s">
        <v>29660</v>
      </c>
      <c r="D8514" t="s">
        <v>29661</v>
      </c>
      <c r="F8514" t="s">
        <v>196</v>
      </c>
      <c r="G8514" t="s">
        <v>43</v>
      </c>
      <c r="H8514" t="s">
        <v>57970</v>
      </c>
      <c r="J8514" t="s">
        <v>57971</v>
      </c>
      <c r="N8514" t="s">
        <v>31</v>
      </c>
      <c r="R8514" t="s">
        <v>78</v>
      </c>
      <c r="S8514" t="s">
        <v>29665</v>
      </c>
      <c r="T8514" t="s">
        <v>29666</v>
      </c>
      <c r="W8514" t="s">
        <v>57972</v>
      </c>
      <c r="X8514" t="s">
        <v>38</v>
      </c>
    </row>
    <row r="8515" spans="1:24" x14ac:dyDescent="0.3">
      <c r="A8515">
        <v>979191</v>
      </c>
      <c r="B8515">
        <v>194179</v>
      </c>
      <c r="C8515" t="s">
        <v>30460</v>
      </c>
      <c r="D8515" t="s">
        <v>30461</v>
      </c>
      <c r="E8515" t="s">
        <v>364</v>
      </c>
      <c r="F8515" t="s">
        <v>63</v>
      </c>
      <c r="G8515" t="s">
        <v>43</v>
      </c>
      <c r="H8515" t="s">
        <v>57973</v>
      </c>
      <c r="I8515" t="s">
        <v>57973</v>
      </c>
      <c r="J8515" t="s">
        <v>57974</v>
      </c>
      <c r="K8515">
        <v>0</v>
      </c>
      <c r="L8515" t="s">
        <v>108</v>
      </c>
      <c r="N8515" t="s">
        <v>68</v>
      </c>
      <c r="O8515" t="s">
        <v>117</v>
      </c>
      <c r="P8515" t="s">
        <v>147</v>
      </c>
      <c r="Q8515" t="s">
        <v>1586</v>
      </c>
      <c r="R8515" t="s">
        <v>1587</v>
      </c>
      <c r="S8515" t="s">
        <v>30464</v>
      </c>
      <c r="T8515" t="s">
        <v>30465</v>
      </c>
      <c r="W8515" t="s">
        <v>2196</v>
      </c>
    </row>
    <row r="8516" spans="1:24" x14ac:dyDescent="0.3">
      <c r="A8516">
        <v>979192</v>
      </c>
      <c r="B8516" t="s">
        <v>56952</v>
      </c>
      <c r="C8516" t="s">
        <v>56953</v>
      </c>
      <c r="D8516" t="s">
        <v>56954</v>
      </c>
      <c r="E8516" t="s">
        <v>101</v>
      </c>
      <c r="F8516" t="s">
        <v>1042</v>
      </c>
      <c r="G8516" t="s">
        <v>43</v>
      </c>
      <c r="H8516" t="s">
        <v>57975</v>
      </c>
      <c r="I8516" t="s">
        <v>57976</v>
      </c>
      <c r="J8516" t="s">
        <v>57977</v>
      </c>
      <c r="K8516">
        <v>6</v>
      </c>
      <c r="N8516" t="s">
        <v>31</v>
      </c>
      <c r="O8516" t="s">
        <v>32</v>
      </c>
      <c r="Q8516" t="s">
        <v>33</v>
      </c>
      <c r="R8516" t="s">
        <v>34</v>
      </c>
      <c r="S8516" t="s">
        <v>56958</v>
      </c>
      <c r="T8516" t="s">
        <v>3750</v>
      </c>
      <c r="W8516" t="s">
        <v>57978</v>
      </c>
      <c r="X8516" t="s">
        <v>60</v>
      </c>
    </row>
    <row r="8517" spans="1:24" x14ac:dyDescent="0.3">
      <c r="A8517">
        <v>979195</v>
      </c>
      <c r="B8517">
        <v>166816</v>
      </c>
      <c r="C8517" t="s">
        <v>57979</v>
      </c>
      <c r="D8517" t="s">
        <v>57980</v>
      </c>
      <c r="E8517" t="s">
        <v>195</v>
      </c>
      <c r="F8517" t="s">
        <v>3719</v>
      </c>
      <c r="G8517" t="s">
        <v>27</v>
      </c>
      <c r="H8517" t="s">
        <v>57981</v>
      </c>
      <c r="I8517" t="s">
        <v>57981</v>
      </c>
      <c r="J8517" t="s">
        <v>57982</v>
      </c>
      <c r="K8517">
        <v>0</v>
      </c>
      <c r="N8517" t="s">
        <v>31</v>
      </c>
      <c r="O8517" t="s">
        <v>32</v>
      </c>
      <c r="Q8517" t="s">
        <v>119</v>
      </c>
      <c r="R8517" t="s">
        <v>120</v>
      </c>
      <c r="S8517" t="s">
        <v>57983</v>
      </c>
      <c r="T8517" t="s">
        <v>2921</v>
      </c>
      <c r="W8517" t="s">
        <v>18772</v>
      </c>
    </row>
    <row r="8518" spans="1:24" x14ac:dyDescent="0.3">
      <c r="A8518">
        <v>979196</v>
      </c>
      <c r="B8518" t="s">
        <v>57984</v>
      </c>
      <c r="C8518" t="s">
        <v>57985</v>
      </c>
      <c r="D8518" t="s">
        <v>57986</v>
      </c>
      <c r="F8518" t="s">
        <v>356</v>
      </c>
      <c r="G8518" t="s">
        <v>27</v>
      </c>
      <c r="H8518" t="s">
        <v>57987</v>
      </c>
      <c r="I8518" t="s">
        <v>57987</v>
      </c>
      <c r="J8518" t="s">
        <v>57988</v>
      </c>
      <c r="K8518">
        <v>0</v>
      </c>
      <c r="N8518" t="s">
        <v>31</v>
      </c>
      <c r="O8518" t="s">
        <v>117</v>
      </c>
      <c r="Q8518" t="s">
        <v>33</v>
      </c>
      <c r="R8518" t="s">
        <v>34</v>
      </c>
      <c r="S8518" t="s">
        <v>57989</v>
      </c>
      <c r="T8518" t="s">
        <v>1569</v>
      </c>
      <c r="W8518" t="s">
        <v>57990</v>
      </c>
    </row>
    <row r="8519" spans="1:24" x14ac:dyDescent="0.3">
      <c r="A8519">
        <v>979197</v>
      </c>
      <c r="B8519">
        <v>323287</v>
      </c>
      <c r="C8519" t="s">
        <v>57991</v>
      </c>
      <c r="D8519" t="s">
        <v>57992</v>
      </c>
      <c r="F8519" t="s">
        <v>738</v>
      </c>
      <c r="G8519" t="s">
        <v>27</v>
      </c>
      <c r="H8519" t="s">
        <v>57993</v>
      </c>
      <c r="I8519" t="s">
        <v>57994</v>
      </c>
      <c r="J8519" t="s">
        <v>57995</v>
      </c>
      <c r="K8519">
        <v>11</v>
      </c>
      <c r="N8519" t="s">
        <v>31</v>
      </c>
      <c r="O8519" t="s">
        <v>117</v>
      </c>
      <c r="Q8519" t="s">
        <v>33</v>
      </c>
      <c r="R8519" t="s">
        <v>34</v>
      </c>
      <c r="S8519" t="s">
        <v>57996</v>
      </c>
      <c r="T8519" t="s">
        <v>12784</v>
      </c>
      <c r="W8519" t="s">
        <v>57997</v>
      </c>
      <c r="X8519" t="s">
        <v>60</v>
      </c>
    </row>
    <row r="8520" spans="1:24" x14ac:dyDescent="0.3">
      <c r="A8520">
        <v>979198</v>
      </c>
      <c r="B8520">
        <v>266040</v>
      </c>
      <c r="C8520" t="s">
        <v>57998</v>
      </c>
      <c r="D8520" t="s">
        <v>57999</v>
      </c>
      <c r="F8520" t="s">
        <v>320</v>
      </c>
      <c r="G8520" t="s">
        <v>27</v>
      </c>
      <c r="H8520" t="s">
        <v>58000</v>
      </c>
      <c r="I8520" t="s">
        <v>58001</v>
      </c>
      <c r="J8520" t="s">
        <v>58002</v>
      </c>
      <c r="K8520">
        <v>13</v>
      </c>
      <c r="L8520" t="s">
        <v>1876</v>
      </c>
      <c r="N8520" t="s">
        <v>68</v>
      </c>
      <c r="O8520" t="s">
        <v>399</v>
      </c>
      <c r="P8520" t="s">
        <v>22678</v>
      </c>
      <c r="Q8520" t="s">
        <v>33</v>
      </c>
      <c r="R8520" t="s">
        <v>34</v>
      </c>
      <c r="S8520" t="s">
        <v>58003</v>
      </c>
      <c r="T8520" t="s">
        <v>1132</v>
      </c>
      <c r="W8520" t="s">
        <v>58004</v>
      </c>
      <c r="X8520" t="s">
        <v>60</v>
      </c>
    </row>
    <row r="8521" spans="1:24" x14ac:dyDescent="0.3">
      <c r="A8521">
        <v>979199</v>
      </c>
      <c r="B8521" t="s">
        <v>58005</v>
      </c>
      <c r="C8521" t="s">
        <v>58006</v>
      </c>
      <c r="D8521" t="s">
        <v>58007</v>
      </c>
      <c r="E8521" t="s">
        <v>195</v>
      </c>
      <c r="F8521" t="s">
        <v>1156</v>
      </c>
      <c r="G8521" t="s">
        <v>27</v>
      </c>
      <c r="H8521" t="s">
        <v>58008</v>
      </c>
      <c r="I8521" t="s">
        <v>58009</v>
      </c>
      <c r="J8521" t="s">
        <v>58010</v>
      </c>
      <c r="K8521">
        <v>26</v>
      </c>
      <c r="N8521" t="s">
        <v>31</v>
      </c>
      <c r="O8521" t="s">
        <v>117</v>
      </c>
      <c r="Q8521" t="s">
        <v>33</v>
      </c>
      <c r="R8521" t="s">
        <v>34</v>
      </c>
      <c r="S8521" t="s">
        <v>58011</v>
      </c>
      <c r="W8521" t="s">
        <v>58012</v>
      </c>
      <c r="X8521" t="s">
        <v>38</v>
      </c>
    </row>
    <row r="8522" spans="1:24" x14ac:dyDescent="0.3">
      <c r="A8522">
        <v>979202</v>
      </c>
      <c r="B8522" t="s">
        <v>56443</v>
      </c>
      <c r="C8522" t="s">
        <v>56444</v>
      </c>
      <c r="D8522" t="s">
        <v>56445</v>
      </c>
      <c r="F8522" t="s">
        <v>611</v>
      </c>
      <c r="G8522" t="s">
        <v>27</v>
      </c>
      <c r="H8522" t="s">
        <v>58013</v>
      </c>
      <c r="I8522" t="s">
        <v>58014</v>
      </c>
      <c r="J8522" t="s">
        <v>58015</v>
      </c>
      <c r="K8522">
        <v>207</v>
      </c>
      <c r="M8522" t="s">
        <v>58016</v>
      </c>
      <c r="N8522" t="s">
        <v>31</v>
      </c>
      <c r="O8522" t="s">
        <v>468</v>
      </c>
      <c r="Q8522" t="s">
        <v>119</v>
      </c>
      <c r="R8522" t="s">
        <v>120</v>
      </c>
      <c r="S8522" t="s">
        <v>56450</v>
      </c>
      <c r="W8522" t="s">
        <v>58017</v>
      </c>
      <c r="X8522" t="s">
        <v>38</v>
      </c>
    </row>
    <row r="8523" spans="1:24" x14ac:dyDescent="0.3">
      <c r="A8523">
        <v>979204</v>
      </c>
      <c r="B8523" t="s">
        <v>58018</v>
      </c>
      <c r="C8523" t="s">
        <v>58019</v>
      </c>
      <c r="D8523" t="s">
        <v>58020</v>
      </c>
      <c r="E8523" t="s">
        <v>140</v>
      </c>
      <c r="F8523" t="s">
        <v>562</v>
      </c>
      <c r="G8523" t="s">
        <v>27</v>
      </c>
      <c r="H8523" t="s">
        <v>58021</v>
      </c>
      <c r="I8523" t="s">
        <v>58022</v>
      </c>
      <c r="J8523" t="s">
        <v>58023</v>
      </c>
      <c r="K8523">
        <v>190</v>
      </c>
      <c r="L8523" t="s">
        <v>45215</v>
      </c>
      <c r="N8523" t="s">
        <v>31</v>
      </c>
      <c r="O8523" t="s">
        <v>170</v>
      </c>
      <c r="Q8523" t="s">
        <v>33</v>
      </c>
      <c r="R8523" t="s">
        <v>34</v>
      </c>
      <c r="S8523" t="s">
        <v>58024</v>
      </c>
      <c r="W8523" t="s">
        <v>880</v>
      </c>
      <c r="X8523" t="s">
        <v>38</v>
      </c>
    </row>
    <row r="8524" spans="1:24" x14ac:dyDescent="0.3">
      <c r="A8524">
        <v>979205</v>
      </c>
      <c r="B8524">
        <v>283588</v>
      </c>
      <c r="C8524" t="s">
        <v>58025</v>
      </c>
      <c r="D8524" t="s">
        <v>58026</v>
      </c>
      <c r="F8524" t="s">
        <v>485</v>
      </c>
      <c r="G8524" t="s">
        <v>27</v>
      </c>
      <c r="H8524" t="s">
        <v>58027</v>
      </c>
      <c r="I8524" t="s">
        <v>58028</v>
      </c>
      <c r="J8524" t="s">
        <v>58029</v>
      </c>
      <c r="K8524">
        <v>37</v>
      </c>
      <c r="L8524" t="s">
        <v>455</v>
      </c>
      <c r="N8524" t="s">
        <v>68</v>
      </c>
      <c r="O8524" t="s">
        <v>399</v>
      </c>
      <c r="P8524" t="s">
        <v>33697</v>
      </c>
      <c r="Q8524" t="s">
        <v>33</v>
      </c>
      <c r="R8524" t="s">
        <v>34</v>
      </c>
      <c r="S8524" t="s">
        <v>58030</v>
      </c>
      <c r="T8524" t="s">
        <v>4919</v>
      </c>
      <c r="W8524" t="s">
        <v>36905</v>
      </c>
      <c r="X8524" t="s">
        <v>60</v>
      </c>
    </row>
    <row r="8525" spans="1:24" x14ac:dyDescent="0.3">
      <c r="A8525">
        <v>979206</v>
      </c>
      <c r="B8525" t="s">
        <v>58031</v>
      </c>
      <c r="C8525" t="s">
        <v>58032</v>
      </c>
      <c r="D8525" t="s">
        <v>58033</v>
      </c>
      <c r="F8525" t="s">
        <v>53</v>
      </c>
      <c r="G8525" t="s">
        <v>43</v>
      </c>
      <c r="H8525" t="s">
        <v>58027</v>
      </c>
      <c r="I8525" t="s">
        <v>58034</v>
      </c>
      <c r="J8525" t="s">
        <v>58035</v>
      </c>
      <c r="K8525">
        <v>12</v>
      </c>
      <c r="N8525" t="s">
        <v>31</v>
      </c>
      <c r="O8525" t="s">
        <v>201</v>
      </c>
      <c r="Q8525" t="s">
        <v>33</v>
      </c>
      <c r="R8525" t="s">
        <v>34</v>
      </c>
      <c r="S8525" t="s">
        <v>58036</v>
      </c>
      <c r="W8525" t="s">
        <v>58037</v>
      </c>
      <c r="X8525" t="s">
        <v>1251</v>
      </c>
    </row>
    <row r="8526" spans="1:24" x14ac:dyDescent="0.3">
      <c r="A8526">
        <v>979207</v>
      </c>
      <c r="B8526" t="s">
        <v>55205</v>
      </c>
      <c r="C8526" t="s">
        <v>55206</v>
      </c>
      <c r="D8526" t="s">
        <v>55207</v>
      </c>
      <c r="F8526" t="s">
        <v>1911</v>
      </c>
      <c r="G8526" t="s">
        <v>27</v>
      </c>
      <c r="H8526" t="s">
        <v>58038</v>
      </c>
      <c r="I8526" t="s">
        <v>58039</v>
      </c>
      <c r="J8526" t="s">
        <v>58040</v>
      </c>
      <c r="K8526">
        <v>181</v>
      </c>
      <c r="L8526" t="s">
        <v>1388</v>
      </c>
      <c r="N8526" t="s">
        <v>68</v>
      </c>
      <c r="O8526" t="s">
        <v>32</v>
      </c>
      <c r="P8526" t="s">
        <v>69</v>
      </c>
      <c r="Q8526" t="s">
        <v>33</v>
      </c>
      <c r="R8526" t="s">
        <v>34</v>
      </c>
      <c r="S8526" t="s">
        <v>55212</v>
      </c>
      <c r="W8526" t="s">
        <v>58041</v>
      </c>
      <c r="X8526" t="s">
        <v>38</v>
      </c>
    </row>
    <row r="8527" spans="1:24" x14ac:dyDescent="0.3">
      <c r="A8527">
        <v>979209</v>
      </c>
      <c r="B8527" t="s">
        <v>58042</v>
      </c>
      <c r="C8527" t="s">
        <v>58043</v>
      </c>
      <c r="D8527" t="s">
        <v>58044</v>
      </c>
      <c r="F8527" t="s">
        <v>562</v>
      </c>
      <c r="G8527" t="s">
        <v>43</v>
      </c>
      <c r="H8527" t="s">
        <v>58045</v>
      </c>
      <c r="I8527" t="s">
        <v>58046</v>
      </c>
      <c r="J8527" t="s">
        <v>58047</v>
      </c>
      <c r="K8527">
        <v>168</v>
      </c>
      <c r="L8527" t="s">
        <v>10268</v>
      </c>
      <c r="N8527" t="s">
        <v>68</v>
      </c>
      <c r="O8527" t="s">
        <v>170</v>
      </c>
      <c r="P8527" t="s">
        <v>147</v>
      </c>
      <c r="Q8527" t="s">
        <v>33</v>
      </c>
      <c r="R8527" t="s">
        <v>34</v>
      </c>
      <c r="S8527" t="s">
        <v>58048</v>
      </c>
      <c r="W8527" t="s">
        <v>58049</v>
      </c>
      <c r="X8527" t="s">
        <v>38</v>
      </c>
    </row>
    <row r="8528" spans="1:24" x14ac:dyDescent="0.3">
      <c r="A8528">
        <v>979210</v>
      </c>
      <c r="B8528" t="s">
        <v>58050</v>
      </c>
      <c r="C8528" t="s">
        <v>58051</v>
      </c>
      <c r="D8528" t="s">
        <v>58052</v>
      </c>
      <c r="F8528" t="s">
        <v>63</v>
      </c>
      <c r="G8528" t="s">
        <v>43</v>
      </c>
      <c r="H8528" t="s">
        <v>58053</v>
      </c>
      <c r="I8528" t="s">
        <v>58053</v>
      </c>
      <c r="J8528" t="s">
        <v>58054</v>
      </c>
      <c r="K8528">
        <v>0</v>
      </c>
      <c r="L8528" t="s">
        <v>58055</v>
      </c>
      <c r="N8528" t="s">
        <v>68</v>
      </c>
      <c r="O8528" t="s">
        <v>170</v>
      </c>
      <c r="P8528" t="s">
        <v>1058</v>
      </c>
      <c r="Q8528" t="s">
        <v>33</v>
      </c>
      <c r="R8528" t="s">
        <v>34</v>
      </c>
      <c r="S8528" t="e">
        <f>- Neuquén</f>
        <v>#NAME?</v>
      </c>
      <c r="T8528" t="s">
        <v>58056</v>
      </c>
      <c r="W8528" t="s">
        <v>35713</v>
      </c>
    </row>
    <row r="8529" spans="1:24" x14ac:dyDescent="0.3">
      <c r="A8529">
        <v>979211</v>
      </c>
      <c r="B8529" t="s">
        <v>58057</v>
      </c>
      <c r="C8529" t="s">
        <v>58058</v>
      </c>
      <c r="D8529" t="s">
        <v>58059</v>
      </c>
      <c r="E8529" t="s">
        <v>1658</v>
      </c>
      <c r="F8529" t="s">
        <v>42</v>
      </c>
      <c r="G8529" t="s">
        <v>27</v>
      </c>
      <c r="H8529" t="s">
        <v>58060</v>
      </c>
      <c r="I8529" t="s">
        <v>58060</v>
      </c>
      <c r="J8529" t="s">
        <v>58061</v>
      </c>
      <c r="K8529">
        <v>0</v>
      </c>
      <c r="M8529" t="s">
        <v>58062</v>
      </c>
      <c r="N8529" t="s">
        <v>31</v>
      </c>
      <c r="O8529" t="s">
        <v>170</v>
      </c>
      <c r="Q8529" t="s">
        <v>33</v>
      </c>
      <c r="R8529" t="s">
        <v>34</v>
      </c>
      <c r="S8529" t="s">
        <v>58063</v>
      </c>
      <c r="W8529" t="s">
        <v>58064</v>
      </c>
    </row>
    <row r="8530" spans="1:24" x14ac:dyDescent="0.3">
      <c r="A8530">
        <v>979212</v>
      </c>
      <c r="B8530" t="s">
        <v>58065</v>
      </c>
      <c r="C8530" t="s">
        <v>58066</v>
      </c>
      <c r="D8530" t="s">
        <v>58067</v>
      </c>
      <c r="F8530" t="s">
        <v>292</v>
      </c>
      <c r="G8530" t="s">
        <v>27</v>
      </c>
      <c r="H8530" t="s">
        <v>58068</v>
      </c>
      <c r="I8530" t="s">
        <v>58069</v>
      </c>
      <c r="J8530" t="s">
        <v>58070</v>
      </c>
      <c r="K8530">
        <v>82</v>
      </c>
      <c r="N8530" t="s">
        <v>31</v>
      </c>
      <c r="O8530" t="s">
        <v>32</v>
      </c>
      <c r="Q8530" t="s">
        <v>33</v>
      </c>
      <c r="R8530" t="s">
        <v>34</v>
      </c>
      <c r="S8530" t="s">
        <v>58071</v>
      </c>
      <c r="T8530" t="s">
        <v>58072</v>
      </c>
      <c r="W8530" t="s">
        <v>58073</v>
      </c>
      <c r="X8530" t="s">
        <v>38</v>
      </c>
    </row>
    <row r="8531" spans="1:24" x14ac:dyDescent="0.3">
      <c r="A8531">
        <v>979213</v>
      </c>
      <c r="B8531" t="s">
        <v>58074</v>
      </c>
      <c r="C8531" t="s">
        <v>58075</v>
      </c>
      <c r="D8531" t="s">
        <v>58076</v>
      </c>
      <c r="F8531" t="s">
        <v>26</v>
      </c>
      <c r="G8531" t="s">
        <v>43</v>
      </c>
      <c r="H8531" t="s">
        <v>58077</v>
      </c>
      <c r="I8531" t="s">
        <v>58078</v>
      </c>
      <c r="J8531" t="s">
        <v>58079</v>
      </c>
      <c r="K8531">
        <v>84</v>
      </c>
      <c r="N8531" t="s">
        <v>31</v>
      </c>
      <c r="O8531" t="s">
        <v>32</v>
      </c>
      <c r="Q8531" t="s">
        <v>33</v>
      </c>
      <c r="R8531" t="s">
        <v>34</v>
      </c>
      <c r="S8531" t="s">
        <v>58080</v>
      </c>
      <c r="T8531" t="s">
        <v>58081</v>
      </c>
      <c r="W8531" t="s">
        <v>53099</v>
      </c>
      <c r="X8531" t="s">
        <v>38</v>
      </c>
    </row>
    <row r="8532" spans="1:24" x14ac:dyDescent="0.3">
      <c r="A8532">
        <v>979214</v>
      </c>
      <c r="B8532">
        <v>312463</v>
      </c>
      <c r="C8532" t="s">
        <v>58082</v>
      </c>
      <c r="D8532" t="s">
        <v>58083</v>
      </c>
      <c r="F8532" t="s">
        <v>847</v>
      </c>
      <c r="G8532" t="s">
        <v>27</v>
      </c>
      <c r="H8532" t="s">
        <v>58084</v>
      </c>
      <c r="I8532" t="s">
        <v>58085</v>
      </c>
      <c r="J8532" t="s">
        <v>58086</v>
      </c>
      <c r="K8532">
        <v>66</v>
      </c>
      <c r="L8532" t="s">
        <v>50059</v>
      </c>
      <c r="N8532" t="s">
        <v>31</v>
      </c>
      <c r="O8532" t="s">
        <v>468</v>
      </c>
      <c r="Q8532" t="s">
        <v>119</v>
      </c>
      <c r="R8532" t="s">
        <v>120</v>
      </c>
      <c r="S8532" t="s">
        <v>58087</v>
      </c>
      <c r="T8532" t="s">
        <v>265</v>
      </c>
      <c r="W8532" t="s">
        <v>108</v>
      </c>
      <c r="X8532" t="s">
        <v>38</v>
      </c>
    </row>
    <row r="8533" spans="1:24" x14ac:dyDescent="0.3">
      <c r="A8533">
        <v>979215</v>
      </c>
      <c r="B8533">
        <v>178515</v>
      </c>
      <c r="C8533" t="s">
        <v>31407</v>
      </c>
      <c r="D8533" t="s">
        <v>31408</v>
      </c>
      <c r="E8533" t="s">
        <v>185</v>
      </c>
      <c r="F8533" t="s">
        <v>209</v>
      </c>
      <c r="G8533" t="s">
        <v>27</v>
      </c>
      <c r="H8533" t="s">
        <v>58088</v>
      </c>
      <c r="I8533" t="s">
        <v>58089</v>
      </c>
      <c r="J8533" t="s">
        <v>58090</v>
      </c>
      <c r="K8533">
        <v>16</v>
      </c>
      <c r="N8533" t="s">
        <v>31</v>
      </c>
      <c r="O8533" t="s">
        <v>32</v>
      </c>
      <c r="Q8533" t="s">
        <v>33</v>
      </c>
      <c r="R8533" t="s">
        <v>34</v>
      </c>
      <c r="S8533" t="s">
        <v>31411</v>
      </c>
      <c r="T8533" t="s">
        <v>3896</v>
      </c>
      <c r="W8533" t="s">
        <v>108</v>
      </c>
      <c r="X8533" t="s">
        <v>60</v>
      </c>
    </row>
    <row r="8534" spans="1:24" x14ac:dyDescent="0.3">
      <c r="A8534">
        <v>979216</v>
      </c>
      <c r="B8534" t="s">
        <v>19910</v>
      </c>
      <c r="C8534" t="s">
        <v>19911</v>
      </c>
      <c r="D8534" t="s">
        <v>19912</v>
      </c>
      <c r="F8534" t="s">
        <v>356</v>
      </c>
      <c r="G8534" t="s">
        <v>43</v>
      </c>
      <c r="H8534" t="s">
        <v>58091</v>
      </c>
      <c r="I8534" t="s">
        <v>58092</v>
      </c>
      <c r="J8534" t="s">
        <v>58093</v>
      </c>
      <c r="K8534">
        <v>73</v>
      </c>
      <c r="L8534" t="s">
        <v>58094</v>
      </c>
      <c r="N8534" t="s">
        <v>31</v>
      </c>
      <c r="O8534" t="s">
        <v>32</v>
      </c>
      <c r="Q8534" t="s">
        <v>33</v>
      </c>
      <c r="R8534" t="s">
        <v>34</v>
      </c>
      <c r="S8534" t="s">
        <v>19915</v>
      </c>
      <c r="W8534" t="s">
        <v>58095</v>
      </c>
      <c r="X8534" t="s">
        <v>38</v>
      </c>
    </row>
    <row r="8535" spans="1:24" x14ac:dyDescent="0.3">
      <c r="A8535">
        <v>979217</v>
      </c>
      <c r="B8535">
        <v>266225</v>
      </c>
      <c r="C8535" t="s">
        <v>58096</v>
      </c>
      <c r="D8535" t="s">
        <v>58097</v>
      </c>
      <c r="F8535" t="s">
        <v>1054</v>
      </c>
      <c r="G8535" t="s">
        <v>27</v>
      </c>
      <c r="H8535" t="s">
        <v>58098</v>
      </c>
      <c r="I8535" t="s">
        <v>58099</v>
      </c>
      <c r="J8535" t="s">
        <v>58100</v>
      </c>
      <c r="K8535">
        <v>72</v>
      </c>
      <c r="L8535" t="s">
        <v>58101</v>
      </c>
      <c r="N8535" t="s">
        <v>31</v>
      </c>
      <c r="O8535" t="s">
        <v>32</v>
      </c>
      <c r="Q8535" t="s">
        <v>33</v>
      </c>
      <c r="R8535" t="s">
        <v>34</v>
      </c>
      <c r="S8535" t="s">
        <v>58102</v>
      </c>
      <c r="T8535" t="s">
        <v>5861</v>
      </c>
      <c r="W8535" t="s">
        <v>20235</v>
      </c>
      <c r="X8535" t="s">
        <v>38</v>
      </c>
    </row>
    <row r="8536" spans="1:24" x14ac:dyDescent="0.3">
      <c r="A8536">
        <v>979219</v>
      </c>
      <c r="B8536">
        <v>336346</v>
      </c>
      <c r="C8536" t="s">
        <v>58103</v>
      </c>
      <c r="D8536" t="s">
        <v>58104</v>
      </c>
      <c r="F8536" t="s">
        <v>650</v>
      </c>
      <c r="G8536" t="s">
        <v>43</v>
      </c>
      <c r="H8536" t="s">
        <v>58105</v>
      </c>
      <c r="I8536" t="s">
        <v>58106</v>
      </c>
      <c r="J8536" t="s">
        <v>58107</v>
      </c>
      <c r="K8536">
        <v>10</v>
      </c>
      <c r="M8536" t="s">
        <v>58108</v>
      </c>
      <c r="N8536" t="s">
        <v>31</v>
      </c>
      <c r="O8536" t="s">
        <v>170</v>
      </c>
      <c r="Q8536" t="s">
        <v>33</v>
      </c>
      <c r="R8536" t="s">
        <v>34</v>
      </c>
      <c r="S8536" t="s">
        <v>58109</v>
      </c>
      <c r="W8536" t="s">
        <v>58110</v>
      </c>
      <c r="X8536" t="s">
        <v>60</v>
      </c>
    </row>
    <row r="8537" spans="1:24" x14ac:dyDescent="0.3">
      <c r="A8537">
        <v>979220</v>
      </c>
      <c r="B8537" t="s">
        <v>58111</v>
      </c>
      <c r="C8537" t="s">
        <v>58112</v>
      </c>
      <c r="D8537" t="s">
        <v>58113</v>
      </c>
      <c r="E8537" t="s">
        <v>195</v>
      </c>
      <c r="F8537" t="s">
        <v>2210</v>
      </c>
      <c r="G8537" t="s">
        <v>27</v>
      </c>
      <c r="H8537" t="s">
        <v>58114</v>
      </c>
      <c r="I8537" t="s">
        <v>58115</v>
      </c>
      <c r="J8537" t="s">
        <v>58116</v>
      </c>
      <c r="K8537">
        <v>56</v>
      </c>
      <c r="L8537" t="s">
        <v>58117</v>
      </c>
      <c r="N8537" t="s">
        <v>68</v>
      </c>
      <c r="O8537" t="s">
        <v>170</v>
      </c>
      <c r="P8537" t="s">
        <v>4312</v>
      </c>
      <c r="Q8537" t="s">
        <v>33</v>
      </c>
      <c r="R8537" t="s">
        <v>34</v>
      </c>
      <c r="S8537" t="s">
        <v>58118</v>
      </c>
      <c r="W8537" t="s">
        <v>4313</v>
      </c>
      <c r="X8537" t="s">
        <v>38</v>
      </c>
    </row>
    <row r="8538" spans="1:24" x14ac:dyDescent="0.3">
      <c r="A8538">
        <v>979221</v>
      </c>
      <c r="B8538" t="s">
        <v>58119</v>
      </c>
      <c r="C8538" t="s">
        <v>58120</v>
      </c>
      <c r="D8538" t="s">
        <v>58121</v>
      </c>
      <c r="F8538" t="s">
        <v>125</v>
      </c>
      <c r="G8538" t="s">
        <v>43</v>
      </c>
      <c r="H8538" t="s">
        <v>58122</v>
      </c>
      <c r="I8538" t="s">
        <v>58122</v>
      </c>
      <c r="J8538" t="s">
        <v>58123</v>
      </c>
      <c r="K8538">
        <v>0</v>
      </c>
      <c r="M8538" t="s">
        <v>58124</v>
      </c>
      <c r="N8538" t="s">
        <v>31</v>
      </c>
      <c r="O8538" t="s">
        <v>170</v>
      </c>
      <c r="Q8538" t="s">
        <v>33</v>
      </c>
      <c r="R8538" t="s">
        <v>34</v>
      </c>
      <c r="S8538" t="s">
        <v>58125</v>
      </c>
      <c r="W8538" t="s">
        <v>58126</v>
      </c>
    </row>
    <row r="8539" spans="1:24" x14ac:dyDescent="0.3">
      <c r="A8539">
        <v>979222</v>
      </c>
      <c r="B8539" t="s">
        <v>58127</v>
      </c>
      <c r="C8539" t="s">
        <v>58128</v>
      </c>
      <c r="D8539" t="s">
        <v>58129</v>
      </c>
      <c r="F8539" t="s">
        <v>320</v>
      </c>
      <c r="G8539" t="s">
        <v>43</v>
      </c>
      <c r="H8539" t="s">
        <v>58130</v>
      </c>
      <c r="J8539" t="s">
        <v>58131</v>
      </c>
      <c r="N8539" t="s">
        <v>31</v>
      </c>
      <c r="R8539" t="s">
        <v>78</v>
      </c>
      <c r="S8539" t="s">
        <v>58132</v>
      </c>
      <c r="W8539" t="s">
        <v>58133</v>
      </c>
      <c r="X8539" t="s">
        <v>38</v>
      </c>
    </row>
    <row r="8540" spans="1:24" x14ac:dyDescent="0.3">
      <c r="A8540">
        <v>979223</v>
      </c>
      <c r="B8540" t="s">
        <v>58134</v>
      </c>
      <c r="C8540" t="s">
        <v>58135</v>
      </c>
      <c r="D8540" t="s">
        <v>58136</v>
      </c>
      <c r="E8540" t="s">
        <v>345</v>
      </c>
      <c r="F8540" t="s">
        <v>584</v>
      </c>
      <c r="G8540" t="s">
        <v>43</v>
      </c>
      <c r="H8540" t="s">
        <v>58137</v>
      </c>
      <c r="I8540" t="s">
        <v>58138</v>
      </c>
      <c r="J8540" t="s">
        <v>58139</v>
      </c>
      <c r="K8540">
        <v>12</v>
      </c>
      <c r="M8540" t="s">
        <v>58140</v>
      </c>
      <c r="N8540" t="s">
        <v>68</v>
      </c>
      <c r="O8540" t="s">
        <v>170</v>
      </c>
      <c r="P8540" t="s">
        <v>10217</v>
      </c>
      <c r="Q8540" t="s">
        <v>33</v>
      </c>
      <c r="R8540" t="s">
        <v>34</v>
      </c>
      <c r="S8540" t="e">
        <f>- Neuquén - Barrio Islas Malvinas</f>
        <v>#NAME?</v>
      </c>
      <c r="T8540" t="s">
        <v>58141</v>
      </c>
      <c r="W8540" t="s">
        <v>58142</v>
      </c>
      <c r="X8540" t="s">
        <v>60</v>
      </c>
    </row>
    <row r="8541" spans="1:24" x14ac:dyDescent="0.3">
      <c r="A8541">
        <v>979225</v>
      </c>
      <c r="B8541">
        <v>278453</v>
      </c>
      <c r="C8541" t="s">
        <v>58143</v>
      </c>
      <c r="D8541" t="s">
        <v>58144</v>
      </c>
      <c r="E8541" t="s">
        <v>140</v>
      </c>
      <c r="F8541" t="s">
        <v>1324</v>
      </c>
      <c r="G8541" t="s">
        <v>27</v>
      </c>
      <c r="H8541" t="s">
        <v>58145</v>
      </c>
      <c r="I8541" t="s">
        <v>58146</v>
      </c>
      <c r="J8541" t="s">
        <v>58147</v>
      </c>
      <c r="K8541">
        <v>64</v>
      </c>
      <c r="L8541" t="s">
        <v>566</v>
      </c>
      <c r="N8541" t="s">
        <v>68</v>
      </c>
      <c r="O8541" t="s">
        <v>158</v>
      </c>
      <c r="P8541" t="s">
        <v>5648</v>
      </c>
      <c r="Q8541" t="s">
        <v>33</v>
      </c>
      <c r="R8541" t="s">
        <v>34</v>
      </c>
      <c r="S8541" t="s">
        <v>58148</v>
      </c>
      <c r="W8541" t="s">
        <v>58149</v>
      </c>
      <c r="X8541" t="s">
        <v>38</v>
      </c>
    </row>
    <row r="8542" spans="1:24" x14ac:dyDescent="0.3">
      <c r="A8542">
        <v>979227</v>
      </c>
      <c r="B8542">
        <v>96000225</v>
      </c>
      <c r="C8542" t="s">
        <v>58150</v>
      </c>
      <c r="D8542" t="s">
        <v>58151</v>
      </c>
      <c r="F8542" t="s">
        <v>1448</v>
      </c>
      <c r="G8542" t="s">
        <v>27</v>
      </c>
      <c r="H8542" t="s">
        <v>58152</v>
      </c>
      <c r="I8542" t="s">
        <v>58153</v>
      </c>
      <c r="J8542" t="s">
        <v>58154</v>
      </c>
      <c r="K8542">
        <v>59</v>
      </c>
      <c r="L8542" t="s">
        <v>5943</v>
      </c>
      <c r="N8542" t="s">
        <v>31</v>
      </c>
      <c r="O8542" t="s">
        <v>158</v>
      </c>
      <c r="Q8542" t="s">
        <v>33</v>
      </c>
      <c r="R8542" t="s">
        <v>34</v>
      </c>
      <c r="S8542" t="s">
        <v>58155</v>
      </c>
      <c r="T8542" t="s">
        <v>2804</v>
      </c>
      <c r="W8542" t="s">
        <v>58156</v>
      </c>
      <c r="X8542" t="s">
        <v>38</v>
      </c>
    </row>
    <row r="8543" spans="1:24" x14ac:dyDescent="0.3">
      <c r="A8543">
        <v>979228</v>
      </c>
      <c r="B8543" t="s">
        <v>58157</v>
      </c>
      <c r="C8543" t="s">
        <v>58158</v>
      </c>
      <c r="D8543" t="s">
        <v>58159</v>
      </c>
      <c r="F8543" t="s">
        <v>1001</v>
      </c>
      <c r="G8543" t="s">
        <v>43</v>
      </c>
      <c r="H8543" t="s">
        <v>58160</v>
      </c>
      <c r="I8543" t="s">
        <v>58161</v>
      </c>
      <c r="J8543" t="s">
        <v>58162</v>
      </c>
      <c r="K8543">
        <v>57</v>
      </c>
      <c r="L8543" t="s">
        <v>3560</v>
      </c>
      <c r="N8543" t="s">
        <v>68</v>
      </c>
      <c r="O8543" t="s">
        <v>158</v>
      </c>
      <c r="P8543" t="s">
        <v>577</v>
      </c>
      <c r="Q8543" t="s">
        <v>33</v>
      </c>
      <c r="R8543" t="s">
        <v>34</v>
      </c>
      <c r="S8543" t="s">
        <v>23915</v>
      </c>
      <c r="W8543" t="s">
        <v>58163</v>
      </c>
      <c r="X8543" t="s">
        <v>38</v>
      </c>
    </row>
    <row r="8544" spans="1:24" x14ac:dyDescent="0.3">
      <c r="A8544">
        <v>979229</v>
      </c>
      <c r="B8544" t="s">
        <v>58164</v>
      </c>
      <c r="C8544" t="s">
        <v>58165</v>
      </c>
      <c r="D8544" t="s">
        <v>58166</v>
      </c>
      <c r="E8544" t="s">
        <v>462</v>
      </c>
      <c r="F8544" t="s">
        <v>26</v>
      </c>
      <c r="G8544" t="s">
        <v>27</v>
      </c>
      <c r="H8544" t="s">
        <v>58167</v>
      </c>
      <c r="I8544" t="s">
        <v>58168</v>
      </c>
      <c r="J8544" t="s">
        <v>58169</v>
      </c>
      <c r="K8544">
        <v>49</v>
      </c>
      <c r="L8544" t="s">
        <v>566</v>
      </c>
      <c r="N8544" t="s">
        <v>68</v>
      </c>
      <c r="O8544" t="s">
        <v>158</v>
      </c>
      <c r="P8544" t="s">
        <v>5648</v>
      </c>
      <c r="Q8544" t="s">
        <v>33</v>
      </c>
      <c r="R8544" t="s">
        <v>34</v>
      </c>
      <c r="S8544" t="e">
        <f>- Neuquén</f>
        <v>#NAME?</v>
      </c>
      <c r="W8544" t="s">
        <v>1715</v>
      </c>
      <c r="X8544" t="s">
        <v>38</v>
      </c>
    </row>
    <row r="8545" spans="1:24" x14ac:dyDescent="0.3">
      <c r="A8545">
        <v>979230</v>
      </c>
      <c r="B8545">
        <v>281554</v>
      </c>
      <c r="C8545" t="s">
        <v>58170</v>
      </c>
      <c r="D8545" t="s">
        <v>58171</v>
      </c>
      <c r="E8545" t="s">
        <v>140</v>
      </c>
      <c r="F8545" t="s">
        <v>818</v>
      </c>
      <c r="G8545" t="s">
        <v>27</v>
      </c>
      <c r="H8545" t="s">
        <v>58172</v>
      </c>
      <c r="I8545" t="s">
        <v>58173</v>
      </c>
      <c r="J8545" t="s">
        <v>58174</v>
      </c>
      <c r="K8545">
        <v>56</v>
      </c>
      <c r="L8545" t="s">
        <v>840</v>
      </c>
      <c r="N8545" t="s">
        <v>68</v>
      </c>
      <c r="O8545" t="s">
        <v>158</v>
      </c>
      <c r="P8545" t="s">
        <v>841</v>
      </c>
      <c r="Q8545" t="s">
        <v>33</v>
      </c>
      <c r="R8545" t="s">
        <v>34</v>
      </c>
      <c r="S8545" t="s">
        <v>58175</v>
      </c>
      <c r="W8545" t="s">
        <v>58176</v>
      </c>
      <c r="X8545" t="s">
        <v>38</v>
      </c>
    </row>
    <row r="8546" spans="1:24" x14ac:dyDescent="0.3">
      <c r="A8546">
        <v>979231</v>
      </c>
      <c r="B8546" t="s">
        <v>58177</v>
      </c>
      <c r="C8546" t="s">
        <v>58178</v>
      </c>
      <c r="D8546" t="s">
        <v>58179</v>
      </c>
      <c r="F8546" t="s">
        <v>507</v>
      </c>
      <c r="G8546" t="s">
        <v>43</v>
      </c>
      <c r="H8546" t="s">
        <v>58180</v>
      </c>
      <c r="I8546" t="s">
        <v>58181</v>
      </c>
      <c r="J8546" t="s">
        <v>58182</v>
      </c>
      <c r="K8546">
        <v>50</v>
      </c>
      <c r="L8546" t="s">
        <v>58183</v>
      </c>
      <c r="N8546" t="s">
        <v>31</v>
      </c>
      <c r="O8546" t="s">
        <v>158</v>
      </c>
      <c r="Q8546" t="s">
        <v>33</v>
      </c>
      <c r="R8546" t="s">
        <v>34</v>
      </c>
      <c r="S8546" t="s">
        <v>58184</v>
      </c>
      <c r="T8546" t="s">
        <v>793</v>
      </c>
      <c r="W8546" t="s">
        <v>2908</v>
      </c>
      <c r="X8546" t="s">
        <v>38</v>
      </c>
    </row>
    <row r="8547" spans="1:24" x14ac:dyDescent="0.3">
      <c r="A8547">
        <v>979232</v>
      </c>
      <c r="B8547">
        <v>301211</v>
      </c>
      <c r="C8547" t="s">
        <v>33262</v>
      </c>
      <c r="D8547" t="s">
        <v>33263</v>
      </c>
      <c r="F8547" t="s">
        <v>562</v>
      </c>
      <c r="G8547" t="s">
        <v>27</v>
      </c>
      <c r="H8547" t="s">
        <v>58185</v>
      </c>
      <c r="I8547" t="s">
        <v>58186</v>
      </c>
      <c r="J8547" t="s">
        <v>58187</v>
      </c>
      <c r="K8547">
        <v>50</v>
      </c>
      <c r="L8547" t="s">
        <v>58188</v>
      </c>
      <c r="N8547" t="s">
        <v>31</v>
      </c>
      <c r="O8547" t="s">
        <v>158</v>
      </c>
      <c r="Q8547" t="s">
        <v>33</v>
      </c>
      <c r="R8547" t="s">
        <v>34</v>
      </c>
      <c r="S8547" t="s">
        <v>33267</v>
      </c>
      <c r="W8547" t="s">
        <v>58189</v>
      </c>
      <c r="X8547" t="s">
        <v>38</v>
      </c>
    </row>
    <row r="8548" spans="1:24" x14ac:dyDescent="0.3">
      <c r="A8548">
        <v>979233</v>
      </c>
      <c r="B8548">
        <v>179212</v>
      </c>
      <c r="C8548" t="s">
        <v>37052</v>
      </c>
      <c r="D8548" t="s">
        <v>37053</v>
      </c>
      <c r="E8548" t="s">
        <v>195</v>
      </c>
      <c r="F8548" t="s">
        <v>196</v>
      </c>
      <c r="G8548" t="s">
        <v>27</v>
      </c>
      <c r="H8548" t="s">
        <v>58190</v>
      </c>
      <c r="J8548" t="s">
        <v>58191</v>
      </c>
      <c r="N8548" t="s">
        <v>31</v>
      </c>
      <c r="R8548" t="s">
        <v>78</v>
      </c>
      <c r="S8548" t="s">
        <v>37057</v>
      </c>
      <c r="T8548" t="s">
        <v>37058</v>
      </c>
      <c r="W8548" t="s">
        <v>58192</v>
      </c>
      <c r="X8548" t="s">
        <v>38</v>
      </c>
    </row>
    <row r="8549" spans="1:24" x14ac:dyDescent="0.3">
      <c r="A8549">
        <v>979235</v>
      </c>
      <c r="B8549">
        <v>150005</v>
      </c>
      <c r="C8549" t="s">
        <v>58193</v>
      </c>
      <c r="D8549" t="s">
        <v>58194</v>
      </c>
      <c r="E8549" t="s">
        <v>140</v>
      </c>
      <c r="F8549" t="s">
        <v>84</v>
      </c>
      <c r="G8549" t="s">
        <v>27</v>
      </c>
      <c r="H8549" t="s">
        <v>58195</v>
      </c>
      <c r="I8549" t="s">
        <v>58196</v>
      </c>
      <c r="J8549" t="s">
        <v>58197</v>
      </c>
      <c r="K8549">
        <v>85</v>
      </c>
      <c r="L8549" t="s">
        <v>58198</v>
      </c>
      <c r="N8549" t="s">
        <v>68</v>
      </c>
      <c r="O8549" t="s">
        <v>47</v>
      </c>
      <c r="P8549" t="s">
        <v>58199</v>
      </c>
      <c r="Q8549" t="s">
        <v>33</v>
      </c>
      <c r="R8549" t="s">
        <v>34</v>
      </c>
      <c r="S8549" t="s">
        <v>58200</v>
      </c>
      <c r="W8549" t="s">
        <v>58201</v>
      </c>
      <c r="X8549" t="s">
        <v>38</v>
      </c>
    </row>
    <row r="8550" spans="1:24" x14ac:dyDescent="0.3">
      <c r="A8550">
        <v>979236</v>
      </c>
      <c r="B8550">
        <v>192161</v>
      </c>
      <c r="C8550" t="s">
        <v>44328</v>
      </c>
      <c r="D8550" t="s">
        <v>44329</v>
      </c>
      <c r="F8550" t="s">
        <v>75</v>
      </c>
      <c r="G8550" t="s">
        <v>43</v>
      </c>
      <c r="H8550" t="s">
        <v>58202</v>
      </c>
      <c r="I8550" t="s">
        <v>58203</v>
      </c>
      <c r="J8550" t="s">
        <v>58204</v>
      </c>
      <c r="K8550">
        <v>80</v>
      </c>
      <c r="L8550" t="s">
        <v>2980</v>
      </c>
      <c r="N8550" t="s">
        <v>68</v>
      </c>
      <c r="O8550" t="s">
        <v>47</v>
      </c>
      <c r="P8550" t="s">
        <v>501</v>
      </c>
      <c r="Q8550" t="s">
        <v>33</v>
      </c>
      <c r="R8550" t="s">
        <v>34</v>
      </c>
      <c r="S8550" t="s">
        <v>44333</v>
      </c>
      <c r="T8550" t="s">
        <v>44334</v>
      </c>
      <c r="W8550" t="s">
        <v>58205</v>
      </c>
      <c r="X8550" t="s">
        <v>38</v>
      </c>
    </row>
    <row r="8551" spans="1:24" x14ac:dyDescent="0.3">
      <c r="A8551">
        <v>979237</v>
      </c>
      <c r="B8551" t="s">
        <v>58206</v>
      </c>
      <c r="C8551" t="s">
        <v>58207</v>
      </c>
      <c r="D8551" t="s">
        <v>58208</v>
      </c>
      <c r="F8551" t="s">
        <v>302</v>
      </c>
      <c r="G8551" t="s">
        <v>27</v>
      </c>
      <c r="H8551" t="s">
        <v>58209</v>
      </c>
      <c r="I8551" t="s">
        <v>58210</v>
      </c>
      <c r="J8551" t="s">
        <v>58211</v>
      </c>
      <c r="K8551">
        <v>113</v>
      </c>
      <c r="L8551" t="s">
        <v>58212</v>
      </c>
      <c r="N8551" t="s">
        <v>31</v>
      </c>
      <c r="O8551" t="s">
        <v>47</v>
      </c>
      <c r="Q8551" t="s">
        <v>33</v>
      </c>
      <c r="R8551" t="s">
        <v>34</v>
      </c>
      <c r="S8551" t="s">
        <v>58213</v>
      </c>
      <c r="W8551" t="s">
        <v>58214</v>
      </c>
      <c r="X8551" t="s">
        <v>38</v>
      </c>
    </row>
    <row r="8552" spans="1:24" x14ac:dyDescent="0.3">
      <c r="A8552">
        <v>979238</v>
      </c>
      <c r="B8552" t="s">
        <v>58215</v>
      </c>
      <c r="C8552" t="s">
        <v>58216</v>
      </c>
      <c r="D8552" t="s">
        <v>58217</v>
      </c>
      <c r="E8552" t="s">
        <v>195</v>
      </c>
      <c r="F8552" t="s">
        <v>1610</v>
      </c>
      <c r="G8552" t="s">
        <v>27</v>
      </c>
      <c r="H8552" t="s">
        <v>58218</v>
      </c>
      <c r="I8552" t="s">
        <v>58219</v>
      </c>
      <c r="J8552" t="s">
        <v>58220</v>
      </c>
      <c r="K8552">
        <v>68</v>
      </c>
      <c r="N8552" t="s">
        <v>31</v>
      </c>
      <c r="O8552" t="s">
        <v>1248</v>
      </c>
      <c r="Q8552" t="s">
        <v>33</v>
      </c>
      <c r="R8552" t="s">
        <v>34</v>
      </c>
      <c r="S8552" t="s">
        <v>58221</v>
      </c>
      <c r="W8552" t="s">
        <v>19586</v>
      </c>
      <c r="X8552" t="s">
        <v>60</v>
      </c>
    </row>
    <row r="8553" spans="1:24" x14ac:dyDescent="0.3">
      <c r="A8553">
        <v>979240</v>
      </c>
      <c r="B8553" t="s">
        <v>58222</v>
      </c>
      <c r="C8553" t="s">
        <v>58223</v>
      </c>
      <c r="D8553" t="s">
        <v>58224</v>
      </c>
      <c r="F8553" t="s">
        <v>1350</v>
      </c>
      <c r="G8553" t="s">
        <v>43</v>
      </c>
      <c r="H8553" t="s">
        <v>58225</v>
      </c>
      <c r="I8553" t="s">
        <v>58226</v>
      </c>
      <c r="J8553" t="s">
        <v>58227</v>
      </c>
      <c r="K8553">
        <v>126</v>
      </c>
      <c r="L8553" t="s">
        <v>58228</v>
      </c>
      <c r="N8553" t="s">
        <v>31</v>
      </c>
      <c r="O8553" t="s">
        <v>47</v>
      </c>
      <c r="Q8553" t="s">
        <v>33</v>
      </c>
      <c r="R8553" t="s">
        <v>34</v>
      </c>
      <c r="S8553" t="s">
        <v>58229</v>
      </c>
      <c r="W8553" t="s">
        <v>58230</v>
      </c>
      <c r="X8553" t="s">
        <v>38</v>
      </c>
    </row>
    <row r="8554" spans="1:24" x14ac:dyDescent="0.3">
      <c r="A8554">
        <v>979239</v>
      </c>
      <c r="B8554" t="s">
        <v>58231</v>
      </c>
      <c r="C8554" t="s">
        <v>58232</v>
      </c>
      <c r="D8554" t="s">
        <v>58233</v>
      </c>
      <c r="F8554" t="s">
        <v>165</v>
      </c>
      <c r="G8554" t="s">
        <v>43</v>
      </c>
      <c r="H8554" t="s">
        <v>58234</v>
      </c>
      <c r="I8554" t="s">
        <v>58234</v>
      </c>
      <c r="J8554" t="s">
        <v>58235</v>
      </c>
      <c r="K8554">
        <v>0</v>
      </c>
      <c r="N8554" t="s">
        <v>31</v>
      </c>
      <c r="O8554" t="s">
        <v>47</v>
      </c>
      <c r="Q8554" t="s">
        <v>33</v>
      </c>
      <c r="R8554" t="s">
        <v>34</v>
      </c>
      <c r="S8554" t="s">
        <v>58236</v>
      </c>
      <c r="T8554" t="s">
        <v>58237</v>
      </c>
      <c r="W8554" t="s">
        <v>2688</v>
      </c>
    </row>
    <row r="8555" spans="1:24" x14ac:dyDescent="0.3">
      <c r="A8555">
        <v>979243</v>
      </c>
      <c r="B8555" t="s">
        <v>58238</v>
      </c>
      <c r="C8555" t="s">
        <v>58239</v>
      </c>
      <c r="D8555" t="s">
        <v>58240</v>
      </c>
      <c r="E8555" t="s">
        <v>140</v>
      </c>
      <c r="F8555" t="s">
        <v>125</v>
      </c>
      <c r="G8555" t="s">
        <v>43</v>
      </c>
      <c r="H8555" t="s">
        <v>58241</v>
      </c>
      <c r="I8555" t="s">
        <v>58242</v>
      </c>
      <c r="J8555" t="s">
        <v>58243</v>
      </c>
      <c r="K8555">
        <v>10</v>
      </c>
      <c r="N8555" t="s">
        <v>31</v>
      </c>
      <c r="O8555" t="s">
        <v>6677</v>
      </c>
      <c r="Q8555" t="s">
        <v>33</v>
      </c>
      <c r="R8555" t="s">
        <v>34</v>
      </c>
      <c r="S8555" t="s">
        <v>58244</v>
      </c>
      <c r="T8555" t="s">
        <v>896</v>
      </c>
      <c r="W8555" t="s">
        <v>58245</v>
      </c>
      <c r="X8555" t="s">
        <v>60</v>
      </c>
    </row>
    <row r="8556" spans="1:24" x14ac:dyDescent="0.3">
      <c r="A8556">
        <v>979246</v>
      </c>
      <c r="B8556">
        <v>287167</v>
      </c>
      <c r="C8556" t="s">
        <v>58246</v>
      </c>
      <c r="D8556" t="s">
        <v>58247</v>
      </c>
      <c r="E8556" t="s">
        <v>185</v>
      </c>
      <c r="F8556" t="s">
        <v>611</v>
      </c>
      <c r="G8556" t="s">
        <v>27</v>
      </c>
      <c r="H8556" t="s">
        <v>58248</v>
      </c>
      <c r="I8556" t="s">
        <v>58249</v>
      </c>
      <c r="J8556" t="s">
        <v>58250</v>
      </c>
      <c r="K8556">
        <v>111</v>
      </c>
      <c r="L8556" t="s">
        <v>518</v>
      </c>
      <c r="N8556" t="s">
        <v>68</v>
      </c>
      <c r="O8556" t="s">
        <v>158</v>
      </c>
      <c r="P8556" t="s">
        <v>519</v>
      </c>
      <c r="Q8556" t="s">
        <v>33</v>
      </c>
      <c r="R8556" t="s">
        <v>34</v>
      </c>
      <c r="S8556" t="s">
        <v>58251</v>
      </c>
      <c r="W8556" t="s">
        <v>58252</v>
      </c>
      <c r="X8556" t="s">
        <v>38</v>
      </c>
    </row>
    <row r="8557" spans="1:24" x14ac:dyDescent="0.3">
      <c r="A8557">
        <v>979248</v>
      </c>
      <c r="B8557" t="s">
        <v>16922</v>
      </c>
      <c r="C8557" t="s">
        <v>16923</v>
      </c>
      <c r="D8557" t="s">
        <v>16924</v>
      </c>
      <c r="F8557" t="s">
        <v>84</v>
      </c>
      <c r="G8557" t="s">
        <v>27</v>
      </c>
      <c r="H8557" t="s">
        <v>58253</v>
      </c>
      <c r="I8557" t="s">
        <v>58253</v>
      </c>
      <c r="J8557" t="s">
        <v>58254</v>
      </c>
      <c r="K8557">
        <v>0</v>
      </c>
      <c r="N8557" t="s">
        <v>31</v>
      </c>
      <c r="O8557" t="s">
        <v>6677</v>
      </c>
      <c r="Q8557" t="s">
        <v>119</v>
      </c>
      <c r="R8557" t="s">
        <v>120</v>
      </c>
      <c r="S8557" t="s">
        <v>16928</v>
      </c>
      <c r="W8557" t="s">
        <v>2688</v>
      </c>
    </row>
    <row r="8558" spans="1:24" x14ac:dyDescent="0.3">
      <c r="A8558">
        <v>979249</v>
      </c>
      <c r="B8558" t="s">
        <v>58255</v>
      </c>
      <c r="C8558" t="s">
        <v>58256</v>
      </c>
      <c r="D8558" t="s">
        <v>58257</v>
      </c>
      <c r="E8558" t="s">
        <v>195</v>
      </c>
      <c r="F8558" t="s">
        <v>572</v>
      </c>
      <c r="G8558" t="s">
        <v>43</v>
      </c>
      <c r="H8558" t="s">
        <v>58258</v>
      </c>
      <c r="I8558" t="s">
        <v>58259</v>
      </c>
      <c r="J8558" t="s">
        <v>58260</v>
      </c>
      <c r="K8558">
        <v>98</v>
      </c>
      <c r="L8558" t="s">
        <v>5630</v>
      </c>
      <c r="N8558" t="s">
        <v>31</v>
      </c>
      <c r="O8558" t="s">
        <v>158</v>
      </c>
      <c r="Q8558" t="s">
        <v>33</v>
      </c>
      <c r="R8558" t="s">
        <v>34</v>
      </c>
      <c r="S8558" t="s">
        <v>58261</v>
      </c>
      <c r="W8558" t="s">
        <v>2196</v>
      </c>
      <c r="X8558" t="s">
        <v>38</v>
      </c>
    </row>
    <row r="8559" spans="1:24" x14ac:dyDescent="0.3">
      <c r="A8559">
        <v>979250</v>
      </c>
      <c r="B8559">
        <v>279295</v>
      </c>
      <c r="C8559" t="s">
        <v>58262</v>
      </c>
      <c r="D8559" t="s">
        <v>58263</v>
      </c>
      <c r="F8559" t="s">
        <v>1324</v>
      </c>
      <c r="G8559" t="s">
        <v>27</v>
      </c>
      <c r="H8559" t="s">
        <v>58264</v>
      </c>
      <c r="J8559" t="s">
        <v>58265</v>
      </c>
      <c r="N8559" t="s">
        <v>31</v>
      </c>
      <c r="R8559" t="s">
        <v>78</v>
      </c>
      <c r="S8559" t="s">
        <v>58266</v>
      </c>
      <c r="W8559" t="s">
        <v>58267</v>
      </c>
      <c r="X8559" t="s">
        <v>38</v>
      </c>
    </row>
    <row r="8560" spans="1:24" x14ac:dyDescent="0.3">
      <c r="A8560">
        <v>979251</v>
      </c>
      <c r="B8560">
        <v>316237</v>
      </c>
      <c r="C8560" t="s">
        <v>58268</v>
      </c>
      <c r="D8560" t="s">
        <v>58269</v>
      </c>
      <c r="E8560" t="s">
        <v>195</v>
      </c>
      <c r="F8560" t="s">
        <v>365</v>
      </c>
      <c r="G8560" t="s">
        <v>27</v>
      </c>
      <c r="H8560" t="s">
        <v>58270</v>
      </c>
      <c r="I8560" t="s">
        <v>58271</v>
      </c>
      <c r="J8560" t="s">
        <v>58272</v>
      </c>
      <c r="K8560">
        <v>101</v>
      </c>
      <c r="N8560" t="s">
        <v>31</v>
      </c>
      <c r="O8560" t="s">
        <v>47</v>
      </c>
      <c r="Q8560" t="s">
        <v>33</v>
      </c>
      <c r="R8560" t="s">
        <v>34</v>
      </c>
      <c r="S8560" t="s">
        <v>22301</v>
      </c>
      <c r="T8560" t="s">
        <v>58273</v>
      </c>
      <c r="W8560" t="s">
        <v>10048</v>
      </c>
      <c r="X8560" t="s">
        <v>38</v>
      </c>
    </row>
    <row r="8561" spans="1:24" x14ac:dyDescent="0.3">
      <c r="A8561">
        <v>979254</v>
      </c>
      <c r="B8561" t="s">
        <v>58274</v>
      </c>
      <c r="C8561" t="s">
        <v>58275</v>
      </c>
      <c r="D8561" t="s">
        <v>58276</v>
      </c>
      <c r="E8561" t="s">
        <v>140</v>
      </c>
      <c r="F8561" t="s">
        <v>650</v>
      </c>
      <c r="G8561" t="s">
        <v>27</v>
      </c>
      <c r="H8561" t="s">
        <v>58277</v>
      </c>
      <c r="I8561" t="s">
        <v>58278</v>
      </c>
      <c r="J8561" t="s">
        <v>58279</v>
      </c>
      <c r="K8561">
        <v>15</v>
      </c>
      <c r="L8561" t="s">
        <v>58280</v>
      </c>
      <c r="N8561" t="s">
        <v>31</v>
      </c>
      <c r="O8561" t="s">
        <v>47</v>
      </c>
      <c r="Q8561" t="s">
        <v>33</v>
      </c>
      <c r="R8561" t="s">
        <v>34</v>
      </c>
      <c r="S8561" t="e">
        <f>- Neuquén - Barrio Gran Neuquén</f>
        <v>#NAME?</v>
      </c>
      <c r="T8561" t="s">
        <v>58281</v>
      </c>
      <c r="W8561" t="s">
        <v>58282</v>
      </c>
      <c r="X8561" t="s">
        <v>60</v>
      </c>
    </row>
    <row r="8562" spans="1:24" x14ac:dyDescent="0.3">
      <c r="A8562">
        <v>979253</v>
      </c>
      <c r="B8562">
        <v>13367</v>
      </c>
      <c r="C8562" t="s">
        <v>58283</v>
      </c>
      <c r="D8562" t="s">
        <v>58284</v>
      </c>
      <c r="E8562" t="s">
        <v>195</v>
      </c>
      <c r="F8562" t="s">
        <v>6865</v>
      </c>
      <c r="G8562" t="s">
        <v>27</v>
      </c>
      <c r="H8562" t="s">
        <v>58285</v>
      </c>
      <c r="I8562" t="s">
        <v>58286</v>
      </c>
      <c r="J8562" t="s">
        <v>58287</v>
      </c>
      <c r="K8562">
        <v>88</v>
      </c>
      <c r="L8562" t="s">
        <v>39878</v>
      </c>
      <c r="N8562" t="s">
        <v>68</v>
      </c>
      <c r="O8562" t="s">
        <v>158</v>
      </c>
      <c r="P8562" t="s">
        <v>1269</v>
      </c>
      <c r="Q8562" t="s">
        <v>33</v>
      </c>
      <c r="R8562" t="s">
        <v>34</v>
      </c>
      <c r="S8562" t="s">
        <v>58288</v>
      </c>
      <c r="T8562" t="s">
        <v>58289</v>
      </c>
      <c r="W8562" t="s">
        <v>58290</v>
      </c>
      <c r="X8562" t="s">
        <v>38</v>
      </c>
    </row>
    <row r="8563" spans="1:24" x14ac:dyDescent="0.3">
      <c r="A8563">
        <v>979256</v>
      </c>
      <c r="B8563" t="s">
        <v>58291</v>
      </c>
      <c r="C8563" t="s">
        <v>58292</v>
      </c>
      <c r="D8563" t="s">
        <v>58293</v>
      </c>
      <c r="E8563" t="s">
        <v>101</v>
      </c>
      <c r="F8563" t="s">
        <v>818</v>
      </c>
      <c r="G8563" t="s">
        <v>27</v>
      </c>
      <c r="H8563" t="s">
        <v>58294</v>
      </c>
      <c r="I8563" t="s">
        <v>58295</v>
      </c>
      <c r="J8563" t="s">
        <v>58296</v>
      </c>
      <c r="K8563">
        <v>78</v>
      </c>
      <c r="L8563" t="s">
        <v>33259</v>
      </c>
      <c r="N8563" t="s">
        <v>31</v>
      </c>
      <c r="O8563" t="s">
        <v>158</v>
      </c>
      <c r="Q8563" t="s">
        <v>33</v>
      </c>
      <c r="R8563" t="s">
        <v>34</v>
      </c>
      <c r="S8563" t="s">
        <v>58297</v>
      </c>
      <c r="W8563" t="s">
        <v>28445</v>
      </c>
      <c r="X8563" t="s">
        <v>38</v>
      </c>
    </row>
    <row r="8564" spans="1:24" x14ac:dyDescent="0.3">
      <c r="A8564">
        <v>979257</v>
      </c>
      <c r="B8564">
        <v>115111</v>
      </c>
      <c r="C8564" t="s">
        <v>3150</v>
      </c>
      <c r="D8564" t="s">
        <v>3151</v>
      </c>
      <c r="E8564" t="s">
        <v>364</v>
      </c>
      <c r="F8564" t="s">
        <v>153</v>
      </c>
      <c r="G8564" t="s">
        <v>27</v>
      </c>
      <c r="H8564" t="s">
        <v>58298</v>
      </c>
      <c r="I8564" t="s">
        <v>58299</v>
      </c>
      <c r="J8564" t="s">
        <v>58300</v>
      </c>
      <c r="K8564">
        <v>22</v>
      </c>
      <c r="L8564" t="s">
        <v>58301</v>
      </c>
      <c r="N8564" t="s">
        <v>68</v>
      </c>
      <c r="O8564" t="s">
        <v>468</v>
      </c>
      <c r="P8564" t="s">
        <v>58302</v>
      </c>
      <c r="Q8564" t="s">
        <v>119</v>
      </c>
      <c r="R8564" t="s">
        <v>120</v>
      </c>
      <c r="S8564" t="s">
        <v>3154</v>
      </c>
      <c r="T8564" t="s">
        <v>3155</v>
      </c>
      <c r="W8564" t="s">
        <v>58303</v>
      </c>
      <c r="X8564" t="s">
        <v>60</v>
      </c>
    </row>
    <row r="8565" spans="1:24" x14ac:dyDescent="0.3">
      <c r="A8565">
        <v>979258</v>
      </c>
      <c r="B8565">
        <v>321654</v>
      </c>
      <c r="C8565" t="s">
        <v>58304</v>
      </c>
      <c r="D8565" t="s">
        <v>58305</v>
      </c>
      <c r="F8565" t="s">
        <v>507</v>
      </c>
      <c r="G8565" t="s">
        <v>27</v>
      </c>
      <c r="H8565" t="s">
        <v>58306</v>
      </c>
      <c r="I8565" t="s">
        <v>58307</v>
      </c>
      <c r="J8565" t="s">
        <v>58308</v>
      </c>
      <c r="K8565">
        <v>74</v>
      </c>
      <c r="N8565" t="s">
        <v>31</v>
      </c>
      <c r="O8565" t="s">
        <v>47</v>
      </c>
      <c r="Q8565" t="s">
        <v>33</v>
      </c>
      <c r="R8565" t="s">
        <v>34</v>
      </c>
      <c r="S8565" t="s">
        <v>58309</v>
      </c>
      <c r="T8565" t="s">
        <v>107</v>
      </c>
      <c r="W8565" t="s">
        <v>58310</v>
      </c>
      <c r="X8565" t="s">
        <v>38</v>
      </c>
    </row>
    <row r="8566" spans="1:24" x14ac:dyDescent="0.3">
      <c r="A8566">
        <v>979259</v>
      </c>
      <c r="B8566">
        <v>143799</v>
      </c>
      <c r="C8566" t="s">
        <v>58311</v>
      </c>
      <c r="D8566" t="s">
        <v>58312</v>
      </c>
      <c r="F8566" t="s">
        <v>302</v>
      </c>
      <c r="G8566" t="s">
        <v>43</v>
      </c>
      <c r="H8566" t="s">
        <v>58313</v>
      </c>
      <c r="I8566" t="s">
        <v>58314</v>
      </c>
      <c r="J8566" t="s">
        <v>58315</v>
      </c>
      <c r="K8566">
        <v>19</v>
      </c>
      <c r="M8566" t="s">
        <v>15878</v>
      </c>
      <c r="N8566" t="s">
        <v>68</v>
      </c>
      <c r="O8566" t="s">
        <v>5885</v>
      </c>
      <c r="P8566" t="s">
        <v>706</v>
      </c>
      <c r="Q8566" t="s">
        <v>33</v>
      </c>
      <c r="R8566" t="s">
        <v>34</v>
      </c>
      <c r="S8566" t="s">
        <v>58316</v>
      </c>
      <c r="T8566" t="s">
        <v>6824</v>
      </c>
      <c r="W8566" t="s">
        <v>726</v>
      </c>
      <c r="X8566" t="s">
        <v>60</v>
      </c>
    </row>
    <row r="8567" spans="1:24" x14ac:dyDescent="0.3">
      <c r="A8567">
        <v>979261</v>
      </c>
      <c r="B8567" t="s">
        <v>58317</v>
      </c>
      <c r="C8567" t="s">
        <v>58318</v>
      </c>
      <c r="D8567" t="s">
        <v>58319</v>
      </c>
      <c r="F8567" t="s">
        <v>258</v>
      </c>
      <c r="G8567" t="s">
        <v>43</v>
      </c>
      <c r="H8567" t="s">
        <v>58320</v>
      </c>
      <c r="I8567" t="s">
        <v>58321</v>
      </c>
      <c r="J8567" t="s">
        <v>58322</v>
      </c>
      <c r="K8567">
        <v>141</v>
      </c>
      <c r="L8567" t="s">
        <v>33259</v>
      </c>
      <c r="N8567" t="s">
        <v>68</v>
      </c>
      <c r="O8567" t="s">
        <v>158</v>
      </c>
      <c r="P8567" t="s">
        <v>3646</v>
      </c>
      <c r="Q8567" t="s">
        <v>33</v>
      </c>
      <c r="R8567" t="s">
        <v>34</v>
      </c>
      <c r="S8567" t="s">
        <v>58323</v>
      </c>
      <c r="W8567" t="s">
        <v>1978</v>
      </c>
      <c r="X8567" t="s">
        <v>38</v>
      </c>
    </row>
    <row r="8568" spans="1:24" x14ac:dyDescent="0.3">
      <c r="A8568">
        <v>979262</v>
      </c>
      <c r="B8568" t="s">
        <v>28608</v>
      </c>
      <c r="C8568" t="s">
        <v>28609</v>
      </c>
      <c r="D8568" t="s">
        <v>28610</v>
      </c>
      <c r="F8568" t="s">
        <v>562</v>
      </c>
      <c r="G8568" t="s">
        <v>43</v>
      </c>
      <c r="H8568" t="s">
        <v>58324</v>
      </c>
      <c r="J8568" t="s">
        <v>58325</v>
      </c>
      <c r="N8568" t="s">
        <v>31</v>
      </c>
      <c r="R8568" t="s">
        <v>78</v>
      </c>
      <c r="S8568" t="s">
        <v>28614</v>
      </c>
      <c r="W8568" t="s">
        <v>58326</v>
      </c>
      <c r="X8568" t="s">
        <v>38</v>
      </c>
    </row>
    <row r="8569" spans="1:24" x14ac:dyDescent="0.3">
      <c r="A8569">
        <v>979263</v>
      </c>
      <c r="B8569">
        <v>14920</v>
      </c>
      <c r="C8569" t="s">
        <v>48339</v>
      </c>
      <c r="D8569" t="s">
        <v>48340</v>
      </c>
      <c r="E8569" t="s">
        <v>195</v>
      </c>
      <c r="F8569" t="s">
        <v>365</v>
      </c>
      <c r="G8569" t="s">
        <v>27</v>
      </c>
      <c r="H8569" t="s">
        <v>58327</v>
      </c>
      <c r="I8569" t="s">
        <v>58328</v>
      </c>
      <c r="J8569" t="s">
        <v>58329</v>
      </c>
      <c r="K8569">
        <v>139</v>
      </c>
      <c r="L8569" t="s">
        <v>398</v>
      </c>
      <c r="N8569" t="s">
        <v>68</v>
      </c>
      <c r="O8569" t="s">
        <v>5885</v>
      </c>
      <c r="P8569" t="s">
        <v>400</v>
      </c>
      <c r="Q8569" t="s">
        <v>33</v>
      </c>
      <c r="R8569" t="s">
        <v>34</v>
      </c>
      <c r="S8569" t="s">
        <v>48344</v>
      </c>
      <c r="T8569" t="s">
        <v>3312</v>
      </c>
      <c r="W8569" t="s">
        <v>398</v>
      </c>
      <c r="X8569" t="s">
        <v>38</v>
      </c>
    </row>
    <row r="8570" spans="1:24" x14ac:dyDescent="0.3">
      <c r="A8570">
        <v>979264</v>
      </c>
      <c r="B8570">
        <v>278056</v>
      </c>
      <c r="C8570" t="s">
        <v>58330</v>
      </c>
      <c r="D8570" t="s">
        <v>58331</v>
      </c>
      <c r="E8570" t="s">
        <v>101</v>
      </c>
      <c r="F8570" t="s">
        <v>1324</v>
      </c>
      <c r="G8570" t="s">
        <v>43</v>
      </c>
      <c r="H8570" t="s">
        <v>58332</v>
      </c>
      <c r="I8570" t="s">
        <v>58333</v>
      </c>
      <c r="J8570" t="s">
        <v>58334</v>
      </c>
      <c r="K8570">
        <v>140</v>
      </c>
      <c r="L8570" t="s">
        <v>1672</v>
      </c>
      <c r="N8570" t="s">
        <v>68</v>
      </c>
      <c r="O8570" t="s">
        <v>2584</v>
      </c>
      <c r="P8570" t="s">
        <v>1673</v>
      </c>
      <c r="Q8570" t="s">
        <v>33</v>
      </c>
      <c r="R8570" t="s">
        <v>34</v>
      </c>
      <c r="S8570" t="s">
        <v>44498</v>
      </c>
      <c r="T8570" t="s">
        <v>56685</v>
      </c>
      <c r="W8570" t="s">
        <v>58335</v>
      </c>
    </row>
    <row r="8571" spans="1:24" x14ac:dyDescent="0.3">
      <c r="A8571">
        <v>979267</v>
      </c>
      <c r="B8571">
        <v>279093</v>
      </c>
      <c r="C8571" t="s">
        <v>58336</v>
      </c>
      <c r="D8571" t="s">
        <v>58337</v>
      </c>
      <c r="F8571" t="s">
        <v>909</v>
      </c>
      <c r="G8571" t="s">
        <v>43</v>
      </c>
      <c r="H8571" t="s">
        <v>58338</v>
      </c>
      <c r="I8571" t="s">
        <v>58339</v>
      </c>
      <c r="J8571" t="s">
        <v>58340</v>
      </c>
      <c r="K8571">
        <v>17</v>
      </c>
      <c r="N8571" t="s">
        <v>31</v>
      </c>
      <c r="O8571" t="s">
        <v>47</v>
      </c>
      <c r="Q8571" t="s">
        <v>33</v>
      </c>
      <c r="R8571" t="s">
        <v>34</v>
      </c>
      <c r="S8571" t="s">
        <v>12816</v>
      </c>
      <c r="T8571" t="s">
        <v>402</v>
      </c>
      <c r="W8571" t="s">
        <v>58341</v>
      </c>
      <c r="X8571" t="s">
        <v>60</v>
      </c>
    </row>
    <row r="8572" spans="1:24" x14ac:dyDescent="0.3">
      <c r="A8572">
        <v>979268</v>
      </c>
      <c r="B8572">
        <v>124918</v>
      </c>
      <c r="C8572" t="s">
        <v>58342</v>
      </c>
      <c r="D8572" t="s">
        <v>58343</v>
      </c>
      <c r="E8572" t="s">
        <v>195</v>
      </c>
      <c r="F8572" t="s">
        <v>9431</v>
      </c>
      <c r="G8572" t="s">
        <v>27</v>
      </c>
      <c r="H8572" t="s">
        <v>58344</v>
      </c>
      <c r="I8572" t="s">
        <v>58345</v>
      </c>
      <c r="J8572" t="s">
        <v>58346</v>
      </c>
      <c r="K8572">
        <v>127</v>
      </c>
      <c r="L8572" t="s">
        <v>58347</v>
      </c>
      <c r="N8572" t="s">
        <v>68</v>
      </c>
      <c r="O8572" t="s">
        <v>47</v>
      </c>
      <c r="P8572" t="s">
        <v>147</v>
      </c>
      <c r="Q8572" t="s">
        <v>33</v>
      </c>
      <c r="R8572" t="s">
        <v>34</v>
      </c>
      <c r="S8572" t="s">
        <v>58348</v>
      </c>
      <c r="T8572" t="s">
        <v>58349</v>
      </c>
      <c r="W8572" t="s">
        <v>58350</v>
      </c>
      <c r="X8572" t="s">
        <v>38</v>
      </c>
    </row>
    <row r="8573" spans="1:24" x14ac:dyDescent="0.3">
      <c r="A8573">
        <v>979270</v>
      </c>
      <c r="B8573">
        <v>67698</v>
      </c>
      <c r="C8573" t="s">
        <v>58351</v>
      </c>
      <c r="D8573" t="s">
        <v>58352</v>
      </c>
      <c r="F8573" t="s">
        <v>281</v>
      </c>
      <c r="G8573" t="s">
        <v>43</v>
      </c>
      <c r="H8573" t="s">
        <v>58353</v>
      </c>
      <c r="I8573" t="s">
        <v>58354</v>
      </c>
      <c r="J8573" t="s">
        <v>58355</v>
      </c>
      <c r="K8573">
        <v>117</v>
      </c>
      <c r="L8573" t="s">
        <v>566</v>
      </c>
      <c r="N8573" t="s">
        <v>68</v>
      </c>
      <c r="O8573" t="s">
        <v>158</v>
      </c>
      <c r="P8573" t="s">
        <v>5648</v>
      </c>
      <c r="Q8573" t="s">
        <v>33</v>
      </c>
      <c r="R8573" t="s">
        <v>34</v>
      </c>
      <c r="S8573" t="s">
        <v>58356</v>
      </c>
      <c r="W8573" t="s">
        <v>58357</v>
      </c>
      <c r="X8573" t="s">
        <v>38</v>
      </c>
    </row>
    <row r="8574" spans="1:24" x14ac:dyDescent="0.3">
      <c r="A8574">
        <v>979272</v>
      </c>
      <c r="B8574" t="s">
        <v>58358</v>
      </c>
      <c r="C8574" t="s">
        <v>58359</v>
      </c>
      <c r="D8574" t="s">
        <v>58360</v>
      </c>
      <c r="F8574" t="s">
        <v>909</v>
      </c>
      <c r="G8574" t="s">
        <v>43</v>
      </c>
      <c r="H8574" t="s">
        <v>58361</v>
      </c>
      <c r="I8574" t="s">
        <v>58362</v>
      </c>
      <c r="J8574" t="s">
        <v>58363</v>
      </c>
      <c r="K8574">
        <v>122</v>
      </c>
      <c r="L8574" t="s">
        <v>4378</v>
      </c>
      <c r="N8574" t="s">
        <v>31</v>
      </c>
      <c r="O8574" t="s">
        <v>2584</v>
      </c>
      <c r="Q8574" t="s">
        <v>33</v>
      </c>
      <c r="R8574" t="s">
        <v>34</v>
      </c>
      <c r="S8574" t="s">
        <v>58364</v>
      </c>
      <c r="W8574" t="s">
        <v>24400</v>
      </c>
      <c r="X8574" t="s">
        <v>38</v>
      </c>
    </row>
    <row r="8575" spans="1:24" x14ac:dyDescent="0.3">
      <c r="A8575">
        <v>979275</v>
      </c>
      <c r="B8575">
        <v>27144</v>
      </c>
      <c r="C8575" t="s">
        <v>58365</v>
      </c>
      <c r="D8575" t="s">
        <v>58366</v>
      </c>
      <c r="F8575" t="s">
        <v>258</v>
      </c>
      <c r="G8575" t="s">
        <v>27</v>
      </c>
      <c r="H8575" t="s">
        <v>58367</v>
      </c>
      <c r="I8575" t="s">
        <v>58368</v>
      </c>
      <c r="J8575" t="s">
        <v>58369</v>
      </c>
      <c r="K8575">
        <v>116</v>
      </c>
      <c r="L8575" t="s">
        <v>30858</v>
      </c>
      <c r="N8575" t="s">
        <v>31</v>
      </c>
      <c r="O8575" t="s">
        <v>5885</v>
      </c>
      <c r="Q8575" t="s">
        <v>33</v>
      </c>
      <c r="R8575" t="s">
        <v>34</v>
      </c>
      <c r="S8575" t="e">
        <f>- Neuquén</f>
        <v>#NAME?</v>
      </c>
      <c r="T8575" t="s">
        <v>6000</v>
      </c>
      <c r="W8575" t="s">
        <v>30858</v>
      </c>
      <c r="X8575" t="s">
        <v>38</v>
      </c>
    </row>
    <row r="8576" spans="1:24" x14ac:dyDescent="0.3">
      <c r="A8576">
        <v>979276</v>
      </c>
      <c r="B8576" t="s">
        <v>58370</v>
      </c>
      <c r="C8576" t="s">
        <v>58371</v>
      </c>
      <c r="D8576" t="s">
        <v>58372</v>
      </c>
      <c r="E8576" t="s">
        <v>195</v>
      </c>
      <c r="F8576" t="s">
        <v>1610</v>
      </c>
      <c r="G8576" t="s">
        <v>27</v>
      </c>
      <c r="H8576" t="s">
        <v>58373</v>
      </c>
      <c r="I8576" t="s">
        <v>58374</v>
      </c>
      <c r="J8576" t="s">
        <v>58375</v>
      </c>
      <c r="K8576">
        <v>116</v>
      </c>
      <c r="L8576" t="s">
        <v>2908</v>
      </c>
      <c r="N8576" t="s">
        <v>31</v>
      </c>
      <c r="O8576" t="s">
        <v>2584</v>
      </c>
      <c r="Q8576" t="s">
        <v>33</v>
      </c>
      <c r="R8576" t="s">
        <v>34</v>
      </c>
      <c r="S8576" t="s">
        <v>58376</v>
      </c>
      <c r="W8576" t="s">
        <v>2908</v>
      </c>
      <c r="X8576" t="s">
        <v>38</v>
      </c>
    </row>
    <row r="8577" spans="1:24" x14ac:dyDescent="0.3">
      <c r="A8577">
        <v>979277</v>
      </c>
      <c r="B8577">
        <v>126786</v>
      </c>
      <c r="C8577" t="s">
        <v>58377</v>
      </c>
      <c r="D8577" t="s">
        <v>58378</v>
      </c>
      <c r="F8577" t="s">
        <v>281</v>
      </c>
      <c r="G8577" t="s">
        <v>27</v>
      </c>
      <c r="H8577" t="s">
        <v>58379</v>
      </c>
      <c r="I8577" t="s">
        <v>58380</v>
      </c>
      <c r="J8577" t="s">
        <v>58381</v>
      </c>
      <c r="K8577">
        <v>120</v>
      </c>
      <c r="L8577" t="s">
        <v>28028</v>
      </c>
      <c r="N8577" t="s">
        <v>31</v>
      </c>
      <c r="O8577" t="s">
        <v>5885</v>
      </c>
      <c r="Q8577" t="s">
        <v>33</v>
      </c>
      <c r="R8577" t="s">
        <v>34</v>
      </c>
      <c r="S8577" t="s">
        <v>58382</v>
      </c>
      <c r="W8577" t="s">
        <v>28028</v>
      </c>
      <c r="X8577" t="s">
        <v>38</v>
      </c>
    </row>
    <row r="8578" spans="1:24" x14ac:dyDescent="0.3">
      <c r="A8578">
        <v>979278</v>
      </c>
      <c r="B8578" t="s">
        <v>58383</v>
      </c>
      <c r="C8578" t="s">
        <v>58384</v>
      </c>
      <c r="D8578" t="s">
        <v>58385</v>
      </c>
      <c r="F8578" t="s">
        <v>947</v>
      </c>
      <c r="G8578" t="s">
        <v>43</v>
      </c>
      <c r="H8578" t="s">
        <v>58386</v>
      </c>
      <c r="I8578" t="s">
        <v>58387</v>
      </c>
      <c r="J8578" t="s">
        <v>58388</v>
      </c>
      <c r="K8578">
        <v>116</v>
      </c>
      <c r="L8578" t="s">
        <v>58389</v>
      </c>
      <c r="N8578" t="s">
        <v>31</v>
      </c>
      <c r="O8578" t="s">
        <v>2584</v>
      </c>
      <c r="Q8578" t="s">
        <v>33</v>
      </c>
      <c r="R8578" t="s">
        <v>34</v>
      </c>
      <c r="S8578" t="s">
        <v>58390</v>
      </c>
      <c r="W8578" t="s">
        <v>58391</v>
      </c>
      <c r="X8578" t="s">
        <v>38</v>
      </c>
    </row>
    <row r="8579" spans="1:24" x14ac:dyDescent="0.3">
      <c r="A8579">
        <v>979279</v>
      </c>
      <c r="B8579">
        <v>101781</v>
      </c>
      <c r="C8579" t="s">
        <v>58392</v>
      </c>
      <c r="D8579" t="s">
        <v>58393</v>
      </c>
      <c r="E8579" t="s">
        <v>195</v>
      </c>
      <c r="F8579" t="s">
        <v>6865</v>
      </c>
      <c r="G8579" t="s">
        <v>43</v>
      </c>
      <c r="H8579" t="s">
        <v>58394</v>
      </c>
      <c r="I8579" t="s">
        <v>58395</v>
      </c>
      <c r="J8579" t="s">
        <v>58396</v>
      </c>
      <c r="K8579">
        <v>116</v>
      </c>
      <c r="N8579" t="s">
        <v>31</v>
      </c>
      <c r="O8579" t="s">
        <v>1248</v>
      </c>
      <c r="Q8579" t="s">
        <v>119</v>
      </c>
      <c r="R8579" t="s">
        <v>120</v>
      </c>
      <c r="S8579" t="s">
        <v>58397</v>
      </c>
      <c r="T8579" t="s">
        <v>58398</v>
      </c>
      <c r="W8579" t="s">
        <v>58399</v>
      </c>
      <c r="X8579" t="s">
        <v>38</v>
      </c>
    </row>
    <row r="8580" spans="1:24" x14ac:dyDescent="0.3">
      <c r="A8580">
        <v>979281</v>
      </c>
      <c r="B8580" t="s">
        <v>21133</v>
      </c>
      <c r="C8580" t="s">
        <v>21134</v>
      </c>
      <c r="D8580" t="s">
        <v>21135</v>
      </c>
      <c r="E8580" t="s">
        <v>140</v>
      </c>
      <c r="F8580" t="s">
        <v>26</v>
      </c>
      <c r="G8580" t="s">
        <v>27</v>
      </c>
      <c r="H8580" t="s">
        <v>58400</v>
      </c>
      <c r="J8580" t="s">
        <v>58401</v>
      </c>
      <c r="N8580" t="s">
        <v>31</v>
      </c>
      <c r="R8580" t="s">
        <v>78</v>
      </c>
      <c r="S8580" t="s">
        <v>21139</v>
      </c>
      <c r="T8580" t="s">
        <v>579</v>
      </c>
      <c r="W8580" t="s">
        <v>58402</v>
      </c>
    </row>
    <row r="8581" spans="1:24" x14ac:dyDescent="0.3">
      <c r="A8581">
        <v>979282</v>
      </c>
      <c r="B8581">
        <v>197151</v>
      </c>
      <c r="C8581" t="s">
        <v>58403</v>
      </c>
      <c r="D8581" t="s">
        <v>58404</v>
      </c>
      <c r="E8581" t="s">
        <v>195</v>
      </c>
      <c r="F8581" t="s">
        <v>365</v>
      </c>
      <c r="G8581" t="s">
        <v>27</v>
      </c>
      <c r="H8581" t="s">
        <v>58405</v>
      </c>
      <c r="I8581" t="s">
        <v>58406</v>
      </c>
      <c r="J8581" t="s">
        <v>58407</v>
      </c>
      <c r="K8581">
        <v>129</v>
      </c>
      <c r="L8581" t="s">
        <v>29067</v>
      </c>
      <c r="N8581" t="s">
        <v>68</v>
      </c>
      <c r="O8581" t="s">
        <v>5885</v>
      </c>
      <c r="P8581" t="s">
        <v>58408</v>
      </c>
      <c r="Q8581" t="s">
        <v>33</v>
      </c>
      <c r="R8581" t="s">
        <v>34</v>
      </c>
      <c r="S8581" t="s">
        <v>58409</v>
      </c>
      <c r="T8581" t="s">
        <v>47869</v>
      </c>
      <c r="W8581" t="s">
        <v>58410</v>
      </c>
      <c r="X8581" t="s">
        <v>38</v>
      </c>
    </row>
    <row r="8582" spans="1:24" x14ac:dyDescent="0.3">
      <c r="A8582">
        <v>979283</v>
      </c>
      <c r="B8582" t="s">
        <v>19353</v>
      </c>
      <c r="C8582" t="s">
        <v>19354</v>
      </c>
      <c r="D8582" t="s">
        <v>19355</v>
      </c>
      <c r="F8582" t="s">
        <v>1001</v>
      </c>
      <c r="G8582" t="s">
        <v>27</v>
      </c>
      <c r="H8582" t="s">
        <v>58411</v>
      </c>
      <c r="I8582" t="s">
        <v>58412</v>
      </c>
      <c r="J8582" t="s">
        <v>58413</v>
      </c>
      <c r="K8582">
        <v>133</v>
      </c>
      <c r="L8582" t="s">
        <v>637</v>
      </c>
      <c r="N8582" t="s">
        <v>68</v>
      </c>
      <c r="O8582" t="s">
        <v>2584</v>
      </c>
      <c r="P8582" t="s">
        <v>147</v>
      </c>
      <c r="Q8582" t="s">
        <v>33</v>
      </c>
      <c r="R8582" t="s">
        <v>34</v>
      </c>
      <c r="S8582" t="s">
        <v>19359</v>
      </c>
      <c r="T8582" t="s">
        <v>6975</v>
      </c>
      <c r="W8582" t="s">
        <v>58414</v>
      </c>
      <c r="X8582" t="s">
        <v>38</v>
      </c>
    </row>
    <row r="8583" spans="1:24" x14ac:dyDescent="0.3">
      <c r="A8583">
        <v>979284</v>
      </c>
      <c r="B8583">
        <v>204233</v>
      </c>
      <c r="C8583" t="s">
        <v>11790</v>
      </c>
      <c r="D8583" t="s">
        <v>11791</v>
      </c>
      <c r="F8583" t="s">
        <v>112</v>
      </c>
      <c r="G8583" t="s">
        <v>27</v>
      </c>
      <c r="H8583" t="s">
        <v>58415</v>
      </c>
      <c r="J8583" t="s">
        <v>58416</v>
      </c>
      <c r="N8583" t="s">
        <v>31</v>
      </c>
      <c r="R8583" t="s">
        <v>78</v>
      </c>
      <c r="S8583" t="s">
        <v>11795</v>
      </c>
      <c r="T8583" t="s">
        <v>11796</v>
      </c>
      <c r="W8583" t="s">
        <v>43328</v>
      </c>
    </row>
    <row r="8584" spans="1:24" x14ac:dyDescent="0.3">
      <c r="A8584">
        <v>979285</v>
      </c>
      <c r="B8584">
        <v>83012</v>
      </c>
      <c r="C8584" t="s">
        <v>58417</v>
      </c>
      <c r="D8584" t="s">
        <v>58418</v>
      </c>
      <c r="F8584" t="s">
        <v>281</v>
      </c>
      <c r="G8584" t="s">
        <v>27</v>
      </c>
      <c r="H8584" t="s">
        <v>58419</v>
      </c>
      <c r="I8584" t="s">
        <v>58420</v>
      </c>
      <c r="J8584" t="s">
        <v>58421</v>
      </c>
      <c r="K8584">
        <v>54</v>
      </c>
      <c r="L8584" t="s">
        <v>11926</v>
      </c>
      <c r="N8584" t="s">
        <v>31</v>
      </c>
      <c r="O8584" t="s">
        <v>5885</v>
      </c>
      <c r="Q8584" t="s">
        <v>33</v>
      </c>
      <c r="R8584" t="s">
        <v>34</v>
      </c>
      <c r="S8584" t="s">
        <v>58422</v>
      </c>
      <c r="T8584" t="s">
        <v>5790</v>
      </c>
      <c r="W8584" t="s">
        <v>11926</v>
      </c>
      <c r="X8584" t="s">
        <v>60</v>
      </c>
    </row>
    <row r="8585" spans="1:24" x14ac:dyDescent="0.3">
      <c r="A8585">
        <v>979287</v>
      </c>
      <c r="B8585">
        <v>149372</v>
      </c>
      <c r="C8585" t="s">
        <v>58423</v>
      </c>
      <c r="D8585" t="s">
        <v>58424</v>
      </c>
      <c r="F8585" t="s">
        <v>1833</v>
      </c>
      <c r="G8585" t="s">
        <v>27</v>
      </c>
      <c r="H8585" t="s">
        <v>58425</v>
      </c>
      <c r="I8585" t="s">
        <v>58426</v>
      </c>
      <c r="J8585" t="s">
        <v>58427</v>
      </c>
      <c r="K8585">
        <v>57</v>
      </c>
      <c r="L8585" t="s">
        <v>5656</v>
      </c>
      <c r="N8585" t="s">
        <v>31</v>
      </c>
      <c r="O8585" t="s">
        <v>158</v>
      </c>
      <c r="Q8585" t="s">
        <v>33</v>
      </c>
      <c r="R8585" t="s">
        <v>34</v>
      </c>
      <c r="S8585" t="s">
        <v>58428</v>
      </c>
      <c r="W8585" t="s">
        <v>4830</v>
      </c>
      <c r="X8585" t="s">
        <v>60</v>
      </c>
    </row>
    <row r="8586" spans="1:24" x14ac:dyDescent="0.3">
      <c r="A8586">
        <v>979288</v>
      </c>
      <c r="B8586" t="s">
        <v>58429</v>
      </c>
      <c r="C8586" t="s">
        <v>58430</v>
      </c>
      <c r="D8586" t="s">
        <v>58431</v>
      </c>
      <c r="F8586" t="s">
        <v>463</v>
      </c>
      <c r="G8586" t="s">
        <v>27</v>
      </c>
      <c r="H8586" t="s">
        <v>58432</v>
      </c>
      <c r="I8586" t="s">
        <v>58433</v>
      </c>
      <c r="J8586" t="s">
        <v>58434</v>
      </c>
      <c r="K8586">
        <v>144</v>
      </c>
      <c r="L8586" t="s">
        <v>388</v>
      </c>
      <c r="N8586" t="s">
        <v>31</v>
      </c>
      <c r="O8586" t="s">
        <v>5885</v>
      </c>
      <c r="Q8586" t="s">
        <v>33</v>
      </c>
      <c r="R8586" t="s">
        <v>34</v>
      </c>
      <c r="S8586" t="s">
        <v>58435</v>
      </c>
      <c r="T8586" t="s">
        <v>1828</v>
      </c>
      <c r="W8586" t="s">
        <v>33137</v>
      </c>
      <c r="X8586" t="s">
        <v>38</v>
      </c>
    </row>
    <row r="8587" spans="1:24" x14ac:dyDescent="0.3">
      <c r="A8587">
        <v>979289</v>
      </c>
      <c r="B8587">
        <v>179280</v>
      </c>
      <c r="C8587" t="s">
        <v>31742</v>
      </c>
      <c r="D8587" t="s">
        <v>31743</v>
      </c>
      <c r="F8587" t="s">
        <v>356</v>
      </c>
      <c r="G8587" t="s">
        <v>27</v>
      </c>
      <c r="H8587" t="s">
        <v>58436</v>
      </c>
      <c r="I8587" t="s">
        <v>58437</v>
      </c>
      <c r="J8587" t="s">
        <v>58438</v>
      </c>
      <c r="K8587">
        <v>11</v>
      </c>
      <c r="N8587" t="s">
        <v>31</v>
      </c>
      <c r="O8587" t="s">
        <v>47</v>
      </c>
      <c r="Q8587" t="s">
        <v>33</v>
      </c>
      <c r="R8587" t="s">
        <v>34</v>
      </c>
      <c r="S8587" t="s">
        <v>31747</v>
      </c>
      <c r="T8587" t="s">
        <v>3155</v>
      </c>
      <c r="W8587" t="s">
        <v>500</v>
      </c>
      <c r="X8587" t="s">
        <v>60</v>
      </c>
    </row>
    <row r="8588" spans="1:24" x14ac:dyDescent="0.3">
      <c r="A8588">
        <v>979292</v>
      </c>
      <c r="B8588">
        <v>72805</v>
      </c>
      <c r="C8588" t="s">
        <v>58439</v>
      </c>
      <c r="D8588" t="s">
        <v>58440</v>
      </c>
      <c r="E8588" t="s">
        <v>140</v>
      </c>
      <c r="F8588" t="s">
        <v>153</v>
      </c>
      <c r="G8588" t="s">
        <v>27</v>
      </c>
      <c r="H8588" t="s">
        <v>58441</v>
      </c>
      <c r="J8588" t="s">
        <v>58442</v>
      </c>
      <c r="N8588" t="s">
        <v>31</v>
      </c>
      <c r="R8588" t="s">
        <v>78</v>
      </c>
      <c r="S8588" t="s">
        <v>58443</v>
      </c>
      <c r="T8588" t="s">
        <v>1060</v>
      </c>
      <c r="W8588" t="s">
        <v>58444</v>
      </c>
    </row>
    <row r="8589" spans="1:24" x14ac:dyDescent="0.3">
      <c r="A8589">
        <v>979294</v>
      </c>
      <c r="B8589" t="s">
        <v>58445</v>
      </c>
      <c r="C8589" t="s">
        <v>58446</v>
      </c>
      <c r="D8589" t="s">
        <v>58447</v>
      </c>
      <c r="F8589" t="s">
        <v>1001</v>
      </c>
      <c r="G8589" t="s">
        <v>27</v>
      </c>
      <c r="H8589" t="s">
        <v>58448</v>
      </c>
      <c r="I8589" t="s">
        <v>58449</v>
      </c>
      <c r="J8589" t="s">
        <v>58450</v>
      </c>
      <c r="K8589">
        <v>136</v>
      </c>
      <c r="L8589" t="s">
        <v>445</v>
      </c>
      <c r="N8589" t="s">
        <v>31</v>
      </c>
      <c r="O8589" t="s">
        <v>130</v>
      </c>
      <c r="Q8589" t="s">
        <v>33</v>
      </c>
      <c r="R8589" t="s">
        <v>34</v>
      </c>
      <c r="S8589" t="s">
        <v>58451</v>
      </c>
      <c r="T8589" t="s">
        <v>149</v>
      </c>
      <c r="W8589" t="s">
        <v>58452</v>
      </c>
      <c r="X8589" t="s">
        <v>38</v>
      </c>
    </row>
    <row r="8590" spans="1:24" x14ac:dyDescent="0.3">
      <c r="A8590">
        <v>979297</v>
      </c>
      <c r="B8590">
        <v>239717</v>
      </c>
      <c r="C8590" t="s">
        <v>58453</v>
      </c>
      <c r="D8590" t="s">
        <v>58454</v>
      </c>
      <c r="E8590" t="s">
        <v>140</v>
      </c>
      <c r="F8590" t="s">
        <v>441</v>
      </c>
      <c r="G8590" t="s">
        <v>27</v>
      </c>
      <c r="H8590" t="s">
        <v>58455</v>
      </c>
      <c r="J8590" t="s">
        <v>58456</v>
      </c>
      <c r="N8590" t="s">
        <v>31</v>
      </c>
      <c r="R8590" t="s">
        <v>78</v>
      </c>
      <c r="S8590" t="s">
        <v>58457</v>
      </c>
      <c r="T8590" t="s">
        <v>36</v>
      </c>
      <c r="W8590" t="s">
        <v>58458</v>
      </c>
    </row>
    <row r="8591" spans="1:24" x14ac:dyDescent="0.3">
      <c r="A8591">
        <v>979298</v>
      </c>
      <c r="B8591">
        <v>147490</v>
      </c>
      <c r="C8591" t="s">
        <v>58459</v>
      </c>
      <c r="D8591" t="s">
        <v>58460</v>
      </c>
      <c r="F8591" t="s">
        <v>1350</v>
      </c>
      <c r="G8591" t="s">
        <v>27</v>
      </c>
      <c r="H8591" t="s">
        <v>58461</v>
      </c>
      <c r="I8591" t="s">
        <v>58462</v>
      </c>
      <c r="J8591" t="s">
        <v>58463</v>
      </c>
      <c r="K8591">
        <v>136</v>
      </c>
      <c r="L8591" t="s">
        <v>58464</v>
      </c>
      <c r="N8591" t="s">
        <v>31</v>
      </c>
      <c r="O8591" t="s">
        <v>130</v>
      </c>
      <c r="Q8591" t="s">
        <v>33</v>
      </c>
      <c r="R8591" t="s">
        <v>34</v>
      </c>
      <c r="S8591" t="s">
        <v>58465</v>
      </c>
      <c r="T8591" t="s">
        <v>58466</v>
      </c>
      <c r="W8591" t="s">
        <v>58467</v>
      </c>
      <c r="X8591" t="s">
        <v>38</v>
      </c>
    </row>
    <row r="8592" spans="1:24" x14ac:dyDescent="0.3">
      <c r="A8592">
        <v>979299</v>
      </c>
      <c r="B8592">
        <v>201280</v>
      </c>
      <c r="C8592" t="s">
        <v>58468</v>
      </c>
      <c r="D8592" t="s">
        <v>58469</v>
      </c>
      <c r="F8592" t="s">
        <v>909</v>
      </c>
      <c r="G8592" t="s">
        <v>27</v>
      </c>
      <c r="H8592" t="s">
        <v>58470</v>
      </c>
      <c r="I8592" t="s">
        <v>58471</v>
      </c>
      <c r="J8592" t="s">
        <v>58472</v>
      </c>
      <c r="K8592">
        <v>50</v>
      </c>
      <c r="L8592" t="s">
        <v>4830</v>
      </c>
      <c r="N8592" t="s">
        <v>31</v>
      </c>
      <c r="O8592" t="s">
        <v>158</v>
      </c>
      <c r="Q8592" t="s">
        <v>33</v>
      </c>
      <c r="R8592" t="s">
        <v>34</v>
      </c>
      <c r="S8592" t="s">
        <v>58473</v>
      </c>
      <c r="W8592" t="s">
        <v>58474</v>
      </c>
      <c r="X8592" t="s">
        <v>60</v>
      </c>
    </row>
    <row r="8593" spans="1:24" x14ac:dyDescent="0.3">
      <c r="A8593">
        <v>979302</v>
      </c>
      <c r="B8593" t="s">
        <v>58475</v>
      </c>
      <c r="C8593" t="s">
        <v>58476</v>
      </c>
      <c r="D8593" t="s">
        <v>58477</v>
      </c>
      <c r="F8593" t="s">
        <v>125</v>
      </c>
      <c r="G8593" t="s">
        <v>27</v>
      </c>
      <c r="H8593" t="s">
        <v>58478</v>
      </c>
      <c r="J8593" t="s">
        <v>58479</v>
      </c>
      <c r="N8593" t="s">
        <v>31</v>
      </c>
      <c r="R8593" t="s">
        <v>78</v>
      </c>
      <c r="S8593" t="s">
        <v>58480</v>
      </c>
      <c r="W8593" t="s">
        <v>58481</v>
      </c>
    </row>
    <row r="8594" spans="1:24" x14ac:dyDescent="0.3">
      <c r="A8594">
        <v>979304</v>
      </c>
      <c r="B8594">
        <v>110800</v>
      </c>
      <c r="C8594" t="s">
        <v>58482</v>
      </c>
      <c r="D8594" t="s">
        <v>58483</v>
      </c>
      <c r="E8594" t="s">
        <v>195</v>
      </c>
      <c r="F8594" t="s">
        <v>302</v>
      </c>
      <c r="G8594" t="s">
        <v>43</v>
      </c>
      <c r="H8594" t="s">
        <v>58484</v>
      </c>
      <c r="I8594" t="s">
        <v>58485</v>
      </c>
      <c r="J8594" t="s">
        <v>58486</v>
      </c>
      <c r="K8594">
        <v>121</v>
      </c>
      <c r="M8594" t="s">
        <v>6432</v>
      </c>
      <c r="N8594" t="s">
        <v>31</v>
      </c>
      <c r="O8594" t="s">
        <v>3200</v>
      </c>
      <c r="Q8594" t="s">
        <v>33</v>
      </c>
      <c r="R8594" t="s">
        <v>34</v>
      </c>
      <c r="S8594" t="s">
        <v>58487</v>
      </c>
      <c r="W8594" t="s">
        <v>58488</v>
      </c>
      <c r="X8594" t="s">
        <v>38</v>
      </c>
    </row>
    <row r="8595" spans="1:24" x14ac:dyDescent="0.3">
      <c r="A8595">
        <v>979305</v>
      </c>
      <c r="B8595" t="s">
        <v>58489</v>
      </c>
      <c r="C8595" t="s">
        <v>58490</v>
      </c>
      <c r="D8595" t="s">
        <v>58491</v>
      </c>
      <c r="F8595" t="s">
        <v>1001</v>
      </c>
      <c r="G8595" t="s">
        <v>27</v>
      </c>
      <c r="H8595" t="s">
        <v>58492</v>
      </c>
      <c r="I8595" t="s">
        <v>58493</v>
      </c>
      <c r="J8595" t="s">
        <v>58494</v>
      </c>
      <c r="K8595">
        <v>123</v>
      </c>
      <c r="L8595" t="s">
        <v>4635</v>
      </c>
      <c r="N8595" t="s">
        <v>31</v>
      </c>
      <c r="O8595" t="s">
        <v>130</v>
      </c>
      <c r="Q8595" t="s">
        <v>33</v>
      </c>
      <c r="R8595" t="s">
        <v>34</v>
      </c>
      <c r="S8595" t="s">
        <v>58495</v>
      </c>
      <c r="W8595" t="s">
        <v>4585</v>
      </c>
      <c r="X8595" t="s">
        <v>38</v>
      </c>
    </row>
    <row r="8596" spans="1:24" x14ac:dyDescent="0.3">
      <c r="A8596">
        <v>979307</v>
      </c>
      <c r="B8596" t="s">
        <v>58496</v>
      </c>
      <c r="C8596" t="s">
        <v>58497</v>
      </c>
      <c r="D8596" t="s">
        <v>58498</v>
      </c>
      <c r="E8596" t="s">
        <v>2632</v>
      </c>
      <c r="F8596" t="s">
        <v>42</v>
      </c>
      <c r="G8596" t="s">
        <v>43</v>
      </c>
      <c r="H8596" t="s">
        <v>58499</v>
      </c>
      <c r="I8596" t="s">
        <v>58500</v>
      </c>
      <c r="J8596" t="s">
        <v>58501</v>
      </c>
      <c r="K8596">
        <v>111</v>
      </c>
      <c r="L8596" t="s">
        <v>3030</v>
      </c>
      <c r="N8596" t="s">
        <v>31</v>
      </c>
      <c r="O8596" t="s">
        <v>130</v>
      </c>
      <c r="Q8596" t="s">
        <v>33</v>
      </c>
      <c r="R8596" t="s">
        <v>34</v>
      </c>
      <c r="S8596" t="s">
        <v>58502</v>
      </c>
      <c r="W8596" t="s">
        <v>58503</v>
      </c>
      <c r="X8596" t="s">
        <v>38</v>
      </c>
    </row>
    <row r="8597" spans="1:24" x14ac:dyDescent="0.3">
      <c r="A8597">
        <v>979308</v>
      </c>
      <c r="B8597">
        <v>290807</v>
      </c>
      <c r="C8597" t="s">
        <v>58504</v>
      </c>
      <c r="D8597" t="s">
        <v>58505</v>
      </c>
      <c r="E8597" t="s">
        <v>185</v>
      </c>
      <c r="F8597" t="s">
        <v>53</v>
      </c>
      <c r="G8597" t="s">
        <v>27</v>
      </c>
      <c r="H8597" t="s">
        <v>58506</v>
      </c>
      <c r="I8597" t="s">
        <v>58507</v>
      </c>
      <c r="J8597" t="s">
        <v>58508</v>
      </c>
      <c r="K8597">
        <v>104</v>
      </c>
      <c r="L8597" t="s">
        <v>6615</v>
      </c>
      <c r="N8597" t="s">
        <v>31</v>
      </c>
      <c r="O8597" t="s">
        <v>130</v>
      </c>
      <c r="Q8597" t="s">
        <v>33</v>
      </c>
      <c r="R8597" t="s">
        <v>34</v>
      </c>
      <c r="S8597" t="s">
        <v>58509</v>
      </c>
      <c r="T8597" t="s">
        <v>5764</v>
      </c>
      <c r="W8597" t="s">
        <v>58510</v>
      </c>
      <c r="X8597" t="s">
        <v>38</v>
      </c>
    </row>
    <row r="8598" spans="1:24" x14ac:dyDescent="0.3">
      <c r="A8598">
        <v>979309</v>
      </c>
      <c r="B8598">
        <v>312187</v>
      </c>
      <c r="C8598" t="s">
        <v>33345</v>
      </c>
      <c r="D8598" t="s">
        <v>33346</v>
      </c>
      <c r="F8598" t="s">
        <v>63</v>
      </c>
      <c r="G8598" t="s">
        <v>27</v>
      </c>
      <c r="H8598" t="s">
        <v>58511</v>
      </c>
      <c r="I8598" t="s">
        <v>58512</v>
      </c>
      <c r="J8598" t="s">
        <v>58513</v>
      </c>
      <c r="K8598">
        <v>99</v>
      </c>
      <c r="M8598" t="s">
        <v>4378</v>
      </c>
      <c r="N8598" t="s">
        <v>31</v>
      </c>
      <c r="O8598" t="s">
        <v>3200</v>
      </c>
      <c r="Q8598" t="s">
        <v>33</v>
      </c>
      <c r="R8598" t="s">
        <v>34</v>
      </c>
      <c r="S8598" t="s">
        <v>33350</v>
      </c>
      <c r="W8598" t="s">
        <v>58514</v>
      </c>
      <c r="X8598" t="s">
        <v>38</v>
      </c>
    </row>
    <row r="8599" spans="1:24" x14ac:dyDescent="0.3">
      <c r="A8599">
        <v>979310</v>
      </c>
      <c r="B8599" t="s">
        <v>14827</v>
      </c>
      <c r="C8599" t="s">
        <v>14828</v>
      </c>
      <c r="D8599" t="s">
        <v>14829</v>
      </c>
      <c r="F8599" t="s">
        <v>441</v>
      </c>
      <c r="G8599" t="s">
        <v>43</v>
      </c>
      <c r="H8599" t="s">
        <v>58515</v>
      </c>
      <c r="I8599" t="s">
        <v>58516</v>
      </c>
      <c r="J8599" t="s">
        <v>58517</v>
      </c>
      <c r="K8599">
        <v>99</v>
      </c>
      <c r="L8599" t="s">
        <v>58518</v>
      </c>
      <c r="N8599" t="s">
        <v>31</v>
      </c>
      <c r="O8599" t="s">
        <v>130</v>
      </c>
      <c r="Q8599" t="s">
        <v>33</v>
      </c>
      <c r="R8599" t="s">
        <v>34</v>
      </c>
      <c r="S8599" t="s">
        <v>14833</v>
      </c>
      <c r="T8599" t="s">
        <v>14834</v>
      </c>
      <c r="W8599" t="s">
        <v>58519</v>
      </c>
      <c r="X8599" t="s">
        <v>38</v>
      </c>
    </row>
    <row r="8600" spans="1:24" x14ac:dyDescent="0.3">
      <c r="A8600">
        <v>979311</v>
      </c>
      <c r="B8600" t="s">
        <v>58520</v>
      </c>
      <c r="C8600" t="s">
        <v>58521</v>
      </c>
      <c r="D8600" t="s">
        <v>58522</v>
      </c>
      <c r="F8600" t="s">
        <v>141</v>
      </c>
      <c r="G8600" t="s">
        <v>27</v>
      </c>
      <c r="H8600" t="s">
        <v>58523</v>
      </c>
      <c r="I8600" t="s">
        <v>58524</v>
      </c>
      <c r="J8600" t="s">
        <v>58525</v>
      </c>
      <c r="K8600">
        <v>98</v>
      </c>
      <c r="M8600" t="s">
        <v>6383</v>
      </c>
      <c r="N8600" t="s">
        <v>31</v>
      </c>
      <c r="O8600" t="s">
        <v>3200</v>
      </c>
      <c r="Q8600" t="s">
        <v>33</v>
      </c>
      <c r="R8600" t="s">
        <v>34</v>
      </c>
      <c r="S8600" t="s">
        <v>58526</v>
      </c>
      <c r="T8600" t="s">
        <v>34226</v>
      </c>
      <c r="W8600" t="s">
        <v>58527</v>
      </c>
      <c r="X8600" t="s">
        <v>38</v>
      </c>
    </row>
    <row r="8601" spans="1:24" x14ac:dyDescent="0.3">
      <c r="A8601">
        <v>979313</v>
      </c>
      <c r="B8601" t="s">
        <v>55818</v>
      </c>
      <c r="C8601" t="s">
        <v>55819</v>
      </c>
      <c r="D8601" t="s">
        <v>55820</v>
      </c>
      <c r="F8601" t="s">
        <v>292</v>
      </c>
      <c r="G8601" t="s">
        <v>27</v>
      </c>
      <c r="H8601" t="s">
        <v>58528</v>
      </c>
      <c r="I8601" t="s">
        <v>58529</v>
      </c>
      <c r="J8601" t="s">
        <v>58530</v>
      </c>
      <c r="K8601">
        <v>95</v>
      </c>
      <c r="L8601" t="s">
        <v>4635</v>
      </c>
      <c r="N8601" t="s">
        <v>31</v>
      </c>
      <c r="O8601" t="s">
        <v>130</v>
      </c>
      <c r="Q8601" t="s">
        <v>33</v>
      </c>
      <c r="R8601" t="s">
        <v>34</v>
      </c>
      <c r="S8601" t="s">
        <v>55824</v>
      </c>
      <c r="T8601" t="s">
        <v>13701</v>
      </c>
      <c r="W8601" t="s">
        <v>58531</v>
      </c>
      <c r="X8601" t="s">
        <v>38</v>
      </c>
    </row>
    <row r="8602" spans="1:24" x14ac:dyDescent="0.3">
      <c r="A8602">
        <v>979314</v>
      </c>
      <c r="B8602">
        <v>269805</v>
      </c>
      <c r="C8602" t="s">
        <v>54724</v>
      </c>
      <c r="D8602" t="s">
        <v>54725</v>
      </c>
      <c r="F8602" t="s">
        <v>219</v>
      </c>
      <c r="G8602" t="s">
        <v>27</v>
      </c>
      <c r="H8602" t="s">
        <v>58532</v>
      </c>
      <c r="J8602" t="s">
        <v>58533</v>
      </c>
      <c r="N8602" t="s">
        <v>31</v>
      </c>
      <c r="R8602" t="s">
        <v>78</v>
      </c>
      <c r="S8602" t="s">
        <v>54729</v>
      </c>
      <c r="T8602" t="s">
        <v>54730</v>
      </c>
      <c r="W8602" t="s">
        <v>58534</v>
      </c>
      <c r="X8602" t="s">
        <v>38</v>
      </c>
    </row>
    <row r="8603" spans="1:24" x14ac:dyDescent="0.3">
      <c r="A8603">
        <v>979318</v>
      </c>
      <c r="B8603">
        <v>240156</v>
      </c>
      <c r="C8603" t="s">
        <v>58535</v>
      </c>
      <c r="D8603" t="s">
        <v>58536</v>
      </c>
      <c r="F8603" t="s">
        <v>507</v>
      </c>
      <c r="G8603" t="s">
        <v>43</v>
      </c>
      <c r="H8603" t="s">
        <v>58537</v>
      </c>
      <c r="I8603" t="s">
        <v>58537</v>
      </c>
      <c r="J8603" t="s">
        <v>58538</v>
      </c>
      <c r="K8603">
        <v>0</v>
      </c>
      <c r="L8603" t="s">
        <v>58539</v>
      </c>
      <c r="N8603" t="s">
        <v>31</v>
      </c>
      <c r="O8603" t="s">
        <v>468</v>
      </c>
      <c r="Q8603" t="s">
        <v>33</v>
      </c>
      <c r="R8603" t="s">
        <v>34</v>
      </c>
      <c r="S8603" t="s">
        <v>58540</v>
      </c>
      <c r="T8603" t="s">
        <v>589</v>
      </c>
      <c r="W8603" t="s">
        <v>1061</v>
      </c>
    </row>
    <row r="8604" spans="1:24" x14ac:dyDescent="0.3">
      <c r="A8604">
        <v>979319</v>
      </c>
      <c r="B8604" t="s">
        <v>42370</v>
      </c>
      <c r="C8604" t="s">
        <v>42371</v>
      </c>
      <c r="D8604" t="s">
        <v>42372</v>
      </c>
      <c r="F8604" t="s">
        <v>738</v>
      </c>
      <c r="G8604" t="s">
        <v>43</v>
      </c>
      <c r="H8604" t="s">
        <v>58541</v>
      </c>
      <c r="I8604" t="s">
        <v>58542</v>
      </c>
      <c r="J8604" t="s">
        <v>58543</v>
      </c>
      <c r="K8604">
        <v>79</v>
      </c>
      <c r="M8604" t="s">
        <v>5000</v>
      </c>
      <c r="N8604" t="s">
        <v>31</v>
      </c>
      <c r="O8604" t="s">
        <v>3200</v>
      </c>
      <c r="Q8604" t="s">
        <v>33</v>
      </c>
      <c r="R8604" t="s">
        <v>34</v>
      </c>
      <c r="S8604" t="s">
        <v>42375</v>
      </c>
      <c r="W8604" t="s">
        <v>58544</v>
      </c>
      <c r="X8604" t="s">
        <v>38</v>
      </c>
    </row>
    <row r="8605" spans="1:24" x14ac:dyDescent="0.3">
      <c r="A8605">
        <v>979322</v>
      </c>
      <c r="B8605" t="s">
        <v>20564</v>
      </c>
      <c r="C8605" t="s">
        <v>20565</v>
      </c>
      <c r="D8605" t="s">
        <v>20566</v>
      </c>
      <c r="E8605" t="s">
        <v>101</v>
      </c>
      <c r="F8605" t="s">
        <v>847</v>
      </c>
      <c r="G8605" t="s">
        <v>43</v>
      </c>
      <c r="H8605" t="s">
        <v>58545</v>
      </c>
      <c r="I8605" t="s">
        <v>58546</v>
      </c>
      <c r="J8605" t="s">
        <v>58547</v>
      </c>
      <c r="K8605">
        <v>79</v>
      </c>
      <c r="L8605" t="s">
        <v>840</v>
      </c>
      <c r="N8605" t="s">
        <v>31</v>
      </c>
      <c r="O8605" t="s">
        <v>130</v>
      </c>
      <c r="Q8605" t="s">
        <v>33</v>
      </c>
      <c r="R8605" t="s">
        <v>34</v>
      </c>
      <c r="S8605" t="s">
        <v>20571</v>
      </c>
      <c r="W8605" t="s">
        <v>58548</v>
      </c>
      <c r="X8605" t="s">
        <v>38</v>
      </c>
    </row>
    <row r="8606" spans="1:24" x14ac:dyDescent="0.3">
      <c r="A8606">
        <v>979323</v>
      </c>
      <c r="B8606" t="s">
        <v>58549</v>
      </c>
      <c r="C8606" t="s">
        <v>58550</v>
      </c>
      <c r="D8606" t="s">
        <v>58551</v>
      </c>
      <c r="F8606" t="s">
        <v>1054</v>
      </c>
      <c r="G8606" t="s">
        <v>27</v>
      </c>
      <c r="H8606" t="s">
        <v>58552</v>
      </c>
      <c r="I8606" t="s">
        <v>58553</v>
      </c>
      <c r="J8606" t="s">
        <v>58554</v>
      </c>
      <c r="K8606">
        <v>75</v>
      </c>
      <c r="M8606" t="s">
        <v>12538</v>
      </c>
      <c r="N8606" t="s">
        <v>31</v>
      </c>
      <c r="O8606" t="s">
        <v>3200</v>
      </c>
      <c r="Q8606" t="s">
        <v>33</v>
      </c>
      <c r="R8606" t="s">
        <v>34</v>
      </c>
      <c r="S8606" t="s">
        <v>58555</v>
      </c>
      <c r="T8606" t="s">
        <v>204</v>
      </c>
      <c r="W8606" t="s">
        <v>58556</v>
      </c>
      <c r="X8606" t="s">
        <v>38</v>
      </c>
    </row>
    <row r="8607" spans="1:24" x14ac:dyDescent="0.3">
      <c r="A8607">
        <v>979325</v>
      </c>
      <c r="B8607" t="s">
        <v>58557</v>
      </c>
      <c r="C8607" t="s">
        <v>58558</v>
      </c>
      <c r="D8607" t="s">
        <v>58559</v>
      </c>
      <c r="F8607" t="s">
        <v>92</v>
      </c>
      <c r="G8607" t="s">
        <v>43</v>
      </c>
      <c r="H8607" t="s">
        <v>58560</v>
      </c>
      <c r="I8607" t="s">
        <v>58561</v>
      </c>
      <c r="J8607" t="s">
        <v>58562</v>
      </c>
      <c r="K8607">
        <v>36</v>
      </c>
      <c r="L8607" t="s">
        <v>49694</v>
      </c>
      <c r="N8607" t="s">
        <v>31</v>
      </c>
      <c r="O8607" t="s">
        <v>2584</v>
      </c>
      <c r="Q8607" t="s">
        <v>33</v>
      </c>
      <c r="R8607" t="s">
        <v>34</v>
      </c>
      <c r="S8607" t="e">
        <f>- Provincia: Río Negro</f>
        <v>#NAME?</v>
      </c>
      <c r="W8607" t="s">
        <v>58563</v>
      </c>
      <c r="X8607" t="s">
        <v>60</v>
      </c>
    </row>
    <row r="8608" spans="1:24" x14ac:dyDescent="0.3">
      <c r="A8608">
        <v>979326</v>
      </c>
      <c r="B8608" t="s">
        <v>58564</v>
      </c>
      <c r="C8608" t="s">
        <v>58565</v>
      </c>
      <c r="D8608" t="s">
        <v>58566</v>
      </c>
      <c r="F8608" t="s">
        <v>270</v>
      </c>
      <c r="G8608" t="s">
        <v>43</v>
      </c>
      <c r="H8608" t="s">
        <v>58567</v>
      </c>
      <c r="I8608" t="s">
        <v>58568</v>
      </c>
      <c r="J8608" t="s">
        <v>58569</v>
      </c>
      <c r="K8608">
        <v>58</v>
      </c>
      <c r="L8608" t="s">
        <v>3560</v>
      </c>
      <c r="N8608" t="s">
        <v>31</v>
      </c>
      <c r="O8608" t="s">
        <v>130</v>
      </c>
      <c r="Q8608" t="s">
        <v>33</v>
      </c>
      <c r="R8608" t="s">
        <v>34</v>
      </c>
      <c r="S8608" t="s">
        <v>46819</v>
      </c>
      <c r="T8608" t="s">
        <v>8436</v>
      </c>
      <c r="W8608" t="s">
        <v>58570</v>
      </c>
      <c r="X8608" t="s">
        <v>38</v>
      </c>
    </row>
    <row r="8609" spans="1:24" x14ac:dyDescent="0.3">
      <c r="A8609">
        <v>979328</v>
      </c>
      <c r="B8609" t="s">
        <v>58571</v>
      </c>
      <c r="C8609" t="s">
        <v>58572</v>
      </c>
      <c r="D8609" t="s">
        <v>58573</v>
      </c>
      <c r="E8609" t="s">
        <v>195</v>
      </c>
      <c r="F8609" t="s">
        <v>738</v>
      </c>
      <c r="G8609" t="s">
        <v>43</v>
      </c>
      <c r="H8609" t="s">
        <v>58574</v>
      </c>
      <c r="I8609" t="s">
        <v>58575</v>
      </c>
      <c r="J8609" t="s">
        <v>58576</v>
      </c>
      <c r="K8609">
        <v>56</v>
      </c>
      <c r="L8609" t="s">
        <v>576</v>
      </c>
      <c r="N8609" t="s">
        <v>31</v>
      </c>
      <c r="O8609" t="s">
        <v>2584</v>
      </c>
      <c r="Q8609" t="s">
        <v>33</v>
      </c>
      <c r="R8609" t="s">
        <v>34</v>
      </c>
      <c r="S8609" t="e">
        <f>- Rincón de los Sauces</f>
        <v>#NAME?</v>
      </c>
      <c r="W8609" t="s">
        <v>58577</v>
      </c>
      <c r="X8609" t="s">
        <v>60</v>
      </c>
    </row>
    <row r="8610" spans="1:24" x14ac:dyDescent="0.3">
      <c r="A8610">
        <v>979329</v>
      </c>
      <c r="B8610" t="s">
        <v>58578</v>
      </c>
      <c r="C8610" t="s">
        <v>58579</v>
      </c>
      <c r="D8610" t="s">
        <v>58580</v>
      </c>
      <c r="F8610" t="s">
        <v>611</v>
      </c>
      <c r="G8610" t="s">
        <v>43</v>
      </c>
      <c r="H8610" t="s">
        <v>58581</v>
      </c>
      <c r="I8610" t="s">
        <v>58582</v>
      </c>
      <c r="J8610" t="s">
        <v>58583</v>
      </c>
      <c r="K8610">
        <v>81</v>
      </c>
      <c r="L8610" t="s">
        <v>6414</v>
      </c>
      <c r="N8610" t="s">
        <v>31</v>
      </c>
      <c r="O8610" t="s">
        <v>468</v>
      </c>
      <c r="Q8610" t="s">
        <v>33</v>
      </c>
      <c r="R8610" t="s">
        <v>34</v>
      </c>
      <c r="S8610" t="e">
        <f>- Neuquén - Barrio SAN Lorenzo Sur</f>
        <v>#NAME?</v>
      </c>
      <c r="T8610" t="s">
        <v>8265</v>
      </c>
      <c r="W8610" t="s">
        <v>58584</v>
      </c>
      <c r="X8610" t="s">
        <v>38</v>
      </c>
    </row>
    <row r="8611" spans="1:24" x14ac:dyDescent="0.3">
      <c r="A8611">
        <v>979330</v>
      </c>
      <c r="B8611" t="s">
        <v>28608</v>
      </c>
      <c r="C8611" t="s">
        <v>28609</v>
      </c>
      <c r="D8611" t="s">
        <v>28610</v>
      </c>
      <c r="F8611" t="s">
        <v>562</v>
      </c>
      <c r="G8611" t="s">
        <v>43</v>
      </c>
      <c r="H8611" t="s">
        <v>58585</v>
      </c>
      <c r="I8611" t="s">
        <v>58586</v>
      </c>
      <c r="J8611" t="s">
        <v>58587</v>
      </c>
      <c r="K8611">
        <v>74</v>
      </c>
      <c r="M8611" t="s">
        <v>4378</v>
      </c>
      <c r="N8611" t="s">
        <v>31</v>
      </c>
      <c r="O8611" t="s">
        <v>3200</v>
      </c>
      <c r="Q8611" t="s">
        <v>33</v>
      </c>
      <c r="R8611" t="s">
        <v>34</v>
      </c>
      <c r="S8611" t="s">
        <v>28614</v>
      </c>
      <c r="W8611" t="s">
        <v>58588</v>
      </c>
    </row>
    <row r="8612" spans="1:24" x14ac:dyDescent="0.3">
      <c r="A8612">
        <v>979331</v>
      </c>
      <c r="B8612">
        <v>277926</v>
      </c>
      <c r="C8612" t="s">
        <v>58589</v>
      </c>
      <c r="D8612" t="s">
        <v>58590</v>
      </c>
      <c r="F8612" t="s">
        <v>630</v>
      </c>
      <c r="G8612" t="s">
        <v>43</v>
      </c>
      <c r="H8612" t="s">
        <v>58591</v>
      </c>
      <c r="I8612" t="s">
        <v>58591</v>
      </c>
      <c r="J8612" t="s">
        <v>58592</v>
      </c>
      <c r="K8612">
        <v>0</v>
      </c>
      <c r="N8612" t="s">
        <v>31</v>
      </c>
      <c r="O8612" t="s">
        <v>1248</v>
      </c>
      <c r="Q8612" t="s">
        <v>33</v>
      </c>
      <c r="R8612" t="s">
        <v>34</v>
      </c>
      <c r="S8612" t="s">
        <v>58593</v>
      </c>
      <c r="T8612" t="s">
        <v>7360</v>
      </c>
      <c r="W8612" t="s">
        <v>2688</v>
      </c>
    </row>
    <row r="8613" spans="1:24" x14ac:dyDescent="0.3">
      <c r="A8613">
        <v>979332</v>
      </c>
      <c r="B8613" t="s">
        <v>58594</v>
      </c>
      <c r="C8613" t="s">
        <v>58595</v>
      </c>
      <c r="D8613" t="s">
        <v>58596</v>
      </c>
      <c r="E8613" t="s">
        <v>140</v>
      </c>
      <c r="F8613" t="s">
        <v>463</v>
      </c>
      <c r="G8613" t="s">
        <v>27</v>
      </c>
      <c r="H8613" t="s">
        <v>58597</v>
      </c>
      <c r="I8613" t="s">
        <v>58598</v>
      </c>
      <c r="J8613" t="s">
        <v>58599</v>
      </c>
      <c r="K8613">
        <v>75</v>
      </c>
      <c r="L8613" t="s">
        <v>637</v>
      </c>
      <c r="N8613" t="s">
        <v>31</v>
      </c>
      <c r="O8613" t="s">
        <v>130</v>
      </c>
      <c r="Q8613" t="s">
        <v>33</v>
      </c>
      <c r="R8613" t="s">
        <v>34</v>
      </c>
      <c r="S8613" t="s">
        <v>58600</v>
      </c>
      <c r="W8613" t="s">
        <v>30108</v>
      </c>
      <c r="X8613" t="s">
        <v>38</v>
      </c>
    </row>
    <row r="8614" spans="1:24" x14ac:dyDescent="0.3">
      <c r="A8614">
        <v>979333</v>
      </c>
      <c r="B8614">
        <v>143965</v>
      </c>
      <c r="C8614" t="s">
        <v>58601</v>
      </c>
      <c r="D8614" t="s">
        <v>58602</v>
      </c>
      <c r="F8614" t="s">
        <v>365</v>
      </c>
      <c r="G8614" t="s">
        <v>43</v>
      </c>
      <c r="H8614" t="s">
        <v>58603</v>
      </c>
      <c r="I8614" t="s">
        <v>58604</v>
      </c>
      <c r="J8614" t="s">
        <v>58605</v>
      </c>
      <c r="K8614">
        <v>76</v>
      </c>
      <c r="M8614" t="s">
        <v>58606</v>
      </c>
      <c r="N8614" t="s">
        <v>31</v>
      </c>
      <c r="O8614" t="s">
        <v>3200</v>
      </c>
      <c r="Q8614" t="s">
        <v>33</v>
      </c>
      <c r="R8614" t="s">
        <v>34</v>
      </c>
      <c r="S8614" t="s">
        <v>58607</v>
      </c>
      <c r="W8614" t="s">
        <v>58608</v>
      </c>
      <c r="X8614" t="s">
        <v>38</v>
      </c>
    </row>
    <row r="8615" spans="1:24" x14ac:dyDescent="0.3">
      <c r="A8615">
        <v>979334</v>
      </c>
      <c r="B8615">
        <v>335915</v>
      </c>
      <c r="C8615" t="s">
        <v>58609</v>
      </c>
      <c r="D8615" t="s">
        <v>58610</v>
      </c>
      <c r="F8615" t="s">
        <v>1911</v>
      </c>
      <c r="G8615" t="s">
        <v>27</v>
      </c>
      <c r="H8615" t="s">
        <v>58611</v>
      </c>
      <c r="I8615" t="s">
        <v>58612</v>
      </c>
      <c r="J8615" t="s">
        <v>58613</v>
      </c>
      <c r="K8615">
        <v>6</v>
      </c>
      <c r="L8615" t="s">
        <v>58614</v>
      </c>
      <c r="N8615" t="s">
        <v>31</v>
      </c>
      <c r="O8615" t="s">
        <v>2584</v>
      </c>
      <c r="R8615" t="s">
        <v>903</v>
      </c>
      <c r="S8615" t="s">
        <v>58615</v>
      </c>
      <c r="W8615" t="s">
        <v>58616</v>
      </c>
      <c r="X8615" t="s">
        <v>60</v>
      </c>
    </row>
    <row r="8616" spans="1:24" x14ac:dyDescent="0.3">
      <c r="A8616">
        <v>979335</v>
      </c>
      <c r="B8616">
        <v>291860</v>
      </c>
      <c r="C8616" t="s">
        <v>58617</v>
      </c>
      <c r="D8616" t="s">
        <v>58618</v>
      </c>
      <c r="F8616" t="s">
        <v>668</v>
      </c>
      <c r="G8616" t="s">
        <v>27</v>
      </c>
      <c r="H8616" t="s">
        <v>58611</v>
      </c>
      <c r="I8616" t="s">
        <v>58619</v>
      </c>
      <c r="J8616" t="s">
        <v>58620</v>
      </c>
      <c r="K8616">
        <v>73</v>
      </c>
      <c r="L8616" t="s">
        <v>3389</v>
      </c>
      <c r="N8616" t="s">
        <v>31</v>
      </c>
      <c r="O8616" t="s">
        <v>130</v>
      </c>
      <c r="Q8616" t="s">
        <v>33</v>
      </c>
      <c r="R8616" t="s">
        <v>34</v>
      </c>
      <c r="S8616" t="s">
        <v>58621</v>
      </c>
      <c r="W8616" t="s">
        <v>3908</v>
      </c>
      <c r="X8616" t="s">
        <v>38</v>
      </c>
    </row>
    <row r="8617" spans="1:24" x14ac:dyDescent="0.3">
      <c r="A8617">
        <v>979336</v>
      </c>
      <c r="B8617" t="s">
        <v>36521</v>
      </c>
      <c r="C8617" t="s">
        <v>36522</v>
      </c>
      <c r="D8617" t="s">
        <v>36523</v>
      </c>
      <c r="E8617" t="s">
        <v>140</v>
      </c>
      <c r="F8617" t="s">
        <v>2617</v>
      </c>
      <c r="G8617" t="s">
        <v>27</v>
      </c>
      <c r="H8617" t="s">
        <v>58622</v>
      </c>
      <c r="I8617" t="s">
        <v>58623</v>
      </c>
      <c r="J8617" t="s">
        <v>58624</v>
      </c>
      <c r="K8617">
        <v>71</v>
      </c>
      <c r="L8617" t="s">
        <v>58625</v>
      </c>
      <c r="N8617" t="s">
        <v>31</v>
      </c>
      <c r="O8617" t="s">
        <v>2584</v>
      </c>
      <c r="Q8617" t="s">
        <v>33</v>
      </c>
      <c r="R8617" t="s">
        <v>34</v>
      </c>
      <c r="S8617" t="s">
        <v>36528</v>
      </c>
      <c r="W8617" t="s">
        <v>58626</v>
      </c>
      <c r="X8617" t="s">
        <v>38</v>
      </c>
    </row>
    <row r="8618" spans="1:24" x14ac:dyDescent="0.3">
      <c r="A8618">
        <v>979337</v>
      </c>
      <c r="B8618">
        <v>249642</v>
      </c>
      <c r="C8618" t="s">
        <v>6769</v>
      </c>
      <c r="D8618" t="s">
        <v>6770</v>
      </c>
      <c r="F8618" t="s">
        <v>3983</v>
      </c>
      <c r="G8618" t="s">
        <v>43</v>
      </c>
      <c r="H8618" t="s">
        <v>58627</v>
      </c>
      <c r="J8618" t="s">
        <v>58628</v>
      </c>
      <c r="N8618" t="s">
        <v>31</v>
      </c>
      <c r="R8618" t="s">
        <v>78</v>
      </c>
      <c r="S8618" t="s">
        <v>6774</v>
      </c>
      <c r="W8618" t="s">
        <v>58629</v>
      </c>
    </row>
    <row r="8619" spans="1:24" x14ac:dyDescent="0.3">
      <c r="A8619">
        <v>979339</v>
      </c>
      <c r="B8619">
        <v>45549</v>
      </c>
      <c r="C8619" t="s">
        <v>58630</v>
      </c>
      <c r="D8619" t="s">
        <v>58631</v>
      </c>
      <c r="F8619" t="s">
        <v>196</v>
      </c>
      <c r="G8619" t="s">
        <v>27</v>
      </c>
      <c r="H8619" t="s">
        <v>58632</v>
      </c>
      <c r="I8619" t="s">
        <v>58633</v>
      </c>
      <c r="J8619" t="s">
        <v>58634</v>
      </c>
      <c r="K8619">
        <v>74</v>
      </c>
      <c r="L8619" t="s">
        <v>58635</v>
      </c>
      <c r="N8619" t="s">
        <v>31</v>
      </c>
      <c r="O8619" t="s">
        <v>468</v>
      </c>
      <c r="Q8619" t="s">
        <v>119</v>
      </c>
      <c r="R8619" t="s">
        <v>120</v>
      </c>
      <c r="S8619" t="s">
        <v>58636</v>
      </c>
      <c r="T8619" t="s">
        <v>2363</v>
      </c>
      <c r="W8619" t="s">
        <v>58637</v>
      </c>
      <c r="X8619" t="s">
        <v>38</v>
      </c>
    </row>
    <row r="8620" spans="1:24" x14ac:dyDescent="0.3">
      <c r="A8620">
        <v>979340</v>
      </c>
      <c r="B8620">
        <v>236513</v>
      </c>
      <c r="C8620" t="s">
        <v>58638</v>
      </c>
      <c r="D8620" t="s">
        <v>58639</v>
      </c>
      <c r="E8620" t="s">
        <v>140</v>
      </c>
      <c r="F8620" t="s">
        <v>2210</v>
      </c>
      <c r="G8620" t="s">
        <v>43</v>
      </c>
      <c r="H8620" t="s">
        <v>58640</v>
      </c>
      <c r="I8620" t="s">
        <v>58641</v>
      </c>
      <c r="J8620" t="s">
        <v>58642</v>
      </c>
      <c r="K8620">
        <v>88</v>
      </c>
      <c r="L8620" t="s">
        <v>58643</v>
      </c>
      <c r="N8620" t="s">
        <v>31</v>
      </c>
      <c r="O8620" t="s">
        <v>5885</v>
      </c>
      <c r="Q8620" t="s">
        <v>33</v>
      </c>
      <c r="R8620" t="s">
        <v>34</v>
      </c>
      <c r="S8620" t="s">
        <v>58644</v>
      </c>
      <c r="T8620" t="s">
        <v>58645</v>
      </c>
      <c r="W8620" t="s">
        <v>15061</v>
      </c>
      <c r="X8620" t="s">
        <v>38</v>
      </c>
    </row>
    <row r="8621" spans="1:24" x14ac:dyDescent="0.3">
      <c r="A8621">
        <v>979343</v>
      </c>
      <c r="B8621" t="s">
        <v>58646</v>
      </c>
      <c r="C8621" t="s">
        <v>58647</v>
      </c>
      <c r="D8621" t="s">
        <v>58648</v>
      </c>
      <c r="F8621" t="s">
        <v>463</v>
      </c>
      <c r="G8621" t="s">
        <v>43</v>
      </c>
      <c r="H8621" t="s">
        <v>58649</v>
      </c>
      <c r="I8621" t="s">
        <v>58649</v>
      </c>
      <c r="J8621" t="s">
        <v>58650</v>
      </c>
      <c r="K8621">
        <v>0</v>
      </c>
      <c r="L8621" t="s">
        <v>58651</v>
      </c>
      <c r="N8621" t="s">
        <v>31</v>
      </c>
      <c r="O8621" t="s">
        <v>468</v>
      </c>
      <c r="Q8621" t="s">
        <v>119</v>
      </c>
      <c r="R8621" t="s">
        <v>120</v>
      </c>
      <c r="S8621" t="s">
        <v>58652</v>
      </c>
      <c r="T8621" t="s">
        <v>58653</v>
      </c>
      <c r="W8621" t="s">
        <v>2688</v>
      </c>
    </row>
    <row r="8622" spans="1:24" x14ac:dyDescent="0.3">
      <c r="A8622">
        <v>979344</v>
      </c>
      <c r="B8622" t="s">
        <v>58654</v>
      </c>
      <c r="C8622" t="s">
        <v>58655</v>
      </c>
      <c r="D8622" t="s">
        <v>58656</v>
      </c>
      <c r="F8622" t="s">
        <v>141</v>
      </c>
      <c r="G8622" t="s">
        <v>27</v>
      </c>
      <c r="H8622" t="s">
        <v>58657</v>
      </c>
      <c r="I8622" t="s">
        <v>58658</v>
      </c>
      <c r="J8622" t="s">
        <v>58659</v>
      </c>
      <c r="K8622">
        <v>53</v>
      </c>
      <c r="N8622" t="s">
        <v>31</v>
      </c>
      <c r="O8622" t="s">
        <v>130</v>
      </c>
      <c r="Q8622" t="s">
        <v>33</v>
      </c>
      <c r="R8622" t="s">
        <v>34</v>
      </c>
      <c r="S8622" t="s">
        <v>58660</v>
      </c>
      <c r="T8622" t="s">
        <v>265</v>
      </c>
      <c r="W8622" t="s">
        <v>2314</v>
      </c>
      <c r="X8622" t="s">
        <v>38</v>
      </c>
    </row>
    <row r="8623" spans="1:24" x14ac:dyDescent="0.3">
      <c r="A8623">
        <v>979346</v>
      </c>
      <c r="B8623">
        <v>231916</v>
      </c>
      <c r="C8623" t="s">
        <v>50814</v>
      </c>
      <c r="D8623" t="s">
        <v>50815</v>
      </c>
      <c r="F8623" t="s">
        <v>258</v>
      </c>
      <c r="G8623" t="s">
        <v>27</v>
      </c>
      <c r="H8623" t="s">
        <v>58661</v>
      </c>
      <c r="J8623" t="s">
        <v>58662</v>
      </c>
      <c r="N8623" t="s">
        <v>31</v>
      </c>
      <c r="R8623" t="s">
        <v>78</v>
      </c>
      <c r="S8623" t="s">
        <v>50820</v>
      </c>
      <c r="T8623" t="s">
        <v>7228</v>
      </c>
      <c r="W8623" t="s">
        <v>58663</v>
      </c>
      <c r="X8623" t="s">
        <v>38</v>
      </c>
    </row>
    <row r="8624" spans="1:24" x14ac:dyDescent="0.3">
      <c r="A8624">
        <v>979347</v>
      </c>
      <c r="B8624">
        <v>233275</v>
      </c>
      <c r="C8624" t="s">
        <v>58664</v>
      </c>
      <c r="D8624" t="s">
        <v>58665</v>
      </c>
      <c r="F8624" t="s">
        <v>685</v>
      </c>
      <c r="G8624" t="s">
        <v>27</v>
      </c>
      <c r="H8624" t="s">
        <v>58666</v>
      </c>
      <c r="I8624" t="s">
        <v>58667</v>
      </c>
      <c r="J8624" t="s">
        <v>58668</v>
      </c>
      <c r="K8624">
        <v>36</v>
      </c>
      <c r="L8624" t="s">
        <v>12902</v>
      </c>
      <c r="N8624" t="s">
        <v>31</v>
      </c>
      <c r="O8624" t="s">
        <v>130</v>
      </c>
      <c r="Q8624" t="s">
        <v>33</v>
      </c>
      <c r="R8624" t="s">
        <v>34</v>
      </c>
      <c r="S8624" t="s">
        <v>58669</v>
      </c>
      <c r="T8624" t="s">
        <v>5309</v>
      </c>
      <c r="W8624" t="s">
        <v>58670</v>
      </c>
      <c r="X8624" t="s">
        <v>38</v>
      </c>
    </row>
    <row r="8625" spans="1:24" x14ac:dyDescent="0.3">
      <c r="A8625">
        <v>979349</v>
      </c>
      <c r="B8625">
        <v>193364</v>
      </c>
      <c r="C8625" t="s">
        <v>58671</v>
      </c>
      <c r="D8625" t="s">
        <v>58672</v>
      </c>
      <c r="F8625" t="s">
        <v>102</v>
      </c>
      <c r="G8625" t="s">
        <v>27</v>
      </c>
      <c r="H8625" t="s">
        <v>58673</v>
      </c>
      <c r="I8625" t="s">
        <v>58674</v>
      </c>
      <c r="J8625" t="s">
        <v>58675</v>
      </c>
      <c r="K8625">
        <v>9</v>
      </c>
      <c r="L8625" t="s">
        <v>6256</v>
      </c>
      <c r="N8625" t="s">
        <v>31</v>
      </c>
      <c r="O8625" t="s">
        <v>468</v>
      </c>
      <c r="Q8625" t="s">
        <v>33</v>
      </c>
      <c r="R8625" t="s">
        <v>34</v>
      </c>
      <c r="S8625" t="s">
        <v>58676</v>
      </c>
      <c r="T8625" t="s">
        <v>1569</v>
      </c>
      <c r="W8625" t="s">
        <v>58677</v>
      </c>
      <c r="X8625" t="s">
        <v>38</v>
      </c>
    </row>
    <row r="8626" spans="1:24" x14ac:dyDescent="0.3">
      <c r="A8626">
        <v>979348</v>
      </c>
      <c r="B8626" t="s">
        <v>58678</v>
      </c>
      <c r="C8626" t="s">
        <v>58679</v>
      </c>
      <c r="D8626" t="s">
        <v>58680</v>
      </c>
      <c r="F8626" t="s">
        <v>84</v>
      </c>
      <c r="G8626" t="s">
        <v>43</v>
      </c>
      <c r="H8626" t="s">
        <v>58681</v>
      </c>
      <c r="I8626" t="s">
        <v>58681</v>
      </c>
      <c r="J8626" t="s">
        <v>58682</v>
      </c>
      <c r="K8626">
        <v>0</v>
      </c>
      <c r="N8626" t="s">
        <v>31</v>
      </c>
      <c r="Q8626" t="s">
        <v>33</v>
      </c>
      <c r="R8626" t="s">
        <v>34</v>
      </c>
      <c r="S8626" t="s">
        <v>58683</v>
      </c>
      <c r="T8626" t="s">
        <v>58684</v>
      </c>
      <c r="W8626" t="s">
        <v>381</v>
      </c>
    </row>
    <row r="8627" spans="1:24" x14ac:dyDescent="0.3">
      <c r="A8627">
        <v>979350</v>
      </c>
      <c r="B8627">
        <v>188062</v>
      </c>
      <c r="C8627" t="s">
        <v>21334</v>
      </c>
      <c r="D8627" t="s">
        <v>21335</v>
      </c>
      <c r="F8627" t="s">
        <v>1350</v>
      </c>
      <c r="G8627" t="s">
        <v>43</v>
      </c>
      <c r="H8627" t="s">
        <v>58685</v>
      </c>
      <c r="I8627" t="s">
        <v>58686</v>
      </c>
      <c r="J8627" t="s">
        <v>58687</v>
      </c>
      <c r="K8627">
        <v>26</v>
      </c>
      <c r="L8627" t="s">
        <v>58688</v>
      </c>
      <c r="N8627" t="s">
        <v>31</v>
      </c>
      <c r="O8627" t="s">
        <v>5885</v>
      </c>
      <c r="Q8627" t="s">
        <v>33</v>
      </c>
      <c r="R8627" t="s">
        <v>34</v>
      </c>
      <c r="S8627" t="e">
        <f>- Neuquén - Barrio Villa Ceferino</f>
        <v>#NAME?</v>
      </c>
      <c r="W8627" t="s">
        <v>58689</v>
      </c>
      <c r="X8627" t="s">
        <v>38</v>
      </c>
    </row>
    <row r="8628" spans="1:24" x14ac:dyDescent="0.3">
      <c r="A8628">
        <v>979351</v>
      </c>
      <c r="B8628">
        <v>267898</v>
      </c>
      <c r="C8628" t="s">
        <v>58690</v>
      </c>
      <c r="D8628" t="s">
        <v>58691</v>
      </c>
      <c r="F8628" t="s">
        <v>219</v>
      </c>
      <c r="G8628" t="s">
        <v>43</v>
      </c>
      <c r="H8628" t="s">
        <v>58692</v>
      </c>
      <c r="I8628" t="s">
        <v>58693</v>
      </c>
      <c r="J8628" t="s">
        <v>58694</v>
      </c>
      <c r="K8628">
        <v>29</v>
      </c>
      <c r="L8628" t="s">
        <v>58695</v>
      </c>
      <c r="N8628" t="s">
        <v>31</v>
      </c>
      <c r="O8628" t="s">
        <v>2584</v>
      </c>
      <c r="Q8628" t="s">
        <v>33</v>
      </c>
      <c r="R8628" t="s">
        <v>34</v>
      </c>
      <c r="S8628" t="s">
        <v>58696</v>
      </c>
      <c r="W8628" t="s">
        <v>58697</v>
      </c>
      <c r="X8628" t="s">
        <v>60</v>
      </c>
    </row>
    <row r="8629" spans="1:24" x14ac:dyDescent="0.3">
      <c r="A8629">
        <v>979352</v>
      </c>
      <c r="B8629">
        <v>110946</v>
      </c>
      <c r="C8629" t="s">
        <v>58698</v>
      </c>
      <c r="D8629" t="s">
        <v>58699</v>
      </c>
      <c r="F8629" t="s">
        <v>630</v>
      </c>
      <c r="G8629" t="s">
        <v>43</v>
      </c>
      <c r="H8629" t="s">
        <v>58700</v>
      </c>
      <c r="I8629" t="s">
        <v>58700</v>
      </c>
      <c r="J8629" t="s">
        <v>58701</v>
      </c>
      <c r="K8629">
        <v>0</v>
      </c>
      <c r="N8629" t="s">
        <v>31</v>
      </c>
      <c r="O8629" t="s">
        <v>1248</v>
      </c>
      <c r="Q8629" t="s">
        <v>119</v>
      </c>
      <c r="R8629" t="s">
        <v>120</v>
      </c>
      <c r="S8629" t="s">
        <v>58702</v>
      </c>
      <c r="T8629" t="s">
        <v>589</v>
      </c>
      <c r="W8629" t="s">
        <v>8762</v>
      </c>
    </row>
    <row r="8630" spans="1:24" x14ac:dyDescent="0.3">
      <c r="A8630">
        <v>979353</v>
      </c>
      <c r="B8630" t="s">
        <v>58703</v>
      </c>
      <c r="C8630" t="s">
        <v>58704</v>
      </c>
      <c r="D8630" t="s">
        <v>58705</v>
      </c>
      <c r="F8630" t="s">
        <v>1324</v>
      </c>
      <c r="G8630" t="s">
        <v>43</v>
      </c>
      <c r="H8630" t="s">
        <v>58706</v>
      </c>
      <c r="I8630" t="s">
        <v>58707</v>
      </c>
      <c r="J8630" t="s">
        <v>58708</v>
      </c>
      <c r="K8630">
        <v>19</v>
      </c>
      <c r="M8630" t="s">
        <v>6405</v>
      </c>
      <c r="N8630" t="s">
        <v>31</v>
      </c>
      <c r="O8630" t="s">
        <v>3200</v>
      </c>
      <c r="Q8630" t="s">
        <v>33</v>
      </c>
      <c r="R8630" t="s">
        <v>34</v>
      </c>
      <c r="S8630" t="s">
        <v>58709</v>
      </c>
      <c r="W8630" t="s">
        <v>58710</v>
      </c>
      <c r="X8630" t="s">
        <v>60</v>
      </c>
    </row>
    <row r="8631" spans="1:24" x14ac:dyDescent="0.3">
      <c r="A8631">
        <v>979354</v>
      </c>
      <c r="B8631" t="s">
        <v>58711</v>
      </c>
      <c r="C8631" t="s">
        <v>58712</v>
      </c>
      <c r="D8631" t="s">
        <v>58713</v>
      </c>
      <c r="F8631" t="s">
        <v>2732</v>
      </c>
      <c r="G8631" t="s">
        <v>27</v>
      </c>
      <c r="H8631" t="s">
        <v>58714</v>
      </c>
      <c r="I8631" t="s">
        <v>58715</v>
      </c>
      <c r="J8631" t="s">
        <v>58716</v>
      </c>
      <c r="K8631">
        <v>24</v>
      </c>
      <c r="N8631" t="s">
        <v>31</v>
      </c>
      <c r="O8631" t="s">
        <v>3200</v>
      </c>
      <c r="R8631" t="s">
        <v>903</v>
      </c>
      <c r="S8631" t="s">
        <v>58717</v>
      </c>
      <c r="W8631" t="s">
        <v>58718</v>
      </c>
      <c r="X8631" t="s">
        <v>38</v>
      </c>
    </row>
    <row r="8632" spans="1:24" x14ac:dyDescent="0.3">
      <c r="A8632">
        <v>979356</v>
      </c>
      <c r="B8632">
        <v>251440</v>
      </c>
      <c r="C8632" t="s">
        <v>58719</v>
      </c>
      <c r="D8632" t="s">
        <v>58720</v>
      </c>
      <c r="E8632" t="s">
        <v>58721</v>
      </c>
      <c r="F8632" t="s">
        <v>270</v>
      </c>
      <c r="G8632" t="s">
        <v>43</v>
      </c>
      <c r="H8632" t="s">
        <v>58722</v>
      </c>
      <c r="I8632" t="s">
        <v>58723</v>
      </c>
      <c r="J8632" t="s">
        <v>58724</v>
      </c>
      <c r="K8632">
        <v>25</v>
      </c>
      <c r="L8632" t="s">
        <v>6732</v>
      </c>
      <c r="N8632" t="s">
        <v>31</v>
      </c>
      <c r="O8632" t="s">
        <v>130</v>
      </c>
      <c r="Q8632" t="s">
        <v>33</v>
      </c>
      <c r="R8632" t="s">
        <v>34</v>
      </c>
      <c r="S8632" t="s">
        <v>58725</v>
      </c>
      <c r="T8632" t="s">
        <v>58726</v>
      </c>
      <c r="W8632" t="s">
        <v>58727</v>
      </c>
      <c r="X8632" t="s">
        <v>38</v>
      </c>
    </row>
    <row r="8633" spans="1:24" x14ac:dyDescent="0.3">
      <c r="A8633">
        <v>979358</v>
      </c>
      <c r="B8633" t="s">
        <v>30439</v>
      </c>
      <c r="C8633" t="s">
        <v>30440</v>
      </c>
      <c r="D8633" t="s">
        <v>30441</v>
      </c>
      <c r="E8633" t="s">
        <v>140</v>
      </c>
      <c r="F8633" t="s">
        <v>26</v>
      </c>
      <c r="G8633" t="s">
        <v>27</v>
      </c>
      <c r="H8633" t="s">
        <v>58728</v>
      </c>
      <c r="I8633" t="s">
        <v>58729</v>
      </c>
      <c r="J8633" t="s">
        <v>58730</v>
      </c>
      <c r="K8633">
        <v>27</v>
      </c>
      <c r="L8633" t="s">
        <v>6006</v>
      </c>
      <c r="M8633" t="s">
        <v>35110</v>
      </c>
      <c r="N8633" t="s">
        <v>31</v>
      </c>
      <c r="O8633" t="s">
        <v>5885</v>
      </c>
      <c r="Q8633" t="s">
        <v>33</v>
      </c>
      <c r="R8633" t="s">
        <v>34</v>
      </c>
      <c r="S8633" t="s">
        <v>30445</v>
      </c>
      <c r="T8633" t="s">
        <v>149</v>
      </c>
      <c r="W8633" t="s">
        <v>438</v>
      </c>
      <c r="X8633" t="s">
        <v>38</v>
      </c>
    </row>
    <row r="8634" spans="1:24" x14ac:dyDescent="0.3">
      <c r="A8634">
        <v>979359</v>
      </c>
      <c r="B8634" t="s">
        <v>58731</v>
      </c>
      <c r="C8634" t="s">
        <v>58732</v>
      </c>
      <c r="D8634" t="s">
        <v>58733</v>
      </c>
      <c r="F8634" t="s">
        <v>356</v>
      </c>
      <c r="G8634" t="s">
        <v>27</v>
      </c>
      <c r="H8634" t="s">
        <v>58734</v>
      </c>
      <c r="J8634" t="s">
        <v>58735</v>
      </c>
      <c r="N8634" t="s">
        <v>31</v>
      </c>
      <c r="R8634" t="s">
        <v>78</v>
      </c>
      <c r="S8634" t="s">
        <v>58736</v>
      </c>
      <c r="T8634" t="s">
        <v>58737</v>
      </c>
      <c r="W8634" t="s">
        <v>58738</v>
      </c>
    </row>
    <row r="8635" spans="1:24" x14ac:dyDescent="0.3">
      <c r="A8635">
        <v>979361</v>
      </c>
      <c r="B8635" t="s">
        <v>58739</v>
      </c>
      <c r="C8635" t="s">
        <v>58740</v>
      </c>
      <c r="D8635" t="s">
        <v>58741</v>
      </c>
      <c r="F8635" t="s">
        <v>1054</v>
      </c>
      <c r="G8635" t="s">
        <v>43</v>
      </c>
      <c r="H8635" t="s">
        <v>58742</v>
      </c>
      <c r="I8635" t="s">
        <v>58743</v>
      </c>
      <c r="J8635" t="s">
        <v>58744</v>
      </c>
      <c r="K8635">
        <v>41</v>
      </c>
      <c r="L8635" t="s">
        <v>58745</v>
      </c>
      <c r="N8635" t="s">
        <v>31</v>
      </c>
      <c r="O8635" t="s">
        <v>2584</v>
      </c>
      <c r="Q8635" t="s">
        <v>33</v>
      </c>
      <c r="R8635" t="s">
        <v>34</v>
      </c>
      <c r="S8635" t="e">
        <f>- - - Neuquén - Barrio Villa Ceferino</f>
        <v>#NAME?</v>
      </c>
      <c r="T8635" t="s">
        <v>58746</v>
      </c>
      <c r="W8635" t="s">
        <v>58747</v>
      </c>
      <c r="X8635" t="s">
        <v>38</v>
      </c>
    </row>
    <row r="8636" spans="1:24" x14ac:dyDescent="0.3">
      <c r="A8636">
        <v>979362</v>
      </c>
      <c r="B8636">
        <v>337122</v>
      </c>
      <c r="C8636" t="s">
        <v>58748</v>
      </c>
      <c r="D8636" t="s">
        <v>58749</v>
      </c>
      <c r="F8636" t="s">
        <v>847</v>
      </c>
      <c r="G8636" t="s">
        <v>43</v>
      </c>
      <c r="H8636" t="s">
        <v>58750</v>
      </c>
      <c r="I8636" t="s">
        <v>58751</v>
      </c>
      <c r="J8636" t="s">
        <v>58752</v>
      </c>
      <c r="K8636">
        <v>32</v>
      </c>
      <c r="M8636" t="s">
        <v>58753</v>
      </c>
      <c r="N8636" t="s">
        <v>31</v>
      </c>
      <c r="O8636" t="s">
        <v>3200</v>
      </c>
      <c r="Q8636" t="s">
        <v>33</v>
      </c>
      <c r="R8636" t="s">
        <v>34</v>
      </c>
      <c r="S8636" t="e">
        <f>- Neuquén - Barrio Manuel Belgrano</f>
        <v>#NAME?</v>
      </c>
      <c r="T8636" t="s">
        <v>25941</v>
      </c>
      <c r="W8636" t="s">
        <v>58754</v>
      </c>
      <c r="X8636" t="s">
        <v>38</v>
      </c>
    </row>
    <row r="8637" spans="1:24" x14ac:dyDescent="0.3">
      <c r="A8637">
        <v>979365</v>
      </c>
      <c r="B8637">
        <v>249532</v>
      </c>
      <c r="C8637" t="s">
        <v>58755</v>
      </c>
      <c r="D8637" t="s">
        <v>58756</v>
      </c>
      <c r="F8637" t="s">
        <v>1156</v>
      </c>
      <c r="G8637" t="s">
        <v>27</v>
      </c>
      <c r="H8637" t="s">
        <v>58757</v>
      </c>
      <c r="I8637" t="s">
        <v>58758</v>
      </c>
      <c r="J8637" t="s">
        <v>58759</v>
      </c>
      <c r="K8637">
        <v>20</v>
      </c>
      <c r="L8637" t="s">
        <v>58760</v>
      </c>
      <c r="N8637" t="s">
        <v>31</v>
      </c>
      <c r="O8637" t="s">
        <v>5885</v>
      </c>
      <c r="Q8637" t="s">
        <v>33</v>
      </c>
      <c r="R8637" t="s">
        <v>34</v>
      </c>
      <c r="S8637" t="s">
        <v>58761</v>
      </c>
      <c r="T8637" t="s">
        <v>7111</v>
      </c>
      <c r="W8637" t="s">
        <v>500</v>
      </c>
      <c r="X8637" t="s">
        <v>38</v>
      </c>
    </row>
    <row r="8638" spans="1:24" x14ac:dyDescent="0.3">
      <c r="A8638">
        <v>979366</v>
      </c>
      <c r="B8638" t="s">
        <v>58762</v>
      </c>
      <c r="C8638" t="s">
        <v>58763</v>
      </c>
      <c r="D8638" t="s">
        <v>58764</v>
      </c>
      <c r="E8638" t="s">
        <v>2632</v>
      </c>
      <c r="F8638" t="s">
        <v>112</v>
      </c>
      <c r="G8638" t="s">
        <v>43</v>
      </c>
      <c r="H8638" t="s">
        <v>58765</v>
      </c>
      <c r="I8638" t="s">
        <v>58766</v>
      </c>
      <c r="J8638" t="s">
        <v>58767</v>
      </c>
      <c r="K8638">
        <v>6</v>
      </c>
      <c r="L8638" t="s">
        <v>5621</v>
      </c>
      <c r="N8638" t="s">
        <v>31</v>
      </c>
      <c r="O8638" t="s">
        <v>130</v>
      </c>
      <c r="Q8638" t="s">
        <v>33</v>
      </c>
      <c r="R8638" t="s">
        <v>34</v>
      </c>
      <c r="S8638" t="s">
        <v>58768</v>
      </c>
      <c r="W8638" t="s">
        <v>58769</v>
      </c>
      <c r="X8638" t="s">
        <v>60</v>
      </c>
    </row>
    <row r="8639" spans="1:24" x14ac:dyDescent="0.3">
      <c r="A8639">
        <v>979367</v>
      </c>
      <c r="B8639" t="s">
        <v>58770</v>
      </c>
      <c r="C8639" t="s">
        <v>58771</v>
      </c>
      <c r="D8639" t="s">
        <v>58772</v>
      </c>
      <c r="F8639" t="s">
        <v>42</v>
      </c>
      <c r="G8639" t="s">
        <v>27</v>
      </c>
      <c r="H8639" t="s">
        <v>58773</v>
      </c>
      <c r="I8639" t="s">
        <v>58774</v>
      </c>
      <c r="J8639" t="s">
        <v>58775</v>
      </c>
      <c r="K8639">
        <v>21</v>
      </c>
      <c r="L8639" t="s">
        <v>58776</v>
      </c>
      <c r="N8639" t="s">
        <v>31</v>
      </c>
      <c r="O8639" t="s">
        <v>2584</v>
      </c>
      <c r="Q8639" t="s">
        <v>33</v>
      </c>
      <c r="R8639" t="s">
        <v>34</v>
      </c>
      <c r="S8639" t="s">
        <v>58777</v>
      </c>
      <c r="T8639" t="s">
        <v>58778</v>
      </c>
      <c r="W8639" t="s">
        <v>58779</v>
      </c>
      <c r="X8639" t="s">
        <v>38</v>
      </c>
    </row>
    <row r="8640" spans="1:24" x14ac:dyDescent="0.3">
      <c r="A8640">
        <v>979370</v>
      </c>
      <c r="B8640" t="s">
        <v>58780</v>
      </c>
      <c r="C8640" t="s">
        <v>58781</v>
      </c>
      <c r="D8640" t="s">
        <v>58782</v>
      </c>
      <c r="E8640" t="s">
        <v>140</v>
      </c>
      <c r="F8640" t="s">
        <v>507</v>
      </c>
      <c r="G8640" t="s">
        <v>27</v>
      </c>
      <c r="H8640" t="s">
        <v>58783</v>
      </c>
      <c r="I8640" t="s">
        <v>58784</v>
      </c>
      <c r="J8640" t="s">
        <v>58785</v>
      </c>
      <c r="K8640">
        <v>69</v>
      </c>
      <c r="N8640" t="s">
        <v>31</v>
      </c>
      <c r="O8640" t="s">
        <v>2584</v>
      </c>
      <c r="Q8640" t="s">
        <v>33</v>
      </c>
      <c r="R8640" t="s">
        <v>34</v>
      </c>
      <c r="S8640" t="e">
        <f>- Neuquén</f>
        <v>#NAME?</v>
      </c>
      <c r="T8640" t="s">
        <v>58786</v>
      </c>
      <c r="W8640" t="s">
        <v>58787</v>
      </c>
      <c r="X8640" t="s">
        <v>38</v>
      </c>
    </row>
    <row r="8641" spans="1:24" x14ac:dyDescent="0.3">
      <c r="A8641">
        <v>979371</v>
      </c>
      <c r="B8641">
        <v>291989</v>
      </c>
      <c r="C8641" t="s">
        <v>58788</v>
      </c>
      <c r="D8641" t="s">
        <v>58789</v>
      </c>
      <c r="E8641" t="s">
        <v>140</v>
      </c>
      <c r="F8641" t="s">
        <v>562</v>
      </c>
      <c r="G8641" t="s">
        <v>27</v>
      </c>
      <c r="H8641" t="s">
        <v>58790</v>
      </c>
      <c r="I8641" t="s">
        <v>58791</v>
      </c>
      <c r="J8641" t="s">
        <v>58792</v>
      </c>
      <c r="K8641">
        <v>68</v>
      </c>
      <c r="L8641" t="s">
        <v>58793</v>
      </c>
      <c r="N8641" t="s">
        <v>31</v>
      </c>
      <c r="O8641" t="s">
        <v>5885</v>
      </c>
      <c r="Q8641" t="s">
        <v>33</v>
      </c>
      <c r="R8641" t="s">
        <v>34</v>
      </c>
      <c r="S8641" t="s">
        <v>58794</v>
      </c>
      <c r="T8641" t="s">
        <v>58795</v>
      </c>
      <c r="W8641" t="s">
        <v>6045</v>
      </c>
      <c r="X8641" t="s">
        <v>38</v>
      </c>
    </row>
    <row r="8642" spans="1:24" x14ac:dyDescent="0.3">
      <c r="A8642">
        <v>979372</v>
      </c>
      <c r="B8642" t="s">
        <v>58796</v>
      </c>
      <c r="C8642" t="s">
        <v>58797</v>
      </c>
      <c r="D8642" t="s">
        <v>58798</v>
      </c>
      <c r="E8642" t="s">
        <v>3789</v>
      </c>
      <c r="F8642" t="s">
        <v>1001</v>
      </c>
      <c r="G8642" t="s">
        <v>27</v>
      </c>
      <c r="H8642" t="s">
        <v>58799</v>
      </c>
      <c r="I8642" t="s">
        <v>58800</v>
      </c>
      <c r="J8642" t="s">
        <v>58801</v>
      </c>
      <c r="K8642">
        <v>71</v>
      </c>
      <c r="L8642" t="s">
        <v>4313</v>
      </c>
      <c r="N8642" t="s">
        <v>31</v>
      </c>
      <c r="O8642" t="s">
        <v>5885</v>
      </c>
      <c r="Q8642" t="s">
        <v>33</v>
      </c>
      <c r="R8642" t="s">
        <v>34</v>
      </c>
      <c r="S8642" t="s">
        <v>58802</v>
      </c>
      <c r="T8642" t="s">
        <v>36592</v>
      </c>
      <c r="W8642" t="s">
        <v>4313</v>
      </c>
      <c r="X8642" t="s">
        <v>38</v>
      </c>
    </row>
    <row r="8643" spans="1:24" x14ac:dyDescent="0.3">
      <c r="A8643">
        <v>979374</v>
      </c>
      <c r="B8643" t="s">
        <v>9856</v>
      </c>
      <c r="C8643" t="s">
        <v>9857</v>
      </c>
      <c r="D8643" t="s">
        <v>9858</v>
      </c>
      <c r="F8643" t="s">
        <v>1042</v>
      </c>
      <c r="G8643" t="s">
        <v>43</v>
      </c>
      <c r="H8643" t="s">
        <v>58803</v>
      </c>
      <c r="I8643" t="s">
        <v>58804</v>
      </c>
      <c r="J8643" t="s">
        <v>58805</v>
      </c>
      <c r="K8643">
        <v>25</v>
      </c>
      <c r="M8643" t="s">
        <v>6383</v>
      </c>
      <c r="N8643" t="s">
        <v>31</v>
      </c>
      <c r="O8643" t="s">
        <v>3200</v>
      </c>
      <c r="Q8643" t="s">
        <v>33</v>
      </c>
      <c r="R8643" t="s">
        <v>34</v>
      </c>
      <c r="S8643" t="s">
        <v>9862</v>
      </c>
      <c r="T8643" t="s">
        <v>9863</v>
      </c>
      <c r="W8643" t="s">
        <v>58806</v>
      </c>
      <c r="X8643" t="s">
        <v>60</v>
      </c>
    </row>
    <row r="8644" spans="1:24" x14ac:dyDescent="0.3">
      <c r="A8644">
        <v>979375</v>
      </c>
      <c r="B8644">
        <v>251734</v>
      </c>
      <c r="C8644" t="s">
        <v>58807</v>
      </c>
      <c r="D8644" t="s">
        <v>58808</v>
      </c>
      <c r="F8644" t="s">
        <v>26</v>
      </c>
      <c r="G8644" t="s">
        <v>27</v>
      </c>
      <c r="H8644" t="s">
        <v>58809</v>
      </c>
      <c r="I8644" t="s">
        <v>58810</v>
      </c>
      <c r="J8644" t="s">
        <v>58811</v>
      </c>
      <c r="K8644">
        <v>53</v>
      </c>
      <c r="L8644" t="s">
        <v>6006</v>
      </c>
      <c r="M8644" t="s">
        <v>35110</v>
      </c>
      <c r="N8644" t="s">
        <v>31</v>
      </c>
      <c r="O8644" t="s">
        <v>5885</v>
      </c>
      <c r="Q8644" t="s">
        <v>33</v>
      </c>
      <c r="R8644" t="s">
        <v>34</v>
      </c>
      <c r="S8644" t="s">
        <v>58812</v>
      </c>
      <c r="W8644" t="s">
        <v>438</v>
      </c>
      <c r="X8644" t="s">
        <v>38</v>
      </c>
    </row>
    <row r="8645" spans="1:24" x14ac:dyDescent="0.3">
      <c r="A8645">
        <v>979377</v>
      </c>
      <c r="B8645" t="s">
        <v>58813</v>
      </c>
      <c r="C8645" t="s">
        <v>58814</v>
      </c>
      <c r="D8645" t="s">
        <v>58815</v>
      </c>
      <c r="F8645" t="s">
        <v>365</v>
      </c>
      <c r="G8645" t="s">
        <v>27</v>
      </c>
      <c r="H8645" t="s">
        <v>58816</v>
      </c>
      <c r="I8645" t="s">
        <v>58817</v>
      </c>
      <c r="J8645" t="s">
        <v>58818</v>
      </c>
      <c r="K8645">
        <v>28</v>
      </c>
      <c r="N8645" t="s">
        <v>31</v>
      </c>
      <c r="O8645" t="s">
        <v>1248</v>
      </c>
      <c r="Q8645" t="s">
        <v>33</v>
      </c>
      <c r="R8645" t="s">
        <v>34</v>
      </c>
      <c r="S8645" t="s">
        <v>58819</v>
      </c>
      <c r="T8645" t="s">
        <v>1394</v>
      </c>
      <c r="W8645" t="s">
        <v>18868</v>
      </c>
      <c r="X8645" t="s">
        <v>60</v>
      </c>
    </row>
    <row r="8646" spans="1:24" x14ac:dyDescent="0.3">
      <c r="A8646">
        <v>979378</v>
      </c>
      <c r="B8646" t="s">
        <v>58820</v>
      </c>
      <c r="C8646" t="s">
        <v>58821</v>
      </c>
      <c r="D8646" t="s">
        <v>58822</v>
      </c>
      <c r="F8646" t="s">
        <v>1156</v>
      </c>
      <c r="G8646" t="s">
        <v>43</v>
      </c>
      <c r="H8646" t="s">
        <v>58823</v>
      </c>
      <c r="I8646" t="s">
        <v>58824</v>
      </c>
      <c r="J8646" t="s">
        <v>58825</v>
      </c>
      <c r="K8646">
        <v>58</v>
      </c>
      <c r="L8646" t="s">
        <v>58826</v>
      </c>
      <c r="N8646" t="s">
        <v>31</v>
      </c>
      <c r="O8646" t="s">
        <v>130</v>
      </c>
      <c r="Q8646" t="s">
        <v>33</v>
      </c>
      <c r="R8646" t="s">
        <v>34</v>
      </c>
      <c r="S8646" t="s">
        <v>58827</v>
      </c>
      <c r="W8646" t="s">
        <v>58828</v>
      </c>
      <c r="X8646" t="s">
        <v>38</v>
      </c>
    </row>
    <row r="8647" spans="1:24" x14ac:dyDescent="0.3">
      <c r="A8647">
        <v>979379</v>
      </c>
      <c r="B8647">
        <v>336394</v>
      </c>
      <c r="C8647" t="s">
        <v>58829</v>
      </c>
      <c r="D8647" t="s">
        <v>58830</v>
      </c>
      <c r="E8647" t="s">
        <v>140</v>
      </c>
      <c r="F8647" t="s">
        <v>165</v>
      </c>
      <c r="G8647" t="s">
        <v>27</v>
      </c>
      <c r="H8647" t="s">
        <v>58831</v>
      </c>
      <c r="I8647" t="s">
        <v>58832</v>
      </c>
      <c r="J8647" t="s">
        <v>58833</v>
      </c>
      <c r="K8647">
        <v>54</v>
      </c>
      <c r="L8647" t="s">
        <v>15538</v>
      </c>
      <c r="N8647" t="s">
        <v>31</v>
      </c>
      <c r="O8647" t="s">
        <v>468</v>
      </c>
      <c r="Q8647" t="s">
        <v>33</v>
      </c>
      <c r="R8647" t="s">
        <v>34</v>
      </c>
      <c r="S8647" t="s">
        <v>58834</v>
      </c>
      <c r="W8647" t="s">
        <v>58835</v>
      </c>
      <c r="X8647" t="s">
        <v>38</v>
      </c>
    </row>
    <row r="8648" spans="1:24" x14ac:dyDescent="0.3">
      <c r="A8648">
        <v>979386</v>
      </c>
      <c r="B8648">
        <v>333183</v>
      </c>
      <c r="C8648" t="s">
        <v>58836</v>
      </c>
      <c r="D8648" t="s">
        <v>58837</v>
      </c>
      <c r="F8648" t="s">
        <v>1156</v>
      </c>
      <c r="G8648" t="s">
        <v>43</v>
      </c>
      <c r="H8648" t="s">
        <v>58838</v>
      </c>
      <c r="I8648" t="s">
        <v>58838</v>
      </c>
      <c r="J8648" t="s">
        <v>58839</v>
      </c>
      <c r="K8648">
        <v>0</v>
      </c>
      <c r="L8648" t="s">
        <v>58840</v>
      </c>
      <c r="N8648" t="s">
        <v>31</v>
      </c>
      <c r="O8648" t="s">
        <v>468</v>
      </c>
      <c r="Q8648" t="s">
        <v>119</v>
      </c>
      <c r="R8648" t="s">
        <v>120</v>
      </c>
      <c r="S8648" t="s">
        <v>58841</v>
      </c>
      <c r="T8648" t="s">
        <v>20634</v>
      </c>
      <c r="W8648" t="s">
        <v>58842</v>
      </c>
    </row>
    <row r="8649" spans="1:24" x14ac:dyDescent="0.3">
      <c r="A8649">
        <v>979387</v>
      </c>
      <c r="B8649">
        <v>304026</v>
      </c>
      <c r="C8649" t="s">
        <v>58843</v>
      </c>
      <c r="D8649" t="s">
        <v>58844</v>
      </c>
      <c r="F8649" t="s">
        <v>1156</v>
      </c>
      <c r="G8649" t="s">
        <v>43</v>
      </c>
      <c r="H8649" t="s">
        <v>58845</v>
      </c>
      <c r="I8649" t="s">
        <v>58846</v>
      </c>
      <c r="J8649" t="s">
        <v>58847</v>
      </c>
      <c r="K8649">
        <v>31</v>
      </c>
      <c r="M8649" t="s">
        <v>5621</v>
      </c>
      <c r="N8649" t="s">
        <v>31</v>
      </c>
      <c r="O8649" t="s">
        <v>5885</v>
      </c>
      <c r="Q8649" t="s">
        <v>33</v>
      </c>
      <c r="R8649" t="s">
        <v>34</v>
      </c>
      <c r="S8649" t="s">
        <v>58848</v>
      </c>
      <c r="T8649" t="s">
        <v>1132</v>
      </c>
      <c r="W8649" t="s">
        <v>398</v>
      </c>
      <c r="X8649" t="s">
        <v>38</v>
      </c>
    </row>
    <row r="8650" spans="1:24" x14ac:dyDescent="0.3">
      <c r="A8650">
        <v>979388</v>
      </c>
      <c r="B8650" t="s">
        <v>58849</v>
      </c>
      <c r="C8650" t="s">
        <v>58850</v>
      </c>
      <c r="D8650" t="s">
        <v>58851</v>
      </c>
      <c r="F8650" t="s">
        <v>738</v>
      </c>
      <c r="G8650" t="s">
        <v>43</v>
      </c>
      <c r="H8650" t="s">
        <v>58852</v>
      </c>
      <c r="I8650" t="s">
        <v>58853</v>
      </c>
      <c r="J8650" t="s">
        <v>58854</v>
      </c>
      <c r="K8650">
        <v>54</v>
      </c>
      <c r="L8650" t="s">
        <v>23794</v>
      </c>
      <c r="N8650" t="s">
        <v>31</v>
      </c>
      <c r="O8650" t="s">
        <v>130</v>
      </c>
      <c r="Q8650" t="s">
        <v>119</v>
      </c>
      <c r="R8650" t="s">
        <v>120</v>
      </c>
      <c r="S8650" t="s">
        <v>58855</v>
      </c>
      <c r="T8650" t="s">
        <v>402</v>
      </c>
      <c r="W8650" t="s">
        <v>664</v>
      </c>
      <c r="X8650" t="s">
        <v>38</v>
      </c>
    </row>
    <row r="8651" spans="1:24" x14ac:dyDescent="0.3">
      <c r="A8651">
        <v>979389</v>
      </c>
      <c r="B8651">
        <v>107881</v>
      </c>
      <c r="C8651" t="s">
        <v>58856</v>
      </c>
      <c r="D8651" t="s">
        <v>58857</v>
      </c>
      <c r="E8651" t="s">
        <v>195</v>
      </c>
      <c r="F8651" t="s">
        <v>1610</v>
      </c>
      <c r="G8651" t="s">
        <v>27</v>
      </c>
      <c r="H8651" t="s">
        <v>58858</v>
      </c>
      <c r="I8651" t="s">
        <v>58859</v>
      </c>
      <c r="J8651" t="s">
        <v>58860</v>
      </c>
      <c r="K8651">
        <v>35</v>
      </c>
      <c r="N8651" t="s">
        <v>31</v>
      </c>
      <c r="O8651" t="s">
        <v>130</v>
      </c>
      <c r="Q8651" t="s">
        <v>33</v>
      </c>
      <c r="R8651" t="s">
        <v>34</v>
      </c>
      <c r="S8651" t="s">
        <v>58861</v>
      </c>
      <c r="T8651" t="s">
        <v>58862</v>
      </c>
      <c r="W8651" t="s">
        <v>58863</v>
      </c>
      <c r="X8651" t="s">
        <v>38</v>
      </c>
    </row>
    <row r="8652" spans="1:24" x14ac:dyDescent="0.3">
      <c r="A8652">
        <v>979392</v>
      </c>
      <c r="B8652" t="s">
        <v>58864</v>
      </c>
      <c r="C8652" t="s">
        <v>58865</v>
      </c>
      <c r="D8652" t="s">
        <v>58866</v>
      </c>
      <c r="F8652" t="s">
        <v>112</v>
      </c>
      <c r="G8652" t="s">
        <v>43</v>
      </c>
      <c r="H8652" t="s">
        <v>58867</v>
      </c>
      <c r="I8652" t="s">
        <v>58868</v>
      </c>
      <c r="J8652" t="s">
        <v>58869</v>
      </c>
      <c r="K8652">
        <v>68</v>
      </c>
      <c r="L8652" t="s">
        <v>58870</v>
      </c>
      <c r="N8652" t="s">
        <v>31</v>
      </c>
      <c r="O8652" t="s">
        <v>130</v>
      </c>
      <c r="Q8652" t="s">
        <v>33</v>
      </c>
      <c r="R8652" t="s">
        <v>34</v>
      </c>
      <c r="S8652" t="e">
        <f>- Provincia: CORDOBA</f>
        <v>#NAME?</v>
      </c>
      <c r="W8652" t="s">
        <v>58871</v>
      </c>
      <c r="X8652" t="s">
        <v>38</v>
      </c>
    </row>
    <row r="8653" spans="1:24" x14ac:dyDescent="0.3">
      <c r="A8653">
        <v>979391</v>
      </c>
      <c r="B8653">
        <v>164730</v>
      </c>
      <c r="C8653" t="s">
        <v>58872</v>
      </c>
      <c r="D8653" t="s">
        <v>58873</v>
      </c>
      <c r="E8653" t="s">
        <v>195</v>
      </c>
      <c r="F8653" t="s">
        <v>6865</v>
      </c>
      <c r="G8653" t="s">
        <v>43</v>
      </c>
      <c r="H8653" t="s">
        <v>58874</v>
      </c>
      <c r="I8653" t="s">
        <v>58874</v>
      </c>
      <c r="J8653" t="s">
        <v>58875</v>
      </c>
      <c r="K8653">
        <v>0</v>
      </c>
      <c r="N8653" t="s">
        <v>31</v>
      </c>
      <c r="O8653" t="s">
        <v>130</v>
      </c>
      <c r="Q8653" t="s">
        <v>119</v>
      </c>
      <c r="R8653" t="s">
        <v>120</v>
      </c>
      <c r="S8653" t="s">
        <v>58876</v>
      </c>
      <c r="T8653" t="s">
        <v>5309</v>
      </c>
      <c r="W8653" t="s">
        <v>58877</v>
      </c>
    </row>
    <row r="8654" spans="1:24" x14ac:dyDescent="0.3">
      <c r="A8654">
        <v>979393</v>
      </c>
      <c r="B8654" t="s">
        <v>58878</v>
      </c>
      <c r="C8654" t="s">
        <v>58879</v>
      </c>
      <c r="D8654" t="s">
        <v>58880</v>
      </c>
      <c r="E8654" t="s">
        <v>101</v>
      </c>
      <c r="F8654" t="s">
        <v>847</v>
      </c>
      <c r="G8654" t="s">
        <v>43</v>
      </c>
      <c r="H8654" t="s">
        <v>58881</v>
      </c>
      <c r="I8654" t="s">
        <v>58882</v>
      </c>
      <c r="J8654" t="s">
        <v>58883</v>
      </c>
      <c r="K8654">
        <v>64</v>
      </c>
      <c r="M8654" t="s">
        <v>28893</v>
      </c>
      <c r="N8654" t="s">
        <v>31</v>
      </c>
      <c r="O8654" t="s">
        <v>3200</v>
      </c>
      <c r="Q8654" t="s">
        <v>33</v>
      </c>
      <c r="R8654" t="s">
        <v>34</v>
      </c>
      <c r="S8654" t="s">
        <v>58884</v>
      </c>
      <c r="T8654" t="s">
        <v>530</v>
      </c>
      <c r="W8654" t="s">
        <v>58885</v>
      </c>
      <c r="X8654" t="s">
        <v>38</v>
      </c>
    </row>
    <row r="8655" spans="1:24" x14ac:dyDescent="0.3">
      <c r="A8655">
        <v>979395</v>
      </c>
      <c r="B8655" t="s">
        <v>58886</v>
      </c>
      <c r="C8655" t="s">
        <v>58887</v>
      </c>
      <c r="D8655" t="s">
        <v>58888</v>
      </c>
      <c r="E8655" t="s">
        <v>101</v>
      </c>
      <c r="F8655" t="s">
        <v>1156</v>
      </c>
      <c r="G8655" t="s">
        <v>27</v>
      </c>
      <c r="H8655" t="s">
        <v>58889</v>
      </c>
      <c r="I8655" t="s">
        <v>58890</v>
      </c>
      <c r="J8655" t="s">
        <v>58891</v>
      </c>
      <c r="K8655">
        <v>64</v>
      </c>
      <c r="L8655" t="s">
        <v>58892</v>
      </c>
      <c r="N8655" t="s">
        <v>31</v>
      </c>
      <c r="O8655" t="s">
        <v>130</v>
      </c>
      <c r="Q8655" t="s">
        <v>33</v>
      </c>
      <c r="R8655" t="s">
        <v>34</v>
      </c>
      <c r="S8655" t="s">
        <v>58893</v>
      </c>
      <c r="W8655" t="s">
        <v>58894</v>
      </c>
      <c r="X8655" t="s">
        <v>38</v>
      </c>
    </row>
    <row r="8656" spans="1:24" x14ac:dyDescent="0.3">
      <c r="A8656">
        <v>979396</v>
      </c>
      <c r="B8656" t="s">
        <v>58895</v>
      </c>
      <c r="C8656" t="s">
        <v>58896</v>
      </c>
      <c r="D8656" t="s">
        <v>58897</v>
      </c>
      <c r="F8656" t="s">
        <v>463</v>
      </c>
      <c r="G8656" t="s">
        <v>43</v>
      </c>
      <c r="H8656" t="s">
        <v>58898</v>
      </c>
      <c r="I8656" t="s">
        <v>58899</v>
      </c>
      <c r="J8656" t="s">
        <v>58900</v>
      </c>
      <c r="K8656">
        <v>63</v>
      </c>
      <c r="L8656" t="s">
        <v>18914</v>
      </c>
      <c r="N8656" t="s">
        <v>31</v>
      </c>
      <c r="O8656" t="s">
        <v>468</v>
      </c>
      <c r="Q8656" t="s">
        <v>33</v>
      </c>
      <c r="R8656" t="s">
        <v>34</v>
      </c>
      <c r="S8656" t="s">
        <v>58901</v>
      </c>
      <c r="W8656" t="s">
        <v>58902</v>
      </c>
      <c r="X8656" t="s">
        <v>38</v>
      </c>
    </row>
    <row r="8657" spans="1:24" x14ac:dyDescent="0.3">
      <c r="A8657">
        <v>979398</v>
      </c>
      <c r="B8657" t="s">
        <v>58903</v>
      </c>
      <c r="C8657" t="s">
        <v>58904</v>
      </c>
      <c r="D8657" t="s">
        <v>58905</v>
      </c>
      <c r="E8657" t="s">
        <v>185</v>
      </c>
      <c r="F8657" t="s">
        <v>603</v>
      </c>
      <c r="G8657" t="s">
        <v>43</v>
      </c>
      <c r="H8657" t="s">
        <v>58906</v>
      </c>
      <c r="I8657" t="s">
        <v>58907</v>
      </c>
      <c r="J8657" t="s">
        <v>58908</v>
      </c>
      <c r="K8657">
        <v>74</v>
      </c>
      <c r="L8657" t="s">
        <v>58909</v>
      </c>
      <c r="N8657" t="s">
        <v>31</v>
      </c>
      <c r="O8657" t="s">
        <v>130</v>
      </c>
      <c r="Q8657" t="s">
        <v>33</v>
      </c>
      <c r="R8657" t="s">
        <v>34</v>
      </c>
      <c r="S8657" t="s">
        <v>58910</v>
      </c>
      <c r="W8657" t="s">
        <v>58911</v>
      </c>
      <c r="X8657" t="s">
        <v>38</v>
      </c>
    </row>
    <row r="8658" spans="1:24" x14ac:dyDescent="0.3">
      <c r="A8658">
        <v>979400</v>
      </c>
      <c r="B8658" t="s">
        <v>58912</v>
      </c>
      <c r="C8658" t="s">
        <v>58913</v>
      </c>
      <c r="D8658" t="s">
        <v>58914</v>
      </c>
      <c r="F8658" t="s">
        <v>738</v>
      </c>
      <c r="G8658" t="s">
        <v>27</v>
      </c>
      <c r="H8658" t="s">
        <v>58915</v>
      </c>
      <c r="I8658" t="s">
        <v>58916</v>
      </c>
      <c r="J8658" t="s">
        <v>58917</v>
      </c>
      <c r="K8658">
        <v>59</v>
      </c>
      <c r="M8658" t="s">
        <v>714</v>
      </c>
      <c r="N8658" t="s">
        <v>31</v>
      </c>
      <c r="O8658" t="s">
        <v>3200</v>
      </c>
      <c r="Q8658" t="s">
        <v>33</v>
      </c>
      <c r="R8658" t="s">
        <v>34</v>
      </c>
      <c r="S8658" t="s">
        <v>58918</v>
      </c>
      <c r="T8658" t="s">
        <v>20683</v>
      </c>
      <c r="W8658" t="s">
        <v>718</v>
      </c>
      <c r="X8658" t="s">
        <v>38</v>
      </c>
    </row>
    <row r="8659" spans="1:24" x14ac:dyDescent="0.3">
      <c r="A8659">
        <v>979401</v>
      </c>
      <c r="B8659" t="s">
        <v>58919</v>
      </c>
      <c r="C8659" t="s">
        <v>58920</v>
      </c>
      <c r="D8659" t="s">
        <v>58921</v>
      </c>
      <c r="F8659" t="s">
        <v>302</v>
      </c>
      <c r="G8659" t="s">
        <v>27</v>
      </c>
      <c r="H8659" t="s">
        <v>58922</v>
      </c>
      <c r="I8659" t="s">
        <v>58923</v>
      </c>
      <c r="J8659" t="s">
        <v>58924</v>
      </c>
      <c r="K8659">
        <v>10</v>
      </c>
      <c r="N8659" t="s">
        <v>31</v>
      </c>
      <c r="O8659" t="s">
        <v>1248</v>
      </c>
      <c r="Q8659" t="s">
        <v>33</v>
      </c>
      <c r="R8659" t="s">
        <v>34</v>
      </c>
      <c r="S8659" t="s">
        <v>58925</v>
      </c>
      <c r="T8659" t="s">
        <v>58926</v>
      </c>
      <c r="W8659" t="s">
        <v>726</v>
      </c>
      <c r="X8659" t="s">
        <v>60</v>
      </c>
    </row>
    <row r="8660" spans="1:24" x14ac:dyDescent="0.3">
      <c r="A8660">
        <v>979402</v>
      </c>
      <c r="B8660" t="s">
        <v>58927</v>
      </c>
      <c r="C8660" t="s">
        <v>58928</v>
      </c>
      <c r="D8660" t="s">
        <v>58929</v>
      </c>
      <c r="F8660" t="s">
        <v>209</v>
      </c>
      <c r="G8660" t="s">
        <v>27</v>
      </c>
      <c r="H8660" t="s">
        <v>58930</v>
      </c>
      <c r="I8660" t="s">
        <v>58931</v>
      </c>
      <c r="J8660" t="s">
        <v>58932</v>
      </c>
      <c r="K8660">
        <v>52</v>
      </c>
      <c r="N8660" t="s">
        <v>31</v>
      </c>
      <c r="O8660" t="s">
        <v>3200</v>
      </c>
      <c r="Q8660" t="s">
        <v>33</v>
      </c>
      <c r="R8660" t="s">
        <v>34</v>
      </c>
      <c r="S8660" t="e">
        <f>- Neuquén</f>
        <v>#NAME?</v>
      </c>
      <c r="W8660" t="s">
        <v>2138</v>
      </c>
      <c r="X8660" t="s">
        <v>38</v>
      </c>
    </row>
    <row r="8661" spans="1:24" x14ac:dyDescent="0.3">
      <c r="A8661">
        <v>979404</v>
      </c>
      <c r="B8661" t="s">
        <v>58933</v>
      </c>
      <c r="C8661" t="s">
        <v>58934</v>
      </c>
      <c r="D8661" t="s">
        <v>58935</v>
      </c>
      <c r="F8661" t="s">
        <v>507</v>
      </c>
      <c r="G8661" t="s">
        <v>27</v>
      </c>
      <c r="H8661" t="s">
        <v>58936</v>
      </c>
      <c r="I8661" t="s">
        <v>58937</v>
      </c>
      <c r="J8661" t="s">
        <v>58938</v>
      </c>
      <c r="K8661">
        <v>81</v>
      </c>
      <c r="L8661" t="s">
        <v>500</v>
      </c>
      <c r="N8661" t="s">
        <v>31</v>
      </c>
      <c r="O8661" t="s">
        <v>130</v>
      </c>
      <c r="Q8661" t="s">
        <v>33</v>
      </c>
      <c r="R8661" t="s">
        <v>34</v>
      </c>
      <c r="S8661" t="s">
        <v>58939</v>
      </c>
      <c r="W8661" t="s">
        <v>58940</v>
      </c>
      <c r="X8661" t="s">
        <v>38</v>
      </c>
    </row>
    <row r="8662" spans="1:24" x14ac:dyDescent="0.3">
      <c r="A8662">
        <v>979405</v>
      </c>
      <c r="B8662" t="s">
        <v>58941</v>
      </c>
      <c r="C8662" t="s">
        <v>58942</v>
      </c>
      <c r="D8662" t="s">
        <v>58943</v>
      </c>
      <c r="F8662" t="s">
        <v>1054</v>
      </c>
      <c r="G8662" t="s">
        <v>43</v>
      </c>
      <c r="H8662" t="s">
        <v>58944</v>
      </c>
      <c r="I8662" t="s">
        <v>58945</v>
      </c>
      <c r="J8662" t="s">
        <v>58946</v>
      </c>
      <c r="K8662">
        <v>81</v>
      </c>
      <c r="M8662" t="s">
        <v>58606</v>
      </c>
      <c r="N8662" t="s">
        <v>31</v>
      </c>
      <c r="O8662" t="s">
        <v>3200</v>
      </c>
      <c r="Q8662" t="s">
        <v>33</v>
      </c>
      <c r="R8662" t="s">
        <v>34</v>
      </c>
      <c r="S8662" t="s">
        <v>58947</v>
      </c>
      <c r="T8662" t="s">
        <v>646</v>
      </c>
      <c r="W8662" t="s">
        <v>500</v>
      </c>
      <c r="X8662" t="s">
        <v>38</v>
      </c>
    </row>
    <row r="8663" spans="1:24" x14ac:dyDescent="0.3">
      <c r="A8663">
        <v>979406</v>
      </c>
      <c r="B8663">
        <v>241308</v>
      </c>
      <c r="C8663" t="s">
        <v>5736</v>
      </c>
      <c r="D8663" t="s">
        <v>5737</v>
      </c>
      <c r="F8663" t="s">
        <v>42</v>
      </c>
      <c r="G8663" t="s">
        <v>27</v>
      </c>
      <c r="H8663" t="s">
        <v>58948</v>
      </c>
      <c r="J8663" t="s">
        <v>58949</v>
      </c>
      <c r="N8663" t="s">
        <v>31</v>
      </c>
      <c r="R8663" t="s">
        <v>78</v>
      </c>
      <c r="S8663" t="s">
        <v>5741</v>
      </c>
      <c r="T8663" t="s">
        <v>1828</v>
      </c>
      <c r="W8663" t="s">
        <v>500</v>
      </c>
      <c r="X8663" t="s">
        <v>38</v>
      </c>
    </row>
    <row r="8664" spans="1:24" x14ac:dyDescent="0.3">
      <c r="A8664">
        <v>979407</v>
      </c>
      <c r="B8664">
        <v>166829</v>
      </c>
      <c r="C8664" t="s">
        <v>24817</v>
      </c>
      <c r="D8664" t="s">
        <v>24818</v>
      </c>
      <c r="E8664" t="s">
        <v>195</v>
      </c>
      <c r="F8664" t="s">
        <v>787</v>
      </c>
      <c r="G8664" t="s">
        <v>27</v>
      </c>
      <c r="H8664" t="s">
        <v>58950</v>
      </c>
      <c r="I8664" t="s">
        <v>58951</v>
      </c>
      <c r="J8664" t="s">
        <v>58952</v>
      </c>
      <c r="K8664">
        <v>78</v>
      </c>
      <c r="L8664" t="s">
        <v>580</v>
      </c>
      <c r="N8664" t="s">
        <v>31</v>
      </c>
      <c r="O8664" t="s">
        <v>130</v>
      </c>
      <c r="Q8664" t="s">
        <v>33</v>
      </c>
      <c r="R8664" t="s">
        <v>34</v>
      </c>
      <c r="S8664" t="s">
        <v>24822</v>
      </c>
      <c r="W8664" t="s">
        <v>11751</v>
      </c>
      <c r="X8664" t="s">
        <v>38</v>
      </c>
    </row>
    <row r="8665" spans="1:24" x14ac:dyDescent="0.3">
      <c r="A8665">
        <v>979411</v>
      </c>
      <c r="B8665">
        <v>100503</v>
      </c>
      <c r="C8665" t="s">
        <v>58953</v>
      </c>
      <c r="D8665" t="s">
        <v>58954</v>
      </c>
      <c r="E8665" t="s">
        <v>364</v>
      </c>
      <c r="F8665" t="s">
        <v>219</v>
      </c>
      <c r="G8665" t="s">
        <v>27</v>
      </c>
      <c r="H8665" t="s">
        <v>58955</v>
      </c>
      <c r="I8665" t="s">
        <v>58956</v>
      </c>
      <c r="J8665" t="s">
        <v>58957</v>
      </c>
      <c r="K8665">
        <v>9</v>
      </c>
      <c r="L8665" t="s">
        <v>726</v>
      </c>
      <c r="N8665" t="s">
        <v>31</v>
      </c>
      <c r="O8665" t="s">
        <v>1248</v>
      </c>
      <c r="Q8665" t="s">
        <v>33</v>
      </c>
      <c r="R8665" t="s">
        <v>34</v>
      </c>
      <c r="S8665" t="s">
        <v>58958</v>
      </c>
      <c r="T8665" t="s">
        <v>58959</v>
      </c>
      <c r="W8665" t="s">
        <v>726</v>
      </c>
      <c r="X8665" t="s">
        <v>60</v>
      </c>
    </row>
    <row r="8666" spans="1:24" x14ac:dyDescent="0.3">
      <c r="A8666">
        <v>979412</v>
      </c>
      <c r="B8666" t="s">
        <v>58960</v>
      </c>
      <c r="C8666" t="s">
        <v>58961</v>
      </c>
      <c r="D8666" t="s">
        <v>58962</v>
      </c>
      <c r="F8666" t="s">
        <v>292</v>
      </c>
      <c r="G8666" t="s">
        <v>27</v>
      </c>
      <c r="H8666" t="s">
        <v>58963</v>
      </c>
      <c r="I8666" t="s">
        <v>58964</v>
      </c>
      <c r="J8666" t="s">
        <v>58965</v>
      </c>
      <c r="K8666">
        <v>60</v>
      </c>
      <c r="M8666" t="s">
        <v>41997</v>
      </c>
      <c r="N8666" t="s">
        <v>31</v>
      </c>
      <c r="O8666" t="s">
        <v>3200</v>
      </c>
      <c r="Q8666" t="s">
        <v>33</v>
      </c>
      <c r="R8666" t="s">
        <v>34</v>
      </c>
      <c r="S8666" t="s">
        <v>58966</v>
      </c>
      <c r="T8666" t="s">
        <v>58967</v>
      </c>
      <c r="W8666" t="s">
        <v>637</v>
      </c>
      <c r="X8666" t="s">
        <v>38</v>
      </c>
    </row>
    <row r="8667" spans="1:24" x14ac:dyDescent="0.3">
      <c r="A8667">
        <v>979413</v>
      </c>
      <c r="B8667" t="s">
        <v>58968</v>
      </c>
      <c r="C8667" t="s">
        <v>58969</v>
      </c>
      <c r="D8667" t="s">
        <v>58970</v>
      </c>
      <c r="F8667" t="s">
        <v>63</v>
      </c>
      <c r="G8667" t="s">
        <v>43</v>
      </c>
      <c r="H8667" t="s">
        <v>58971</v>
      </c>
      <c r="I8667" t="s">
        <v>58972</v>
      </c>
      <c r="J8667" t="s">
        <v>58973</v>
      </c>
      <c r="K8667">
        <v>36</v>
      </c>
      <c r="L8667" t="s">
        <v>500</v>
      </c>
      <c r="N8667" t="s">
        <v>31</v>
      </c>
      <c r="O8667" t="s">
        <v>130</v>
      </c>
      <c r="Q8667" t="s">
        <v>33</v>
      </c>
      <c r="R8667" t="s">
        <v>34</v>
      </c>
      <c r="S8667" t="s">
        <v>30932</v>
      </c>
      <c r="W8667" t="s">
        <v>58974</v>
      </c>
      <c r="X8667" t="s">
        <v>60</v>
      </c>
    </row>
    <row r="8668" spans="1:24" x14ac:dyDescent="0.3">
      <c r="A8668">
        <v>979416</v>
      </c>
      <c r="B8668" t="s">
        <v>1297</v>
      </c>
      <c r="C8668" t="s">
        <v>1298</v>
      </c>
      <c r="D8668" t="s">
        <v>1299</v>
      </c>
      <c r="F8668" t="s">
        <v>165</v>
      </c>
      <c r="G8668" t="s">
        <v>27</v>
      </c>
      <c r="H8668" t="s">
        <v>58975</v>
      </c>
      <c r="I8668" t="s">
        <v>58976</v>
      </c>
      <c r="J8668" t="s">
        <v>58977</v>
      </c>
      <c r="K8668">
        <v>13</v>
      </c>
      <c r="N8668" t="s">
        <v>31</v>
      </c>
      <c r="O8668" t="s">
        <v>3200</v>
      </c>
      <c r="Q8668" t="s">
        <v>33</v>
      </c>
      <c r="R8668" t="s">
        <v>34</v>
      </c>
      <c r="S8668" t="s">
        <v>1305</v>
      </c>
      <c r="T8668" t="s">
        <v>265</v>
      </c>
      <c r="W8668" t="s">
        <v>58978</v>
      </c>
      <c r="X8668" t="s">
        <v>60</v>
      </c>
    </row>
    <row r="8669" spans="1:24" x14ac:dyDescent="0.3">
      <c r="A8669">
        <v>979418</v>
      </c>
      <c r="B8669">
        <v>48488423</v>
      </c>
      <c r="C8669" t="s">
        <v>58979</v>
      </c>
      <c r="D8669" t="s">
        <v>58980</v>
      </c>
      <c r="F8669" t="s">
        <v>1054</v>
      </c>
      <c r="G8669" t="s">
        <v>27</v>
      </c>
      <c r="H8669" t="s">
        <v>58981</v>
      </c>
      <c r="I8669" t="s">
        <v>58982</v>
      </c>
      <c r="J8669" t="s">
        <v>58983</v>
      </c>
      <c r="K8669">
        <v>136</v>
      </c>
      <c r="L8669" t="s">
        <v>55110</v>
      </c>
      <c r="N8669" t="s">
        <v>31</v>
      </c>
      <c r="O8669" t="s">
        <v>158</v>
      </c>
      <c r="Q8669" t="s">
        <v>33</v>
      </c>
      <c r="R8669" t="s">
        <v>34</v>
      </c>
      <c r="S8669" t="s">
        <v>58984</v>
      </c>
      <c r="T8669" t="s">
        <v>692</v>
      </c>
      <c r="W8669" t="s">
        <v>58985</v>
      </c>
      <c r="X8669" t="s">
        <v>38</v>
      </c>
    </row>
    <row r="8670" spans="1:24" x14ac:dyDescent="0.3">
      <c r="A8670">
        <v>979421</v>
      </c>
      <c r="B8670">
        <v>185414</v>
      </c>
      <c r="C8670" t="s">
        <v>58986</v>
      </c>
      <c r="D8670" t="s">
        <v>58987</v>
      </c>
      <c r="E8670" t="s">
        <v>345</v>
      </c>
      <c r="F8670" t="s">
        <v>141</v>
      </c>
      <c r="G8670" t="s">
        <v>27</v>
      </c>
      <c r="H8670" t="s">
        <v>58988</v>
      </c>
      <c r="I8670" t="s">
        <v>58989</v>
      </c>
      <c r="J8670" t="s">
        <v>58990</v>
      </c>
      <c r="K8670">
        <v>124</v>
      </c>
      <c r="M8670" t="s">
        <v>2023</v>
      </c>
      <c r="N8670" t="s">
        <v>31</v>
      </c>
      <c r="O8670" t="s">
        <v>1248</v>
      </c>
      <c r="Q8670" t="s">
        <v>33</v>
      </c>
      <c r="R8670" t="s">
        <v>34</v>
      </c>
      <c r="S8670" t="s">
        <v>58991</v>
      </c>
      <c r="T8670" t="s">
        <v>646</v>
      </c>
      <c r="W8670" t="s">
        <v>58992</v>
      </c>
      <c r="X8670" t="s">
        <v>38</v>
      </c>
    </row>
    <row r="8671" spans="1:24" x14ac:dyDescent="0.3">
      <c r="A8671">
        <v>979422</v>
      </c>
      <c r="B8671">
        <v>332861</v>
      </c>
      <c r="C8671" t="s">
        <v>34855</v>
      </c>
      <c r="D8671" t="s">
        <v>34856</v>
      </c>
      <c r="F8671" t="s">
        <v>1448</v>
      </c>
      <c r="G8671" t="s">
        <v>43</v>
      </c>
      <c r="H8671" t="s">
        <v>58993</v>
      </c>
      <c r="I8671" t="s">
        <v>58994</v>
      </c>
      <c r="J8671" t="s">
        <v>58995</v>
      </c>
      <c r="K8671">
        <v>125</v>
      </c>
      <c r="L8671" t="s">
        <v>58996</v>
      </c>
      <c r="N8671" t="s">
        <v>31</v>
      </c>
      <c r="O8671" t="s">
        <v>468</v>
      </c>
      <c r="Q8671" t="s">
        <v>33</v>
      </c>
      <c r="R8671" t="s">
        <v>34</v>
      </c>
      <c r="S8671" t="s">
        <v>34860</v>
      </c>
      <c r="T8671" t="s">
        <v>11485</v>
      </c>
      <c r="W8671" t="s">
        <v>58997</v>
      </c>
      <c r="X8671" t="s">
        <v>38</v>
      </c>
    </row>
    <row r="8672" spans="1:24" x14ac:dyDescent="0.3">
      <c r="A8672">
        <v>979423</v>
      </c>
      <c r="B8672" t="s">
        <v>58998</v>
      </c>
      <c r="C8672" t="s">
        <v>58999</v>
      </c>
      <c r="D8672" t="s">
        <v>59000</v>
      </c>
      <c r="E8672" t="s">
        <v>2001</v>
      </c>
      <c r="F8672" t="s">
        <v>92</v>
      </c>
      <c r="G8672" t="s">
        <v>27</v>
      </c>
      <c r="H8672" t="s">
        <v>59001</v>
      </c>
      <c r="I8672" t="s">
        <v>59002</v>
      </c>
      <c r="J8672" t="s">
        <v>59003</v>
      </c>
      <c r="K8672">
        <v>129</v>
      </c>
      <c r="L8672" t="s">
        <v>59004</v>
      </c>
      <c r="N8672" t="s">
        <v>31</v>
      </c>
      <c r="O8672" t="s">
        <v>468</v>
      </c>
      <c r="Q8672" t="s">
        <v>33</v>
      </c>
      <c r="R8672" t="s">
        <v>34</v>
      </c>
      <c r="S8672" t="s">
        <v>59005</v>
      </c>
      <c r="T8672" t="s">
        <v>1437</v>
      </c>
      <c r="W8672" t="s">
        <v>59006</v>
      </c>
      <c r="X8672" t="s">
        <v>38</v>
      </c>
    </row>
    <row r="8673" spans="1:24" x14ac:dyDescent="0.3">
      <c r="A8673">
        <v>979426</v>
      </c>
      <c r="B8673">
        <v>218918</v>
      </c>
      <c r="C8673" t="s">
        <v>59007</v>
      </c>
      <c r="D8673" t="s">
        <v>59008</v>
      </c>
      <c r="F8673" t="s">
        <v>53</v>
      </c>
      <c r="G8673" t="s">
        <v>27</v>
      </c>
      <c r="H8673" t="s">
        <v>59009</v>
      </c>
      <c r="I8673" t="s">
        <v>59010</v>
      </c>
      <c r="J8673" t="s">
        <v>59011</v>
      </c>
      <c r="K8673">
        <v>118</v>
      </c>
      <c r="N8673" t="s">
        <v>31</v>
      </c>
      <c r="O8673" t="s">
        <v>1248</v>
      </c>
      <c r="Q8673" t="s">
        <v>33</v>
      </c>
      <c r="R8673" t="s">
        <v>34</v>
      </c>
      <c r="S8673" t="s">
        <v>59012</v>
      </c>
      <c r="T8673" t="s">
        <v>36</v>
      </c>
      <c r="W8673" t="s">
        <v>1675</v>
      </c>
      <c r="X8673" t="s">
        <v>38</v>
      </c>
    </row>
    <row r="8674" spans="1:24" x14ac:dyDescent="0.3">
      <c r="A8674">
        <v>979427</v>
      </c>
      <c r="B8674" t="s">
        <v>59013</v>
      </c>
      <c r="C8674" t="s">
        <v>59014</v>
      </c>
      <c r="D8674" t="s">
        <v>59015</v>
      </c>
      <c r="F8674" t="s">
        <v>26</v>
      </c>
      <c r="G8674" t="s">
        <v>43</v>
      </c>
      <c r="H8674" t="s">
        <v>59016</v>
      </c>
      <c r="I8674" t="s">
        <v>59017</v>
      </c>
      <c r="J8674" t="s">
        <v>59018</v>
      </c>
      <c r="K8674">
        <v>106</v>
      </c>
      <c r="L8674" t="s">
        <v>59019</v>
      </c>
      <c r="N8674" t="s">
        <v>31</v>
      </c>
      <c r="O8674" t="s">
        <v>468</v>
      </c>
      <c r="Q8674" t="s">
        <v>33</v>
      </c>
      <c r="R8674" t="s">
        <v>34</v>
      </c>
      <c r="S8674" t="s">
        <v>59020</v>
      </c>
      <c r="T8674" t="s">
        <v>59021</v>
      </c>
      <c r="W8674" t="s">
        <v>59022</v>
      </c>
      <c r="X8674" t="s">
        <v>38</v>
      </c>
    </row>
    <row r="8675" spans="1:24" x14ac:dyDescent="0.3">
      <c r="A8675">
        <v>979430</v>
      </c>
      <c r="B8675">
        <v>211248</v>
      </c>
      <c r="C8675" t="s">
        <v>59023</v>
      </c>
      <c r="D8675" t="s">
        <v>59024</v>
      </c>
      <c r="F8675" t="s">
        <v>1156</v>
      </c>
      <c r="G8675" t="s">
        <v>27</v>
      </c>
      <c r="H8675" t="s">
        <v>59025</v>
      </c>
      <c r="I8675" t="s">
        <v>59026</v>
      </c>
      <c r="J8675" t="s">
        <v>59027</v>
      </c>
      <c r="K8675">
        <v>99</v>
      </c>
      <c r="N8675" t="s">
        <v>31</v>
      </c>
      <c r="O8675" t="s">
        <v>1248</v>
      </c>
      <c r="Q8675" t="s">
        <v>33</v>
      </c>
      <c r="R8675" t="s">
        <v>34</v>
      </c>
      <c r="S8675" t="s">
        <v>59028</v>
      </c>
      <c r="W8675" t="s">
        <v>59029</v>
      </c>
      <c r="X8675" t="s">
        <v>38</v>
      </c>
    </row>
    <row r="8676" spans="1:24" x14ac:dyDescent="0.3">
      <c r="A8676">
        <v>979431</v>
      </c>
      <c r="B8676" t="s">
        <v>59030</v>
      </c>
      <c r="C8676" t="s">
        <v>59031</v>
      </c>
      <c r="D8676" t="s">
        <v>59032</v>
      </c>
      <c r="E8676" t="s">
        <v>425</v>
      </c>
      <c r="F8676" t="s">
        <v>63</v>
      </c>
      <c r="G8676" t="s">
        <v>43</v>
      </c>
      <c r="H8676" t="s">
        <v>59033</v>
      </c>
      <c r="J8676" t="s">
        <v>59034</v>
      </c>
      <c r="N8676" t="s">
        <v>31</v>
      </c>
      <c r="R8676" t="s">
        <v>78</v>
      </c>
      <c r="S8676" t="s">
        <v>59035</v>
      </c>
      <c r="T8676" t="s">
        <v>18487</v>
      </c>
      <c r="W8676" t="s">
        <v>59036</v>
      </c>
    </row>
    <row r="8677" spans="1:24" x14ac:dyDescent="0.3">
      <c r="A8677">
        <v>979433</v>
      </c>
      <c r="B8677">
        <v>303133</v>
      </c>
      <c r="C8677" t="s">
        <v>59037</v>
      </c>
      <c r="D8677" t="s">
        <v>59038</v>
      </c>
      <c r="F8677" t="s">
        <v>16463</v>
      </c>
      <c r="G8677" t="s">
        <v>43</v>
      </c>
      <c r="H8677" t="s">
        <v>59039</v>
      </c>
      <c r="I8677" t="s">
        <v>59040</v>
      </c>
      <c r="J8677" t="s">
        <v>59041</v>
      </c>
      <c r="K8677">
        <v>17</v>
      </c>
      <c r="L8677" t="s">
        <v>59042</v>
      </c>
      <c r="N8677" t="s">
        <v>31</v>
      </c>
      <c r="O8677" t="s">
        <v>468</v>
      </c>
      <c r="Q8677" t="s">
        <v>33</v>
      </c>
      <c r="R8677" t="s">
        <v>34</v>
      </c>
      <c r="S8677" t="s">
        <v>59043</v>
      </c>
      <c r="T8677" t="s">
        <v>3603</v>
      </c>
      <c r="W8677" t="s">
        <v>59044</v>
      </c>
      <c r="X8677" t="s">
        <v>60</v>
      </c>
    </row>
    <row r="8678" spans="1:24" x14ac:dyDescent="0.3">
      <c r="A8678">
        <v>979439</v>
      </c>
      <c r="B8678" t="s">
        <v>59045</v>
      </c>
      <c r="C8678" t="s">
        <v>59046</v>
      </c>
      <c r="D8678" t="s">
        <v>59047</v>
      </c>
      <c r="E8678" t="s">
        <v>185</v>
      </c>
      <c r="F8678" t="s">
        <v>1042</v>
      </c>
      <c r="G8678" t="s">
        <v>27</v>
      </c>
      <c r="H8678" t="s">
        <v>59048</v>
      </c>
      <c r="I8678" t="s">
        <v>59049</v>
      </c>
      <c r="J8678" t="s">
        <v>59050</v>
      </c>
      <c r="K8678">
        <v>74</v>
      </c>
      <c r="L8678" t="s">
        <v>1303</v>
      </c>
      <c r="N8678" t="s">
        <v>31</v>
      </c>
      <c r="O8678" t="s">
        <v>468</v>
      </c>
      <c r="Q8678" t="s">
        <v>33</v>
      </c>
      <c r="R8678" t="s">
        <v>34</v>
      </c>
      <c r="S8678" t="s">
        <v>59051</v>
      </c>
      <c r="T8678" t="s">
        <v>568</v>
      </c>
      <c r="W8678" t="s">
        <v>59052</v>
      </c>
      <c r="X8678" t="s">
        <v>38</v>
      </c>
    </row>
    <row r="8679" spans="1:24" x14ac:dyDescent="0.3">
      <c r="A8679">
        <v>979440</v>
      </c>
      <c r="B8679">
        <v>314503</v>
      </c>
      <c r="C8679" t="s">
        <v>59053</v>
      </c>
      <c r="D8679" t="s">
        <v>59054</v>
      </c>
      <c r="F8679" t="s">
        <v>112</v>
      </c>
      <c r="G8679" t="s">
        <v>43</v>
      </c>
      <c r="H8679" t="s">
        <v>59055</v>
      </c>
      <c r="I8679" t="s">
        <v>59056</v>
      </c>
      <c r="J8679" t="s">
        <v>59057</v>
      </c>
      <c r="K8679">
        <v>71</v>
      </c>
      <c r="M8679" t="s">
        <v>59058</v>
      </c>
      <c r="N8679" t="s">
        <v>31</v>
      </c>
      <c r="O8679" t="s">
        <v>1248</v>
      </c>
      <c r="R8679" t="s">
        <v>903</v>
      </c>
      <c r="S8679" t="s">
        <v>59059</v>
      </c>
      <c r="T8679" t="s">
        <v>793</v>
      </c>
      <c r="W8679" t="s">
        <v>59060</v>
      </c>
      <c r="X8679" t="s">
        <v>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guardia_adultos_dic23_ene24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2024-10-30T16:24:04Z</dcterms:created>
  <dcterms:modified xsi:type="dcterms:W3CDTF">2024-10-30T16:24:04Z</dcterms:modified>
</cp:coreProperties>
</file>